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Default Extension="gif" ContentType="image/gif"/>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showHorizontalScroll="0" showVerticalScroll="0" xWindow="-15" yWindow="-15" windowWidth="11970" windowHeight="6195" tabRatio="219" activeTab="6"/>
  </bookViews>
  <sheets>
    <sheet name="TEFE" sheetId="7" r:id="rId1"/>
    <sheet name="P.O.KIYMETLER" sheetId="29" r:id="rId2"/>
    <sheet name="ROFM" sheetId="16" r:id="rId3"/>
    <sheet name="BASİT" sheetId="31" r:id="rId4"/>
    <sheet name="S.D.H" sheetId="15" r:id="rId5"/>
    <sheet name="FİRMA" sheetId="30" r:id="rId6"/>
    <sheet name="GİRİŞ" sheetId="25" r:id="rId7"/>
    <sheet name="S.KIYMET" sheetId="26" r:id="rId8"/>
    <sheet name="STOK" sheetId="27" r:id="rId9"/>
    <sheet name="R.O.F.M" sheetId="28" r:id="rId10"/>
    <sheet name=" BiGi GiRiSi" sheetId="24" r:id="rId11"/>
    <sheet name="SERMAYE" sheetId="22" r:id="rId12"/>
    <sheet name="DEMİRBAŞ" sheetId="21" r:id="rId13"/>
    <sheet name="TABLO" sheetId="3" r:id="rId14"/>
  </sheets>
  <definedNames>
    <definedName name="_xlnm._FilterDatabase" localSheetId="10" hidden="1">' BiGi GiRiSi'!$B$20:$B$20</definedName>
    <definedName name="_xlnm._FilterDatabase" localSheetId="7" hidden="1">S.KIYMET!$N$8:$N$20</definedName>
    <definedName name="AC">FİRMA!$J$14</definedName>
    <definedName name="DO">SERMAYE!$D$5</definedName>
    <definedName name="FA">S.D.H!$C$9</definedName>
    <definedName name="Mİ">DEMİRBAŞ!$C$7</definedName>
    <definedName name="RE">TABLO!$H$7</definedName>
    <definedName name="SOL">TEFE!$C$2:$C$442</definedName>
    <definedName name="TARİH">TEFE!$B$2:$B$442</definedName>
    <definedName name="TARİH2">TEFE!$E$2:$E$442</definedName>
    <definedName name="TARİH3">TEFE!$B:$B</definedName>
    <definedName name="_xlnm.Print_Area" localSheetId="3">BASİT!$B$2:$G$38</definedName>
    <definedName name="_xlnm.Print_Area" localSheetId="12">DEMİRBAŞ!$B$2:$L$34</definedName>
    <definedName name="_xlnm.Print_Area" localSheetId="2">ROFM!$B$2:$I$43</definedName>
    <definedName name="_xlnm.Print_Area" localSheetId="4">S.D.H!$B$2:$G$40</definedName>
    <definedName name="_xlnm.Print_Area" localSheetId="11">SERMAYE!$C$2:$J$19</definedName>
    <definedName name="_xlnm.Print_Area" localSheetId="13">TABLO!$C$2:$L$48</definedName>
  </definedNames>
  <calcPr calcId="125725"/>
</workbook>
</file>

<file path=xl/calcChain.xml><?xml version="1.0" encoding="utf-8"?>
<calcChain xmlns="http://schemas.openxmlformats.org/spreadsheetml/2006/main">
  <c r="D485" i="7"/>
  <c r="D486"/>
  <c r="D482"/>
  <c r="D483"/>
  <c r="D479"/>
  <c r="D480"/>
  <c r="D476"/>
  <c r="D477"/>
  <c r="D473"/>
  <c r="D474"/>
  <c r="D470"/>
  <c r="D471"/>
  <c r="D468"/>
  <c r="D467"/>
  <c r="D464"/>
  <c r="D465"/>
  <c r="D461"/>
  <c r="D462"/>
  <c r="D458"/>
  <c r="D459"/>
  <c r="D455"/>
  <c r="D457"/>
  <c r="D456"/>
  <c r="D452"/>
  <c r="D453"/>
  <c r="D454"/>
  <c r="D449"/>
  <c r="D450"/>
  <c r="D451"/>
  <c r="D446"/>
  <c r="D447"/>
  <c r="D448"/>
  <c r="F12" i="24"/>
  <c r="G12"/>
  <c r="E14" i="22" s="1"/>
  <c r="F14" s="1"/>
  <c r="G14" s="1"/>
  <c r="H14"/>
  <c r="F8" i="24"/>
  <c r="G8" s="1"/>
  <c r="E10" i="22" s="1"/>
  <c r="F10" s="1"/>
  <c r="G10" s="1"/>
  <c r="E8" i="26"/>
  <c r="F8"/>
  <c r="B10" i="21" s="1"/>
  <c r="F10" s="1"/>
  <c r="G10" s="1"/>
  <c r="C10"/>
  <c r="F35" i="3"/>
  <c r="G35"/>
  <c r="I35" s="1"/>
  <c r="J35" s="1"/>
  <c r="G8" i="27"/>
  <c r="B22" i="31" s="1"/>
  <c r="E15" s="1"/>
  <c r="D445" i="7"/>
  <c r="D443"/>
  <c r="D444"/>
  <c r="D441"/>
  <c r="D440"/>
  <c r="D438"/>
  <c r="D437"/>
  <c r="D435"/>
  <c r="D434"/>
  <c r="D432"/>
  <c r="D431"/>
  <c r="D429"/>
  <c r="D428"/>
  <c r="D426"/>
  <c r="D425"/>
  <c r="D423"/>
  <c r="D422"/>
  <c r="D420"/>
  <c r="D419"/>
  <c r="D417"/>
  <c r="D416"/>
  <c r="D414"/>
  <c r="D413"/>
  <c r="D411"/>
  <c r="D410"/>
  <c r="D409"/>
  <c r="D408"/>
  <c r="D407"/>
  <c r="D406"/>
  <c r="D405"/>
  <c r="D404"/>
  <c r="D402"/>
  <c r="D401"/>
  <c r="D399"/>
  <c r="D398"/>
  <c r="D396"/>
  <c r="D395"/>
  <c r="D393"/>
  <c r="D392"/>
  <c r="D390"/>
  <c r="D389"/>
  <c r="D387"/>
  <c r="D386"/>
  <c r="D384"/>
  <c r="D383"/>
  <c r="D381"/>
  <c r="D380"/>
  <c r="D378"/>
  <c r="D377"/>
  <c r="D375"/>
  <c r="D374"/>
  <c r="D372"/>
  <c r="D371"/>
  <c r="D369"/>
  <c r="D368"/>
  <c r="D366"/>
  <c r="D365"/>
  <c r="D363"/>
  <c r="D362"/>
  <c r="D360"/>
  <c r="D359"/>
  <c r="D357"/>
  <c r="D356"/>
  <c r="D354"/>
  <c r="D353"/>
  <c r="D352"/>
  <c r="D351"/>
  <c r="D350"/>
  <c r="C2" i="3"/>
  <c r="H4"/>
  <c r="F10"/>
  <c r="G10" s="1"/>
  <c r="I10" s="1"/>
  <c r="S15" i="30"/>
  <c r="D6" i="16" s="1"/>
  <c r="D7" s="1"/>
  <c r="F11" i="3"/>
  <c r="G11"/>
  <c r="I11"/>
  <c r="J11" s="1"/>
  <c r="K11"/>
  <c r="L11" s="1"/>
  <c r="F12"/>
  <c r="G12"/>
  <c r="I12"/>
  <c r="J12" s="1"/>
  <c r="K12"/>
  <c r="L12" s="1"/>
  <c r="F13"/>
  <c r="G13"/>
  <c r="I13"/>
  <c r="J13" s="1"/>
  <c r="K13"/>
  <c r="L13" s="1"/>
  <c r="F14"/>
  <c r="G14"/>
  <c r="I14"/>
  <c r="J14" s="1"/>
  <c r="K14"/>
  <c r="L14" s="1"/>
  <c r="F15"/>
  <c r="G15"/>
  <c r="I15"/>
  <c r="J15" s="1"/>
  <c r="K15"/>
  <c r="L15" s="1"/>
  <c r="F16"/>
  <c r="G16"/>
  <c r="I16"/>
  <c r="J16" s="1"/>
  <c r="K16"/>
  <c r="L16" s="1"/>
  <c r="F17"/>
  <c r="G17"/>
  <c r="I17"/>
  <c r="J17" s="1"/>
  <c r="K17"/>
  <c r="L17" s="1"/>
  <c r="F18"/>
  <c r="G18"/>
  <c r="I18"/>
  <c r="J18" s="1"/>
  <c r="K18"/>
  <c r="L18" s="1"/>
  <c r="F19"/>
  <c r="G19"/>
  <c r="I19"/>
  <c r="J19" s="1"/>
  <c r="K19"/>
  <c r="L19" s="1"/>
  <c r="F20"/>
  <c r="G20"/>
  <c r="I20"/>
  <c r="J20" s="1"/>
  <c r="K20"/>
  <c r="L20" s="1"/>
  <c r="F21"/>
  <c r="G21"/>
  <c r="I21"/>
  <c r="J21" s="1"/>
  <c r="K21"/>
  <c r="L21" s="1"/>
  <c r="F22"/>
  <c r="G22"/>
  <c r="I22"/>
  <c r="J22" s="1"/>
  <c r="K22"/>
  <c r="L22" s="1"/>
  <c r="F23"/>
  <c r="G23"/>
  <c r="I23"/>
  <c r="J23" s="1"/>
  <c r="K23"/>
  <c r="L23" s="1"/>
  <c r="F24"/>
  <c r="G24"/>
  <c r="I24"/>
  <c r="J24" s="1"/>
  <c r="K24"/>
  <c r="L24" s="1"/>
  <c r="F25"/>
  <c r="G25"/>
  <c r="I25"/>
  <c r="J25" s="1"/>
  <c r="K25"/>
  <c r="L25" s="1"/>
  <c r="F26"/>
  <c r="G26"/>
  <c r="I26"/>
  <c r="J26" s="1"/>
  <c r="K26"/>
  <c r="L26" s="1"/>
  <c r="F27"/>
  <c r="G27"/>
  <c r="I27"/>
  <c r="J27" s="1"/>
  <c r="K27"/>
  <c r="L27" s="1"/>
  <c r="F28"/>
  <c r="G28"/>
  <c r="I28"/>
  <c r="J28" s="1"/>
  <c r="K28"/>
  <c r="L28" s="1"/>
  <c r="F29"/>
  <c r="G29"/>
  <c r="I29"/>
  <c r="J29" s="1"/>
  <c r="K29"/>
  <c r="L29" s="1"/>
  <c r="F30"/>
  <c r="G30"/>
  <c r="I30"/>
  <c r="J30" s="1"/>
  <c r="K30"/>
  <c r="L30" s="1"/>
  <c r="F31"/>
  <c r="G31"/>
  <c r="I31"/>
  <c r="J31" s="1"/>
  <c r="K31"/>
  <c r="L31" s="1"/>
  <c r="F32"/>
  <c r="G32"/>
  <c r="I32"/>
  <c r="J32" s="1"/>
  <c r="K32"/>
  <c r="L32" s="1"/>
  <c r="F33"/>
  <c r="G33"/>
  <c r="I33"/>
  <c r="J33" s="1"/>
  <c r="K33"/>
  <c r="L33" s="1"/>
  <c r="F34"/>
  <c r="G34"/>
  <c r="I34"/>
  <c r="J34" s="1"/>
  <c r="K34"/>
  <c r="L34" s="1"/>
  <c r="K35"/>
  <c r="L35" s="1"/>
  <c r="F36"/>
  <c r="G36"/>
  <c r="I36"/>
  <c r="J36" s="1"/>
  <c r="K36"/>
  <c r="L36" s="1"/>
  <c r="F37"/>
  <c r="G37"/>
  <c r="I37"/>
  <c r="J37" s="1"/>
  <c r="K37"/>
  <c r="L37" s="1"/>
  <c r="F38"/>
  <c r="G38"/>
  <c r="I38"/>
  <c r="J38" s="1"/>
  <c r="K38"/>
  <c r="L38" s="1"/>
  <c r="F39"/>
  <c r="G39"/>
  <c r="I39"/>
  <c r="J39" s="1"/>
  <c r="K39"/>
  <c r="L39" s="1"/>
  <c r="F40"/>
  <c r="G40"/>
  <c r="I40"/>
  <c r="J40" s="1"/>
  <c r="K40"/>
  <c r="L40" s="1"/>
  <c r="F41"/>
  <c r="G41"/>
  <c r="I41"/>
  <c r="J41" s="1"/>
  <c r="K41"/>
  <c r="L41" s="1"/>
  <c r="F42"/>
  <c r="G42"/>
  <c r="I42"/>
  <c r="J42" s="1"/>
  <c r="K42"/>
  <c r="L42" s="1"/>
  <c r="F43"/>
  <c r="G43"/>
  <c r="I43"/>
  <c r="J43" s="1"/>
  <c r="K43"/>
  <c r="L43" s="1"/>
  <c r="F44"/>
  <c r="G44"/>
  <c r="I44"/>
  <c r="J44" s="1"/>
  <c r="K44"/>
  <c r="L44" s="1"/>
  <c r="F45"/>
  <c r="G45"/>
  <c r="I45"/>
  <c r="J45" s="1"/>
  <c r="K45"/>
  <c r="L45" s="1"/>
  <c r="F46"/>
  <c r="G46"/>
  <c r="I46"/>
  <c r="J46" s="1"/>
  <c r="K46"/>
  <c r="L46" s="1"/>
  <c r="F47"/>
  <c r="G47"/>
  <c r="I47"/>
  <c r="J47" s="1"/>
  <c r="K47"/>
  <c r="L47" s="1"/>
  <c r="H48"/>
  <c r="B2" i="21"/>
  <c r="D4"/>
  <c r="D10"/>
  <c r="H10" s="1"/>
  <c r="E10"/>
  <c r="C11"/>
  <c r="D11"/>
  <c r="E11"/>
  <c r="C12"/>
  <c r="D12"/>
  <c r="H12" s="1"/>
  <c r="E12"/>
  <c r="C13"/>
  <c r="C14"/>
  <c r="C15"/>
  <c r="C16"/>
  <c r="C17"/>
  <c r="C18"/>
  <c r="C19"/>
  <c r="C20"/>
  <c r="C21"/>
  <c r="C22"/>
  <c r="C23"/>
  <c r="C24"/>
  <c r="C25"/>
  <c r="C26"/>
  <c r="C27"/>
  <c r="C28"/>
  <c r="C29"/>
  <c r="C30"/>
  <c r="C31"/>
  <c r="C32"/>
  <c r="C33"/>
  <c r="D13"/>
  <c r="H13" s="1"/>
  <c r="E13"/>
  <c r="D14"/>
  <c r="H14" s="1"/>
  <c r="E14"/>
  <c r="D15"/>
  <c r="H15" s="1"/>
  <c r="E15"/>
  <c r="D16"/>
  <c r="H16" s="1"/>
  <c r="E16"/>
  <c r="D17"/>
  <c r="H17" s="1"/>
  <c r="E17"/>
  <c r="D18"/>
  <c r="H18" s="1"/>
  <c r="E18"/>
  <c r="D19"/>
  <c r="H19" s="1"/>
  <c r="E19"/>
  <c r="D20"/>
  <c r="H20" s="1"/>
  <c r="E20"/>
  <c r="D21"/>
  <c r="H21" s="1"/>
  <c r="E21"/>
  <c r="D22"/>
  <c r="H22" s="1"/>
  <c r="E22"/>
  <c r="D23"/>
  <c r="H23" s="1"/>
  <c r="E23"/>
  <c r="D24"/>
  <c r="H24" s="1"/>
  <c r="E24"/>
  <c r="D25"/>
  <c r="H25" s="1"/>
  <c r="E25"/>
  <c r="D26"/>
  <c r="H26" s="1"/>
  <c r="E26"/>
  <c r="D27"/>
  <c r="H27" s="1"/>
  <c r="E27"/>
  <c r="D28"/>
  <c r="H28" s="1"/>
  <c r="E28"/>
  <c r="D29"/>
  <c r="H29" s="1"/>
  <c r="E29"/>
  <c r="D30"/>
  <c r="H30" s="1"/>
  <c r="E30"/>
  <c r="D31"/>
  <c r="H31"/>
  <c r="E31"/>
  <c r="D32"/>
  <c r="H32" s="1"/>
  <c r="E32"/>
  <c r="D33"/>
  <c r="H33" s="1"/>
  <c r="E33"/>
  <c r="C2" i="22"/>
  <c r="D3"/>
  <c r="I4"/>
  <c r="H10"/>
  <c r="H11"/>
  <c r="H12"/>
  <c r="H13"/>
  <c r="H15"/>
  <c r="H16"/>
  <c r="H17"/>
  <c r="H18"/>
  <c r="C2" i="24"/>
  <c r="F9"/>
  <c r="G9"/>
  <c r="E11" i="22"/>
  <c r="F11" s="1"/>
  <c r="G11" s="1"/>
  <c r="I11" s="1"/>
  <c r="J11" s="1"/>
  <c r="F10" i="24"/>
  <c r="G10"/>
  <c r="E12" i="22" s="1"/>
  <c r="F12" s="1"/>
  <c r="G12" s="1"/>
  <c r="F11" i="24"/>
  <c r="G11"/>
  <c r="E13" i="22" s="1"/>
  <c r="F13" s="1"/>
  <c r="G13" s="1"/>
  <c r="F13" i="24"/>
  <c r="G13"/>
  <c r="E15" i="22" s="1"/>
  <c r="F15" s="1"/>
  <c r="G15" s="1"/>
  <c r="F14" i="24"/>
  <c r="G14"/>
  <c r="E16" i="22" s="1"/>
  <c r="F16" s="1"/>
  <c r="G16" s="1"/>
  <c r="F15" i="24"/>
  <c r="G15"/>
  <c r="E17" i="22" s="1"/>
  <c r="F17" s="1"/>
  <c r="G17" s="1"/>
  <c r="F16" i="24"/>
  <c r="G16"/>
  <c r="E18" i="22" s="1"/>
  <c r="F18" s="1"/>
  <c r="G18" s="1"/>
  <c r="H24" i="24"/>
  <c r="H25"/>
  <c r="H26"/>
  <c r="H27"/>
  <c r="H28"/>
  <c r="H29"/>
  <c r="H30"/>
  <c r="H31"/>
  <c r="H32"/>
  <c r="H33"/>
  <c r="H34"/>
  <c r="H35"/>
  <c r="H54"/>
  <c r="B2" i="28"/>
  <c r="D2" i="27"/>
  <c r="D25"/>
  <c r="G17" i="15" s="1"/>
  <c r="D26" i="27"/>
  <c r="G19" i="15" s="1"/>
  <c r="B2" i="26"/>
  <c r="E9"/>
  <c r="F9"/>
  <c r="B11" i="21" s="1"/>
  <c r="F11" s="1"/>
  <c r="G11" s="1"/>
  <c r="E10" i="26"/>
  <c r="F10"/>
  <c r="B12" i="21" s="1"/>
  <c r="F12" s="1"/>
  <c r="G12" s="1"/>
  <c r="E11" i="26"/>
  <c r="F11"/>
  <c r="B13" i="21" s="1"/>
  <c r="F13" s="1"/>
  <c r="G13" s="1"/>
  <c r="E12" i="26"/>
  <c r="F12"/>
  <c r="B14" i="21" s="1"/>
  <c r="F14" s="1"/>
  <c r="G14" s="1"/>
  <c r="E13" i="26"/>
  <c r="F13"/>
  <c r="B15" i="21" s="1"/>
  <c r="F15" s="1"/>
  <c r="G15" s="1"/>
  <c r="E14" i="26"/>
  <c r="F14"/>
  <c r="B16" i="21"/>
  <c r="F16" s="1"/>
  <c r="G16" s="1"/>
  <c r="E15" i="26"/>
  <c r="F15"/>
  <c r="B17" i="21" s="1"/>
  <c r="F17" s="1"/>
  <c r="G17" s="1"/>
  <c r="E16" i="26"/>
  <c r="F16"/>
  <c r="B18" i="21" s="1"/>
  <c r="F18" s="1"/>
  <c r="G18" s="1"/>
  <c r="I18" s="1"/>
  <c r="E17" i="26"/>
  <c r="F17"/>
  <c r="B19" i="21" s="1"/>
  <c r="F19" s="1"/>
  <c r="G19" s="1"/>
  <c r="E18" i="26"/>
  <c r="F18"/>
  <c r="B20" i="21" s="1"/>
  <c r="F20" s="1"/>
  <c r="G20" s="1"/>
  <c r="E19" i="26"/>
  <c r="F19"/>
  <c r="B21" i="21" s="1"/>
  <c r="F21" s="1"/>
  <c r="G21" s="1"/>
  <c r="E20" i="26"/>
  <c r="F20"/>
  <c r="B22" i="21" s="1"/>
  <c r="F22" s="1"/>
  <c r="G22" s="1"/>
  <c r="E21" i="26"/>
  <c r="F21"/>
  <c r="B23" i="21"/>
  <c r="F23" s="1"/>
  <c r="G23" s="1"/>
  <c r="E22" i="26"/>
  <c r="F22"/>
  <c r="B24" i="21" s="1"/>
  <c r="F24" s="1"/>
  <c r="G24" s="1"/>
  <c r="E23" i="26"/>
  <c r="F23"/>
  <c r="B25" i="21" s="1"/>
  <c r="F25" s="1"/>
  <c r="G25" s="1"/>
  <c r="E24" i="26"/>
  <c r="F24"/>
  <c r="B26" i="21" s="1"/>
  <c r="F26" s="1"/>
  <c r="G26" s="1"/>
  <c r="E25" i="26"/>
  <c r="F25"/>
  <c r="B27" i="21"/>
  <c r="F27" s="1"/>
  <c r="G27" s="1"/>
  <c r="E26" i="26"/>
  <c r="F26"/>
  <c r="B28" i="21" s="1"/>
  <c r="F28" s="1"/>
  <c r="G28" s="1"/>
  <c r="E27" i="26"/>
  <c r="F27"/>
  <c r="B29" i="21" s="1"/>
  <c r="F29" s="1"/>
  <c r="G29" s="1"/>
  <c r="E28" i="26"/>
  <c r="F28"/>
  <c r="B30" i="21" s="1"/>
  <c r="F30" s="1"/>
  <c r="G30" s="1"/>
  <c r="E29" i="26"/>
  <c r="F29"/>
  <c r="B31" i="21"/>
  <c r="F31" s="1"/>
  <c r="G31" s="1"/>
  <c r="E30" i="26"/>
  <c r="F30"/>
  <c r="B32" i="21" s="1"/>
  <c r="F32" s="1"/>
  <c r="G32" s="1"/>
  <c r="E31" i="26"/>
  <c r="F31"/>
  <c r="B33" i="21" s="1"/>
  <c r="F33" s="1"/>
  <c r="G33" s="1"/>
  <c r="C17" i="25"/>
  <c r="P17" i="30"/>
  <c r="E29"/>
  <c r="E30"/>
  <c r="B2" i="15"/>
  <c r="C4"/>
  <c r="C17"/>
  <c r="C19"/>
  <c r="C21"/>
  <c r="C26" s="1"/>
  <c r="C23"/>
  <c r="B30"/>
  <c r="B33"/>
  <c r="D33" s="1"/>
  <c r="E33" s="1"/>
  <c r="F33" s="1"/>
  <c r="F40"/>
  <c r="B2" i="31"/>
  <c r="C4"/>
  <c r="F15"/>
  <c r="B25"/>
  <c r="C2" i="16"/>
  <c r="C4"/>
  <c r="D15"/>
  <c r="E15" s="1"/>
  <c r="D17"/>
  <c r="E17" s="1"/>
  <c r="D22"/>
  <c r="D21"/>
  <c r="E28"/>
  <c r="H366" i="7"/>
  <c r="H11" i="21"/>
  <c r="H6" i="3" l="1"/>
  <c r="H7" s="1"/>
  <c r="J10" s="1"/>
  <c r="K10" s="1"/>
  <c r="D4" i="22"/>
  <c r="D6" s="1"/>
  <c r="D5" s="1"/>
  <c r="I12" i="21"/>
  <c r="C33" i="16"/>
  <c r="E33" s="1"/>
  <c r="I20" i="21"/>
  <c r="K20" s="1"/>
  <c r="L20" s="1"/>
  <c r="C8" i="15"/>
  <c r="C9" s="1"/>
  <c r="F33" i="16" s="1"/>
  <c r="I14" i="21"/>
  <c r="K14" s="1"/>
  <c r="L14" s="1"/>
  <c r="C6"/>
  <c r="C7" s="1"/>
  <c r="C19" i="31"/>
  <c r="C20" s="1"/>
  <c r="E13" s="1"/>
  <c r="E17" s="1"/>
  <c r="C25" s="1"/>
  <c r="D25" s="1"/>
  <c r="E25" s="1"/>
  <c r="I15" i="22"/>
  <c r="J15" s="1"/>
  <c r="D19" i="16"/>
  <c r="D24" s="1"/>
  <c r="D27" s="1"/>
  <c r="D33" s="1"/>
  <c r="C34" i="21"/>
  <c r="C24" i="15"/>
  <c r="I33" i="21"/>
  <c r="K33" s="1"/>
  <c r="L33" s="1"/>
  <c r="I21"/>
  <c r="K21" s="1"/>
  <c r="L21" s="1"/>
  <c r="J20"/>
  <c r="I19"/>
  <c r="K19" s="1"/>
  <c r="L19" s="1"/>
  <c r="K18"/>
  <c r="L18" s="1"/>
  <c r="I17"/>
  <c r="J17" s="1"/>
  <c r="I15"/>
  <c r="K15" s="1"/>
  <c r="L15" s="1"/>
  <c r="I11"/>
  <c r="K11" s="1"/>
  <c r="L11" s="1"/>
  <c r="I13" i="22"/>
  <c r="J13" s="1"/>
  <c r="I10"/>
  <c r="J10" s="1"/>
  <c r="D34" i="21"/>
  <c r="C33" i="15"/>
  <c r="G33" s="1"/>
  <c r="I31" i="21"/>
  <c r="J31" s="1"/>
  <c r="I29"/>
  <c r="I27"/>
  <c r="I25"/>
  <c r="K25" s="1"/>
  <c r="L25" s="1"/>
  <c r="I23"/>
  <c r="I13"/>
  <c r="K13" s="1"/>
  <c r="L13" s="1"/>
  <c r="I17" i="22"/>
  <c r="J17" s="1"/>
  <c r="I12"/>
  <c r="J12" s="1"/>
  <c r="H19"/>
  <c r="I10" i="21"/>
  <c r="K10" s="1"/>
  <c r="I14" i="22"/>
  <c r="J14" s="1"/>
  <c r="C28" i="15"/>
  <c r="C30" s="1"/>
  <c r="F30" s="1"/>
  <c r="J33" i="21"/>
  <c r="J12"/>
  <c r="K12"/>
  <c r="L12" s="1"/>
  <c r="J18"/>
  <c r="I18" i="22"/>
  <c r="J18" s="1"/>
  <c r="I16"/>
  <c r="J16" s="1"/>
  <c r="I32" i="21"/>
  <c r="I30"/>
  <c r="I28"/>
  <c r="I26"/>
  <c r="I24"/>
  <c r="I22"/>
  <c r="I16"/>
  <c r="L10" i="3" l="1"/>
  <c r="L48" s="1"/>
  <c r="K48"/>
  <c r="J14" i="21"/>
  <c r="J25"/>
  <c r="J19"/>
  <c r="J11"/>
  <c r="K31"/>
  <c r="L31" s="1"/>
  <c r="J10"/>
  <c r="J21"/>
  <c r="G33" i="16"/>
  <c r="H33" s="1"/>
  <c r="J15" i="21"/>
  <c r="K17"/>
  <c r="L17" s="1"/>
  <c r="J13"/>
  <c r="J29"/>
  <c r="K29"/>
  <c r="L29" s="1"/>
  <c r="J23"/>
  <c r="K23"/>
  <c r="L23" s="1"/>
  <c r="K27"/>
  <c r="L27" s="1"/>
  <c r="J27"/>
  <c r="G56" i="24"/>
  <c r="D28" i="27"/>
  <c r="K26" i="21"/>
  <c r="L26" s="1"/>
  <c r="J26"/>
  <c r="K30"/>
  <c r="L30" s="1"/>
  <c r="J30"/>
  <c r="J19" i="22"/>
  <c r="J22" i="21"/>
  <c r="K22"/>
  <c r="L22" s="1"/>
  <c r="K16"/>
  <c r="L16" s="1"/>
  <c r="J16"/>
  <c r="I34"/>
  <c r="K24"/>
  <c r="L24" s="1"/>
  <c r="J24"/>
  <c r="K28"/>
  <c r="L28" s="1"/>
  <c r="J28"/>
  <c r="J32"/>
  <c r="K32"/>
  <c r="L32" s="1"/>
  <c r="L10"/>
  <c r="I19" i="22"/>
  <c r="K34" i="21" l="1"/>
  <c r="J34"/>
  <c r="L34"/>
</calcChain>
</file>

<file path=xl/comments1.xml><?xml version="1.0" encoding="utf-8"?>
<comments xmlns="http://schemas.openxmlformats.org/spreadsheetml/2006/main">
  <authors>
    <author>A.</author>
  </authors>
  <commentList>
    <comment ref="E28" authorId="0">
      <text>
        <r>
          <rPr>
            <sz val="8"/>
            <color indexed="10"/>
            <rFont val="Tahoma"/>
            <family val="2"/>
            <charset val="162"/>
          </rPr>
          <t>YANDA GÖRÜLEN AY'I 
AY.YIL OLARAK YAZINIZ
12.2004     GİBİ</t>
        </r>
      </text>
    </comment>
  </commentList>
</comments>
</file>

<file path=xl/comments2.xml><?xml version="1.0" encoding="utf-8"?>
<comments xmlns="http://schemas.openxmlformats.org/spreadsheetml/2006/main">
  <authors>
    <author>A.</author>
  </authors>
  <commentList>
    <comment ref="D7" authorId="0">
      <text>
        <r>
          <rPr>
            <b/>
            <sz val="8"/>
            <color indexed="10"/>
            <rFont val="Tahoma"/>
            <family val="2"/>
            <charset val="162"/>
          </rPr>
          <t>AY.YIL OLARAK GİRİNİZ  
06.2000  GİBİ</t>
        </r>
      </text>
    </comment>
    <comment ref="D8" authorId="0">
      <text>
        <r>
          <rPr>
            <b/>
            <sz val="8"/>
            <color indexed="10"/>
            <rFont val="Tahoma"/>
            <family val="2"/>
            <charset val="162"/>
          </rPr>
          <t>AY.YIL OLARAK GİRİNİZ  
06.2000  GİBİ</t>
        </r>
      </text>
    </comment>
  </commentList>
</comments>
</file>

<file path=xl/comments3.xml><?xml version="1.0" encoding="utf-8"?>
<comments xmlns="http://schemas.openxmlformats.org/spreadsheetml/2006/main">
  <authors>
    <author>K1</author>
  </authors>
  <commentList>
    <comment ref="G7" authorId="0">
      <text>
        <r>
          <rPr>
            <b/>
            <sz val="16"/>
            <color indexed="10"/>
            <rFont val="Comic Sans MS"/>
            <family val="4"/>
            <charset val="162"/>
          </rPr>
          <t>HESAP KODU ADI GİRİLECEK</t>
        </r>
      </text>
    </comment>
  </commentList>
</comments>
</file>

<file path=xl/sharedStrings.xml><?xml version="1.0" encoding="utf-8"?>
<sst xmlns="http://schemas.openxmlformats.org/spreadsheetml/2006/main" count="548" uniqueCount="184">
  <si>
    <t xml:space="preserve">    HESAP KODU - ADI</t>
  </si>
  <si>
    <t>ENFLASYON  DÜZELTİLMESİ</t>
  </si>
  <si>
    <t>STOK  DEVİR HIZI YÖNTEMİ</t>
  </si>
  <si>
    <t>GÜN</t>
  </si>
  <si>
    <t>Çeşitli nedenlerle işletmede kullanılma ve satış olanaklarını yitiren ve elden çıkarılacak stoklar ve duran varlıklar</t>
  </si>
  <si>
    <t>İşletmenin satış amacıyla gelecekte yapacağı mal ve hizmet teslimleri ile ilgili olarak peşin tahsil edilen sipariş avansları</t>
  </si>
  <si>
    <t>Üretimde veya diğer faaliyetlerde kullanılmak üzere işletmede bulundurulan hammadde ve malzemeler</t>
  </si>
  <si>
    <t>REEL OLMAYAN FİNANSMAN MALİYETİ</t>
  </si>
  <si>
    <t>Vergi usul Kanuna 5024 sayılı Kanunla eklenen geçici 25 .inci maddeye göre 31/12/2003 tarihli bilanço üzerinde</t>
  </si>
  <si>
    <t>yapılacak düzeltme işleminde; tevsik edilmek şartıyla, mali tabloda yer alan bazı parasal olmayan varlıkların içerisinde</t>
  </si>
  <si>
    <t>BORÇ MİKTARI</t>
  </si>
  <si>
    <t>BİLANÇO DEĞERİ</t>
  </si>
  <si>
    <t>mayıs19884</t>
  </si>
  <si>
    <t>EK:2</t>
  </si>
  <si>
    <t>BİRİKMİŞ AMORTİSMANI</t>
  </si>
  <si>
    <t>DÜZELTME KATSAYISI</t>
  </si>
  <si>
    <t>FİRMANIN ADI ÜNVANI</t>
  </si>
  <si>
    <t>MUHASEBECİ</t>
  </si>
  <si>
    <t>DÜZELTME DÖNEMİ</t>
  </si>
  <si>
    <t>BİLANÇO DÖNEMİ</t>
  </si>
  <si>
    <t>-</t>
  </si>
  <si>
    <t xml:space="preserve">   </t>
  </si>
  <si>
    <t>Sabit Kıymatler. aktife alındıkları tarih itibariyle ay.yıl olarak gidilmelidir.</t>
  </si>
  <si>
    <t>FİRMA BİLGİ GİRİŞİ</t>
  </si>
  <si>
    <t>Üretimde kullanılan her türlü makine, tesis ve cihazlar</t>
  </si>
  <si>
    <t>İşletme faaliyetlerinde kullanılan tüm taşıtlar</t>
  </si>
  <si>
    <t>İşletme faaliyetlerinin yürütülmesinde kullanılan her türlü büro makine ve cihazları ile döşeme, masa, koltuk, dolap, mobilya gibi maddi duran varlıklar</t>
  </si>
  <si>
    <t>…………………….. Hs  ENFLASYON DÜZELTMESİ</t>
  </si>
  <si>
    <t xml:space="preserve"> SMMM   A Cihat OĞUZOĞLU</t>
  </si>
  <si>
    <t>SERMAYE</t>
  </si>
  <si>
    <t>ADI</t>
  </si>
  <si>
    <t>SİSTEMİ</t>
  </si>
  <si>
    <t>TARİHİ</t>
  </si>
  <si>
    <t>DÜZELTME  ORANI</t>
  </si>
  <si>
    <t>DÜZELTİLMİŞ TUTARI</t>
  </si>
  <si>
    <t>DÜZELTME ÖLÇÜLERİ</t>
  </si>
  <si>
    <t>DÜZELTİLEN TUTAR</t>
  </si>
  <si>
    <t>Elde tutulan hisse senetleri</t>
  </si>
  <si>
    <t xml:space="preserve">  DÖNEM BAŞI </t>
  </si>
  <si>
    <t xml:space="preserve">  DÖNEM SONU </t>
  </si>
  <si>
    <t xml:space="preserve">  DÖNEM GÜNÜ</t>
  </si>
  <si>
    <t xml:space="preserve">  STOK DEVİR HIZI</t>
  </si>
  <si>
    <t xml:space="preserve"> DÖNEM İÇİ  S.M.M.</t>
  </si>
  <si>
    <t xml:space="preserve">  STOKDA KALMA SÜRESİ</t>
  </si>
  <si>
    <t>ROFM ORANI</t>
  </si>
  <si>
    <t>BORCUN KAPANDIĞI TARİH</t>
  </si>
  <si>
    <t xml:space="preserve">ROFM </t>
  </si>
  <si>
    <t>GİRİŞ TARİHİ</t>
  </si>
  <si>
    <t>ENLASYON DÜZELT. ESAS ALIN.TUTAR</t>
  </si>
  <si>
    <t>Ay / Yıl</t>
  </si>
  <si>
    <t>DÜZELTME FARKI</t>
  </si>
  <si>
    <t xml:space="preserve">3- Düzeltme dönemi girilmeli ( Bu, ya 31.12.2003 tür,  yada 2004 yılı geçici vergi dönem sonları yani 31.12.2004 gibi </t>
  </si>
  <si>
    <t>DÜZELTME ORANI</t>
  </si>
  <si>
    <t>Stok bilgi girişleri de 2003 yılı verilerine göre yapılmalıdır.(Stok Devir Hızı yöntemi uygulanmaktadır.)</t>
  </si>
  <si>
    <t xml:space="preserve">gerek demirbaşlarda ve gerekse stoklarda kredili alım var ve faiz'de maliyete intikal ettirilmişse ROFM menüsünden enflasyon düzeltmesi yapılmalıdır. </t>
  </si>
  <si>
    <t>ROFM menüsünden enflasyon düzeltmesi yapılmalıdır.</t>
  </si>
  <si>
    <t>TARİHLERİ   LÜTFEN    AY.YIL  OLARAK GİRİNİZ.!   ( 05.2003  GİBİ )</t>
  </si>
  <si>
    <t>TOPLAM</t>
  </si>
  <si>
    <t>SERBEST MUHASEBECİ MALİ MÜŞAVİR</t>
  </si>
  <si>
    <t>0 246 2183463</t>
  </si>
  <si>
    <t>1- ÖNCE FİRMANIN ADI SOYADI (ÜNVANI) GİRİLMELİDİR.</t>
  </si>
  <si>
    <t>4-Sonra GİRİŞ 'e basarak düzeltme bölümüne geçilir.</t>
  </si>
  <si>
    <t xml:space="preserve">   girilerek,  sermayenin  ödendiği tarih itibariyle bilgileri girilir..</t>
  </si>
  <si>
    <t>6- BÜTÜN BÖLÜMLERDE YAZ ikonu ile gidilen sayfada hiçbir işlem yapılaz. Sadece yazıcıya döküm almak için hazırlanmıştır.</t>
  </si>
  <si>
    <t>2- Düzeltmeyi düzenleyen muhasebeci mali müşavirin adı soyadı girilmelidir.</t>
  </si>
  <si>
    <t xml:space="preserve">   aynı sayfadan yazıcıya gönderilir.</t>
  </si>
  <si>
    <t>NAKİT SERMAYE TAHSİLATI</t>
  </si>
  <si>
    <t xml:space="preserve">    olmalıdır)</t>
  </si>
  <si>
    <t xml:space="preserve">7-Düzeltme bölümünde GENEL DÜZELTME  TABLOSU  adlı bir bölüm hazırlanmıştır. Bu bölümde diğer bölümlerde yer almayan  </t>
  </si>
  <si>
    <t xml:space="preserve">   örneğin;  180,280,  540,159 vb hesaplar düzeltilebilir. Bu sayfanın başına düzeltilecek hesabın kodu adı girilebilir ve </t>
  </si>
  <si>
    <t>ORTALAMA TİCARİ KREDİ FAİZ ORANI</t>
  </si>
  <si>
    <t>DÜZELTME       KAT        SAYISI</t>
  </si>
  <si>
    <t>DÜZELTME TARİHİ</t>
  </si>
  <si>
    <t>ÖNCEKİ GEÇİCİ VERGİ DÖNEMİ SON AYI</t>
  </si>
  <si>
    <t>DÖNEM ORTAMLAMA DÜZELTME KATSAYISI</t>
  </si>
  <si>
    <t>DÖNEM FİAT ENDEKSİ</t>
  </si>
  <si>
    <r>
      <t xml:space="preserve">BASİT ORTALAMA YÖNTEM ( </t>
    </r>
    <r>
      <rPr>
        <b/>
        <sz val="12"/>
        <color indexed="9"/>
        <rFont val="Arial"/>
        <family val="2"/>
        <charset val="162"/>
      </rPr>
      <t>2004 UYGULAMASI</t>
    </r>
    <r>
      <rPr>
        <b/>
        <sz val="14"/>
        <color indexed="9"/>
        <rFont val="Arial"/>
        <family val="2"/>
        <charset val="162"/>
      </rPr>
      <t xml:space="preserve"> )</t>
    </r>
  </si>
  <si>
    <t xml:space="preserve">2004 yılı düzeltmesi için Basit Ortalama Yöntem ilave edilmiştir. </t>
  </si>
  <si>
    <t xml:space="preserve">gidilerek bilgi  girilip çıktı alınabilir. Burada da Eğer 31.12.2003 düzeltildiyse </t>
  </si>
  <si>
    <t>İŞLEM  TARİHİ</t>
  </si>
  <si>
    <t>İŞLEM TARİHİ  olarak 01.12.2003 yazılmalıdır.</t>
  </si>
  <si>
    <t>Eğer 31.12.2003 düzeltildiyse  Tahsil tarihi yerine önceki düzeltme tarihi olan 01.12.2004 yazılmalıdır</t>
  </si>
  <si>
    <t>01</t>
  </si>
  <si>
    <t>TAHSİL TARİHİ  /TESCİL TARIHİ</t>
  </si>
  <si>
    <t>SERMAYE BİLGİ GİRİŞLERİ</t>
  </si>
  <si>
    <t>SABİT KIYMET BİLGİ GİRİŞLERİ</t>
  </si>
  <si>
    <t>STOK BİLGİ GİRİŞLERİ</t>
  </si>
  <si>
    <t xml:space="preserve">T A R İ H </t>
  </si>
  <si>
    <t xml:space="preserve">T U T A R </t>
  </si>
  <si>
    <t>DÖNEM BAŞI</t>
  </si>
  <si>
    <t>DÖNEM SONU</t>
  </si>
  <si>
    <t>Maddi olmayan duran varlıklar içinde  amortismana tabi iktisadi kıymetler için ayrılmış olan amortismanlar</t>
  </si>
  <si>
    <t>Arama amacı ile yapılan işlerle ilgili arama giderleri</t>
  </si>
  <si>
    <t>Henüz tam mamul haline gelmemiş ancak direkt ilk madde ve malzeme ile direkt işçilik ve genel üretim giderlerinden belli oranlarda pay almış üretim aşamasındaki mamuller</t>
  </si>
  <si>
    <t>Üretim çalışmaları sonunda elde edilen ve satışa hazır hale gelmiş bulunan mamuller</t>
  </si>
  <si>
    <t>Herhangi bir değişikliğe tabi tutulmadan satmak amacı ile işletmeye alınan ticari mallar</t>
  </si>
  <si>
    <t>Diğer stok kalemlerinin hiç birinin kapsamına alınmayan ürün, artık ve hurdalar</t>
  </si>
  <si>
    <t>0</t>
  </si>
  <si>
    <t>İştiraklerdeki sermaye payları hesabında aranan asgari yüzdeleri taşımadığı için iştirakler hesabında izlenemeyen, ancak uzun vadede elde tutulması amaçlanan hisse senetleri ile hisse senetleri dışında kalan ve uzun vadeli amaçlarla veya yasal zorunluluklarla veya paraya dönüşme niteliği kaybolduğu için elde tutulan menkul kıymetler</t>
  </si>
  <si>
    <t>İşletmenin, doğrudan veya dolaylı olarak diğer şirketlerin yönetimine ve ortaklık politikalarının belirlenmesine katılmak üzere edindiği hisse senetleri veya ortaklık payları (2)</t>
  </si>
  <si>
    <t>İştiraklerle ilgili sermaye taahhütleri (3)</t>
  </si>
  <si>
    <t>İşletmenin doğrudan veya dolaylı olarak yüzde 50 oranından fazla sermaye ya da oy hakkına veya en az bu oranda yönetim çoğunluğunu seçme hakkına sahip olduğu iştiraklerin sermaye payları (4)</t>
  </si>
  <si>
    <t>Bağlı ortaklıklarla ilgili sermaye taahhütleri (5)</t>
  </si>
  <si>
    <t>İşletmeye ait her türlü arazi ve arsalar</t>
  </si>
  <si>
    <t>Herhangi bir işin gerçekleşmesini sağlamak veya kolaylaştırmak için, yeraltında veya yerüstünde inşa edilmiş yeraltı ve yerüstü düzenleri</t>
  </si>
  <si>
    <t>Her türlü binalar ve mütemmim cüzüleri</t>
  </si>
  <si>
    <t>S.KIYMET GİRİŞ T.         AY      YIL</t>
  </si>
  <si>
    <t>Açık işletmelerde, maden üstündeki örtüyü kaldırmak veya yeraltındaki maden yataklarına girmek, bu yatakla yerüstü arasında genel kütlenin tüketilmesine kadar sürekli bir bağlantı kurmak ve maden yataklarını üretime elverişli parçalara bölmek, gerek insanların gerekse araçların gidip gelme ve havalandırılmalarını ve cevherin taşınmasını sağlamak amacıyla açılacak olan düşey, yatay ve eğilimli yol, mecra ve benzeri faaliyetlerin gerektirdiği giderlerle; petrol işlemlerinden kuyu açma, temizleme, derinleştirme, bitirme veya bu işlemlere hazırlık için yapılan işçilik, yakıt, tamir ve bakım, nakliye, ikmal, malzeme vb. hazırlık ve geliştirme giderleri</t>
  </si>
  <si>
    <t>Özel tükenmeye tabi varlıklar grubuna giren kalemler için ayrılan tükenme payları</t>
  </si>
  <si>
    <t>Peşin ödenen ve cari dönem içinde ilgili gider hesaplarına kaydedilmemesi gereken gelecek yıllara ait giderler</t>
  </si>
  <si>
    <t>İşletmenin kurulması, yeni bir şubenin açılması, işlerin sürekli olarak genişletilmesi için yapılan ve karşılığında maddi bir değer elde edilmeyen ve aktifleştirilmiş olan giderler</t>
  </si>
  <si>
    <t>Ay/Yıl</t>
  </si>
  <si>
    <t>Kümülatif TEFE Artış Oranı</t>
  </si>
  <si>
    <t>SERMAYE   ile ilgili bölüm; bu bölüme sermayenin tahsil tarihleri  ve tutarları girilmelidir.</t>
  </si>
  <si>
    <t xml:space="preserve">R.O.F.M uygulamasında uygulanacak birimler ayrı ayrı girilip ayrı ayrı döküm alınmalıdır. Ayrıca Eğer </t>
  </si>
  <si>
    <t xml:space="preserve">STOK DEVİR HIZI YÖNTEMİ  (2003 YILI İÇİN UYGULANABİLİR) </t>
  </si>
  <si>
    <t>SABİT KIYMETLERDE DÜZELTME İŞLEMİ</t>
  </si>
  <si>
    <t>SABIT KIYMETİN GİRİŞ TARİHİ</t>
  </si>
  <si>
    <t>SABİT KIYMETİN DEĞERİ</t>
  </si>
  <si>
    <t xml:space="preserve">Ayrıca bunların dışında  düzeltme yapılacak hesapların işlemleri "GENEL TABLO" sayfasına </t>
  </si>
  <si>
    <t>AY</t>
  </si>
  <si>
    <t>YIL</t>
  </si>
  <si>
    <t>DÖNEM İÇİ S.M.M.</t>
  </si>
  <si>
    <t>ORTALAMA DÜZELTME KATSAYISI</t>
  </si>
  <si>
    <t xml:space="preserve">                            PARASAL OLMAYAN KIYMETLER (1)</t>
  </si>
  <si>
    <t>1-</t>
  </si>
  <si>
    <t>2-</t>
  </si>
  <si>
    <t>İşletmenin 31/12/2003 tarihli  bilançosunda yer alan ticari malların  da maliyetene  dahil edilen  unsurların hangi tarihte defter kayıtlarına yansıtıldığı tespit olunamamıştır. Böyle durumda da işletme toplulaştırılmışyöntemlere başvurabilecektir. İşletme yöneticileri , ticari malları 328 sıra nolu VUK  genel tebliğinde belirtilen  STOK DEVİR HIZI YÖNTEMİNE  göre  düzeltebilreler. Bu düzeltemeden 3 yıl süre ile vaz geçemezler</t>
  </si>
  <si>
    <t>ROFM   BİLGİ GİRİŞLERİ</t>
  </si>
  <si>
    <t>Vergi usul Kanuna 5024 sayılı Kanunla eklenen geçici 25 .inci maddeye göre 31/12/2003 tarihli bilanço üzerinde yapılacak düzeltme işleminde; tevsik edilmek şartıyla, mali tabloda yer alan bazı parasal olmayan varlıkların içerisinde  bulunan reel olmayan finansman maliyetlerinin, ilgili varlığın maliyet veya alış bedelinin düşülmesi sonucu bulunacak  tutar düzeltmeye esas alınacaktır</t>
  </si>
  <si>
    <t>Yurt içinden ya da yurt dışından satın alınmak üzere siparişe bağlanan stoklarla ilgili olarak verilen avanslar</t>
  </si>
  <si>
    <t>Hakediş maliyetleri</t>
  </si>
  <si>
    <t>Peşin ödenen ve cari dönem içinde ilgili gider hesaplarına kaydedilmemesi gereken, gelecek döneme ait giderler</t>
  </si>
  <si>
    <t>TUTARI</t>
  </si>
  <si>
    <t>DÜZELTİLMİŞ TUTAR</t>
  </si>
  <si>
    <t>TAHSİL TARİHİ</t>
  </si>
  <si>
    <t>TESCİL TARİHİ</t>
  </si>
  <si>
    <t>DÜZELTEME KATSAYISI</t>
  </si>
  <si>
    <t>Maddi duran varlıklar içinde yer alan amortismana tabi iktisadi kıymetler için ayrılmış olan amortismanlar</t>
  </si>
  <si>
    <t>Yapımı süren ve tamamlandığında ilgili maddi duran varlık hesabına aktarılacak olan, her türlü madde ve malzeme ile işçilik ve genel giderlerle ilgili harcamaların yapıldığı yatırımlar</t>
  </si>
  <si>
    <t>Yurt içinden veya yurt dışından satın alınmak üzere sipariş edilen maddi duran varlıklarla ilgili olarak verilen avanslar (6)</t>
  </si>
  <si>
    <t>İLGİLİ AY</t>
  </si>
  <si>
    <t xml:space="preserve"> </t>
  </si>
  <si>
    <t>İmtiyaz, patent, lisans, ticari marka ve unvan gibi bir bedel ödenerek elde edilen bazı hukuki tasarruflar ile kamu otoritelerinin belirli alanlarda tanıdığı kullanma, yararlanma gibi yetkiler dolayısıyla yapılan harcamalar</t>
  </si>
  <si>
    <t xml:space="preserve">5-Düzeltme bölümünde düzeltilmesi istenilen hesaba göre seçim yapılarak ilgili kısma girilir. Örneğin Sermaye Düzeltmesine </t>
  </si>
  <si>
    <t>3-</t>
  </si>
  <si>
    <t>4-</t>
  </si>
  <si>
    <t>AYRILAN AMORTİSMAN SABİT KIYMETİN %.... Sİ</t>
  </si>
  <si>
    <t>SABİT KIYMETİN DÜZELTİLMESİ</t>
  </si>
  <si>
    <t>MALİYETE EKLENECEK SABİT KIYMET</t>
  </si>
  <si>
    <t xml:space="preserve">DÜZELTİLMİŞ DEĞER ÜZERİNEN AMORTİSMAN </t>
  </si>
  <si>
    <t>BİRİKMİŞ AMORTİSMAN FARKI</t>
  </si>
  <si>
    <t>YENİDEN DEĞERLEME ARTIŞI</t>
  </si>
  <si>
    <t xml:space="preserve">  </t>
  </si>
  <si>
    <t>Yıllara yaygın taahhüt işleri yapan işletmelerin üstlendikleri işlerden, gerçekleştirdikleri kısım karşısında aldıkları hakedişler</t>
  </si>
  <si>
    <t xml:space="preserve">Gelecek bilanço dönemlerine ait peşin tahsil olunan gelirlerin bir yıldan kısa süreye ait kısımları </t>
  </si>
  <si>
    <t>İşletmenin satış sözleşmesine dayanarak mal ve hizmetin tesliminden önce tahsil ettiği bir yılı aşan avanslar</t>
  </si>
  <si>
    <t>Gelecek bilanço dönemlerine ait peşin tahsil olunan gelirlerin bir yıldan uzun süreye ait kısımları</t>
  </si>
  <si>
    <t>Geçmiş yıl Karlarından dağıtılmayan tutar.</t>
  </si>
  <si>
    <t>MALİYETE EKLENECEK  TUTAR</t>
  </si>
  <si>
    <t>DÜZELTİLEKCEK TUTAR</t>
  </si>
  <si>
    <t>DÜZELTME TARİHİNE AİT  FİAT ENDEKSİ</t>
  </si>
  <si>
    <t>BİR ÖNCEKİ GEÇİCİ VERGİ  DÖNEMİ FİAT ENDEKSİ</t>
  </si>
  <si>
    <r>
      <t xml:space="preserve"> STOK ENFLASYON DÜZELTMESİ  (</t>
    </r>
    <r>
      <rPr>
        <b/>
        <sz val="10"/>
        <rFont val="Arial"/>
        <family val="2"/>
        <charset val="162"/>
      </rPr>
      <t xml:space="preserve"> BASİT ORTALAMA YÖNTEM</t>
    </r>
    <r>
      <rPr>
        <b/>
        <sz val="14"/>
        <rFont val="Arial"/>
        <family val="2"/>
        <charset val="162"/>
      </rPr>
      <t xml:space="preserve"> )</t>
    </r>
  </si>
  <si>
    <t>ORTALAMA STOK</t>
  </si>
  <si>
    <t>MALIN  GİRİŞ TARİHİ</t>
  </si>
  <si>
    <t xml:space="preserve"> DÜZELTME KATSAYISI</t>
  </si>
  <si>
    <t>DÜZELTİLEN  TUTAR</t>
  </si>
  <si>
    <t>AÇIKLAMALAR</t>
  </si>
  <si>
    <t>bulunan reel olmayan finansman maliyetlerinin, ilgili varlığın maliyet veya alış bedelinin düşülmesi sonucu bulunacak</t>
  </si>
  <si>
    <t>tutar düzeltmeye esas alınacaktır.</t>
  </si>
  <si>
    <t>BORCUN KAPATILDIĞI TARİH</t>
  </si>
  <si>
    <t>BORCUN ALINDIĞI TARİH</t>
  </si>
  <si>
    <t>Bir işletme devralınırken katlanılan maliyet ile söz konusu işletmenin rayiç bedelle hesaplanan net varlıklarının değeri arasındaki olumlu fark olan peştamallıklar</t>
  </si>
  <si>
    <t>Yeni ürün ve teknolojiler oluşturulması, mevcutların geliştirilmesi ve benzeri amaçlarla yapılan ve aktifleştirilmiş olan giderler</t>
  </si>
  <si>
    <t>Kiralanan gayrimenkullerin geliştirilmesi veya ekonomik değerinin sürekli olarak artırılması amacıyla yapılan özel maliyet bedelleri</t>
  </si>
  <si>
    <t>Düzenleyen :  SMMM   A Cihat OĞUZOĞLU</t>
  </si>
  <si>
    <t>TEFE ORANI</t>
  </si>
  <si>
    <t>DÖNEM SONU STOK  TUTARI</t>
  </si>
  <si>
    <t>acoguzoglu@hotmail.com</t>
  </si>
  <si>
    <t>Güncelleme için tıklayınız! :</t>
  </si>
  <si>
    <t>http://www.mustafagulsen.com/download/index.asp</t>
  </si>
  <si>
    <t>500 SERMAYE</t>
  </si>
  <si>
    <t xml:space="preserve">30.06.2015 YILI DÜZELTMELERİNİ  DE KAPSAMAKTADIR. </t>
  </si>
</sst>
</file>

<file path=xl/styles.xml><?xml version="1.0" encoding="utf-8"?>
<styleSheet xmlns="http://schemas.openxmlformats.org/spreadsheetml/2006/main">
  <numFmts count="22">
    <numFmt numFmtId="164" formatCode="_-* #,##0\ _T_L_-;\-* #,##0\ _T_L_-;_-* &quot;-&quot;\ _T_L_-;_-@_-"/>
    <numFmt numFmtId="165" formatCode="_-&quot;TL&quot;\ * #,##0.00_-;\-&quot;TL&quot;\ * #,##0.00_-;_-&quot;TL&quot;\ * &quot;-&quot;??_-;_-@_-"/>
    <numFmt numFmtId="166" formatCode="mmmm/yyyy"/>
    <numFmt numFmtId="167" formatCode="#,##0;[Red]#,##0"/>
    <numFmt numFmtId="168" formatCode="#,##0.00000;[Red]#,##0.00000"/>
    <numFmt numFmtId="169" formatCode="mm\ \-\ yyyy"/>
    <numFmt numFmtId="170" formatCode="mmmm\ \ \-\ yyyy"/>
    <numFmt numFmtId="171" formatCode="mmmm\ \ yyyy"/>
    <numFmt numFmtId="172" formatCode="mmmm\ yyyy"/>
    <numFmt numFmtId="173" formatCode="#,##0\ &quot;TL&quot;;[Red]#,##0\ &quot;TL&quot;"/>
    <numFmt numFmtId="174" formatCode="dd/mm/yyyy;@"/>
    <numFmt numFmtId="175" formatCode="#,##0.000;[Red]#,##0.000"/>
    <numFmt numFmtId="176" formatCode="#,##0.0"/>
    <numFmt numFmtId="177" formatCode="dd/mm/yy;@"/>
    <numFmt numFmtId="178" formatCode="#,##0.00;[Red]#,##0.00"/>
    <numFmt numFmtId="179" formatCode="#,##0.00000"/>
    <numFmt numFmtId="180" formatCode="[$-41F]mmmm\ yy;@"/>
    <numFmt numFmtId="181" formatCode="_-&quot;TL&quot;\ * #,##0_-;\-&quot;TL&quot;\ * #,##0_-;_-&quot;TL&quot;\ * &quot;-&quot;??_-;_-@_-"/>
    <numFmt numFmtId="182" formatCode="0.0"/>
    <numFmt numFmtId="183" formatCode="dd/mmmm/yyyy"/>
    <numFmt numFmtId="184" formatCode="#,##0.00_ ;\-#,##0.00\ "/>
    <numFmt numFmtId="185" formatCode="0.000"/>
  </numFmts>
  <fonts count="151">
    <font>
      <sz val="10"/>
      <name val="Arial"/>
      <charset val="162"/>
    </font>
    <font>
      <sz val="10"/>
      <name val="Arial"/>
      <charset val="162"/>
    </font>
    <font>
      <sz val="12"/>
      <name val="Arial"/>
      <family val="2"/>
    </font>
    <font>
      <b/>
      <sz val="10"/>
      <color indexed="13"/>
      <name val="Arial"/>
      <family val="2"/>
    </font>
    <font>
      <sz val="12"/>
      <name val="Arial"/>
      <charset val="162"/>
    </font>
    <font>
      <sz val="8"/>
      <name val="Arial"/>
      <charset val="162"/>
    </font>
    <font>
      <b/>
      <sz val="10"/>
      <color indexed="18"/>
      <name val="Arial Tur"/>
      <family val="2"/>
      <charset val="162"/>
    </font>
    <font>
      <u/>
      <sz val="10"/>
      <color indexed="12"/>
      <name val="Arial"/>
      <charset val="162"/>
    </font>
    <font>
      <b/>
      <sz val="10"/>
      <color indexed="18"/>
      <name val="Arial"/>
      <charset val="162"/>
    </font>
    <font>
      <sz val="10"/>
      <color indexed="13"/>
      <name val="Arial"/>
      <charset val="162"/>
    </font>
    <font>
      <b/>
      <sz val="10"/>
      <name val="Arial"/>
      <family val="2"/>
    </font>
    <font>
      <sz val="14"/>
      <name val="Highlight LET"/>
    </font>
    <font>
      <sz val="9"/>
      <name val="Arial"/>
      <charset val="162"/>
    </font>
    <font>
      <sz val="11"/>
      <name val="Arial"/>
      <charset val="162"/>
    </font>
    <font>
      <sz val="10"/>
      <color indexed="62"/>
      <name val="Arial"/>
      <charset val="162"/>
    </font>
    <font>
      <b/>
      <sz val="10"/>
      <color indexed="62"/>
      <name val="Arial"/>
      <family val="2"/>
    </font>
    <font>
      <sz val="10"/>
      <name val="Arial"/>
      <charset val="162"/>
    </font>
    <font>
      <sz val="22"/>
      <name val="Arial"/>
      <charset val="162"/>
    </font>
    <font>
      <sz val="20"/>
      <name val="Highlight LET"/>
    </font>
    <font>
      <sz val="10"/>
      <name val="Arial"/>
      <charset val="162"/>
    </font>
    <font>
      <sz val="10"/>
      <name val="Highlight LET"/>
    </font>
    <font>
      <sz val="10"/>
      <name val="Arial"/>
      <charset val="162"/>
    </font>
    <font>
      <b/>
      <sz val="12"/>
      <name val="Arial"/>
      <family val="2"/>
    </font>
    <font>
      <b/>
      <sz val="9"/>
      <name val="Arial"/>
      <family val="2"/>
    </font>
    <font>
      <sz val="20"/>
      <name val="Arial"/>
      <charset val="162"/>
    </font>
    <font>
      <sz val="10"/>
      <name val="Arial"/>
      <charset val="162"/>
    </font>
    <font>
      <b/>
      <sz val="9"/>
      <name val="Highlight LET"/>
      <charset val="162"/>
    </font>
    <font>
      <b/>
      <sz val="9"/>
      <name val="Highlight LET"/>
    </font>
    <font>
      <b/>
      <sz val="9"/>
      <name val="Arial"/>
      <charset val="162"/>
    </font>
    <font>
      <sz val="12"/>
      <name val="Highlight LET"/>
    </font>
    <font>
      <sz val="10"/>
      <color indexed="43"/>
      <name val="Arial"/>
      <family val="2"/>
      <charset val="162"/>
    </font>
    <font>
      <sz val="12"/>
      <color indexed="43"/>
      <name val="Arial"/>
      <family val="2"/>
      <charset val="162"/>
    </font>
    <font>
      <sz val="10"/>
      <color indexed="43"/>
      <name val="Arial"/>
      <family val="2"/>
    </font>
    <font>
      <b/>
      <sz val="14"/>
      <color indexed="13"/>
      <name val="Arial"/>
      <family val="2"/>
      <charset val="162"/>
    </font>
    <font>
      <sz val="10"/>
      <color indexed="13"/>
      <name val="Arial"/>
      <family val="2"/>
      <charset val="162"/>
    </font>
    <font>
      <sz val="12"/>
      <color indexed="13"/>
      <name val="Arial"/>
      <family val="2"/>
      <charset val="162"/>
    </font>
    <font>
      <b/>
      <sz val="11"/>
      <name val="Arial"/>
      <family val="2"/>
      <charset val="162"/>
    </font>
    <font>
      <sz val="14"/>
      <name val="Arial"/>
      <charset val="162"/>
    </font>
    <font>
      <sz val="18"/>
      <name val="Highlight LET"/>
    </font>
    <font>
      <sz val="11"/>
      <name val="Highlight LET"/>
    </font>
    <font>
      <sz val="10"/>
      <name val="Arial"/>
      <charset val="162"/>
    </font>
    <font>
      <b/>
      <sz val="16"/>
      <color indexed="43"/>
      <name val="Arial"/>
      <family val="2"/>
      <charset val="162"/>
    </font>
    <font>
      <sz val="12"/>
      <color indexed="41"/>
      <name val="Arial"/>
      <charset val="162"/>
    </font>
    <font>
      <sz val="10"/>
      <color indexed="9"/>
      <name val="Arial"/>
      <charset val="162"/>
    </font>
    <font>
      <b/>
      <sz val="10"/>
      <color indexed="9"/>
      <name val="Arial"/>
      <family val="2"/>
      <charset val="162"/>
    </font>
    <font>
      <b/>
      <sz val="12"/>
      <color indexed="9"/>
      <name val="Arial"/>
      <family val="2"/>
      <charset val="162"/>
    </font>
    <font>
      <b/>
      <sz val="9"/>
      <color indexed="9"/>
      <name val="Arial"/>
      <family val="2"/>
    </font>
    <font>
      <b/>
      <sz val="10"/>
      <color indexed="9"/>
      <name val="Arial"/>
      <family val="2"/>
    </font>
    <font>
      <sz val="12"/>
      <color indexed="9"/>
      <name val="Arial"/>
      <charset val="162"/>
    </font>
    <font>
      <b/>
      <sz val="14"/>
      <color indexed="9"/>
      <name val="Arial"/>
      <family val="2"/>
      <charset val="162"/>
    </font>
    <font>
      <b/>
      <sz val="9"/>
      <color indexed="9"/>
      <name val="Highlight LET"/>
      <charset val="162"/>
    </font>
    <font>
      <sz val="10"/>
      <color indexed="9"/>
      <name val="Arial"/>
      <family val="2"/>
      <charset val="162"/>
    </font>
    <font>
      <b/>
      <i/>
      <u/>
      <sz val="12"/>
      <color indexed="9"/>
      <name val="Arial"/>
      <family val="2"/>
      <charset val="162"/>
    </font>
    <font>
      <b/>
      <sz val="10"/>
      <color indexed="44"/>
      <name val="Arial"/>
      <family val="2"/>
    </font>
    <font>
      <sz val="10"/>
      <color indexed="44"/>
      <name val="Arial"/>
      <charset val="162"/>
    </font>
    <font>
      <b/>
      <sz val="18"/>
      <color indexed="9"/>
      <name val="Arial"/>
      <family val="2"/>
      <charset val="162"/>
    </font>
    <font>
      <b/>
      <u/>
      <sz val="12"/>
      <color indexed="9"/>
      <name val="Arial"/>
      <family val="2"/>
      <charset val="162"/>
    </font>
    <font>
      <b/>
      <i/>
      <sz val="12"/>
      <color indexed="9"/>
      <name val="Arial"/>
      <family val="2"/>
      <charset val="162"/>
    </font>
    <font>
      <b/>
      <i/>
      <sz val="10"/>
      <name val="Arial"/>
      <family val="2"/>
      <charset val="162"/>
    </font>
    <font>
      <b/>
      <u/>
      <sz val="12"/>
      <color indexed="12"/>
      <name val="Arial"/>
      <family val="2"/>
      <charset val="162"/>
    </font>
    <font>
      <b/>
      <sz val="13"/>
      <name val="Highlight LET"/>
      <charset val="162"/>
    </font>
    <font>
      <b/>
      <sz val="9"/>
      <name val="Arial"/>
      <family val="2"/>
      <charset val="162"/>
    </font>
    <font>
      <b/>
      <sz val="20"/>
      <name val="Arial"/>
      <family val="2"/>
      <charset val="162"/>
    </font>
    <font>
      <sz val="10"/>
      <color indexed="18"/>
      <name val="Arial Tur"/>
      <charset val="162"/>
    </font>
    <font>
      <sz val="18"/>
      <color indexed="9"/>
      <name val="Arial Tur"/>
      <charset val="162"/>
    </font>
    <font>
      <sz val="18"/>
      <color indexed="18"/>
      <name val="Arial Tur"/>
      <charset val="162"/>
    </font>
    <font>
      <b/>
      <sz val="18"/>
      <color indexed="12"/>
      <name val="Arial Tur"/>
      <charset val="162"/>
    </font>
    <font>
      <b/>
      <sz val="14"/>
      <color indexed="41"/>
      <name val="Arial"/>
      <family val="2"/>
      <charset val="162"/>
    </font>
    <font>
      <b/>
      <sz val="12"/>
      <name val="Arial"/>
      <family val="2"/>
      <charset val="162"/>
    </font>
    <font>
      <b/>
      <sz val="12"/>
      <color indexed="44"/>
      <name val="Arial"/>
      <family val="2"/>
      <charset val="162"/>
    </font>
    <font>
      <sz val="10"/>
      <color indexed="18"/>
      <name val="Arial"/>
      <charset val="162"/>
    </font>
    <font>
      <b/>
      <i/>
      <u/>
      <sz val="12"/>
      <color indexed="18"/>
      <name val="Arial"/>
      <charset val="162"/>
    </font>
    <font>
      <b/>
      <sz val="10"/>
      <name val="Arial"/>
      <family val="2"/>
      <charset val="162"/>
    </font>
    <font>
      <sz val="10"/>
      <name val="Arial Tur"/>
      <charset val="162"/>
    </font>
    <font>
      <sz val="10"/>
      <color indexed="12"/>
      <name val="Arial Tur"/>
      <charset val="162"/>
    </font>
    <font>
      <b/>
      <sz val="9"/>
      <color indexed="23"/>
      <name val="Arial Narrow"/>
      <family val="2"/>
      <charset val="162"/>
    </font>
    <font>
      <b/>
      <sz val="8"/>
      <color indexed="23"/>
      <name val="Arial Tur"/>
      <charset val="162"/>
    </font>
    <font>
      <sz val="8"/>
      <name val="Highlight LET"/>
    </font>
    <font>
      <sz val="10"/>
      <color indexed="16"/>
      <name val="Arial Tur"/>
      <charset val="162"/>
    </font>
    <font>
      <b/>
      <sz val="10"/>
      <name val="Arial Tur"/>
      <charset val="162"/>
    </font>
    <font>
      <b/>
      <sz val="10"/>
      <color indexed="9"/>
      <name val="Arial Tur"/>
      <charset val="162"/>
    </font>
    <font>
      <sz val="10"/>
      <color indexed="9"/>
      <name val="Arial Tur"/>
      <charset val="162"/>
    </font>
    <font>
      <sz val="18"/>
      <name val="Arial"/>
      <charset val="162"/>
    </font>
    <font>
      <b/>
      <sz val="18"/>
      <name val="Arial"/>
      <family val="2"/>
      <charset val="162"/>
    </font>
    <font>
      <b/>
      <sz val="16"/>
      <name val="Arial Tur"/>
      <charset val="162"/>
    </font>
    <font>
      <b/>
      <sz val="16"/>
      <name val="Arial"/>
      <charset val="162"/>
    </font>
    <font>
      <sz val="12"/>
      <name val="Highlight LET"/>
      <charset val="162"/>
    </font>
    <font>
      <b/>
      <sz val="9"/>
      <color indexed="44"/>
      <name val="Arial"/>
      <family val="2"/>
    </font>
    <font>
      <b/>
      <sz val="10"/>
      <color indexed="16"/>
      <name val="Arial Tur"/>
      <charset val="162"/>
    </font>
    <font>
      <b/>
      <sz val="11"/>
      <color indexed="16"/>
      <name val="Arial"/>
      <family val="2"/>
      <charset val="162"/>
    </font>
    <font>
      <sz val="10"/>
      <color indexed="45"/>
      <name val="Arial"/>
      <charset val="162"/>
    </font>
    <font>
      <b/>
      <i/>
      <u/>
      <sz val="12"/>
      <color indexed="45"/>
      <name val="Arial"/>
      <family val="2"/>
      <charset val="162"/>
    </font>
    <font>
      <b/>
      <i/>
      <u/>
      <sz val="12"/>
      <color indexed="45"/>
      <name val="Arial"/>
      <charset val="162"/>
    </font>
    <font>
      <sz val="10"/>
      <color indexed="47"/>
      <name val="Arial"/>
      <charset val="162"/>
    </font>
    <font>
      <sz val="12"/>
      <color indexed="47"/>
      <name val="Arial"/>
      <charset val="162"/>
    </font>
    <font>
      <b/>
      <sz val="16"/>
      <color indexed="47"/>
      <name val="Arial"/>
      <family val="2"/>
      <charset val="162"/>
    </font>
    <font>
      <b/>
      <sz val="14"/>
      <color indexed="47"/>
      <name val="Arial"/>
      <family val="2"/>
      <charset val="162"/>
    </font>
    <font>
      <b/>
      <sz val="9"/>
      <color indexed="47"/>
      <name val="Arial"/>
      <family val="2"/>
    </font>
    <font>
      <b/>
      <sz val="9"/>
      <color indexed="47"/>
      <name val="Highlight LET"/>
      <charset val="162"/>
    </font>
    <font>
      <b/>
      <sz val="9"/>
      <color indexed="47"/>
      <name val="Highlight LET"/>
    </font>
    <font>
      <sz val="10"/>
      <color indexed="47"/>
      <name val="Arial"/>
      <family val="2"/>
    </font>
    <font>
      <b/>
      <sz val="16"/>
      <color indexed="47"/>
      <name val="Arial"/>
      <charset val="162"/>
    </font>
    <font>
      <b/>
      <sz val="14"/>
      <color indexed="47"/>
      <name val="Arial"/>
      <charset val="162"/>
    </font>
    <font>
      <b/>
      <sz val="10"/>
      <color indexed="47"/>
      <name val="Arial"/>
      <charset val="162"/>
    </font>
    <font>
      <b/>
      <sz val="11"/>
      <color indexed="47"/>
      <name val="Arial"/>
      <charset val="162"/>
    </font>
    <font>
      <b/>
      <sz val="12"/>
      <color indexed="47"/>
      <name val="Arial"/>
      <charset val="162"/>
    </font>
    <font>
      <b/>
      <sz val="10"/>
      <color indexed="47"/>
      <name val="Arial"/>
      <family val="2"/>
    </font>
    <font>
      <sz val="12"/>
      <name val="Arial Tur"/>
      <charset val="162"/>
    </font>
    <font>
      <b/>
      <sz val="10"/>
      <color indexed="18"/>
      <name val="Arial"/>
      <family val="2"/>
      <charset val="162"/>
    </font>
    <font>
      <sz val="12"/>
      <name val="Arial"/>
      <family val="2"/>
      <charset val="162"/>
    </font>
    <font>
      <sz val="12"/>
      <color indexed="10"/>
      <name val="Arial"/>
      <family val="2"/>
      <charset val="162"/>
    </font>
    <font>
      <b/>
      <sz val="10"/>
      <color indexed="26"/>
      <name val="Arial Tur"/>
      <charset val="162"/>
    </font>
    <font>
      <b/>
      <sz val="10"/>
      <color indexed="10"/>
      <name val="Arial Tur"/>
      <charset val="162"/>
    </font>
    <font>
      <sz val="8"/>
      <color indexed="10"/>
      <name val="Tahoma"/>
      <family val="2"/>
      <charset val="162"/>
    </font>
    <font>
      <b/>
      <sz val="10"/>
      <color indexed="16"/>
      <name val="Arial"/>
      <family val="2"/>
      <charset val="162"/>
    </font>
    <font>
      <b/>
      <sz val="10"/>
      <color indexed="45"/>
      <name val="Arial Narrow"/>
      <family val="2"/>
      <charset val="162"/>
    </font>
    <font>
      <b/>
      <sz val="16"/>
      <name val="Arial"/>
      <family val="2"/>
      <charset val="162"/>
    </font>
    <font>
      <b/>
      <sz val="14"/>
      <color indexed="16"/>
      <name val="Arial"/>
      <charset val="162"/>
    </font>
    <font>
      <b/>
      <sz val="14"/>
      <color indexed="16"/>
      <name val="Arial Tur"/>
      <charset val="162"/>
    </font>
    <font>
      <sz val="16"/>
      <name val="Arial Tur"/>
      <charset val="162"/>
    </font>
    <font>
      <sz val="16"/>
      <name val="Arial"/>
      <family val="2"/>
      <charset val="162"/>
    </font>
    <font>
      <sz val="14"/>
      <name val="Arial"/>
      <family val="2"/>
      <charset val="162"/>
    </font>
    <font>
      <sz val="12"/>
      <color indexed="18"/>
      <name val="Arial"/>
      <charset val="162"/>
    </font>
    <font>
      <b/>
      <sz val="8"/>
      <color indexed="10"/>
      <name val="Tahoma"/>
      <family val="2"/>
      <charset val="162"/>
    </font>
    <font>
      <sz val="8"/>
      <color indexed="47"/>
      <name val="Arial"/>
      <charset val="162"/>
    </font>
    <font>
      <b/>
      <sz val="10"/>
      <color indexed="10"/>
      <name val="Arial Tur"/>
      <family val="2"/>
      <charset val="162"/>
    </font>
    <font>
      <b/>
      <sz val="12"/>
      <color indexed="10"/>
      <name val="Arial"/>
      <family val="2"/>
      <charset val="162"/>
    </font>
    <font>
      <b/>
      <sz val="12"/>
      <color indexed="62"/>
      <name val="Arial Tur"/>
      <charset val="162"/>
    </font>
    <font>
      <sz val="12"/>
      <color indexed="26"/>
      <name val="Arial"/>
      <family val="2"/>
      <charset val="162"/>
    </font>
    <font>
      <b/>
      <sz val="16"/>
      <color indexed="10"/>
      <name val="Comic Sans MS"/>
      <family val="4"/>
      <charset val="162"/>
    </font>
    <font>
      <b/>
      <sz val="14"/>
      <name val="Arial"/>
      <family val="2"/>
      <charset val="162"/>
    </font>
    <font>
      <sz val="10"/>
      <name val="Arial"/>
      <family val="2"/>
      <charset val="162"/>
    </font>
    <font>
      <b/>
      <sz val="8"/>
      <name val="Arial"/>
      <family val="2"/>
    </font>
    <font>
      <b/>
      <sz val="13"/>
      <color indexed="22"/>
      <name val="Highlight LET"/>
      <charset val="162"/>
    </font>
    <font>
      <sz val="10"/>
      <color indexed="9"/>
      <name val="Arial"/>
      <family val="2"/>
    </font>
    <font>
      <sz val="10"/>
      <name val="Highlight LET"/>
      <charset val="162"/>
    </font>
    <font>
      <sz val="9"/>
      <name val="Highlight LET"/>
      <charset val="162"/>
    </font>
    <font>
      <sz val="12"/>
      <color indexed="9"/>
      <name val="Arial"/>
      <family val="2"/>
      <charset val="162"/>
    </font>
    <font>
      <b/>
      <sz val="10"/>
      <name val="Highlight LET"/>
      <charset val="162"/>
    </font>
    <font>
      <sz val="9"/>
      <name val="Arial Tur"/>
      <charset val="162"/>
    </font>
    <font>
      <b/>
      <sz val="22"/>
      <name val="Arial"/>
      <family val="2"/>
      <charset val="162"/>
    </font>
    <font>
      <b/>
      <sz val="9"/>
      <color indexed="16"/>
      <name val="Arial"/>
      <charset val="162"/>
    </font>
    <font>
      <sz val="14"/>
      <color indexed="47"/>
      <name val="Arial"/>
      <charset val="162"/>
    </font>
    <font>
      <b/>
      <sz val="14"/>
      <name val="Arial"/>
      <family val="2"/>
    </font>
    <font>
      <b/>
      <sz val="10"/>
      <color indexed="47"/>
      <name val="Arial"/>
      <family val="2"/>
      <charset val="162"/>
    </font>
    <font>
      <b/>
      <sz val="12"/>
      <color indexed="47"/>
      <name val="Arial"/>
      <family val="2"/>
      <charset val="162"/>
    </font>
    <font>
      <sz val="10"/>
      <color indexed="47"/>
      <name val="Arial"/>
      <family val="2"/>
      <charset val="162"/>
    </font>
    <font>
      <b/>
      <sz val="11"/>
      <color indexed="9"/>
      <name val="Arial"/>
      <family val="2"/>
      <charset val="162"/>
    </font>
    <font>
      <b/>
      <sz val="11"/>
      <name val="Arial"/>
      <family val="2"/>
    </font>
    <font>
      <sz val="9"/>
      <color indexed="18"/>
      <name val="Arial Tur"/>
      <charset val="162"/>
    </font>
    <font>
      <b/>
      <sz val="9"/>
      <color indexed="16"/>
      <name val="Arial"/>
      <family val="2"/>
      <charset val="162"/>
    </font>
  </fonts>
  <fills count="14">
    <fill>
      <patternFill patternType="none"/>
    </fill>
    <fill>
      <patternFill patternType="gray125"/>
    </fill>
    <fill>
      <patternFill patternType="solid">
        <fgColor indexed="18"/>
        <bgColor indexed="64"/>
      </patternFill>
    </fill>
    <fill>
      <patternFill patternType="solid">
        <fgColor indexed="22"/>
        <bgColor indexed="64"/>
      </patternFill>
    </fill>
    <fill>
      <patternFill patternType="solid">
        <fgColor indexed="56"/>
        <bgColor indexed="64"/>
      </patternFill>
    </fill>
    <fill>
      <patternFill patternType="solid">
        <fgColor indexed="44"/>
        <bgColor indexed="64"/>
      </patternFill>
    </fill>
    <fill>
      <patternFill patternType="solid">
        <fgColor indexed="49"/>
        <bgColor indexed="64"/>
      </patternFill>
    </fill>
    <fill>
      <patternFill patternType="solid">
        <fgColor indexed="41"/>
        <bgColor indexed="64"/>
      </patternFill>
    </fill>
    <fill>
      <patternFill patternType="solid">
        <fgColor indexed="47"/>
        <bgColor indexed="64"/>
      </patternFill>
    </fill>
    <fill>
      <patternFill patternType="solid">
        <fgColor indexed="47"/>
        <bgColor indexed="31"/>
      </patternFill>
    </fill>
    <fill>
      <patternFill patternType="solid">
        <fgColor indexed="9"/>
        <bgColor indexed="64"/>
      </patternFill>
    </fill>
    <fill>
      <patternFill patternType="gray0625">
        <bgColor indexed="45"/>
      </patternFill>
    </fill>
    <fill>
      <patternFill patternType="solid">
        <fgColor indexed="45"/>
        <bgColor indexed="64"/>
      </patternFill>
    </fill>
    <fill>
      <patternFill patternType="solid">
        <fgColor indexed="26"/>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top/>
      <bottom style="thick">
        <color indexed="9"/>
      </bottom>
      <diagonal/>
    </border>
    <border>
      <left/>
      <right style="thick">
        <color indexed="9"/>
      </right>
      <top/>
      <bottom/>
      <diagonal/>
    </border>
    <border>
      <left style="thick">
        <color indexed="9"/>
      </left>
      <right/>
      <top style="thick">
        <color indexed="9"/>
      </top>
      <bottom/>
      <diagonal/>
    </border>
    <border>
      <left/>
      <right/>
      <top style="thick">
        <color indexed="9"/>
      </top>
      <bottom/>
      <diagonal/>
    </border>
    <border>
      <left/>
      <right style="thick">
        <color indexed="9"/>
      </right>
      <top style="thick">
        <color indexed="9"/>
      </top>
      <bottom/>
      <diagonal/>
    </border>
    <border>
      <left/>
      <right style="thick">
        <color indexed="9"/>
      </right>
      <top/>
      <bottom style="thick">
        <color indexed="9"/>
      </bottom>
      <diagonal/>
    </border>
    <border>
      <left style="thick">
        <color indexed="9"/>
      </left>
      <right style="thin">
        <color indexed="13"/>
      </right>
      <top style="thick">
        <color indexed="9"/>
      </top>
      <bottom/>
      <diagonal/>
    </border>
    <border>
      <left style="thin">
        <color indexed="13"/>
      </left>
      <right style="thin">
        <color indexed="13"/>
      </right>
      <top style="thick">
        <color indexed="9"/>
      </top>
      <bottom/>
      <diagonal/>
    </border>
    <border>
      <left style="thick">
        <color indexed="9"/>
      </left>
      <right/>
      <top/>
      <bottom/>
      <diagonal/>
    </border>
    <border>
      <left style="thick">
        <color indexed="9"/>
      </left>
      <right/>
      <top/>
      <bottom style="thick">
        <color indexed="9"/>
      </bottom>
      <diagonal/>
    </border>
    <border>
      <left/>
      <right style="double">
        <color indexed="9"/>
      </right>
      <top style="double">
        <color indexed="9"/>
      </top>
      <bottom/>
      <diagonal/>
    </border>
    <border>
      <left style="double">
        <color indexed="9"/>
      </left>
      <right/>
      <top/>
      <bottom/>
      <diagonal/>
    </border>
    <border>
      <left/>
      <right style="double">
        <color indexed="9"/>
      </right>
      <top/>
      <bottom/>
      <diagonal/>
    </border>
    <border>
      <left style="double">
        <color indexed="9"/>
      </left>
      <right/>
      <top/>
      <bottom style="double">
        <color indexed="9"/>
      </bottom>
      <diagonal/>
    </border>
    <border>
      <left/>
      <right/>
      <top/>
      <bottom style="double">
        <color indexed="9"/>
      </bottom>
      <diagonal/>
    </border>
    <border>
      <left/>
      <right style="double">
        <color indexed="9"/>
      </right>
      <top/>
      <bottom style="double">
        <color indexed="9"/>
      </bottom>
      <diagonal/>
    </border>
    <border>
      <left/>
      <right/>
      <top style="double">
        <color indexed="9"/>
      </top>
      <bottom/>
      <diagonal/>
    </border>
    <border>
      <left style="double">
        <color indexed="9"/>
      </left>
      <right/>
      <top style="double">
        <color indexed="9"/>
      </top>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3"/>
      </left>
      <right style="thick">
        <color indexed="9"/>
      </right>
      <top style="thick">
        <color indexed="9"/>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ck">
        <color indexed="9"/>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8"/>
      </left>
      <right style="thin">
        <color indexed="8"/>
      </right>
      <top/>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right/>
      <top/>
      <bottom style="thin">
        <color indexed="64"/>
      </bottom>
      <diagonal/>
    </border>
    <border>
      <left/>
      <right style="thick">
        <color indexed="9"/>
      </right>
      <top/>
      <bottom style="thin">
        <color indexed="64"/>
      </bottom>
      <diagonal/>
    </border>
    <border>
      <left/>
      <right style="thick">
        <color indexed="9"/>
      </right>
      <top style="thin">
        <color indexed="64"/>
      </top>
      <bottom style="thin">
        <color indexed="64"/>
      </bottom>
      <diagonal/>
    </border>
  </borders>
  <cellStyleXfs count="3">
    <xf numFmtId="0" fontId="0" fillId="0" borderId="0"/>
    <xf numFmtId="0" fontId="7" fillId="0" borderId="0" applyNumberFormat="0" applyFill="0" applyBorder="0" applyAlignment="0" applyProtection="0">
      <alignment vertical="top"/>
      <protection locked="0"/>
    </xf>
    <xf numFmtId="165" fontId="1" fillId="0" borderId="0" applyFont="0" applyFill="0" applyBorder="0" applyAlignment="0" applyProtection="0"/>
  </cellStyleXfs>
  <cellXfs count="745">
    <xf numFmtId="0" fontId="0" fillId="0" borderId="0" xfId="0"/>
    <xf numFmtId="167" fontId="0" fillId="0" borderId="0" xfId="0" applyNumberFormat="1"/>
    <xf numFmtId="168" fontId="0" fillId="0" borderId="0" xfId="0" applyNumberFormat="1"/>
    <xf numFmtId="168" fontId="0" fillId="0" borderId="0" xfId="0" applyNumberFormat="1" applyAlignment="1">
      <alignment horizontal="right"/>
    </xf>
    <xf numFmtId="167" fontId="0" fillId="0" borderId="0" xfId="0" applyNumberFormat="1" applyAlignment="1">
      <alignment horizontal="right"/>
    </xf>
    <xf numFmtId="171" fontId="2" fillId="0" borderId="0" xfId="0" applyNumberFormat="1" applyFont="1"/>
    <xf numFmtId="171" fontId="0" fillId="0" borderId="0" xfId="0" applyNumberFormat="1" applyAlignment="1">
      <alignment horizontal="center"/>
    </xf>
    <xf numFmtId="0" fontId="0" fillId="0" borderId="0" xfId="0" applyAlignment="1">
      <alignment vertical="center"/>
    </xf>
    <xf numFmtId="0" fontId="0" fillId="2" borderId="0" xfId="0" applyFill="1"/>
    <xf numFmtId="0" fontId="12" fillId="0" borderId="0" xfId="0" applyFont="1"/>
    <xf numFmtId="0" fontId="12" fillId="0" borderId="0" xfId="0" applyFont="1" applyAlignment="1">
      <alignment shrinkToFit="1"/>
    </xf>
    <xf numFmtId="0" fontId="16" fillId="0" borderId="0" xfId="0" applyFont="1" applyFill="1"/>
    <xf numFmtId="0" fontId="21" fillId="0" borderId="0" xfId="0" applyFont="1" applyFill="1"/>
    <xf numFmtId="171" fontId="2" fillId="0" borderId="0" xfId="0" applyNumberFormat="1" applyFont="1" applyFill="1"/>
    <xf numFmtId="167" fontId="16" fillId="0" borderId="0" xfId="0" applyNumberFormat="1" applyFont="1" applyFill="1" applyAlignment="1">
      <alignment horizontal="right"/>
    </xf>
    <xf numFmtId="168" fontId="16" fillId="0" borderId="0" xfId="0" applyNumberFormat="1" applyFont="1" applyFill="1" applyAlignment="1">
      <alignment horizontal="right"/>
    </xf>
    <xf numFmtId="168" fontId="16" fillId="0" borderId="0" xfId="0" applyNumberFormat="1" applyFont="1" applyFill="1"/>
    <xf numFmtId="167" fontId="16" fillId="0" borderId="0" xfId="0" applyNumberFormat="1" applyFont="1" applyFill="1"/>
    <xf numFmtId="171" fontId="16" fillId="0" borderId="0" xfId="0" applyNumberFormat="1" applyFont="1" applyFill="1" applyAlignment="1">
      <alignment horizontal="center"/>
    </xf>
    <xf numFmtId="3" fontId="4" fillId="0" borderId="0" xfId="0" applyNumberFormat="1" applyFont="1"/>
    <xf numFmtId="167" fontId="16" fillId="0" borderId="0" xfId="0" applyNumberFormat="1" applyFont="1" applyFill="1" applyAlignment="1">
      <alignment horizontal="left"/>
    </xf>
    <xf numFmtId="0" fontId="19" fillId="0" borderId="0" xfId="0" applyFont="1" applyFill="1"/>
    <xf numFmtId="0" fontId="25" fillId="0" borderId="0" xfId="0" applyFont="1" applyFill="1"/>
    <xf numFmtId="0" fontId="40" fillId="0" borderId="0" xfId="0" applyFont="1" applyFill="1"/>
    <xf numFmtId="0" fontId="16" fillId="0" borderId="0" xfId="0" applyFont="1" applyFill="1" applyAlignment="1">
      <alignment vertical="center"/>
    </xf>
    <xf numFmtId="168" fontId="13" fillId="0" borderId="0" xfId="0" applyNumberFormat="1" applyFont="1" applyFill="1"/>
    <xf numFmtId="171" fontId="10" fillId="0" borderId="1" xfId="0" applyNumberFormat="1" applyFont="1" applyFill="1" applyBorder="1" applyAlignment="1">
      <alignment horizontal="center" vertical="center" wrapText="1"/>
    </xf>
    <xf numFmtId="0" fontId="16" fillId="3" borderId="0" xfId="0" applyFont="1" applyFill="1"/>
    <xf numFmtId="171" fontId="16" fillId="3" borderId="0" xfId="0" applyNumberFormat="1" applyFont="1" applyFill="1" applyAlignment="1">
      <alignment horizontal="center"/>
    </xf>
    <xf numFmtId="167" fontId="16" fillId="3" borderId="0" xfId="0" applyNumberFormat="1" applyFont="1" applyFill="1" applyAlignment="1">
      <alignment horizontal="left"/>
    </xf>
    <xf numFmtId="168" fontId="16" fillId="3" borderId="0" xfId="0" applyNumberFormat="1" applyFont="1" applyFill="1" applyAlignment="1">
      <alignment horizontal="right"/>
    </xf>
    <xf numFmtId="168" fontId="13" fillId="3" borderId="0" xfId="0" applyNumberFormat="1" applyFont="1" applyFill="1"/>
    <xf numFmtId="168" fontId="16" fillId="3" borderId="0" xfId="0" applyNumberFormat="1" applyFont="1" applyFill="1"/>
    <xf numFmtId="167" fontId="16" fillId="3" borderId="0" xfId="0" applyNumberFormat="1" applyFont="1" applyFill="1"/>
    <xf numFmtId="0" fontId="21" fillId="3" borderId="0" xfId="0" applyFont="1" applyFill="1"/>
    <xf numFmtId="0" fontId="1" fillId="3" borderId="0" xfId="0" applyFont="1" applyFill="1"/>
    <xf numFmtId="171" fontId="10" fillId="3" borderId="0" xfId="0" applyNumberFormat="1" applyFont="1" applyFill="1" applyAlignment="1"/>
    <xf numFmtId="168" fontId="16" fillId="3" borderId="0" xfId="0" applyNumberFormat="1" applyFont="1" applyFill="1" applyAlignment="1">
      <alignment horizontal="left"/>
    </xf>
    <xf numFmtId="49" fontId="11" fillId="3" borderId="0" xfId="0" applyNumberFormat="1" applyFont="1" applyFill="1" applyAlignment="1">
      <alignment horizontal="center" wrapText="1"/>
    </xf>
    <xf numFmtId="49" fontId="39" fillId="3" borderId="0" xfId="0" applyNumberFormat="1" applyFont="1" applyFill="1" applyAlignment="1">
      <alignment horizontal="center" wrapText="1"/>
    </xf>
    <xf numFmtId="49" fontId="20" fillId="3" borderId="0" xfId="0" applyNumberFormat="1" applyFont="1" applyFill="1" applyAlignment="1">
      <alignment horizontal="center" wrapText="1"/>
    </xf>
    <xf numFmtId="49" fontId="21" fillId="3" borderId="0" xfId="0" applyNumberFormat="1" applyFont="1" applyFill="1" applyAlignment="1">
      <alignment horizontal="center"/>
    </xf>
    <xf numFmtId="171" fontId="2" fillId="3" borderId="0" xfId="0" applyNumberFormat="1" applyFont="1" applyFill="1"/>
    <xf numFmtId="0" fontId="0" fillId="2" borderId="2" xfId="0" applyFill="1" applyBorder="1"/>
    <xf numFmtId="3" fontId="4" fillId="2" borderId="3" xfId="0" applyNumberFormat="1" applyFont="1" applyFill="1" applyBorder="1"/>
    <xf numFmtId="0" fontId="0" fillId="2" borderId="0" xfId="0" applyFill="1" applyBorder="1"/>
    <xf numFmtId="0" fontId="43" fillId="2" borderId="4" xfId="0" applyFont="1" applyFill="1" applyBorder="1"/>
    <xf numFmtId="171" fontId="44" fillId="2" borderId="5" xfId="0" applyNumberFormat="1" applyFont="1" applyFill="1" applyBorder="1" applyAlignment="1">
      <alignment horizontal="center" vertical="center" wrapText="1" shrinkToFit="1"/>
    </xf>
    <xf numFmtId="3" fontId="45" fillId="2" borderId="6" xfId="0" applyNumberFormat="1" applyFont="1" applyFill="1" applyBorder="1" applyAlignment="1">
      <alignment horizontal="center" vertical="center"/>
    </xf>
    <xf numFmtId="0" fontId="43" fillId="2" borderId="2" xfId="0" applyFont="1" applyFill="1" applyBorder="1"/>
    <xf numFmtId="3" fontId="48" fillId="2" borderId="7" xfId="0" applyNumberFormat="1" applyFont="1" applyFill="1" applyBorder="1"/>
    <xf numFmtId="171" fontId="46" fillId="2" borderId="8" xfId="0" applyNumberFormat="1" applyFont="1" applyFill="1" applyBorder="1" applyAlignment="1">
      <alignment horizontal="center" vertical="center" wrapText="1" shrinkToFit="1"/>
    </xf>
    <xf numFmtId="168" fontId="46" fillId="2" borderId="9" xfId="0" applyNumberFormat="1" applyFont="1" applyFill="1" applyBorder="1" applyAlignment="1">
      <alignment horizontal="center" vertical="center" wrapText="1"/>
    </xf>
    <xf numFmtId="0" fontId="49" fillId="2" borderId="0" xfId="0" applyFont="1" applyFill="1" applyBorder="1" applyAlignment="1">
      <alignment horizontal="center"/>
    </xf>
    <xf numFmtId="0" fontId="51" fillId="2" borderId="4" xfId="0" applyFont="1" applyFill="1" applyBorder="1"/>
    <xf numFmtId="0" fontId="44" fillId="2" borderId="5" xfId="0" applyFont="1" applyFill="1" applyBorder="1" applyAlignment="1">
      <alignment horizontal="center"/>
    </xf>
    <xf numFmtId="3" fontId="44" fillId="2" borderId="6" xfId="0" applyNumberFormat="1" applyFont="1" applyFill="1" applyBorder="1" applyAlignment="1">
      <alignment horizontal="center"/>
    </xf>
    <xf numFmtId="0" fontId="44" fillId="2" borderId="10" xfId="0" applyFont="1" applyFill="1" applyBorder="1"/>
    <xf numFmtId="0" fontId="44" fillId="2" borderId="11" xfId="0" applyFont="1" applyFill="1" applyBorder="1"/>
    <xf numFmtId="171" fontId="47" fillId="2" borderId="10" xfId="0" applyNumberFormat="1" applyFont="1" applyFill="1" applyBorder="1" applyAlignment="1">
      <alignment shrinkToFit="1"/>
    </xf>
    <xf numFmtId="171" fontId="47" fillId="2" borderId="11" xfId="0" applyNumberFormat="1" applyFont="1" applyFill="1" applyBorder="1" applyAlignment="1">
      <alignment shrinkToFit="1"/>
    </xf>
    <xf numFmtId="0" fontId="30" fillId="4" borderId="0" xfId="0" applyFont="1" applyFill="1" applyBorder="1"/>
    <xf numFmtId="3" fontId="31" fillId="4" borderId="0" xfId="0" applyNumberFormat="1" applyFont="1" applyFill="1" applyBorder="1"/>
    <xf numFmtId="0" fontId="0" fillId="5" borderId="12" xfId="0" applyFill="1" applyBorder="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3" fontId="4" fillId="2" borderId="16" xfId="0" applyNumberFormat="1" applyFont="1" applyFill="1" applyBorder="1"/>
    <xf numFmtId="0" fontId="0" fillId="2" borderId="17" xfId="0" applyFill="1" applyBorder="1"/>
    <xf numFmtId="0" fontId="32" fillId="2" borderId="16" xfId="0" applyFont="1" applyFill="1" applyBorder="1"/>
    <xf numFmtId="0" fontId="0" fillId="5" borderId="18" xfId="0" applyFill="1" applyBorder="1"/>
    <xf numFmtId="0" fontId="33" fillId="2" borderId="0" xfId="0" applyFont="1" applyFill="1" applyBorder="1"/>
    <xf numFmtId="0" fontId="34" fillId="2" borderId="0" xfId="0" applyFont="1" applyFill="1" applyBorder="1"/>
    <xf numFmtId="3" fontId="35" fillId="2" borderId="0" xfId="0" applyNumberFormat="1" applyFont="1" applyFill="1" applyBorder="1"/>
    <xf numFmtId="0" fontId="9" fillId="2" borderId="13" xfId="0" applyFont="1" applyFill="1" applyBorder="1"/>
    <xf numFmtId="0" fontId="34" fillId="2" borderId="14" xfId="0" applyFont="1" applyFill="1" applyBorder="1"/>
    <xf numFmtId="3" fontId="0" fillId="0" borderId="0" xfId="0" applyNumberFormat="1" applyAlignment="1">
      <alignment horizontal="right"/>
    </xf>
    <xf numFmtId="0" fontId="55" fillId="5" borderId="19" xfId="0" applyFont="1" applyFill="1" applyBorder="1" applyAlignment="1">
      <alignment horizontal="center" vertical="center"/>
    </xf>
    <xf numFmtId="0" fontId="41" fillId="5" borderId="19" xfId="0" applyFont="1" applyFill="1" applyBorder="1" applyAlignment="1">
      <alignment horizontal="center" vertical="center"/>
    </xf>
    <xf numFmtId="0" fontId="44" fillId="2" borderId="0" xfId="0" applyFont="1" applyFill="1" applyBorder="1"/>
    <xf numFmtId="166" fontId="69" fillId="2" borderId="0" xfId="0" applyNumberFormat="1" applyFont="1" applyFill="1" applyBorder="1" applyAlignment="1">
      <alignment horizontal="center"/>
    </xf>
    <xf numFmtId="166" fontId="68" fillId="2" borderId="0" xfId="0" applyNumberFormat="1" applyFont="1" applyFill="1" applyBorder="1"/>
    <xf numFmtId="171" fontId="51" fillId="2" borderId="10" xfId="0" applyNumberFormat="1" applyFont="1" applyFill="1" applyBorder="1" applyAlignment="1">
      <alignment shrinkToFit="1"/>
    </xf>
    <xf numFmtId="171" fontId="47" fillId="2" borderId="10" xfId="0" applyNumberFormat="1" applyFont="1" applyFill="1" applyBorder="1" applyAlignment="1">
      <alignment horizontal="center" wrapText="1"/>
    </xf>
    <xf numFmtId="0" fontId="73" fillId="0" borderId="0" xfId="0" applyFont="1" applyFill="1"/>
    <xf numFmtId="0" fontId="73" fillId="0" borderId="0" xfId="0" applyFont="1"/>
    <xf numFmtId="0" fontId="73" fillId="0" borderId="0" xfId="0" applyFont="1" applyFill="1" applyAlignment="1"/>
    <xf numFmtId="168" fontId="79" fillId="6" borderId="1" xfId="0" applyNumberFormat="1" applyFont="1" applyFill="1" applyBorder="1" applyAlignment="1">
      <alignment horizontal="center" vertical="center" wrapText="1"/>
    </xf>
    <xf numFmtId="168" fontId="73" fillId="7" borderId="1" xfId="0" applyNumberFormat="1" applyFont="1" applyFill="1" applyBorder="1" applyAlignment="1">
      <alignment horizontal="center"/>
    </xf>
    <xf numFmtId="168" fontId="73" fillId="0" borderId="0" xfId="0" applyNumberFormat="1" applyFont="1" applyAlignment="1">
      <alignment horizontal="center"/>
    </xf>
    <xf numFmtId="168" fontId="73" fillId="7" borderId="20" xfId="0" applyNumberFormat="1" applyFont="1" applyFill="1" applyBorder="1" applyAlignment="1">
      <alignment horizontal="center" wrapText="1"/>
    </xf>
    <xf numFmtId="168" fontId="73" fillId="7" borderId="1" xfId="0" applyNumberFormat="1" applyFont="1" applyFill="1" applyBorder="1"/>
    <xf numFmtId="168" fontId="79" fillId="6" borderId="21" xfId="0" applyNumberFormat="1" applyFont="1" applyFill="1" applyBorder="1" applyAlignment="1">
      <alignment horizontal="center" vertical="center" wrapText="1"/>
    </xf>
    <xf numFmtId="168" fontId="73" fillId="7" borderId="21" xfId="0" applyNumberFormat="1" applyFont="1" applyFill="1" applyBorder="1" applyAlignment="1">
      <alignment horizontal="center"/>
    </xf>
    <xf numFmtId="168" fontId="73" fillId="7" borderId="1" xfId="0" applyNumberFormat="1" applyFont="1" applyFill="1" applyBorder="1" applyAlignment="1">
      <alignment horizontal="right" wrapText="1"/>
    </xf>
    <xf numFmtId="168" fontId="73" fillId="7" borderId="1" xfId="0" applyNumberFormat="1" applyFont="1" applyFill="1" applyBorder="1" applyAlignment="1"/>
    <xf numFmtId="0" fontId="73" fillId="7" borderId="1" xfId="0" applyFont="1" applyFill="1" applyBorder="1" applyAlignment="1">
      <alignment horizontal="right" wrapText="1"/>
    </xf>
    <xf numFmtId="179" fontId="73" fillId="7" borderId="1" xfId="0" applyNumberFormat="1" applyFont="1" applyFill="1" applyBorder="1" applyAlignment="1">
      <alignment horizontal="right" wrapText="1"/>
    </xf>
    <xf numFmtId="168" fontId="73" fillId="0" borderId="1" xfId="0" applyNumberFormat="1" applyFont="1" applyBorder="1"/>
    <xf numFmtId="0" fontId="73" fillId="0" borderId="0" xfId="0" applyFont="1" applyFill="1" applyBorder="1"/>
    <xf numFmtId="168" fontId="73" fillId="0" borderId="0" xfId="0" applyNumberFormat="1" applyFont="1" applyFill="1" applyBorder="1" applyAlignment="1">
      <alignment horizontal="center"/>
    </xf>
    <xf numFmtId="168" fontId="73" fillId="0" borderId="0" xfId="0" applyNumberFormat="1" applyFont="1" applyFill="1" applyBorder="1"/>
    <xf numFmtId="168" fontId="73" fillId="0" borderId="0" xfId="0" applyNumberFormat="1" applyFont="1" applyBorder="1" applyAlignment="1">
      <alignment horizontal="center"/>
    </xf>
    <xf numFmtId="168" fontId="73" fillId="0" borderId="0" xfId="0" applyNumberFormat="1" applyFont="1" applyBorder="1"/>
    <xf numFmtId="0" fontId="73" fillId="0" borderId="0" xfId="0" applyFont="1" applyBorder="1"/>
    <xf numFmtId="178" fontId="80" fillId="0" borderId="0" xfId="0" applyNumberFormat="1" applyFont="1" applyFill="1" applyBorder="1" applyAlignment="1">
      <alignment horizontal="center" vertical="center" wrapText="1"/>
    </xf>
    <xf numFmtId="178" fontId="81" fillId="0" borderId="0" xfId="0" applyNumberFormat="1" applyFont="1" applyFill="1" applyBorder="1" applyAlignment="1">
      <alignment horizontal="center"/>
    </xf>
    <xf numFmtId="0" fontId="44" fillId="2" borderId="0" xfId="0" applyFont="1" applyFill="1" applyBorder="1" applyAlignment="1">
      <alignment horizontal="left"/>
    </xf>
    <xf numFmtId="0" fontId="49" fillId="5" borderId="18" xfId="0" applyFont="1" applyFill="1" applyBorder="1" applyAlignment="1">
      <alignment vertical="center"/>
    </xf>
    <xf numFmtId="167" fontId="10" fillId="0" borderId="1" xfId="0" applyNumberFormat="1" applyFont="1" applyFill="1" applyBorder="1" applyAlignment="1">
      <alignment horizontal="center" vertical="center" wrapText="1"/>
    </xf>
    <xf numFmtId="168" fontId="23" fillId="0" borderId="1" xfId="0" applyNumberFormat="1" applyFont="1" applyFill="1" applyBorder="1" applyAlignment="1">
      <alignment horizontal="center" vertical="center" wrapText="1"/>
    </xf>
    <xf numFmtId="168" fontId="10" fillId="0" borderId="1" xfId="0" applyNumberFormat="1" applyFont="1" applyFill="1" applyBorder="1" applyAlignment="1">
      <alignment horizontal="center" vertical="center" wrapText="1"/>
    </xf>
    <xf numFmtId="0" fontId="0" fillId="8" borderId="0" xfId="0" applyFill="1"/>
    <xf numFmtId="0" fontId="0" fillId="8" borderId="0" xfId="0" applyFill="1" applyAlignment="1">
      <alignment vertical="center"/>
    </xf>
    <xf numFmtId="3" fontId="4" fillId="8" borderId="0" xfId="0" applyNumberFormat="1" applyFont="1" applyFill="1"/>
    <xf numFmtId="0" fontId="37" fillId="8" borderId="0" xfId="0" applyFont="1" applyFill="1" applyAlignment="1">
      <alignment horizontal="center"/>
    </xf>
    <xf numFmtId="0" fontId="57" fillId="8" borderId="0" xfId="0" applyFont="1" applyFill="1"/>
    <xf numFmtId="0" fontId="67" fillId="8" borderId="0" xfId="0" applyFont="1" applyFill="1" applyAlignment="1">
      <alignment vertical="top"/>
    </xf>
    <xf numFmtId="0" fontId="70" fillId="8" borderId="0" xfId="0" applyFont="1" applyFill="1" applyBorder="1"/>
    <xf numFmtId="171" fontId="10" fillId="8" borderId="0" xfId="0" applyNumberFormat="1" applyFont="1" applyFill="1" applyAlignment="1"/>
    <xf numFmtId="171" fontId="8" fillId="8" borderId="0" xfId="0" applyNumberFormat="1" applyFont="1" applyFill="1" applyBorder="1" applyAlignment="1"/>
    <xf numFmtId="0" fontId="90" fillId="8" borderId="0" xfId="0" applyFont="1" applyFill="1"/>
    <xf numFmtId="0" fontId="90" fillId="8" borderId="0" xfId="0" applyFont="1" applyFill="1" applyBorder="1"/>
    <xf numFmtId="0" fontId="93" fillId="8" borderId="0" xfId="0" applyFont="1" applyFill="1"/>
    <xf numFmtId="3" fontId="94" fillId="8" borderId="0" xfId="0" applyNumberFormat="1" applyFont="1" applyFill="1"/>
    <xf numFmtId="0" fontId="93" fillId="8" borderId="0" xfId="0" applyFont="1" applyFill="1" applyBorder="1"/>
    <xf numFmtId="0" fontId="96" fillId="8" borderId="0" xfId="0" applyFont="1" applyFill="1" applyBorder="1" applyAlignment="1">
      <alignment horizontal="center"/>
    </xf>
    <xf numFmtId="171" fontId="97" fillId="8" borderId="0" xfId="0" applyNumberFormat="1" applyFont="1" applyFill="1" applyBorder="1" applyAlignment="1">
      <alignment horizontal="center" vertical="center" wrapText="1" shrinkToFit="1"/>
    </xf>
    <xf numFmtId="168" fontId="97" fillId="8" borderId="0" xfId="0" applyNumberFormat="1" applyFont="1" applyFill="1" applyBorder="1" applyAlignment="1">
      <alignment horizontal="center" vertical="center" wrapText="1"/>
    </xf>
    <xf numFmtId="49" fontId="98" fillId="8" borderId="0" xfId="0" applyNumberFormat="1" applyFont="1" applyFill="1" applyBorder="1" applyAlignment="1">
      <alignment horizontal="center" vertical="center" wrapText="1" shrinkToFit="1"/>
    </xf>
    <xf numFmtId="171" fontId="97" fillId="8" borderId="0" xfId="0" applyNumberFormat="1" applyFont="1" applyFill="1" applyBorder="1" applyAlignment="1">
      <alignment shrinkToFit="1"/>
    </xf>
    <xf numFmtId="164" fontId="97" fillId="8" borderId="0" xfId="0" applyNumberFormat="1" applyFont="1" applyFill="1" applyBorder="1" applyAlignment="1">
      <alignment horizontal="center" shrinkToFit="1"/>
    </xf>
    <xf numFmtId="164" fontId="99" fillId="8" borderId="0" xfId="0" applyNumberFormat="1" applyFont="1" applyFill="1" applyBorder="1" applyAlignment="1">
      <alignment horizontal="center" shrinkToFit="1"/>
    </xf>
    <xf numFmtId="164" fontId="97" fillId="8" borderId="0" xfId="0" applyNumberFormat="1" applyFont="1" applyFill="1" applyBorder="1" applyAlignment="1" applyProtection="1">
      <alignment horizontal="center" shrinkToFit="1"/>
    </xf>
    <xf numFmtId="0" fontId="100" fillId="8" borderId="0" xfId="0" applyFont="1" applyFill="1" applyBorder="1"/>
    <xf numFmtId="3" fontId="94" fillId="8" borderId="0" xfId="0" applyNumberFormat="1" applyFont="1" applyFill="1" applyBorder="1"/>
    <xf numFmtId="0" fontId="101" fillId="8" borderId="0" xfId="0" applyFont="1" applyFill="1" applyBorder="1" applyAlignment="1">
      <alignment horizontal="center" vertical="center"/>
    </xf>
    <xf numFmtId="0" fontId="102" fillId="8" borderId="0" xfId="0" applyFont="1" applyFill="1" applyBorder="1"/>
    <xf numFmtId="0" fontId="103" fillId="8" borderId="0" xfId="0" applyFont="1" applyFill="1" applyBorder="1" applyAlignment="1">
      <alignment horizontal="center"/>
    </xf>
    <xf numFmtId="3" fontId="103" fillId="8" borderId="0" xfId="0" applyNumberFormat="1" applyFont="1" applyFill="1" applyBorder="1" applyAlignment="1">
      <alignment horizontal="center"/>
    </xf>
    <xf numFmtId="0" fontId="103" fillId="8" borderId="0" xfId="0" applyFont="1" applyFill="1" applyBorder="1"/>
    <xf numFmtId="14" fontId="93" fillId="8" borderId="0" xfId="0" applyNumberFormat="1" applyFont="1" applyFill="1" applyBorder="1"/>
    <xf numFmtId="3" fontId="104" fillId="8" borderId="0" xfId="0" applyNumberFormat="1" applyFont="1" applyFill="1" applyBorder="1"/>
    <xf numFmtId="166" fontId="105" fillId="8" borderId="0" xfId="0" applyNumberFormat="1" applyFont="1" applyFill="1" applyBorder="1" applyAlignment="1">
      <alignment horizontal="center"/>
    </xf>
    <xf numFmtId="166" fontId="105" fillId="8" borderId="0" xfId="0" applyNumberFormat="1" applyFont="1" applyFill="1" applyBorder="1"/>
    <xf numFmtId="171" fontId="106" fillId="8" borderId="0" xfId="0" applyNumberFormat="1" applyFont="1" applyFill="1" applyAlignment="1"/>
    <xf numFmtId="171" fontId="103" fillId="8" borderId="0" xfId="0" applyNumberFormat="1" applyFont="1" applyFill="1" applyBorder="1" applyAlignment="1">
      <alignment shrinkToFit="1"/>
    </xf>
    <xf numFmtId="171" fontId="0" fillId="8" borderId="0" xfId="0" applyNumberFormat="1" applyFill="1" applyAlignment="1">
      <alignment horizontal="center"/>
    </xf>
    <xf numFmtId="167" fontId="0" fillId="8" borderId="0" xfId="0" applyNumberFormat="1" applyFill="1" applyAlignment="1">
      <alignment horizontal="right"/>
    </xf>
    <xf numFmtId="168" fontId="0" fillId="8" borderId="0" xfId="0" applyNumberFormat="1" applyFill="1" applyAlignment="1">
      <alignment horizontal="right"/>
    </xf>
    <xf numFmtId="49" fontId="29" fillId="8" borderId="0" xfId="0" applyNumberFormat="1" applyFont="1" applyFill="1" applyAlignment="1">
      <alignment vertical="center" wrapText="1"/>
    </xf>
    <xf numFmtId="49" fontId="0" fillId="8" borderId="0" xfId="0" applyNumberFormat="1" applyFill="1" applyAlignment="1">
      <alignment horizontal="center"/>
    </xf>
    <xf numFmtId="168" fontId="3" fillId="8" borderId="0" xfId="0" applyNumberFormat="1" applyFont="1" applyFill="1" applyAlignment="1">
      <alignment horizontal="center" vertical="center" wrapText="1"/>
    </xf>
    <xf numFmtId="167" fontId="0" fillId="8" borderId="0" xfId="0" applyNumberFormat="1" applyFill="1" applyBorder="1"/>
    <xf numFmtId="167" fontId="3" fillId="8" borderId="0" xfId="0" applyNumberFormat="1" applyFont="1" applyFill="1"/>
    <xf numFmtId="0" fontId="15" fillId="8" borderId="0" xfId="0" applyFont="1" applyFill="1"/>
    <xf numFmtId="0" fontId="16" fillId="8" borderId="0" xfId="0" applyFont="1" applyFill="1"/>
    <xf numFmtId="171" fontId="2" fillId="8" borderId="0" xfId="0" applyNumberFormat="1" applyFont="1" applyFill="1"/>
    <xf numFmtId="167" fontId="16" fillId="8" borderId="0" xfId="0" applyNumberFormat="1" applyFont="1" applyFill="1" applyAlignment="1">
      <alignment horizontal="right"/>
    </xf>
    <xf numFmtId="168" fontId="16" fillId="8" borderId="0" xfId="0" applyNumberFormat="1" applyFont="1" applyFill="1" applyAlignment="1">
      <alignment horizontal="right"/>
    </xf>
    <xf numFmtId="168" fontId="16" fillId="8" borderId="0" xfId="0" applyNumberFormat="1" applyFont="1" applyFill="1"/>
    <xf numFmtId="167" fontId="16" fillId="8" borderId="0" xfId="0" applyNumberFormat="1" applyFont="1" applyFill="1"/>
    <xf numFmtId="0" fontId="10" fillId="8" borderId="0" xfId="0" applyFont="1" applyFill="1"/>
    <xf numFmtId="171" fontId="22" fillId="8" borderId="0" xfId="0" applyNumberFormat="1" applyFont="1" applyFill="1"/>
    <xf numFmtId="167" fontId="10" fillId="8" borderId="0" xfId="0" applyNumberFormat="1" applyFont="1" applyFill="1" applyAlignment="1">
      <alignment horizontal="right"/>
    </xf>
    <xf numFmtId="168" fontId="10" fillId="8" borderId="0" xfId="0" applyNumberFormat="1" applyFont="1" applyFill="1"/>
    <xf numFmtId="167" fontId="10" fillId="8" borderId="0" xfId="0" applyNumberFormat="1" applyFont="1" applyFill="1"/>
    <xf numFmtId="168" fontId="0" fillId="8" borderId="0" xfId="0" applyNumberFormat="1" applyFill="1"/>
    <xf numFmtId="167" fontId="0" fillId="8" borderId="0" xfId="0" applyNumberFormat="1" applyFill="1"/>
    <xf numFmtId="3" fontId="0" fillId="8" borderId="0" xfId="0" applyNumberFormat="1" applyFill="1" applyAlignment="1">
      <alignment horizontal="right"/>
    </xf>
    <xf numFmtId="171" fontId="10" fillId="8" borderId="0" xfId="0" applyNumberFormat="1" applyFont="1" applyFill="1" applyAlignment="1">
      <alignment horizontal="center" wrapText="1"/>
    </xf>
    <xf numFmtId="171" fontId="23" fillId="8" borderId="0" xfId="0" applyNumberFormat="1" applyFont="1" applyFill="1" applyAlignment="1">
      <alignment horizontal="center" wrapText="1"/>
    </xf>
    <xf numFmtId="171" fontId="23" fillId="8" borderId="0" xfId="0" applyNumberFormat="1" applyFont="1" applyFill="1" applyAlignment="1">
      <alignment horizontal="center" wrapText="1" shrinkToFit="1"/>
    </xf>
    <xf numFmtId="0" fontId="12" fillId="8" borderId="0" xfId="0" applyFont="1" applyFill="1"/>
    <xf numFmtId="0" fontId="12" fillId="8" borderId="0" xfId="0" applyFont="1" applyFill="1" applyAlignment="1">
      <alignment shrinkToFit="1"/>
    </xf>
    <xf numFmtId="0" fontId="0" fillId="8" borderId="0" xfId="0" applyFill="1" applyAlignment="1">
      <alignment shrinkToFit="1"/>
    </xf>
    <xf numFmtId="3" fontId="16" fillId="8" borderId="0" xfId="0" applyNumberFormat="1" applyFont="1" applyFill="1" applyAlignment="1">
      <alignment horizontal="center"/>
    </xf>
    <xf numFmtId="3" fontId="11" fillId="8" borderId="0" xfId="0" applyNumberFormat="1" applyFont="1" applyFill="1" applyAlignment="1">
      <alignment horizontal="center" wrapText="1"/>
    </xf>
    <xf numFmtId="49" fontId="11" fillId="8" borderId="0" xfId="0" applyNumberFormat="1" applyFont="1" applyFill="1" applyAlignment="1">
      <alignment horizontal="center" wrapText="1"/>
    </xf>
    <xf numFmtId="49" fontId="16" fillId="8" borderId="0" xfId="0" applyNumberFormat="1" applyFont="1" applyFill="1" applyAlignment="1">
      <alignment horizontal="center"/>
    </xf>
    <xf numFmtId="3" fontId="10" fillId="8" borderId="0" xfId="0" applyNumberFormat="1" applyFont="1" applyFill="1" applyAlignment="1"/>
    <xf numFmtId="167" fontId="11" fillId="8" borderId="0" xfId="0" applyNumberFormat="1" applyFont="1" applyFill="1" applyAlignment="1">
      <alignment horizontal="center" wrapText="1"/>
    </xf>
    <xf numFmtId="0" fontId="0" fillId="8" borderId="0" xfId="0" applyFill="1" applyAlignment="1"/>
    <xf numFmtId="0" fontId="70" fillId="8" borderId="0" xfId="0" applyFont="1" applyFill="1"/>
    <xf numFmtId="171" fontId="3" fillId="8" borderId="0" xfId="0" applyNumberFormat="1" applyFont="1" applyFill="1" applyAlignment="1"/>
    <xf numFmtId="171" fontId="16" fillId="8" borderId="0" xfId="0" applyNumberFormat="1" applyFont="1" applyFill="1" applyAlignment="1">
      <alignment horizontal="center"/>
    </xf>
    <xf numFmtId="0" fontId="59" fillId="8" borderId="0" xfId="1" applyFont="1" applyFill="1" applyAlignment="1" applyProtection="1"/>
    <xf numFmtId="0" fontId="19" fillId="8" borderId="0" xfId="0" applyFont="1" applyFill="1"/>
    <xf numFmtId="0" fontId="25" fillId="8" borderId="0" xfId="0" applyFont="1" applyFill="1"/>
    <xf numFmtId="0" fontId="40" fillId="8" borderId="0" xfId="0" applyFont="1" applyFill="1"/>
    <xf numFmtId="0" fontId="16" fillId="8" borderId="0" xfId="0" applyFont="1" applyFill="1" applyAlignment="1">
      <alignment vertical="center"/>
    </xf>
    <xf numFmtId="49" fontId="29" fillId="8" borderId="0" xfId="0" applyNumberFormat="1" applyFont="1" applyFill="1" applyAlignment="1">
      <alignment vertical="center"/>
    </xf>
    <xf numFmtId="49" fontId="20" fillId="8" borderId="0" xfId="0" applyNumberFormat="1" applyFont="1" applyFill="1" applyAlignment="1">
      <alignment wrapText="1"/>
    </xf>
    <xf numFmtId="182" fontId="0" fillId="8" borderId="0" xfId="0" applyNumberFormat="1" applyFill="1" applyAlignment="1">
      <alignment horizontal="right"/>
    </xf>
    <xf numFmtId="182" fontId="0" fillId="0" borderId="0" xfId="0" applyNumberFormat="1" applyAlignment="1">
      <alignment horizontal="right"/>
    </xf>
    <xf numFmtId="182" fontId="16" fillId="8" borderId="0" xfId="0" applyNumberFormat="1" applyFont="1" applyFill="1" applyAlignment="1">
      <alignment horizontal="right"/>
    </xf>
    <xf numFmtId="182" fontId="10" fillId="8" borderId="0" xfId="0" applyNumberFormat="1" applyFont="1" applyFill="1" applyAlignment="1">
      <alignment horizontal="right"/>
    </xf>
    <xf numFmtId="14" fontId="108" fillId="2" borderId="0" xfId="0" applyNumberFormat="1" applyFont="1" applyFill="1" applyBorder="1" applyAlignment="1">
      <alignment horizontal="left"/>
    </xf>
    <xf numFmtId="0" fontId="0" fillId="9" borderId="0" xfId="0" applyFill="1"/>
    <xf numFmtId="3" fontId="4" fillId="9" borderId="0" xfId="0" applyNumberFormat="1" applyFont="1" applyFill="1"/>
    <xf numFmtId="0" fontId="43" fillId="9" borderId="0" xfId="0" applyFont="1" applyFill="1" applyAlignment="1">
      <alignment horizontal="left"/>
    </xf>
    <xf numFmtId="0" fontId="37" fillId="9" borderId="0" xfId="0" applyFont="1" applyFill="1" applyAlignment="1">
      <alignment horizontal="center"/>
    </xf>
    <xf numFmtId="0" fontId="44" fillId="2" borderId="10" xfId="0" applyFont="1" applyFill="1" applyBorder="1" applyAlignment="1">
      <alignment horizontal="left" vertical="center"/>
    </xf>
    <xf numFmtId="0" fontId="0" fillId="8" borderId="0" xfId="0" applyFill="1" applyAlignment="1">
      <alignment horizontal="center"/>
    </xf>
    <xf numFmtId="183" fontId="79" fillId="6" borderId="1" xfId="0" applyNumberFormat="1" applyFont="1" applyFill="1" applyBorder="1" applyAlignment="1">
      <alignment horizontal="center" vertical="center" wrapText="1"/>
    </xf>
    <xf numFmtId="183" fontId="73" fillId="7" borderId="1" xfId="0" applyNumberFormat="1" applyFont="1" applyFill="1" applyBorder="1" applyAlignment="1">
      <alignment horizontal="left"/>
    </xf>
    <xf numFmtId="183" fontId="73" fillId="7" borderId="0" xfId="0" applyNumberFormat="1" applyFont="1" applyFill="1" applyAlignment="1">
      <alignment horizontal="left"/>
    </xf>
    <xf numFmtId="183" fontId="73" fillId="0" borderId="0" xfId="0" applyNumberFormat="1" applyFont="1" applyFill="1" applyBorder="1" applyAlignment="1">
      <alignment horizontal="left"/>
    </xf>
    <xf numFmtId="183" fontId="73" fillId="0" borderId="0" xfId="0" applyNumberFormat="1" applyFont="1" applyBorder="1" applyAlignment="1">
      <alignment horizontal="left"/>
    </xf>
    <xf numFmtId="183" fontId="73" fillId="0" borderId="0" xfId="0" applyNumberFormat="1" applyFont="1" applyAlignment="1">
      <alignment horizontal="left"/>
    </xf>
    <xf numFmtId="183" fontId="73" fillId="0" borderId="21" xfId="0" applyNumberFormat="1" applyFont="1" applyBorder="1" applyAlignment="1">
      <alignment horizontal="left"/>
    </xf>
    <xf numFmtId="0" fontId="16" fillId="8" borderId="0" xfId="0" applyFont="1" applyFill="1" applyAlignment="1">
      <alignment horizontal="center"/>
    </xf>
    <xf numFmtId="0" fontId="10" fillId="8" borderId="0" xfId="0" applyFont="1" applyFill="1" applyAlignment="1">
      <alignment horizontal="center"/>
    </xf>
    <xf numFmtId="0" fontId="0" fillId="0" borderId="0" xfId="0" applyAlignment="1">
      <alignment horizontal="center"/>
    </xf>
    <xf numFmtId="0" fontId="43" fillId="2" borderId="5" xfId="0" applyFont="1" applyFill="1" applyBorder="1"/>
    <xf numFmtId="0" fontId="44" fillId="10" borderId="22" xfId="0" applyFont="1" applyFill="1" applyBorder="1" applyAlignment="1">
      <alignment horizontal="left" vertical="center"/>
    </xf>
    <xf numFmtId="171" fontId="10" fillId="10" borderId="1" xfId="0" applyNumberFormat="1" applyFont="1" applyFill="1" applyBorder="1" applyAlignment="1">
      <alignment horizontal="center" wrapText="1"/>
    </xf>
    <xf numFmtId="0" fontId="44" fillId="2" borderId="0" xfId="0" applyFont="1" applyFill="1" applyBorder="1" applyAlignment="1">
      <alignment horizontal="center" vertical="center"/>
    </xf>
    <xf numFmtId="0" fontId="43" fillId="2" borderId="11" xfId="0" applyFont="1" applyFill="1" applyBorder="1"/>
    <xf numFmtId="0" fontId="14" fillId="2" borderId="13" xfId="0" applyFont="1" applyFill="1" applyBorder="1"/>
    <xf numFmtId="0" fontId="0" fillId="2" borderId="5" xfId="0" applyFill="1" applyBorder="1"/>
    <xf numFmtId="49" fontId="50" fillId="2" borderId="23" xfId="0" applyNumberFormat="1" applyFont="1" applyFill="1" applyBorder="1" applyAlignment="1">
      <alignment horizontal="center" vertical="center" wrapText="1" shrinkToFit="1"/>
    </xf>
    <xf numFmtId="0" fontId="0" fillId="11" borderId="0" xfId="0" applyFill="1"/>
    <xf numFmtId="0" fontId="0" fillId="12" borderId="0" xfId="0" applyFill="1"/>
    <xf numFmtId="0" fontId="63" fillId="11" borderId="0" xfId="0" applyFont="1" applyFill="1"/>
    <xf numFmtId="0" fontId="75" fillId="11" borderId="0" xfId="0" applyFont="1" applyFill="1" applyAlignment="1">
      <alignment vertical="center"/>
    </xf>
    <xf numFmtId="0" fontId="63" fillId="11" borderId="0" xfId="0" applyFont="1" applyFill="1" applyAlignment="1"/>
    <xf numFmtId="0" fontId="76" fillId="11" borderId="0" xfId="0" applyFont="1" applyFill="1"/>
    <xf numFmtId="0" fontId="63" fillId="11" borderId="0" xfId="0" applyFont="1" applyFill="1" applyAlignment="1">
      <alignment textRotation="90"/>
    </xf>
    <xf numFmtId="0" fontId="66" fillId="11" borderId="0" xfId="0" applyFont="1" applyFill="1" applyBorder="1" applyAlignment="1"/>
    <xf numFmtId="0" fontId="65" fillId="11" borderId="0" xfId="0" applyFont="1" applyFill="1"/>
    <xf numFmtId="0" fontId="64" fillId="11" borderId="0" xfId="0" applyFont="1" applyFill="1"/>
    <xf numFmtId="3" fontId="122" fillId="2" borderId="0" xfId="0" applyNumberFormat="1" applyFont="1" applyFill="1" applyBorder="1"/>
    <xf numFmtId="0" fontId="0" fillId="13" borderId="0" xfId="0" applyFill="1"/>
    <xf numFmtId="0" fontId="78" fillId="8" borderId="0" xfId="0" applyFont="1" applyFill="1" applyAlignment="1">
      <alignment horizontal="left" vertical="center"/>
    </xf>
    <xf numFmtId="49" fontId="90" fillId="8" borderId="0" xfId="0" applyNumberFormat="1" applyFont="1" applyFill="1"/>
    <xf numFmtId="169" fontId="0" fillId="8" borderId="0" xfId="0" applyNumberFormat="1" applyFill="1"/>
    <xf numFmtId="180" fontId="0" fillId="8" borderId="0" xfId="0" applyNumberFormat="1" applyFill="1"/>
    <xf numFmtId="0" fontId="82" fillId="8" borderId="0" xfId="0" applyFont="1" applyFill="1"/>
    <xf numFmtId="0" fontId="85" fillId="8" borderId="0" xfId="0" applyFont="1" applyFill="1"/>
    <xf numFmtId="0" fontId="84" fillId="8" borderId="0" xfId="0" applyFont="1" applyFill="1" applyAlignment="1">
      <alignment horizontal="right"/>
    </xf>
    <xf numFmtId="0" fontId="7" fillId="8" borderId="0" xfId="1" applyFill="1" applyAlignment="1" applyProtection="1">
      <alignment horizontal="center" vertical="center"/>
    </xf>
    <xf numFmtId="0" fontId="78" fillId="8" borderId="0" xfId="0" applyFont="1" applyFill="1" applyAlignment="1">
      <alignment vertical="center" wrapText="1"/>
    </xf>
    <xf numFmtId="0" fontId="63" fillId="8" borderId="0" xfId="0" applyFont="1" applyFill="1"/>
    <xf numFmtId="0" fontId="89" fillId="8" borderId="0" xfId="0" applyFont="1" applyFill="1" applyAlignment="1">
      <alignment horizontal="center" vertical="center" wrapText="1"/>
    </xf>
    <xf numFmtId="0" fontId="73" fillId="8" borderId="0" xfId="0" applyFont="1" applyFill="1"/>
    <xf numFmtId="0" fontId="75" fillId="8" borderId="0" xfId="0" applyFont="1" applyFill="1" applyAlignment="1">
      <alignment vertical="center"/>
    </xf>
    <xf numFmtId="0" fontId="63" fillId="8" borderId="0" xfId="0" applyFont="1" applyFill="1" applyAlignment="1"/>
    <xf numFmtId="0" fontId="76" fillId="8" borderId="0" xfId="0" applyFont="1" applyFill="1"/>
    <xf numFmtId="0" fontId="78" fillId="8" borderId="0" xfId="0" applyFont="1" applyFill="1"/>
    <xf numFmtId="0" fontId="74" fillId="8" borderId="0" xfId="0" applyFont="1" applyFill="1" applyAlignment="1">
      <alignment horizontal="right"/>
    </xf>
    <xf numFmtId="0" fontId="74" fillId="8" borderId="0" xfId="0" applyFont="1" applyFill="1"/>
    <xf numFmtId="0" fontId="63" fillId="8" borderId="0" xfId="0" applyFont="1" applyFill="1" applyAlignment="1">
      <alignment horizontal="right"/>
    </xf>
    <xf numFmtId="0" fontId="88" fillId="8" borderId="0" xfId="0" applyFont="1" applyFill="1" applyAlignment="1">
      <alignment horizontal="center" vertical="center" wrapText="1"/>
    </xf>
    <xf numFmtId="14" fontId="124" fillId="8" borderId="0" xfId="0" applyNumberFormat="1" applyFont="1" applyFill="1"/>
    <xf numFmtId="0" fontId="0" fillId="0" borderId="0" xfId="0" applyFill="1"/>
    <xf numFmtId="0" fontId="90" fillId="0" borderId="0" xfId="0" applyFont="1" applyFill="1"/>
    <xf numFmtId="0" fontId="93" fillId="0" borderId="0" xfId="0" applyFont="1" applyFill="1" applyBorder="1"/>
    <xf numFmtId="0" fontId="70" fillId="0" borderId="0" xfId="0" applyFont="1" applyFill="1" applyBorder="1"/>
    <xf numFmtId="0" fontId="93" fillId="0" borderId="0" xfId="0" applyFont="1" applyFill="1"/>
    <xf numFmtId="3" fontId="94" fillId="0" borderId="0" xfId="0" applyNumberFormat="1" applyFont="1" applyFill="1"/>
    <xf numFmtId="3" fontId="4" fillId="0" borderId="0" xfId="0" applyNumberFormat="1" applyFont="1" applyFill="1"/>
    <xf numFmtId="0" fontId="43" fillId="8" borderId="0" xfId="0" applyFont="1" applyFill="1" applyAlignment="1">
      <alignment horizontal="left"/>
    </xf>
    <xf numFmtId="0" fontId="14" fillId="8" borderId="0" xfId="0" applyFont="1" applyFill="1"/>
    <xf numFmtId="0" fontId="0" fillId="0" borderId="0" xfId="0" applyFill="1" applyAlignment="1">
      <alignment vertical="center"/>
    </xf>
    <xf numFmtId="0" fontId="70" fillId="0" borderId="0" xfId="0" applyFont="1" applyFill="1"/>
    <xf numFmtId="0" fontId="41" fillId="0" borderId="19" xfId="0" applyFont="1" applyFill="1" applyBorder="1" applyAlignment="1">
      <alignment horizontal="center" vertical="center"/>
    </xf>
    <xf numFmtId="0" fontId="0" fillId="0" borderId="12" xfId="0" applyFill="1" applyBorder="1"/>
    <xf numFmtId="0" fontId="0" fillId="0" borderId="13" xfId="0" applyFill="1" applyBorder="1"/>
    <xf numFmtId="0" fontId="33" fillId="0" borderId="0" xfId="0" applyFont="1" applyFill="1" applyBorder="1"/>
    <xf numFmtId="0" fontId="34" fillId="0" borderId="0" xfId="0" applyFont="1" applyFill="1" applyBorder="1"/>
    <xf numFmtId="3" fontId="35" fillId="0" borderId="0" xfId="0" applyNumberFormat="1" applyFont="1" applyFill="1" applyBorder="1"/>
    <xf numFmtId="0" fontId="34" fillId="0" borderId="14" xfId="0" applyFont="1" applyFill="1" applyBorder="1"/>
    <xf numFmtId="0" fontId="51" fillId="0" borderId="4" xfId="0" applyFont="1" applyFill="1" applyBorder="1"/>
    <xf numFmtId="0" fontId="44" fillId="0" borderId="5" xfId="0" applyFont="1" applyFill="1" applyBorder="1" applyAlignment="1">
      <alignment horizontal="center"/>
    </xf>
    <xf numFmtId="3" fontId="44" fillId="0" borderId="6" xfId="0" applyNumberFormat="1" applyFont="1" applyFill="1" applyBorder="1" applyAlignment="1">
      <alignment horizontal="center"/>
    </xf>
    <xf numFmtId="171" fontId="47" fillId="0" borderId="10" xfId="0" applyNumberFormat="1" applyFont="1" applyFill="1" applyBorder="1" applyAlignment="1">
      <alignment shrinkToFit="1"/>
    </xf>
    <xf numFmtId="14" fontId="0" fillId="0" borderId="0" xfId="0" applyNumberFormat="1" applyFill="1" applyBorder="1"/>
    <xf numFmtId="3" fontId="4" fillId="0" borderId="3" xfId="0" applyNumberFormat="1" applyFont="1" applyFill="1" applyBorder="1"/>
    <xf numFmtId="0" fontId="0" fillId="0" borderId="14" xfId="0" applyFill="1" applyBorder="1"/>
    <xf numFmtId="171" fontId="3" fillId="0" borderId="0" xfId="0" applyNumberFormat="1" applyFont="1" applyFill="1" applyAlignment="1"/>
    <xf numFmtId="0" fontId="0" fillId="0" borderId="0" xfId="0" applyFill="1" applyBorder="1"/>
    <xf numFmtId="171" fontId="47" fillId="0" borderId="11" xfId="0" applyNumberFormat="1" applyFont="1" applyFill="1" applyBorder="1" applyAlignment="1">
      <alignment shrinkToFit="1"/>
    </xf>
    <xf numFmtId="0" fontId="0" fillId="0" borderId="2" xfId="0" applyFill="1" applyBorder="1"/>
    <xf numFmtId="3" fontId="4" fillId="0" borderId="7" xfId="0" applyNumberFormat="1" applyFont="1" applyFill="1" applyBorder="1"/>
    <xf numFmtId="3" fontId="4" fillId="0" borderId="0" xfId="0" applyNumberFormat="1" applyFont="1" applyFill="1" applyBorder="1"/>
    <xf numFmtId="0" fontId="6" fillId="6" borderId="24" xfId="0" applyFont="1" applyFill="1" applyBorder="1" applyAlignment="1">
      <alignment vertical="top" wrapText="1"/>
    </xf>
    <xf numFmtId="0" fontId="6" fillId="6" borderId="25" xfId="0" applyFont="1" applyFill="1" applyBorder="1" applyAlignment="1">
      <alignment vertical="top" wrapText="1"/>
    </xf>
    <xf numFmtId="0" fontId="6" fillId="7" borderId="26" xfId="0" applyFont="1" applyFill="1" applyBorder="1" applyAlignment="1">
      <alignment vertical="top" wrapText="1"/>
    </xf>
    <xf numFmtId="0" fontId="6" fillId="7" borderId="27" xfId="0" applyFont="1" applyFill="1" applyBorder="1" applyAlignment="1">
      <alignment vertical="top" wrapText="1"/>
    </xf>
    <xf numFmtId="0" fontId="8" fillId="7" borderId="1" xfId="0" applyFont="1" applyFill="1" applyBorder="1" applyAlignment="1">
      <alignment wrapText="1"/>
    </xf>
    <xf numFmtId="0" fontId="6" fillId="7" borderId="28" xfId="0" applyFont="1" applyFill="1" applyBorder="1" applyAlignment="1">
      <alignment vertical="top" wrapText="1"/>
    </xf>
    <xf numFmtId="0" fontId="125" fillId="7" borderId="26" xfId="0" applyFont="1" applyFill="1" applyBorder="1" applyAlignment="1">
      <alignment horizontal="center" vertical="center" wrapText="1"/>
    </xf>
    <xf numFmtId="0" fontId="125" fillId="7" borderId="27" xfId="0" applyFont="1" applyFill="1" applyBorder="1" applyAlignment="1">
      <alignment horizontal="center" vertical="center" wrapText="1"/>
    </xf>
    <xf numFmtId="0" fontId="125" fillId="7" borderId="20" xfId="0" applyFont="1" applyFill="1" applyBorder="1" applyAlignment="1">
      <alignment horizontal="center" vertical="center" wrapText="1"/>
    </xf>
    <xf numFmtId="0" fontId="78" fillId="8" borderId="0" xfId="0" applyFont="1" applyFill="1" applyAlignment="1">
      <alignment vertical="center"/>
    </xf>
    <xf numFmtId="49" fontId="90" fillId="13" borderId="0" xfId="0" applyNumberFormat="1" applyFont="1" applyFill="1"/>
    <xf numFmtId="0" fontId="107" fillId="13" borderId="0" xfId="0" applyFont="1" applyFill="1" applyAlignment="1">
      <alignment horizontal="left"/>
    </xf>
    <xf numFmtId="0" fontId="82" fillId="13" borderId="0" xfId="0" applyFont="1" applyFill="1"/>
    <xf numFmtId="165" fontId="84" fillId="13" borderId="0" xfId="2" applyFont="1" applyFill="1" applyBorder="1" applyAlignment="1">
      <alignment horizontal="center" vertical="center"/>
    </xf>
    <xf numFmtId="0" fontId="84" fillId="13" borderId="0" xfId="0" applyFont="1" applyFill="1" applyBorder="1" applyAlignment="1">
      <alignment horizontal="center" vertical="center"/>
    </xf>
    <xf numFmtId="0" fontId="109" fillId="13" borderId="0" xfId="0" applyFont="1" applyFill="1"/>
    <xf numFmtId="174" fontId="114" fillId="13" borderId="0" xfId="0" applyNumberFormat="1" applyFont="1" applyFill="1" applyBorder="1" applyAlignment="1">
      <alignment horizontal="center" vertical="center"/>
    </xf>
    <xf numFmtId="1" fontId="116" fillId="13" borderId="0" xfId="0" applyNumberFormat="1" applyFont="1" applyFill="1" applyBorder="1" applyAlignment="1">
      <alignment horizontal="center" vertical="center"/>
    </xf>
    <xf numFmtId="0" fontId="110" fillId="13" borderId="0" xfId="0" applyFont="1" applyFill="1" applyAlignment="1">
      <alignment horizontal="center"/>
    </xf>
    <xf numFmtId="0" fontId="31" fillId="13" borderId="0" xfId="0" applyFont="1" applyFill="1"/>
    <xf numFmtId="0" fontId="93" fillId="13" borderId="0" xfId="0" applyFont="1" applyFill="1"/>
    <xf numFmtId="174" fontId="83" fillId="13" borderId="0" xfId="0" applyNumberFormat="1" applyFont="1" applyFill="1" applyBorder="1" applyAlignment="1">
      <alignment horizontal="center"/>
    </xf>
    <xf numFmtId="0" fontId="14" fillId="13" borderId="0" xfId="0" applyFont="1" applyFill="1"/>
    <xf numFmtId="0" fontId="14" fillId="13" borderId="0" xfId="0" applyFont="1" applyFill="1" applyAlignment="1">
      <alignment horizontal="left"/>
    </xf>
    <xf numFmtId="0" fontId="128" fillId="13" borderId="0" xfId="0" applyFont="1" applyFill="1"/>
    <xf numFmtId="0" fontId="45" fillId="13" borderId="0" xfId="0" applyFont="1" applyFill="1" applyAlignment="1">
      <alignment horizontal="center" vertical="center"/>
    </xf>
    <xf numFmtId="0" fontId="78" fillId="11" borderId="0" xfId="0" applyFont="1" applyFill="1" applyAlignment="1">
      <alignment horizontal="center" vertical="center" wrapText="1"/>
    </xf>
    <xf numFmtId="171" fontId="0" fillId="10" borderId="0" xfId="0" applyNumberFormat="1" applyFill="1" applyBorder="1" applyAlignment="1">
      <alignment horizontal="center"/>
    </xf>
    <xf numFmtId="167" fontId="0" fillId="10" borderId="0" xfId="0" applyNumberFormat="1" applyFill="1" applyBorder="1"/>
    <xf numFmtId="0" fontId="0" fillId="10" borderId="0" xfId="0" applyFill="1" applyBorder="1"/>
    <xf numFmtId="171" fontId="10" fillId="10" borderId="0" xfId="0" applyNumberFormat="1" applyFont="1" applyFill="1" applyBorder="1" applyAlignment="1">
      <alignment horizontal="center" wrapText="1"/>
    </xf>
    <xf numFmtId="168" fontId="16" fillId="10" borderId="0" xfId="0" applyNumberFormat="1" applyFont="1" applyFill="1" applyBorder="1" applyAlignment="1">
      <alignment horizontal="center"/>
    </xf>
    <xf numFmtId="49" fontId="11" fillId="10" borderId="0" xfId="0" applyNumberFormat="1" applyFont="1" applyFill="1" applyBorder="1" applyAlignment="1">
      <alignment horizontal="center" wrapText="1"/>
    </xf>
    <xf numFmtId="49" fontId="16" fillId="10" borderId="0" xfId="0" applyNumberFormat="1" applyFont="1" applyFill="1" applyBorder="1" applyAlignment="1">
      <alignment horizontal="center"/>
    </xf>
    <xf numFmtId="171" fontId="10" fillId="10" borderId="0" xfId="0" applyNumberFormat="1" applyFont="1" applyFill="1" applyBorder="1" applyAlignment="1"/>
    <xf numFmtId="171" fontId="72" fillId="10" borderId="0" xfId="0" applyNumberFormat="1" applyFont="1" applyFill="1" applyBorder="1" applyAlignment="1"/>
    <xf numFmtId="168" fontId="131" fillId="10" borderId="0" xfId="0" applyNumberFormat="1" applyFont="1" applyFill="1" applyBorder="1" applyAlignment="1">
      <alignment horizontal="center"/>
    </xf>
    <xf numFmtId="49" fontId="121" fillId="10" borderId="0" xfId="0" applyNumberFormat="1" applyFont="1" applyFill="1" applyBorder="1" applyAlignment="1">
      <alignment horizontal="center" wrapText="1"/>
    </xf>
    <xf numFmtId="49" fontId="60" fillId="10" borderId="0" xfId="0" applyNumberFormat="1" applyFont="1" applyFill="1" applyBorder="1" applyAlignment="1">
      <alignment horizontal="center" wrapText="1"/>
    </xf>
    <xf numFmtId="167" fontId="11" fillId="10" borderId="0" xfId="0" applyNumberFormat="1" applyFont="1" applyFill="1" applyBorder="1" applyAlignment="1">
      <alignment horizontal="center" wrapText="1"/>
    </xf>
    <xf numFmtId="177" fontId="47" fillId="10" borderId="0" xfId="0" applyNumberFormat="1" applyFont="1" applyFill="1" applyBorder="1" applyAlignment="1">
      <alignment horizontal="center"/>
    </xf>
    <xf numFmtId="171" fontId="10" fillId="10" borderId="0" xfId="0" applyNumberFormat="1" applyFont="1" applyFill="1" applyBorder="1" applyAlignment="1">
      <alignment horizontal="center"/>
    </xf>
    <xf numFmtId="176" fontId="10" fillId="10" borderId="0" xfId="0" applyNumberFormat="1" applyFont="1" applyFill="1" applyBorder="1" applyAlignment="1"/>
    <xf numFmtId="172" fontId="60" fillId="10" borderId="0" xfId="0" applyNumberFormat="1" applyFont="1" applyFill="1" applyBorder="1" applyAlignment="1">
      <alignment horizontal="center" wrapText="1"/>
    </xf>
    <xf numFmtId="167" fontId="0" fillId="10" borderId="0" xfId="0" applyNumberFormat="1" applyFill="1" applyBorder="1" applyAlignment="1">
      <alignment horizontal="right"/>
    </xf>
    <xf numFmtId="49" fontId="0" fillId="10" borderId="0" xfId="0" applyNumberFormat="1" applyFill="1" applyBorder="1" applyAlignment="1">
      <alignment horizontal="center"/>
    </xf>
    <xf numFmtId="168" fontId="0" fillId="10" borderId="0" xfId="0" applyNumberFormat="1" applyFill="1" applyBorder="1" applyAlignment="1">
      <alignment horizontal="center"/>
    </xf>
    <xf numFmtId="167" fontId="0" fillId="10" borderId="0" xfId="0" applyNumberFormat="1" applyFill="1" applyBorder="1" applyAlignment="1">
      <alignment horizontal="center"/>
    </xf>
    <xf numFmtId="171" fontId="2" fillId="8" borderId="0" xfId="0" applyNumberFormat="1" applyFont="1" applyFill="1" applyBorder="1"/>
    <xf numFmtId="167" fontId="0" fillId="8" borderId="0" xfId="0" applyNumberFormat="1" applyFill="1" applyBorder="1" applyAlignment="1">
      <alignment horizontal="right"/>
    </xf>
    <xf numFmtId="168" fontId="0" fillId="8" borderId="0" xfId="0" applyNumberFormat="1" applyFill="1" applyBorder="1" applyAlignment="1">
      <alignment horizontal="right"/>
    </xf>
    <xf numFmtId="168" fontId="0" fillId="8" borderId="0" xfId="0" applyNumberFormat="1" applyFill="1" applyBorder="1"/>
    <xf numFmtId="0" fontId="0" fillId="8" borderId="0" xfId="0" applyFill="1" applyBorder="1"/>
    <xf numFmtId="168" fontId="43" fillId="8" borderId="0" xfId="0" applyNumberFormat="1" applyFont="1" applyFill="1" applyAlignment="1">
      <alignment horizontal="right"/>
    </xf>
    <xf numFmtId="168" fontId="43" fillId="8" borderId="0" xfId="0" applyNumberFormat="1" applyFont="1" applyFill="1"/>
    <xf numFmtId="167" fontId="86" fillId="10" borderId="0" xfId="0" applyNumberFormat="1" applyFont="1" applyFill="1" applyBorder="1" applyAlignment="1">
      <alignment horizontal="right" wrapText="1"/>
    </xf>
    <xf numFmtId="171" fontId="2" fillId="10" borderId="0" xfId="0" applyNumberFormat="1" applyFont="1" applyFill="1" applyBorder="1" applyAlignment="1">
      <alignment horizontal="right"/>
    </xf>
    <xf numFmtId="173" fontId="0" fillId="10" borderId="0" xfId="0" applyNumberFormat="1" applyFill="1" applyBorder="1" applyAlignment="1">
      <alignment horizontal="right"/>
    </xf>
    <xf numFmtId="49" fontId="0" fillId="10" borderId="0" xfId="0" applyNumberFormat="1" applyFill="1" applyBorder="1" applyAlignment="1">
      <alignment horizontal="right"/>
    </xf>
    <xf numFmtId="168" fontId="0" fillId="10" borderId="0" xfId="0" applyNumberFormat="1" applyFill="1" applyBorder="1"/>
    <xf numFmtId="0" fontId="0" fillId="10" borderId="0" xfId="0" applyFill="1"/>
    <xf numFmtId="171" fontId="2" fillId="10" borderId="0" xfId="0" applyNumberFormat="1" applyFont="1" applyFill="1" applyBorder="1"/>
    <xf numFmtId="168" fontId="0" fillId="10" borderId="0" xfId="0" applyNumberFormat="1" applyFill="1" applyBorder="1" applyAlignment="1">
      <alignment horizontal="right"/>
    </xf>
    <xf numFmtId="167" fontId="0" fillId="10" borderId="0" xfId="0" applyNumberFormat="1" applyFill="1" applyBorder="1" applyAlignment="1"/>
    <xf numFmtId="171" fontId="24" fillId="10" borderId="0" xfId="0" applyNumberFormat="1" applyFont="1" applyFill="1" applyBorder="1" applyAlignment="1">
      <alignment horizontal="center"/>
    </xf>
    <xf numFmtId="171" fontId="10" fillId="10" borderId="0" xfId="0" applyNumberFormat="1" applyFont="1" applyFill="1" applyBorder="1" applyAlignment="1">
      <alignment horizontal="center" vertical="center" wrapText="1"/>
    </xf>
    <xf numFmtId="167" fontId="60" fillId="10" borderId="0" xfId="0" applyNumberFormat="1" applyFont="1" applyFill="1" applyBorder="1" applyAlignment="1">
      <alignment horizontal="right" wrapText="1"/>
    </xf>
    <xf numFmtId="2" fontId="60" fillId="10" borderId="0" xfId="0" applyNumberFormat="1" applyFont="1" applyFill="1" applyBorder="1" applyAlignment="1">
      <alignment wrapText="1"/>
    </xf>
    <xf numFmtId="168" fontId="0" fillId="10" borderId="0" xfId="0" applyNumberFormat="1" applyFill="1"/>
    <xf numFmtId="167" fontId="0" fillId="10" borderId="0" xfId="0" applyNumberFormat="1" applyFill="1"/>
    <xf numFmtId="49" fontId="16" fillId="10" borderId="0" xfId="0" applyNumberFormat="1" applyFont="1" applyFill="1" applyBorder="1" applyAlignment="1">
      <alignment horizontal="left"/>
    </xf>
    <xf numFmtId="168" fontId="0" fillId="10" borderId="0" xfId="0" applyNumberFormat="1" applyFill="1" applyAlignment="1">
      <alignment horizontal="right"/>
    </xf>
    <xf numFmtId="180" fontId="11" fillId="10" borderId="0" xfId="0" applyNumberFormat="1" applyFont="1" applyFill="1" applyBorder="1" applyAlignment="1">
      <alignment horizontal="center" wrapText="1"/>
    </xf>
    <xf numFmtId="171" fontId="132" fillId="10" borderId="0" xfId="0" applyNumberFormat="1" applyFont="1" applyFill="1" applyBorder="1" applyAlignment="1">
      <alignment horizontal="center"/>
    </xf>
    <xf numFmtId="172" fontId="47" fillId="10" borderId="0" xfId="0" applyNumberFormat="1" applyFont="1" applyFill="1" applyBorder="1" applyAlignment="1">
      <alignment horizontal="center"/>
    </xf>
    <xf numFmtId="167" fontId="60" fillId="10" borderId="0" xfId="0" applyNumberFormat="1" applyFont="1" applyFill="1" applyBorder="1" applyAlignment="1">
      <alignment wrapText="1"/>
    </xf>
    <xf numFmtId="171" fontId="16" fillId="10" borderId="0" xfId="0" applyNumberFormat="1" applyFont="1" applyFill="1" applyAlignment="1">
      <alignment horizontal="center"/>
    </xf>
    <xf numFmtId="171" fontId="24" fillId="10" borderId="0" xfId="0" applyNumberFormat="1" applyFont="1" applyFill="1" applyAlignment="1"/>
    <xf numFmtId="171" fontId="10" fillId="10" borderId="1" xfId="0" applyNumberFormat="1" applyFont="1" applyFill="1" applyBorder="1" applyAlignment="1">
      <alignment horizontal="center" vertical="center" wrapText="1"/>
    </xf>
    <xf numFmtId="171" fontId="1" fillId="10" borderId="1" xfId="0" applyNumberFormat="1" applyFont="1" applyFill="1" applyBorder="1" applyAlignment="1">
      <alignment horizontal="center" vertical="center"/>
    </xf>
    <xf numFmtId="168" fontId="16" fillId="10" borderId="1" xfId="0" applyNumberFormat="1" applyFont="1" applyFill="1" applyBorder="1" applyAlignment="1">
      <alignment horizontal="center" vertical="center"/>
    </xf>
    <xf numFmtId="49" fontId="11" fillId="10" borderId="0" xfId="0" applyNumberFormat="1" applyFont="1" applyFill="1" applyAlignment="1">
      <alignment horizontal="center" wrapText="1"/>
    </xf>
    <xf numFmtId="171" fontId="10" fillId="10" borderId="0" xfId="0" applyNumberFormat="1" applyFont="1" applyFill="1" applyAlignment="1">
      <alignment horizontal="center" wrapText="1"/>
    </xf>
    <xf numFmtId="170" fontId="43" fillId="10" borderId="0" xfId="0" applyNumberFormat="1" applyFont="1" applyFill="1" applyAlignment="1">
      <alignment horizontal="left"/>
    </xf>
    <xf numFmtId="14" fontId="11" fillId="10" borderId="0" xfId="0" applyNumberFormat="1" applyFont="1" applyFill="1" applyAlignment="1">
      <alignment horizontal="center" wrapText="1"/>
    </xf>
    <xf numFmtId="49" fontId="39" fillId="10" borderId="0" xfId="0" applyNumberFormat="1" applyFont="1" applyFill="1" applyAlignment="1">
      <alignment horizontal="center" wrapText="1"/>
    </xf>
    <xf numFmtId="49" fontId="20" fillId="10" borderId="0" xfId="0" applyNumberFormat="1" applyFont="1" applyFill="1" applyAlignment="1">
      <alignment horizontal="center" wrapText="1"/>
    </xf>
    <xf numFmtId="49" fontId="21" fillId="10" borderId="0" xfId="0" applyNumberFormat="1" applyFont="1" applyFill="1" applyAlignment="1">
      <alignment horizontal="center"/>
    </xf>
    <xf numFmtId="171" fontId="10" fillId="10" borderId="1" xfId="0" applyNumberFormat="1" applyFont="1" applyFill="1" applyBorder="1" applyAlignment="1">
      <alignment horizontal="left" wrapText="1"/>
    </xf>
    <xf numFmtId="171" fontId="23" fillId="10" borderId="1" xfId="0" applyNumberFormat="1" applyFont="1" applyFill="1" applyBorder="1" applyAlignment="1">
      <alignment horizontal="center" shrinkToFit="1"/>
    </xf>
    <xf numFmtId="168" fontId="23" fillId="10" borderId="1" xfId="0" applyNumberFormat="1" applyFont="1" applyFill="1" applyBorder="1" applyAlignment="1">
      <alignment horizontal="center"/>
    </xf>
    <xf numFmtId="171" fontId="23" fillId="10" borderId="1" xfId="0" applyNumberFormat="1" applyFont="1" applyFill="1" applyBorder="1" applyAlignment="1">
      <alignment horizontal="center" vertical="center" wrapText="1" shrinkToFit="1"/>
    </xf>
    <xf numFmtId="171" fontId="10" fillId="10" borderId="1" xfId="0" applyNumberFormat="1" applyFont="1" applyFill="1" applyBorder="1" applyAlignment="1">
      <alignment horizontal="center" shrinkToFit="1"/>
    </xf>
    <xf numFmtId="0" fontId="72" fillId="10" borderId="0" xfId="0" applyFont="1" applyFill="1" applyAlignment="1">
      <alignment horizontal="center" vertical="center"/>
    </xf>
    <xf numFmtId="0" fontId="1" fillId="10" borderId="0" xfId="0" applyFont="1" applyFill="1"/>
    <xf numFmtId="171" fontId="0" fillId="10" borderId="0" xfId="0" applyNumberFormat="1" applyFill="1" applyAlignment="1">
      <alignment horizontal="center"/>
    </xf>
    <xf numFmtId="182" fontId="0" fillId="10" borderId="0" xfId="0" applyNumberFormat="1" applyFill="1" applyAlignment="1">
      <alignment horizontal="right"/>
    </xf>
    <xf numFmtId="0" fontId="19" fillId="10" borderId="0" xfId="0" applyFont="1" applyFill="1"/>
    <xf numFmtId="168" fontId="16" fillId="10" borderId="0" xfId="0" applyNumberFormat="1" applyFont="1" applyFill="1" applyAlignment="1">
      <alignment horizontal="center" vertical="center"/>
    </xf>
    <xf numFmtId="182" fontId="11" fillId="10" borderId="0" xfId="0" applyNumberFormat="1" applyFont="1" applyFill="1" applyAlignment="1">
      <alignment wrapText="1"/>
    </xf>
    <xf numFmtId="49" fontId="11" fillId="10" borderId="0" xfId="0" applyNumberFormat="1" applyFont="1" applyFill="1" applyAlignment="1">
      <alignment wrapText="1"/>
    </xf>
    <xf numFmtId="0" fontId="16" fillId="10" borderId="0" xfId="0" applyFont="1" applyFill="1"/>
    <xf numFmtId="167" fontId="16" fillId="10" borderId="0" xfId="0" applyNumberFormat="1" applyFont="1" applyFill="1" applyAlignment="1">
      <alignment horizontal="right"/>
    </xf>
    <xf numFmtId="182" fontId="16" fillId="10" borderId="0" xfId="0" applyNumberFormat="1" applyFont="1" applyFill="1" applyAlignment="1">
      <alignment horizontal="center"/>
    </xf>
    <xf numFmtId="168" fontId="16" fillId="10" borderId="0" xfId="0" applyNumberFormat="1" applyFont="1" applyFill="1" applyAlignment="1">
      <alignment horizontal="center"/>
    </xf>
    <xf numFmtId="167" fontId="16" fillId="10" borderId="0" xfId="0" applyNumberFormat="1" applyFont="1" applyFill="1" applyAlignment="1">
      <alignment horizontal="center"/>
    </xf>
    <xf numFmtId="49" fontId="16" fillId="10" borderId="0" xfId="0" applyNumberFormat="1" applyFont="1" applyFill="1" applyAlignment="1">
      <alignment horizontal="center"/>
    </xf>
    <xf numFmtId="0" fontId="43" fillId="10" borderId="0" xfId="0" applyFont="1" applyFill="1" applyAlignment="1">
      <alignment vertical="center"/>
    </xf>
    <xf numFmtId="0" fontId="16" fillId="10" borderId="0" xfId="0" applyFont="1" applyFill="1" applyAlignment="1">
      <alignment vertical="center"/>
    </xf>
    <xf numFmtId="0" fontId="43" fillId="10" borderId="0" xfId="0" applyFont="1" applyFill="1"/>
    <xf numFmtId="0" fontId="10" fillId="10" borderId="0" xfId="0" applyFont="1" applyFill="1"/>
    <xf numFmtId="0" fontId="10" fillId="10" borderId="0" xfId="0" applyFont="1" applyFill="1" applyAlignment="1">
      <alignment horizontal="center"/>
    </xf>
    <xf numFmtId="171" fontId="22" fillId="10" borderId="0" xfId="0" applyNumberFormat="1" applyFont="1" applyFill="1"/>
    <xf numFmtId="167" fontId="10" fillId="10" borderId="0" xfId="0" applyNumberFormat="1" applyFont="1" applyFill="1" applyAlignment="1">
      <alignment horizontal="right"/>
    </xf>
    <xf numFmtId="182" fontId="10" fillId="10" borderId="0" xfId="0" applyNumberFormat="1" applyFont="1" applyFill="1"/>
    <xf numFmtId="168" fontId="10" fillId="10" borderId="0" xfId="0" applyNumberFormat="1" applyFont="1" applyFill="1"/>
    <xf numFmtId="167" fontId="10" fillId="10" borderId="0" xfId="0" applyNumberFormat="1" applyFont="1" applyFill="1"/>
    <xf numFmtId="0" fontId="72" fillId="10" borderId="1" xfId="0" applyFont="1" applyFill="1" applyBorder="1" applyAlignment="1">
      <alignment horizontal="center" vertical="center"/>
    </xf>
    <xf numFmtId="0" fontId="16" fillId="10" borderId="1" xfId="0" applyFont="1" applyFill="1" applyBorder="1" applyAlignment="1">
      <alignment vertical="center"/>
    </xf>
    <xf numFmtId="167" fontId="10" fillId="10" borderId="1" xfId="0" applyNumberFormat="1" applyFont="1" applyFill="1" applyBorder="1" applyAlignment="1">
      <alignment horizontal="center" vertical="center" wrapText="1"/>
    </xf>
    <xf numFmtId="182" fontId="10" fillId="10" borderId="1" xfId="0" applyNumberFormat="1" applyFont="1" applyFill="1" applyBorder="1" applyAlignment="1">
      <alignment horizontal="center" vertical="center" wrapText="1"/>
    </xf>
    <xf numFmtId="168" fontId="10" fillId="10" borderId="1" xfId="0" applyNumberFormat="1" applyFont="1" applyFill="1" applyBorder="1" applyAlignment="1">
      <alignment horizontal="center" vertical="center" wrapText="1"/>
    </xf>
    <xf numFmtId="0" fontId="72" fillId="10" borderId="0" xfId="0" applyFont="1" applyFill="1" applyBorder="1" applyAlignment="1">
      <alignment horizontal="center" vertical="center"/>
    </xf>
    <xf numFmtId="0" fontId="1" fillId="10" borderId="0" xfId="0" applyFont="1" applyFill="1" applyAlignment="1"/>
    <xf numFmtId="171" fontId="1" fillId="10" borderId="0" xfId="0" applyNumberFormat="1" applyFont="1" applyFill="1" applyAlignment="1">
      <alignment horizontal="center"/>
    </xf>
    <xf numFmtId="171" fontId="44" fillId="10" borderId="0" xfId="0" applyNumberFormat="1" applyFont="1" applyFill="1" applyBorder="1" applyAlignment="1">
      <alignment horizontal="left" vertical="center" wrapText="1"/>
    </xf>
    <xf numFmtId="171" fontId="137" fillId="10" borderId="0" xfId="0" applyNumberFormat="1" applyFont="1" applyFill="1" applyBorder="1" applyAlignment="1">
      <alignment horizontal="right" vertical="center"/>
    </xf>
    <xf numFmtId="168" fontId="51" fillId="10" borderId="0" xfId="0" applyNumberFormat="1" applyFont="1" applyFill="1" applyBorder="1" applyAlignment="1">
      <alignment horizontal="right" vertical="center"/>
    </xf>
    <xf numFmtId="171" fontId="10" fillId="10" borderId="0" xfId="0" applyNumberFormat="1" applyFont="1" applyFill="1" applyBorder="1" applyAlignment="1">
      <alignment horizontal="left"/>
    </xf>
    <xf numFmtId="0" fontId="25" fillId="10" borderId="0" xfId="0" applyFont="1" applyFill="1"/>
    <xf numFmtId="49" fontId="19" fillId="10" borderId="0" xfId="0" applyNumberFormat="1" applyFont="1" applyFill="1" applyAlignment="1"/>
    <xf numFmtId="49" fontId="16" fillId="10" borderId="0" xfId="0" applyNumberFormat="1" applyFont="1" applyFill="1" applyAlignment="1"/>
    <xf numFmtId="171" fontId="10" fillId="10" borderId="0" xfId="0" applyNumberFormat="1" applyFont="1" applyFill="1" applyAlignment="1"/>
    <xf numFmtId="168" fontId="16" fillId="10" borderId="0" xfId="0" applyNumberFormat="1" applyFont="1" applyFill="1"/>
    <xf numFmtId="167" fontId="16" fillId="10" borderId="0" xfId="0" applyNumberFormat="1" applyFont="1" applyFill="1"/>
    <xf numFmtId="171" fontId="10" fillId="10" borderId="0" xfId="0" applyNumberFormat="1" applyFont="1" applyFill="1" applyAlignment="1">
      <alignment shrinkToFit="1"/>
    </xf>
    <xf numFmtId="168" fontId="39" fillId="10" borderId="0" xfId="0" applyNumberFormat="1" applyFont="1" applyFill="1" applyAlignment="1">
      <alignment horizontal="center" wrapText="1"/>
    </xf>
    <xf numFmtId="167" fontId="11" fillId="10" borderId="0" xfId="0" applyNumberFormat="1" applyFont="1" applyFill="1" applyAlignment="1">
      <alignment horizontal="center" wrapText="1"/>
    </xf>
    <xf numFmtId="49" fontId="40" fillId="10" borderId="0" xfId="0" applyNumberFormat="1" applyFont="1" applyFill="1" applyAlignment="1">
      <alignment horizontal="center"/>
    </xf>
    <xf numFmtId="0" fontId="40" fillId="10" borderId="0" xfId="0" applyFont="1" applyFill="1"/>
    <xf numFmtId="171" fontId="23" fillId="10" borderId="0" xfId="0" applyNumberFormat="1" applyFont="1" applyFill="1" applyAlignment="1"/>
    <xf numFmtId="49" fontId="10" fillId="10" borderId="0" xfId="0" applyNumberFormat="1" applyFont="1" applyFill="1" applyAlignment="1"/>
    <xf numFmtId="167" fontId="20" fillId="10" borderId="0" xfId="0" applyNumberFormat="1" applyFont="1" applyFill="1" applyAlignment="1">
      <alignment horizontal="left" wrapText="1"/>
    </xf>
    <xf numFmtId="49" fontId="16" fillId="10" borderId="0" xfId="0" applyNumberFormat="1" applyFont="1" applyFill="1" applyAlignment="1">
      <alignment horizontal="left"/>
    </xf>
    <xf numFmtId="49" fontId="138" fillId="10" borderId="0" xfId="0" applyNumberFormat="1" applyFont="1" applyFill="1" applyAlignment="1">
      <alignment wrapText="1"/>
    </xf>
    <xf numFmtId="167" fontId="20" fillId="10" borderId="0" xfId="0" applyNumberFormat="1" applyFont="1" applyFill="1" applyAlignment="1">
      <alignment wrapText="1"/>
    </xf>
    <xf numFmtId="176" fontId="10" fillId="10" borderId="0" xfId="0" applyNumberFormat="1" applyFont="1" applyFill="1" applyAlignment="1"/>
    <xf numFmtId="171" fontId="10" fillId="10" borderId="0" xfId="0" applyNumberFormat="1" applyFont="1" applyFill="1" applyAlignment="1">
      <alignment vertical="center" wrapText="1"/>
    </xf>
    <xf numFmtId="172" fontId="11" fillId="10" borderId="0" xfId="0" applyNumberFormat="1" applyFont="1" applyFill="1" applyAlignment="1">
      <alignment horizontal="center" wrapText="1"/>
    </xf>
    <xf numFmtId="171" fontId="2" fillId="10" borderId="1" xfId="0" applyNumberFormat="1" applyFont="1" applyFill="1" applyBorder="1" applyAlignment="1">
      <alignment horizontal="center"/>
    </xf>
    <xf numFmtId="171" fontId="2" fillId="10" borderId="0" xfId="0" applyNumberFormat="1" applyFont="1" applyFill="1"/>
    <xf numFmtId="181" fontId="16" fillId="10" borderId="0" xfId="2" applyNumberFormat="1" applyFont="1" applyFill="1" applyAlignment="1">
      <alignment horizontal="right"/>
    </xf>
    <xf numFmtId="168" fontId="16" fillId="10" borderId="0" xfId="0" applyNumberFormat="1" applyFont="1" applyFill="1" applyAlignment="1">
      <alignment horizontal="right"/>
    </xf>
    <xf numFmtId="168" fontId="16" fillId="10" borderId="0" xfId="0" applyNumberFormat="1" applyFont="1" applyFill="1" applyBorder="1" applyAlignment="1">
      <alignment horizontal="right"/>
    </xf>
    <xf numFmtId="168" fontId="16" fillId="10" borderId="0" xfId="0" applyNumberFormat="1" applyFont="1" applyFill="1" applyBorder="1"/>
    <xf numFmtId="167" fontId="16" fillId="10" borderId="0" xfId="0" applyNumberFormat="1" applyFont="1" applyFill="1" applyBorder="1"/>
    <xf numFmtId="0" fontId="16" fillId="10" borderId="0" xfId="0" applyFont="1" applyFill="1" applyBorder="1"/>
    <xf numFmtId="167" fontId="16" fillId="10" borderId="0" xfId="0" applyNumberFormat="1" applyFont="1" applyFill="1" applyBorder="1" applyAlignment="1">
      <alignment horizontal="right"/>
    </xf>
    <xf numFmtId="49" fontId="29" fillId="10" borderId="0" xfId="0" applyNumberFormat="1" applyFont="1" applyFill="1" applyAlignment="1">
      <alignment vertical="center"/>
    </xf>
    <xf numFmtId="49" fontId="20" fillId="10" borderId="0" xfId="0" applyNumberFormat="1" applyFont="1" applyFill="1" applyAlignment="1">
      <alignment wrapText="1"/>
    </xf>
    <xf numFmtId="171" fontId="82" fillId="10" borderId="0" xfId="0" applyNumberFormat="1" applyFont="1" applyFill="1" applyAlignment="1">
      <alignment horizontal="center"/>
    </xf>
    <xf numFmtId="171" fontId="23" fillId="10" borderId="0" xfId="0" applyNumberFormat="1" applyFont="1" applyFill="1" applyAlignment="1">
      <alignment horizontal="center" wrapText="1"/>
    </xf>
    <xf numFmtId="166" fontId="1" fillId="10" borderId="0" xfId="0" applyNumberFormat="1" applyFont="1" applyFill="1" applyAlignment="1">
      <alignment horizontal="center"/>
    </xf>
    <xf numFmtId="179" fontId="16" fillId="10" borderId="0" xfId="0" applyNumberFormat="1" applyFont="1" applyFill="1" applyAlignment="1">
      <alignment horizontal="center"/>
    </xf>
    <xf numFmtId="3" fontId="16" fillId="10" borderId="0" xfId="0" applyNumberFormat="1" applyFont="1" applyFill="1" applyAlignment="1">
      <alignment horizontal="center"/>
    </xf>
    <xf numFmtId="3" fontId="11" fillId="10" borderId="0" xfId="0" applyNumberFormat="1" applyFont="1" applyFill="1" applyAlignment="1">
      <alignment horizontal="center" wrapText="1"/>
    </xf>
    <xf numFmtId="3" fontId="23" fillId="10" borderId="1" xfId="0" applyNumberFormat="1" applyFont="1" applyFill="1" applyBorder="1" applyAlignment="1">
      <alignment horizontal="center" vertical="center" wrapText="1"/>
    </xf>
    <xf numFmtId="3" fontId="26" fillId="10" borderId="1" xfId="0" applyNumberFormat="1" applyFont="1" applyFill="1" applyBorder="1" applyAlignment="1">
      <alignment horizontal="center" vertical="center" wrapText="1" shrinkToFit="1"/>
    </xf>
    <xf numFmtId="49" fontId="26" fillId="10" borderId="1" xfId="0" applyNumberFormat="1" applyFont="1" applyFill="1" applyBorder="1" applyAlignment="1">
      <alignment horizontal="center" vertical="center" wrapText="1" shrinkToFit="1"/>
    </xf>
    <xf numFmtId="49" fontId="26" fillId="10" borderId="1" xfId="0" applyNumberFormat="1" applyFont="1" applyFill="1" applyBorder="1" applyAlignment="1">
      <alignment horizontal="center" vertical="center" wrapText="1"/>
    </xf>
    <xf numFmtId="49" fontId="23" fillId="10" borderId="1" xfId="0" applyNumberFormat="1" applyFont="1" applyFill="1" applyBorder="1" applyAlignment="1">
      <alignment horizontal="center" vertical="center" wrapText="1" shrinkToFit="1"/>
    </xf>
    <xf numFmtId="0" fontId="23" fillId="10" borderId="1" xfId="0" applyNumberFormat="1" applyFont="1" applyFill="1" applyBorder="1" applyAlignment="1">
      <alignment horizontal="center" vertical="center" wrapText="1" shrinkToFit="1"/>
    </xf>
    <xf numFmtId="3" fontId="61" fillId="10" borderId="0" xfId="0" applyNumberFormat="1" applyFont="1" applyFill="1" applyBorder="1" applyAlignment="1">
      <alignment horizontal="right"/>
    </xf>
    <xf numFmtId="3" fontId="27" fillId="10" borderId="0" xfId="0" applyNumberFormat="1" applyFont="1" applyFill="1" applyBorder="1" applyAlignment="1">
      <alignment horizontal="right" wrapText="1"/>
    </xf>
    <xf numFmtId="167" fontId="27" fillId="10" borderId="0" xfId="0" applyNumberFormat="1" applyFont="1" applyFill="1" applyBorder="1" applyAlignment="1">
      <alignment horizontal="center" shrinkToFit="1"/>
    </xf>
    <xf numFmtId="168" fontId="27" fillId="10" borderId="0" xfId="0" applyNumberFormat="1" applyFont="1" applyFill="1" applyBorder="1" applyAlignment="1">
      <alignment horizontal="center" shrinkToFit="1"/>
    </xf>
    <xf numFmtId="167" fontId="28" fillId="10" borderId="0" xfId="0" applyNumberFormat="1" applyFont="1" applyFill="1" applyBorder="1" applyAlignment="1">
      <alignment horizontal="center" shrinkToFit="1"/>
    </xf>
    <xf numFmtId="3" fontId="23" fillId="10" borderId="0" xfId="0" applyNumberFormat="1" applyFont="1" applyFill="1" applyBorder="1" applyAlignment="1">
      <alignment horizontal="right" shrinkToFit="1"/>
    </xf>
    <xf numFmtId="165" fontId="119" fillId="8" borderId="0" xfId="2" applyFont="1" applyFill="1" applyBorder="1" applyAlignment="1">
      <alignment vertical="center"/>
    </xf>
    <xf numFmtId="0" fontId="24" fillId="11" borderId="0" xfId="0" applyFont="1" applyFill="1" applyAlignment="1">
      <alignment horizontal="center"/>
    </xf>
    <xf numFmtId="0" fontId="78" fillId="11" borderId="0" xfId="0" applyFont="1" applyFill="1" applyAlignment="1">
      <alignment vertical="center" wrapText="1"/>
    </xf>
    <xf numFmtId="0" fontId="117" fillId="11" borderId="0" xfId="0" applyFont="1" applyFill="1" applyBorder="1" applyAlignment="1">
      <alignment vertical="center"/>
    </xf>
    <xf numFmtId="0" fontId="142" fillId="8" borderId="0" xfId="0" applyFont="1" applyFill="1"/>
    <xf numFmtId="0" fontId="93" fillId="8" borderId="0" xfId="0" applyFont="1" applyFill="1" applyAlignment="1">
      <alignment vertical="center"/>
    </xf>
    <xf numFmtId="0" fontId="44" fillId="2" borderId="10" xfId="0" applyFont="1" applyFill="1" applyBorder="1" applyAlignment="1">
      <alignment horizontal="left"/>
    </xf>
    <xf numFmtId="0" fontId="56" fillId="8" borderId="0" xfId="1" applyFont="1" applyFill="1" applyAlignment="1" applyProtection="1">
      <alignment horizontal="center"/>
    </xf>
    <xf numFmtId="0" fontId="1" fillId="0" borderId="0" xfId="0" applyFont="1" applyFill="1" applyBorder="1"/>
    <xf numFmtId="0" fontId="16" fillId="0" borderId="0" xfId="0" applyFont="1" applyFill="1" applyBorder="1"/>
    <xf numFmtId="0" fontId="102" fillId="8" borderId="0" xfId="0" applyFont="1" applyFill="1" applyBorder="1" applyAlignment="1">
      <alignment horizontal="center"/>
    </xf>
    <xf numFmtId="0" fontId="0" fillId="9" borderId="0" xfId="0" applyFill="1" applyAlignment="1">
      <alignment horizontal="center"/>
    </xf>
    <xf numFmtId="0" fontId="0" fillId="2" borderId="0" xfId="0" applyFill="1" applyBorder="1" applyAlignment="1">
      <alignment horizontal="center"/>
    </xf>
    <xf numFmtId="0" fontId="43" fillId="2" borderId="2" xfId="0" applyFont="1" applyFill="1" applyBorder="1" applyAlignment="1">
      <alignment horizontal="center"/>
    </xf>
    <xf numFmtId="0" fontId="0" fillId="2" borderId="16" xfId="0" applyFill="1" applyBorder="1" applyAlignment="1">
      <alignment horizontal="center"/>
    </xf>
    <xf numFmtId="0" fontId="93" fillId="8" borderId="0" xfId="0" applyFont="1" applyFill="1" applyAlignment="1">
      <alignment horizontal="center"/>
    </xf>
    <xf numFmtId="171" fontId="97" fillId="8" borderId="0" xfId="0" applyNumberFormat="1" applyFont="1" applyFill="1" applyBorder="1" applyAlignment="1">
      <alignment horizontal="center" shrinkToFit="1"/>
    </xf>
    <xf numFmtId="0" fontId="100" fillId="8" borderId="0" xfId="0" applyFont="1" applyFill="1" applyBorder="1" applyAlignment="1">
      <alignment horizontal="center"/>
    </xf>
    <xf numFmtId="0" fontId="93" fillId="8" borderId="0" xfId="0" applyFont="1" applyFill="1" applyBorder="1" applyAlignment="1">
      <alignment horizontal="center"/>
    </xf>
    <xf numFmtId="171" fontId="103" fillId="8" borderId="0" xfId="0" applyNumberFormat="1" applyFont="1" applyFill="1" applyBorder="1" applyAlignment="1">
      <alignment horizontal="center" shrinkToFit="1"/>
    </xf>
    <xf numFmtId="0" fontId="1" fillId="0" borderId="0" xfId="0" applyFont="1" applyFill="1" applyBorder="1" applyAlignment="1">
      <alignment horizontal="center"/>
    </xf>
    <xf numFmtId="0" fontId="130" fillId="0" borderId="0" xfId="0" applyFont="1" applyFill="1" applyBorder="1" applyAlignment="1" applyProtection="1">
      <alignment horizontal="center"/>
      <protection locked="0"/>
    </xf>
    <xf numFmtId="0" fontId="93" fillId="0" borderId="0" xfId="0" applyFont="1" applyFill="1" applyAlignment="1">
      <alignment horizontal="center"/>
    </xf>
    <xf numFmtId="0" fontId="0" fillId="0" borderId="0" xfId="0" applyFill="1" applyAlignment="1">
      <alignment horizontal="center"/>
    </xf>
    <xf numFmtId="0" fontId="49" fillId="0" borderId="0" xfId="0" applyFont="1" applyFill="1" applyBorder="1" applyAlignment="1">
      <alignment horizontal="center"/>
    </xf>
    <xf numFmtId="0" fontId="49" fillId="0" borderId="0" xfId="0" applyFont="1" applyFill="1" applyBorder="1" applyAlignment="1" applyProtection="1">
      <alignment horizontal="center"/>
      <protection locked="0"/>
    </xf>
    <xf numFmtId="0" fontId="51" fillId="0" borderId="0" xfId="0" applyFont="1" applyFill="1"/>
    <xf numFmtId="0" fontId="51" fillId="0" borderId="0" xfId="0" applyFont="1" applyFill="1" applyAlignment="1">
      <alignment horizontal="center"/>
    </xf>
    <xf numFmtId="0" fontId="144" fillId="8" borderId="0" xfId="0" applyFont="1" applyFill="1" applyAlignment="1">
      <alignment vertical="center"/>
    </xf>
    <xf numFmtId="0" fontId="145" fillId="8" borderId="0" xfId="0" applyFont="1" applyFill="1" applyAlignment="1">
      <alignment horizontal="center"/>
    </xf>
    <xf numFmtId="0" fontId="146" fillId="8" borderId="0" xfId="0" applyFont="1" applyFill="1"/>
    <xf numFmtId="0" fontId="145" fillId="8" borderId="0" xfId="0" applyFont="1" applyFill="1"/>
    <xf numFmtId="172" fontId="70" fillId="2" borderId="14" xfId="0" applyNumberFormat="1" applyFont="1" applyFill="1" applyBorder="1"/>
    <xf numFmtId="3" fontId="147" fillId="2" borderId="2" xfId="0" applyNumberFormat="1" applyFont="1" applyFill="1" applyBorder="1" applyAlignment="1">
      <alignment horizontal="center" vertical="center"/>
    </xf>
    <xf numFmtId="0" fontId="44" fillId="2" borderId="7" xfId="0" applyFont="1" applyFill="1" applyBorder="1" applyAlignment="1">
      <alignment horizontal="center" vertical="center"/>
    </xf>
    <xf numFmtId="171" fontId="10" fillId="10" borderId="1" xfId="0" applyNumberFormat="1" applyFont="1" applyFill="1" applyBorder="1" applyAlignment="1" applyProtection="1">
      <alignment horizontal="center" wrapText="1"/>
      <protection locked="0"/>
    </xf>
    <xf numFmtId="171" fontId="22" fillId="0" borderId="22" xfId="0" applyNumberFormat="1" applyFont="1" applyFill="1" applyBorder="1" applyAlignment="1" applyProtection="1">
      <alignment horizontal="center" shrinkToFit="1"/>
      <protection locked="0"/>
    </xf>
    <xf numFmtId="0" fontId="4" fillId="10" borderId="29" xfId="0" applyFont="1" applyFill="1" applyBorder="1" applyProtection="1">
      <protection locked="0"/>
    </xf>
    <xf numFmtId="14" fontId="16" fillId="10" borderId="0" xfId="0" applyNumberFormat="1" applyFont="1" applyFill="1" applyProtection="1">
      <protection locked="0"/>
    </xf>
    <xf numFmtId="172" fontId="2" fillId="10" borderId="29" xfId="0" applyNumberFormat="1" applyFont="1" applyFill="1" applyBorder="1" applyAlignment="1" applyProtection="1">
      <alignment horizontal="right"/>
      <protection locked="0"/>
    </xf>
    <xf numFmtId="172" fontId="0" fillId="0" borderId="0" xfId="0" applyNumberFormat="1" applyFill="1" applyBorder="1" applyProtection="1">
      <protection locked="0"/>
    </xf>
    <xf numFmtId="171" fontId="23" fillId="0" borderId="22" xfId="0" applyNumberFormat="1" applyFont="1" applyFill="1" applyBorder="1" applyAlignment="1" applyProtection="1">
      <alignment horizontal="center" shrinkToFit="1"/>
      <protection locked="0"/>
    </xf>
    <xf numFmtId="171" fontId="23" fillId="0" borderId="10" xfId="0" applyNumberFormat="1" applyFont="1" applyFill="1" applyBorder="1" applyAlignment="1" applyProtection="1">
      <alignment horizontal="center" shrinkToFit="1"/>
      <protection locked="0"/>
    </xf>
    <xf numFmtId="0" fontId="130" fillId="0" borderId="30" xfId="0" applyNumberFormat="1" applyFont="1" applyBorder="1" applyAlignment="1" applyProtection="1">
      <alignment horizontal="center"/>
      <protection locked="0"/>
    </xf>
    <xf numFmtId="166" fontId="69" fillId="2" borderId="2" xfId="0" applyNumberFormat="1" applyFont="1" applyFill="1" applyBorder="1" applyAlignment="1">
      <alignment horizontal="center"/>
    </xf>
    <xf numFmtId="14" fontId="0" fillId="0" borderId="0" xfId="0" applyNumberFormat="1" applyBorder="1" applyProtection="1">
      <protection locked="0"/>
    </xf>
    <xf numFmtId="1" fontId="22" fillId="10" borderId="29" xfId="0" applyNumberFormat="1" applyFont="1" applyFill="1" applyBorder="1" applyAlignment="1" applyProtection="1">
      <alignment horizontal="center" wrapText="1"/>
      <protection locked="0"/>
    </xf>
    <xf numFmtId="1" fontId="143" fillId="10" borderId="29" xfId="0" applyNumberFormat="1" applyFont="1" applyFill="1" applyBorder="1" applyAlignment="1" applyProtection="1">
      <alignment horizontal="center" wrapText="1"/>
      <protection locked="0"/>
    </xf>
    <xf numFmtId="0" fontId="22" fillId="10" borderId="29" xfId="0" applyNumberFormat="1" applyFont="1" applyFill="1" applyBorder="1" applyAlignment="1" applyProtection="1">
      <alignment horizontal="center" wrapText="1"/>
      <protection locked="0"/>
    </xf>
    <xf numFmtId="0" fontId="143" fillId="10" borderId="29" xfId="0" applyNumberFormat="1" applyFont="1" applyFill="1" applyBorder="1" applyAlignment="1" applyProtection="1">
      <alignment horizontal="center" wrapText="1"/>
      <protection locked="0"/>
    </xf>
    <xf numFmtId="0" fontId="4" fillId="10" borderId="29" xfId="0" applyNumberFormat="1" applyFont="1" applyFill="1" applyBorder="1" applyAlignment="1" applyProtection="1">
      <alignment horizontal="center"/>
      <protection locked="0"/>
    </xf>
    <xf numFmtId="0" fontId="0" fillId="0" borderId="10" xfId="0" applyNumberFormat="1" applyFill="1" applyBorder="1" applyAlignment="1" applyProtection="1">
      <alignment horizontal="center"/>
      <protection locked="0"/>
    </xf>
    <xf numFmtId="0" fontId="0" fillId="0" borderId="0" xfId="0" applyNumberFormat="1" applyFill="1" applyBorder="1" applyAlignment="1" applyProtection="1">
      <alignment horizontal="center"/>
      <protection locked="0"/>
    </xf>
    <xf numFmtId="171" fontId="10" fillId="10" borderId="1" xfId="0" applyNumberFormat="1" applyFont="1" applyFill="1" applyBorder="1" applyAlignment="1" applyProtection="1">
      <alignment horizontal="left" shrinkToFit="1"/>
      <protection hidden="1"/>
    </xf>
    <xf numFmtId="179" fontId="23" fillId="10" borderId="1" xfId="0" applyNumberFormat="1" applyFont="1" applyFill="1" applyBorder="1" applyAlignment="1" applyProtection="1">
      <alignment horizontal="center" shrinkToFit="1"/>
      <protection hidden="1"/>
    </xf>
    <xf numFmtId="168" fontId="23" fillId="10" borderId="1" xfId="0" applyNumberFormat="1" applyFont="1" applyFill="1" applyBorder="1" applyAlignment="1" applyProtection="1">
      <alignment horizontal="center" shrinkToFit="1"/>
      <protection hidden="1"/>
    </xf>
    <xf numFmtId="168" fontId="16" fillId="10" borderId="29" xfId="0" applyNumberFormat="1" applyFont="1" applyFill="1" applyBorder="1" applyProtection="1">
      <protection hidden="1"/>
    </xf>
    <xf numFmtId="182" fontId="16" fillId="10" borderId="1" xfId="0" applyNumberFormat="1" applyFont="1" applyFill="1" applyBorder="1" applyAlignment="1" applyProtection="1">
      <alignment horizontal="right"/>
      <protection hidden="1"/>
    </xf>
    <xf numFmtId="168" fontId="16" fillId="10" borderId="1" xfId="0" applyNumberFormat="1" applyFont="1" applyFill="1" applyBorder="1" applyProtection="1">
      <protection hidden="1"/>
    </xf>
    <xf numFmtId="171" fontId="10" fillId="10" borderId="1" xfId="0" applyNumberFormat="1" applyFont="1" applyFill="1" applyBorder="1" applyAlignment="1" applyProtection="1">
      <alignment shrinkToFit="1"/>
      <protection hidden="1"/>
    </xf>
    <xf numFmtId="167" fontId="27" fillId="10" borderId="1" xfId="0" applyNumberFormat="1" applyFont="1" applyFill="1" applyBorder="1" applyAlignment="1" applyProtection="1">
      <alignment horizontal="center" shrinkToFit="1"/>
      <protection hidden="1"/>
    </xf>
    <xf numFmtId="168" fontId="27" fillId="10" borderId="1" xfId="0" applyNumberFormat="1" applyFont="1" applyFill="1" applyBorder="1" applyAlignment="1" applyProtection="1">
      <alignment horizontal="center" shrinkToFit="1"/>
      <protection hidden="1"/>
    </xf>
    <xf numFmtId="167" fontId="28" fillId="10" borderId="1" xfId="0" applyNumberFormat="1" applyFont="1" applyFill="1" applyBorder="1" applyAlignment="1" applyProtection="1">
      <alignment horizontal="center" shrinkToFit="1"/>
      <protection hidden="1"/>
    </xf>
    <xf numFmtId="168" fontId="0" fillId="0" borderId="1" xfId="0" applyNumberFormat="1" applyFill="1" applyBorder="1" applyAlignment="1" applyProtection="1">
      <alignment horizontal="center" vertical="center" wrapText="1"/>
      <protection hidden="1"/>
    </xf>
    <xf numFmtId="171" fontId="2" fillId="0" borderId="1" xfId="0" applyNumberFormat="1" applyFont="1" applyFill="1" applyBorder="1" applyAlignment="1" applyProtection="1">
      <alignment horizontal="center" vertical="center"/>
      <protection hidden="1"/>
    </xf>
    <xf numFmtId="176" fontId="0" fillId="0" borderId="1" xfId="0" applyNumberFormat="1" applyFill="1" applyBorder="1" applyAlignment="1" applyProtection="1">
      <alignment horizontal="right" vertical="center"/>
      <protection hidden="1"/>
    </xf>
    <xf numFmtId="168" fontId="0" fillId="0" borderId="1" xfId="0" applyNumberFormat="1" applyFill="1" applyBorder="1" applyAlignment="1" applyProtection="1">
      <alignment horizontal="center" vertical="center"/>
      <protection hidden="1"/>
    </xf>
    <xf numFmtId="168" fontId="16" fillId="10" borderId="0" xfId="0" applyNumberFormat="1" applyFont="1" applyFill="1" applyBorder="1" applyAlignment="1" applyProtection="1">
      <alignment horizontal="center" vertical="center"/>
      <protection hidden="1"/>
    </xf>
    <xf numFmtId="171" fontId="4" fillId="10" borderId="0" xfId="0" applyNumberFormat="1" applyFont="1" applyFill="1" applyBorder="1" applyAlignment="1" applyProtection="1">
      <alignment horizontal="center" vertical="center"/>
      <protection hidden="1"/>
    </xf>
    <xf numFmtId="168" fontId="16" fillId="10" borderId="0" xfId="0" applyNumberFormat="1" applyFont="1" applyFill="1" applyBorder="1" applyAlignment="1" applyProtection="1">
      <alignment horizontal="center"/>
      <protection hidden="1"/>
    </xf>
    <xf numFmtId="1" fontId="135" fillId="10" borderId="0" xfId="0" applyNumberFormat="1" applyFont="1" applyFill="1" applyBorder="1" applyAlignment="1" applyProtection="1">
      <alignment horizontal="center" wrapText="1"/>
      <protection hidden="1"/>
    </xf>
    <xf numFmtId="171" fontId="10" fillId="10" borderId="0" xfId="0" applyNumberFormat="1" applyFont="1" applyFill="1" applyBorder="1" applyAlignment="1" applyProtection="1">
      <protection hidden="1"/>
    </xf>
    <xf numFmtId="4" fontId="131" fillId="10" borderId="0" xfId="0" applyNumberFormat="1" applyFont="1" applyFill="1" applyBorder="1" applyAlignment="1" applyProtection="1">
      <alignment horizontal="center"/>
      <protection hidden="1"/>
    </xf>
    <xf numFmtId="3" fontId="131" fillId="10" borderId="0" xfId="0" applyNumberFormat="1" applyFont="1" applyFill="1" applyBorder="1" applyAlignment="1" applyProtection="1">
      <alignment horizontal="center"/>
      <protection hidden="1"/>
    </xf>
    <xf numFmtId="176" fontId="131" fillId="10" borderId="0" xfId="0" applyNumberFormat="1" applyFont="1" applyFill="1" applyBorder="1" applyAlignment="1" applyProtection="1">
      <alignment horizontal="center"/>
      <protection hidden="1"/>
    </xf>
    <xf numFmtId="176" fontId="47" fillId="10" borderId="0" xfId="0" applyNumberFormat="1" applyFont="1" applyFill="1" applyBorder="1" applyAlignment="1" applyProtection="1">
      <alignment horizontal="center"/>
      <protection hidden="1"/>
    </xf>
    <xf numFmtId="172" fontId="133" fillId="10" borderId="0" xfId="0" applyNumberFormat="1" applyFont="1" applyFill="1" applyBorder="1" applyAlignment="1" applyProtection="1">
      <alignment horizontal="center" wrapText="1"/>
      <protection hidden="1"/>
    </xf>
    <xf numFmtId="171" fontId="4" fillId="10" borderId="0" xfId="0" applyNumberFormat="1" applyFont="1" applyFill="1" applyAlignment="1" applyProtection="1">
      <alignment horizontal="center"/>
      <protection hidden="1"/>
    </xf>
    <xf numFmtId="168" fontId="16" fillId="10" borderId="0" xfId="0" applyNumberFormat="1" applyFont="1" applyFill="1" applyAlignment="1" applyProtection="1">
      <alignment horizontal="center"/>
      <protection hidden="1"/>
    </xf>
    <xf numFmtId="171" fontId="10" fillId="10" borderId="0" xfId="0" applyNumberFormat="1" applyFont="1" applyFill="1" applyAlignment="1" applyProtection="1">
      <alignment horizontal="center"/>
      <protection hidden="1"/>
    </xf>
    <xf numFmtId="172" fontId="10" fillId="10" borderId="0" xfId="0" applyNumberFormat="1" applyFont="1" applyFill="1" applyAlignment="1" applyProtection="1">
      <alignment horizontal="center"/>
      <protection hidden="1"/>
    </xf>
    <xf numFmtId="175" fontId="10" fillId="10" borderId="0" xfId="0" applyNumberFormat="1" applyFont="1" applyFill="1" applyAlignment="1" applyProtection="1">
      <alignment horizontal="center"/>
      <protection hidden="1"/>
    </xf>
    <xf numFmtId="49" fontId="20" fillId="10" borderId="0" xfId="0" applyNumberFormat="1" applyFont="1" applyFill="1" applyAlignment="1" applyProtection="1">
      <alignment horizontal="center" wrapText="1"/>
      <protection hidden="1"/>
    </xf>
    <xf numFmtId="168" fontId="20" fillId="10" borderId="0" xfId="0" applyNumberFormat="1" applyFont="1" applyFill="1" applyAlignment="1" applyProtection="1">
      <alignment horizontal="center" wrapText="1"/>
      <protection hidden="1"/>
    </xf>
    <xf numFmtId="49" fontId="16" fillId="10" borderId="1" xfId="0" applyNumberFormat="1" applyFont="1" applyFill="1" applyBorder="1" applyAlignment="1" applyProtection="1">
      <alignment horizontal="right"/>
      <protection hidden="1"/>
    </xf>
    <xf numFmtId="4" fontId="22" fillId="0" borderId="31" xfId="0" applyNumberFormat="1" applyFont="1" applyFill="1" applyBorder="1" applyAlignment="1" applyProtection="1">
      <alignment horizontal="center" shrinkToFit="1"/>
      <protection locked="0"/>
    </xf>
    <xf numFmtId="178" fontId="72" fillId="10" borderId="1" xfId="0" applyNumberFormat="1" applyFont="1" applyFill="1" applyBorder="1" applyAlignment="1" applyProtection="1">
      <alignment horizontal="center" wrapText="1"/>
      <protection hidden="1"/>
    </xf>
    <xf numFmtId="178" fontId="10" fillId="10" borderId="1" xfId="0" applyNumberFormat="1" applyFont="1" applyFill="1" applyBorder="1" applyAlignment="1" applyProtection="1">
      <alignment horizontal="center" shrinkToFit="1"/>
      <protection hidden="1"/>
    </xf>
    <xf numFmtId="178" fontId="148" fillId="10" borderId="1" xfId="0" applyNumberFormat="1" applyFont="1" applyFill="1" applyBorder="1" applyAlignment="1">
      <alignment horizontal="center" shrinkToFit="1"/>
    </xf>
    <xf numFmtId="178" fontId="16" fillId="10" borderId="29" xfId="0" applyNumberFormat="1" applyFont="1" applyFill="1" applyBorder="1" applyAlignment="1" applyProtection="1">
      <alignment horizontal="right"/>
      <protection locked="0"/>
    </xf>
    <xf numFmtId="178" fontId="16" fillId="10" borderId="29" xfId="0" applyNumberFormat="1" applyFont="1" applyFill="1" applyBorder="1" applyProtection="1">
      <protection hidden="1"/>
    </xf>
    <xf numFmtId="178" fontId="16" fillId="10" borderId="1" xfId="0" applyNumberFormat="1" applyFont="1" applyFill="1" applyBorder="1" applyProtection="1">
      <protection hidden="1"/>
    </xf>
    <xf numFmtId="184" fontId="23" fillId="0" borderId="0" xfId="0" applyNumberFormat="1" applyFont="1" applyFill="1" applyBorder="1" applyAlignment="1" applyProtection="1">
      <alignment horizontal="center" shrinkToFit="1"/>
      <protection locked="0"/>
    </xf>
    <xf numFmtId="184" fontId="27" fillId="0" borderId="3" xfId="0" applyNumberFormat="1" applyFont="1" applyFill="1" applyBorder="1" applyAlignment="1" applyProtection="1">
      <alignment horizontal="center" shrinkToFit="1"/>
      <protection locked="0"/>
    </xf>
    <xf numFmtId="4" fontId="23" fillId="10" borderId="1" xfId="0" applyNumberFormat="1" applyFont="1" applyFill="1" applyBorder="1" applyAlignment="1" applyProtection="1">
      <alignment horizontal="right" shrinkToFit="1"/>
      <protection hidden="1"/>
    </xf>
    <xf numFmtId="4" fontId="27" fillId="10" borderId="1" xfId="0" applyNumberFormat="1" applyFont="1" applyFill="1" applyBorder="1" applyAlignment="1" applyProtection="1">
      <alignment horizontal="right" shrinkToFit="1"/>
      <protection hidden="1"/>
    </xf>
    <xf numFmtId="178" fontId="1" fillId="0" borderId="1" xfId="0" applyNumberFormat="1" applyFont="1" applyFill="1" applyBorder="1" applyAlignment="1" applyProtection="1">
      <alignment horizontal="center" vertical="center" wrapText="1"/>
      <protection hidden="1"/>
    </xf>
    <xf numFmtId="178" fontId="0" fillId="0" borderId="1" xfId="0" applyNumberFormat="1" applyFill="1" applyBorder="1" applyAlignment="1" applyProtection="1">
      <alignment vertical="center" wrapText="1"/>
      <protection hidden="1"/>
    </xf>
    <xf numFmtId="4" fontId="4" fillId="0" borderId="3" xfId="0" applyNumberFormat="1" applyFont="1" applyBorder="1" applyProtection="1">
      <protection locked="0"/>
    </xf>
    <xf numFmtId="4" fontId="4" fillId="0" borderId="7" xfId="0" applyNumberFormat="1" applyFont="1" applyBorder="1" applyProtection="1">
      <protection locked="0"/>
    </xf>
    <xf numFmtId="4" fontId="16" fillId="10" borderId="1" xfId="0" applyNumberFormat="1" applyFont="1" applyFill="1" applyBorder="1" applyAlignment="1" applyProtection="1">
      <alignment horizontal="right"/>
      <protection hidden="1"/>
    </xf>
    <xf numFmtId="4" fontId="16" fillId="10" borderId="1" xfId="0" applyNumberFormat="1" applyFont="1" applyFill="1" applyBorder="1" applyProtection="1">
      <protection hidden="1"/>
    </xf>
    <xf numFmtId="4" fontId="16" fillId="10" borderId="1" xfId="0" applyNumberFormat="1" applyFont="1" applyFill="1" applyBorder="1" applyAlignment="1" applyProtection="1">
      <alignment horizontal="center"/>
      <protection hidden="1"/>
    </xf>
    <xf numFmtId="4" fontId="20" fillId="10" borderId="0" xfId="0" applyNumberFormat="1" applyFont="1" applyFill="1" applyAlignment="1">
      <alignment horizontal="right" wrapText="1"/>
    </xf>
    <xf numFmtId="4" fontId="20" fillId="10" borderId="0" xfId="0" applyNumberFormat="1" applyFont="1" applyFill="1" applyAlignment="1">
      <alignment wrapText="1"/>
    </xf>
    <xf numFmtId="4" fontId="10" fillId="10" borderId="0" xfId="0" applyNumberFormat="1" applyFont="1" applyFill="1" applyAlignment="1"/>
    <xf numFmtId="4" fontId="131" fillId="10" borderId="0" xfId="0" applyNumberFormat="1" applyFont="1" applyFill="1" applyAlignment="1"/>
    <xf numFmtId="4" fontId="10" fillId="10" borderId="0" xfId="0" applyNumberFormat="1" applyFont="1" applyFill="1" applyAlignment="1">
      <alignment horizontal="center"/>
    </xf>
    <xf numFmtId="4" fontId="135" fillId="10" borderId="0" xfId="0" applyNumberFormat="1" applyFont="1" applyFill="1" applyBorder="1" applyAlignment="1" applyProtection="1">
      <alignment horizontal="center" wrapText="1"/>
      <protection hidden="1"/>
    </xf>
    <xf numFmtId="4" fontId="134" fillId="10" borderId="0" xfId="0" applyNumberFormat="1" applyFont="1" applyFill="1" applyBorder="1" applyAlignment="1" applyProtection="1">
      <alignment horizontal="center"/>
      <protection hidden="1"/>
    </xf>
    <xf numFmtId="178" fontId="16" fillId="10" borderId="0" xfId="0" applyNumberFormat="1" applyFont="1" applyFill="1" applyBorder="1" applyAlignment="1" applyProtection="1">
      <alignment horizontal="center"/>
      <protection hidden="1"/>
    </xf>
    <xf numFmtId="178" fontId="1" fillId="0" borderId="1" xfId="0" applyNumberFormat="1" applyFont="1" applyFill="1" applyBorder="1" applyAlignment="1" applyProtection="1">
      <alignment horizontal="center" vertical="center"/>
      <protection hidden="1"/>
    </xf>
    <xf numFmtId="178" fontId="0" fillId="0" borderId="1" xfId="0" applyNumberFormat="1" applyFill="1" applyBorder="1" applyAlignment="1" applyProtection="1">
      <alignment horizontal="center" vertical="center"/>
      <protection hidden="1"/>
    </xf>
    <xf numFmtId="0" fontId="7" fillId="8" borderId="0" xfId="1" applyFill="1" applyAlignment="1" applyProtection="1"/>
    <xf numFmtId="3" fontId="4" fillId="10" borderId="29" xfId="0" applyNumberFormat="1" applyFont="1" applyFill="1" applyBorder="1" applyAlignment="1" applyProtection="1">
      <alignment horizontal="center"/>
      <protection locked="0"/>
    </xf>
    <xf numFmtId="0" fontId="149" fillId="8" borderId="0" xfId="0" applyFont="1" applyFill="1"/>
    <xf numFmtId="0" fontId="139" fillId="8" borderId="0" xfId="0" applyFont="1" applyFill="1"/>
    <xf numFmtId="0" fontId="150" fillId="8" borderId="0" xfId="0" applyFont="1" applyFill="1" applyAlignment="1">
      <alignment horizontal="center" vertical="center" wrapText="1"/>
    </xf>
    <xf numFmtId="183" fontId="73" fillId="0" borderId="1" xfId="0" applyNumberFormat="1" applyFont="1" applyFill="1" applyBorder="1" applyAlignment="1">
      <alignment horizontal="left"/>
    </xf>
    <xf numFmtId="168" fontId="73" fillId="0" borderId="1" xfId="0" applyNumberFormat="1" applyFont="1" applyFill="1" applyBorder="1" applyAlignment="1">
      <alignment horizontal="center"/>
    </xf>
    <xf numFmtId="168" fontId="73" fillId="0" borderId="1" xfId="0" applyNumberFormat="1" applyFont="1" applyFill="1" applyBorder="1"/>
    <xf numFmtId="185" fontId="16" fillId="10" borderId="29" xfId="0" applyNumberFormat="1" applyFont="1" applyFill="1" applyBorder="1" applyAlignment="1" applyProtection="1">
      <alignment horizontal="right"/>
      <protection hidden="1"/>
    </xf>
    <xf numFmtId="185" fontId="16" fillId="10" borderId="1" xfId="0" applyNumberFormat="1" applyFont="1" applyFill="1" applyBorder="1" applyAlignment="1" applyProtection="1">
      <alignment horizontal="right"/>
      <protection hidden="1"/>
    </xf>
    <xf numFmtId="178" fontId="0" fillId="10" borderId="29" xfId="0" applyNumberFormat="1" applyFill="1" applyBorder="1" applyAlignment="1" applyProtection="1">
      <alignment horizontal="right"/>
      <protection locked="0"/>
    </xf>
    <xf numFmtId="0" fontId="130" fillId="0" borderId="0" xfId="0" applyFont="1"/>
    <xf numFmtId="0" fontId="6" fillId="6" borderId="33" xfId="0" applyFont="1" applyFill="1" applyBorder="1" applyAlignment="1">
      <alignment horizontal="center" vertical="top" wrapText="1"/>
    </xf>
    <xf numFmtId="0" fontId="6" fillId="6" borderId="34" xfId="0" applyFont="1" applyFill="1" applyBorder="1" applyAlignment="1">
      <alignment horizontal="center" vertical="top" wrapText="1"/>
    </xf>
    <xf numFmtId="0" fontId="125" fillId="7" borderId="28" xfId="0" applyFont="1" applyFill="1" applyBorder="1" applyAlignment="1">
      <alignment horizontal="center" vertical="center" wrapText="1"/>
    </xf>
    <xf numFmtId="0" fontId="125" fillId="7" borderId="26" xfId="0" applyFont="1" applyFill="1" applyBorder="1" applyAlignment="1">
      <alignment horizontal="center" vertical="center" wrapText="1"/>
    </xf>
    <xf numFmtId="0" fontId="6" fillId="7" borderId="35" xfId="0" applyFont="1" applyFill="1" applyBorder="1" applyAlignment="1">
      <alignment vertical="top" wrapText="1"/>
    </xf>
    <xf numFmtId="0" fontId="6" fillId="7" borderId="26" xfId="0" applyFont="1" applyFill="1" applyBorder="1" applyAlignment="1">
      <alignment vertical="top" wrapText="1"/>
    </xf>
    <xf numFmtId="171" fontId="17" fillId="10" borderId="0" xfId="0" applyNumberFormat="1" applyFont="1" applyFill="1" applyAlignment="1">
      <alignment horizontal="center"/>
    </xf>
    <xf numFmtId="167" fontId="16" fillId="10" borderId="0" xfId="0" applyNumberFormat="1" applyFont="1" applyFill="1" applyAlignment="1">
      <alignment horizontal="center" shrinkToFit="1"/>
    </xf>
    <xf numFmtId="49" fontId="11" fillId="10" borderId="0" xfId="0" applyNumberFormat="1" applyFont="1" applyFill="1" applyAlignment="1">
      <alignment horizontal="center" wrapText="1"/>
    </xf>
    <xf numFmtId="171" fontId="24" fillId="10" borderId="0" xfId="0" applyNumberFormat="1" applyFont="1" applyFill="1" applyAlignment="1">
      <alignment horizontal="center"/>
    </xf>
    <xf numFmtId="49" fontId="18" fillId="10" borderId="0" xfId="0" applyNumberFormat="1" applyFont="1" applyFill="1" applyAlignment="1">
      <alignment horizontal="center" vertical="center"/>
    </xf>
    <xf numFmtId="49" fontId="29" fillId="10" borderId="0" xfId="0" applyNumberFormat="1" applyFont="1" applyFill="1" applyBorder="1" applyAlignment="1">
      <alignment horizontal="center" wrapText="1"/>
    </xf>
    <xf numFmtId="49" fontId="20" fillId="10" borderId="0" xfId="0" applyNumberFormat="1" applyFont="1" applyFill="1" applyBorder="1" applyAlignment="1">
      <alignment horizontal="center" vertical="center" wrapText="1"/>
    </xf>
    <xf numFmtId="49" fontId="77" fillId="10" borderId="0" xfId="0" applyNumberFormat="1" applyFont="1" applyFill="1" applyBorder="1" applyAlignment="1">
      <alignment horizontal="center" vertical="center" wrapText="1"/>
    </xf>
    <xf numFmtId="168" fontId="10" fillId="0" borderId="1" xfId="0" applyNumberFormat="1" applyFont="1" applyFill="1" applyBorder="1" applyAlignment="1">
      <alignment horizontal="center" vertical="center" wrapText="1"/>
    </xf>
    <xf numFmtId="178" fontId="0" fillId="0" borderId="21" xfId="0" applyNumberFormat="1" applyFill="1" applyBorder="1" applyAlignment="1" applyProtection="1">
      <alignment horizontal="center" vertical="center" wrapText="1"/>
      <protection hidden="1"/>
    </xf>
    <xf numFmtId="178" fontId="0" fillId="0" borderId="36" xfId="0" applyNumberFormat="1" applyFill="1" applyBorder="1" applyAlignment="1" applyProtection="1">
      <alignment horizontal="center" vertical="center" wrapText="1"/>
      <protection hidden="1"/>
    </xf>
    <xf numFmtId="178" fontId="0" fillId="0" borderId="22" xfId="0" applyNumberFormat="1" applyFill="1" applyBorder="1" applyAlignment="1" applyProtection="1">
      <alignment horizontal="center" vertical="center" wrapText="1"/>
      <protection hidden="1"/>
    </xf>
    <xf numFmtId="168" fontId="86" fillId="10" borderId="0" xfId="0" applyNumberFormat="1" applyFont="1" applyFill="1" applyBorder="1" applyAlignment="1">
      <alignment horizontal="right" wrapText="1"/>
    </xf>
    <xf numFmtId="171" fontId="82" fillId="10" borderId="0" xfId="0" applyNumberFormat="1" applyFont="1" applyFill="1" applyBorder="1" applyAlignment="1">
      <alignment horizontal="center"/>
    </xf>
    <xf numFmtId="171" fontId="130" fillId="10" borderId="0" xfId="0" applyNumberFormat="1" applyFont="1" applyFill="1" applyBorder="1" applyAlignment="1">
      <alignment horizontal="center" vertical="center"/>
    </xf>
    <xf numFmtId="49" fontId="38" fillId="10" borderId="0" xfId="0" applyNumberFormat="1" applyFont="1" applyFill="1" applyBorder="1" applyAlignment="1">
      <alignment horizontal="center" vertical="center"/>
    </xf>
    <xf numFmtId="49" fontId="11" fillId="10" borderId="0" xfId="0" applyNumberFormat="1" applyFont="1" applyFill="1" applyBorder="1" applyAlignment="1">
      <alignment horizontal="center" wrapText="1"/>
    </xf>
    <xf numFmtId="171" fontId="72" fillId="10" borderId="0" xfId="0" applyNumberFormat="1" applyFont="1" applyFill="1" applyBorder="1" applyAlignment="1">
      <alignment horizontal="left"/>
    </xf>
    <xf numFmtId="167" fontId="0" fillId="10" borderId="0" xfId="0" applyNumberFormat="1" applyFill="1" applyBorder="1" applyAlignment="1">
      <alignment horizontal="center" shrinkToFit="1"/>
    </xf>
    <xf numFmtId="171" fontId="17" fillId="10" borderId="0" xfId="0" applyNumberFormat="1" applyFont="1" applyFill="1" applyBorder="1" applyAlignment="1">
      <alignment horizontal="center"/>
    </xf>
    <xf numFmtId="171" fontId="37" fillId="10" borderId="0" xfId="0" applyNumberFormat="1" applyFont="1" applyFill="1" applyBorder="1" applyAlignment="1">
      <alignment horizontal="center" vertical="center"/>
    </xf>
    <xf numFmtId="174" fontId="44" fillId="13" borderId="0" xfId="0" applyNumberFormat="1" applyFont="1" applyFill="1" applyBorder="1" applyAlignment="1">
      <alignment horizontal="center" vertical="center"/>
    </xf>
    <xf numFmtId="0" fontId="118" fillId="8" borderId="0" xfId="0" applyFont="1" applyFill="1" applyBorder="1" applyAlignment="1">
      <alignment horizontal="center" vertical="center"/>
    </xf>
    <xf numFmtId="0" fontId="117" fillId="8" borderId="0" xfId="0" applyFont="1" applyFill="1" applyBorder="1" applyAlignment="1">
      <alignment horizontal="center" vertical="center"/>
    </xf>
    <xf numFmtId="1" fontId="120" fillId="0" borderId="1" xfId="0" applyNumberFormat="1" applyFont="1" applyFill="1" applyBorder="1" applyAlignment="1" applyProtection="1">
      <alignment horizontal="center" vertical="center"/>
      <protection locked="0"/>
    </xf>
    <xf numFmtId="0" fontId="120" fillId="0" borderId="1" xfId="0" applyNumberFormat="1" applyFont="1" applyFill="1" applyBorder="1" applyAlignment="1" applyProtection="1">
      <alignment horizontal="center" vertical="center"/>
      <protection locked="0"/>
    </xf>
    <xf numFmtId="49" fontId="120" fillId="0" borderId="1" xfId="0" applyNumberFormat="1" applyFont="1" applyFill="1" applyBorder="1" applyAlignment="1" applyProtection="1">
      <alignment horizontal="center" vertical="center"/>
      <protection locked="0"/>
    </xf>
    <xf numFmtId="0" fontId="120" fillId="0" borderId="1" xfId="0" applyFont="1" applyFill="1" applyBorder="1" applyAlignment="1" applyProtection="1">
      <alignment horizontal="center" vertical="center"/>
      <protection locked="0"/>
    </xf>
    <xf numFmtId="0" fontId="127" fillId="13" borderId="0" xfId="0" applyFont="1" applyFill="1" applyAlignment="1">
      <alignment horizontal="left" vertical="center"/>
    </xf>
    <xf numFmtId="0" fontId="127" fillId="13" borderId="0" xfId="0" applyFont="1" applyFill="1" applyBorder="1" applyAlignment="1">
      <alignment horizontal="left" vertical="center"/>
    </xf>
    <xf numFmtId="0" fontId="127" fillId="13" borderId="32" xfId="0" applyFont="1" applyFill="1" applyBorder="1" applyAlignment="1">
      <alignment horizontal="left" vertical="center"/>
    </xf>
    <xf numFmtId="0" fontId="110" fillId="13" borderId="0" xfId="0" applyFont="1" applyFill="1" applyAlignment="1">
      <alignment horizontal="center"/>
    </xf>
    <xf numFmtId="0" fontId="73" fillId="8" borderId="0" xfId="0" applyFont="1" applyFill="1" applyAlignment="1">
      <alignment horizontal="left"/>
    </xf>
    <xf numFmtId="0" fontId="112" fillId="8" borderId="0" xfId="0" applyFont="1" applyFill="1" applyAlignment="1">
      <alignment horizontal="center" vertical="center" wrapText="1"/>
    </xf>
    <xf numFmtId="0" fontId="88" fillId="8" borderId="0" xfId="0" applyFont="1" applyFill="1" applyAlignment="1">
      <alignment horizontal="center" vertical="center" wrapText="1"/>
    </xf>
    <xf numFmtId="0" fontId="84" fillId="8" borderId="0" xfId="0" applyFont="1" applyFill="1" applyAlignment="1">
      <alignment horizontal="right"/>
    </xf>
    <xf numFmtId="174" fontId="121" fillId="0" borderId="21" xfId="0" applyNumberFormat="1" applyFont="1" applyFill="1" applyBorder="1" applyAlignment="1" applyProtection="1">
      <alignment horizontal="center" vertical="center"/>
      <protection locked="0"/>
    </xf>
    <xf numFmtId="174" fontId="121" fillId="0" borderId="36" xfId="0" applyNumberFormat="1" applyFont="1" applyFill="1" applyBorder="1" applyAlignment="1" applyProtection="1">
      <alignment horizontal="center" vertical="center"/>
      <protection locked="0"/>
    </xf>
    <xf numFmtId="174" fontId="121" fillId="0" borderId="22" xfId="0" applyNumberFormat="1" applyFont="1" applyFill="1" applyBorder="1" applyAlignment="1" applyProtection="1">
      <alignment horizontal="center" vertical="center"/>
      <protection locked="0"/>
    </xf>
    <xf numFmtId="0" fontId="111" fillId="8" borderId="0" xfId="0" applyFont="1" applyFill="1" applyBorder="1" applyAlignment="1">
      <alignment horizontal="center"/>
    </xf>
    <xf numFmtId="0" fontId="72" fillId="8" borderId="0" xfId="0" applyFont="1" applyFill="1" applyAlignment="1">
      <alignment horizontal="center" vertical="center"/>
    </xf>
    <xf numFmtId="0" fontId="150" fillId="8" borderId="37" xfId="0" applyFont="1" applyFill="1" applyBorder="1" applyAlignment="1">
      <alignment horizontal="center" vertical="center" wrapText="1"/>
    </xf>
    <xf numFmtId="0" fontId="150" fillId="8" borderId="38" xfId="0" applyFont="1" applyFill="1" applyBorder="1" applyAlignment="1">
      <alignment horizontal="center" vertical="center" wrapText="1"/>
    </xf>
    <xf numFmtId="0" fontId="150" fillId="8" borderId="39" xfId="0" applyFont="1" applyFill="1" applyBorder="1" applyAlignment="1">
      <alignment horizontal="center" vertical="center" wrapText="1"/>
    </xf>
    <xf numFmtId="0" fontId="150" fillId="8" borderId="40" xfId="0" applyFont="1" applyFill="1" applyBorder="1" applyAlignment="1">
      <alignment horizontal="center" vertical="center" wrapText="1"/>
    </xf>
    <xf numFmtId="0" fontId="150" fillId="8" borderId="41" xfId="0" applyFont="1" applyFill="1" applyBorder="1" applyAlignment="1">
      <alignment horizontal="center" vertical="center" wrapText="1"/>
    </xf>
    <xf numFmtId="0" fontId="150" fillId="8" borderId="42" xfId="0" applyFont="1" applyFill="1" applyBorder="1" applyAlignment="1">
      <alignment horizontal="center" vertical="center" wrapText="1"/>
    </xf>
    <xf numFmtId="0" fontId="115" fillId="8" borderId="0" xfId="0" applyFont="1" applyFill="1" applyBorder="1" applyAlignment="1">
      <alignment horizontal="center" vertical="center"/>
    </xf>
    <xf numFmtId="0" fontId="7" fillId="8" borderId="0" xfId="1" applyFill="1" applyAlignment="1" applyProtection="1">
      <alignment horizontal="center" vertical="center"/>
    </xf>
    <xf numFmtId="0" fontId="0" fillId="8" borderId="0" xfId="0" applyFill="1" applyAlignment="1">
      <alignment horizontal="center"/>
    </xf>
    <xf numFmtId="0" fontId="82" fillId="8" borderId="0" xfId="0" applyFont="1" applyFill="1" applyBorder="1" applyAlignment="1">
      <alignment horizontal="center"/>
    </xf>
    <xf numFmtId="0" fontId="127" fillId="13" borderId="0" xfId="0" applyFont="1" applyFill="1" applyAlignment="1">
      <alignment horizontal="left" vertical="center" wrapText="1"/>
    </xf>
    <xf numFmtId="0" fontId="127" fillId="13" borderId="32" xfId="0" applyFont="1" applyFill="1" applyBorder="1" applyAlignment="1">
      <alignment horizontal="left" vertical="center" wrapText="1"/>
    </xf>
    <xf numFmtId="165" fontId="119" fillId="0" borderId="21" xfId="2" applyFont="1" applyFill="1" applyBorder="1" applyAlignment="1" applyProtection="1">
      <alignment horizontal="left" vertical="center"/>
      <protection locked="0"/>
    </xf>
    <xf numFmtId="165" fontId="119" fillId="0" borderId="36" xfId="2" applyFont="1" applyFill="1" applyBorder="1" applyAlignment="1" applyProtection="1">
      <alignment horizontal="left" vertical="center"/>
      <protection locked="0"/>
    </xf>
    <xf numFmtId="165" fontId="119" fillId="0" borderId="22" xfId="2" applyFont="1" applyFill="1" applyBorder="1" applyAlignment="1" applyProtection="1">
      <alignment horizontal="left" vertical="center"/>
      <protection locked="0"/>
    </xf>
    <xf numFmtId="0" fontId="119" fillId="0" borderId="21" xfId="0" applyFont="1" applyFill="1" applyBorder="1" applyAlignment="1" applyProtection="1">
      <alignment horizontal="left" vertical="center"/>
      <protection locked="0"/>
    </xf>
    <xf numFmtId="0" fontId="119" fillId="0" borderId="36" xfId="0" applyFont="1" applyFill="1" applyBorder="1" applyAlignment="1" applyProtection="1">
      <alignment horizontal="left" vertical="center"/>
      <protection locked="0"/>
    </xf>
    <xf numFmtId="0" fontId="119" fillId="0" borderId="22" xfId="0" applyFont="1" applyFill="1" applyBorder="1" applyAlignment="1" applyProtection="1">
      <alignment horizontal="left" vertical="center"/>
      <protection locked="0"/>
    </xf>
    <xf numFmtId="0" fontId="45" fillId="4" borderId="0" xfId="0" applyFont="1" applyFill="1" applyAlignment="1">
      <alignment horizontal="center" vertical="center"/>
    </xf>
    <xf numFmtId="0" fontId="115" fillId="11" borderId="0" xfId="0" applyFont="1" applyFill="1" applyBorder="1" applyAlignment="1">
      <alignment horizontal="center" vertical="center"/>
    </xf>
    <xf numFmtId="0" fontId="140" fillId="11" borderId="0" xfId="0" applyFont="1" applyFill="1" applyAlignment="1">
      <alignment horizontal="center" vertical="center"/>
    </xf>
    <xf numFmtId="0" fontId="118" fillId="12" borderId="43" xfId="0" applyFont="1" applyFill="1" applyBorder="1" applyAlignment="1">
      <alignment horizontal="center" vertical="center"/>
    </xf>
    <xf numFmtId="0" fontId="118" fillId="12" borderId="44" xfId="0" applyFont="1" applyFill="1" applyBorder="1" applyAlignment="1">
      <alignment horizontal="center" vertical="center"/>
    </xf>
    <xf numFmtId="0" fontId="118" fillId="12" borderId="45" xfId="0" applyFont="1" applyFill="1" applyBorder="1" applyAlignment="1">
      <alignment horizontal="center" vertical="center"/>
    </xf>
    <xf numFmtId="0" fontId="141" fillId="12" borderId="46" xfId="0" applyFont="1" applyFill="1" applyBorder="1" applyAlignment="1">
      <alignment horizontal="center" vertical="center"/>
    </xf>
    <xf numFmtId="0" fontId="141" fillId="12" borderId="47" xfId="0" applyFont="1" applyFill="1" applyBorder="1" applyAlignment="1">
      <alignment horizontal="center" vertical="center"/>
    </xf>
    <xf numFmtId="0" fontId="141" fillId="12" borderId="48" xfId="0" applyFont="1" applyFill="1" applyBorder="1" applyAlignment="1">
      <alignment horizontal="center" vertical="center"/>
    </xf>
    <xf numFmtId="0" fontId="52" fillId="8" borderId="0" xfId="1" applyFont="1" applyFill="1" applyAlignment="1" applyProtection="1">
      <alignment horizontal="left"/>
    </xf>
    <xf numFmtId="0" fontId="49" fillId="5" borderId="18" xfId="0" applyFont="1" applyFill="1" applyBorder="1" applyAlignment="1">
      <alignment horizontal="center" vertical="center"/>
    </xf>
    <xf numFmtId="0" fontId="49" fillId="5" borderId="12" xfId="0" applyFont="1" applyFill="1" applyBorder="1" applyAlignment="1">
      <alignment horizontal="center" vertical="center"/>
    </xf>
    <xf numFmtId="0" fontId="49" fillId="5" borderId="0" xfId="0" applyFont="1" applyFill="1" applyBorder="1" applyAlignment="1">
      <alignment horizontal="center" vertical="center"/>
    </xf>
    <xf numFmtId="0" fontId="49" fillId="5" borderId="14" xfId="0" applyFont="1" applyFill="1" applyBorder="1" applyAlignment="1">
      <alignment horizontal="center" vertical="center"/>
    </xf>
    <xf numFmtId="49" fontId="50" fillId="2" borderId="5" xfId="0" applyNumberFormat="1" applyFont="1" applyFill="1" applyBorder="1" applyAlignment="1">
      <alignment horizontal="center" vertical="center" wrapText="1" shrinkToFit="1"/>
    </xf>
    <xf numFmtId="49" fontId="50" fillId="2" borderId="6" xfId="0" applyNumberFormat="1" applyFont="1" applyFill="1" applyBorder="1" applyAlignment="1">
      <alignment horizontal="center" vertical="center" wrapText="1" shrinkToFit="1"/>
    </xf>
    <xf numFmtId="49" fontId="26" fillId="0" borderId="0" xfId="0" applyNumberFormat="1" applyFont="1" applyFill="1" applyBorder="1" applyAlignment="1">
      <alignment horizontal="center" vertical="center" wrapText="1" shrinkToFit="1"/>
    </xf>
    <xf numFmtId="49" fontId="26" fillId="0" borderId="3" xfId="0" applyNumberFormat="1" applyFont="1" applyFill="1" applyBorder="1" applyAlignment="1">
      <alignment horizontal="center" vertical="center" wrapText="1" shrinkToFit="1"/>
    </xf>
    <xf numFmtId="0" fontId="44" fillId="2" borderId="4" xfId="0" applyFont="1" applyFill="1" applyBorder="1" applyAlignment="1">
      <alignment horizontal="center" vertical="center" wrapText="1"/>
    </xf>
    <xf numFmtId="0" fontId="44" fillId="2" borderId="5" xfId="0" applyFont="1" applyFill="1" applyBorder="1" applyAlignment="1">
      <alignment horizontal="center" vertical="center" wrapText="1"/>
    </xf>
    <xf numFmtId="165" fontId="139" fillId="8" borderId="0" xfId="2" applyFont="1" applyFill="1" applyBorder="1" applyAlignment="1">
      <alignment horizontal="center" vertical="center"/>
    </xf>
    <xf numFmtId="171" fontId="53" fillId="2" borderId="15" xfId="0" applyNumberFormat="1" applyFont="1" applyFill="1" applyBorder="1" applyAlignment="1">
      <alignment horizontal="left" vertical="center" wrapText="1"/>
    </xf>
    <xf numFmtId="171" fontId="53" fillId="2" borderId="16" xfId="0" applyNumberFormat="1" applyFont="1" applyFill="1" applyBorder="1" applyAlignment="1">
      <alignment horizontal="left" vertical="center" wrapText="1"/>
    </xf>
    <xf numFmtId="171" fontId="53" fillId="2" borderId="17" xfId="0" applyNumberFormat="1" applyFont="1" applyFill="1" applyBorder="1" applyAlignment="1">
      <alignment horizontal="left" vertical="center" wrapText="1"/>
    </xf>
    <xf numFmtId="0" fontId="147" fillId="2" borderId="10" xfId="0" applyFont="1" applyFill="1" applyBorder="1" applyAlignment="1">
      <alignment horizontal="left"/>
    </xf>
    <xf numFmtId="0" fontId="147" fillId="2" borderId="0" xfId="0" applyFont="1" applyFill="1" applyBorder="1" applyAlignment="1">
      <alignment horizontal="left"/>
    </xf>
    <xf numFmtId="4" fontId="36" fillId="0" borderId="49" xfId="0" applyNumberFormat="1" applyFont="1" applyBorder="1" applyAlignment="1" applyProtection="1">
      <alignment horizontal="center"/>
      <protection locked="0"/>
    </xf>
    <xf numFmtId="4" fontId="36" fillId="0" borderId="50" xfId="0" applyNumberFormat="1" applyFont="1" applyBorder="1" applyAlignment="1" applyProtection="1">
      <alignment horizontal="center"/>
      <protection locked="0"/>
    </xf>
    <xf numFmtId="171" fontId="87" fillId="2" borderId="15" xfId="0" applyNumberFormat="1" applyFont="1" applyFill="1" applyBorder="1" applyAlignment="1">
      <alignment horizontal="left" vertical="center" wrapText="1"/>
    </xf>
    <xf numFmtId="171" fontId="87" fillId="2" borderId="16" xfId="0" applyNumberFormat="1" applyFont="1" applyFill="1" applyBorder="1" applyAlignment="1">
      <alignment horizontal="left" vertical="center" wrapText="1"/>
    </xf>
    <xf numFmtId="171" fontId="87" fillId="2" borderId="17" xfId="0" applyNumberFormat="1" applyFont="1" applyFill="1" applyBorder="1" applyAlignment="1">
      <alignment horizontal="left" vertical="center" wrapText="1"/>
    </xf>
    <xf numFmtId="0" fontId="45" fillId="5" borderId="18" xfId="0" applyFont="1" applyFill="1" applyBorder="1" applyAlignment="1">
      <alignment horizontal="center" vertical="center"/>
    </xf>
    <xf numFmtId="0" fontId="45" fillId="5" borderId="12" xfId="0" applyFont="1" applyFill="1" applyBorder="1" applyAlignment="1">
      <alignment horizontal="center" vertical="center"/>
    </xf>
    <xf numFmtId="4" fontId="36" fillId="0" borderId="0" xfId="0" applyNumberFormat="1" applyFont="1" applyBorder="1" applyAlignment="1" applyProtection="1">
      <alignment horizontal="center"/>
      <protection locked="0"/>
    </xf>
    <xf numFmtId="4" fontId="36" fillId="0" borderId="3" xfId="0" applyNumberFormat="1" applyFont="1" applyBorder="1" applyAlignment="1" applyProtection="1">
      <alignment horizontal="center"/>
      <protection locked="0"/>
    </xf>
    <xf numFmtId="166" fontId="68" fillId="0" borderId="2" xfId="0" applyNumberFormat="1" applyFont="1" applyFill="1" applyBorder="1" applyAlignment="1" applyProtection="1">
      <alignment horizontal="center"/>
      <protection locked="0"/>
    </xf>
    <xf numFmtId="166" fontId="68" fillId="0" borderId="7" xfId="0" applyNumberFormat="1" applyFont="1" applyFill="1" applyBorder="1" applyAlignment="1" applyProtection="1">
      <alignment horizontal="center"/>
      <protection locked="0"/>
    </xf>
    <xf numFmtId="3" fontId="44" fillId="2" borderId="5" xfId="0" applyNumberFormat="1" applyFont="1" applyFill="1" applyBorder="1" applyAlignment="1">
      <alignment horizontal="center"/>
    </xf>
    <xf numFmtId="3" fontId="44" fillId="2" borderId="6" xfId="0" applyNumberFormat="1" applyFont="1" applyFill="1" applyBorder="1" applyAlignment="1">
      <alignment horizontal="center"/>
    </xf>
    <xf numFmtId="0" fontId="49" fillId="0" borderId="18" xfId="0" applyFont="1" applyFill="1" applyBorder="1" applyAlignment="1">
      <alignment horizontal="center" vertical="center"/>
    </xf>
    <xf numFmtId="0" fontId="54" fillId="0" borderId="15" xfId="0" applyFont="1" applyFill="1" applyBorder="1" applyAlignment="1">
      <alignment horizontal="left" vertical="center" wrapText="1"/>
    </xf>
    <xf numFmtId="0" fontId="54" fillId="0" borderId="16" xfId="0" applyFont="1" applyFill="1" applyBorder="1" applyAlignment="1">
      <alignment horizontal="left" vertical="center" wrapText="1"/>
    </xf>
    <xf numFmtId="0" fontId="54" fillId="0" borderId="17" xfId="0" applyFont="1" applyFill="1" applyBorder="1" applyAlignment="1">
      <alignment horizontal="left" vertical="center" wrapText="1"/>
    </xf>
    <xf numFmtId="0" fontId="52" fillId="0" borderId="0" xfId="1" applyFont="1" applyFill="1" applyAlignment="1" applyProtection="1">
      <alignment horizontal="left"/>
    </xf>
    <xf numFmtId="0" fontId="54" fillId="2" borderId="15" xfId="0" applyFont="1" applyFill="1" applyBorder="1" applyAlignment="1">
      <alignment horizontal="left" vertical="center" wrapText="1"/>
    </xf>
    <xf numFmtId="0" fontId="54" fillId="2" borderId="16" xfId="0" applyFont="1" applyFill="1" applyBorder="1" applyAlignment="1">
      <alignment horizontal="left" vertical="center" wrapText="1"/>
    </xf>
    <xf numFmtId="0" fontId="54" fillId="2" borderId="17" xfId="0" applyFont="1" applyFill="1" applyBorder="1" applyAlignment="1">
      <alignment horizontal="left" vertical="center" wrapText="1"/>
    </xf>
    <xf numFmtId="0" fontId="93" fillId="0" borderId="0" xfId="0" applyFont="1" applyFill="1" applyBorder="1" applyAlignment="1">
      <alignment horizontal="left" vertical="center" wrapText="1"/>
    </xf>
    <xf numFmtId="0" fontId="102" fillId="8" borderId="0" xfId="0" applyFont="1" applyFill="1" applyBorder="1" applyAlignment="1">
      <alignment horizontal="center" vertical="center"/>
    </xf>
    <xf numFmtId="171" fontId="103" fillId="8" borderId="0" xfId="0" applyNumberFormat="1" applyFont="1" applyFill="1" applyBorder="1" applyAlignment="1">
      <alignment horizontal="left" vertical="center" wrapText="1"/>
    </xf>
    <xf numFmtId="0" fontId="95" fillId="8" borderId="0" xfId="0" applyFont="1" applyFill="1" applyBorder="1" applyAlignment="1">
      <alignment horizontal="center" vertical="center"/>
    </xf>
    <xf numFmtId="49" fontId="98" fillId="8" borderId="0" xfId="0" applyNumberFormat="1" applyFont="1" applyFill="1" applyBorder="1" applyAlignment="1">
      <alignment horizontal="center" vertical="center" wrapText="1" shrinkToFit="1"/>
    </xf>
    <xf numFmtId="0" fontId="96" fillId="8" borderId="0" xfId="0" applyFont="1" applyFill="1" applyBorder="1" applyAlignment="1">
      <alignment horizontal="center" vertical="center"/>
    </xf>
    <xf numFmtId="0" fontId="71" fillId="8" borderId="0" xfId="1" applyFont="1" applyFill="1" applyBorder="1" applyAlignment="1" applyProtection="1">
      <alignment horizontal="left"/>
    </xf>
    <xf numFmtId="0" fontId="42" fillId="8" borderId="0" xfId="0" applyFont="1" applyFill="1" applyAlignment="1">
      <alignment horizontal="left" vertical="center" wrapText="1"/>
    </xf>
    <xf numFmtId="0" fontId="58" fillId="8" borderId="0" xfId="0" applyFont="1" applyFill="1" applyAlignment="1">
      <alignment horizontal="center"/>
    </xf>
    <xf numFmtId="0" fontId="56" fillId="8" borderId="0" xfId="1" applyFont="1" applyFill="1" applyAlignment="1" applyProtection="1">
      <alignment horizontal="center"/>
    </xf>
    <xf numFmtId="0" fontId="91" fillId="8" borderId="0" xfId="1" applyFont="1" applyFill="1" applyBorder="1" applyAlignment="1" applyProtection="1">
      <alignment horizontal="left"/>
    </xf>
    <xf numFmtId="0" fontId="92" fillId="8" borderId="0" xfId="1" applyFont="1" applyFill="1" applyBorder="1" applyAlignment="1" applyProtection="1">
      <alignment horizontal="left"/>
    </xf>
    <xf numFmtId="165" fontId="119" fillId="8" borderId="0" xfId="2" applyFont="1" applyFill="1" applyBorder="1" applyAlignment="1">
      <alignment horizontal="center" vertical="center"/>
    </xf>
    <xf numFmtId="0" fontId="43" fillId="2" borderId="5" xfId="0" applyFont="1" applyFill="1" applyBorder="1" applyAlignment="1">
      <alignment horizontal="center" vertical="center" wrapText="1"/>
    </xf>
    <xf numFmtId="171" fontId="126" fillId="0" borderId="36" xfId="0" applyNumberFormat="1" applyFont="1" applyFill="1" applyBorder="1" applyAlignment="1" applyProtection="1">
      <alignment horizontal="center" vertical="center" wrapText="1" shrinkToFit="1"/>
      <protection locked="0"/>
    </xf>
    <xf numFmtId="171" fontId="126" fillId="0" borderId="51" xfId="0" applyNumberFormat="1" applyFont="1" applyFill="1" applyBorder="1" applyAlignment="1" applyProtection="1">
      <alignment horizontal="center" vertical="center" wrapText="1" shrinkToFit="1"/>
      <protection locked="0"/>
    </xf>
    <xf numFmtId="0" fontId="55" fillId="5" borderId="18" xfId="0" applyFont="1" applyFill="1" applyBorder="1" applyAlignment="1">
      <alignment horizontal="center" vertical="center"/>
    </xf>
    <xf numFmtId="49" fontId="38" fillId="10" borderId="0" xfId="0" applyNumberFormat="1" applyFont="1" applyFill="1" applyAlignment="1">
      <alignment horizontal="center" vertical="center"/>
    </xf>
    <xf numFmtId="171" fontId="24" fillId="10" borderId="0" xfId="0" applyNumberFormat="1" applyFont="1" applyFill="1" applyAlignment="1">
      <alignment horizontal="right"/>
    </xf>
    <xf numFmtId="49" fontId="20" fillId="10" borderId="0" xfId="0" applyNumberFormat="1" applyFont="1" applyFill="1" applyBorder="1" applyAlignment="1">
      <alignment horizontal="center" wrapText="1"/>
    </xf>
    <xf numFmtId="171" fontId="22" fillId="10" borderId="49" xfId="0" applyNumberFormat="1" applyFont="1" applyFill="1" applyBorder="1" applyAlignment="1">
      <alignment horizontal="center" wrapText="1"/>
    </xf>
    <xf numFmtId="171" fontId="10" fillId="10" borderId="1" xfId="0" applyNumberFormat="1" applyFont="1" applyFill="1" applyBorder="1" applyAlignment="1">
      <alignment horizontal="center" vertical="center" wrapText="1" shrinkToFit="1"/>
    </xf>
    <xf numFmtId="171" fontId="10" fillId="10" borderId="21" xfId="0" applyNumberFormat="1" applyFont="1" applyFill="1" applyBorder="1" applyAlignment="1">
      <alignment horizontal="center"/>
    </xf>
    <xf numFmtId="171" fontId="10" fillId="10" borderId="36" xfId="0" applyNumberFormat="1" applyFont="1" applyFill="1" applyBorder="1" applyAlignment="1">
      <alignment horizontal="center"/>
    </xf>
    <xf numFmtId="171" fontId="10" fillId="10" borderId="22" xfId="0" applyNumberFormat="1" applyFont="1" applyFill="1" applyBorder="1" applyAlignment="1">
      <alignment horizontal="center"/>
    </xf>
    <xf numFmtId="171" fontId="23" fillId="10" borderId="1" xfId="0" applyNumberFormat="1" applyFont="1" applyFill="1" applyBorder="1" applyAlignment="1">
      <alignment horizontal="center" vertical="center" shrinkToFit="1"/>
    </xf>
    <xf numFmtId="171" fontId="23" fillId="10" borderId="1" xfId="0" applyNumberFormat="1" applyFont="1" applyFill="1" applyBorder="1" applyAlignment="1">
      <alignment horizontal="center" vertical="center" wrapText="1" shrinkToFit="1"/>
    </xf>
    <xf numFmtId="171" fontId="10" fillId="10" borderId="1" xfId="0" applyNumberFormat="1" applyFont="1" applyFill="1" applyBorder="1" applyAlignment="1">
      <alignment horizontal="center" vertical="center" wrapText="1"/>
    </xf>
    <xf numFmtId="171" fontId="22" fillId="10" borderId="21" xfId="0" applyNumberFormat="1" applyFont="1" applyFill="1" applyBorder="1" applyAlignment="1">
      <alignment horizontal="center" wrapText="1"/>
    </xf>
    <xf numFmtId="171" fontId="22" fillId="10" borderId="36" xfId="0" applyNumberFormat="1" applyFont="1" applyFill="1" applyBorder="1" applyAlignment="1">
      <alignment horizontal="center" wrapText="1"/>
    </xf>
    <xf numFmtId="171" fontId="22" fillId="10" borderId="22" xfId="0" applyNumberFormat="1" applyFont="1" applyFill="1" applyBorder="1" applyAlignment="1">
      <alignment horizontal="center" wrapText="1"/>
    </xf>
    <xf numFmtId="49" fontId="4" fillId="10" borderId="0" xfId="0" applyNumberFormat="1" applyFont="1" applyFill="1" applyBorder="1" applyAlignment="1">
      <alignment horizontal="center" vertical="center" wrapText="1"/>
    </xf>
    <xf numFmtId="49" fontId="25" fillId="10" borderId="0" xfId="0" applyNumberFormat="1" applyFont="1" applyFill="1" applyAlignment="1">
      <alignment horizontal="center"/>
    </xf>
    <xf numFmtId="49" fontId="19" fillId="10" borderId="0" xfId="0" applyNumberFormat="1" applyFont="1" applyFill="1" applyAlignment="1">
      <alignment horizontal="center"/>
    </xf>
    <xf numFmtId="49" fontId="16" fillId="10" borderId="0" xfId="0" applyNumberFormat="1" applyFont="1" applyFill="1" applyAlignment="1">
      <alignment horizontal="center"/>
    </xf>
    <xf numFmtId="171" fontId="82" fillId="10" borderId="0" xfId="0" applyNumberFormat="1" applyFont="1" applyFill="1" applyAlignment="1">
      <alignment horizontal="center"/>
    </xf>
    <xf numFmtId="0" fontId="16" fillId="10" borderId="0" xfId="0" applyFont="1" applyFill="1" applyAlignment="1">
      <alignment horizontal="center"/>
    </xf>
    <xf numFmtId="0" fontId="62" fillId="10" borderId="0" xfId="0" applyFont="1" applyFill="1" applyAlignment="1">
      <alignment horizontal="center"/>
    </xf>
    <xf numFmtId="0" fontId="72" fillId="10" borderId="0" xfId="0" applyFont="1" applyFill="1" applyAlignment="1" applyProtection="1">
      <alignment horizontal="center" vertical="center"/>
      <protection locked="0"/>
    </xf>
    <xf numFmtId="171" fontId="132" fillId="10" borderId="0" xfId="0" applyNumberFormat="1" applyFont="1" applyFill="1" applyAlignment="1">
      <alignment horizontal="center" wrapText="1"/>
    </xf>
    <xf numFmtId="171" fontId="132" fillId="10" borderId="0" xfId="0" applyNumberFormat="1" applyFont="1" applyFill="1" applyAlignment="1">
      <alignment horizontal="center" vertical="center" wrapText="1"/>
    </xf>
    <xf numFmtId="49" fontId="60" fillId="10" borderId="0" xfId="0" applyNumberFormat="1" applyFont="1" applyFill="1" applyBorder="1" applyAlignment="1">
      <alignment horizontal="center" wrapText="1"/>
    </xf>
    <xf numFmtId="49" fontId="136" fillId="10" borderId="0" xfId="0" applyNumberFormat="1" applyFont="1" applyFill="1" applyBorder="1" applyAlignment="1">
      <alignment horizontal="center" vertical="center" wrapText="1"/>
    </xf>
  </cellXfs>
  <cellStyles count="3">
    <cellStyle name="Köprü" xfId="1" builtinId="8"/>
    <cellStyle name="Normal" xfId="0" builtinId="0"/>
    <cellStyle name="ParaBirimi" xfId="2" builtinId="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10.xml.rels><?xml version="1.0" encoding="UTF-8" standalone="yes"?>
<Relationships xmlns="http://schemas.openxmlformats.org/package/2006/relationships"><Relationship Id="rId8" Type="http://schemas.openxmlformats.org/officeDocument/2006/relationships/hyperlink" Target="#ROFM!A1"/><Relationship Id="rId3" Type="http://schemas.openxmlformats.org/officeDocument/2006/relationships/hyperlink" Target="#ROFM!A1"/><Relationship Id="rId7" Type="http://schemas.openxmlformats.org/officeDocument/2006/relationships/hyperlink" Target="#ROFM!A1"/><Relationship Id="rId2" Type="http://schemas.openxmlformats.org/officeDocument/2006/relationships/hyperlink" Target="#ROFM!A1"/><Relationship Id="rId1" Type="http://schemas.openxmlformats.org/officeDocument/2006/relationships/hyperlink" Target="#ROFM!A1"/><Relationship Id="rId6" Type="http://schemas.openxmlformats.org/officeDocument/2006/relationships/hyperlink" Target="#ROFM!A1"/><Relationship Id="rId5" Type="http://schemas.openxmlformats.org/officeDocument/2006/relationships/hyperlink" Target="#ROFM!A1"/><Relationship Id="rId4" Type="http://schemas.openxmlformats.org/officeDocument/2006/relationships/hyperlink" Target="#ROFM!A1"/><Relationship Id="rId9" Type="http://schemas.openxmlformats.org/officeDocument/2006/relationships/hyperlink" Target="#G&#304;R&#304;&#350;!A1"/></Relationships>
</file>

<file path=xl/drawings/_rels/drawing11.xml.rels><?xml version="1.0" encoding="UTF-8" standalone="yes"?>
<Relationships xmlns="http://schemas.openxmlformats.org/package/2006/relationships"><Relationship Id="rId2" Type="http://schemas.openxmlformats.org/officeDocument/2006/relationships/hyperlink" Target="#G&#304;R&#304;&#350;!A1"/><Relationship Id="rId1" Type="http://schemas.openxmlformats.org/officeDocument/2006/relationships/hyperlink" Target="#SERMAYE!A1"/></Relationships>
</file>

<file path=xl/drawings/_rels/drawing12.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13.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14.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2.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3.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4.xml.rels><?xml version="1.0" encoding="UTF-8" standalone="yes"?>
<Relationships xmlns="http://schemas.openxmlformats.org/package/2006/relationships"><Relationship Id="rId1" Type="http://schemas.openxmlformats.org/officeDocument/2006/relationships/hyperlink" Target="#STOK!A1"/></Relationships>
</file>

<file path=xl/drawings/_rels/drawing5.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6.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214;N KAPAK'!A1"/><Relationship Id="rId1" Type="http://schemas.openxmlformats.org/officeDocument/2006/relationships/image" Target="../media/image1.png"/><Relationship Id="rId4" Type="http://schemas.openxmlformats.org/officeDocument/2006/relationships/hyperlink" Target="#G&#304;R&#304;&#350;!A1"/></Relationships>
</file>

<file path=xl/drawings/_rels/drawing7.xml.rels><?xml version="1.0" encoding="UTF-8" standalone="yes"?>
<Relationships xmlns="http://schemas.openxmlformats.org/package/2006/relationships"><Relationship Id="rId3" Type="http://schemas.openxmlformats.org/officeDocument/2006/relationships/hyperlink" Target="#S.KIYMET!A1"/><Relationship Id="rId7" Type="http://schemas.openxmlformats.org/officeDocument/2006/relationships/hyperlink" Target="#F&#304;RMA!A1"/><Relationship Id="rId2" Type="http://schemas.openxmlformats.org/officeDocument/2006/relationships/hyperlink" Target="#TABLO!A1"/><Relationship Id="rId1" Type="http://schemas.openxmlformats.org/officeDocument/2006/relationships/hyperlink" Target="#' BiGi GiRiSi'!A1"/><Relationship Id="rId6" Type="http://schemas.openxmlformats.org/officeDocument/2006/relationships/hyperlink" Target="#P.O.KIYMETLER!A1"/><Relationship Id="rId5" Type="http://schemas.openxmlformats.org/officeDocument/2006/relationships/hyperlink" Target="#R.O.F.M!A1"/><Relationship Id="rId4" Type="http://schemas.openxmlformats.org/officeDocument/2006/relationships/hyperlink" Target="#STOK!A1"/></Relationships>
</file>

<file path=xl/drawings/_rels/drawing8.xml.rels><?xml version="1.0" encoding="UTF-8" standalone="yes"?>
<Relationships xmlns="http://schemas.openxmlformats.org/package/2006/relationships"><Relationship Id="rId2" Type="http://schemas.openxmlformats.org/officeDocument/2006/relationships/hyperlink" Target="#G&#304;R&#304;&#350;!A1"/><Relationship Id="rId1" Type="http://schemas.openxmlformats.org/officeDocument/2006/relationships/hyperlink" Target="#DEM&#304;RBA&#350;!A1"/></Relationships>
</file>

<file path=xl/drawings/_rels/drawing9.xml.rels><?xml version="1.0" encoding="UTF-8" standalone="yes"?>
<Relationships xmlns="http://schemas.openxmlformats.org/package/2006/relationships"><Relationship Id="rId3" Type="http://schemas.openxmlformats.org/officeDocument/2006/relationships/hyperlink" Target="#BAS&#304;T!A1"/><Relationship Id="rId2" Type="http://schemas.openxmlformats.org/officeDocument/2006/relationships/hyperlink" Target="#G&#304;R&#304;&#350;!A1"/><Relationship Id="rId1" Type="http://schemas.openxmlformats.org/officeDocument/2006/relationships/hyperlink" Target="#S.D.H!A1"/></Relationships>
</file>

<file path=xl/drawings/drawing1.xml><?xml version="1.0" encoding="utf-8"?>
<xdr:wsDr xmlns:xdr="http://schemas.openxmlformats.org/drawingml/2006/spreadsheetDrawing" xmlns:a="http://schemas.openxmlformats.org/drawingml/2006/main">
  <xdr:twoCellAnchor>
    <xdr:from>
      <xdr:col>1</xdr:col>
      <xdr:colOff>504825</xdr:colOff>
      <xdr:row>46</xdr:row>
      <xdr:rowOff>171450</xdr:rowOff>
    </xdr:from>
    <xdr:to>
      <xdr:col>3</xdr:col>
      <xdr:colOff>257175</xdr:colOff>
      <xdr:row>52</xdr:row>
      <xdr:rowOff>114300</xdr:rowOff>
    </xdr:to>
    <xdr:sp macro="" textlink="">
      <xdr:nvSpPr>
        <xdr:cNvPr id="24587" name="WordArt 2" descr="TEFE ORANLARI&#10;"/>
        <xdr:cNvSpPr>
          <a:spLocks noChangeArrowheads="1" noChangeShapeType="1" noTextEdit="1"/>
        </xdr:cNvSpPr>
      </xdr:nvSpPr>
      <xdr:spPr bwMode="auto">
        <a:xfrm>
          <a:off x="1114425" y="7772400"/>
          <a:ext cx="1905000" cy="923925"/>
        </a:xfrm>
        <a:prstGeom prst="rect">
          <a:avLst/>
        </a:prstGeom>
      </xdr:spPr>
      <xdr:txBody>
        <a:bodyPr wrap="none" fromWordArt="1">
          <a:prstTxWarp prst="textDeflateBottom">
            <a:avLst>
              <a:gd name="adj" fmla="val 76472"/>
            </a:avLst>
          </a:prstTxWarp>
          <a:scene3d>
            <a:camera prst="legacyPerspectiveBottom"/>
            <a:lightRig rig="legacyNormal3" dir="t"/>
          </a:scene3d>
          <a:sp3d extrusionH="887400" prstMaterial="legacyMatte">
            <a:extrusionClr>
              <a:srgbClr val="939676"/>
            </a:extrusionClr>
          </a:sp3d>
        </a:bodyPr>
        <a:lstStyle/>
        <a:p>
          <a:pPr algn="ctr" rtl="0"/>
          <a:endParaRPr lang="tr-TR" sz="2000" u="sng" strike="sngStrike" kern="10" cap="small" spc="0">
            <a:ln w="9525">
              <a:round/>
              <a:headEnd/>
              <a:tailEnd/>
            </a:ln>
            <a:gradFill rotWithShape="1">
              <a:gsLst>
                <a:gs pos="0">
                  <a:srgbClr val="707070"/>
                </a:gs>
                <a:gs pos="50000">
                  <a:srgbClr val="FFFFFF"/>
                </a:gs>
                <a:gs pos="100000">
                  <a:srgbClr val="707070"/>
                </a:gs>
              </a:gsLst>
              <a:lin ang="2700000" scaled="1"/>
            </a:gradFill>
            <a:latin typeface="Impact"/>
          </a:endParaRPr>
        </a:p>
      </xdr:txBody>
    </xdr:sp>
    <xdr:clientData/>
  </xdr:twoCellAnchor>
  <xdr:oneCellAnchor>
    <xdr:from>
      <xdr:col>5</xdr:col>
      <xdr:colOff>1185951</xdr:colOff>
      <xdr:row>0</xdr:row>
      <xdr:rowOff>76200</xdr:rowOff>
    </xdr:from>
    <xdr:ext cx="575045" cy="215304"/>
    <xdr:sp macro="" textlink="">
      <xdr:nvSpPr>
        <xdr:cNvPr id="3075" name="AutoShape 3" descr="&#10;">
          <a:hlinkClick xmlns:r="http://schemas.openxmlformats.org/officeDocument/2006/relationships" r:id="rId1" tooltip="Geri"/>
        </xdr:cNvPr>
        <xdr:cNvSpPr>
          <a:spLocks noChangeArrowheads="1"/>
        </xdr:cNvSpPr>
      </xdr:nvSpPr>
      <xdr:spPr bwMode="auto">
        <a:xfrm>
          <a:off x="5872251" y="85725"/>
          <a:ext cx="565461" cy="196582"/>
        </a:xfrm>
        <a:prstGeom prst="roundRect">
          <a:avLst>
            <a:gd name="adj" fmla="val 23333"/>
          </a:avLst>
        </a:prstGeom>
        <a:gradFill rotWithShape="1">
          <a:gsLst>
            <a:gs pos="0">
              <a:srgbClr val="96AB94"/>
            </a:gs>
            <a:gs pos="50000">
              <a:srgbClr val="FFCC99"/>
            </a:gs>
            <a:gs pos="100000">
              <a:srgbClr val="96AB94"/>
            </a:gs>
          </a:gsLst>
          <a:lin ang="5400000" scaled="1"/>
        </a:gradFill>
        <a:ln w="9525">
          <a:solidFill>
            <a:srgbClr val="9999FF"/>
          </a:solidFill>
          <a:round/>
          <a:headEnd/>
          <a:tailEnd/>
        </a:ln>
      </xdr:spPr>
      <xdr:txBody>
        <a:bodyPr wrap="none" lIns="18288" tIns="22860" rIns="18288" bIns="0" anchor="t"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10.xml><?xml version="1.0" encoding="utf-8"?>
<xdr:wsDr xmlns:xdr="http://schemas.openxmlformats.org/drawingml/2006/spreadsheetDrawing" xmlns:a="http://schemas.openxmlformats.org/drawingml/2006/main">
  <xdr:oneCellAnchor>
    <xdr:from>
      <xdr:col>7</xdr:col>
      <xdr:colOff>76200</xdr:colOff>
      <xdr:row>5</xdr:row>
      <xdr:rowOff>34493</xdr:rowOff>
    </xdr:from>
    <xdr:ext cx="275942" cy="242649"/>
    <xdr:sp macro="" textlink="">
      <xdr:nvSpPr>
        <xdr:cNvPr id="21505" name="AutoShape 1" descr="&#10;">
          <a:hlinkClick xmlns:r="http://schemas.openxmlformats.org/officeDocument/2006/relationships" r:id="rId1" tooltip="Yazıcı"/>
        </xdr:cNvPr>
        <xdr:cNvSpPr>
          <a:spLocks noChangeArrowheads="1"/>
        </xdr:cNvSpPr>
      </xdr:nvSpPr>
      <xdr:spPr bwMode="auto">
        <a:xfrm>
          <a:off x="6048375" y="1044143"/>
          <a:ext cx="275942"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YAZ</a:t>
          </a:r>
        </a:p>
      </xdr:txBody>
    </xdr:sp>
    <xdr:clientData fPrintsWithSheet="0"/>
  </xdr:oneCellAnchor>
  <xdr:twoCellAnchor>
    <xdr:from>
      <xdr:col>38</xdr:col>
      <xdr:colOff>95250</xdr:colOff>
      <xdr:row>3</xdr:row>
      <xdr:rowOff>123825</xdr:rowOff>
    </xdr:from>
    <xdr:to>
      <xdr:col>41</xdr:col>
      <xdr:colOff>180975</xdr:colOff>
      <xdr:row>3</xdr:row>
      <xdr:rowOff>381000</xdr:rowOff>
    </xdr:to>
    <xdr:sp macro="" textlink="">
      <xdr:nvSpPr>
        <xdr:cNvPr id="21506" name="AutoShape 2" descr="&#10;">
          <a:hlinkClick xmlns:r="http://schemas.openxmlformats.org/officeDocument/2006/relationships" r:id="rId2" tooltip="İŞYERİ BİLDİRGESİ"/>
        </xdr:cNvPr>
        <xdr:cNvSpPr>
          <a:spLocks noChangeArrowheads="1"/>
        </xdr:cNvSpPr>
      </xdr:nvSpPr>
      <xdr:spPr bwMode="auto">
        <a:xfrm>
          <a:off x="249555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70</xdr:col>
      <xdr:colOff>95250</xdr:colOff>
      <xdr:row>3</xdr:row>
      <xdr:rowOff>123825</xdr:rowOff>
    </xdr:from>
    <xdr:to>
      <xdr:col>73</xdr:col>
      <xdr:colOff>180975</xdr:colOff>
      <xdr:row>3</xdr:row>
      <xdr:rowOff>381000</xdr:rowOff>
    </xdr:to>
    <xdr:sp macro="" textlink="">
      <xdr:nvSpPr>
        <xdr:cNvPr id="21507" name="AutoShape 3" descr="&#10;">
          <a:hlinkClick xmlns:r="http://schemas.openxmlformats.org/officeDocument/2006/relationships" r:id="rId3" tooltip="İŞYERİ BİLDİRGESİ"/>
        </xdr:cNvPr>
        <xdr:cNvSpPr>
          <a:spLocks noChangeArrowheads="1"/>
        </xdr:cNvSpPr>
      </xdr:nvSpPr>
      <xdr:spPr bwMode="auto">
        <a:xfrm>
          <a:off x="444627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102</xdr:col>
      <xdr:colOff>95250</xdr:colOff>
      <xdr:row>3</xdr:row>
      <xdr:rowOff>123825</xdr:rowOff>
    </xdr:from>
    <xdr:to>
      <xdr:col>105</xdr:col>
      <xdr:colOff>180975</xdr:colOff>
      <xdr:row>3</xdr:row>
      <xdr:rowOff>381000</xdr:rowOff>
    </xdr:to>
    <xdr:sp macro="" textlink="">
      <xdr:nvSpPr>
        <xdr:cNvPr id="21508" name="AutoShape 4" descr="&#10;">
          <a:hlinkClick xmlns:r="http://schemas.openxmlformats.org/officeDocument/2006/relationships" r:id="rId4" tooltip="İŞYERİ BİLDİRGESİ"/>
        </xdr:cNvPr>
        <xdr:cNvSpPr>
          <a:spLocks noChangeArrowheads="1"/>
        </xdr:cNvSpPr>
      </xdr:nvSpPr>
      <xdr:spPr bwMode="auto">
        <a:xfrm>
          <a:off x="639699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134</xdr:col>
      <xdr:colOff>95250</xdr:colOff>
      <xdr:row>3</xdr:row>
      <xdr:rowOff>123825</xdr:rowOff>
    </xdr:from>
    <xdr:to>
      <xdr:col>137</xdr:col>
      <xdr:colOff>180975</xdr:colOff>
      <xdr:row>3</xdr:row>
      <xdr:rowOff>381000</xdr:rowOff>
    </xdr:to>
    <xdr:sp macro="" textlink="">
      <xdr:nvSpPr>
        <xdr:cNvPr id="21509" name="AutoShape 5" descr="&#10;">
          <a:hlinkClick xmlns:r="http://schemas.openxmlformats.org/officeDocument/2006/relationships" r:id="rId5" tooltip="İŞYERİ BİLDİRGESİ"/>
        </xdr:cNvPr>
        <xdr:cNvSpPr>
          <a:spLocks noChangeArrowheads="1"/>
        </xdr:cNvSpPr>
      </xdr:nvSpPr>
      <xdr:spPr bwMode="auto">
        <a:xfrm>
          <a:off x="834771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166</xdr:col>
      <xdr:colOff>95250</xdr:colOff>
      <xdr:row>3</xdr:row>
      <xdr:rowOff>123825</xdr:rowOff>
    </xdr:from>
    <xdr:to>
      <xdr:col>169</xdr:col>
      <xdr:colOff>180975</xdr:colOff>
      <xdr:row>3</xdr:row>
      <xdr:rowOff>381000</xdr:rowOff>
    </xdr:to>
    <xdr:sp macro="" textlink="">
      <xdr:nvSpPr>
        <xdr:cNvPr id="21510" name="AutoShape 6" descr="&#10;">
          <a:hlinkClick xmlns:r="http://schemas.openxmlformats.org/officeDocument/2006/relationships" r:id="rId6" tooltip="İŞYERİ BİLDİRGESİ"/>
        </xdr:cNvPr>
        <xdr:cNvSpPr>
          <a:spLocks noChangeArrowheads="1"/>
        </xdr:cNvSpPr>
      </xdr:nvSpPr>
      <xdr:spPr bwMode="auto">
        <a:xfrm>
          <a:off x="1029843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198</xdr:col>
      <xdr:colOff>95250</xdr:colOff>
      <xdr:row>3</xdr:row>
      <xdr:rowOff>123825</xdr:rowOff>
    </xdr:from>
    <xdr:to>
      <xdr:col>201</xdr:col>
      <xdr:colOff>180975</xdr:colOff>
      <xdr:row>3</xdr:row>
      <xdr:rowOff>381000</xdr:rowOff>
    </xdr:to>
    <xdr:sp macro="" textlink="">
      <xdr:nvSpPr>
        <xdr:cNvPr id="21511" name="AutoShape 7" descr="&#10;">
          <a:hlinkClick xmlns:r="http://schemas.openxmlformats.org/officeDocument/2006/relationships" r:id="rId7" tooltip="İŞYERİ BİLDİRGESİ"/>
        </xdr:cNvPr>
        <xdr:cNvSpPr>
          <a:spLocks noChangeArrowheads="1"/>
        </xdr:cNvSpPr>
      </xdr:nvSpPr>
      <xdr:spPr bwMode="auto">
        <a:xfrm>
          <a:off x="1224915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230</xdr:col>
      <xdr:colOff>95250</xdr:colOff>
      <xdr:row>3</xdr:row>
      <xdr:rowOff>123825</xdr:rowOff>
    </xdr:from>
    <xdr:to>
      <xdr:col>233</xdr:col>
      <xdr:colOff>180975</xdr:colOff>
      <xdr:row>3</xdr:row>
      <xdr:rowOff>381000</xdr:rowOff>
    </xdr:to>
    <xdr:sp macro="" textlink="">
      <xdr:nvSpPr>
        <xdr:cNvPr id="21512" name="AutoShape 8" descr="&#10;">
          <a:hlinkClick xmlns:r="http://schemas.openxmlformats.org/officeDocument/2006/relationships" r:id="rId8" tooltip="İŞYERİ BİLDİRGESİ"/>
        </xdr:cNvPr>
        <xdr:cNvSpPr>
          <a:spLocks noChangeArrowheads="1"/>
        </xdr:cNvSpPr>
      </xdr:nvSpPr>
      <xdr:spPr bwMode="auto">
        <a:xfrm>
          <a:off x="1419987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oneCellAnchor>
    <xdr:from>
      <xdr:col>6</xdr:col>
      <xdr:colOff>599772</xdr:colOff>
      <xdr:row>3</xdr:row>
      <xdr:rowOff>44018</xdr:rowOff>
    </xdr:from>
    <xdr:ext cx="423557" cy="242649"/>
    <xdr:sp macro="" textlink="">
      <xdr:nvSpPr>
        <xdr:cNvPr id="21513" name="AutoShape 9" descr="&#10;">
          <a:hlinkClick xmlns:r="http://schemas.openxmlformats.org/officeDocument/2006/relationships" r:id="rId9" tooltip="Girişe dön"/>
        </xdr:cNvPr>
        <xdr:cNvSpPr>
          <a:spLocks noChangeArrowheads="1"/>
        </xdr:cNvSpPr>
      </xdr:nvSpPr>
      <xdr:spPr bwMode="auto">
        <a:xfrm>
          <a:off x="5962347" y="548843"/>
          <a:ext cx="442810"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G E R İ </a:t>
          </a:r>
        </a:p>
      </xdr:txBody>
    </xdr:sp>
    <xdr:clientData fPrintsWithSheet="0"/>
  </xdr:oneCellAnchor>
</xdr:wsDr>
</file>

<file path=xl/drawings/drawing11.xml><?xml version="1.0" encoding="utf-8"?>
<xdr:wsDr xmlns:xdr="http://schemas.openxmlformats.org/drawingml/2006/spreadsheetDrawing" xmlns:a="http://schemas.openxmlformats.org/drawingml/2006/main">
  <xdr:twoCellAnchor editAs="oneCell">
    <xdr:from>
      <xdr:col>9</xdr:col>
      <xdr:colOff>381000</xdr:colOff>
      <xdr:row>5</xdr:row>
      <xdr:rowOff>276225</xdr:rowOff>
    </xdr:from>
    <xdr:to>
      <xdr:col>10</xdr:col>
      <xdr:colOff>419100</xdr:colOff>
      <xdr:row>7</xdr:row>
      <xdr:rowOff>0</xdr:rowOff>
    </xdr:to>
    <xdr:sp macro="" textlink="">
      <xdr:nvSpPr>
        <xdr:cNvPr id="17414" name="AutoShape 6" descr="&#10;">
          <a:hlinkClick xmlns:r="http://schemas.openxmlformats.org/officeDocument/2006/relationships" r:id="rId1" tooltip="Yazıcı"/>
        </xdr:cNvPr>
        <xdr:cNvSpPr>
          <a:spLocks noChangeArrowheads="1"/>
        </xdr:cNvSpPr>
      </xdr:nvSpPr>
      <xdr:spPr bwMode="auto">
        <a:xfrm>
          <a:off x="7658100" y="1447800"/>
          <a:ext cx="647700" cy="38100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YAZ</a:t>
          </a:r>
        </a:p>
      </xdr:txBody>
    </xdr:sp>
    <xdr:clientData fPrintsWithSheet="0"/>
  </xdr:twoCellAnchor>
  <xdr:twoCellAnchor editAs="oneCell">
    <xdr:from>
      <xdr:col>9</xdr:col>
      <xdr:colOff>200025</xdr:colOff>
      <xdr:row>3</xdr:row>
      <xdr:rowOff>228600</xdr:rowOff>
    </xdr:from>
    <xdr:to>
      <xdr:col>11</xdr:col>
      <xdr:colOff>0</xdr:colOff>
      <xdr:row>4</xdr:row>
      <xdr:rowOff>57150</xdr:rowOff>
    </xdr:to>
    <xdr:sp macro="" textlink="">
      <xdr:nvSpPr>
        <xdr:cNvPr id="17419" name="AutoShape 11" descr="&#10;">
          <a:hlinkClick xmlns:r="http://schemas.openxmlformats.org/officeDocument/2006/relationships" r:id="rId2" tooltip="Girişe Dön"/>
        </xdr:cNvPr>
        <xdr:cNvSpPr>
          <a:spLocks noChangeArrowheads="1"/>
        </xdr:cNvSpPr>
      </xdr:nvSpPr>
      <xdr:spPr bwMode="auto">
        <a:xfrm>
          <a:off x="7477125" y="742950"/>
          <a:ext cx="914400" cy="4000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G E R İ</a:t>
          </a:r>
        </a:p>
      </xdr:txBody>
    </xdr:sp>
    <xdr:clientData fPrintsWithSheet="0"/>
  </xdr:twoCellAnchor>
</xdr:wsDr>
</file>

<file path=xl/drawings/drawing12.xml><?xml version="1.0" encoding="utf-8"?>
<xdr:wsDr xmlns:xdr="http://schemas.openxmlformats.org/drawingml/2006/spreadsheetDrawing" xmlns:a="http://schemas.openxmlformats.org/drawingml/2006/main">
  <xdr:oneCellAnchor>
    <xdr:from>
      <xdr:col>6</xdr:col>
      <xdr:colOff>185826</xdr:colOff>
      <xdr:row>0</xdr:row>
      <xdr:rowOff>44023</xdr:rowOff>
    </xdr:from>
    <xdr:ext cx="575045" cy="242649"/>
    <xdr:sp macro="" textlink="">
      <xdr:nvSpPr>
        <xdr:cNvPr id="16388" name="AutoShape 4" descr="&#10;">
          <a:hlinkClick xmlns:r="http://schemas.openxmlformats.org/officeDocument/2006/relationships" r:id="rId1" tooltip="Geri"/>
        </xdr:cNvPr>
        <xdr:cNvSpPr>
          <a:spLocks noChangeArrowheads="1"/>
        </xdr:cNvSpPr>
      </xdr:nvSpPr>
      <xdr:spPr bwMode="auto">
        <a:xfrm>
          <a:off x="4091076" y="53548"/>
          <a:ext cx="565461"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13.xml><?xml version="1.0" encoding="utf-8"?>
<xdr:wsDr xmlns:xdr="http://schemas.openxmlformats.org/drawingml/2006/spreadsheetDrawing" xmlns:a="http://schemas.openxmlformats.org/drawingml/2006/main">
  <xdr:oneCellAnchor>
    <xdr:from>
      <xdr:col>5</xdr:col>
      <xdr:colOff>500328</xdr:colOff>
      <xdr:row>0</xdr:row>
      <xdr:rowOff>48349</xdr:rowOff>
    </xdr:from>
    <xdr:ext cx="594213" cy="223237"/>
    <xdr:sp macro="" textlink="">
      <xdr:nvSpPr>
        <xdr:cNvPr id="15362" name="AutoShape 2" descr="&#10;">
          <a:hlinkClick xmlns:r="http://schemas.openxmlformats.org/officeDocument/2006/relationships" r:id="rId1" tooltip="İŞYERİ BİLDİRGESİ"/>
        </xdr:cNvPr>
        <xdr:cNvSpPr>
          <a:spLocks noChangeArrowheads="1"/>
        </xdr:cNvSpPr>
      </xdr:nvSpPr>
      <xdr:spPr bwMode="auto">
        <a:xfrm>
          <a:off x="3694004" y="48349"/>
          <a:ext cx="565461"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14.xml><?xml version="1.0" encoding="utf-8"?>
<xdr:wsDr xmlns:xdr="http://schemas.openxmlformats.org/drawingml/2006/spreadsheetDrawing" xmlns:a="http://schemas.openxmlformats.org/drawingml/2006/main">
  <xdr:twoCellAnchor editAs="oneCell">
    <xdr:from>
      <xdr:col>12</xdr:col>
      <xdr:colOff>371475</xdr:colOff>
      <xdr:row>1</xdr:row>
      <xdr:rowOff>114300</xdr:rowOff>
    </xdr:from>
    <xdr:to>
      <xdr:col>13</xdr:col>
      <xdr:colOff>361950</xdr:colOff>
      <xdr:row>2</xdr:row>
      <xdr:rowOff>152400</xdr:rowOff>
    </xdr:to>
    <xdr:sp macro="" textlink="">
      <xdr:nvSpPr>
        <xdr:cNvPr id="2051" name="AutoShape 3" descr="&#10;">
          <a:hlinkClick xmlns:r="http://schemas.openxmlformats.org/officeDocument/2006/relationships" r:id="rId1" tooltip="Girişe Dön"/>
        </xdr:cNvPr>
        <xdr:cNvSpPr>
          <a:spLocks noChangeArrowheads="1"/>
        </xdr:cNvSpPr>
      </xdr:nvSpPr>
      <xdr:spPr bwMode="auto">
        <a:xfrm>
          <a:off x="7915275" y="438150"/>
          <a:ext cx="666750" cy="3619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G E R İ </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3</xdr:col>
      <xdr:colOff>323850</xdr:colOff>
      <xdr:row>1</xdr:row>
      <xdr:rowOff>47625</xdr:rowOff>
    </xdr:from>
    <xdr:to>
      <xdr:col>4</xdr:col>
      <xdr:colOff>152400</xdr:colOff>
      <xdr:row>2</xdr:row>
      <xdr:rowOff>133350</xdr:rowOff>
    </xdr:to>
    <xdr:sp macro="" textlink="">
      <xdr:nvSpPr>
        <xdr:cNvPr id="22533" name="AutoShape 5" descr="&#10;">
          <a:hlinkClick xmlns:r="http://schemas.openxmlformats.org/officeDocument/2006/relationships" r:id="rId1" tooltip="Girişe Dön"/>
        </xdr:cNvPr>
        <xdr:cNvSpPr>
          <a:spLocks noChangeArrowheads="1"/>
        </xdr:cNvSpPr>
      </xdr:nvSpPr>
      <xdr:spPr bwMode="auto">
        <a:xfrm>
          <a:off x="6153150" y="219075"/>
          <a:ext cx="438150" cy="2476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G E R İ </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9</xdr:col>
      <xdr:colOff>123825</xdr:colOff>
      <xdr:row>1</xdr:row>
      <xdr:rowOff>47625</xdr:rowOff>
    </xdr:from>
    <xdr:to>
      <xdr:col>10</xdr:col>
      <xdr:colOff>228600</xdr:colOff>
      <xdr:row>1</xdr:row>
      <xdr:rowOff>381000</xdr:rowOff>
    </xdr:to>
    <xdr:sp macro="" textlink="">
      <xdr:nvSpPr>
        <xdr:cNvPr id="10244" name="AutoShape 4" descr="&#10;">
          <a:hlinkClick xmlns:r="http://schemas.openxmlformats.org/officeDocument/2006/relationships" r:id="rId1" tooltip="Geri"/>
        </xdr:cNvPr>
        <xdr:cNvSpPr>
          <a:spLocks noChangeArrowheads="1"/>
        </xdr:cNvSpPr>
      </xdr:nvSpPr>
      <xdr:spPr bwMode="auto">
        <a:xfrm>
          <a:off x="7696200" y="247650"/>
          <a:ext cx="714375" cy="3333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Ana Menü</a:t>
          </a:r>
        </a:p>
      </xdr:txBody>
    </xdr: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7</xdr:col>
      <xdr:colOff>176301</xdr:colOff>
      <xdr:row>1</xdr:row>
      <xdr:rowOff>101173</xdr:rowOff>
    </xdr:from>
    <xdr:ext cx="575045" cy="242649"/>
    <xdr:sp macro="" textlink="">
      <xdr:nvSpPr>
        <xdr:cNvPr id="24577" name="AutoShape 1" descr="&#10;">
          <a:hlinkClick xmlns:r="http://schemas.openxmlformats.org/officeDocument/2006/relationships" r:id="rId1" tooltip="Geri"/>
        </xdr:cNvPr>
        <xdr:cNvSpPr>
          <a:spLocks noChangeArrowheads="1"/>
        </xdr:cNvSpPr>
      </xdr:nvSpPr>
      <xdr:spPr bwMode="auto">
        <a:xfrm>
          <a:off x="6377076" y="272623"/>
          <a:ext cx="565461"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7</xdr:col>
      <xdr:colOff>81051</xdr:colOff>
      <xdr:row>1</xdr:row>
      <xdr:rowOff>24973</xdr:rowOff>
    </xdr:from>
    <xdr:ext cx="575045" cy="242649"/>
    <xdr:sp macro="" textlink="">
      <xdr:nvSpPr>
        <xdr:cNvPr id="14350" name="AutoShape 14" descr="&#10;">
          <a:hlinkClick xmlns:r="http://schemas.openxmlformats.org/officeDocument/2006/relationships" r:id="rId1" tooltip="Geri"/>
        </xdr:cNvPr>
        <xdr:cNvSpPr>
          <a:spLocks noChangeArrowheads="1"/>
        </xdr:cNvSpPr>
      </xdr:nvSpPr>
      <xdr:spPr bwMode="auto">
        <a:xfrm>
          <a:off x="6900951" y="196423"/>
          <a:ext cx="565461"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19050</xdr:colOff>
      <xdr:row>3</xdr:row>
      <xdr:rowOff>609600</xdr:rowOff>
    </xdr:to>
    <xdr:pic>
      <xdr:nvPicPr>
        <xdr:cNvPr id="23569" name="Picture 17" descr="enf_reklam_1"/>
        <xdr:cNvPicPr>
          <a:picLocks noChangeAspect="1" noChangeArrowheads="1"/>
        </xdr:cNvPicPr>
      </xdr:nvPicPr>
      <xdr:blipFill>
        <a:blip xmlns:r="http://schemas.openxmlformats.org/officeDocument/2006/relationships" r:embed="rId1" cstate="print">
          <a:grayscl/>
        </a:blip>
        <a:srcRect/>
        <a:stretch>
          <a:fillRect/>
        </a:stretch>
      </xdr:blipFill>
      <xdr:spPr bwMode="auto">
        <a:xfrm>
          <a:off x="1362075" y="676275"/>
          <a:ext cx="5934075" cy="609600"/>
        </a:xfrm>
        <a:prstGeom prst="rect">
          <a:avLst/>
        </a:prstGeom>
        <a:solidFill>
          <a:srgbClr val="99CCFF">
            <a:alpha val="79999"/>
          </a:srgbClr>
        </a:solidFill>
        <a:ln w="9525">
          <a:noFill/>
          <a:miter lim="800000"/>
          <a:headEnd/>
          <a:tailEnd/>
        </a:ln>
      </xdr:spPr>
    </xdr:pic>
    <xdr:clientData/>
  </xdr:twoCellAnchor>
  <xdr:twoCellAnchor editAs="oneCell">
    <xdr:from>
      <xdr:col>18</xdr:col>
      <xdr:colOff>342900</xdr:colOff>
      <xdr:row>16</xdr:row>
      <xdr:rowOff>257175</xdr:rowOff>
    </xdr:from>
    <xdr:to>
      <xdr:col>19</xdr:col>
      <xdr:colOff>314325</xdr:colOff>
      <xdr:row>21</xdr:row>
      <xdr:rowOff>19050</xdr:rowOff>
    </xdr:to>
    <xdr:pic>
      <xdr:nvPicPr>
        <xdr:cNvPr id="23570" name="Picture 47" descr="j0213536">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7667625" y="4057650"/>
          <a:ext cx="647700" cy="504825"/>
        </a:xfrm>
        <a:prstGeom prst="rect">
          <a:avLst/>
        </a:prstGeom>
        <a:noFill/>
        <a:ln w="9525">
          <a:noFill/>
          <a:miter lim="800000"/>
          <a:headEnd/>
          <a:tailEnd/>
        </a:ln>
      </xdr:spPr>
    </xdr:pic>
    <xdr:clientData fPrintsWithSheet="0"/>
  </xdr:twoCellAnchor>
  <xdr:twoCellAnchor editAs="oneCell">
    <xdr:from>
      <xdr:col>18</xdr:col>
      <xdr:colOff>371475</xdr:colOff>
      <xdr:row>16</xdr:row>
      <xdr:rowOff>342900</xdr:rowOff>
    </xdr:from>
    <xdr:to>
      <xdr:col>19</xdr:col>
      <xdr:colOff>276225</xdr:colOff>
      <xdr:row>19</xdr:row>
      <xdr:rowOff>19050</xdr:rowOff>
    </xdr:to>
    <xdr:sp macro="" textlink="">
      <xdr:nvSpPr>
        <xdr:cNvPr id="23600" name="AutoShape 48" descr="&#10;">
          <a:hlinkClick xmlns:r="http://schemas.openxmlformats.org/officeDocument/2006/relationships" r:id="rId4" tooltip="GİRİŞ"/>
        </xdr:cNvPr>
        <xdr:cNvSpPr>
          <a:spLocks noChangeAspect="1" noChangeArrowheads="1"/>
        </xdr:cNvSpPr>
      </xdr:nvSpPr>
      <xdr:spPr bwMode="auto">
        <a:xfrm>
          <a:off x="7696200" y="4143375"/>
          <a:ext cx="581025" cy="333375"/>
        </a:xfrm>
        <a:prstGeom prst="roundRect">
          <a:avLst>
            <a:gd name="adj" fmla="val 23333"/>
          </a:avLst>
        </a:prstGeom>
        <a:solidFill>
          <a:srgbClr val="969696"/>
        </a:solidFill>
        <a:ln w="9525">
          <a:solidFill>
            <a:srgbClr val="9999FF"/>
          </a:solidFill>
          <a:round/>
          <a:headEnd/>
          <a:tailEnd/>
        </a:ln>
      </xdr:spPr>
      <xdr:txBody>
        <a:bodyPr vertOverflow="clip" wrap="square" lIns="36576" tIns="32004" rIns="36576" bIns="32004" anchor="ctr" upright="1"/>
        <a:lstStyle/>
        <a:p>
          <a:pPr algn="ctr" rtl="0">
            <a:defRPr sz="1000"/>
          </a:pPr>
          <a:r>
            <a:rPr lang="tr-TR" sz="1600" b="1" i="0" strike="noStrike">
              <a:solidFill>
                <a:srgbClr val="003366"/>
              </a:solidFill>
              <a:latin typeface="Arial Narrow"/>
            </a:rPr>
            <a:t>GİRİŞ</a:t>
          </a:r>
        </a:p>
        <a:p>
          <a:pPr algn="ctr" rtl="0">
            <a:defRPr sz="1000"/>
          </a:pPr>
          <a:endParaRPr lang="tr-TR" sz="1600" b="1" i="0" strike="noStrike">
            <a:solidFill>
              <a:srgbClr val="003366"/>
            </a:solidFill>
            <a:latin typeface="Arial Narrow"/>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4</xdr:row>
      <xdr:rowOff>371475</xdr:rowOff>
    </xdr:from>
    <xdr:to>
      <xdr:col>4</xdr:col>
      <xdr:colOff>666750</xdr:colOff>
      <xdr:row>6</xdr:row>
      <xdr:rowOff>371475</xdr:rowOff>
    </xdr:to>
    <xdr:sp macro="" textlink="">
      <xdr:nvSpPr>
        <xdr:cNvPr id="18433" name="AutoShape 1" descr="&#10;">
          <a:hlinkClick xmlns:r="http://schemas.openxmlformats.org/officeDocument/2006/relationships" r:id="rId1" tooltip=" "/>
        </xdr:cNvPr>
        <xdr:cNvSpPr>
          <a:spLocks noChangeArrowheads="1"/>
        </xdr:cNvSpPr>
      </xdr:nvSpPr>
      <xdr:spPr bwMode="auto">
        <a:xfrm>
          <a:off x="1114425" y="1428750"/>
          <a:ext cx="2476500" cy="5238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SERMAYENİN DÜZELTİLMESİ</a:t>
          </a:r>
        </a:p>
      </xdr:txBody>
    </xdr:sp>
    <xdr:clientData fPrintsWithSheet="0"/>
  </xdr:twoCellAnchor>
  <xdr:twoCellAnchor>
    <xdr:from>
      <xdr:col>1</xdr:col>
      <xdr:colOff>66675</xdr:colOff>
      <xdr:row>8</xdr:row>
      <xdr:rowOff>19050</xdr:rowOff>
    </xdr:from>
    <xdr:to>
      <xdr:col>4</xdr:col>
      <xdr:colOff>676275</xdr:colOff>
      <xdr:row>9</xdr:row>
      <xdr:rowOff>142875</xdr:rowOff>
    </xdr:to>
    <xdr:sp macro="" textlink="">
      <xdr:nvSpPr>
        <xdr:cNvPr id="18434" name="AutoShape 2" descr="&#10;">
          <a:hlinkClick xmlns:r="http://schemas.openxmlformats.org/officeDocument/2006/relationships" r:id="rId2" tooltip=" "/>
        </xdr:cNvPr>
        <xdr:cNvSpPr>
          <a:spLocks noChangeArrowheads="1"/>
        </xdr:cNvSpPr>
      </xdr:nvSpPr>
      <xdr:spPr bwMode="auto">
        <a:xfrm>
          <a:off x="1133475" y="2228850"/>
          <a:ext cx="2457450" cy="50482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 GENEL  DÜZELTME TABLOSU </a:t>
          </a:r>
        </a:p>
      </xdr:txBody>
    </xdr:sp>
    <xdr:clientData fPrintsWithSheet="0"/>
  </xdr:twoCellAnchor>
  <xdr:twoCellAnchor>
    <xdr:from>
      <xdr:col>1</xdr:col>
      <xdr:colOff>38100</xdr:colOff>
      <xdr:row>11</xdr:row>
      <xdr:rowOff>0</xdr:rowOff>
    </xdr:from>
    <xdr:to>
      <xdr:col>4</xdr:col>
      <xdr:colOff>685800</xdr:colOff>
      <xdr:row>12</xdr:row>
      <xdr:rowOff>361950</xdr:rowOff>
    </xdr:to>
    <xdr:sp macro="" textlink="">
      <xdr:nvSpPr>
        <xdr:cNvPr id="18436" name="AutoShape 4" descr="&#10;">
          <a:hlinkClick xmlns:r="http://schemas.openxmlformats.org/officeDocument/2006/relationships" r:id="rId3" tooltip=" "/>
        </xdr:cNvPr>
        <xdr:cNvSpPr>
          <a:spLocks noChangeArrowheads="1"/>
        </xdr:cNvSpPr>
      </xdr:nvSpPr>
      <xdr:spPr bwMode="auto">
        <a:xfrm>
          <a:off x="1104900" y="2990850"/>
          <a:ext cx="2486025" cy="5143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SABİT KIYMET DÜZELTMESİ</a:t>
          </a:r>
        </a:p>
      </xdr:txBody>
    </xdr:sp>
    <xdr:clientData fPrintsWithSheet="0"/>
  </xdr:twoCellAnchor>
  <xdr:twoCellAnchor>
    <xdr:from>
      <xdr:col>6</xdr:col>
      <xdr:colOff>352425</xdr:colOff>
      <xdr:row>5</xdr:row>
      <xdr:rowOff>19050</xdr:rowOff>
    </xdr:from>
    <xdr:to>
      <xdr:col>11</xdr:col>
      <xdr:colOff>0</xdr:colOff>
      <xdr:row>7</xdr:row>
      <xdr:rowOff>0</xdr:rowOff>
    </xdr:to>
    <xdr:sp macro="" textlink="">
      <xdr:nvSpPr>
        <xdr:cNvPr id="18437" name="AutoShape 5" descr="&#10;">
          <a:hlinkClick xmlns:r="http://schemas.openxmlformats.org/officeDocument/2006/relationships" r:id="rId4" tooltip=" "/>
        </xdr:cNvPr>
        <xdr:cNvSpPr>
          <a:spLocks noChangeArrowheads="1"/>
        </xdr:cNvSpPr>
      </xdr:nvSpPr>
      <xdr:spPr bwMode="auto">
        <a:xfrm>
          <a:off x="4552950" y="1447800"/>
          <a:ext cx="2628900" cy="5143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STOK DÜZELTMESİ</a:t>
          </a:r>
        </a:p>
      </xdr:txBody>
    </xdr:sp>
    <xdr:clientData fPrintsWithSheet="0"/>
  </xdr:twoCellAnchor>
  <xdr:twoCellAnchor>
    <xdr:from>
      <xdr:col>6</xdr:col>
      <xdr:colOff>371475</xdr:colOff>
      <xdr:row>8</xdr:row>
      <xdr:rowOff>0</xdr:rowOff>
    </xdr:from>
    <xdr:to>
      <xdr:col>11</xdr:col>
      <xdr:colOff>0</xdr:colOff>
      <xdr:row>9</xdr:row>
      <xdr:rowOff>142875</xdr:rowOff>
    </xdr:to>
    <xdr:sp macro="" textlink="">
      <xdr:nvSpPr>
        <xdr:cNvPr id="18438" name="AutoShape 6" descr="&#10;">
          <a:hlinkClick xmlns:r="http://schemas.openxmlformats.org/officeDocument/2006/relationships" r:id="rId5" tooltip=" "/>
        </xdr:cNvPr>
        <xdr:cNvSpPr>
          <a:spLocks noChangeArrowheads="1"/>
        </xdr:cNvSpPr>
      </xdr:nvSpPr>
      <xdr:spPr bwMode="auto">
        <a:xfrm>
          <a:off x="4572000" y="2209800"/>
          <a:ext cx="2609850" cy="5238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6</xdr:col>
      <xdr:colOff>371475</xdr:colOff>
      <xdr:row>11</xdr:row>
      <xdr:rowOff>19050</xdr:rowOff>
    </xdr:from>
    <xdr:to>
      <xdr:col>10</xdr:col>
      <xdr:colOff>352425</xdr:colOff>
      <xdr:row>12</xdr:row>
      <xdr:rowOff>371475</xdr:rowOff>
    </xdr:to>
    <xdr:sp macro="" textlink="">
      <xdr:nvSpPr>
        <xdr:cNvPr id="18446" name="AutoShape 14" descr="&#10;">
          <a:hlinkClick xmlns:r="http://schemas.openxmlformats.org/officeDocument/2006/relationships" r:id="rId6" tooltip=" "/>
        </xdr:cNvPr>
        <xdr:cNvSpPr>
          <a:spLocks noChangeArrowheads="1"/>
        </xdr:cNvSpPr>
      </xdr:nvSpPr>
      <xdr:spPr bwMode="auto">
        <a:xfrm>
          <a:off x="4572000" y="3009900"/>
          <a:ext cx="2600325" cy="50482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PARASAL OLMAYAN HESAPLAR</a:t>
          </a:r>
        </a:p>
      </xdr:txBody>
    </xdr:sp>
    <xdr:clientData fPrintsWithSheet="0"/>
  </xdr:twoCellAnchor>
  <xdr:twoCellAnchor>
    <xdr:from>
      <xdr:col>4</xdr:col>
      <xdr:colOff>476250</xdr:colOff>
      <xdr:row>0</xdr:row>
      <xdr:rowOff>495300</xdr:rowOff>
    </xdr:from>
    <xdr:to>
      <xdr:col>7</xdr:col>
      <xdr:colOff>38100</xdr:colOff>
      <xdr:row>2</xdr:row>
      <xdr:rowOff>28575</xdr:rowOff>
    </xdr:to>
    <xdr:sp macro="" textlink="">
      <xdr:nvSpPr>
        <xdr:cNvPr id="18447" name="AutoShape 15" descr="&#10;">
          <a:hlinkClick xmlns:r="http://schemas.openxmlformats.org/officeDocument/2006/relationships" r:id="rId7" tooltip=" "/>
        </xdr:cNvPr>
        <xdr:cNvSpPr>
          <a:spLocks noChangeArrowheads="1"/>
        </xdr:cNvSpPr>
      </xdr:nvSpPr>
      <xdr:spPr bwMode="auto">
        <a:xfrm>
          <a:off x="3419475" y="495300"/>
          <a:ext cx="1428750" cy="5238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FİRMA BİLGİ GİRİŞİ</a:t>
          </a:r>
        </a:p>
      </xdr:txBody>
    </xdr:sp>
    <xdr:clientData fPrintsWithSheet="0"/>
  </xdr:twoCellAnchor>
</xdr:wsDr>
</file>

<file path=xl/drawings/drawing8.xml><?xml version="1.0" encoding="utf-8"?>
<xdr:wsDr xmlns:xdr="http://schemas.openxmlformats.org/drawingml/2006/spreadsheetDrawing" xmlns:a="http://schemas.openxmlformats.org/drawingml/2006/main">
  <xdr:oneCellAnchor>
    <xdr:from>
      <xdr:col>11</xdr:col>
      <xdr:colOff>400050</xdr:colOff>
      <xdr:row>5</xdr:row>
      <xdr:rowOff>148793</xdr:rowOff>
    </xdr:from>
    <xdr:ext cx="275942" cy="242649"/>
    <xdr:sp macro="" textlink="">
      <xdr:nvSpPr>
        <xdr:cNvPr id="19457" name="AutoShape 1" descr="&#10;">
          <a:hlinkClick xmlns:r="http://schemas.openxmlformats.org/officeDocument/2006/relationships" r:id="rId1" tooltip="Yazıcı"/>
        </xdr:cNvPr>
        <xdr:cNvSpPr>
          <a:spLocks noChangeArrowheads="1"/>
        </xdr:cNvSpPr>
      </xdr:nvSpPr>
      <xdr:spPr bwMode="auto">
        <a:xfrm>
          <a:off x="6134100" y="1196543"/>
          <a:ext cx="275942"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YAZ</a:t>
          </a:r>
        </a:p>
      </xdr:txBody>
    </xdr:sp>
    <xdr:clientData fPrintsWithSheet="0"/>
  </xdr:oneCellAnchor>
  <xdr:twoCellAnchor editAs="oneCell">
    <xdr:from>
      <xdr:col>11</xdr:col>
      <xdr:colOff>419100</xdr:colOff>
      <xdr:row>3</xdr:row>
      <xdr:rowOff>66675</xdr:rowOff>
    </xdr:from>
    <xdr:to>
      <xdr:col>12</xdr:col>
      <xdr:colOff>247650</xdr:colOff>
      <xdr:row>4</xdr:row>
      <xdr:rowOff>19050</xdr:rowOff>
    </xdr:to>
    <xdr:sp macro="" textlink="">
      <xdr:nvSpPr>
        <xdr:cNvPr id="19458" name="AutoShape 2" descr="&#10;">
          <a:hlinkClick xmlns:r="http://schemas.openxmlformats.org/officeDocument/2006/relationships" r:id="rId2" tooltip="Girişe Dön"/>
        </xdr:cNvPr>
        <xdr:cNvSpPr>
          <a:spLocks noChangeArrowheads="1"/>
        </xdr:cNvSpPr>
      </xdr:nvSpPr>
      <xdr:spPr bwMode="auto">
        <a:xfrm>
          <a:off x="6143625" y="581025"/>
          <a:ext cx="438150" cy="2190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G E R İ </a:t>
          </a:r>
        </a:p>
      </xdr:txBody>
    </xdr:sp>
    <xdr:clientData fPrintsWithSheet="0"/>
  </xdr:twoCellAnchor>
</xdr:wsDr>
</file>

<file path=xl/drawings/drawing9.xml><?xml version="1.0" encoding="utf-8"?>
<xdr:wsDr xmlns:xdr="http://schemas.openxmlformats.org/drawingml/2006/spreadsheetDrawing" xmlns:a="http://schemas.openxmlformats.org/drawingml/2006/main">
  <xdr:oneCellAnchor>
    <xdr:from>
      <xdr:col>7</xdr:col>
      <xdr:colOff>333375</xdr:colOff>
      <xdr:row>23</xdr:row>
      <xdr:rowOff>5918</xdr:rowOff>
    </xdr:from>
    <xdr:ext cx="275942" cy="242649"/>
    <xdr:sp macro="" textlink="">
      <xdr:nvSpPr>
        <xdr:cNvPr id="20481" name="AutoShape 1" descr="&#10;">
          <a:hlinkClick xmlns:r="http://schemas.openxmlformats.org/officeDocument/2006/relationships" r:id="rId1" tooltip="yazıcı"/>
        </xdr:cNvPr>
        <xdr:cNvSpPr>
          <a:spLocks noChangeArrowheads="1"/>
        </xdr:cNvSpPr>
      </xdr:nvSpPr>
      <xdr:spPr bwMode="auto">
        <a:xfrm>
          <a:off x="6686550" y="5082743"/>
          <a:ext cx="275942"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YAZ</a:t>
          </a:r>
        </a:p>
      </xdr:txBody>
    </xdr:sp>
    <xdr:clientData fPrintsWithSheet="0"/>
  </xdr:oneCellAnchor>
  <xdr:oneCellAnchor>
    <xdr:from>
      <xdr:col>7</xdr:col>
      <xdr:colOff>123522</xdr:colOff>
      <xdr:row>3</xdr:row>
      <xdr:rowOff>44018</xdr:rowOff>
    </xdr:from>
    <xdr:ext cx="423557" cy="242649"/>
    <xdr:sp macro="" textlink="">
      <xdr:nvSpPr>
        <xdr:cNvPr id="20482" name="AutoShape 2" descr="&#10;">
          <a:hlinkClick xmlns:r="http://schemas.openxmlformats.org/officeDocument/2006/relationships" r:id="rId2" tooltip="girişe dön"/>
        </xdr:cNvPr>
        <xdr:cNvSpPr>
          <a:spLocks noChangeArrowheads="1"/>
        </xdr:cNvSpPr>
      </xdr:nvSpPr>
      <xdr:spPr bwMode="auto">
        <a:xfrm>
          <a:off x="6476697" y="644093"/>
          <a:ext cx="442810"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G E R İ </a:t>
          </a:r>
        </a:p>
      </xdr:txBody>
    </xdr:sp>
    <xdr:clientData fPrintsWithSheet="0"/>
  </xdr:oneCellAnchor>
  <xdr:oneCellAnchor>
    <xdr:from>
      <xdr:col>7</xdr:col>
      <xdr:colOff>228600</xdr:colOff>
      <xdr:row>4</xdr:row>
      <xdr:rowOff>196418</xdr:rowOff>
    </xdr:from>
    <xdr:ext cx="275942" cy="242649"/>
    <xdr:sp macro="" textlink="">
      <xdr:nvSpPr>
        <xdr:cNvPr id="20483" name="AutoShape 3" descr="&#10;">
          <a:hlinkClick xmlns:r="http://schemas.openxmlformats.org/officeDocument/2006/relationships" r:id="rId3" tooltip="Yazıcı"/>
        </xdr:cNvPr>
        <xdr:cNvSpPr>
          <a:spLocks noChangeArrowheads="1"/>
        </xdr:cNvSpPr>
      </xdr:nvSpPr>
      <xdr:spPr bwMode="auto">
        <a:xfrm>
          <a:off x="6581775" y="1063193"/>
          <a:ext cx="275942"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YAZ</a:t>
          </a:r>
        </a:p>
      </xdr:txBody>
    </xdr:sp>
    <xdr:clientData fPrintsWithSheet="0"/>
  </xdr:one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66CC"/>
        </a:solidFill>
        <a:ln w="9525" cap="flat" cmpd="sng" algn="ctr">
          <a:solidFill>
            <a:srgbClr val="9999FF"/>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66CC"/>
        </a:solidFill>
        <a:ln w="9525" cap="flat" cmpd="sng" algn="ctr">
          <a:solidFill>
            <a:srgbClr val="9999FF"/>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file:///\\SERVER\VOL1\Local%20Settings\Belgelerim\ACIHAT\Program\Cihat\Belgelerim\ENFLS.MUHASEBE\DUZELTME1.xls" TargetMode="External"/><Relationship Id="rId3" Type="http://schemas.openxmlformats.org/officeDocument/2006/relationships/hyperlink" Target="file:///\\SERVER\VOL1\Local%20Settings\Belgelerim\ACIHAT\Program\Cihat\Belgelerim\ENFLS.MUHASEBE\DUZELTME1.xls" TargetMode="External"/><Relationship Id="rId7" Type="http://schemas.openxmlformats.org/officeDocument/2006/relationships/hyperlink" Target="file:///\\SERVER\VOL1\Local%20Settings\Belgelerim\ACIHAT\Program\Cihat\Belgelerim\ENFLS.MUHASEBE\DUZELTME1.xls" TargetMode="External"/><Relationship Id="rId2" Type="http://schemas.openxmlformats.org/officeDocument/2006/relationships/hyperlink" Target="file:///\\SERVER\VOL1\Local%20Settings\Belgelerim\ACIHAT\Program\Cihat\Belgelerim\ENFLS.MUHASEBE\DUZELTME1.xls" TargetMode="External"/><Relationship Id="rId1" Type="http://schemas.openxmlformats.org/officeDocument/2006/relationships/hyperlink" Target="file:///\\SERVER\VOL1\Local%20Settings\Belgelerim\ACIHAT\Program\Cihat\Belgelerim\ENFLS.MUHASEBE\DUZELTME1.xls" TargetMode="External"/><Relationship Id="rId6" Type="http://schemas.openxmlformats.org/officeDocument/2006/relationships/hyperlink" Target="file:///\\SERVER\VOL1\Local%20Settings\Belgelerim\ACIHAT\Program\Cihat\Belgelerim\ENFLS.MUHASEBE\DUZELTME1.xls" TargetMode="External"/><Relationship Id="rId11" Type="http://schemas.openxmlformats.org/officeDocument/2006/relationships/comments" Target="../comments2.xml"/><Relationship Id="rId5" Type="http://schemas.openxmlformats.org/officeDocument/2006/relationships/hyperlink" Target="file:///\\SERVER\VOL1\Local%20Settings\Belgelerim\ACIHAT\Program\Cihat\Belgelerim\ENFLS.MUHASEBE\DUZELTME1.xls" TargetMode="External"/><Relationship Id="rId10" Type="http://schemas.openxmlformats.org/officeDocument/2006/relationships/vmlDrawing" Target="../drawings/vmlDrawing2.vml"/><Relationship Id="rId4" Type="http://schemas.openxmlformats.org/officeDocument/2006/relationships/hyperlink" Target="file:///\\SERVER\VOL1\Local%20Settings\Belgelerim\ACIHAT\Program\Cihat\Belgelerim\ENFLS.MUHASEBE\DUZELTME1.xls"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file:///\\SERVER\VOL1\Local%20Settings\Belgelerim\ACIHAT\Program\Cihat\Belgelerim\ENFLS.MUHASEBE\DUZELTME1.xls"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mustafagulsen.com/download/index.asp" TargetMode="External"/><Relationship Id="rId1" Type="http://schemas.openxmlformats.org/officeDocument/2006/relationships/hyperlink" Target="mailto:acoguzoglu@hotmail.com"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sheetPr codeName="Sayfa1"/>
  <dimension ref="B1:O15836"/>
  <sheetViews>
    <sheetView showZeros="0" workbookViewId="0">
      <pane ySplit="1" topLeftCell="A468" activePane="bottomLeft" state="frozen"/>
      <selection activeCell="H14" sqref="H14"/>
      <selection pane="bottomLeft" activeCell="C488" sqref="C488"/>
    </sheetView>
  </sheetViews>
  <sheetFormatPr defaultRowHeight="12.75"/>
  <cols>
    <col min="1" max="1" width="9.140625" style="86"/>
    <col min="2" max="2" width="15.42578125" style="210" bestFit="1" customWidth="1"/>
    <col min="3" max="3" width="16.85546875" style="90" bestFit="1" customWidth="1"/>
    <col min="4" max="4" width="13.28515625" style="99" bestFit="1" customWidth="1"/>
    <col min="5" max="5" width="15.42578125" style="211" bestFit="1" customWidth="1"/>
    <col min="6" max="6" width="18.42578125" style="107" bestFit="1" customWidth="1"/>
    <col min="7" max="7" width="2.140625" style="107" customWidth="1"/>
    <col min="8" max="15" width="9.140625" style="85"/>
    <col min="16" max="16384" width="9.140625" style="86"/>
  </cols>
  <sheetData>
    <row r="1" spans="2:7" ht="25.5">
      <c r="B1" s="205" t="s">
        <v>49</v>
      </c>
      <c r="C1" s="93" t="s">
        <v>112</v>
      </c>
      <c r="D1" s="88" t="s">
        <v>15</v>
      </c>
      <c r="E1" s="205" t="s">
        <v>111</v>
      </c>
      <c r="F1" s="106" t="s">
        <v>70</v>
      </c>
    </row>
    <row r="2" spans="2:7">
      <c r="B2" s="206">
        <v>27395</v>
      </c>
      <c r="C2" s="94">
        <v>4.4010000000000001E-2</v>
      </c>
      <c r="D2" s="92">
        <v>167736.87797999999</v>
      </c>
      <c r="E2" s="206">
        <v>27395</v>
      </c>
      <c r="F2" s="107">
        <v>10.5</v>
      </c>
      <c r="G2" s="107">
        <v>10.5</v>
      </c>
    </row>
    <row r="3" spans="2:7">
      <c r="B3" s="206">
        <v>27426</v>
      </c>
      <c r="C3" s="94">
        <v>4.4999999999999998E-2</v>
      </c>
      <c r="D3" s="92">
        <v>164046.66667000001</v>
      </c>
      <c r="E3" s="206">
        <v>27426</v>
      </c>
      <c r="F3" s="107">
        <v>10.5</v>
      </c>
      <c r="G3" s="107">
        <v>10.5</v>
      </c>
    </row>
    <row r="4" spans="2:7">
      <c r="B4" s="206">
        <v>27454</v>
      </c>
      <c r="C4" s="94">
        <v>4.5449999999999997E-2</v>
      </c>
      <c r="D4" s="92">
        <v>162422.44224</v>
      </c>
      <c r="E4" s="206">
        <v>27454</v>
      </c>
      <c r="F4" s="107">
        <v>10.5</v>
      </c>
      <c r="G4" s="107">
        <v>10.5</v>
      </c>
    </row>
    <row r="5" spans="2:7">
      <c r="B5" s="206">
        <v>27485</v>
      </c>
      <c r="C5" s="94">
        <v>4.5519999999999998E-2</v>
      </c>
      <c r="D5" s="92">
        <v>162172.67134999999</v>
      </c>
      <c r="E5" s="206">
        <v>27485</v>
      </c>
      <c r="F5" s="107">
        <v>10.5</v>
      </c>
      <c r="G5" s="107">
        <v>10.5</v>
      </c>
    </row>
    <row r="6" spans="2:7">
      <c r="B6" s="206">
        <v>27515</v>
      </c>
      <c r="C6" s="94">
        <v>4.4920000000000002E-2</v>
      </c>
      <c r="D6" s="92">
        <v>164338.82457999999</v>
      </c>
      <c r="E6" s="206">
        <v>27515</v>
      </c>
      <c r="F6" s="107">
        <v>10.5</v>
      </c>
      <c r="G6" s="107">
        <v>10.5</v>
      </c>
    </row>
    <row r="7" spans="2:7">
      <c r="B7" s="206">
        <v>27546</v>
      </c>
      <c r="C7" s="94">
        <v>4.4060000000000002E-2</v>
      </c>
      <c r="D7" s="92">
        <v>167546.52746000001</v>
      </c>
      <c r="E7" s="206">
        <v>27546</v>
      </c>
      <c r="F7" s="107">
        <v>10.5</v>
      </c>
      <c r="G7" s="107">
        <v>10.5</v>
      </c>
    </row>
    <row r="8" spans="2:7">
      <c r="B8" s="206">
        <v>27576</v>
      </c>
      <c r="C8" s="94">
        <v>4.3709999999999999E-2</v>
      </c>
      <c r="D8" s="92">
        <v>168888.12628999999</v>
      </c>
      <c r="E8" s="206">
        <v>27576</v>
      </c>
      <c r="F8" s="107">
        <v>10.5</v>
      </c>
      <c r="G8" s="107">
        <v>10.5</v>
      </c>
    </row>
    <row r="9" spans="2:7">
      <c r="B9" s="206">
        <v>27607</v>
      </c>
      <c r="C9" s="94">
        <v>4.3959999999999999E-2</v>
      </c>
      <c r="D9" s="92">
        <v>167927.66151000001</v>
      </c>
      <c r="E9" s="206">
        <v>27607</v>
      </c>
      <c r="F9" s="107">
        <v>10.5</v>
      </c>
      <c r="G9" s="107">
        <v>10.5</v>
      </c>
    </row>
    <row r="10" spans="2:7">
      <c r="B10" s="206">
        <v>27638</v>
      </c>
      <c r="C10" s="94">
        <v>4.4170000000000001E-2</v>
      </c>
      <c r="D10" s="92">
        <v>167129.27325999999</v>
      </c>
      <c r="E10" s="206">
        <v>27638</v>
      </c>
      <c r="F10" s="107">
        <v>11.5</v>
      </c>
      <c r="G10" s="107">
        <v>11.5</v>
      </c>
    </row>
    <row r="11" spans="2:7">
      <c r="B11" s="206">
        <v>27668</v>
      </c>
      <c r="C11" s="94">
        <v>4.4790000000000003E-2</v>
      </c>
      <c r="D11" s="92">
        <v>164815.80710000001</v>
      </c>
      <c r="E11" s="206">
        <v>27668</v>
      </c>
      <c r="F11" s="107">
        <v>11.5</v>
      </c>
      <c r="G11" s="107">
        <v>11.5</v>
      </c>
    </row>
    <row r="12" spans="2:7">
      <c r="B12" s="206">
        <v>27699</v>
      </c>
      <c r="C12" s="94">
        <v>4.5109999999999997E-2</v>
      </c>
      <c r="D12" s="92">
        <v>163646.64154000001</v>
      </c>
      <c r="E12" s="206">
        <v>27699</v>
      </c>
      <c r="F12" s="107">
        <v>11.5</v>
      </c>
      <c r="G12" s="107">
        <v>11.5</v>
      </c>
    </row>
    <row r="13" spans="2:7">
      <c r="B13" s="206">
        <v>27729</v>
      </c>
      <c r="C13" s="94">
        <v>4.6809999999999997E-2</v>
      </c>
      <c r="D13" s="92">
        <v>157703.48216000001</v>
      </c>
      <c r="E13" s="206">
        <v>27729</v>
      </c>
      <c r="F13" s="107">
        <v>11.5</v>
      </c>
      <c r="G13" s="107">
        <v>11.5</v>
      </c>
    </row>
    <row r="14" spans="2:7">
      <c r="B14" s="206">
        <v>27760</v>
      </c>
      <c r="C14" s="94">
        <v>4.7899999999999998E-2</v>
      </c>
      <c r="D14" s="92">
        <v>154114.82255000001</v>
      </c>
      <c r="E14" s="206">
        <v>27760</v>
      </c>
      <c r="F14" s="107">
        <v>11.5</v>
      </c>
      <c r="G14" s="107">
        <v>11.5</v>
      </c>
    </row>
    <row r="15" spans="2:7">
      <c r="B15" s="206">
        <v>27791</v>
      </c>
      <c r="C15" s="94">
        <v>4.8939999999999997E-2</v>
      </c>
      <c r="D15" s="92">
        <v>150839.80384000001</v>
      </c>
      <c r="E15" s="206">
        <v>27791</v>
      </c>
      <c r="F15" s="107">
        <v>11.5</v>
      </c>
      <c r="G15" s="107">
        <v>11.5</v>
      </c>
    </row>
    <row r="16" spans="2:7">
      <c r="B16" s="206">
        <v>27820</v>
      </c>
      <c r="C16" s="94">
        <v>4.9489999999999999E-2</v>
      </c>
      <c r="D16" s="92">
        <v>149163.46737</v>
      </c>
      <c r="E16" s="206">
        <v>27820</v>
      </c>
      <c r="F16" s="107">
        <v>11.5</v>
      </c>
      <c r="G16" s="107">
        <v>11.5</v>
      </c>
    </row>
    <row r="17" spans="2:7">
      <c r="B17" s="206">
        <v>27851</v>
      </c>
      <c r="C17" s="94">
        <v>5.1110000000000003E-2</v>
      </c>
      <c r="D17" s="92">
        <v>144435.53120999999</v>
      </c>
      <c r="E17" s="206">
        <v>27851</v>
      </c>
      <c r="F17" s="107">
        <v>11.5</v>
      </c>
      <c r="G17" s="107">
        <v>11.5</v>
      </c>
    </row>
    <row r="18" spans="2:7">
      <c r="B18" s="206">
        <v>27881</v>
      </c>
      <c r="C18" s="94">
        <v>5.2429999999999997E-2</v>
      </c>
      <c r="D18" s="92">
        <v>140799.16078999999</v>
      </c>
      <c r="E18" s="206">
        <v>27881</v>
      </c>
      <c r="F18" s="107">
        <v>11.5</v>
      </c>
      <c r="G18" s="107">
        <v>11.5</v>
      </c>
    </row>
    <row r="19" spans="2:7">
      <c r="B19" s="206">
        <v>27912</v>
      </c>
      <c r="C19" s="94">
        <v>5.2909999999999999E-2</v>
      </c>
      <c r="D19" s="92">
        <v>139521.82952</v>
      </c>
      <c r="E19" s="206">
        <v>27912</v>
      </c>
      <c r="F19" s="107">
        <v>11.5</v>
      </c>
      <c r="G19" s="107">
        <v>11.5</v>
      </c>
    </row>
    <row r="20" spans="2:7">
      <c r="B20" s="206">
        <v>27942</v>
      </c>
      <c r="C20" s="94">
        <v>5.1060000000000001E-2</v>
      </c>
      <c r="D20" s="92">
        <v>144576.96827000001</v>
      </c>
      <c r="E20" s="206">
        <v>27942</v>
      </c>
      <c r="F20" s="107">
        <v>11.5</v>
      </c>
      <c r="G20" s="107">
        <v>11.5</v>
      </c>
    </row>
    <row r="21" spans="2:7">
      <c r="B21" s="206">
        <v>27973</v>
      </c>
      <c r="C21" s="94">
        <v>5.1970000000000002E-2</v>
      </c>
      <c r="D21" s="92">
        <v>142045.41081</v>
      </c>
      <c r="E21" s="206">
        <v>27973</v>
      </c>
      <c r="F21" s="107">
        <v>11.5</v>
      </c>
      <c r="G21" s="107">
        <v>11.5</v>
      </c>
    </row>
    <row r="22" spans="2:7">
      <c r="B22" s="206">
        <v>28004</v>
      </c>
      <c r="C22" s="94">
        <v>5.2819999999999999E-2</v>
      </c>
      <c r="D22" s="92">
        <v>139759.56077000001</v>
      </c>
      <c r="E22" s="206">
        <v>28004</v>
      </c>
      <c r="F22" s="107" t="s">
        <v>21</v>
      </c>
      <c r="G22" s="107">
        <v>11.5</v>
      </c>
    </row>
    <row r="23" spans="2:7">
      <c r="B23" s="206">
        <v>28034</v>
      </c>
      <c r="C23" s="94">
        <v>5.391E-2</v>
      </c>
      <c r="D23" s="92">
        <v>136933.77851999999</v>
      </c>
      <c r="E23" s="206">
        <v>28034</v>
      </c>
      <c r="F23" s="107">
        <v>11.5</v>
      </c>
      <c r="G23" s="107">
        <v>11.5</v>
      </c>
    </row>
    <row r="24" spans="2:7">
      <c r="B24" s="206">
        <v>28065</v>
      </c>
      <c r="C24" s="94">
        <v>5.5030000000000003E-2</v>
      </c>
      <c r="D24" s="92">
        <v>134146.829</v>
      </c>
      <c r="E24" s="206">
        <v>28065</v>
      </c>
      <c r="F24" s="107">
        <v>11.5</v>
      </c>
      <c r="G24" s="107">
        <v>11.5</v>
      </c>
    </row>
    <row r="25" spans="2:7">
      <c r="B25" s="207">
        <v>28095</v>
      </c>
      <c r="C25" s="94">
        <v>5.577E-2</v>
      </c>
      <c r="D25" s="92">
        <v>132366.86390999999</v>
      </c>
      <c r="E25" s="206">
        <v>28095</v>
      </c>
      <c r="F25" s="107">
        <v>11.5</v>
      </c>
      <c r="G25" s="107">
        <v>11.5</v>
      </c>
    </row>
    <row r="26" spans="2:7">
      <c r="B26" s="206">
        <v>28126</v>
      </c>
      <c r="C26" s="94">
        <v>5.7200000000000001E-2</v>
      </c>
      <c r="D26" s="92">
        <v>129057.69231</v>
      </c>
      <c r="E26" s="206">
        <v>28126</v>
      </c>
      <c r="F26" s="107">
        <v>11.5</v>
      </c>
      <c r="G26" s="107">
        <v>11.5</v>
      </c>
    </row>
    <row r="27" spans="2:7">
      <c r="B27" s="206">
        <v>28157</v>
      </c>
      <c r="C27" s="94">
        <v>5.7729999999999997E-2</v>
      </c>
      <c r="D27" s="92">
        <v>127872.8564</v>
      </c>
      <c r="E27" s="206">
        <v>28157</v>
      </c>
      <c r="F27" s="107">
        <v>11.5</v>
      </c>
      <c r="G27" s="107">
        <v>11.5</v>
      </c>
    </row>
    <row r="28" spans="2:7">
      <c r="B28" s="206">
        <v>28185</v>
      </c>
      <c r="C28" s="94">
        <v>5.8290000000000002E-2</v>
      </c>
      <c r="D28" s="92">
        <v>126644.36438</v>
      </c>
      <c r="E28" s="206">
        <v>28185</v>
      </c>
      <c r="F28" s="107">
        <v>11.5</v>
      </c>
      <c r="G28" s="107">
        <v>11.5</v>
      </c>
    </row>
    <row r="29" spans="2:7">
      <c r="B29" s="206">
        <v>28216</v>
      </c>
      <c r="C29" s="94">
        <v>6.0409999999999998E-2</v>
      </c>
      <c r="D29" s="92">
        <v>122199.96689</v>
      </c>
      <c r="E29" s="206">
        <v>28216</v>
      </c>
      <c r="F29" s="107">
        <v>11.5</v>
      </c>
      <c r="G29" s="107">
        <v>11.5</v>
      </c>
    </row>
    <row r="30" spans="2:7">
      <c r="B30" s="206">
        <v>28246</v>
      </c>
      <c r="C30" s="94">
        <v>6.1170000000000002E-2</v>
      </c>
      <c r="D30" s="92">
        <v>120681.70672</v>
      </c>
      <c r="E30" s="206">
        <v>28246</v>
      </c>
      <c r="F30" s="107">
        <v>11.5</v>
      </c>
      <c r="G30" s="107">
        <v>11.5</v>
      </c>
    </row>
    <row r="31" spans="2:7">
      <c r="B31" s="206">
        <v>28277</v>
      </c>
      <c r="C31" s="94">
        <v>6.1879999999999998E-2</v>
      </c>
      <c r="D31" s="92">
        <v>119297.02650000001</v>
      </c>
      <c r="E31" s="206">
        <v>28277</v>
      </c>
      <c r="F31" s="107">
        <v>11.5</v>
      </c>
      <c r="G31" s="107">
        <v>11.5</v>
      </c>
    </row>
    <row r="32" spans="2:7">
      <c r="B32" s="206">
        <v>28307</v>
      </c>
      <c r="C32" s="94">
        <v>6.2269999999999999E-2</v>
      </c>
      <c r="D32" s="92">
        <v>118549.86350000001</v>
      </c>
      <c r="E32" s="206">
        <v>28307</v>
      </c>
      <c r="F32" s="107">
        <v>11.5</v>
      </c>
      <c r="G32" s="107">
        <v>11.5</v>
      </c>
    </row>
    <row r="33" spans="2:7">
      <c r="B33" s="206">
        <v>28338</v>
      </c>
      <c r="C33" s="94">
        <v>6.2579999999999997E-2</v>
      </c>
      <c r="D33" s="92">
        <v>117962.60786</v>
      </c>
      <c r="E33" s="206">
        <v>28338</v>
      </c>
      <c r="F33" s="107">
        <v>11.5</v>
      </c>
      <c r="G33" s="107">
        <v>11.5</v>
      </c>
    </row>
    <row r="34" spans="2:7">
      <c r="B34" s="206">
        <v>28369</v>
      </c>
      <c r="C34" s="94">
        <v>6.8010000000000001E-2</v>
      </c>
      <c r="D34" s="92">
        <v>108544.33172</v>
      </c>
      <c r="E34" s="206">
        <v>28369</v>
      </c>
      <c r="F34" s="107">
        <v>11.5</v>
      </c>
      <c r="G34" s="107">
        <v>11.5</v>
      </c>
    </row>
    <row r="35" spans="2:7">
      <c r="B35" s="206">
        <v>28399</v>
      </c>
      <c r="C35" s="94">
        <v>7.1199999999999999E-2</v>
      </c>
      <c r="D35" s="92">
        <v>103681.17978000001</v>
      </c>
      <c r="E35" s="206">
        <v>28399</v>
      </c>
      <c r="F35" s="107">
        <v>11.5</v>
      </c>
      <c r="G35" s="107">
        <v>11.5</v>
      </c>
    </row>
    <row r="36" spans="2:7">
      <c r="B36" s="206">
        <v>28430</v>
      </c>
      <c r="C36" s="94">
        <v>7.3349999999999999E-2</v>
      </c>
      <c r="D36" s="92">
        <v>100642.12678999999</v>
      </c>
      <c r="E36" s="206">
        <v>28430</v>
      </c>
      <c r="F36" s="107">
        <v>11.5</v>
      </c>
      <c r="G36" s="107">
        <v>11.5</v>
      </c>
    </row>
    <row r="37" spans="2:7">
      <c r="B37" s="206">
        <v>28460</v>
      </c>
      <c r="C37" s="94">
        <v>7.5899999999999995E-2</v>
      </c>
      <c r="D37" s="92">
        <v>97260.869569999995</v>
      </c>
      <c r="E37" s="206">
        <v>28460</v>
      </c>
      <c r="F37" s="107">
        <v>11.5</v>
      </c>
      <c r="G37" s="107">
        <v>11.5</v>
      </c>
    </row>
    <row r="38" spans="2:7">
      <c r="B38" s="206">
        <v>28491</v>
      </c>
      <c r="C38" s="94">
        <v>7.9039999999999999E-2</v>
      </c>
      <c r="D38" s="92">
        <v>93397.014169999995</v>
      </c>
      <c r="E38" s="206">
        <v>28491</v>
      </c>
      <c r="F38" s="107">
        <v>11.5</v>
      </c>
      <c r="G38" s="107">
        <v>11.5</v>
      </c>
    </row>
    <row r="39" spans="2:7">
      <c r="B39" s="206">
        <v>28522</v>
      </c>
      <c r="C39" s="94">
        <v>8.2580000000000001E-2</v>
      </c>
      <c r="D39" s="92">
        <v>89393.315570000006</v>
      </c>
      <c r="E39" s="206">
        <v>28522</v>
      </c>
      <c r="F39" s="107">
        <v>11.5</v>
      </c>
      <c r="G39" s="107">
        <v>11.5</v>
      </c>
    </row>
    <row r="40" spans="2:7">
      <c r="B40" s="206">
        <v>28550</v>
      </c>
      <c r="C40" s="94">
        <v>8.6249999999999993E-2</v>
      </c>
      <c r="D40" s="92">
        <v>85589.565220000004</v>
      </c>
      <c r="E40" s="206">
        <v>28550</v>
      </c>
      <c r="F40" s="107">
        <v>10.5</v>
      </c>
      <c r="G40" s="107">
        <v>10.5</v>
      </c>
    </row>
    <row r="41" spans="2:7">
      <c r="B41" s="206">
        <v>28581</v>
      </c>
      <c r="C41" s="94">
        <v>8.9249999999999996E-2</v>
      </c>
      <c r="D41" s="92">
        <v>82712.605039999995</v>
      </c>
      <c r="E41" s="206">
        <v>28581</v>
      </c>
      <c r="F41" s="107">
        <v>10.5</v>
      </c>
      <c r="G41" s="107">
        <v>10.5</v>
      </c>
    </row>
    <row r="42" spans="2:7">
      <c r="B42" s="206">
        <v>28611</v>
      </c>
      <c r="C42" s="94">
        <v>9.2090000000000005E-2</v>
      </c>
      <c r="D42" s="92">
        <v>80161.798240000004</v>
      </c>
      <c r="E42" s="206">
        <v>28611</v>
      </c>
      <c r="F42" s="107">
        <v>10.5</v>
      </c>
      <c r="G42" s="107">
        <v>10.5</v>
      </c>
    </row>
    <row r="43" spans="2:7">
      <c r="B43" s="206">
        <v>28642</v>
      </c>
      <c r="C43" s="94">
        <v>9.3780000000000002E-2</v>
      </c>
      <c r="D43" s="92">
        <v>78717.210489999998</v>
      </c>
      <c r="E43" s="206">
        <v>28642</v>
      </c>
      <c r="F43" s="107">
        <v>10.5</v>
      </c>
      <c r="G43" s="107">
        <v>10.5</v>
      </c>
    </row>
    <row r="44" spans="2:7">
      <c r="B44" s="206">
        <v>28672</v>
      </c>
      <c r="C44" s="94">
        <v>9.7930000000000003E-2</v>
      </c>
      <c r="D44" s="92">
        <v>75381.394870000004</v>
      </c>
      <c r="E44" s="206">
        <v>28672</v>
      </c>
      <c r="F44" s="107">
        <v>10.5</v>
      </c>
      <c r="G44" s="107">
        <v>10.5</v>
      </c>
    </row>
    <row r="45" spans="2:7">
      <c r="B45" s="206">
        <v>28703</v>
      </c>
      <c r="C45" s="94">
        <v>0.10023</v>
      </c>
      <c r="D45" s="92">
        <v>73651.601320000002</v>
      </c>
      <c r="E45" s="206">
        <v>28703</v>
      </c>
      <c r="F45" s="107">
        <v>10.5</v>
      </c>
      <c r="G45" s="107">
        <v>10.5</v>
      </c>
    </row>
    <row r="46" spans="2:7">
      <c r="B46" s="206">
        <v>28734</v>
      </c>
      <c r="C46" s="94">
        <v>0.10444000000000001</v>
      </c>
      <c r="D46" s="92">
        <v>70682.688630000004</v>
      </c>
      <c r="E46" s="206">
        <v>28734</v>
      </c>
      <c r="F46" s="107">
        <v>10.5</v>
      </c>
      <c r="G46" s="107">
        <v>10.5</v>
      </c>
    </row>
    <row r="47" spans="2:7">
      <c r="B47" s="206">
        <v>28764</v>
      </c>
      <c r="C47" s="94">
        <v>0.10730000000000001</v>
      </c>
      <c r="D47" s="92">
        <v>68798.695250000004</v>
      </c>
      <c r="E47" s="206">
        <v>28764</v>
      </c>
      <c r="F47" s="107">
        <v>10.5</v>
      </c>
      <c r="G47" s="107">
        <v>10.5</v>
      </c>
    </row>
    <row r="48" spans="2:7">
      <c r="B48" s="206">
        <v>28795</v>
      </c>
      <c r="C48" s="94">
        <v>0.10972999999999999</v>
      </c>
      <c r="D48" s="92">
        <v>67275.129860000001</v>
      </c>
      <c r="E48" s="206">
        <v>28795</v>
      </c>
      <c r="F48" s="107">
        <v>10.5</v>
      </c>
      <c r="G48" s="107">
        <v>10.5</v>
      </c>
    </row>
    <row r="49" spans="2:7">
      <c r="B49" s="206">
        <v>28825</v>
      </c>
      <c r="C49" s="94">
        <v>0.1129</v>
      </c>
      <c r="D49" s="92">
        <v>65386.182460000004</v>
      </c>
      <c r="E49" s="206">
        <v>28825</v>
      </c>
      <c r="F49" s="107">
        <v>10.5</v>
      </c>
      <c r="G49" s="107">
        <v>10.5</v>
      </c>
    </row>
    <row r="50" spans="2:7">
      <c r="B50" s="206">
        <v>28856</v>
      </c>
      <c r="C50" s="94">
        <v>0.11822000000000001</v>
      </c>
      <c r="D50" s="92">
        <v>62443.748939999998</v>
      </c>
      <c r="E50" s="206">
        <v>28856</v>
      </c>
      <c r="F50" s="107">
        <v>10.5</v>
      </c>
      <c r="G50" s="107">
        <v>10.5</v>
      </c>
    </row>
    <row r="51" spans="2:7">
      <c r="B51" s="206">
        <v>28887</v>
      </c>
      <c r="C51" s="94">
        <v>0.12393999999999999</v>
      </c>
      <c r="D51" s="92">
        <v>59561.88478</v>
      </c>
      <c r="E51" s="206">
        <v>28887</v>
      </c>
      <c r="F51" s="107">
        <v>10.5</v>
      </c>
      <c r="G51" s="107">
        <v>10.5</v>
      </c>
    </row>
    <row r="52" spans="2:7">
      <c r="B52" s="206">
        <v>28915</v>
      </c>
      <c r="C52" s="94">
        <v>0.13022</v>
      </c>
      <c r="D52" s="92">
        <v>56689.448629999999</v>
      </c>
      <c r="E52" s="206">
        <v>28915</v>
      </c>
      <c r="F52" s="107">
        <v>10.5</v>
      </c>
      <c r="G52" s="107">
        <v>10.5</v>
      </c>
    </row>
    <row r="53" spans="2:7">
      <c r="B53" s="206">
        <v>28946</v>
      </c>
      <c r="C53" s="94">
        <v>0.1404</v>
      </c>
      <c r="D53" s="92">
        <v>52579.059829999998</v>
      </c>
      <c r="E53" s="206">
        <v>28946</v>
      </c>
      <c r="F53" s="107">
        <v>10.5</v>
      </c>
      <c r="G53" s="107">
        <v>10.5</v>
      </c>
    </row>
    <row r="54" spans="2:7">
      <c r="B54" s="206">
        <v>28976</v>
      </c>
      <c r="C54" s="94">
        <v>0.14696999999999999</v>
      </c>
      <c r="D54" s="92">
        <v>50228.618090000004</v>
      </c>
      <c r="E54" s="206">
        <v>28976</v>
      </c>
      <c r="F54" s="107">
        <v>10.5</v>
      </c>
      <c r="G54" s="107">
        <v>10.5</v>
      </c>
    </row>
    <row r="55" spans="2:7">
      <c r="B55" s="206">
        <v>29007</v>
      </c>
      <c r="C55" s="94">
        <v>0.15758</v>
      </c>
      <c r="D55" s="92">
        <v>46846.681049999999</v>
      </c>
      <c r="E55" s="206">
        <v>29007</v>
      </c>
      <c r="F55" s="107">
        <v>10.5</v>
      </c>
      <c r="G55" s="107">
        <v>10.5</v>
      </c>
    </row>
    <row r="56" spans="2:7">
      <c r="B56" s="207">
        <v>29037</v>
      </c>
      <c r="C56" s="94">
        <v>0.16275999999999999</v>
      </c>
      <c r="D56" s="92">
        <v>45355.738510000003</v>
      </c>
      <c r="E56" s="206">
        <v>29037</v>
      </c>
      <c r="F56" s="107">
        <v>10.5</v>
      </c>
      <c r="G56" s="107">
        <v>10.5</v>
      </c>
    </row>
    <row r="57" spans="2:7">
      <c r="B57" s="206">
        <v>29068</v>
      </c>
      <c r="C57" s="94">
        <v>0.16813</v>
      </c>
      <c r="D57" s="92">
        <v>43907.095699999998</v>
      </c>
      <c r="E57" s="206">
        <v>29068</v>
      </c>
      <c r="F57" s="107">
        <v>10.5</v>
      </c>
      <c r="G57" s="107">
        <v>10.5</v>
      </c>
    </row>
    <row r="58" spans="2:7">
      <c r="B58" s="206">
        <v>29099</v>
      </c>
      <c r="C58" s="94">
        <v>0.17323</v>
      </c>
      <c r="D58" s="92">
        <v>42614.443229999997</v>
      </c>
      <c r="E58" s="206">
        <v>29099</v>
      </c>
      <c r="F58" s="107">
        <v>10.5</v>
      </c>
      <c r="G58" s="107">
        <v>10.5</v>
      </c>
    </row>
    <row r="59" spans="2:7">
      <c r="B59" s="206">
        <v>29129</v>
      </c>
      <c r="C59" s="94">
        <v>0.18206</v>
      </c>
      <c r="D59" s="92">
        <v>40547.621659999997</v>
      </c>
      <c r="E59" s="206">
        <v>29129</v>
      </c>
      <c r="F59" s="107">
        <v>11.5</v>
      </c>
      <c r="G59" s="107">
        <v>11.5</v>
      </c>
    </row>
    <row r="60" spans="2:7">
      <c r="B60" s="206">
        <v>29160</v>
      </c>
      <c r="C60" s="94">
        <v>0.19645000000000001</v>
      </c>
      <c r="D60" s="92">
        <v>37577.500639999998</v>
      </c>
      <c r="E60" s="206">
        <v>29160</v>
      </c>
      <c r="F60" s="107">
        <v>11.5</v>
      </c>
      <c r="G60" s="107">
        <v>11.5</v>
      </c>
    </row>
    <row r="61" spans="2:7">
      <c r="B61" s="206">
        <v>29190</v>
      </c>
      <c r="C61" s="94">
        <v>0.20477000000000001</v>
      </c>
      <c r="D61" s="92">
        <v>36050.691019999998</v>
      </c>
      <c r="E61" s="206">
        <v>29190</v>
      </c>
      <c r="F61" s="107">
        <v>11.5</v>
      </c>
      <c r="G61" s="107">
        <v>11.5</v>
      </c>
    </row>
    <row r="62" spans="2:7">
      <c r="B62" s="206">
        <v>29221</v>
      </c>
      <c r="C62" s="94">
        <v>0.22359999999999999</v>
      </c>
      <c r="D62" s="92">
        <v>33014.758500000004</v>
      </c>
      <c r="E62" s="206">
        <v>29221</v>
      </c>
      <c r="F62" s="107">
        <v>11.5</v>
      </c>
      <c r="G62" s="107">
        <v>11.5</v>
      </c>
    </row>
    <row r="63" spans="2:7">
      <c r="B63" s="206">
        <v>29252</v>
      </c>
      <c r="C63" s="94">
        <v>0.28909000000000001</v>
      </c>
      <c r="D63" s="92">
        <v>25535.646339999999</v>
      </c>
      <c r="E63" s="206">
        <v>29252</v>
      </c>
      <c r="F63" s="107">
        <v>11.5</v>
      </c>
      <c r="G63" s="107">
        <v>11.5</v>
      </c>
    </row>
    <row r="64" spans="2:7">
      <c r="B64" s="206">
        <v>29281</v>
      </c>
      <c r="C64" s="94">
        <v>0.30193999999999999</v>
      </c>
      <c r="D64" s="92">
        <v>24448.897130000001</v>
      </c>
      <c r="E64" s="206">
        <v>29281</v>
      </c>
      <c r="F64" s="107">
        <v>11.5</v>
      </c>
      <c r="G64" s="107">
        <v>11.5</v>
      </c>
    </row>
    <row r="65" spans="2:7">
      <c r="B65" s="206">
        <v>29312</v>
      </c>
      <c r="C65" s="94">
        <v>0.31262000000000001</v>
      </c>
      <c r="D65" s="92">
        <v>23613.65236</v>
      </c>
      <c r="E65" s="206">
        <v>29312</v>
      </c>
      <c r="F65" s="107">
        <v>11.5</v>
      </c>
      <c r="G65" s="107">
        <v>11.5</v>
      </c>
    </row>
    <row r="66" spans="2:7">
      <c r="B66" s="206">
        <v>29342</v>
      </c>
      <c r="C66" s="94">
        <v>0.32181999999999999</v>
      </c>
      <c r="D66" s="92">
        <v>22938.59922</v>
      </c>
      <c r="E66" s="206">
        <v>29342</v>
      </c>
      <c r="F66" s="107">
        <v>11.5</v>
      </c>
      <c r="G66" s="107">
        <v>11.5</v>
      </c>
    </row>
    <row r="67" spans="2:7">
      <c r="B67" s="206">
        <v>29373</v>
      </c>
      <c r="C67" s="94">
        <v>0.33067999999999997</v>
      </c>
      <c r="D67" s="92">
        <v>22323.999029999999</v>
      </c>
      <c r="E67" s="206">
        <v>29373</v>
      </c>
      <c r="F67" s="107">
        <v>11.5</v>
      </c>
      <c r="G67" s="107">
        <v>11.5</v>
      </c>
    </row>
    <row r="68" spans="2:7">
      <c r="B68" s="206">
        <v>29403</v>
      </c>
      <c r="C68" s="94">
        <v>0.33126</v>
      </c>
      <c r="D68" s="92">
        <v>22284.91215</v>
      </c>
      <c r="E68" s="206">
        <v>29403</v>
      </c>
      <c r="F68" s="107">
        <v>11.5</v>
      </c>
      <c r="G68" s="107">
        <v>11.5</v>
      </c>
    </row>
    <row r="69" spans="2:7">
      <c r="B69" s="206">
        <v>29434</v>
      </c>
      <c r="C69" s="94">
        <v>0.33634999999999998</v>
      </c>
      <c r="D69" s="92">
        <v>21947.67355</v>
      </c>
      <c r="E69" s="206">
        <v>29434</v>
      </c>
      <c r="F69" s="107">
        <v>11.5</v>
      </c>
      <c r="G69" s="107">
        <v>11.5</v>
      </c>
    </row>
    <row r="70" spans="2:7">
      <c r="B70" s="206">
        <v>29465</v>
      </c>
      <c r="C70" s="94">
        <v>0.34798000000000001</v>
      </c>
      <c r="D70" s="92">
        <v>21214.150239999999</v>
      </c>
      <c r="E70" s="206">
        <v>29465</v>
      </c>
      <c r="F70" s="107">
        <v>11.5</v>
      </c>
      <c r="G70" s="107">
        <v>11.5</v>
      </c>
    </row>
    <row r="71" spans="2:7">
      <c r="B71" s="206">
        <v>29495</v>
      </c>
      <c r="C71" s="94">
        <v>0.37275000000000003</v>
      </c>
      <c r="D71" s="92">
        <v>19804.42656</v>
      </c>
      <c r="E71" s="206">
        <v>29495</v>
      </c>
      <c r="F71" s="107">
        <v>11.5</v>
      </c>
      <c r="G71" s="107">
        <v>11.5</v>
      </c>
    </row>
    <row r="72" spans="2:7">
      <c r="B72" s="206">
        <v>29526</v>
      </c>
      <c r="C72" s="94">
        <v>0.38674999999999998</v>
      </c>
      <c r="D72" s="92">
        <v>19087.524239999999</v>
      </c>
      <c r="E72" s="206">
        <v>29526</v>
      </c>
      <c r="F72" s="107">
        <v>11.5</v>
      </c>
      <c r="G72" s="107">
        <v>11.5</v>
      </c>
    </row>
    <row r="73" spans="2:7">
      <c r="B73" s="206">
        <v>29556</v>
      </c>
      <c r="C73" s="94">
        <v>0.39861999999999997</v>
      </c>
      <c r="D73" s="92">
        <v>18519.141039999999</v>
      </c>
      <c r="E73" s="206">
        <v>29556</v>
      </c>
      <c r="F73" s="107">
        <v>11.5</v>
      </c>
      <c r="G73" s="107">
        <v>11.5</v>
      </c>
    </row>
    <row r="74" spans="2:7">
      <c r="B74" s="206">
        <v>29587</v>
      </c>
      <c r="C74" s="94">
        <v>0.41676000000000002</v>
      </c>
      <c r="D74" s="92">
        <v>17713.072270000001</v>
      </c>
      <c r="E74" s="206">
        <v>29587</v>
      </c>
      <c r="F74" s="107">
        <v>11.5</v>
      </c>
      <c r="G74" s="107">
        <v>11.5</v>
      </c>
    </row>
    <row r="75" spans="2:7">
      <c r="B75" s="206">
        <v>29618</v>
      </c>
      <c r="C75" s="94">
        <v>0.42613000000000001</v>
      </c>
      <c r="D75" s="92">
        <v>17323.5867</v>
      </c>
      <c r="E75" s="206">
        <v>29618</v>
      </c>
      <c r="F75" s="107">
        <v>11.5</v>
      </c>
      <c r="G75" s="107">
        <v>11.5</v>
      </c>
    </row>
    <row r="76" spans="2:7">
      <c r="B76" s="206">
        <v>29646</v>
      </c>
      <c r="C76" s="94">
        <v>0.42265000000000003</v>
      </c>
      <c r="D76" s="92">
        <v>17466.225009999998</v>
      </c>
      <c r="E76" s="206">
        <v>29646</v>
      </c>
      <c r="F76" s="107">
        <v>11.5</v>
      </c>
      <c r="G76" s="107">
        <v>11.5</v>
      </c>
    </row>
    <row r="77" spans="2:7">
      <c r="B77" s="206">
        <v>29677</v>
      </c>
      <c r="C77" s="94">
        <v>0.41930000000000001</v>
      </c>
      <c r="D77" s="92">
        <v>17605.771519999998</v>
      </c>
      <c r="E77" s="206">
        <v>29677</v>
      </c>
      <c r="F77" s="107">
        <v>11.5</v>
      </c>
      <c r="G77" s="107">
        <v>11.5</v>
      </c>
    </row>
    <row r="78" spans="2:7">
      <c r="B78" s="206">
        <v>29707</v>
      </c>
      <c r="C78" s="94">
        <v>0.42842999999999998</v>
      </c>
      <c r="D78" s="92">
        <v>17230.586090000001</v>
      </c>
      <c r="E78" s="206">
        <v>29707</v>
      </c>
      <c r="F78" s="107">
        <v>11.5</v>
      </c>
      <c r="G78" s="107">
        <v>11.5</v>
      </c>
    </row>
    <row r="79" spans="2:7">
      <c r="B79" s="206">
        <v>29738</v>
      </c>
      <c r="C79" s="94">
        <v>0.45584000000000002</v>
      </c>
      <c r="D79" s="92">
        <v>16194.49807</v>
      </c>
      <c r="E79" s="206">
        <v>29738</v>
      </c>
      <c r="F79" s="107">
        <v>11.5</v>
      </c>
      <c r="G79" s="107">
        <v>11.5</v>
      </c>
    </row>
    <row r="80" spans="2:7">
      <c r="B80" s="206">
        <v>29768</v>
      </c>
      <c r="C80" s="94">
        <v>0.45654</v>
      </c>
      <c r="D80" s="92">
        <v>16169.6675</v>
      </c>
      <c r="E80" s="206">
        <v>29768</v>
      </c>
      <c r="F80" s="107">
        <v>11.5</v>
      </c>
      <c r="G80" s="107">
        <v>11.5</v>
      </c>
    </row>
    <row r="81" spans="2:7">
      <c r="B81" s="206">
        <v>29799</v>
      </c>
      <c r="C81" s="94">
        <v>0.46161000000000002</v>
      </c>
      <c r="D81" s="92">
        <v>15992.07123</v>
      </c>
      <c r="E81" s="206">
        <v>29799</v>
      </c>
      <c r="F81" s="107">
        <v>11.5</v>
      </c>
      <c r="G81" s="107">
        <v>11.5</v>
      </c>
    </row>
    <row r="82" spans="2:7">
      <c r="B82" s="206">
        <v>29830</v>
      </c>
      <c r="C82" s="94">
        <v>0.47520000000000001</v>
      </c>
      <c r="D82" s="92">
        <v>15534.72222</v>
      </c>
      <c r="E82" s="206">
        <v>29830</v>
      </c>
      <c r="F82" s="107">
        <v>11.5</v>
      </c>
      <c r="G82" s="107">
        <v>11.5</v>
      </c>
    </row>
    <row r="83" spans="2:7">
      <c r="B83" s="206">
        <v>29860</v>
      </c>
      <c r="C83" s="94">
        <v>0.48293999999999998</v>
      </c>
      <c r="D83" s="92">
        <v>15285.74978</v>
      </c>
      <c r="E83" s="206">
        <v>29860</v>
      </c>
      <c r="F83" s="107">
        <v>11.5</v>
      </c>
      <c r="G83" s="107">
        <v>11.5</v>
      </c>
    </row>
    <row r="84" spans="2:7">
      <c r="B84" s="206">
        <v>29891</v>
      </c>
      <c r="C84" s="94">
        <v>0.49251</v>
      </c>
      <c r="D84" s="92">
        <v>14988.73119</v>
      </c>
      <c r="E84" s="206">
        <v>29891</v>
      </c>
      <c r="F84" s="107">
        <v>11.5</v>
      </c>
      <c r="G84" s="107">
        <v>11.5</v>
      </c>
    </row>
    <row r="85" spans="2:7">
      <c r="B85" s="206">
        <v>29921</v>
      </c>
      <c r="C85" s="94">
        <v>0.50080999999999998</v>
      </c>
      <c r="D85" s="92">
        <v>14740.320680000001</v>
      </c>
      <c r="E85" s="206">
        <v>29921</v>
      </c>
      <c r="F85" s="107">
        <v>11.5</v>
      </c>
      <c r="G85" s="107">
        <v>11.5</v>
      </c>
    </row>
    <row r="86" spans="2:7">
      <c r="B86" s="206">
        <v>29952</v>
      </c>
      <c r="C86" s="94">
        <v>0.51995000000000002</v>
      </c>
      <c r="D86" s="95">
        <v>14197.71132</v>
      </c>
      <c r="E86" s="206">
        <v>29952</v>
      </c>
      <c r="F86" s="107">
        <v>11.5</v>
      </c>
      <c r="G86" s="107">
        <v>11.5</v>
      </c>
    </row>
    <row r="87" spans="2:7">
      <c r="B87" s="207">
        <v>29983</v>
      </c>
      <c r="C87" s="94">
        <v>0.53930999999999996</v>
      </c>
      <c r="D87" s="95">
        <v>13688.045840000001</v>
      </c>
      <c r="E87" s="206">
        <v>29983</v>
      </c>
      <c r="F87" s="107">
        <v>11.5</v>
      </c>
      <c r="G87" s="107">
        <v>11.5</v>
      </c>
    </row>
    <row r="88" spans="2:7">
      <c r="B88" s="206">
        <v>30011</v>
      </c>
      <c r="C88" s="94">
        <v>0.55728999999999995</v>
      </c>
      <c r="D88" s="95">
        <v>13246.424660000001</v>
      </c>
      <c r="E88" s="206">
        <v>30011</v>
      </c>
      <c r="F88" s="107">
        <v>11.5</v>
      </c>
      <c r="G88" s="107">
        <v>11.5</v>
      </c>
    </row>
    <row r="89" spans="2:7">
      <c r="B89" s="206">
        <v>30042</v>
      </c>
      <c r="C89" s="94">
        <v>0.56789000000000001</v>
      </c>
      <c r="D89" s="95">
        <v>12999.17237</v>
      </c>
      <c r="E89" s="206">
        <v>30042</v>
      </c>
      <c r="F89" s="107">
        <v>11.5</v>
      </c>
      <c r="G89" s="107">
        <v>11.5</v>
      </c>
    </row>
    <row r="90" spans="2:7">
      <c r="B90" s="206">
        <v>30072</v>
      </c>
      <c r="C90" s="94">
        <v>0.57526999999999995</v>
      </c>
      <c r="D90" s="95">
        <v>12832.40913</v>
      </c>
      <c r="E90" s="206">
        <v>30072</v>
      </c>
      <c r="F90" s="107">
        <v>11.5</v>
      </c>
      <c r="G90" s="107">
        <v>11.5</v>
      </c>
    </row>
    <row r="91" spans="2:7">
      <c r="B91" s="206">
        <v>30103</v>
      </c>
      <c r="C91" s="94">
        <v>0.58309999999999995</v>
      </c>
      <c r="D91" s="95">
        <v>12660.09261</v>
      </c>
      <c r="E91" s="206">
        <v>30103</v>
      </c>
      <c r="F91" s="107">
        <v>11.5</v>
      </c>
      <c r="G91" s="107">
        <v>11.5</v>
      </c>
    </row>
    <row r="92" spans="2:7">
      <c r="B92" s="206">
        <v>30133</v>
      </c>
      <c r="C92" s="94">
        <v>0.59462000000000004</v>
      </c>
      <c r="D92" s="95">
        <v>12414.81955</v>
      </c>
      <c r="E92" s="206">
        <v>30133</v>
      </c>
      <c r="F92" s="107">
        <v>11.5</v>
      </c>
      <c r="G92" s="107">
        <v>11.5</v>
      </c>
    </row>
    <row r="93" spans="2:7">
      <c r="B93" s="206">
        <v>30164</v>
      </c>
      <c r="C93" s="94">
        <v>0.60614999999999997</v>
      </c>
      <c r="D93" s="95">
        <v>12178.66865</v>
      </c>
      <c r="E93" s="206">
        <v>30164</v>
      </c>
      <c r="F93" s="107">
        <v>11.5</v>
      </c>
      <c r="G93" s="107">
        <v>11.5</v>
      </c>
    </row>
    <row r="94" spans="2:7">
      <c r="B94" s="206">
        <v>30195</v>
      </c>
      <c r="C94" s="94">
        <v>0.61306000000000005</v>
      </c>
      <c r="D94" s="95">
        <v>12041.398880000001</v>
      </c>
      <c r="E94" s="206">
        <v>30195</v>
      </c>
      <c r="F94" s="107">
        <v>11.5</v>
      </c>
      <c r="G94" s="107">
        <v>11.5</v>
      </c>
    </row>
    <row r="95" spans="2:7">
      <c r="B95" s="206">
        <v>30225</v>
      </c>
      <c r="C95" s="94">
        <v>0.61767000000000005</v>
      </c>
      <c r="D95" s="95">
        <v>11951.52751</v>
      </c>
      <c r="E95" s="206">
        <v>30225</v>
      </c>
      <c r="F95" s="107">
        <v>11.5</v>
      </c>
      <c r="G95" s="107">
        <v>11.5</v>
      </c>
    </row>
    <row r="96" spans="2:7">
      <c r="B96" s="206">
        <v>30256</v>
      </c>
      <c r="C96" s="94">
        <v>0.62412999999999996</v>
      </c>
      <c r="D96" s="95">
        <v>11827.824329999999</v>
      </c>
      <c r="E96" s="206">
        <v>30256</v>
      </c>
      <c r="F96" s="107">
        <v>11.5</v>
      </c>
      <c r="G96" s="107">
        <v>11.5</v>
      </c>
    </row>
    <row r="97" spans="2:7">
      <c r="B97" s="206">
        <v>30286</v>
      </c>
      <c r="C97" s="94">
        <v>0.62780999999999998</v>
      </c>
      <c r="D97" s="95">
        <v>11758.49381</v>
      </c>
      <c r="E97" s="206">
        <v>30286</v>
      </c>
      <c r="F97" s="107">
        <v>11.5</v>
      </c>
      <c r="G97" s="107">
        <v>11.5</v>
      </c>
    </row>
    <row r="98" spans="2:7">
      <c r="B98" s="206">
        <v>30317</v>
      </c>
      <c r="C98" s="94">
        <v>0.68774000000000002</v>
      </c>
      <c r="D98" s="92">
        <v>10733.85291</v>
      </c>
      <c r="E98" s="206">
        <v>30317</v>
      </c>
      <c r="F98" s="107">
        <v>11.5</v>
      </c>
      <c r="G98" s="107">
        <v>11.5</v>
      </c>
    </row>
    <row r="99" spans="2:7">
      <c r="B99" s="206">
        <v>30348</v>
      </c>
      <c r="C99" s="94">
        <v>0.70433000000000001</v>
      </c>
      <c r="D99" s="92">
        <v>10481.024520000001</v>
      </c>
      <c r="E99" s="206">
        <v>30348</v>
      </c>
      <c r="F99" s="107">
        <v>11.5</v>
      </c>
      <c r="G99" s="107">
        <v>11.5</v>
      </c>
    </row>
    <row r="100" spans="2:7">
      <c r="B100" s="206">
        <v>30376</v>
      </c>
      <c r="C100" s="94">
        <v>0.71538999999999997</v>
      </c>
      <c r="D100" s="92">
        <v>10318.986849999999</v>
      </c>
      <c r="E100" s="206">
        <v>30376</v>
      </c>
      <c r="F100" s="107">
        <v>11.5</v>
      </c>
      <c r="G100" s="107">
        <v>11.5</v>
      </c>
    </row>
    <row r="101" spans="2:7">
      <c r="B101" s="206">
        <v>30407</v>
      </c>
      <c r="C101" s="94">
        <v>0.72553000000000001</v>
      </c>
      <c r="D101" s="92">
        <v>10174.76879</v>
      </c>
      <c r="E101" s="206">
        <v>30407</v>
      </c>
      <c r="F101" s="107">
        <v>16</v>
      </c>
      <c r="G101" s="107">
        <v>16</v>
      </c>
    </row>
    <row r="102" spans="2:7">
      <c r="B102" s="206">
        <v>30437</v>
      </c>
      <c r="C102" s="94">
        <v>0.73751999999999995</v>
      </c>
      <c r="D102" s="92">
        <v>10009.355680000001</v>
      </c>
      <c r="E102" s="206">
        <v>30437</v>
      </c>
      <c r="F102" s="107">
        <v>16</v>
      </c>
      <c r="G102" s="107">
        <v>16</v>
      </c>
    </row>
    <row r="103" spans="2:7">
      <c r="B103" s="206">
        <v>30468</v>
      </c>
      <c r="C103" s="94">
        <v>0.74719999999999998</v>
      </c>
      <c r="D103" s="92">
        <v>9879.6841499999991</v>
      </c>
      <c r="E103" s="206">
        <v>30468</v>
      </c>
      <c r="F103" s="107">
        <v>16</v>
      </c>
      <c r="G103" s="107">
        <v>16</v>
      </c>
    </row>
    <row r="104" spans="2:7">
      <c r="B104" s="206">
        <v>30498</v>
      </c>
      <c r="C104" s="94">
        <v>0.75595999999999997</v>
      </c>
      <c r="D104" s="92">
        <v>9765.1992200000004</v>
      </c>
      <c r="E104" s="206">
        <v>30498</v>
      </c>
      <c r="F104" s="107">
        <v>16</v>
      </c>
      <c r="G104" s="107">
        <v>16</v>
      </c>
    </row>
    <row r="105" spans="2:7">
      <c r="B105" s="206">
        <v>30529</v>
      </c>
      <c r="C105" s="94">
        <v>0.77163000000000004</v>
      </c>
      <c r="D105" s="96">
        <v>9566.8908699999993</v>
      </c>
      <c r="E105" s="206">
        <v>30529</v>
      </c>
      <c r="F105" s="107">
        <v>16</v>
      </c>
      <c r="G105" s="107">
        <v>16</v>
      </c>
    </row>
    <row r="106" spans="2:7">
      <c r="B106" s="206">
        <v>30560</v>
      </c>
      <c r="C106" s="94">
        <v>0.78776000000000002</v>
      </c>
      <c r="D106" s="96">
        <v>9371.0013199999994</v>
      </c>
      <c r="E106" s="206">
        <v>30560</v>
      </c>
      <c r="F106" s="107">
        <v>16</v>
      </c>
      <c r="G106" s="107">
        <v>16</v>
      </c>
    </row>
    <row r="107" spans="2:7">
      <c r="B107" s="206">
        <v>30590</v>
      </c>
      <c r="C107" s="94">
        <v>0.80942999999999998</v>
      </c>
      <c r="D107" s="96">
        <v>9120.1215699999993</v>
      </c>
      <c r="E107" s="206">
        <v>30590</v>
      </c>
      <c r="F107" s="107">
        <v>16</v>
      </c>
      <c r="G107" s="107">
        <v>16</v>
      </c>
    </row>
    <row r="108" spans="2:7">
      <c r="B108" s="206">
        <v>30621</v>
      </c>
      <c r="C108" s="94">
        <v>0.84262000000000004</v>
      </c>
      <c r="D108" s="96">
        <v>8760.8886600000005</v>
      </c>
      <c r="E108" s="206">
        <v>30621</v>
      </c>
      <c r="F108" s="107">
        <v>16</v>
      </c>
      <c r="G108" s="107">
        <v>16</v>
      </c>
    </row>
    <row r="109" spans="2:7">
      <c r="B109" s="206">
        <v>30651</v>
      </c>
      <c r="C109" s="94">
        <v>0.87948999999999999</v>
      </c>
      <c r="D109" s="96">
        <v>8393.6144800000002</v>
      </c>
      <c r="E109" s="206">
        <v>30651</v>
      </c>
      <c r="F109" s="107">
        <v>16</v>
      </c>
      <c r="G109" s="107">
        <v>16</v>
      </c>
    </row>
    <row r="110" spans="2:7">
      <c r="B110" s="206">
        <v>30682</v>
      </c>
      <c r="C110" s="94">
        <v>0.91359999999999997</v>
      </c>
      <c r="D110" s="95">
        <v>8080.2320499999996</v>
      </c>
      <c r="E110" s="206">
        <v>30682</v>
      </c>
      <c r="F110" s="107">
        <v>16</v>
      </c>
      <c r="G110" s="107">
        <v>16</v>
      </c>
    </row>
    <row r="111" spans="2:7">
      <c r="B111" s="206">
        <v>30713</v>
      </c>
      <c r="C111" s="94">
        <v>0.94449000000000005</v>
      </c>
      <c r="D111" s="95">
        <v>7815.9641700000002</v>
      </c>
      <c r="E111" s="206">
        <v>30713</v>
      </c>
      <c r="F111" s="107">
        <v>16</v>
      </c>
      <c r="G111" s="107">
        <v>16</v>
      </c>
    </row>
    <row r="112" spans="2:7">
      <c r="B112" s="206">
        <v>30742</v>
      </c>
      <c r="C112" s="94">
        <v>0.97536999999999996</v>
      </c>
      <c r="D112" s="95">
        <v>7568.5124599999999</v>
      </c>
      <c r="E112" s="206">
        <v>30742</v>
      </c>
      <c r="F112" s="107">
        <v>16</v>
      </c>
      <c r="G112" s="107">
        <v>16</v>
      </c>
    </row>
    <row r="113" spans="2:7">
      <c r="B113" s="206">
        <v>30773</v>
      </c>
      <c r="C113" s="94">
        <v>1.0560400000000001</v>
      </c>
      <c r="D113" s="95">
        <v>6990.3602099999998</v>
      </c>
      <c r="E113" s="206">
        <v>30773</v>
      </c>
      <c r="F113" s="107">
        <v>16</v>
      </c>
      <c r="G113" s="107">
        <v>16</v>
      </c>
    </row>
    <row r="114" spans="2:7">
      <c r="B114" s="206" t="s">
        <v>12</v>
      </c>
      <c r="C114" s="94">
        <v>1.12887</v>
      </c>
      <c r="D114" s="95">
        <v>6539.3712299999997</v>
      </c>
      <c r="E114" s="206" t="s">
        <v>12</v>
      </c>
      <c r="F114" s="107">
        <v>19</v>
      </c>
      <c r="G114" s="107">
        <v>19</v>
      </c>
    </row>
    <row r="115" spans="2:7">
      <c r="B115" s="206">
        <v>30834</v>
      </c>
      <c r="C115" s="94">
        <v>1.18187</v>
      </c>
      <c r="D115" s="95">
        <v>6246.1184400000002</v>
      </c>
      <c r="E115" s="206">
        <v>30834</v>
      </c>
      <c r="F115" s="107">
        <v>19</v>
      </c>
      <c r="G115" s="107">
        <v>19</v>
      </c>
    </row>
    <row r="116" spans="2:7">
      <c r="B116" s="206">
        <v>30864</v>
      </c>
      <c r="C116" s="94">
        <v>1.1735800000000001</v>
      </c>
      <c r="D116" s="95">
        <v>6290.2401200000004</v>
      </c>
      <c r="E116" s="206">
        <v>30864</v>
      </c>
      <c r="F116" s="107">
        <v>19</v>
      </c>
      <c r="G116" s="107">
        <v>19</v>
      </c>
    </row>
    <row r="117" spans="2:7">
      <c r="B117" s="206">
        <v>30895</v>
      </c>
      <c r="C117" s="94">
        <v>1.2109099999999999</v>
      </c>
      <c r="D117" s="95">
        <v>6096.3242499999997</v>
      </c>
      <c r="E117" s="206">
        <v>30895</v>
      </c>
      <c r="F117" s="107">
        <v>19</v>
      </c>
      <c r="G117" s="107">
        <v>19</v>
      </c>
    </row>
    <row r="118" spans="2:7">
      <c r="B118" s="207">
        <v>30926</v>
      </c>
      <c r="C118" s="94">
        <v>1.2390300000000001</v>
      </c>
      <c r="D118" s="95">
        <v>5957.9671200000003</v>
      </c>
      <c r="E118" s="206">
        <v>30926</v>
      </c>
      <c r="F118" s="107">
        <v>19</v>
      </c>
      <c r="G118" s="107">
        <v>19</v>
      </c>
    </row>
    <row r="119" spans="2:7">
      <c r="B119" s="206">
        <v>30956</v>
      </c>
      <c r="C119" s="94">
        <v>1.2796000000000001</v>
      </c>
      <c r="D119" s="95">
        <v>5769.0684600000004</v>
      </c>
      <c r="E119" s="206">
        <v>30956</v>
      </c>
      <c r="F119" s="107">
        <v>19</v>
      </c>
      <c r="G119" s="107">
        <v>19</v>
      </c>
    </row>
    <row r="120" spans="2:7">
      <c r="B120" s="206">
        <v>30987</v>
      </c>
      <c r="C120" s="94">
        <v>1.32707</v>
      </c>
      <c r="D120" s="95">
        <v>5562.7058100000004</v>
      </c>
      <c r="E120" s="206">
        <v>30987</v>
      </c>
      <c r="F120" s="107">
        <v>19</v>
      </c>
      <c r="G120" s="107">
        <v>19</v>
      </c>
    </row>
    <row r="121" spans="2:7">
      <c r="B121" s="206">
        <v>31017</v>
      </c>
      <c r="C121" s="94">
        <v>1.35012</v>
      </c>
      <c r="D121" s="95">
        <v>5467.7362000000003</v>
      </c>
      <c r="E121" s="206">
        <v>31017</v>
      </c>
      <c r="F121" s="107">
        <v>19</v>
      </c>
      <c r="G121" s="107">
        <v>19</v>
      </c>
    </row>
    <row r="122" spans="2:7">
      <c r="B122" s="206">
        <v>31048</v>
      </c>
      <c r="C122" s="94">
        <v>1.4151199999999999</v>
      </c>
      <c r="D122" s="96">
        <v>5216.5894099999996</v>
      </c>
      <c r="E122" s="206">
        <v>31048</v>
      </c>
      <c r="F122" s="107">
        <v>19</v>
      </c>
      <c r="G122" s="107">
        <v>19</v>
      </c>
    </row>
    <row r="123" spans="2:7">
      <c r="B123" s="206">
        <v>31079</v>
      </c>
      <c r="C123" s="94">
        <v>1.4819500000000001</v>
      </c>
      <c r="D123" s="96">
        <v>4981.3421500000004</v>
      </c>
      <c r="E123" s="206">
        <v>31079</v>
      </c>
      <c r="F123" s="107">
        <v>19</v>
      </c>
      <c r="G123" s="107">
        <v>19</v>
      </c>
    </row>
    <row r="124" spans="2:7">
      <c r="B124" s="206">
        <v>31107</v>
      </c>
      <c r="C124" s="94">
        <v>1.56124</v>
      </c>
      <c r="D124" s="92">
        <v>4728.3569500000003</v>
      </c>
      <c r="E124" s="206">
        <v>31107</v>
      </c>
      <c r="F124" s="107">
        <v>21</v>
      </c>
      <c r="G124" s="107">
        <v>21</v>
      </c>
    </row>
    <row r="125" spans="2:7">
      <c r="B125" s="206">
        <v>31138</v>
      </c>
      <c r="C125" s="94">
        <v>1.59765</v>
      </c>
      <c r="D125" s="92">
        <v>4620.5990000000002</v>
      </c>
      <c r="E125" s="206">
        <v>31138</v>
      </c>
      <c r="F125" s="107">
        <v>21</v>
      </c>
      <c r="G125" s="107">
        <v>21</v>
      </c>
    </row>
    <row r="126" spans="2:7">
      <c r="B126" s="206">
        <v>31168</v>
      </c>
      <c r="C126" s="94">
        <v>1.63222</v>
      </c>
      <c r="D126" s="92">
        <v>4522.7359100000003</v>
      </c>
      <c r="E126" s="206">
        <v>31168</v>
      </c>
      <c r="F126" s="107">
        <v>21</v>
      </c>
      <c r="G126" s="107">
        <v>21</v>
      </c>
    </row>
    <row r="127" spans="2:7">
      <c r="B127" s="206">
        <v>31199</v>
      </c>
      <c r="C127" s="94">
        <v>1.61148</v>
      </c>
      <c r="D127" s="92">
        <v>4580.9442300000001</v>
      </c>
      <c r="E127" s="206">
        <v>31199</v>
      </c>
      <c r="F127" s="107">
        <v>21</v>
      </c>
      <c r="G127" s="107">
        <v>21</v>
      </c>
    </row>
    <row r="128" spans="2:7">
      <c r="B128" s="206">
        <v>31229</v>
      </c>
      <c r="C128" s="94">
        <v>1.6193200000000001</v>
      </c>
      <c r="D128" s="92">
        <v>4558.76541</v>
      </c>
      <c r="E128" s="206">
        <v>31229</v>
      </c>
      <c r="F128" s="107">
        <v>31</v>
      </c>
      <c r="G128" s="107">
        <v>31</v>
      </c>
    </row>
    <row r="129" spans="2:7">
      <c r="B129" s="206">
        <v>31260</v>
      </c>
      <c r="C129" s="94">
        <v>1.6478900000000001</v>
      </c>
      <c r="D129" s="92">
        <v>4479.7286199999999</v>
      </c>
      <c r="E129" s="206">
        <v>31260</v>
      </c>
      <c r="F129" s="107">
        <v>31</v>
      </c>
      <c r="G129" s="107">
        <v>31</v>
      </c>
    </row>
    <row r="130" spans="2:7">
      <c r="B130" s="206">
        <v>31291</v>
      </c>
      <c r="C130" s="94">
        <v>1.6930700000000001</v>
      </c>
      <c r="D130" s="92">
        <v>4360.1859299999996</v>
      </c>
      <c r="E130" s="206">
        <v>31291</v>
      </c>
      <c r="F130" s="107">
        <v>31</v>
      </c>
      <c r="G130" s="107">
        <v>31</v>
      </c>
    </row>
    <row r="131" spans="2:7">
      <c r="B131" s="206">
        <v>31321</v>
      </c>
      <c r="C131" s="94">
        <v>1.77742</v>
      </c>
      <c r="D131" s="92">
        <v>4153.2671</v>
      </c>
      <c r="E131" s="206">
        <v>31321</v>
      </c>
      <c r="F131" s="107">
        <v>31</v>
      </c>
      <c r="G131" s="107">
        <v>31</v>
      </c>
    </row>
    <row r="132" spans="2:7">
      <c r="B132" s="206">
        <v>31352</v>
      </c>
      <c r="C132" s="94">
        <v>1.8318099999999999</v>
      </c>
      <c r="D132" s="92">
        <v>4029.9485199999999</v>
      </c>
      <c r="E132" s="206">
        <v>31352</v>
      </c>
      <c r="F132" s="107">
        <v>31</v>
      </c>
      <c r="G132" s="107">
        <v>31</v>
      </c>
    </row>
    <row r="133" spans="2:7">
      <c r="B133" s="206">
        <v>31382</v>
      </c>
      <c r="C133" s="94">
        <v>1.8663799999999999</v>
      </c>
      <c r="D133" s="92">
        <v>3955.3038499999998</v>
      </c>
      <c r="E133" s="206">
        <v>31382</v>
      </c>
      <c r="F133" s="107">
        <v>31</v>
      </c>
      <c r="G133" s="107">
        <v>31</v>
      </c>
    </row>
    <row r="134" spans="2:7">
      <c r="B134" s="206">
        <v>31413</v>
      </c>
      <c r="C134" s="94">
        <v>1.9507399999999999</v>
      </c>
      <c r="D134" s="95">
        <v>3784.25623</v>
      </c>
      <c r="E134" s="206">
        <v>31413</v>
      </c>
      <c r="F134" s="107">
        <v>31</v>
      </c>
      <c r="G134" s="107">
        <v>31</v>
      </c>
    </row>
    <row r="135" spans="2:7">
      <c r="B135" s="206">
        <v>31444</v>
      </c>
      <c r="C135" s="94">
        <v>1.99038</v>
      </c>
      <c r="D135" s="95">
        <v>3708.88976</v>
      </c>
      <c r="E135" s="206">
        <v>31444</v>
      </c>
      <c r="F135" s="107">
        <v>36</v>
      </c>
      <c r="G135" s="107">
        <v>36</v>
      </c>
    </row>
    <row r="136" spans="2:7">
      <c r="B136" s="206">
        <v>31472</v>
      </c>
      <c r="C136" s="94">
        <v>2.0161899999999999</v>
      </c>
      <c r="D136" s="95">
        <v>3661.4108799999999</v>
      </c>
      <c r="E136" s="206">
        <v>31472</v>
      </c>
      <c r="F136" s="107">
        <v>36</v>
      </c>
      <c r="G136" s="107">
        <v>36</v>
      </c>
    </row>
    <row r="137" spans="2:7">
      <c r="B137" s="206">
        <v>31503</v>
      </c>
      <c r="C137" s="94">
        <v>2.0562999999999998</v>
      </c>
      <c r="D137" s="95">
        <v>3589.9917300000002</v>
      </c>
      <c r="E137" s="206">
        <v>31503</v>
      </c>
      <c r="F137" s="107">
        <v>36</v>
      </c>
      <c r="G137" s="107">
        <v>36</v>
      </c>
    </row>
    <row r="138" spans="2:7">
      <c r="B138" s="206">
        <v>31533</v>
      </c>
      <c r="C138" s="94">
        <v>2.0890200000000001</v>
      </c>
      <c r="D138" s="95">
        <v>3533.76224</v>
      </c>
      <c r="E138" s="206">
        <v>31533</v>
      </c>
      <c r="F138" s="107">
        <v>36</v>
      </c>
      <c r="G138" s="107">
        <v>36</v>
      </c>
    </row>
    <row r="139" spans="2:7">
      <c r="B139" s="206">
        <v>31564</v>
      </c>
      <c r="C139" s="94">
        <v>2.1093099999999998</v>
      </c>
      <c r="D139" s="95">
        <v>3499.77007</v>
      </c>
      <c r="E139" s="206">
        <v>31564</v>
      </c>
      <c r="F139" s="107">
        <v>36</v>
      </c>
      <c r="G139" s="107">
        <v>36</v>
      </c>
    </row>
    <row r="140" spans="2:7">
      <c r="B140" s="206">
        <v>31594</v>
      </c>
      <c r="C140" s="94">
        <v>2.1351200000000001</v>
      </c>
      <c r="D140" s="95">
        <v>3457.4637499999999</v>
      </c>
      <c r="E140" s="206">
        <v>31594</v>
      </c>
      <c r="F140" s="107">
        <v>36</v>
      </c>
      <c r="G140" s="107">
        <v>36</v>
      </c>
    </row>
    <row r="141" spans="2:7">
      <c r="B141" s="206">
        <v>31625</v>
      </c>
      <c r="C141" s="94">
        <v>2.1388099999999999</v>
      </c>
      <c r="D141" s="95">
        <v>3451.4987299999998</v>
      </c>
      <c r="E141" s="206">
        <v>31625</v>
      </c>
      <c r="F141" s="107">
        <v>36</v>
      </c>
      <c r="G141" s="107">
        <v>36</v>
      </c>
    </row>
    <row r="142" spans="2:7">
      <c r="B142" s="206">
        <v>31656</v>
      </c>
      <c r="C142" s="94">
        <v>2.1848999999999998</v>
      </c>
      <c r="D142" s="95">
        <v>3378.6900999999998</v>
      </c>
      <c r="E142" s="206">
        <v>31656</v>
      </c>
      <c r="F142" s="107">
        <v>36</v>
      </c>
      <c r="G142" s="107">
        <v>36</v>
      </c>
    </row>
    <row r="143" spans="2:7">
      <c r="B143" s="206">
        <v>31686</v>
      </c>
      <c r="C143" s="94">
        <v>2.2701799999999999</v>
      </c>
      <c r="D143" s="95">
        <v>3251.7685799999999</v>
      </c>
      <c r="E143" s="206">
        <v>31686</v>
      </c>
      <c r="F143" s="107">
        <v>36</v>
      </c>
      <c r="G143" s="107">
        <v>36</v>
      </c>
    </row>
    <row r="144" spans="2:7">
      <c r="B144" s="206">
        <v>31717</v>
      </c>
      <c r="C144" s="94">
        <v>2.3033600000000001</v>
      </c>
      <c r="D144" s="95">
        <v>3204.9267199999999</v>
      </c>
      <c r="E144" s="206">
        <v>31717</v>
      </c>
      <c r="F144" s="107">
        <v>36</v>
      </c>
      <c r="G144" s="107">
        <v>36</v>
      </c>
    </row>
    <row r="145" spans="2:7">
      <c r="B145" s="206">
        <v>31747</v>
      </c>
      <c r="C145" s="94">
        <v>2.32457</v>
      </c>
      <c r="D145" s="95">
        <v>3175.6841100000001</v>
      </c>
      <c r="E145" s="206">
        <v>31747</v>
      </c>
      <c r="F145" s="107">
        <v>36</v>
      </c>
      <c r="G145" s="107">
        <v>36</v>
      </c>
    </row>
    <row r="146" spans="2:7">
      <c r="B146" s="206">
        <v>31778</v>
      </c>
      <c r="C146" s="94">
        <v>2.4084599999999998</v>
      </c>
      <c r="D146" s="95">
        <v>3065.0706300000002</v>
      </c>
      <c r="E146" s="206">
        <v>31778</v>
      </c>
      <c r="F146" s="107">
        <v>36</v>
      </c>
      <c r="G146" s="107">
        <v>36</v>
      </c>
    </row>
    <row r="147" spans="2:7">
      <c r="B147" s="206">
        <v>31809</v>
      </c>
      <c r="C147" s="94">
        <v>2.4988100000000002</v>
      </c>
      <c r="D147" s="95">
        <v>2954.24622</v>
      </c>
      <c r="E147" s="206">
        <v>31809</v>
      </c>
      <c r="F147" s="107">
        <v>36</v>
      </c>
      <c r="G147" s="107">
        <v>36</v>
      </c>
    </row>
    <row r="148" spans="2:7">
      <c r="B148" s="206">
        <v>31837</v>
      </c>
      <c r="C148" s="94">
        <v>2.58352</v>
      </c>
      <c r="D148" s="95">
        <v>2857.3806300000001</v>
      </c>
      <c r="E148" s="206">
        <v>31837</v>
      </c>
      <c r="F148" s="107">
        <v>36</v>
      </c>
      <c r="G148" s="107">
        <v>36</v>
      </c>
    </row>
    <row r="149" spans="2:7">
      <c r="B149" s="207">
        <v>31868</v>
      </c>
      <c r="C149" s="94">
        <v>2.6908099999999999</v>
      </c>
      <c r="D149" s="95">
        <v>2743.4490000000001</v>
      </c>
      <c r="E149" s="206">
        <v>31868</v>
      </c>
      <c r="F149" s="107">
        <v>36</v>
      </c>
      <c r="G149" s="107">
        <v>36</v>
      </c>
    </row>
    <row r="150" spans="2:7">
      <c r="B150" s="206">
        <v>31898</v>
      </c>
      <c r="C150" s="94">
        <v>2.8404600000000002</v>
      </c>
      <c r="D150" s="95">
        <v>2598.9100400000002</v>
      </c>
      <c r="E150" s="206">
        <v>31898</v>
      </c>
      <c r="F150" s="107">
        <v>36</v>
      </c>
      <c r="G150" s="107">
        <v>36</v>
      </c>
    </row>
    <row r="151" spans="2:7">
      <c r="B151" s="206">
        <v>31929</v>
      </c>
      <c r="C151" s="94">
        <v>2.7162199999999999</v>
      </c>
      <c r="D151" s="95">
        <v>2717.7842700000001</v>
      </c>
      <c r="E151" s="206">
        <v>31929</v>
      </c>
      <c r="F151" s="107">
        <v>36</v>
      </c>
      <c r="G151" s="107">
        <v>36</v>
      </c>
    </row>
    <row r="152" spans="2:7">
      <c r="B152" s="206">
        <v>31959</v>
      </c>
      <c r="C152" s="94">
        <v>2.7246999999999999</v>
      </c>
      <c r="D152" s="95">
        <v>2709.3258000000001</v>
      </c>
      <c r="E152" s="206">
        <v>31959</v>
      </c>
      <c r="F152" s="107">
        <v>36</v>
      </c>
      <c r="G152" s="107">
        <v>36</v>
      </c>
    </row>
    <row r="153" spans="2:7">
      <c r="B153" s="206">
        <v>31990</v>
      </c>
      <c r="C153" s="94">
        <v>2.8094000000000001</v>
      </c>
      <c r="D153" s="95">
        <v>2627.64291</v>
      </c>
      <c r="E153" s="206">
        <v>31990</v>
      </c>
      <c r="F153" s="107">
        <v>36</v>
      </c>
      <c r="G153" s="107">
        <v>36</v>
      </c>
    </row>
    <row r="154" spans="2:7">
      <c r="B154" s="206">
        <v>32021</v>
      </c>
      <c r="C154" s="94">
        <v>2.9195199999999999</v>
      </c>
      <c r="D154" s="95">
        <v>2528.5320900000002</v>
      </c>
      <c r="E154" s="206">
        <v>32021</v>
      </c>
      <c r="F154" s="107">
        <v>36</v>
      </c>
      <c r="G154" s="107">
        <v>36</v>
      </c>
    </row>
    <row r="155" spans="2:7">
      <c r="B155" s="206">
        <v>32051</v>
      </c>
      <c r="C155" s="94">
        <v>3.0211600000000001</v>
      </c>
      <c r="D155" s="95">
        <v>2443.46542</v>
      </c>
      <c r="E155" s="206">
        <v>32051</v>
      </c>
      <c r="F155" s="107">
        <v>36</v>
      </c>
      <c r="G155" s="107">
        <v>36</v>
      </c>
    </row>
    <row r="156" spans="2:7">
      <c r="B156" s="206">
        <v>32082</v>
      </c>
      <c r="C156" s="94">
        <v>3.1425800000000002</v>
      </c>
      <c r="D156" s="95">
        <v>2349.0571399999999</v>
      </c>
      <c r="E156" s="206">
        <v>32082</v>
      </c>
      <c r="F156" s="107">
        <v>36</v>
      </c>
      <c r="G156" s="107">
        <v>36</v>
      </c>
    </row>
    <row r="157" spans="2:7">
      <c r="B157" s="206">
        <v>32112</v>
      </c>
      <c r="C157" s="94">
        <v>3.5237500000000002</v>
      </c>
      <c r="D157" s="95">
        <v>2094.9556600000001</v>
      </c>
      <c r="E157" s="206">
        <v>32112</v>
      </c>
      <c r="F157" s="107">
        <v>36</v>
      </c>
      <c r="G157" s="107">
        <v>36</v>
      </c>
    </row>
    <row r="158" spans="2:7">
      <c r="B158" s="206">
        <v>32143</v>
      </c>
      <c r="C158" s="94">
        <v>3.8202199999999999</v>
      </c>
      <c r="D158" s="92">
        <v>1932.37562</v>
      </c>
      <c r="E158" s="206">
        <v>32143</v>
      </c>
      <c r="F158" s="107">
        <v>36</v>
      </c>
      <c r="G158" s="107">
        <v>36</v>
      </c>
    </row>
    <row r="159" spans="2:7">
      <c r="B159" s="206">
        <v>32174</v>
      </c>
      <c r="C159" s="94">
        <v>4.0574000000000003</v>
      </c>
      <c r="D159" s="92">
        <v>1819.4163799999999</v>
      </c>
      <c r="E159" s="206">
        <v>32174</v>
      </c>
      <c r="F159" s="107">
        <v>36</v>
      </c>
      <c r="G159" s="107">
        <v>36</v>
      </c>
    </row>
    <row r="160" spans="2:7">
      <c r="B160" s="206">
        <v>32203</v>
      </c>
      <c r="C160" s="94">
        <v>4.3369200000000001</v>
      </c>
      <c r="D160" s="92">
        <v>1702.1526799999999</v>
      </c>
      <c r="E160" s="206">
        <v>32203</v>
      </c>
      <c r="F160" s="107">
        <v>36</v>
      </c>
      <c r="G160" s="107">
        <v>36</v>
      </c>
    </row>
    <row r="161" spans="2:9">
      <c r="B161" s="206">
        <v>32234</v>
      </c>
      <c r="C161" s="94">
        <v>4.5317499999999997</v>
      </c>
      <c r="D161" s="92">
        <v>1628.97335</v>
      </c>
      <c r="E161" s="206">
        <v>32234</v>
      </c>
      <c r="F161" s="107">
        <v>36</v>
      </c>
      <c r="G161" s="107">
        <v>36</v>
      </c>
    </row>
    <row r="162" spans="2:9">
      <c r="B162" s="206">
        <v>32264</v>
      </c>
      <c r="C162" s="94">
        <v>4.5910399999999996</v>
      </c>
      <c r="D162" s="92">
        <v>1607.93633</v>
      </c>
      <c r="E162" s="206">
        <v>32264</v>
      </c>
      <c r="F162" s="107">
        <v>36</v>
      </c>
      <c r="G162" s="107">
        <v>36</v>
      </c>
    </row>
    <row r="163" spans="2:9">
      <c r="B163" s="206">
        <v>32295</v>
      </c>
      <c r="C163" s="94">
        <v>4.6277499999999998</v>
      </c>
      <c r="D163" s="92">
        <v>1595.1812399999999</v>
      </c>
      <c r="E163" s="206">
        <v>32295</v>
      </c>
      <c r="F163" s="107">
        <v>36</v>
      </c>
      <c r="G163" s="107">
        <v>36</v>
      </c>
    </row>
    <row r="164" spans="2:9">
      <c r="B164" s="206">
        <v>32325</v>
      </c>
      <c r="C164" s="94">
        <v>4.7519799999999996</v>
      </c>
      <c r="D164" s="92">
        <v>1553.47876</v>
      </c>
      <c r="E164" s="206">
        <v>32325</v>
      </c>
      <c r="F164" s="107">
        <v>32</v>
      </c>
      <c r="G164" s="107">
        <v>32</v>
      </c>
    </row>
    <row r="165" spans="2:9">
      <c r="B165" s="206">
        <v>32356</v>
      </c>
      <c r="C165" s="94">
        <v>4.9129199999999997</v>
      </c>
      <c r="D165" s="92">
        <v>1502.5890899999999</v>
      </c>
      <c r="E165" s="206">
        <v>32356</v>
      </c>
      <c r="F165" s="107">
        <v>32</v>
      </c>
      <c r="G165" s="107">
        <v>32</v>
      </c>
      <c r="H165" s="87"/>
      <c r="I165" s="87"/>
    </row>
    <row r="166" spans="2:9">
      <c r="B166" s="206">
        <v>32387</v>
      </c>
      <c r="C166" s="94">
        <v>5.1387999999999998</v>
      </c>
      <c r="D166" s="92">
        <v>1436.54161</v>
      </c>
      <c r="E166" s="206">
        <v>32387</v>
      </c>
      <c r="F166" s="107">
        <v>32</v>
      </c>
      <c r="G166" s="107">
        <v>32</v>
      </c>
      <c r="H166" s="87"/>
      <c r="I166" s="87"/>
    </row>
    <row r="167" spans="2:9">
      <c r="B167" s="206">
        <v>32417</v>
      </c>
      <c r="C167" s="94">
        <v>5.38727</v>
      </c>
      <c r="D167" s="92">
        <v>1370.2858799999999</v>
      </c>
      <c r="E167" s="206">
        <v>32417</v>
      </c>
      <c r="F167" s="107">
        <v>32</v>
      </c>
      <c r="G167" s="107">
        <v>32</v>
      </c>
      <c r="H167" s="87"/>
      <c r="I167" s="87"/>
    </row>
    <row r="168" spans="2:9">
      <c r="B168" s="206">
        <v>32448</v>
      </c>
      <c r="C168" s="94">
        <v>5.6837400000000002</v>
      </c>
      <c r="D168" s="92">
        <v>1298.8102899999999</v>
      </c>
      <c r="E168" s="206">
        <v>32448</v>
      </c>
      <c r="F168" s="107">
        <v>32</v>
      </c>
      <c r="G168" s="107">
        <v>32</v>
      </c>
      <c r="H168" s="87"/>
      <c r="I168" s="87"/>
    </row>
    <row r="169" spans="2:9">
      <c r="B169" s="206">
        <v>32478</v>
      </c>
      <c r="C169" s="94">
        <v>5.9180999999999999</v>
      </c>
      <c r="D169" s="92">
        <v>1247.3766900000001</v>
      </c>
      <c r="E169" s="206">
        <v>32478</v>
      </c>
      <c r="F169" s="107">
        <v>32</v>
      </c>
      <c r="G169" s="107">
        <v>32</v>
      </c>
      <c r="H169" s="87"/>
      <c r="I169" s="87"/>
    </row>
    <row r="170" spans="2:9">
      <c r="B170" s="206">
        <v>32509</v>
      </c>
      <c r="C170" s="94">
        <v>6.3416199999999998</v>
      </c>
      <c r="D170" s="92">
        <v>1164.0716399999999</v>
      </c>
      <c r="E170" s="206">
        <v>32509</v>
      </c>
      <c r="F170" s="107">
        <v>54</v>
      </c>
      <c r="G170" s="107">
        <v>54</v>
      </c>
      <c r="H170" s="87"/>
      <c r="I170" s="87"/>
    </row>
    <row r="171" spans="2:9">
      <c r="B171" s="206">
        <v>32540</v>
      </c>
      <c r="C171" s="94">
        <v>6.57315</v>
      </c>
      <c r="D171" s="92">
        <v>1123.0688500000001</v>
      </c>
      <c r="E171" s="206">
        <v>32540</v>
      </c>
      <c r="F171" s="107">
        <v>54</v>
      </c>
      <c r="G171" s="107">
        <v>54</v>
      </c>
      <c r="H171" s="87"/>
      <c r="I171" s="87"/>
    </row>
    <row r="172" spans="2:9">
      <c r="B172" s="206">
        <v>32568</v>
      </c>
      <c r="C172" s="94">
        <v>6.8131500000000003</v>
      </c>
      <c r="D172" s="92">
        <v>1083.5076300000001</v>
      </c>
      <c r="E172" s="206">
        <v>32568</v>
      </c>
      <c r="F172" s="107">
        <v>54</v>
      </c>
      <c r="G172" s="107">
        <v>54</v>
      </c>
      <c r="H172" s="87"/>
      <c r="I172" s="87"/>
    </row>
    <row r="173" spans="2:9">
      <c r="B173" s="206">
        <v>32599</v>
      </c>
      <c r="C173" s="94">
        <v>7.1717399999999998</v>
      </c>
      <c r="D173" s="92">
        <v>1029.33179</v>
      </c>
      <c r="E173" s="206">
        <v>32599</v>
      </c>
      <c r="F173" s="107">
        <v>54</v>
      </c>
      <c r="G173" s="107">
        <v>54</v>
      </c>
      <c r="H173" s="87"/>
      <c r="I173" s="87"/>
    </row>
    <row r="174" spans="2:9">
      <c r="B174" s="206">
        <v>32629</v>
      </c>
      <c r="C174" s="94">
        <v>7.4908000000000001</v>
      </c>
      <c r="D174" s="92">
        <v>985.48887000000002</v>
      </c>
      <c r="E174" s="206">
        <v>32629</v>
      </c>
      <c r="F174" s="107">
        <v>54</v>
      </c>
      <c r="G174" s="107">
        <v>54</v>
      </c>
      <c r="H174" s="87"/>
      <c r="I174" s="87"/>
    </row>
    <row r="175" spans="2:9">
      <c r="B175" s="206">
        <v>32660</v>
      </c>
      <c r="C175" s="94">
        <v>7.7336200000000002</v>
      </c>
      <c r="D175" s="92">
        <v>954.54651000000001</v>
      </c>
      <c r="E175" s="206">
        <v>32660</v>
      </c>
      <c r="F175" s="107">
        <v>56</v>
      </c>
      <c r="G175" s="107">
        <v>56</v>
      </c>
      <c r="H175" s="87"/>
      <c r="I175" s="87"/>
    </row>
    <row r="176" spans="2:9">
      <c r="B176" s="206">
        <v>32690</v>
      </c>
      <c r="C176" s="94">
        <v>8.1317299999999992</v>
      </c>
      <c r="D176" s="92">
        <v>907.81420000000003</v>
      </c>
      <c r="E176" s="206">
        <v>32690</v>
      </c>
      <c r="F176" s="107">
        <v>56</v>
      </c>
      <c r="G176" s="107">
        <v>56</v>
      </c>
      <c r="H176" s="87"/>
      <c r="I176" s="87"/>
    </row>
    <row r="177" spans="2:9">
      <c r="B177" s="206">
        <v>32721</v>
      </c>
      <c r="C177" s="94">
        <v>8.3435000000000006</v>
      </c>
      <c r="D177" s="92">
        <v>884.77257999999995</v>
      </c>
      <c r="E177" s="206">
        <v>32721</v>
      </c>
      <c r="F177" s="107">
        <v>56</v>
      </c>
      <c r="G177" s="107">
        <v>56</v>
      </c>
      <c r="H177" s="87"/>
      <c r="I177" s="87"/>
    </row>
    <row r="178" spans="2:9">
      <c r="B178" s="206">
        <v>32752</v>
      </c>
      <c r="C178" s="94">
        <v>8.5552600000000005</v>
      </c>
      <c r="D178" s="92">
        <v>862.87266999999997</v>
      </c>
      <c r="E178" s="206">
        <v>32752</v>
      </c>
      <c r="F178" s="107">
        <v>57.5</v>
      </c>
      <c r="G178" s="107">
        <v>57.5</v>
      </c>
      <c r="H178" s="87"/>
      <c r="I178" s="87"/>
    </row>
    <row r="179" spans="2:9">
      <c r="B179" s="206">
        <v>32782</v>
      </c>
      <c r="C179" s="94">
        <v>8.7924399999999991</v>
      </c>
      <c r="D179" s="92">
        <v>839.59628999999995</v>
      </c>
      <c r="E179" s="206">
        <v>32782</v>
      </c>
      <c r="F179" s="107">
        <v>57.5</v>
      </c>
      <c r="G179" s="107">
        <v>57.5</v>
      </c>
      <c r="H179" s="87"/>
      <c r="I179" s="87"/>
    </row>
    <row r="180" spans="2:9">
      <c r="B180" s="207">
        <v>32813</v>
      </c>
      <c r="C180" s="94">
        <v>9.1594899999999999</v>
      </c>
      <c r="D180" s="92">
        <v>805.95099000000005</v>
      </c>
      <c r="E180" s="206">
        <v>32813</v>
      </c>
      <c r="F180" s="107">
        <v>58.5</v>
      </c>
      <c r="G180" s="107">
        <v>58.5</v>
      </c>
      <c r="H180" s="87"/>
      <c r="I180" s="87"/>
    </row>
    <row r="181" spans="2:9">
      <c r="B181" s="206">
        <v>32843</v>
      </c>
      <c r="C181" s="94">
        <v>9.6056100000000004</v>
      </c>
      <c r="D181" s="92">
        <v>768.51964999999996</v>
      </c>
      <c r="E181" s="206">
        <v>32843</v>
      </c>
      <c r="F181" s="107">
        <v>62</v>
      </c>
      <c r="G181" s="107">
        <v>62</v>
      </c>
      <c r="H181" s="87"/>
      <c r="I181" s="87"/>
    </row>
    <row r="182" spans="2:9">
      <c r="B182" s="206">
        <v>32874</v>
      </c>
      <c r="C182" s="94">
        <v>10.03196</v>
      </c>
      <c r="D182" s="92">
        <v>735.85820000000001</v>
      </c>
      <c r="E182" s="206">
        <v>32874</v>
      </c>
      <c r="F182" s="107">
        <v>62</v>
      </c>
      <c r="G182" s="107">
        <v>62</v>
      </c>
      <c r="H182" s="87"/>
      <c r="I182" s="87"/>
    </row>
    <row r="183" spans="2:9">
      <c r="B183" s="206">
        <v>32905</v>
      </c>
      <c r="C183" s="94">
        <v>10.49502</v>
      </c>
      <c r="D183" s="92">
        <v>703.39075000000003</v>
      </c>
      <c r="E183" s="206">
        <v>32905</v>
      </c>
      <c r="F183" s="107">
        <v>62</v>
      </c>
      <c r="G183" s="107">
        <v>62</v>
      </c>
      <c r="H183" s="87"/>
      <c r="I183" s="87"/>
    </row>
    <row r="184" spans="2:9">
      <c r="B184" s="206">
        <v>32933</v>
      </c>
      <c r="C184" s="94">
        <v>10.93266</v>
      </c>
      <c r="D184" s="92">
        <v>675.23365999999999</v>
      </c>
      <c r="E184" s="206">
        <v>32933</v>
      </c>
      <c r="F184" s="107">
        <v>62</v>
      </c>
      <c r="G184" s="107">
        <v>62</v>
      </c>
    </row>
    <row r="185" spans="2:9">
      <c r="B185" s="206">
        <v>32964</v>
      </c>
      <c r="C185" s="94">
        <v>11.19525</v>
      </c>
      <c r="D185" s="92">
        <v>659.39572999999996</v>
      </c>
      <c r="E185" s="206">
        <v>32964</v>
      </c>
      <c r="F185" s="107">
        <v>62</v>
      </c>
      <c r="G185" s="107">
        <v>62</v>
      </c>
    </row>
    <row r="186" spans="2:9">
      <c r="B186" s="206">
        <v>32994</v>
      </c>
      <c r="C186" s="94">
        <v>11.36749</v>
      </c>
      <c r="D186" s="92">
        <v>649.40457000000004</v>
      </c>
      <c r="E186" s="206">
        <v>32994</v>
      </c>
      <c r="F186" s="107">
        <v>62</v>
      </c>
      <c r="G186" s="107">
        <v>62</v>
      </c>
    </row>
    <row r="187" spans="2:9">
      <c r="B187" s="206">
        <v>33025</v>
      </c>
      <c r="C187" s="94">
        <v>11.53407</v>
      </c>
      <c r="D187" s="92">
        <v>640.02558999999997</v>
      </c>
      <c r="E187" s="206">
        <v>33025</v>
      </c>
      <c r="F187" s="107">
        <v>62</v>
      </c>
      <c r="G187" s="107">
        <v>62</v>
      </c>
    </row>
    <row r="188" spans="2:9">
      <c r="B188" s="206">
        <v>33055</v>
      </c>
      <c r="C188" s="94">
        <v>11.728899999999999</v>
      </c>
      <c r="D188" s="92">
        <v>629.39405999999997</v>
      </c>
      <c r="E188" s="206">
        <v>33055</v>
      </c>
      <c r="F188" s="107">
        <v>59.5</v>
      </c>
      <c r="G188" s="107">
        <v>59.5</v>
      </c>
    </row>
    <row r="189" spans="2:9">
      <c r="B189" s="206">
        <v>33086</v>
      </c>
      <c r="C189" s="94">
        <v>12.248419999999999</v>
      </c>
      <c r="D189" s="92">
        <v>602.69813999999997</v>
      </c>
      <c r="E189" s="206">
        <v>33086</v>
      </c>
      <c r="F189" s="107">
        <v>59.5</v>
      </c>
      <c r="G189" s="107">
        <v>59.5</v>
      </c>
    </row>
    <row r="190" spans="2:9">
      <c r="B190" s="206">
        <v>33117</v>
      </c>
      <c r="C190" s="94">
        <v>12.9543</v>
      </c>
      <c r="D190" s="92">
        <v>569.85711000000003</v>
      </c>
      <c r="E190" s="206">
        <v>33117</v>
      </c>
      <c r="F190" s="107">
        <v>59.5</v>
      </c>
      <c r="G190" s="107">
        <v>59.5</v>
      </c>
    </row>
    <row r="191" spans="2:9">
      <c r="B191" s="206">
        <v>33147</v>
      </c>
      <c r="C191" s="94">
        <v>13.55289</v>
      </c>
      <c r="D191" s="92">
        <v>544.68825000000004</v>
      </c>
      <c r="E191" s="206">
        <v>33147</v>
      </c>
      <c r="F191" s="107">
        <v>59.5</v>
      </c>
      <c r="G191" s="107">
        <v>59.5</v>
      </c>
    </row>
    <row r="192" spans="2:9">
      <c r="B192" s="206">
        <v>33178</v>
      </c>
      <c r="C192" s="94">
        <v>13.928419999999999</v>
      </c>
      <c r="D192" s="92">
        <v>530.00269000000003</v>
      </c>
      <c r="E192" s="206">
        <v>33178</v>
      </c>
      <c r="F192" s="107">
        <v>59.5</v>
      </c>
      <c r="G192" s="107">
        <v>59.5</v>
      </c>
    </row>
    <row r="193" spans="2:7">
      <c r="B193" s="206">
        <v>33208</v>
      </c>
      <c r="C193" s="94">
        <v>14.27571</v>
      </c>
      <c r="D193" s="92">
        <v>517.10913000000005</v>
      </c>
      <c r="E193" s="206">
        <v>33208</v>
      </c>
      <c r="F193" s="107">
        <v>59.5</v>
      </c>
      <c r="G193" s="107">
        <v>59.5</v>
      </c>
    </row>
    <row r="194" spans="2:7">
      <c r="B194" s="206">
        <v>33239</v>
      </c>
      <c r="C194" s="94">
        <v>14.930770000000001</v>
      </c>
      <c r="D194" s="95">
        <v>494.42192</v>
      </c>
      <c r="E194" s="206">
        <v>33239</v>
      </c>
      <c r="F194" s="107">
        <v>59.5</v>
      </c>
      <c r="G194" s="107">
        <v>59.5</v>
      </c>
    </row>
    <row r="195" spans="2:7">
      <c r="B195" s="206">
        <v>33270</v>
      </c>
      <c r="C195" s="94">
        <v>15.7157</v>
      </c>
      <c r="D195" s="95">
        <v>469.72771999999998</v>
      </c>
      <c r="E195" s="206">
        <v>33270</v>
      </c>
      <c r="F195" s="107">
        <v>59.5</v>
      </c>
      <c r="G195" s="107">
        <v>59.5</v>
      </c>
    </row>
    <row r="196" spans="2:7">
      <c r="B196" s="206">
        <v>33298</v>
      </c>
      <c r="C196" s="94">
        <v>16.478059999999999</v>
      </c>
      <c r="D196" s="95">
        <v>447.9957</v>
      </c>
      <c r="E196" s="206">
        <v>33298</v>
      </c>
      <c r="F196" s="107">
        <v>57.5</v>
      </c>
      <c r="G196" s="107">
        <v>57.5</v>
      </c>
    </row>
    <row r="197" spans="2:7">
      <c r="B197" s="206">
        <v>33329</v>
      </c>
      <c r="C197" s="94">
        <v>17.364640000000001</v>
      </c>
      <c r="D197" s="95">
        <v>425.12254999999999</v>
      </c>
      <c r="E197" s="206">
        <v>33329</v>
      </c>
      <c r="F197" s="107">
        <v>57.5</v>
      </c>
      <c r="G197" s="107">
        <v>57.5</v>
      </c>
    </row>
    <row r="198" spans="2:7">
      <c r="B198" s="206">
        <v>33359</v>
      </c>
      <c r="C198" s="94">
        <v>17.870049999999999</v>
      </c>
      <c r="D198" s="95">
        <v>413.09901000000002</v>
      </c>
      <c r="E198" s="206">
        <v>33359</v>
      </c>
      <c r="F198" s="107">
        <v>57.5</v>
      </c>
      <c r="G198" s="107">
        <v>57.5</v>
      </c>
    </row>
    <row r="199" spans="2:7">
      <c r="B199" s="206">
        <v>33390</v>
      </c>
      <c r="C199" s="94">
        <v>18.112870000000001</v>
      </c>
      <c r="D199" s="95">
        <v>407.56103000000002</v>
      </c>
      <c r="E199" s="206">
        <v>33390</v>
      </c>
      <c r="F199" s="107">
        <v>57.5</v>
      </c>
      <c r="G199" s="107">
        <v>57.5</v>
      </c>
    </row>
    <row r="200" spans="2:7">
      <c r="B200" s="206">
        <v>33420</v>
      </c>
      <c r="C200" s="94">
        <v>18.519459999999999</v>
      </c>
      <c r="D200" s="95">
        <v>398.61313000000001</v>
      </c>
      <c r="E200" s="206">
        <v>33420</v>
      </c>
      <c r="F200" s="107">
        <v>57.5</v>
      </c>
      <c r="G200" s="107">
        <v>57.5</v>
      </c>
    </row>
    <row r="201" spans="2:7">
      <c r="B201" s="206">
        <v>33451</v>
      </c>
      <c r="C201" s="94">
        <v>19.394749999999998</v>
      </c>
      <c r="D201" s="95">
        <v>380.62362000000002</v>
      </c>
      <c r="E201" s="206">
        <v>33451</v>
      </c>
      <c r="F201" s="107">
        <v>57.5</v>
      </c>
      <c r="G201" s="107">
        <v>57.5</v>
      </c>
    </row>
    <row r="202" spans="2:7">
      <c r="B202" s="206">
        <v>33482</v>
      </c>
      <c r="C202" s="94">
        <v>20.244630000000001</v>
      </c>
      <c r="D202" s="95">
        <v>364.64485000000002</v>
      </c>
      <c r="E202" s="206">
        <v>33482</v>
      </c>
      <c r="F202" s="107">
        <v>57.5</v>
      </c>
      <c r="G202" s="107">
        <v>57.5</v>
      </c>
    </row>
    <row r="203" spans="2:7">
      <c r="B203" s="206">
        <v>33512</v>
      </c>
      <c r="C203" s="94">
        <v>20.956160000000001</v>
      </c>
      <c r="D203" s="95">
        <v>352.26396</v>
      </c>
      <c r="E203" s="206">
        <v>33512</v>
      </c>
      <c r="F203" s="107">
        <v>57.5</v>
      </c>
      <c r="G203" s="107">
        <v>57.5</v>
      </c>
    </row>
    <row r="204" spans="2:7">
      <c r="B204" s="206">
        <v>33543</v>
      </c>
      <c r="C204" s="94">
        <v>21.763680000000001</v>
      </c>
      <c r="D204" s="95">
        <v>339.19355999999999</v>
      </c>
      <c r="E204" s="206">
        <v>33543</v>
      </c>
      <c r="F204" s="107">
        <v>57.5</v>
      </c>
      <c r="G204" s="107">
        <v>57.5</v>
      </c>
    </row>
    <row r="205" spans="2:7">
      <c r="B205" s="206">
        <v>33573</v>
      </c>
      <c r="C205" s="94">
        <v>22.729330000000001</v>
      </c>
      <c r="D205" s="95">
        <v>324.78300000000002</v>
      </c>
      <c r="E205" s="206">
        <v>33573</v>
      </c>
      <c r="F205" s="107">
        <v>57.5</v>
      </c>
      <c r="G205" s="107">
        <v>57.5</v>
      </c>
    </row>
    <row r="206" spans="2:7">
      <c r="B206" s="206">
        <v>33604</v>
      </c>
      <c r="C206" s="94">
        <v>25.236609999999999</v>
      </c>
      <c r="D206" s="92">
        <v>292.51551999999998</v>
      </c>
      <c r="E206" s="206">
        <v>33604</v>
      </c>
      <c r="F206" s="107">
        <v>57.5</v>
      </c>
      <c r="G206" s="107">
        <v>57.5</v>
      </c>
    </row>
    <row r="207" spans="2:7">
      <c r="B207" s="206">
        <v>33635</v>
      </c>
      <c r="C207" s="94">
        <v>26.55237</v>
      </c>
      <c r="D207" s="92">
        <v>278.02037999999999</v>
      </c>
      <c r="E207" s="206">
        <v>33635</v>
      </c>
      <c r="F207" s="107">
        <v>57.5</v>
      </c>
      <c r="G207" s="107">
        <v>57.5</v>
      </c>
    </row>
    <row r="208" spans="2:7">
      <c r="B208" s="206">
        <v>33664</v>
      </c>
      <c r="C208" s="94">
        <v>27.698720000000002</v>
      </c>
      <c r="D208" s="92">
        <v>266.51411999999999</v>
      </c>
      <c r="E208" s="206">
        <v>33664</v>
      </c>
      <c r="F208" s="107">
        <v>57.5</v>
      </c>
      <c r="G208" s="107">
        <v>57.5</v>
      </c>
    </row>
    <row r="209" spans="2:7">
      <c r="B209" s="206">
        <v>33695</v>
      </c>
      <c r="C209" s="94">
        <v>28.305769999999999</v>
      </c>
      <c r="D209" s="92">
        <v>260.79842000000002</v>
      </c>
      <c r="E209" s="206">
        <v>33695</v>
      </c>
      <c r="F209" s="107">
        <v>57.5</v>
      </c>
      <c r="G209" s="107">
        <v>57.5</v>
      </c>
    </row>
    <row r="210" spans="2:7">
      <c r="B210" s="206">
        <v>33725</v>
      </c>
      <c r="C210" s="94">
        <v>28.503419999999998</v>
      </c>
      <c r="D210" s="92">
        <v>258.98997000000003</v>
      </c>
      <c r="E210" s="206">
        <v>33725</v>
      </c>
      <c r="F210" s="107">
        <v>57.5</v>
      </c>
      <c r="G210" s="107">
        <v>57.5</v>
      </c>
    </row>
    <row r="211" spans="2:7">
      <c r="B211" s="207">
        <v>33756</v>
      </c>
      <c r="C211" s="94">
        <v>28.574010000000001</v>
      </c>
      <c r="D211" s="92">
        <v>258.35016000000002</v>
      </c>
      <c r="E211" s="206">
        <v>33756</v>
      </c>
      <c r="F211" s="107">
        <v>57.5</v>
      </c>
      <c r="G211" s="107">
        <v>57.5</v>
      </c>
    </row>
    <row r="212" spans="2:7">
      <c r="B212" s="206">
        <v>33786</v>
      </c>
      <c r="C212" s="94">
        <v>29.09918</v>
      </c>
      <c r="D212" s="92">
        <v>253.68755999999999</v>
      </c>
      <c r="E212" s="206">
        <v>33786</v>
      </c>
      <c r="F212" s="107">
        <v>60</v>
      </c>
      <c r="G212" s="107">
        <v>60</v>
      </c>
    </row>
    <row r="213" spans="2:7">
      <c r="B213" s="206">
        <v>33817</v>
      </c>
      <c r="C213" s="94">
        <v>30.505299999999998</v>
      </c>
      <c r="D213" s="92">
        <v>241.99401</v>
      </c>
      <c r="E213" s="206">
        <v>33817</v>
      </c>
      <c r="F213" s="107">
        <v>60</v>
      </c>
      <c r="G213" s="107">
        <v>60</v>
      </c>
    </row>
    <row r="214" spans="2:7">
      <c r="B214" s="206">
        <v>33848</v>
      </c>
      <c r="C214" s="94">
        <v>32.416820000000001</v>
      </c>
      <c r="D214" s="92">
        <v>227.72436999999999</v>
      </c>
      <c r="E214" s="206">
        <v>33848</v>
      </c>
      <c r="F214" s="107">
        <v>60</v>
      </c>
      <c r="G214" s="107">
        <v>60</v>
      </c>
    </row>
    <row r="215" spans="2:7">
      <c r="B215" s="206">
        <v>33878</v>
      </c>
      <c r="C215" s="94">
        <v>34.215400000000002</v>
      </c>
      <c r="D215" s="92">
        <v>215.75371999999999</v>
      </c>
      <c r="E215" s="206">
        <v>33878</v>
      </c>
      <c r="F215" s="107">
        <v>60</v>
      </c>
      <c r="G215" s="107">
        <v>60</v>
      </c>
    </row>
    <row r="216" spans="2:7">
      <c r="B216" s="206">
        <v>33909</v>
      </c>
      <c r="C216" s="94">
        <v>35.409750000000003</v>
      </c>
      <c r="D216" s="92">
        <v>208.47648000000001</v>
      </c>
      <c r="E216" s="206">
        <v>33909</v>
      </c>
      <c r="F216" s="107">
        <v>60</v>
      </c>
      <c r="G216" s="107">
        <v>60</v>
      </c>
    </row>
    <row r="217" spans="2:7">
      <c r="B217" s="206">
        <v>33939</v>
      </c>
      <c r="C217" s="94">
        <v>36.685980000000001</v>
      </c>
      <c r="D217" s="92">
        <v>201.22400999999999</v>
      </c>
      <c r="E217" s="206">
        <v>33939</v>
      </c>
      <c r="F217" s="107">
        <v>60</v>
      </c>
      <c r="G217" s="107">
        <v>60</v>
      </c>
    </row>
    <row r="218" spans="2:7">
      <c r="B218" s="206">
        <v>33970</v>
      </c>
      <c r="C218" s="94">
        <v>38.535380000000004</v>
      </c>
      <c r="D218" s="92">
        <v>191.56681</v>
      </c>
      <c r="E218" s="206">
        <v>33970</v>
      </c>
      <c r="F218" s="107">
        <v>60</v>
      </c>
      <c r="G218" s="107">
        <v>60</v>
      </c>
    </row>
    <row r="219" spans="2:7">
      <c r="B219" s="206">
        <v>34001</v>
      </c>
      <c r="C219" s="94">
        <v>40.545729999999999</v>
      </c>
      <c r="D219" s="92">
        <v>182.06849</v>
      </c>
      <c r="E219" s="206">
        <v>34001</v>
      </c>
      <c r="F219" s="107">
        <v>67</v>
      </c>
      <c r="G219" s="107">
        <v>67</v>
      </c>
    </row>
    <row r="220" spans="2:7">
      <c r="B220" s="206">
        <v>34029</v>
      </c>
      <c r="C220" s="94">
        <v>42.47419</v>
      </c>
      <c r="D220" s="92">
        <v>173.80202</v>
      </c>
      <c r="E220" s="206">
        <v>34029</v>
      </c>
      <c r="F220" s="107">
        <v>67</v>
      </c>
      <c r="G220" s="107">
        <v>67</v>
      </c>
    </row>
    <row r="221" spans="2:7">
      <c r="B221" s="206">
        <v>34060</v>
      </c>
      <c r="C221" s="94">
        <v>43.583829999999999</v>
      </c>
      <c r="D221" s="92">
        <v>169.37703999999999</v>
      </c>
      <c r="E221" s="206">
        <v>34060</v>
      </c>
      <c r="F221" s="107">
        <v>67</v>
      </c>
      <c r="G221" s="107">
        <v>67</v>
      </c>
    </row>
    <row r="222" spans="2:7">
      <c r="B222" s="206">
        <v>34090</v>
      </c>
      <c r="C222" s="94">
        <v>44.837479999999999</v>
      </c>
      <c r="D222" s="92">
        <v>164.64127999999999</v>
      </c>
      <c r="E222" s="206">
        <v>34090</v>
      </c>
      <c r="F222" s="107">
        <v>70</v>
      </c>
      <c r="G222" s="107">
        <v>70</v>
      </c>
    </row>
    <row r="223" spans="2:7">
      <c r="B223" s="206">
        <v>34121</v>
      </c>
      <c r="C223" s="94">
        <v>45.887830000000001</v>
      </c>
      <c r="D223" s="92">
        <v>160.87271999999999</v>
      </c>
      <c r="E223" s="206">
        <v>34121</v>
      </c>
      <c r="F223" s="107">
        <v>70</v>
      </c>
      <c r="G223" s="107">
        <v>70</v>
      </c>
    </row>
    <row r="224" spans="2:7">
      <c r="B224" s="206">
        <v>34151</v>
      </c>
      <c r="C224" s="94">
        <v>48.06476</v>
      </c>
      <c r="D224" s="92">
        <v>153.58654000000001</v>
      </c>
      <c r="E224" s="206">
        <v>34151</v>
      </c>
      <c r="F224" s="107">
        <v>70</v>
      </c>
      <c r="G224" s="107">
        <v>70</v>
      </c>
    </row>
    <row r="225" spans="2:7">
      <c r="B225" s="206">
        <v>34182</v>
      </c>
      <c r="C225" s="94">
        <v>49.868989999999997</v>
      </c>
      <c r="D225" s="92">
        <v>148.02986999999999</v>
      </c>
      <c r="E225" s="206">
        <v>34182</v>
      </c>
      <c r="F225" s="107">
        <v>70</v>
      </c>
      <c r="G225" s="107">
        <v>70</v>
      </c>
    </row>
    <row r="226" spans="2:7">
      <c r="B226" s="206">
        <v>34213</v>
      </c>
      <c r="C226" s="94">
        <v>51.87086</v>
      </c>
      <c r="D226" s="92">
        <v>142.3169</v>
      </c>
      <c r="E226" s="206">
        <v>34213</v>
      </c>
      <c r="F226" s="107">
        <v>79</v>
      </c>
      <c r="G226" s="107">
        <v>79</v>
      </c>
    </row>
    <row r="227" spans="2:7">
      <c r="B227" s="206">
        <v>34243</v>
      </c>
      <c r="C227" s="94">
        <v>53.720269999999999</v>
      </c>
      <c r="D227" s="92">
        <v>137.41739999999999</v>
      </c>
      <c r="E227" s="206">
        <v>34243</v>
      </c>
      <c r="F227" s="107">
        <v>79</v>
      </c>
      <c r="G227" s="107">
        <v>79</v>
      </c>
    </row>
    <row r="228" spans="2:7">
      <c r="B228" s="206">
        <v>34274</v>
      </c>
      <c r="C228" s="94">
        <v>57.133899999999997</v>
      </c>
      <c r="D228" s="92">
        <v>129.20699999999999</v>
      </c>
      <c r="E228" s="206">
        <v>34274</v>
      </c>
      <c r="F228" s="107">
        <v>79</v>
      </c>
      <c r="G228" s="107">
        <v>79</v>
      </c>
    </row>
    <row r="229" spans="2:7">
      <c r="B229" s="206">
        <v>34304</v>
      </c>
      <c r="C229" s="94">
        <v>58.791310000000003</v>
      </c>
      <c r="D229" s="92">
        <v>125.56448</v>
      </c>
      <c r="E229" s="206">
        <v>34304</v>
      </c>
      <c r="F229" s="107">
        <v>79</v>
      </c>
      <c r="G229" s="107">
        <v>79</v>
      </c>
    </row>
    <row r="230" spans="2:7">
      <c r="B230" s="206">
        <v>34335</v>
      </c>
      <c r="C230" s="94">
        <v>61.9</v>
      </c>
      <c r="D230" s="92">
        <v>119.25848000000001</v>
      </c>
      <c r="E230" s="206">
        <v>34335</v>
      </c>
      <c r="F230" s="107">
        <v>79</v>
      </c>
      <c r="G230" s="107">
        <v>79</v>
      </c>
    </row>
    <row r="231" spans="2:7">
      <c r="B231" s="206">
        <v>34366</v>
      </c>
      <c r="C231" s="94">
        <v>66.7</v>
      </c>
      <c r="D231" s="92">
        <v>110.67616</v>
      </c>
      <c r="E231" s="206">
        <v>34366</v>
      </c>
      <c r="F231" s="107">
        <v>79</v>
      </c>
      <c r="G231" s="107">
        <v>79</v>
      </c>
    </row>
    <row r="232" spans="2:7">
      <c r="B232" s="206">
        <v>34394</v>
      </c>
      <c r="C232" s="94">
        <v>71.400000000000006</v>
      </c>
      <c r="D232" s="92">
        <v>103.39076</v>
      </c>
      <c r="E232" s="206">
        <v>34394</v>
      </c>
      <c r="F232" s="107">
        <v>79</v>
      </c>
      <c r="G232" s="107">
        <v>79</v>
      </c>
    </row>
    <row r="233" spans="2:7">
      <c r="B233" s="206">
        <v>34425</v>
      </c>
      <c r="C233" s="94">
        <v>91.7</v>
      </c>
      <c r="D233" s="92">
        <v>80.50273</v>
      </c>
      <c r="E233" s="206">
        <v>34425</v>
      </c>
      <c r="F233" s="107">
        <v>79</v>
      </c>
      <c r="G233" s="107">
        <v>79</v>
      </c>
    </row>
    <row r="234" spans="2:7">
      <c r="B234" s="206">
        <v>34455</v>
      </c>
      <c r="C234" s="94">
        <v>99.5</v>
      </c>
      <c r="D234" s="92">
        <v>74.191959999999995</v>
      </c>
      <c r="E234" s="206">
        <v>34455</v>
      </c>
      <c r="F234" s="107">
        <v>79</v>
      </c>
      <c r="G234" s="107">
        <v>79</v>
      </c>
    </row>
    <row r="235" spans="2:7">
      <c r="B235" s="206">
        <v>34486</v>
      </c>
      <c r="C235" s="94">
        <v>102.2</v>
      </c>
      <c r="D235" s="92">
        <v>72.231899999999996</v>
      </c>
      <c r="E235" s="206">
        <v>34486</v>
      </c>
      <c r="F235" s="107">
        <v>79</v>
      </c>
      <c r="G235" s="107">
        <v>79</v>
      </c>
    </row>
    <row r="236" spans="2:7">
      <c r="B236" s="206">
        <v>34516</v>
      </c>
      <c r="C236" s="94">
        <v>104.7</v>
      </c>
      <c r="D236" s="92">
        <v>70.507159999999999</v>
      </c>
      <c r="E236" s="206">
        <v>34516</v>
      </c>
      <c r="F236" s="107">
        <v>79</v>
      </c>
      <c r="G236" s="107">
        <v>79</v>
      </c>
    </row>
    <row r="237" spans="2:7">
      <c r="B237" s="206">
        <v>34547</v>
      </c>
      <c r="C237" s="94">
        <v>108</v>
      </c>
      <c r="D237" s="92">
        <v>68.352779999999996</v>
      </c>
      <c r="E237" s="206">
        <v>34547</v>
      </c>
      <c r="F237" s="107">
        <v>79</v>
      </c>
      <c r="G237" s="107">
        <v>79</v>
      </c>
    </row>
    <row r="238" spans="2:7">
      <c r="B238" s="206">
        <v>34578</v>
      </c>
      <c r="C238" s="94">
        <v>112.8</v>
      </c>
      <c r="D238" s="92">
        <v>65.444149999999993</v>
      </c>
      <c r="E238" s="206">
        <v>34578</v>
      </c>
      <c r="F238" s="107">
        <v>76.5</v>
      </c>
      <c r="G238" s="107">
        <v>76.5</v>
      </c>
    </row>
    <row r="239" spans="2:7">
      <c r="B239" s="206">
        <v>34608</v>
      </c>
      <c r="C239" s="94">
        <v>119.8</v>
      </c>
      <c r="D239" s="92">
        <v>61.620199999999997</v>
      </c>
      <c r="E239" s="206">
        <v>34608</v>
      </c>
      <c r="F239" s="107">
        <v>74.2</v>
      </c>
      <c r="G239" s="107">
        <v>74.2</v>
      </c>
    </row>
    <row r="240" spans="2:7">
      <c r="B240" s="206">
        <v>34639</v>
      </c>
      <c r="C240" s="94">
        <v>126.6</v>
      </c>
      <c r="D240" s="92">
        <v>58.310429999999997</v>
      </c>
      <c r="E240" s="206">
        <v>34639</v>
      </c>
      <c r="F240" s="107">
        <v>75.900000000000006</v>
      </c>
      <c r="G240" s="107">
        <v>75.900000000000006</v>
      </c>
    </row>
    <row r="241" spans="2:7">
      <c r="B241" s="206">
        <v>34669</v>
      </c>
      <c r="C241" s="94">
        <v>134.69999999999999</v>
      </c>
      <c r="D241" s="92">
        <v>54.804009999999998</v>
      </c>
      <c r="E241" s="206">
        <v>34669</v>
      </c>
      <c r="F241" s="107">
        <v>72.2</v>
      </c>
      <c r="G241" s="107">
        <v>72.2</v>
      </c>
    </row>
    <row r="242" spans="2:7">
      <c r="B242" s="207">
        <v>34700</v>
      </c>
      <c r="C242" s="94">
        <v>148.5</v>
      </c>
      <c r="D242" s="92">
        <v>49.711109999999998</v>
      </c>
      <c r="E242" s="206">
        <v>34700</v>
      </c>
      <c r="F242" s="107">
        <v>72</v>
      </c>
      <c r="G242" s="107">
        <v>72</v>
      </c>
    </row>
    <row r="243" spans="2:7">
      <c r="B243" s="206">
        <v>34731</v>
      </c>
      <c r="C243" s="94">
        <v>159</v>
      </c>
      <c r="D243" s="92">
        <v>46.4283</v>
      </c>
      <c r="E243" s="206">
        <v>34731</v>
      </c>
      <c r="F243" s="107">
        <v>70.900000000000006</v>
      </c>
      <c r="G243" s="107">
        <v>70.900000000000006</v>
      </c>
    </row>
    <row r="244" spans="2:7">
      <c r="B244" s="206">
        <v>34759</v>
      </c>
      <c r="C244" s="94">
        <v>167.8</v>
      </c>
      <c r="D244" s="92">
        <v>43.99344</v>
      </c>
      <c r="E244" s="206">
        <v>34759</v>
      </c>
      <c r="F244" s="107">
        <v>70.7</v>
      </c>
      <c r="G244" s="107">
        <v>70.7</v>
      </c>
    </row>
    <row r="245" spans="2:7">
      <c r="B245" s="206">
        <v>34790</v>
      </c>
      <c r="C245" s="94">
        <v>176.4</v>
      </c>
      <c r="D245" s="92">
        <v>41.848640000000003</v>
      </c>
      <c r="E245" s="206">
        <v>34790</v>
      </c>
      <c r="F245" s="107">
        <v>70.7</v>
      </c>
      <c r="G245" s="107">
        <v>70.7</v>
      </c>
    </row>
    <row r="246" spans="2:7">
      <c r="B246" s="206">
        <v>34820</v>
      </c>
      <c r="C246" s="94">
        <v>179.7</v>
      </c>
      <c r="D246" s="92">
        <v>41.080129999999997</v>
      </c>
      <c r="E246" s="206">
        <v>34820</v>
      </c>
      <c r="F246" s="107">
        <v>71.2</v>
      </c>
      <c r="G246" s="107">
        <v>71.2</v>
      </c>
    </row>
    <row r="247" spans="2:7">
      <c r="B247" s="206">
        <v>34851</v>
      </c>
      <c r="C247" s="94">
        <v>182</v>
      </c>
      <c r="D247" s="92">
        <v>40.560989999999997</v>
      </c>
      <c r="E247" s="206">
        <v>34851</v>
      </c>
      <c r="F247" s="107">
        <v>71.2</v>
      </c>
      <c r="G247" s="107">
        <v>71.2</v>
      </c>
    </row>
    <row r="248" spans="2:7">
      <c r="B248" s="206">
        <v>34881</v>
      </c>
      <c r="C248" s="94">
        <v>186.1</v>
      </c>
      <c r="D248" s="92">
        <v>39.667380000000001</v>
      </c>
      <c r="E248" s="206">
        <v>34881</v>
      </c>
      <c r="F248" s="107">
        <v>71.2</v>
      </c>
      <c r="G248" s="107">
        <v>71.2</v>
      </c>
    </row>
    <row r="249" spans="2:7">
      <c r="B249" s="206">
        <v>34912</v>
      </c>
      <c r="C249" s="94">
        <v>190.3</v>
      </c>
      <c r="D249" s="92">
        <v>38.791910000000001</v>
      </c>
      <c r="E249" s="206">
        <v>34912</v>
      </c>
      <c r="F249" s="107">
        <v>71.2</v>
      </c>
      <c r="G249" s="107">
        <v>71.2</v>
      </c>
    </row>
    <row r="250" spans="2:7">
      <c r="B250" s="206">
        <v>34943</v>
      </c>
      <c r="C250" s="94">
        <v>199.1</v>
      </c>
      <c r="D250" s="92">
        <v>37.077350000000003</v>
      </c>
      <c r="E250" s="206">
        <v>34943</v>
      </c>
      <c r="F250" s="107">
        <v>72.2</v>
      </c>
      <c r="G250" s="107">
        <v>72.2</v>
      </c>
    </row>
    <row r="251" spans="2:7">
      <c r="B251" s="206">
        <v>34973</v>
      </c>
      <c r="C251" s="94">
        <v>206.5</v>
      </c>
      <c r="D251" s="92">
        <v>35.748669999999997</v>
      </c>
      <c r="E251" s="206">
        <v>34973</v>
      </c>
      <c r="F251" s="107">
        <v>71.5</v>
      </c>
      <c r="G251" s="107">
        <v>71.5</v>
      </c>
    </row>
    <row r="252" spans="2:7">
      <c r="B252" s="206">
        <v>35004</v>
      </c>
      <c r="C252" s="94">
        <v>213.8</v>
      </c>
      <c r="D252" s="92">
        <v>34.528060000000004</v>
      </c>
      <c r="E252" s="206">
        <v>35004</v>
      </c>
      <c r="F252" s="107">
        <v>71.3</v>
      </c>
      <c r="G252" s="107">
        <v>71.3</v>
      </c>
    </row>
    <row r="253" spans="2:7">
      <c r="B253" s="206">
        <v>35034</v>
      </c>
      <c r="C253" s="94">
        <v>223.1</v>
      </c>
      <c r="D253" s="92">
        <v>33.088749999999997</v>
      </c>
      <c r="E253" s="206">
        <v>35034</v>
      </c>
      <c r="F253" s="107">
        <v>72.2</v>
      </c>
      <c r="G253" s="107">
        <v>72.2</v>
      </c>
    </row>
    <row r="254" spans="2:7">
      <c r="B254" s="206">
        <v>35065</v>
      </c>
      <c r="C254" s="94">
        <v>244.8</v>
      </c>
      <c r="D254" s="92">
        <v>30.155639999999998</v>
      </c>
      <c r="E254" s="206">
        <v>35065</v>
      </c>
      <c r="F254" s="107">
        <v>75</v>
      </c>
      <c r="G254" s="107">
        <v>75</v>
      </c>
    </row>
    <row r="255" spans="2:7">
      <c r="B255" s="206">
        <v>35096</v>
      </c>
      <c r="C255" s="94">
        <v>259.10000000000002</v>
      </c>
      <c r="D255" s="92">
        <v>28.491320000000002</v>
      </c>
      <c r="E255" s="206">
        <v>35096</v>
      </c>
      <c r="F255" s="107">
        <v>74.5</v>
      </c>
      <c r="G255" s="107">
        <v>74.5</v>
      </c>
    </row>
    <row r="256" spans="2:7">
      <c r="B256" s="206">
        <v>35125</v>
      </c>
      <c r="C256" s="94">
        <v>277.3</v>
      </c>
      <c r="D256" s="92">
        <v>26.62135</v>
      </c>
      <c r="E256" s="206">
        <v>35125</v>
      </c>
      <c r="F256" s="107">
        <v>77.5</v>
      </c>
      <c r="G256" s="107">
        <v>77.5</v>
      </c>
    </row>
    <row r="257" spans="2:7">
      <c r="B257" s="206">
        <v>35156</v>
      </c>
      <c r="C257" s="94">
        <v>299.7</v>
      </c>
      <c r="D257" s="92">
        <v>24.631630000000001</v>
      </c>
      <c r="E257" s="206">
        <v>35156</v>
      </c>
      <c r="F257" s="107">
        <v>82.2</v>
      </c>
      <c r="G257" s="107">
        <v>82.2</v>
      </c>
    </row>
    <row r="258" spans="2:7">
      <c r="B258" s="206">
        <v>35186</v>
      </c>
      <c r="C258" s="94">
        <v>312.10000000000002</v>
      </c>
      <c r="D258" s="92">
        <v>23.652999999999999</v>
      </c>
      <c r="E258" s="206">
        <v>35186</v>
      </c>
      <c r="F258" s="107">
        <v>84.1</v>
      </c>
      <c r="G258" s="107">
        <v>84.1</v>
      </c>
    </row>
    <row r="259" spans="2:7">
      <c r="B259" s="206">
        <v>35217</v>
      </c>
      <c r="C259" s="94">
        <v>320.60000000000002</v>
      </c>
      <c r="D259" s="92">
        <v>23.02589</v>
      </c>
      <c r="E259" s="206">
        <v>35217</v>
      </c>
      <c r="F259" s="107">
        <v>84.4</v>
      </c>
      <c r="G259" s="107">
        <v>84.4</v>
      </c>
    </row>
    <row r="260" spans="2:7">
      <c r="B260" s="206">
        <v>35247</v>
      </c>
      <c r="C260" s="94">
        <v>328.2</v>
      </c>
      <c r="D260" s="92">
        <v>22.49269</v>
      </c>
      <c r="E260" s="206">
        <v>35247</v>
      </c>
      <c r="F260" s="107">
        <v>84.7</v>
      </c>
      <c r="G260" s="107">
        <v>84.7</v>
      </c>
    </row>
    <row r="261" spans="2:7">
      <c r="B261" s="206">
        <v>35278</v>
      </c>
      <c r="C261" s="94">
        <v>340.6</v>
      </c>
      <c r="D261" s="92">
        <v>21.67381</v>
      </c>
      <c r="E261" s="206">
        <v>35278</v>
      </c>
      <c r="F261" s="107">
        <v>85</v>
      </c>
      <c r="G261" s="107">
        <v>85</v>
      </c>
    </row>
    <row r="262" spans="2:7">
      <c r="B262" s="206">
        <v>35309</v>
      </c>
      <c r="C262" s="94">
        <v>358</v>
      </c>
      <c r="D262" s="92">
        <v>20.62039</v>
      </c>
      <c r="E262" s="206">
        <v>35309</v>
      </c>
      <c r="F262" s="107">
        <v>84.7</v>
      </c>
      <c r="G262" s="107">
        <v>84.7</v>
      </c>
    </row>
    <row r="263" spans="2:7">
      <c r="B263" s="206">
        <v>35339</v>
      </c>
      <c r="C263" s="94">
        <v>377.6</v>
      </c>
      <c r="D263" s="92">
        <v>19.550049999999999</v>
      </c>
      <c r="E263" s="206">
        <v>35339</v>
      </c>
      <c r="F263" s="107">
        <v>85</v>
      </c>
      <c r="G263" s="107">
        <v>85</v>
      </c>
    </row>
    <row r="264" spans="2:7">
      <c r="B264" s="206">
        <v>35370</v>
      </c>
      <c r="C264" s="94">
        <v>396.9</v>
      </c>
      <c r="D264" s="92">
        <v>18.599399999999999</v>
      </c>
      <c r="E264" s="206">
        <v>35370</v>
      </c>
      <c r="F264" s="107">
        <v>86.8</v>
      </c>
      <c r="G264" s="107">
        <v>86.8</v>
      </c>
    </row>
    <row r="265" spans="2:7">
      <c r="B265" s="206">
        <v>35400</v>
      </c>
      <c r="C265" s="94">
        <v>412.5</v>
      </c>
      <c r="D265" s="92">
        <v>17.896000000000001</v>
      </c>
      <c r="E265" s="206">
        <v>35400</v>
      </c>
      <c r="F265" s="107">
        <v>84.9</v>
      </c>
      <c r="G265" s="107">
        <v>84.9</v>
      </c>
    </row>
    <row r="266" spans="2:7">
      <c r="B266" s="206">
        <v>35431</v>
      </c>
      <c r="C266" s="94">
        <v>435.8</v>
      </c>
      <c r="D266" s="92">
        <v>16.93919</v>
      </c>
      <c r="E266" s="206">
        <v>35431</v>
      </c>
      <c r="F266" s="107">
        <v>85</v>
      </c>
      <c r="G266" s="107">
        <v>85</v>
      </c>
    </row>
    <row r="267" spans="2:7">
      <c r="B267" s="206">
        <v>35462</v>
      </c>
      <c r="C267" s="94">
        <v>462.8</v>
      </c>
      <c r="D267" s="92">
        <v>15.950950000000001</v>
      </c>
      <c r="E267" s="206">
        <v>35462</v>
      </c>
      <c r="F267" s="107">
        <v>84.2</v>
      </c>
    </row>
    <row r="268" spans="2:7">
      <c r="B268" s="206">
        <v>35490</v>
      </c>
      <c r="C268" s="94">
        <v>490.7</v>
      </c>
      <c r="D268" s="92">
        <v>15.04402</v>
      </c>
      <c r="E268" s="206">
        <v>35490</v>
      </c>
      <c r="F268" s="107">
        <v>84.4</v>
      </c>
      <c r="G268" s="107">
        <v>84.4</v>
      </c>
    </row>
    <row r="269" spans="2:7">
      <c r="B269" s="206">
        <v>35521</v>
      </c>
      <c r="C269" s="94">
        <v>517.9</v>
      </c>
      <c r="D269" s="92">
        <v>14.253909999999999</v>
      </c>
      <c r="E269" s="206">
        <v>35521</v>
      </c>
      <c r="F269" s="107">
        <v>85.2</v>
      </c>
      <c r="G269" s="107">
        <v>85.2</v>
      </c>
    </row>
    <row r="270" spans="2:7">
      <c r="B270" s="206">
        <v>35551</v>
      </c>
      <c r="C270" s="94">
        <v>544.79999999999995</v>
      </c>
      <c r="D270" s="92">
        <v>13.55011</v>
      </c>
      <c r="E270" s="206">
        <v>35551</v>
      </c>
      <c r="F270" s="107">
        <v>85.3</v>
      </c>
      <c r="G270" s="107">
        <v>85.3</v>
      </c>
    </row>
    <row r="271" spans="2:7">
      <c r="B271" s="206">
        <v>35582</v>
      </c>
      <c r="C271" s="94">
        <v>563.4</v>
      </c>
      <c r="D271" s="92">
        <v>13.10277</v>
      </c>
      <c r="E271" s="206">
        <v>35582</v>
      </c>
      <c r="F271" s="107">
        <v>85</v>
      </c>
      <c r="G271" s="107">
        <v>85</v>
      </c>
    </row>
    <row r="272" spans="2:7">
      <c r="B272" s="206">
        <v>35612</v>
      </c>
      <c r="C272" s="94">
        <v>593.1</v>
      </c>
      <c r="D272" s="92">
        <v>12.44664</v>
      </c>
      <c r="E272" s="206">
        <v>35612</v>
      </c>
      <c r="F272" s="107">
        <v>84.9</v>
      </c>
      <c r="G272" s="107">
        <v>84.9</v>
      </c>
    </row>
    <row r="273" spans="2:7">
      <c r="B273" s="207">
        <v>35643</v>
      </c>
      <c r="C273" s="94">
        <v>624.6</v>
      </c>
      <c r="D273" s="92">
        <v>11.81892</v>
      </c>
      <c r="E273" s="206">
        <v>35643</v>
      </c>
      <c r="F273" s="107">
        <v>85</v>
      </c>
      <c r="G273" s="107">
        <v>85</v>
      </c>
    </row>
    <row r="274" spans="2:7">
      <c r="B274" s="206">
        <v>35674</v>
      </c>
      <c r="C274" s="94">
        <v>663.7</v>
      </c>
      <c r="D274" s="92">
        <v>11.12265</v>
      </c>
      <c r="E274" s="206">
        <v>35674</v>
      </c>
      <c r="F274" s="107">
        <v>84.9</v>
      </c>
      <c r="G274" s="107">
        <v>84.9</v>
      </c>
    </row>
    <row r="275" spans="2:7">
      <c r="B275" s="206">
        <v>35704</v>
      </c>
      <c r="C275" s="94">
        <v>708</v>
      </c>
      <c r="D275" s="92">
        <v>10.426690000000001</v>
      </c>
      <c r="E275" s="206">
        <v>35704</v>
      </c>
      <c r="F275" s="107">
        <v>85.3</v>
      </c>
      <c r="G275" s="107">
        <v>85.3</v>
      </c>
    </row>
    <row r="276" spans="2:7">
      <c r="B276" s="206">
        <v>35735</v>
      </c>
      <c r="C276" s="94">
        <v>747.6</v>
      </c>
      <c r="D276" s="92">
        <v>9.8743999999999996</v>
      </c>
      <c r="E276" s="206">
        <v>35735</v>
      </c>
      <c r="F276" s="107">
        <v>84.9</v>
      </c>
      <c r="G276" s="107">
        <v>84.9</v>
      </c>
    </row>
    <row r="277" spans="2:7">
      <c r="B277" s="206">
        <v>35765</v>
      </c>
      <c r="C277" s="94">
        <v>787.7</v>
      </c>
      <c r="D277" s="92">
        <v>9.3717199999999998</v>
      </c>
      <c r="E277" s="206">
        <v>35765</v>
      </c>
      <c r="F277" s="107">
        <v>85</v>
      </c>
      <c r="G277" s="107">
        <v>85</v>
      </c>
    </row>
    <row r="278" spans="2:7">
      <c r="B278" s="206">
        <v>35796</v>
      </c>
      <c r="C278" s="91">
        <v>839.1</v>
      </c>
      <c r="D278" s="97">
        <v>8.7976399999999995</v>
      </c>
      <c r="E278" s="206">
        <v>35796</v>
      </c>
      <c r="F278" s="107">
        <v>84.9</v>
      </c>
      <c r="G278" s="107">
        <v>84.9</v>
      </c>
    </row>
    <row r="279" spans="2:7">
      <c r="B279" s="206">
        <v>35827</v>
      </c>
      <c r="C279" s="91">
        <v>877.4</v>
      </c>
      <c r="D279" s="98">
        <v>8.4136100000000003</v>
      </c>
      <c r="E279" s="206">
        <v>35827</v>
      </c>
      <c r="F279" s="107">
        <v>84</v>
      </c>
      <c r="G279" s="107">
        <v>84</v>
      </c>
    </row>
    <row r="280" spans="2:7">
      <c r="B280" s="206">
        <v>35855</v>
      </c>
      <c r="C280" s="91">
        <v>912.7</v>
      </c>
      <c r="D280" s="98">
        <v>8.0882000000000005</v>
      </c>
      <c r="E280" s="206">
        <v>35855</v>
      </c>
      <c r="F280" s="107">
        <v>84.3</v>
      </c>
      <c r="G280" s="107">
        <v>84.3</v>
      </c>
    </row>
    <row r="281" spans="2:7">
      <c r="B281" s="206">
        <v>35886</v>
      </c>
      <c r="C281" s="91">
        <v>949.3</v>
      </c>
      <c r="D281" s="98">
        <v>7.7763600000000004</v>
      </c>
      <c r="E281" s="206">
        <v>35886</v>
      </c>
      <c r="F281" s="107">
        <v>83.4</v>
      </c>
      <c r="G281" s="107">
        <v>83.4</v>
      </c>
    </row>
    <row r="282" spans="2:7">
      <c r="B282" s="206">
        <v>35916</v>
      </c>
      <c r="C282" s="91">
        <v>980.2</v>
      </c>
      <c r="D282" s="98">
        <v>7.5312200000000002</v>
      </c>
      <c r="E282" s="206">
        <v>35916</v>
      </c>
      <c r="F282" s="107">
        <v>83.4</v>
      </c>
      <c r="G282" s="107">
        <v>83.4</v>
      </c>
    </row>
    <row r="283" spans="2:7">
      <c r="B283" s="206">
        <v>35947</v>
      </c>
      <c r="C283" s="91">
        <v>995.5</v>
      </c>
      <c r="D283" s="98">
        <v>7.41547</v>
      </c>
      <c r="E283" s="206">
        <v>35947</v>
      </c>
      <c r="F283" s="107">
        <v>83.1</v>
      </c>
      <c r="G283" s="107">
        <v>83.1</v>
      </c>
    </row>
    <row r="284" spans="2:7">
      <c r="B284" s="206">
        <v>35977</v>
      </c>
      <c r="C284" s="91">
        <v>1020.7</v>
      </c>
      <c r="D284" s="98">
        <v>7.2323899999999997</v>
      </c>
      <c r="E284" s="206">
        <v>35977</v>
      </c>
      <c r="F284" s="107">
        <v>84.2</v>
      </c>
      <c r="G284" s="107">
        <v>84.2</v>
      </c>
    </row>
    <row r="285" spans="2:7">
      <c r="B285" s="206">
        <v>36008</v>
      </c>
      <c r="C285" s="91">
        <v>1045.3</v>
      </c>
      <c r="D285" s="98">
        <v>7.0621799999999997</v>
      </c>
      <c r="E285" s="206">
        <v>36008</v>
      </c>
      <c r="F285" s="107">
        <v>84.2</v>
      </c>
      <c r="G285" s="107">
        <v>84.2</v>
      </c>
    </row>
    <row r="286" spans="2:7">
      <c r="B286" s="206">
        <v>36039</v>
      </c>
      <c r="C286" s="91">
        <v>1101.2</v>
      </c>
      <c r="D286" s="98">
        <v>6.7036899999999999</v>
      </c>
      <c r="E286" s="206">
        <v>36039</v>
      </c>
      <c r="F286" s="107">
        <v>84.2</v>
      </c>
      <c r="G286" s="107">
        <v>84.2</v>
      </c>
    </row>
    <row r="287" spans="2:7">
      <c r="B287" s="206">
        <v>36069</v>
      </c>
      <c r="C287" s="91">
        <v>1146.8</v>
      </c>
      <c r="D287" s="98">
        <v>6.4371299999999998</v>
      </c>
      <c r="E287" s="206">
        <v>36069</v>
      </c>
      <c r="F287" s="107">
        <v>84.2</v>
      </c>
      <c r="G287" s="107">
        <v>84.2</v>
      </c>
    </row>
    <row r="288" spans="2:7">
      <c r="B288" s="206">
        <v>36100</v>
      </c>
      <c r="C288" s="91">
        <v>1185.7</v>
      </c>
      <c r="D288" s="98">
        <v>6.2259399999999996</v>
      </c>
      <c r="E288" s="206">
        <v>36100</v>
      </c>
      <c r="F288" s="107">
        <v>84.8</v>
      </c>
      <c r="G288" s="107">
        <v>84.8</v>
      </c>
    </row>
    <row r="289" spans="2:7">
      <c r="B289" s="206">
        <v>36130</v>
      </c>
      <c r="C289" s="91">
        <v>1215.0999999999999</v>
      </c>
      <c r="D289" s="98">
        <v>6.0753000000000004</v>
      </c>
      <c r="E289" s="206">
        <v>36130</v>
      </c>
      <c r="F289" s="107">
        <v>85.4</v>
      </c>
      <c r="G289" s="107">
        <v>85.4</v>
      </c>
    </row>
    <row r="290" spans="2:7">
      <c r="B290" s="206">
        <v>36161</v>
      </c>
      <c r="C290" s="94">
        <v>1258.5999999999999</v>
      </c>
      <c r="D290" s="97">
        <v>5.8653300000000002</v>
      </c>
      <c r="E290" s="206">
        <v>36161</v>
      </c>
      <c r="F290" s="107">
        <v>90.8</v>
      </c>
      <c r="G290" s="107">
        <v>90.8</v>
      </c>
    </row>
    <row r="291" spans="2:7">
      <c r="B291" s="206">
        <v>36192</v>
      </c>
      <c r="C291" s="94">
        <v>1301</v>
      </c>
      <c r="D291" s="98">
        <v>5.6741700000000002</v>
      </c>
      <c r="E291" s="206">
        <v>36192</v>
      </c>
      <c r="F291" s="107">
        <v>118.1</v>
      </c>
      <c r="G291" s="107">
        <v>118.1</v>
      </c>
    </row>
    <row r="292" spans="2:7">
      <c r="B292" s="206">
        <v>36220</v>
      </c>
      <c r="C292" s="94">
        <v>1352.9</v>
      </c>
      <c r="D292" s="98">
        <v>5.4565000000000001</v>
      </c>
      <c r="E292" s="206">
        <v>36220</v>
      </c>
      <c r="F292" s="107">
        <v>165.8</v>
      </c>
      <c r="G292" s="107">
        <v>165.8</v>
      </c>
    </row>
    <row r="293" spans="2:7">
      <c r="B293" s="206">
        <v>36251</v>
      </c>
      <c r="C293" s="94">
        <v>1424.4</v>
      </c>
      <c r="D293" s="98">
        <v>5.1825999999999999</v>
      </c>
      <c r="E293" s="206">
        <v>36251</v>
      </c>
      <c r="F293" s="107">
        <v>219.3</v>
      </c>
      <c r="G293" s="107">
        <v>219.3</v>
      </c>
    </row>
    <row r="294" spans="2:7">
      <c r="B294" s="206">
        <v>36281</v>
      </c>
      <c r="C294" s="94">
        <v>1469.9</v>
      </c>
      <c r="D294" s="98">
        <v>5.0221799999999996</v>
      </c>
      <c r="E294" s="206">
        <v>36281</v>
      </c>
      <c r="F294" s="107">
        <v>205.4</v>
      </c>
      <c r="G294" s="107">
        <v>205.4</v>
      </c>
    </row>
    <row r="295" spans="2:7">
      <c r="B295" s="206">
        <v>36312</v>
      </c>
      <c r="C295" s="94">
        <v>1496.5</v>
      </c>
      <c r="D295" s="98">
        <v>4.9329099999999997</v>
      </c>
      <c r="E295" s="206">
        <v>36312</v>
      </c>
      <c r="F295" s="107">
        <v>183.7</v>
      </c>
      <c r="G295" s="107">
        <v>183.7</v>
      </c>
    </row>
    <row r="296" spans="2:7">
      <c r="B296" s="206">
        <v>36342</v>
      </c>
      <c r="C296" s="94">
        <v>1556</v>
      </c>
      <c r="D296" s="98">
        <v>4.7442799999999998</v>
      </c>
      <c r="E296" s="206">
        <v>36342</v>
      </c>
      <c r="F296" s="107">
        <v>155.80000000000001</v>
      </c>
      <c r="G296" s="107">
        <v>155.80000000000001</v>
      </c>
    </row>
    <row r="297" spans="2:7">
      <c r="B297" s="206">
        <v>36373</v>
      </c>
      <c r="C297" s="94">
        <v>1606.8</v>
      </c>
      <c r="D297" s="98">
        <v>4.59429</v>
      </c>
      <c r="E297" s="206">
        <v>36373</v>
      </c>
      <c r="F297" s="107">
        <v>149</v>
      </c>
      <c r="G297" s="107">
        <v>149</v>
      </c>
    </row>
    <row r="298" spans="2:7">
      <c r="B298" s="206">
        <v>36404</v>
      </c>
      <c r="C298" s="94">
        <v>1700.8</v>
      </c>
      <c r="D298" s="98">
        <v>4.3403700000000001</v>
      </c>
      <c r="E298" s="206">
        <v>36404</v>
      </c>
      <c r="F298" s="107">
        <v>139.4</v>
      </c>
      <c r="G298" s="107">
        <v>139.4</v>
      </c>
    </row>
    <row r="299" spans="2:7">
      <c r="B299" s="206">
        <v>36434</v>
      </c>
      <c r="C299" s="94">
        <v>1780.1</v>
      </c>
      <c r="D299" s="98">
        <v>4.1470099999999999</v>
      </c>
      <c r="E299" s="206">
        <v>36434</v>
      </c>
      <c r="F299" s="107">
        <v>137.69999999999999</v>
      </c>
      <c r="G299" s="107">
        <v>137.69999999999999</v>
      </c>
    </row>
    <row r="300" spans="2:7">
      <c r="B300" s="206">
        <v>36465</v>
      </c>
      <c r="C300" s="94">
        <v>1852.7</v>
      </c>
      <c r="D300" s="98">
        <v>3.9845100000000002</v>
      </c>
      <c r="E300" s="206">
        <v>36465</v>
      </c>
      <c r="F300" s="107">
        <v>132.80000000000001</v>
      </c>
      <c r="G300" s="107">
        <v>132.80000000000001</v>
      </c>
    </row>
    <row r="301" spans="2:7">
      <c r="B301" s="206">
        <v>36495</v>
      </c>
      <c r="C301" s="94">
        <v>1979.5</v>
      </c>
      <c r="D301" s="98">
        <v>3.7292800000000002</v>
      </c>
      <c r="E301" s="206">
        <v>36495</v>
      </c>
      <c r="F301" s="107">
        <v>135.80000000000001</v>
      </c>
      <c r="G301" s="107">
        <v>135.80000000000001</v>
      </c>
    </row>
    <row r="302" spans="2:7">
      <c r="B302" s="206">
        <v>36526</v>
      </c>
      <c r="C302" s="94">
        <v>2094</v>
      </c>
      <c r="D302" s="92">
        <v>3.52536</v>
      </c>
      <c r="E302" s="206">
        <v>36526</v>
      </c>
      <c r="F302" s="107">
        <v>133.30000000000001</v>
      </c>
      <c r="G302" s="107">
        <v>133.30000000000001</v>
      </c>
    </row>
    <row r="303" spans="2:7">
      <c r="B303" s="206">
        <v>36557</v>
      </c>
      <c r="C303" s="94">
        <v>2179.3000000000002</v>
      </c>
      <c r="D303" s="92">
        <v>3.3873700000000002</v>
      </c>
      <c r="E303" s="206">
        <v>36557</v>
      </c>
      <c r="F303" s="107">
        <v>128</v>
      </c>
      <c r="G303" s="107">
        <v>128</v>
      </c>
    </row>
    <row r="304" spans="2:7">
      <c r="B304" s="207">
        <v>36586</v>
      </c>
      <c r="C304" s="94">
        <v>2246.8000000000002</v>
      </c>
      <c r="D304" s="92">
        <v>3.2856100000000001</v>
      </c>
      <c r="E304" s="206">
        <v>36586</v>
      </c>
      <c r="F304" s="107">
        <v>122.1</v>
      </c>
      <c r="G304" s="107">
        <v>122.1</v>
      </c>
    </row>
    <row r="305" spans="2:7">
      <c r="B305" s="206">
        <v>36617</v>
      </c>
      <c r="C305" s="94">
        <v>2300.5</v>
      </c>
      <c r="D305" s="92">
        <v>3.2089099999999999</v>
      </c>
      <c r="E305" s="206">
        <v>36617</v>
      </c>
      <c r="F305" s="107">
        <v>119.5</v>
      </c>
      <c r="G305" s="107">
        <v>119.5</v>
      </c>
    </row>
    <row r="306" spans="2:7">
      <c r="B306" s="206">
        <v>36647</v>
      </c>
      <c r="C306" s="94">
        <v>2339.5</v>
      </c>
      <c r="D306" s="92">
        <v>3.1554199999999999</v>
      </c>
      <c r="E306" s="206">
        <v>36647</v>
      </c>
      <c r="F306" s="107">
        <v>116</v>
      </c>
      <c r="G306" s="107">
        <v>116</v>
      </c>
    </row>
    <row r="307" spans="2:7">
      <c r="B307" s="206">
        <v>36678</v>
      </c>
      <c r="C307" s="94">
        <v>2346.3998999999999</v>
      </c>
      <c r="D307" s="92">
        <v>3.1461399999999999</v>
      </c>
      <c r="E307" s="206">
        <v>36678</v>
      </c>
      <c r="F307" s="107">
        <v>114</v>
      </c>
      <c r="G307" s="107">
        <v>114</v>
      </c>
    </row>
    <row r="308" spans="2:7">
      <c r="B308" s="206">
        <v>36708</v>
      </c>
      <c r="C308" s="94">
        <v>2370.5</v>
      </c>
      <c r="D308" s="92">
        <v>3.11415</v>
      </c>
      <c r="E308" s="206">
        <v>36708</v>
      </c>
      <c r="F308" s="107">
        <v>111.5</v>
      </c>
      <c r="G308" s="107">
        <v>111.5</v>
      </c>
    </row>
    <row r="309" spans="2:7">
      <c r="B309" s="206">
        <v>36739</v>
      </c>
      <c r="C309" s="94">
        <v>2393</v>
      </c>
      <c r="D309" s="92">
        <v>3.08487</v>
      </c>
      <c r="E309" s="206">
        <v>36739</v>
      </c>
      <c r="F309" s="107">
        <v>108.8</v>
      </c>
      <c r="G309" s="107">
        <v>108.8</v>
      </c>
    </row>
    <row r="310" spans="2:7">
      <c r="B310" s="206">
        <v>36770</v>
      </c>
      <c r="C310" s="94">
        <v>2448.3000000000002</v>
      </c>
      <c r="D310" s="92">
        <v>3.01519</v>
      </c>
      <c r="E310" s="206">
        <v>36770</v>
      </c>
      <c r="F310" s="107">
        <v>105.1</v>
      </c>
      <c r="G310" s="107">
        <v>105.1</v>
      </c>
    </row>
    <row r="311" spans="2:7">
      <c r="B311" s="206">
        <v>36800</v>
      </c>
      <c r="C311" s="94">
        <v>2516.6999999999998</v>
      </c>
      <c r="D311" s="92">
        <v>2.9332500000000001</v>
      </c>
      <c r="E311" s="206">
        <v>36800</v>
      </c>
      <c r="F311" s="107">
        <v>103.7</v>
      </c>
      <c r="G311" s="107">
        <v>103.7</v>
      </c>
    </row>
    <row r="312" spans="2:7">
      <c r="B312" s="206">
        <v>36831</v>
      </c>
      <c r="C312" s="94">
        <v>2577.1999999999998</v>
      </c>
      <c r="D312" s="92">
        <v>2.8643900000000002</v>
      </c>
      <c r="E312" s="206">
        <v>36831</v>
      </c>
      <c r="F312" s="107">
        <v>105.2</v>
      </c>
      <c r="G312" s="107">
        <v>105.2</v>
      </c>
    </row>
    <row r="313" spans="2:7">
      <c r="B313" s="206">
        <v>36861</v>
      </c>
      <c r="C313" s="94">
        <v>2626</v>
      </c>
      <c r="D313" s="92">
        <v>2.8111600000000001</v>
      </c>
      <c r="E313" s="206">
        <v>36861</v>
      </c>
      <c r="F313" s="107">
        <v>120.5</v>
      </c>
      <c r="G313" s="107">
        <v>120.5</v>
      </c>
    </row>
    <row r="314" spans="2:7">
      <c r="B314" s="206">
        <v>36892</v>
      </c>
      <c r="C314" s="94">
        <v>2686.8</v>
      </c>
      <c r="D314" s="92">
        <v>2.7475399999999999</v>
      </c>
      <c r="E314" s="206">
        <v>36892</v>
      </c>
      <c r="F314" s="107">
        <v>119</v>
      </c>
      <c r="G314" s="107">
        <v>119</v>
      </c>
    </row>
    <row r="315" spans="2:7">
      <c r="B315" s="206">
        <v>36923</v>
      </c>
      <c r="C315" s="94">
        <v>2757.6</v>
      </c>
      <c r="D315" s="92">
        <v>2.677</v>
      </c>
      <c r="E315" s="206">
        <v>36923</v>
      </c>
      <c r="F315" s="107">
        <v>115.9</v>
      </c>
      <c r="G315" s="107">
        <v>115.9</v>
      </c>
    </row>
    <row r="316" spans="2:7">
      <c r="B316" s="206">
        <v>36951</v>
      </c>
      <c r="C316" s="94">
        <v>3035</v>
      </c>
      <c r="D316" s="92">
        <v>2.4323199999999998</v>
      </c>
      <c r="E316" s="206">
        <v>36951</v>
      </c>
      <c r="F316" s="107">
        <v>113.8</v>
      </c>
      <c r="G316" s="107">
        <v>113.8</v>
      </c>
    </row>
    <row r="317" spans="2:7">
      <c r="B317" s="206">
        <v>36982</v>
      </c>
      <c r="C317" s="94">
        <v>3470.8</v>
      </c>
      <c r="D317" s="92">
        <v>2.1269200000000001</v>
      </c>
      <c r="E317" s="206">
        <v>36982</v>
      </c>
      <c r="F317" s="107">
        <v>111.1</v>
      </c>
      <c r="G317" s="107">
        <v>111.1</v>
      </c>
    </row>
    <row r="318" spans="2:7">
      <c r="B318" s="206">
        <v>37012</v>
      </c>
      <c r="C318" s="94">
        <v>3689.6</v>
      </c>
      <c r="D318" s="92">
        <v>2.0007899999999998</v>
      </c>
      <c r="E318" s="206">
        <v>37012</v>
      </c>
      <c r="F318" s="107">
        <v>110.6</v>
      </c>
      <c r="G318" s="107">
        <v>110.6</v>
      </c>
    </row>
    <row r="319" spans="2:7">
      <c r="B319" s="206">
        <v>37043</v>
      </c>
      <c r="C319" s="94">
        <v>3795.6</v>
      </c>
      <c r="D319" s="92">
        <v>1.9449099999999999</v>
      </c>
      <c r="E319" s="206">
        <v>37043</v>
      </c>
      <c r="F319" s="107">
        <v>107.8</v>
      </c>
      <c r="G319" s="107">
        <v>107.8</v>
      </c>
    </row>
    <row r="320" spans="2:7">
      <c r="B320" s="206">
        <v>37073</v>
      </c>
      <c r="C320" s="94">
        <v>3920.6</v>
      </c>
      <c r="D320" s="92">
        <v>1.8829</v>
      </c>
      <c r="E320" s="206">
        <v>37073</v>
      </c>
      <c r="F320" s="107">
        <v>109.5</v>
      </c>
      <c r="G320" s="107">
        <v>109.5</v>
      </c>
    </row>
    <row r="321" spans="2:7">
      <c r="B321" s="206">
        <v>37104</v>
      </c>
      <c r="C321" s="94">
        <v>4059.5</v>
      </c>
      <c r="D321" s="92">
        <v>1.8184800000000001</v>
      </c>
      <c r="E321" s="206">
        <v>37104</v>
      </c>
      <c r="F321" s="107">
        <v>105</v>
      </c>
      <c r="G321" s="107">
        <v>105</v>
      </c>
    </row>
    <row r="322" spans="2:7">
      <c r="B322" s="206">
        <v>37135</v>
      </c>
      <c r="C322" s="94">
        <v>4276.7</v>
      </c>
      <c r="D322" s="92">
        <v>1.7261200000000001</v>
      </c>
      <c r="E322" s="206">
        <v>37135</v>
      </c>
      <c r="F322" s="107">
        <v>103.9</v>
      </c>
      <c r="G322" s="107">
        <v>103.9</v>
      </c>
    </row>
    <row r="323" spans="2:7">
      <c r="B323" s="206">
        <v>37165</v>
      </c>
      <c r="C323" s="94">
        <v>4564.5</v>
      </c>
      <c r="D323" s="92">
        <v>1.6172899999999999</v>
      </c>
      <c r="E323" s="206">
        <v>37165</v>
      </c>
      <c r="F323" s="107">
        <v>104.4</v>
      </c>
      <c r="G323" s="107">
        <v>104.4</v>
      </c>
    </row>
    <row r="324" spans="2:7">
      <c r="B324" s="206">
        <v>37196</v>
      </c>
      <c r="C324" s="94">
        <v>4755.5</v>
      </c>
      <c r="D324" s="92">
        <v>1.55233</v>
      </c>
      <c r="E324" s="206">
        <v>37196</v>
      </c>
      <c r="F324" s="107">
        <v>104.5</v>
      </c>
      <c r="G324" s="107">
        <v>104.5</v>
      </c>
    </row>
    <row r="325" spans="2:7">
      <c r="B325" s="206">
        <v>37226</v>
      </c>
      <c r="C325" s="94">
        <v>4951.7</v>
      </c>
      <c r="D325" s="92">
        <v>1.49082</v>
      </c>
      <c r="E325" s="206">
        <v>37226</v>
      </c>
      <c r="F325" s="107">
        <v>104.6</v>
      </c>
      <c r="G325" s="107">
        <v>104.6</v>
      </c>
    </row>
    <row r="326" spans="2:7">
      <c r="B326" s="206">
        <v>37257</v>
      </c>
      <c r="C326" s="94">
        <v>5157.3999999999996</v>
      </c>
      <c r="D326" s="92">
        <v>1.43136</v>
      </c>
      <c r="E326" s="206">
        <v>37257</v>
      </c>
      <c r="F326" s="107">
        <v>100.7</v>
      </c>
      <c r="G326" s="107">
        <v>100.7</v>
      </c>
    </row>
    <row r="327" spans="2:7">
      <c r="B327" s="206">
        <v>37288</v>
      </c>
      <c r="C327" s="94">
        <v>5289.5</v>
      </c>
      <c r="D327" s="92">
        <v>1.39561</v>
      </c>
      <c r="E327" s="206">
        <v>37288</v>
      </c>
      <c r="F327" s="107">
        <v>97.3</v>
      </c>
      <c r="G327" s="107">
        <v>97.3</v>
      </c>
    </row>
    <row r="328" spans="2:7">
      <c r="B328" s="206">
        <v>37316</v>
      </c>
      <c r="C328" s="94">
        <v>5387.9</v>
      </c>
      <c r="D328" s="92">
        <v>1.3701300000000001</v>
      </c>
      <c r="E328" s="206">
        <v>37316</v>
      </c>
      <c r="F328" s="107">
        <v>98.8</v>
      </c>
      <c r="G328" s="107">
        <v>98.8</v>
      </c>
    </row>
    <row r="329" spans="2:7">
      <c r="B329" s="206">
        <v>37347</v>
      </c>
      <c r="C329" s="94">
        <v>5485.5</v>
      </c>
      <c r="D329" s="92">
        <v>1.34575</v>
      </c>
      <c r="E329" s="206">
        <v>37347</v>
      </c>
      <c r="F329" s="107">
        <v>98</v>
      </c>
      <c r="G329" s="107">
        <v>98</v>
      </c>
    </row>
    <row r="330" spans="2:7">
      <c r="B330" s="206">
        <v>37377</v>
      </c>
      <c r="C330" s="94">
        <v>5508.4</v>
      </c>
      <c r="D330" s="92">
        <v>1.34015</v>
      </c>
      <c r="E330" s="206">
        <v>37377</v>
      </c>
      <c r="F330" s="107">
        <v>98.4</v>
      </c>
      <c r="G330" s="107">
        <v>98.4</v>
      </c>
    </row>
    <row r="331" spans="2:7">
      <c r="B331" s="206">
        <v>37408</v>
      </c>
      <c r="C331" s="94">
        <v>5572</v>
      </c>
      <c r="D331" s="92">
        <v>1.3248599999999999</v>
      </c>
      <c r="E331" s="206">
        <v>37408</v>
      </c>
      <c r="F331" s="107">
        <v>98.1</v>
      </c>
      <c r="G331" s="107">
        <v>98.1</v>
      </c>
    </row>
    <row r="332" spans="2:7">
      <c r="B332" s="206">
        <v>37438</v>
      </c>
      <c r="C332" s="94">
        <v>5720.7</v>
      </c>
      <c r="D332" s="92">
        <v>1.2904199999999999</v>
      </c>
      <c r="E332" s="206">
        <v>37438</v>
      </c>
      <c r="F332" s="107">
        <v>100.1</v>
      </c>
      <c r="G332" s="107">
        <v>100.1</v>
      </c>
    </row>
    <row r="333" spans="2:7">
      <c r="B333" s="206">
        <v>37469</v>
      </c>
      <c r="C333" s="94">
        <v>5842.8</v>
      </c>
      <c r="D333" s="92">
        <v>1.26345</v>
      </c>
      <c r="E333" s="206">
        <v>37469</v>
      </c>
      <c r="F333" s="107">
        <v>100.6</v>
      </c>
      <c r="G333" s="107">
        <v>100.6</v>
      </c>
    </row>
    <row r="334" spans="2:7">
      <c r="B334" s="206">
        <v>37500</v>
      </c>
      <c r="C334" s="94">
        <v>6024.6</v>
      </c>
      <c r="D334" s="92">
        <v>1.22533</v>
      </c>
      <c r="E334" s="206">
        <v>37500</v>
      </c>
      <c r="F334" s="107">
        <v>100.6</v>
      </c>
      <c r="G334" s="107">
        <v>100.6</v>
      </c>
    </row>
    <row r="335" spans="2:7">
      <c r="B335" s="206">
        <v>37530</v>
      </c>
      <c r="C335" s="94">
        <v>6213.3</v>
      </c>
      <c r="D335" s="92">
        <v>1.18811</v>
      </c>
      <c r="E335" s="206">
        <v>37530</v>
      </c>
      <c r="F335" s="107">
        <v>102.2</v>
      </c>
      <c r="G335" s="107">
        <v>102.2</v>
      </c>
    </row>
    <row r="336" spans="2:7">
      <c r="B336" s="206">
        <v>37561</v>
      </c>
      <c r="C336" s="94">
        <v>6314.3</v>
      </c>
      <c r="D336" s="92">
        <v>1.1691100000000001</v>
      </c>
      <c r="E336" s="206">
        <v>37561</v>
      </c>
      <c r="F336" s="107">
        <v>104.2</v>
      </c>
      <c r="G336" s="107">
        <v>104.2</v>
      </c>
    </row>
    <row r="337" spans="2:7">
      <c r="B337" s="206">
        <v>37591</v>
      </c>
      <c r="C337" s="94">
        <v>6478.8</v>
      </c>
      <c r="D337" s="92">
        <v>1.1394200000000001</v>
      </c>
      <c r="E337" s="206">
        <v>37591</v>
      </c>
      <c r="F337" s="107">
        <v>104.3</v>
      </c>
      <c r="G337" s="107">
        <v>104.3</v>
      </c>
    </row>
    <row r="338" spans="2:7">
      <c r="B338" s="206">
        <v>37622</v>
      </c>
      <c r="C338" s="94">
        <v>6840.7</v>
      </c>
      <c r="D338" s="97">
        <v>1.07914</v>
      </c>
      <c r="E338" s="206">
        <v>37622</v>
      </c>
      <c r="F338" s="107">
        <v>105.7</v>
      </c>
      <c r="G338" s="107">
        <v>105.7</v>
      </c>
    </row>
    <row r="339" spans="2:7">
      <c r="B339" s="206">
        <v>37653</v>
      </c>
      <c r="C339" s="94">
        <v>7055.7</v>
      </c>
      <c r="D339" s="98">
        <v>1.04626</v>
      </c>
      <c r="E339" s="206">
        <v>37653</v>
      </c>
      <c r="F339" s="107">
        <v>105.3</v>
      </c>
      <c r="G339" s="107">
        <v>105.3</v>
      </c>
    </row>
    <row r="340" spans="2:7">
      <c r="B340" s="206">
        <v>37681</v>
      </c>
      <c r="C340" s="94">
        <v>7281.8</v>
      </c>
      <c r="D340" s="98">
        <v>1.0137700000000001</v>
      </c>
      <c r="E340" s="206">
        <v>37681</v>
      </c>
      <c r="F340" s="107">
        <v>104.4</v>
      </c>
      <c r="G340" s="107">
        <v>104.4</v>
      </c>
    </row>
    <row r="341" spans="2:7">
      <c r="B341" s="206">
        <v>37712</v>
      </c>
      <c r="C341" s="94">
        <v>7410</v>
      </c>
      <c r="D341" s="98">
        <v>0.99622999999999995</v>
      </c>
      <c r="E341" s="206">
        <v>37712</v>
      </c>
      <c r="F341" s="107">
        <v>104.7</v>
      </c>
      <c r="G341" s="107">
        <v>104.7</v>
      </c>
    </row>
    <row r="342" spans="2:7">
      <c r="B342" s="206">
        <v>37742</v>
      </c>
      <c r="C342" s="94">
        <v>7364</v>
      </c>
      <c r="D342" s="98">
        <v>1.0024599999999999</v>
      </c>
      <c r="E342" s="206">
        <v>37742</v>
      </c>
      <c r="F342" s="107">
        <v>104.3</v>
      </c>
      <c r="G342" s="107">
        <v>104.3</v>
      </c>
    </row>
    <row r="343" spans="2:7">
      <c r="B343" s="206">
        <v>37773</v>
      </c>
      <c r="C343" s="94">
        <v>7222.2</v>
      </c>
      <c r="D343" s="98">
        <v>1.02214</v>
      </c>
      <c r="E343" s="206">
        <v>37773</v>
      </c>
      <c r="F343" s="107">
        <v>102.2</v>
      </c>
      <c r="G343" s="107">
        <v>102.2</v>
      </c>
    </row>
    <row r="344" spans="2:7">
      <c r="B344" s="206">
        <v>37803</v>
      </c>
      <c r="C344" s="94">
        <v>7183.5</v>
      </c>
      <c r="D344" s="98">
        <v>1.02765</v>
      </c>
      <c r="E344" s="206">
        <v>37803</v>
      </c>
      <c r="F344" s="107">
        <v>98.5</v>
      </c>
      <c r="G344" s="107">
        <v>98.5</v>
      </c>
    </row>
    <row r="345" spans="2:7">
      <c r="B345" s="206">
        <v>37834</v>
      </c>
      <c r="C345" s="94">
        <v>7169.4</v>
      </c>
      <c r="D345" s="98">
        <v>1.0296700000000001</v>
      </c>
      <c r="E345" s="206">
        <v>37834</v>
      </c>
      <c r="F345" s="107">
        <v>101.2</v>
      </c>
      <c r="G345" s="107">
        <v>101.2</v>
      </c>
    </row>
    <row r="346" spans="2:7">
      <c r="B346" s="206">
        <v>37865</v>
      </c>
      <c r="C346" s="94">
        <v>7173.3</v>
      </c>
      <c r="D346" s="98">
        <v>1.02911</v>
      </c>
      <c r="E346" s="206">
        <v>37865</v>
      </c>
      <c r="F346" s="107">
        <v>104.9</v>
      </c>
      <c r="G346" s="107">
        <v>104.9</v>
      </c>
    </row>
    <row r="347" spans="2:7">
      <c r="B347" s="206">
        <v>37895</v>
      </c>
      <c r="C347" s="94">
        <v>7213.4</v>
      </c>
      <c r="D347" s="98">
        <v>1.02339</v>
      </c>
      <c r="E347" s="206">
        <v>37895</v>
      </c>
      <c r="F347" s="107">
        <v>107.8</v>
      </c>
      <c r="G347" s="107">
        <v>107.8</v>
      </c>
    </row>
    <row r="348" spans="2:7">
      <c r="B348" s="206">
        <v>37926</v>
      </c>
      <c r="C348" s="94">
        <v>7336.2</v>
      </c>
      <c r="D348" s="98">
        <v>1.0062599999999999</v>
      </c>
      <c r="E348" s="206">
        <v>37926</v>
      </c>
      <c r="F348" s="107">
        <v>111.6</v>
      </c>
      <c r="G348" s="107">
        <v>111.6</v>
      </c>
    </row>
    <row r="349" spans="2:7">
      <c r="B349" s="206">
        <v>37956</v>
      </c>
      <c r="C349" s="94">
        <v>7382.1</v>
      </c>
      <c r="D349" s="98">
        <v>1</v>
      </c>
      <c r="E349" s="206">
        <v>37956</v>
      </c>
      <c r="F349" s="107">
        <v>115.4</v>
      </c>
      <c r="G349" s="107">
        <v>115.4</v>
      </c>
    </row>
    <row r="350" spans="2:7">
      <c r="B350" s="206">
        <v>37987</v>
      </c>
      <c r="C350" s="94">
        <v>7576.5</v>
      </c>
      <c r="D350" s="92">
        <f>+C355/C350</f>
        <v>1.0536131459117006</v>
      </c>
      <c r="E350" s="206">
        <v>37987</v>
      </c>
      <c r="F350" s="107">
        <v>115.6</v>
      </c>
      <c r="G350" s="107">
        <v>115.6</v>
      </c>
    </row>
    <row r="351" spans="2:7">
      <c r="B351" s="206">
        <v>38018</v>
      </c>
      <c r="C351" s="94">
        <v>7700.6</v>
      </c>
      <c r="D351" s="92">
        <f>+C355/C351</f>
        <v>1.0366335090772147</v>
      </c>
      <c r="E351" s="206">
        <v>38018</v>
      </c>
      <c r="F351" s="107">
        <v>115.6</v>
      </c>
      <c r="G351" s="107">
        <v>115.6</v>
      </c>
    </row>
    <row r="352" spans="2:7">
      <c r="B352" s="206">
        <v>38047</v>
      </c>
      <c r="C352" s="94">
        <v>7862.2</v>
      </c>
      <c r="D352" s="92">
        <f>+C355/C352</f>
        <v>1.0153264989443158</v>
      </c>
      <c r="E352" s="206">
        <v>38047</v>
      </c>
      <c r="F352" s="107">
        <v>113.3</v>
      </c>
      <c r="G352" s="107">
        <v>113.3</v>
      </c>
    </row>
    <row r="353" spans="2:8">
      <c r="B353" s="206">
        <v>38078</v>
      </c>
      <c r="C353" s="94">
        <v>8070.5</v>
      </c>
      <c r="D353" s="92">
        <f>+C355/C353</f>
        <v>0.98912087231274393</v>
      </c>
      <c r="E353" s="206">
        <v>38078</v>
      </c>
      <c r="F353" s="107">
        <v>112.5</v>
      </c>
      <c r="G353" s="107">
        <v>112.5</v>
      </c>
    </row>
    <row r="354" spans="2:8">
      <c r="B354" s="206">
        <v>38108</v>
      </c>
      <c r="C354" s="94">
        <v>8067.8</v>
      </c>
      <c r="D354" s="92">
        <f>+C355/C354</f>
        <v>0.98945189518827925</v>
      </c>
      <c r="E354" s="206">
        <v>38108</v>
      </c>
      <c r="F354" s="107">
        <v>114.1</v>
      </c>
      <c r="G354" s="107">
        <v>114.1</v>
      </c>
    </row>
    <row r="355" spans="2:8">
      <c r="B355" s="206">
        <v>38139</v>
      </c>
      <c r="C355" s="94">
        <v>7982.7</v>
      </c>
      <c r="D355" s="92">
        <v>1</v>
      </c>
      <c r="E355" s="206">
        <v>38139</v>
      </c>
      <c r="F355" s="107">
        <v>114</v>
      </c>
      <c r="G355" s="107">
        <v>114</v>
      </c>
    </row>
    <row r="356" spans="2:8">
      <c r="B356" s="206">
        <v>38169</v>
      </c>
      <c r="C356" s="94">
        <v>7861.6</v>
      </c>
      <c r="D356" s="92">
        <f>+C358/C356</f>
        <v>1.0264704385875647</v>
      </c>
      <c r="E356" s="206">
        <v>38169</v>
      </c>
      <c r="F356" s="107">
        <v>114.1</v>
      </c>
      <c r="G356" s="107">
        <v>114.1</v>
      </c>
    </row>
    <row r="357" spans="2:8">
      <c r="B357" s="206">
        <v>38200</v>
      </c>
      <c r="C357" s="94">
        <v>7923.5</v>
      </c>
      <c r="D357" s="92">
        <f>+C358/C357</f>
        <v>1.018451441913296</v>
      </c>
      <c r="E357" s="206">
        <v>38200</v>
      </c>
      <c r="F357" s="107">
        <v>111.7</v>
      </c>
      <c r="G357" s="107">
        <v>111.7</v>
      </c>
    </row>
    <row r="358" spans="2:8">
      <c r="B358" s="206">
        <v>38231</v>
      </c>
      <c r="C358" s="94">
        <v>8069.7</v>
      </c>
      <c r="D358" s="92">
        <v>1</v>
      </c>
      <c r="E358" s="206">
        <v>38231</v>
      </c>
      <c r="F358" s="107">
        <v>112</v>
      </c>
      <c r="G358" s="107">
        <v>112</v>
      </c>
    </row>
    <row r="359" spans="2:8">
      <c r="B359" s="206">
        <v>38261</v>
      </c>
      <c r="C359" s="94">
        <v>8330.1</v>
      </c>
      <c r="D359" s="92">
        <f>+C361/C359</f>
        <v>1.0088474328039279</v>
      </c>
      <c r="E359" s="206">
        <v>38261</v>
      </c>
      <c r="F359" s="107">
        <v>112</v>
      </c>
      <c r="G359" s="107">
        <v>112</v>
      </c>
    </row>
    <row r="360" spans="2:8">
      <c r="B360" s="206">
        <v>38292</v>
      </c>
      <c r="C360" s="94">
        <v>8392.7000000000007</v>
      </c>
      <c r="D360" s="92">
        <f>+C361/C360</f>
        <v>1.0013225779546508</v>
      </c>
      <c r="E360" s="206">
        <v>38292</v>
      </c>
      <c r="F360" s="107">
        <v>110.3</v>
      </c>
      <c r="G360" s="107">
        <v>110.3</v>
      </c>
    </row>
    <row r="361" spans="2:8">
      <c r="B361" s="206">
        <v>38322</v>
      </c>
      <c r="C361" s="94">
        <v>8403.7999999999993</v>
      </c>
      <c r="D361" s="92">
        <v>1</v>
      </c>
      <c r="E361" s="206">
        <v>38322</v>
      </c>
      <c r="F361" s="107">
        <v>99.1</v>
      </c>
      <c r="G361" s="107">
        <v>99.1</v>
      </c>
    </row>
    <row r="362" spans="2:8">
      <c r="B362" s="206">
        <v>38353</v>
      </c>
      <c r="C362" s="89">
        <v>8328.42</v>
      </c>
      <c r="D362" s="92">
        <f>+C363/C362</f>
        <v>0.99977546761570613</v>
      </c>
      <c r="E362" s="206">
        <v>38353</v>
      </c>
      <c r="F362" s="107">
        <v>82.8</v>
      </c>
      <c r="G362" s="107">
        <v>82.8</v>
      </c>
    </row>
    <row r="363" spans="2:8">
      <c r="B363" s="206">
        <v>38384</v>
      </c>
      <c r="C363" s="89">
        <v>8326.5499999999993</v>
      </c>
      <c r="D363" s="92">
        <f>+C364/C363</f>
        <v>1.0212633083329832</v>
      </c>
      <c r="E363" s="206">
        <v>38384</v>
      </c>
      <c r="F363" s="107">
        <v>80.900000000000006</v>
      </c>
      <c r="G363" s="107">
        <v>80.900000000000006</v>
      </c>
    </row>
    <row r="364" spans="2:8">
      <c r="B364" s="206">
        <v>38412</v>
      </c>
      <c r="C364" s="89">
        <v>8503.6</v>
      </c>
      <c r="D364" s="92">
        <v>1</v>
      </c>
      <c r="E364" s="206">
        <v>38412</v>
      </c>
      <c r="F364" s="107">
        <v>59.2</v>
      </c>
      <c r="G364" s="107">
        <v>59.2</v>
      </c>
    </row>
    <row r="365" spans="2:8">
      <c r="B365" s="206">
        <v>38443</v>
      </c>
      <c r="C365" s="89">
        <v>8675.43</v>
      </c>
      <c r="D365" s="92">
        <f>+C366/C365</f>
        <v>0.99679670056700354</v>
      </c>
      <c r="E365" s="206">
        <v>38443</v>
      </c>
      <c r="F365" s="107">
        <v>55.4</v>
      </c>
      <c r="G365" s="107">
        <v>55.4</v>
      </c>
    </row>
    <row r="366" spans="2:8">
      <c r="B366" s="206">
        <v>38473</v>
      </c>
      <c r="C366" s="89">
        <v>8647.64</v>
      </c>
      <c r="D366" s="92">
        <f>+C367/C366</f>
        <v>1.0034124917318483</v>
      </c>
      <c r="E366" s="206">
        <v>38473</v>
      </c>
      <c r="F366" s="107">
        <v>54.2</v>
      </c>
      <c r="G366" s="107">
        <v>54.2</v>
      </c>
      <c r="H366" s="85">
        <f>7982.7/2339.5</f>
        <v>3.4121393460141056</v>
      </c>
    </row>
    <row r="367" spans="2:8">
      <c r="B367" s="206">
        <v>38504</v>
      </c>
      <c r="C367" s="89">
        <v>8677.15</v>
      </c>
      <c r="D367" s="92">
        <v>1</v>
      </c>
      <c r="E367" s="206">
        <v>38504</v>
      </c>
      <c r="F367" s="107">
        <v>56.32</v>
      </c>
      <c r="G367" s="107">
        <v>56.32</v>
      </c>
    </row>
    <row r="368" spans="2:8">
      <c r="B368" s="206">
        <v>38534</v>
      </c>
      <c r="C368" s="89">
        <v>8665.06</v>
      </c>
      <c r="D368" s="92">
        <f>+C369/C368</f>
        <v>1.0161395304821894</v>
      </c>
      <c r="E368" s="206">
        <v>38534</v>
      </c>
      <c r="F368" s="107">
        <v>52.99</v>
      </c>
      <c r="G368" s="107">
        <v>52.99</v>
      </c>
    </row>
    <row r="369" spans="2:7">
      <c r="B369" s="206">
        <v>38565</v>
      </c>
      <c r="C369" s="89">
        <v>8804.91</v>
      </c>
      <c r="D369" s="92">
        <f>+C370/C369</f>
        <v>1.0165055633731634</v>
      </c>
      <c r="E369" s="206">
        <v>38565</v>
      </c>
      <c r="F369" s="107">
        <v>50.43</v>
      </c>
      <c r="G369" s="107">
        <v>50.43</v>
      </c>
    </row>
    <row r="370" spans="2:7">
      <c r="B370" s="206">
        <v>38596</v>
      </c>
      <c r="C370" s="89">
        <v>8950.24</v>
      </c>
      <c r="D370" s="92">
        <v>1</v>
      </c>
      <c r="E370" s="206">
        <v>38596</v>
      </c>
      <c r="F370" s="107">
        <v>53.47</v>
      </c>
      <c r="G370" s="107">
        <v>53.47</v>
      </c>
    </row>
    <row r="371" spans="2:7">
      <c r="B371" s="206">
        <v>38626</v>
      </c>
      <c r="C371" s="89">
        <v>9009.11</v>
      </c>
      <c r="D371" s="92">
        <f>C372/C371</f>
        <v>0.97736624372440783</v>
      </c>
      <c r="E371" s="206">
        <v>38626</v>
      </c>
      <c r="F371" s="107">
        <v>54.32</v>
      </c>
      <c r="G371" s="107">
        <v>54.32</v>
      </c>
    </row>
    <row r="372" spans="2:7">
      <c r="B372" s="206">
        <v>38657</v>
      </c>
      <c r="C372" s="89">
        <v>8805.2000000000007</v>
      </c>
      <c r="D372" s="92">
        <f>C373/C372</f>
        <v>0.99778994230681861</v>
      </c>
      <c r="E372" s="206">
        <v>38657</v>
      </c>
      <c r="F372" s="107">
        <v>85.35</v>
      </c>
      <c r="G372" s="107">
        <v>85.35</v>
      </c>
    </row>
    <row r="373" spans="2:7">
      <c r="B373" s="206">
        <v>38687</v>
      </c>
      <c r="C373" s="89">
        <v>8785.74</v>
      </c>
      <c r="D373" s="92">
        <v>1</v>
      </c>
      <c r="E373" s="206">
        <v>38687</v>
      </c>
      <c r="F373" s="107">
        <v>105.93</v>
      </c>
      <c r="G373" s="107">
        <v>105.93</v>
      </c>
    </row>
    <row r="374" spans="2:7">
      <c r="B374" s="206">
        <v>38718</v>
      </c>
      <c r="C374" s="89">
        <v>8957.94</v>
      </c>
      <c r="D374" s="92">
        <f>C375/C374</f>
        <v>1.0025664382659405</v>
      </c>
      <c r="E374" s="206">
        <v>38718</v>
      </c>
      <c r="F374" s="107">
        <v>82.46</v>
      </c>
      <c r="G374" s="107">
        <v>82.46</v>
      </c>
    </row>
    <row r="375" spans="2:7">
      <c r="B375" s="206">
        <v>38749</v>
      </c>
      <c r="C375" s="89">
        <v>8980.93</v>
      </c>
      <c r="D375" s="92">
        <f>C376/C375</f>
        <v>1.0024796986503626</v>
      </c>
      <c r="E375" s="206">
        <v>38749</v>
      </c>
      <c r="F375" s="107">
        <v>150.35</v>
      </c>
      <c r="G375" s="107">
        <v>150.35</v>
      </c>
    </row>
    <row r="376" spans="2:7">
      <c r="B376" s="206">
        <v>38777</v>
      </c>
      <c r="C376" s="89">
        <v>9003.2000000000007</v>
      </c>
      <c r="D376" s="92">
        <v>1</v>
      </c>
      <c r="E376" s="206">
        <v>38777</v>
      </c>
      <c r="F376" s="107">
        <v>102.55</v>
      </c>
      <c r="G376" s="107">
        <v>102.55</v>
      </c>
    </row>
    <row r="377" spans="2:7">
      <c r="B377" s="206">
        <v>38808</v>
      </c>
      <c r="C377" s="89">
        <v>9177.76</v>
      </c>
      <c r="D377" s="92">
        <f>+C378/C377</f>
        <v>1.0277082861177453</v>
      </c>
      <c r="E377" s="206">
        <v>38808</v>
      </c>
      <c r="F377" s="107">
        <v>114.49</v>
      </c>
      <c r="G377" s="107">
        <v>114.49</v>
      </c>
    </row>
    <row r="378" spans="2:7">
      <c r="B378" s="206">
        <v>38838</v>
      </c>
      <c r="C378" s="89">
        <v>9432.06</v>
      </c>
      <c r="D378" s="92">
        <f>+C379/C378</f>
        <v>1.0402128485187754</v>
      </c>
      <c r="E378" s="206">
        <v>38838</v>
      </c>
      <c r="F378" s="107">
        <v>95.87</v>
      </c>
      <c r="G378" s="107">
        <v>95.87</v>
      </c>
    </row>
    <row r="379" spans="2:7">
      <c r="B379" s="206">
        <v>38869</v>
      </c>
      <c r="C379" s="89">
        <v>9811.35</v>
      </c>
      <c r="D379" s="92">
        <v>1</v>
      </c>
      <c r="E379" s="206">
        <v>38869</v>
      </c>
      <c r="F379" s="107">
        <v>78.41</v>
      </c>
      <c r="G379" s="107">
        <v>78.41</v>
      </c>
    </row>
    <row r="380" spans="2:7">
      <c r="B380" s="206">
        <v>38899</v>
      </c>
      <c r="C380" s="89">
        <v>9896.1200000000008</v>
      </c>
      <c r="D380" s="92">
        <f>+C381/C380</f>
        <v>0.99252333237672929</v>
      </c>
      <c r="E380" s="206">
        <v>38899</v>
      </c>
      <c r="F380" s="107">
        <v>83.63</v>
      </c>
      <c r="G380" s="107">
        <v>83.63</v>
      </c>
    </row>
    <row r="381" spans="2:7">
      <c r="B381" s="206">
        <v>38930</v>
      </c>
      <c r="C381" s="89">
        <v>9822.1299999999992</v>
      </c>
      <c r="D381" s="92">
        <f>+C382/C381</f>
        <v>0.99765936716374148</v>
      </c>
      <c r="E381" s="206">
        <v>38930</v>
      </c>
      <c r="F381" s="107">
        <v>82.76</v>
      </c>
      <c r="G381" s="107">
        <v>82.76</v>
      </c>
    </row>
    <row r="382" spans="2:7">
      <c r="B382" s="206">
        <v>38961</v>
      </c>
      <c r="C382" s="89">
        <v>9799.14</v>
      </c>
      <c r="D382" s="92">
        <v>1</v>
      </c>
      <c r="E382" s="206">
        <v>38961</v>
      </c>
      <c r="F382" s="107">
        <v>74.7</v>
      </c>
      <c r="G382" s="107">
        <v>74.7</v>
      </c>
    </row>
    <row r="383" spans="2:7">
      <c r="B383" s="206">
        <v>38991</v>
      </c>
      <c r="C383" s="89">
        <v>9843.68</v>
      </c>
      <c r="D383" s="92">
        <f>C384/C383</f>
        <v>0.99708137607073777</v>
      </c>
      <c r="E383" s="206">
        <v>38991</v>
      </c>
      <c r="F383" s="107">
        <v>72.91</v>
      </c>
      <c r="G383" s="107">
        <v>72.91</v>
      </c>
    </row>
    <row r="384" spans="2:7">
      <c r="B384" s="206">
        <v>39022</v>
      </c>
      <c r="C384" s="89">
        <v>9814.9500000000007</v>
      </c>
      <c r="D384" s="92">
        <f>C385/C384</f>
        <v>0.99875597939877425</v>
      </c>
      <c r="E384" s="206">
        <v>39022</v>
      </c>
      <c r="F384" s="107">
        <v>75.98</v>
      </c>
      <c r="G384" s="107">
        <v>75.98</v>
      </c>
    </row>
    <row r="385" spans="2:7">
      <c r="B385" s="206">
        <v>39052</v>
      </c>
      <c r="C385" s="89">
        <v>9802.74</v>
      </c>
      <c r="D385" s="92">
        <v>1</v>
      </c>
      <c r="E385" s="206">
        <v>39052</v>
      </c>
      <c r="F385" s="107">
        <v>74.47</v>
      </c>
      <c r="G385" s="107">
        <v>74.47</v>
      </c>
    </row>
    <row r="386" spans="2:7">
      <c r="B386" s="583">
        <v>39083</v>
      </c>
      <c r="C386" s="584">
        <v>9797.7099999999991</v>
      </c>
      <c r="D386" s="585">
        <f>+C387/C386</f>
        <v>1.0094583326103752</v>
      </c>
      <c r="E386" s="583">
        <v>39083</v>
      </c>
      <c r="F386" s="107">
        <v>70.47</v>
      </c>
      <c r="G386" s="107">
        <v>70.47</v>
      </c>
    </row>
    <row r="387" spans="2:7">
      <c r="B387" s="583">
        <v>39114</v>
      </c>
      <c r="C387" s="584">
        <v>9890.3799999999992</v>
      </c>
      <c r="D387" s="585">
        <f>+C388/C387</f>
        <v>1.0097326897449845</v>
      </c>
      <c r="E387" s="583">
        <v>39114</v>
      </c>
      <c r="F387" s="107">
        <v>69.81</v>
      </c>
      <c r="G387" s="107">
        <v>69.81</v>
      </c>
    </row>
    <row r="388" spans="2:7">
      <c r="B388" s="583">
        <v>39142</v>
      </c>
      <c r="C388" s="584">
        <v>9986.64</v>
      </c>
      <c r="D388" s="585">
        <v>1</v>
      </c>
      <c r="E388" s="583">
        <v>39142</v>
      </c>
      <c r="F388" s="107">
        <v>67.540000000000006</v>
      </c>
      <c r="G388" s="107">
        <v>67.540000000000006</v>
      </c>
    </row>
    <row r="389" spans="2:7">
      <c r="B389" s="583">
        <v>39173</v>
      </c>
      <c r="C389" s="584">
        <v>10066.379999999999</v>
      </c>
      <c r="D389" s="585">
        <f>C390/C389</f>
        <v>1.0039249462070774</v>
      </c>
      <c r="E389" s="583">
        <v>39173</v>
      </c>
      <c r="F389" s="107">
        <v>65.56</v>
      </c>
      <c r="G389" s="107">
        <v>65.56</v>
      </c>
    </row>
    <row r="390" spans="2:7">
      <c r="B390" s="583">
        <v>39203</v>
      </c>
      <c r="C390" s="584">
        <v>10105.89</v>
      </c>
      <c r="D390" s="585">
        <f>C391/C390</f>
        <v>0.99893329533569053</v>
      </c>
      <c r="E390" s="583">
        <v>39203</v>
      </c>
      <c r="F390" s="107">
        <v>60</v>
      </c>
      <c r="G390" s="107">
        <v>60</v>
      </c>
    </row>
    <row r="391" spans="2:7">
      <c r="B391" s="583">
        <v>39234</v>
      </c>
      <c r="C391" s="584">
        <v>10095.11</v>
      </c>
      <c r="D391" s="585">
        <v>1</v>
      </c>
      <c r="E391" s="583">
        <v>39234</v>
      </c>
      <c r="F391" s="107">
        <v>60.23</v>
      </c>
      <c r="G391" s="107">
        <v>60.23</v>
      </c>
    </row>
    <row r="392" spans="2:7">
      <c r="B392" s="583">
        <v>39264</v>
      </c>
      <c r="C392" s="584">
        <v>10101.58</v>
      </c>
      <c r="D392" s="585">
        <f>+C393/C392</f>
        <v>1.0085333185501675</v>
      </c>
      <c r="E392" s="583">
        <v>39264</v>
      </c>
      <c r="F392" s="107">
        <v>52.36</v>
      </c>
      <c r="G392" s="107">
        <v>52.36</v>
      </c>
    </row>
    <row r="393" spans="2:7">
      <c r="B393" s="583">
        <v>39295</v>
      </c>
      <c r="C393" s="584">
        <v>10187.780000000001</v>
      </c>
      <c r="D393" s="585">
        <f>+C394/C393</f>
        <v>1.0101533405707621</v>
      </c>
      <c r="E393" s="583">
        <v>39295</v>
      </c>
      <c r="F393" s="107">
        <v>54.64</v>
      </c>
      <c r="G393" s="107">
        <v>54.64</v>
      </c>
    </row>
    <row r="394" spans="2:7">
      <c r="B394" s="583">
        <v>39326</v>
      </c>
      <c r="C394" s="584">
        <v>10291.219999999999</v>
      </c>
      <c r="D394" s="585">
        <v>1</v>
      </c>
      <c r="E394" s="583">
        <v>39326</v>
      </c>
      <c r="F394" s="107">
        <v>53.61</v>
      </c>
      <c r="G394" s="107">
        <v>53.61</v>
      </c>
    </row>
    <row r="395" spans="2:7">
      <c r="B395" s="583">
        <v>39356</v>
      </c>
      <c r="C395" s="584">
        <v>10277.57</v>
      </c>
      <c r="D395" s="585">
        <f>+C396/C395</f>
        <v>1.0089466673542482</v>
      </c>
      <c r="E395" s="583">
        <v>39356</v>
      </c>
      <c r="F395" s="107">
        <v>51.14</v>
      </c>
      <c r="G395" s="107">
        <v>51.14</v>
      </c>
    </row>
    <row r="396" spans="2:7">
      <c r="B396" s="583">
        <v>39387</v>
      </c>
      <c r="C396" s="584">
        <v>10369.52</v>
      </c>
      <c r="D396" s="585">
        <f>+C397/C396</f>
        <v>1.0015236963716738</v>
      </c>
      <c r="E396" s="583">
        <v>39387</v>
      </c>
      <c r="F396" s="107">
        <v>53.61</v>
      </c>
      <c r="G396" s="107">
        <v>53.61</v>
      </c>
    </row>
    <row r="397" spans="2:7">
      <c r="B397" s="583">
        <v>39417</v>
      </c>
      <c r="C397" s="584">
        <v>10385.32</v>
      </c>
      <c r="D397" s="585">
        <v>1</v>
      </c>
      <c r="E397" s="583">
        <v>39417</v>
      </c>
      <c r="F397" s="107">
        <v>52.01</v>
      </c>
      <c r="G397" s="107">
        <v>52.01</v>
      </c>
    </row>
    <row r="398" spans="2:7">
      <c r="B398" s="583">
        <v>39448</v>
      </c>
      <c r="C398" s="584">
        <v>10429.14</v>
      </c>
      <c r="D398" s="585">
        <f>+C399/C398</f>
        <v>1.0258151678853675</v>
      </c>
      <c r="E398" s="583">
        <v>39448</v>
      </c>
      <c r="F398" s="107">
        <v>50.35</v>
      </c>
      <c r="G398" s="107">
        <v>50.35</v>
      </c>
    </row>
    <row r="399" spans="2:7">
      <c r="B399" s="583">
        <v>39479</v>
      </c>
      <c r="C399" s="584">
        <v>10698.37</v>
      </c>
      <c r="D399" s="585">
        <f>+C400/C399</f>
        <v>1.0315066687729064</v>
      </c>
      <c r="E399" s="583">
        <v>39479</v>
      </c>
      <c r="F399" s="107">
        <v>49.98</v>
      </c>
      <c r="G399" s="107">
        <v>49.98</v>
      </c>
    </row>
    <row r="400" spans="2:7">
      <c r="B400" s="583">
        <v>39508</v>
      </c>
      <c r="C400" s="584">
        <v>11035.44</v>
      </c>
      <c r="D400" s="585">
        <v>1</v>
      </c>
      <c r="E400" s="583">
        <v>39508</v>
      </c>
      <c r="F400" s="107">
        <v>51.92</v>
      </c>
      <c r="G400" s="107">
        <v>51.92</v>
      </c>
    </row>
    <row r="401" spans="2:8">
      <c r="B401" s="583">
        <v>39539</v>
      </c>
      <c r="C401" s="584">
        <v>11531.83</v>
      </c>
      <c r="D401" s="585">
        <f>+C402/C401</f>
        <v>1.0211796393113668</v>
      </c>
      <c r="E401" s="583">
        <v>39539</v>
      </c>
      <c r="F401" s="107">
        <v>51.58</v>
      </c>
      <c r="G401" s="107">
        <v>51.58</v>
      </c>
    </row>
    <row r="402" spans="2:8">
      <c r="B402" s="583">
        <v>39569</v>
      </c>
      <c r="C402" s="584">
        <v>11776.07</v>
      </c>
      <c r="D402" s="585">
        <f>+C403/C402</f>
        <v>1.0032328272505173</v>
      </c>
      <c r="E402" s="583">
        <v>39569</v>
      </c>
      <c r="F402" s="107">
        <v>51.33</v>
      </c>
      <c r="G402" s="107">
        <v>51.33</v>
      </c>
    </row>
    <row r="403" spans="2:8">
      <c r="B403" s="583">
        <v>39600</v>
      </c>
      <c r="C403" s="584">
        <v>11814.14</v>
      </c>
      <c r="D403" s="585">
        <v>1</v>
      </c>
      <c r="E403" s="583">
        <v>39600</v>
      </c>
      <c r="F403" s="107">
        <v>46.19</v>
      </c>
      <c r="G403" s="107">
        <v>46.19</v>
      </c>
    </row>
    <row r="404" spans="2:8">
      <c r="B404" s="583">
        <v>39630</v>
      </c>
      <c r="C404" s="584">
        <v>11961.4</v>
      </c>
      <c r="D404" s="585">
        <f>+C405/C404</f>
        <v>0.97663818616549902</v>
      </c>
      <c r="E404" s="583">
        <v>39630</v>
      </c>
      <c r="F404" s="107">
        <v>46.12</v>
      </c>
      <c r="G404" s="107">
        <v>46.12</v>
      </c>
    </row>
    <row r="405" spans="2:8">
      <c r="B405" s="583">
        <v>39661</v>
      </c>
      <c r="C405" s="584">
        <v>11681.96</v>
      </c>
      <c r="D405" s="585">
        <f>+C406/C405</f>
        <v>0.99102205451824876</v>
      </c>
      <c r="E405" s="583">
        <v>39661</v>
      </c>
      <c r="F405" s="107">
        <v>45.27</v>
      </c>
      <c r="G405" s="107">
        <v>45.27</v>
      </c>
    </row>
    <row r="406" spans="2:8">
      <c r="B406" s="583">
        <v>39692</v>
      </c>
      <c r="C406" s="584">
        <v>11577.08</v>
      </c>
      <c r="D406" s="585">
        <f>+C406/11577.08</f>
        <v>1</v>
      </c>
      <c r="E406" s="583">
        <v>39692</v>
      </c>
      <c r="F406" s="107">
        <v>40.450000000000003</v>
      </c>
      <c r="G406" s="107">
        <v>40.450000000000003</v>
      </c>
    </row>
    <row r="407" spans="2:8">
      <c r="B407" s="583">
        <v>39722</v>
      </c>
      <c r="C407" s="584">
        <v>11643.17</v>
      </c>
      <c r="D407" s="585">
        <f>C408/C407</f>
        <v>0.99960577746438473</v>
      </c>
      <c r="E407" s="583">
        <v>39722</v>
      </c>
      <c r="F407" s="107">
        <v>38.85</v>
      </c>
      <c r="G407" s="107">
        <v>38.85</v>
      </c>
      <c r="H407" s="85" t="s">
        <v>142</v>
      </c>
    </row>
    <row r="408" spans="2:8">
      <c r="B408" s="583">
        <v>39753</v>
      </c>
      <c r="C408" s="584">
        <v>11638.58</v>
      </c>
      <c r="D408" s="585">
        <f>C409/C408</f>
        <v>0.96465720044885195</v>
      </c>
      <c r="E408" s="583">
        <v>39753</v>
      </c>
      <c r="F408" s="107">
        <v>37.869999999999997</v>
      </c>
      <c r="G408" s="107">
        <v>37.869999999999997</v>
      </c>
    </row>
    <row r="409" spans="2:8">
      <c r="B409" s="583">
        <v>39783</v>
      </c>
      <c r="C409" s="584">
        <v>11227.24</v>
      </c>
      <c r="D409" s="585">
        <f>C409/11227.24</f>
        <v>1</v>
      </c>
      <c r="E409" s="583">
        <v>39783</v>
      </c>
      <c r="F409" s="107">
        <v>34.74</v>
      </c>
      <c r="G409" s="107">
        <v>34.74</v>
      </c>
    </row>
    <row r="410" spans="2:8">
      <c r="B410" s="583">
        <v>39814</v>
      </c>
      <c r="C410" s="584">
        <v>11253.1</v>
      </c>
      <c r="D410" s="585">
        <f>+C411/C410</f>
        <v>1.0116821142618477</v>
      </c>
      <c r="E410" s="583">
        <v>39814</v>
      </c>
    </row>
    <row r="411" spans="2:8">
      <c r="B411" s="583">
        <v>39845</v>
      </c>
      <c r="C411" s="584">
        <v>11384.56</v>
      </c>
      <c r="D411" s="585">
        <f>+C412/C411</f>
        <v>1.0029021762808576</v>
      </c>
      <c r="E411" s="583">
        <v>39845</v>
      </c>
    </row>
    <row r="412" spans="2:8">
      <c r="B412" s="583">
        <v>39873</v>
      </c>
      <c r="C412" s="584">
        <v>11417.6</v>
      </c>
      <c r="D412" s="585">
        <v>1</v>
      </c>
      <c r="E412" s="583">
        <v>39873</v>
      </c>
    </row>
    <row r="413" spans="2:8">
      <c r="B413" s="583">
        <v>39904</v>
      </c>
      <c r="C413" s="584">
        <v>11491.59</v>
      </c>
      <c r="D413" s="585">
        <f>+C414/C413</f>
        <v>0.99949963408022735</v>
      </c>
      <c r="E413" s="583">
        <v>39904</v>
      </c>
    </row>
    <row r="414" spans="2:8">
      <c r="B414" s="583">
        <v>39934</v>
      </c>
      <c r="C414" s="584">
        <v>11485.84</v>
      </c>
      <c r="D414" s="585">
        <f>+C415/C414</f>
        <v>1.0094438021076386</v>
      </c>
      <c r="E414" s="583">
        <v>39934</v>
      </c>
    </row>
    <row r="415" spans="2:8">
      <c r="B415" s="583">
        <v>39965</v>
      </c>
      <c r="C415" s="584">
        <v>11594.31</v>
      </c>
      <c r="D415" s="585">
        <v>1</v>
      </c>
      <c r="E415" s="583">
        <v>39965</v>
      </c>
      <c r="H415" s="85" t="s">
        <v>142</v>
      </c>
    </row>
    <row r="416" spans="2:8">
      <c r="B416" s="583">
        <v>39995</v>
      </c>
      <c r="C416" s="584">
        <v>11512.42</v>
      </c>
      <c r="D416" s="585">
        <f>+C417/C416</f>
        <v>1.0041807022328928</v>
      </c>
      <c r="E416" s="583">
        <v>39995</v>
      </c>
    </row>
    <row r="417" spans="2:7">
      <c r="B417" s="583">
        <v>40026</v>
      </c>
      <c r="C417" s="584">
        <v>11560.55</v>
      </c>
      <c r="D417" s="585">
        <f>+C418/C417</f>
        <v>1.0061519564380588</v>
      </c>
      <c r="E417" s="583">
        <v>40026</v>
      </c>
    </row>
    <row r="418" spans="2:7">
      <c r="B418" s="583">
        <v>40057</v>
      </c>
      <c r="C418" s="584">
        <v>11631.67</v>
      </c>
      <c r="D418" s="585">
        <v>1</v>
      </c>
      <c r="E418" s="583">
        <v>40057</v>
      </c>
    </row>
    <row r="419" spans="2:7">
      <c r="B419" s="583">
        <v>40087</v>
      </c>
      <c r="C419" s="584">
        <v>11664.71</v>
      </c>
      <c r="D419" s="585">
        <f>+C420/C419</f>
        <v>1.0129330261961078</v>
      </c>
      <c r="E419" s="583">
        <v>40087</v>
      </c>
    </row>
    <row r="420" spans="2:7">
      <c r="B420" s="583">
        <v>40118</v>
      </c>
      <c r="C420" s="584">
        <v>11815.57</v>
      </c>
      <c r="D420" s="585">
        <f>+C421/C420</f>
        <v>1.0065659126051472</v>
      </c>
      <c r="E420" s="583">
        <v>40118</v>
      </c>
    </row>
    <row r="421" spans="2:7">
      <c r="B421" s="583">
        <v>40148</v>
      </c>
      <c r="C421" s="584">
        <v>11893.15</v>
      </c>
      <c r="D421" s="585">
        <v>1</v>
      </c>
      <c r="E421" s="583">
        <v>40148</v>
      </c>
    </row>
    <row r="422" spans="2:7">
      <c r="B422" s="583">
        <v>40179</v>
      </c>
      <c r="C422" s="584">
        <v>11962.11</v>
      </c>
      <c r="D422" s="585">
        <f>+C423/C422</f>
        <v>1.0149630792560844</v>
      </c>
      <c r="E422" s="583">
        <v>40179</v>
      </c>
    </row>
    <row r="423" spans="2:7" s="100" customFormat="1">
      <c r="B423" s="583">
        <v>40210</v>
      </c>
      <c r="C423" s="584">
        <v>12141.1</v>
      </c>
      <c r="D423" s="585">
        <f>+C424/C423</f>
        <v>1.021113408175536</v>
      </c>
      <c r="E423" s="583">
        <v>40210</v>
      </c>
      <c r="F423" s="107"/>
      <c r="G423" s="107"/>
    </row>
    <row r="424" spans="2:7" s="100" customFormat="1">
      <c r="B424" s="583">
        <v>40238</v>
      </c>
      <c r="C424" s="584">
        <v>12397.44</v>
      </c>
      <c r="D424" s="585">
        <v>1</v>
      </c>
      <c r="E424" s="583">
        <v>40238</v>
      </c>
      <c r="F424" s="107"/>
      <c r="G424" s="107"/>
    </row>
    <row r="425" spans="2:7" s="100" customFormat="1">
      <c r="B425" s="583">
        <v>40269</v>
      </c>
      <c r="C425" s="584">
        <v>12689.09</v>
      </c>
      <c r="D425" s="585">
        <f>+C426/C425</f>
        <v>0.98850745010083463</v>
      </c>
      <c r="E425" s="583">
        <v>40269</v>
      </c>
      <c r="F425" s="107"/>
      <c r="G425" s="107"/>
    </row>
    <row r="426" spans="2:7" s="100" customFormat="1">
      <c r="B426" s="583">
        <v>40299</v>
      </c>
      <c r="C426" s="584">
        <v>12543.26</v>
      </c>
      <c r="D426" s="585">
        <f>+C427/C426</f>
        <v>0.99495984297543072</v>
      </c>
      <c r="E426" s="583">
        <v>40299</v>
      </c>
      <c r="F426" s="107"/>
      <c r="G426" s="107"/>
    </row>
    <row r="427" spans="2:7" s="100" customFormat="1">
      <c r="B427" s="583">
        <v>40330</v>
      </c>
      <c r="C427" s="584">
        <v>12480.04</v>
      </c>
      <c r="D427" s="585">
        <v>1</v>
      </c>
      <c r="E427" s="583">
        <v>40330</v>
      </c>
      <c r="F427" s="107"/>
      <c r="G427" s="107"/>
    </row>
    <row r="428" spans="2:7" s="100" customFormat="1">
      <c r="B428" s="583">
        <v>40360</v>
      </c>
      <c r="C428" s="584">
        <v>12460.64</v>
      </c>
      <c r="D428" s="585">
        <f>+C429/C428</f>
        <v>1.0115299053660165</v>
      </c>
      <c r="E428" s="583">
        <v>40360</v>
      </c>
      <c r="F428" s="107"/>
      <c r="G428" s="107"/>
    </row>
    <row r="429" spans="2:7" s="100" customFormat="1">
      <c r="B429" s="583">
        <v>40391</v>
      </c>
      <c r="C429" s="584">
        <v>12604.31</v>
      </c>
      <c r="D429" s="585">
        <f>+C430/C429</f>
        <v>1.0050720745522761</v>
      </c>
      <c r="E429" s="583">
        <v>40391</v>
      </c>
      <c r="F429" s="107"/>
      <c r="G429" s="107"/>
    </row>
    <row r="430" spans="2:7" s="100" customFormat="1">
      <c r="B430" s="583">
        <v>40422</v>
      </c>
      <c r="C430" s="584">
        <v>12668.24</v>
      </c>
      <c r="D430" s="585">
        <v>1</v>
      </c>
      <c r="E430" s="583">
        <v>40422</v>
      </c>
      <c r="F430" s="107"/>
      <c r="G430" s="107"/>
    </row>
    <row r="431" spans="2:7" s="100" customFormat="1">
      <c r="B431" s="583">
        <v>40452</v>
      </c>
      <c r="C431" s="584">
        <v>12821.25</v>
      </c>
      <c r="D431" s="585">
        <f>+C432/C431</f>
        <v>0.99686224042117577</v>
      </c>
      <c r="E431" s="583">
        <v>40452</v>
      </c>
      <c r="F431" s="107"/>
      <c r="G431" s="107"/>
    </row>
    <row r="432" spans="2:7" s="100" customFormat="1">
      <c r="B432" s="583">
        <v>40483</v>
      </c>
      <c r="C432" s="584">
        <v>12781.02</v>
      </c>
      <c r="D432" s="585">
        <f>+C433/C432</f>
        <v>1.0130959813848972</v>
      </c>
      <c r="E432" s="583">
        <v>40483</v>
      </c>
      <c r="F432" s="107"/>
      <c r="G432" s="107"/>
    </row>
    <row r="433" spans="2:9" s="100" customFormat="1">
      <c r="B433" s="583">
        <v>40513</v>
      </c>
      <c r="C433" s="584">
        <v>12948.4</v>
      </c>
      <c r="D433" s="585">
        <v>1</v>
      </c>
      <c r="E433" s="583">
        <v>40513</v>
      </c>
      <c r="F433" s="107"/>
      <c r="G433" s="107"/>
    </row>
    <row r="434" spans="2:9" s="100" customFormat="1">
      <c r="B434" s="583">
        <v>40544</v>
      </c>
      <c r="C434" s="584">
        <v>13254.42</v>
      </c>
      <c r="D434" s="585">
        <f>+C435/C434</f>
        <v>1.0172350053793378</v>
      </c>
      <c r="E434" s="583">
        <v>40544</v>
      </c>
      <c r="F434" s="107"/>
      <c r="G434" s="107"/>
      <c r="I434" s="100" t="s">
        <v>142</v>
      </c>
    </row>
    <row r="435" spans="2:9" s="100" customFormat="1">
      <c r="B435" s="583">
        <v>40575</v>
      </c>
      <c r="C435" s="584">
        <v>13482.86</v>
      </c>
      <c r="D435" s="585">
        <f>+C436/C435</f>
        <v>1.0122006755243325</v>
      </c>
      <c r="E435" s="583">
        <v>40575</v>
      </c>
      <c r="F435" s="107"/>
      <c r="G435" s="107"/>
    </row>
    <row r="436" spans="2:9" s="100" customFormat="1">
      <c r="B436" s="583">
        <v>40603</v>
      </c>
      <c r="C436" s="584">
        <v>13647.36</v>
      </c>
      <c r="D436" s="585">
        <v>1</v>
      </c>
      <c r="E436" s="583">
        <v>40603</v>
      </c>
      <c r="F436" s="107"/>
      <c r="G436" s="107"/>
    </row>
    <row r="437" spans="2:9" s="100" customFormat="1">
      <c r="B437" s="583">
        <v>40634</v>
      </c>
      <c r="C437" s="584">
        <v>13730.69</v>
      </c>
      <c r="D437" s="585">
        <f>+C438/C437</f>
        <v>1.0015170395661106</v>
      </c>
      <c r="E437" s="583">
        <v>40634</v>
      </c>
      <c r="F437" s="107"/>
      <c r="G437" s="107"/>
    </row>
    <row r="438" spans="2:9" s="100" customFormat="1">
      <c r="B438" s="583">
        <v>40664</v>
      </c>
      <c r="C438" s="584">
        <v>13751.52</v>
      </c>
      <c r="D438" s="585">
        <f>+C439/C438</f>
        <v>1.0000523578484415</v>
      </c>
      <c r="E438" s="583">
        <v>40664</v>
      </c>
      <c r="F438" s="107"/>
      <c r="G438" s="107"/>
    </row>
    <row r="439" spans="2:9" s="100" customFormat="1">
      <c r="B439" s="583">
        <v>40695</v>
      </c>
      <c r="C439" s="584">
        <v>13752.24</v>
      </c>
      <c r="D439" s="585">
        <v>1</v>
      </c>
      <c r="E439" s="583">
        <v>40695</v>
      </c>
      <c r="F439" s="107"/>
      <c r="G439" s="107"/>
    </row>
    <row r="440" spans="2:9" s="100" customFormat="1">
      <c r="B440" s="583">
        <v>40725</v>
      </c>
      <c r="C440" s="584">
        <v>13748.65</v>
      </c>
      <c r="D440" s="585">
        <f>+C441/C440</f>
        <v>1.0176082742669281</v>
      </c>
      <c r="E440" s="583">
        <v>40725</v>
      </c>
      <c r="F440" s="107"/>
      <c r="G440" s="107"/>
    </row>
    <row r="441" spans="2:9" s="100" customFormat="1">
      <c r="B441" s="583">
        <v>40756</v>
      </c>
      <c r="C441" s="584">
        <v>13990.74</v>
      </c>
      <c r="D441" s="585">
        <f>+C442/C441</f>
        <v>1.0154552225257563</v>
      </c>
      <c r="E441" s="583">
        <v>40756</v>
      </c>
      <c r="F441" s="107"/>
      <c r="G441" s="107"/>
    </row>
    <row r="442" spans="2:9" s="100" customFormat="1">
      <c r="B442" s="583">
        <v>40787</v>
      </c>
      <c r="C442" s="584">
        <v>14206.97</v>
      </c>
      <c r="D442" s="585">
        <v>1</v>
      </c>
      <c r="E442" s="583">
        <v>40787</v>
      </c>
      <c r="F442" s="107"/>
      <c r="G442" s="107"/>
    </row>
    <row r="443" spans="2:9" s="100" customFormat="1">
      <c r="B443" s="206">
        <v>40817</v>
      </c>
      <c r="C443" s="584">
        <v>14434.69</v>
      </c>
      <c r="D443" s="585">
        <f>+C444/C443</f>
        <v>1.0064698306648774</v>
      </c>
      <c r="E443" s="583">
        <v>40817</v>
      </c>
      <c r="F443" s="107"/>
      <c r="G443" s="107"/>
    </row>
    <row r="444" spans="2:9" s="100" customFormat="1">
      <c r="B444" s="206">
        <v>40848</v>
      </c>
      <c r="C444" s="584">
        <v>14528.08</v>
      </c>
      <c r="D444" s="585">
        <f>+C445/C444</f>
        <v>1.0100378026552717</v>
      </c>
      <c r="E444" s="583">
        <v>40848</v>
      </c>
      <c r="F444" s="107"/>
      <c r="G444" s="107"/>
    </row>
    <row r="445" spans="2:9" s="100" customFormat="1">
      <c r="B445" s="206">
        <v>40878</v>
      </c>
      <c r="C445" s="584">
        <v>14673.91</v>
      </c>
      <c r="D445" s="585">
        <f>+C445/C445</f>
        <v>1</v>
      </c>
      <c r="E445" s="583">
        <v>40878</v>
      </c>
      <c r="F445" s="107"/>
      <c r="G445" s="107"/>
    </row>
    <row r="446" spans="2:9" s="100" customFormat="1">
      <c r="B446" s="206">
        <v>40909</v>
      </c>
      <c r="C446" s="584">
        <v>14729.94</v>
      </c>
      <c r="D446" s="585">
        <f>+C447/C446</f>
        <v>0.99907331598092053</v>
      </c>
      <c r="E446" s="583">
        <v>40909</v>
      </c>
      <c r="F446" s="107"/>
      <c r="G446" s="107"/>
    </row>
    <row r="447" spans="2:9" s="100" customFormat="1">
      <c r="B447" s="206">
        <v>40940</v>
      </c>
      <c r="C447" s="584">
        <v>14716.29</v>
      </c>
      <c r="D447" s="585">
        <f>+C448/C447</f>
        <v>1.0036123234864223</v>
      </c>
      <c r="E447" s="583">
        <v>40940</v>
      </c>
      <c r="F447" s="107"/>
      <c r="G447" s="107"/>
    </row>
    <row r="448" spans="2:9" s="100" customFormat="1">
      <c r="B448" s="206">
        <v>40969</v>
      </c>
      <c r="C448" s="584">
        <v>14769.45</v>
      </c>
      <c r="D448" s="585">
        <f>+C448/C448</f>
        <v>1</v>
      </c>
      <c r="E448" s="583">
        <v>40969</v>
      </c>
      <c r="F448" s="107"/>
      <c r="G448" s="107"/>
    </row>
    <row r="449" spans="2:7" s="100" customFormat="1">
      <c r="B449" s="206">
        <v>41000</v>
      </c>
      <c r="C449" s="584">
        <v>14781.66</v>
      </c>
      <c r="D449" s="585">
        <f>+C450/C449</f>
        <v>1.0052971046553634</v>
      </c>
      <c r="E449" s="583">
        <v>41000</v>
      </c>
      <c r="F449" s="107"/>
      <c r="G449" s="107"/>
    </row>
    <row r="450" spans="2:7" s="100" customFormat="1">
      <c r="B450" s="206">
        <v>41030</v>
      </c>
      <c r="C450" s="584">
        <v>14859.96</v>
      </c>
      <c r="D450" s="585">
        <f>+C451/C450</f>
        <v>0.9850625439099433</v>
      </c>
      <c r="E450" s="583">
        <v>41030</v>
      </c>
      <c r="F450" s="107"/>
      <c r="G450" s="107"/>
    </row>
    <row r="451" spans="2:7" s="100" customFormat="1">
      <c r="B451" s="206">
        <v>41061</v>
      </c>
      <c r="C451" s="584">
        <v>14637.99</v>
      </c>
      <c r="D451" s="585">
        <f>+C451/C451</f>
        <v>1</v>
      </c>
      <c r="E451" s="583">
        <v>41061</v>
      </c>
      <c r="F451" s="107"/>
      <c r="G451" s="107"/>
    </row>
    <row r="452" spans="2:7" s="100" customFormat="1">
      <c r="B452" s="206">
        <v>41091</v>
      </c>
      <c r="C452" s="584">
        <v>14592.02</v>
      </c>
      <c r="D452" s="585">
        <f>+C453/C452</f>
        <v>1.0025596182022778</v>
      </c>
      <c r="E452" s="583">
        <v>41091</v>
      </c>
      <c r="F452" s="107"/>
      <c r="G452" s="107"/>
    </row>
    <row r="453" spans="2:7" s="100" customFormat="1">
      <c r="B453" s="206">
        <v>41122</v>
      </c>
      <c r="C453" s="584">
        <v>14629.37</v>
      </c>
      <c r="D453" s="585">
        <f>+C454/C453</f>
        <v>1.01031144881837</v>
      </c>
      <c r="E453" s="583">
        <v>41122</v>
      </c>
      <c r="F453" s="107"/>
      <c r="G453" s="107"/>
    </row>
    <row r="454" spans="2:7" s="100" customFormat="1">
      <c r="B454" s="206">
        <v>41153</v>
      </c>
      <c r="C454" s="584">
        <v>14780.22</v>
      </c>
      <c r="D454" s="585">
        <f>+C454/C454</f>
        <v>1</v>
      </c>
      <c r="E454" s="583">
        <v>41153</v>
      </c>
      <c r="F454" s="107"/>
      <c r="G454" s="107"/>
    </row>
    <row r="455" spans="2:7" s="100" customFormat="1">
      <c r="B455" s="583">
        <v>41183</v>
      </c>
      <c r="C455" s="584">
        <v>14806.08</v>
      </c>
      <c r="D455" s="585">
        <f>+C456/C455</f>
        <v>1.0165938587391126</v>
      </c>
      <c r="E455" s="583">
        <v>41183</v>
      </c>
      <c r="F455" s="107"/>
      <c r="G455" s="107"/>
    </row>
    <row r="456" spans="2:7" s="100" customFormat="1">
      <c r="B456" s="583">
        <v>41214</v>
      </c>
      <c r="C456" s="584">
        <v>15051.77</v>
      </c>
      <c r="D456" s="585">
        <f>+C457/C456</f>
        <v>0.99880678484988805</v>
      </c>
      <c r="E456" s="583">
        <v>41214</v>
      </c>
      <c r="F456" s="107"/>
      <c r="G456" s="107"/>
    </row>
    <row r="457" spans="2:7" s="100" customFormat="1">
      <c r="B457" s="583">
        <v>41244</v>
      </c>
      <c r="C457" s="584">
        <v>15033.81</v>
      </c>
      <c r="D457" s="585">
        <f>+C457/C457</f>
        <v>1</v>
      </c>
      <c r="E457" s="583">
        <v>41244</v>
      </c>
      <c r="F457" s="107"/>
      <c r="G457" s="107"/>
    </row>
    <row r="458" spans="2:7" s="100" customFormat="1">
      <c r="B458" s="583">
        <v>41275</v>
      </c>
      <c r="C458" s="584">
        <v>15006.51</v>
      </c>
      <c r="D458" s="585">
        <f>+C459/C458</f>
        <v>0.99870722772983189</v>
      </c>
      <c r="E458" s="583">
        <v>41275</v>
      </c>
      <c r="F458" s="107"/>
      <c r="G458" s="107"/>
    </row>
    <row r="459" spans="2:7" s="100" customFormat="1">
      <c r="B459" s="583">
        <v>41306</v>
      </c>
      <c r="C459" s="584">
        <v>14987.11</v>
      </c>
      <c r="D459" s="585">
        <f>+C460/C459</f>
        <v>1.0081483354696135</v>
      </c>
      <c r="E459" s="583">
        <v>41306</v>
      </c>
      <c r="F459" s="107"/>
      <c r="G459" s="107"/>
    </row>
    <row r="460" spans="2:7" s="100" customFormat="1">
      <c r="B460" s="583">
        <v>41334</v>
      </c>
      <c r="C460" s="584">
        <v>15109.23</v>
      </c>
      <c r="D460" s="585">
        <v>1</v>
      </c>
      <c r="E460" s="583">
        <v>41334</v>
      </c>
      <c r="F460" s="107"/>
      <c r="G460" s="107"/>
    </row>
    <row r="461" spans="2:7" s="100" customFormat="1">
      <c r="B461" s="583">
        <v>41365</v>
      </c>
      <c r="C461" s="584">
        <v>15032.37</v>
      </c>
      <c r="D461" s="585">
        <f>+C462/C461</f>
        <v>1.0099877797047305</v>
      </c>
      <c r="E461" s="583">
        <v>41365</v>
      </c>
      <c r="F461" s="107"/>
      <c r="G461" s="107"/>
    </row>
    <row r="462" spans="2:7" s="100" customFormat="1">
      <c r="B462" s="583">
        <v>41395</v>
      </c>
      <c r="C462" s="584">
        <v>15182.51</v>
      </c>
      <c r="D462" s="585">
        <f>+C463/C462</f>
        <v>1.0145726892325446</v>
      </c>
      <c r="E462" s="583">
        <v>41395</v>
      </c>
      <c r="F462" s="107"/>
      <c r="G462" s="107"/>
    </row>
    <row r="463" spans="2:7" s="100" customFormat="1">
      <c r="B463" s="583">
        <v>41426</v>
      </c>
      <c r="C463" s="584">
        <v>15403.76</v>
      </c>
      <c r="D463" s="585">
        <v>1</v>
      </c>
      <c r="E463" s="583">
        <v>41426</v>
      </c>
      <c r="F463" s="107"/>
      <c r="G463" s="107"/>
    </row>
    <row r="464" spans="2:7" s="100" customFormat="1">
      <c r="B464" s="583">
        <v>41456</v>
      </c>
      <c r="C464" s="584">
        <v>15556.77</v>
      </c>
      <c r="D464" s="585">
        <f>+C465/C464</f>
        <v>1.0004158961018257</v>
      </c>
      <c r="E464" s="583">
        <v>41456</v>
      </c>
      <c r="F464" s="107"/>
      <c r="G464" s="107"/>
    </row>
    <row r="465" spans="2:7" s="100" customFormat="1">
      <c r="B465" s="583">
        <v>41487</v>
      </c>
      <c r="C465" s="584">
        <v>15563.24</v>
      </c>
      <c r="D465" s="585">
        <f>+C466/C465</f>
        <v>1.0088162876110631</v>
      </c>
      <c r="E465" s="583">
        <v>41487</v>
      </c>
      <c r="F465" s="107"/>
      <c r="G465" s="107"/>
    </row>
    <row r="466" spans="2:7" s="100" customFormat="1">
      <c r="B466" s="583">
        <v>41518</v>
      </c>
      <c r="C466" s="584">
        <v>15700.45</v>
      </c>
      <c r="D466" s="585">
        <v>1</v>
      </c>
      <c r="E466" s="583">
        <v>41518</v>
      </c>
      <c r="F466" s="107"/>
      <c r="G466" s="107"/>
    </row>
    <row r="467" spans="2:7" s="100" customFormat="1">
      <c r="B467" s="583">
        <v>41548</v>
      </c>
      <c r="C467" s="584">
        <v>15808.2</v>
      </c>
      <c r="D467" s="585">
        <f>+C468/C467</f>
        <v>1.0061803367872368</v>
      </c>
      <c r="E467" s="583">
        <v>41548</v>
      </c>
      <c r="F467" s="107"/>
      <c r="G467" s="107"/>
    </row>
    <row r="468" spans="2:7" s="100" customFormat="1">
      <c r="B468" s="583">
        <v>41579</v>
      </c>
      <c r="C468" s="584">
        <v>15905.9</v>
      </c>
      <c r="D468" s="585">
        <f>+C469/C468</f>
        <v>1.0110650764810543</v>
      </c>
      <c r="E468" s="583">
        <v>41579</v>
      </c>
      <c r="F468" s="107"/>
      <c r="G468" s="107"/>
    </row>
    <row r="469" spans="2:7" s="100" customFormat="1">
      <c r="B469" s="583">
        <v>41609</v>
      </c>
      <c r="C469" s="584">
        <v>16081.9</v>
      </c>
      <c r="D469" s="585">
        <v>1</v>
      </c>
      <c r="E469" s="583">
        <v>41609</v>
      </c>
      <c r="F469" s="107"/>
      <c r="G469" s="107"/>
    </row>
    <row r="470" spans="2:7" s="100" customFormat="1">
      <c r="B470" s="583">
        <v>41640</v>
      </c>
      <c r="C470" s="101">
        <v>16615.689999999999</v>
      </c>
      <c r="D470" s="102">
        <f>C471/C470</f>
        <v>1.0168461255596366</v>
      </c>
      <c r="E470" s="583">
        <v>41640</v>
      </c>
      <c r="F470" s="107"/>
      <c r="G470" s="107"/>
    </row>
    <row r="471" spans="2:7" s="100" customFormat="1">
      <c r="B471" s="583">
        <v>41671</v>
      </c>
      <c r="C471" s="101">
        <v>16895.599999999999</v>
      </c>
      <c r="D471" s="102">
        <f>C472/C471</f>
        <v>1.0043810222779896</v>
      </c>
      <c r="E471" s="583">
        <v>41671</v>
      </c>
      <c r="F471" s="107"/>
      <c r="G471" s="107"/>
    </row>
    <row r="472" spans="2:7" s="100" customFormat="1">
      <c r="B472" s="583">
        <v>41699</v>
      </c>
      <c r="C472" s="101">
        <v>16969.62</v>
      </c>
      <c r="D472" s="102">
        <v>1</v>
      </c>
      <c r="E472" s="583">
        <v>41699</v>
      </c>
      <c r="F472" s="107"/>
      <c r="G472" s="107"/>
    </row>
    <row r="473" spans="2:7" s="100" customFormat="1">
      <c r="B473" s="583">
        <v>41730</v>
      </c>
      <c r="C473" s="101">
        <v>16984.13</v>
      </c>
      <c r="D473" s="102">
        <f>+C474/C473</f>
        <v>0.99479043083160579</v>
      </c>
      <c r="E473" s="583">
        <v>41730</v>
      </c>
      <c r="F473" s="107"/>
      <c r="G473" s="107"/>
    </row>
    <row r="474" spans="2:7" s="100" customFormat="1">
      <c r="B474" s="583">
        <v>41760</v>
      </c>
      <c r="C474" s="101">
        <v>16895.650000000001</v>
      </c>
      <c r="D474" s="102">
        <f>+C475/C474</f>
        <v>1.0005581318268313</v>
      </c>
      <c r="E474" s="583">
        <v>41760</v>
      </c>
      <c r="F474" s="107"/>
      <c r="G474" s="107"/>
    </row>
    <row r="475" spans="2:7" s="100" customFormat="1">
      <c r="B475" s="583">
        <v>41791</v>
      </c>
      <c r="C475" s="101">
        <v>16905.080000000002</v>
      </c>
      <c r="D475" s="102">
        <v>1</v>
      </c>
      <c r="E475" s="583">
        <v>41791</v>
      </c>
      <c r="F475" s="107"/>
      <c r="G475" s="107"/>
    </row>
    <row r="476" spans="2:7" s="100" customFormat="1">
      <c r="B476" s="583">
        <v>41821</v>
      </c>
      <c r="C476" s="101">
        <v>17028.36</v>
      </c>
      <c r="D476" s="102">
        <f>+C477/C476</f>
        <v>1.0042164953054786</v>
      </c>
      <c r="E476" s="583">
        <v>41821</v>
      </c>
      <c r="F476" s="107"/>
      <c r="G476" s="107"/>
    </row>
    <row r="477" spans="2:7" s="100" customFormat="1">
      <c r="B477" s="583">
        <v>41852</v>
      </c>
      <c r="C477" s="101">
        <v>17100.16</v>
      </c>
      <c r="D477" s="102">
        <f>+C478/C477</f>
        <v>1.0085250664321268</v>
      </c>
      <c r="E477" s="583">
        <v>41852</v>
      </c>
      <c r="F477" s="107"/>
      <c r="G477" s="107"/>
    </row>
    <row r="478" spans="2:7" s="100" customFormat="1">
      <c r="B478" s="583">
        <v>41883</v>
      </c>
      <c r="C478" s="101">
        <v>17245.939999999999</v>
      </c>
      <c r="D478" s="102">
        <v>1</v>
      </c>
      <c r="E478" s="583">
        <v>41883</v>
      </c>
      <c r="F478" s="107"/>
      <c r="G478" s="107"/>
    </row>
    <row r="479" spans="2:7" s="100" customFormat="1">
      <c r="B479" s="583">
        <v>41913</v>
      </c>
      <c r="C479" s="101">
        <v>17404.060000000001</v>
      </c>
      <c r="D479" s="102">
        <f>+C479/C480</f>
        <v>1.0097622390605601</v>
      </c>
      <c r="E479" s="583">
        <v>41913</v>
      </c>
      <c r="F479" s="107"/>
      <c r="G479" s="107"/>
    </row>
    <row r="480" spans="2:7" s="100" customFormat="1">
      <c r="B480" s="583">
        <v>41944</v>
      </c>
      <c r="C480" s="101">
        <v>17235.8</v>
      </c>
      <c r="D480" s="102">
        <f>+C480/C481</f>
        <v>1.0076745750979419</v>
      </c>
      <c r="E480" s="583">
        <v>41944</v>
      </c>
      <c r="F480" s="107"/>
      <c r="G480" s="107"/>
    </row>
    <row r="481" spans="2:7" s="100" customFormat="1">
      <c r="B481" s="583">
        <v>41974</v>
      </c>
      <c r="C481" s="101">
        <v>17104.53</v>
      </c>
      <c r="D481" s="102">
        <v>1</v>
      </c>
      <c r="E481" s="583">
        <v>41974</v>
      </c>
      <c r="F481" s="107"/>
      <c r="G481" s="107"/>
    </row>
    <row r="482" spans="2:7" s="100" customFormat="1">
      <c r="B482" s="583">
        <v>42005</v>
      </c>
      <c r="C482" s="101">
        <v>17160.38</v>
      </c>
      <c r="D482" s="102">
        <f>+C483/C482</f>
        <v>1.0120451878105263</v>
      </c>
      <c r="E482" s="583">
        <v>42005</v>
      </c>
      <c r="F482" s="107"/>
      <c r="G482" s="107"/>
    </row>
    <row r="483" spans="2:7" s="100" customFormat="1">
      <c r="B483" s="583">
        <v>42036</v>
      </c>
      <c r="C483" s="101">
        <v>17367.080000000002</v>
      </c>
      <c r="D483" s="102">
        <f>+C484/C483</f>
        <v>1.0104819002388425</v>
      </c>
      <c r="E483" s="583">
        <v>42036</v>
      </c>
      <c r="F483" s="107"/>
      <c r="G483" s="107"/>
    </row>
    <row r="484" spans="2:7" s="100" customFormat="1">
      <c r="B484" s="583">
        <v>42064</v>
      </c>
      <c r="C484" s="101">
        <v>17549.12</v>
      </c>
      <c r="D484" s="102">
        <v>1</v>
      </c>
      <c r="E484" s="583">
        <v>42064</v>
      </c>
      <c r="F484" s="107"/>
      <c r="G484" s="107"/>
    </row>
    <row r="485" spans="2:7" s="100" customFormat="1">
      <c r="B485" s="583">
        <v>42095</v>
      </c>
      <c r="C485" s="101">
        <v>17799.330000000002</v>
      </c>
      <c r="D485" s="102">
        <f>+C486/C485</f>
        <v>1.0111240142185127</v>
      </c>
      <c r="E485" s="583">
        <v>42095</v>
      </c>
      <c r="F485" s="107"/>
      <c r="G485" s="107"/>
    </row>
    <row r="486" spans="2:7" s="100" customFormat="1">
      <c r="B486" s="583">
        <v>42125</v>
      </c>
      <c r="C486" s="101">
        <v>17997.330000000002</v>
      </c>
      <c r="D486" s="102">
        <f>+C487/C486</f>
        <v>1.0025387099086365</v>
      </c>
      <c r="E486" s="583">
        <v>42125</v>
      </c>
      <c r="F486" s="107"/>
      <c r="G486" s="107"/>
    </row>
    <row r="487" spans="2:7" s="100" customFormat="1">
      <c r="B487" s="583">
        <v>42156</v>
      </c>
      <c r="C487" s="101">
        <v>18043.02</v>
      </c>
      <c r="D487" s="102">
        <v>1</v>
      </c>
      <c r="E487" s="583">
        <v>42156</v>
      </c>
      <c r="F487" s="107"/>
      <c r="G487" s="107"/>
    </row>
    <row r="488" spans="2:7" s="100" customFormat="1">
      <c r="B488" s="208"/>
      <c r="C488" s="101"/>
      <c r="D488" s="102"/>
      <c r="E488" s="208"/>
      <c r="F488" s="107"/>
      <c r="G488" s="107"/>
    </row>
    <row r="489" spans="2:7" s="100" customFormat="1">
      <c r="B489" s="208"/>
      <c r="C489" s="101"/>
      <c r="D489" s="102"/>
      <c r="E489" s="208"/>
      <c r="F489" s="107"/>
      <c r="G489" s="107"/>
    </row>
    <row r="490" spans="2:7" s="100" customFormat="1">
      <c r="B490" s="208"/>
      <c r="C490" s="101"/>
      <c r="D490" s="102"/>
      <c r="E490" s="208"/>
      <c r="F490" s="107"/>
      <c r="G490" s="107"/>
    </row>
    <row r="491" spans="2:7" s="100" customFormat="1">
      <c r="B491" s="208"/>
      <c r="C491" s="101"/>
      <c r="D491" s="102"/>
      <c r="E491" s="208"/>
      <c r="F491" s="107"/>
      <c r="G491" s="107"/>
    </row>
    <row r="492" spans="2:7" s="100" customFormat="1">
      <c r="B492" s="208"/>
      <c r="C492" s="101"/>
      <c r="D492" s="102"/>
      <c r="E492" s="208"/>
      <c r="F492" s="107"/>
      <c r="G492" s="107"/>
    </row>
    <row r="493" spans="2:7" s="100" customFormat="1">
      <c r="B493" s="208"/>
      <c r="C493" s="101"/>
      <c r="D493" s="102"/>
      <c r="E493" s="208"/>
      <c r="F493" s="107"/>
      <c r="G493" s="107"/>
    </row>
    <row r="494" spans="2:7" s="100" customFormat="1">
      <c r="B494" s="208"/>
      <c r="C494" s="101"/>
      <c r="D494" s="102"/>
      <c r="E494" s="208"/>
      <c r="F494" s="107"/>
      <c r="G494" s="107"/>
    </row>
    <row r="495" spans="2:7" s="100" customFormat="1">
      <c r="B495" s="208"/>
      <c r="C495" s="101"/>
      <c r="D495" s="102"/>
      <c r="E495" s="208"/>
      <c r="F495" s="107"/>
      <c r="G495" s="107"/>
    </row>
    <row r="496" spans="2:7" s="100" customFormat="1">
      <c r="B496" s="208"/>
      <c r="C496" s="101"/>
      <c r="D496" s="102"/>
      <c r="E496" s="208"/>
      <c r="F496" s="107"/>
      <c r="G496" s="107"/>
    </row>
    <row r="497" spans="2:7" s="100" customFormat="1">
      <c r="B497" s="208"/>
      <c r="C497" s="101"/>
      <c r="D497" s="102"/>
      <c r="E497" s="208"/>
      <c r="F497" s="107"/>
      <c r="G497" s="107"/>
    </row>
    <row r="498" spans="2:7" s="100" customFormat="1">
      <c r="B498" s="208"/>
      <c r="C498" s="101"/>
      <c r="D498" s="102"/>
      <c r="E498" s="208"/>
      <c r="F498" s="107"/>
      <c r="G498" s="107"/>
    </row>
    <row r="499" spans="2:7" s="100" customFormat="1">
      <c r="B499" s="208"/>
      <c r="C499" s="101"/>
      <c r="D499" s="102"/>
      <c r="E499" s="208"/>
      <c r="F499" s="107"/>
      <c r="G499" s="107"/>
    </row>
    <row r="500" spans="2:7" s="100" customFormat="1">
      <c r="B500" s="208"/>
      <c r="C500" s="101"/>
      <c r="D500" s="102"/>
      <c r="E500" s="208"/>
      <c r="F500" s="107"/>
      <c r="G500" s="107"/>
    </row>
    <row r="501" spans="2:7" s="100" customFormat="1">
      <c r="B501" s="208"/>
      <c r="C501" s="101"/>
      <c r="D501" s="102"/>
      <c r="E501" s="208"/>
      <c r="F501" s="107"/>
      <c r="G501" s="107"/>
    </row>
    <row r="502" spans="2:7" s="100" customFormat="1">
      <c r="B502" s="208"/>
      <c r="C502" s="101"/>
      <c r="D502" s="102"/>
      <c r="E502" s="208"/>
      <c r="F502" s="107"/>
      <c r="G502" s="107"/>
    </row>
    <row r="503" spans="2:7" s="100" customFormat="1">
      <c r="B503" s="208"/>
      <c r="C503" s="101"/>
      <c r="D503" s="102"/>
      <c r="E503" s="208"/>
      <c r="F503" s="107"/>
      <c r="G503" s="107"/>
    </row>
    <row r="504" spans="2:7" s="100" customFormat="1">
      <c r="B504" s="208"/>
      <c r="C504" s="101"/>
      <c r="D504" s="102"/>
      <c r="E504" s="208"/>
      <c r="F504" s="107"/>
      <c r="G504" s="107"/>
    </row>
    <row r="505" spans="2:7" s="100" customFormat="1">
      <c r="B505" s="208"/>
      <c r="C505" s="101"/>
      <c r="D505" s="102"/>
      <c r="E505" s="208"/>
      <c r="F505" s="107"/>
      <c r="G505" s="107"/>
    </row>
    <row r="506" spans="2:7" s="100" customFormat="1">
      <c r="B506" s="208"/>
      <c r="C506" s="101"/>
      <c r="D506" s="102"/>
      <c r="E506" s="208"/>
      <c r="F506" s="107"/>
      <c r="G506" s="107"/>
    </row>
    <row r="507" spans="2:7" s="100" customFormat="1">
      <c r="B507" s="208"/>
      <c r="C507" s="101"/>
      <c r="D507" s="102"/>
      <c r="E507" s="208"/>
      <c r="F507" s="107"/>
      <c r="G507" s="107"/>
    </row>
    <row r="508" spans="2:7" s="100" customFormat="1">
      <c r="B508" s="208"/>
      <c r="C508" s="101"/>
      <c r="D508" s="102"/>
      <c r="E508" s="208"/>
      <c r="F508" s="107"/>
      <c r="G508" s="107"/>
    </row>
    <row r="509" spans="2:7" s="100" customFormat="1">
      <c r="B509" s="208"/>
      <c r="C509" s="101"/>
      <c r="D509" s="102"/>
      <c r="E509" s="208"/>
      <c r="F509" s="107"/>
      <c r="G509" s="107"/>
    </row>
    <row r="510" spans="2:7" s="100" customFormat="1">
      <c r="B510" s="208"/>
      <c r="C510" s="101"/>
      <c r="D510" s="102"/>
      <c r="E510" s="208"/>
      <c r="F510" s="107"/>
      <c r="G510" s="107"/>
    </row>
    <row r="511" spans="2:7" s="100" customFormat="1">
      <c r="B511" s="208"/>
      <c r="C511" s="101"/>
      <c r="D511" s="102"/>
      <c r="E511" s="208"/>
      <c r="F511" s="107"/>
      <c r="G511" s="107"/>
    </row>
    <row r="512" spans="2:7" s="100" customFormat="1">
      <c r="B512" s="208"/>
      <c r="C512" s="101"/>
      <c r="D512" s="102"/>
      <c r="E512" s="208"/>
      <c r="F512" s="107"/>
      <c r="G512" s="107"/>
    </row>
    <row r="513" spans="2:7" s="100" customFormat="1">
      <c r="B513" s="208"/>
      <c r="C513" s="101"/>
      <c r="D513" s="102"/>
      <c r="E513" s="208"/>
      <c r="F513" s="107"/>
      <c r="G513" s="107"/>
    </row>
    <row r="514" spans="2:7" s="100" customFormat="1">
      <c r="B514" s="208"/>
      <c r="C514" s="101"/>
      <c r="D514" s="102"/>
      <c r="E514" s="208"/>
      <c r="F514" s="107"/>
      <c r="G514" s="107"/>
    </row>
    <row r="515" spans="2:7" s="100" customFormat="1">
      <c r="B515" s="208"/>
      <c r="C515" s="101"/>
      <c r="D515" s="102"/>
      <c r="E515" s="208"/>
      <c r="F515" s="107"/>
      <c r="G515" s="107"/>
    </row>
    <row r="516" spans="2:7" s="100" customFormat="1">
      <c r="B516" s="208"/>
      <c r="C516" s="101"/>
      <c r="D516" s="102"/>
      <c r="E516" s="208"/>
      <c r="F516" s="107"/>
      <c r="G516" s="107"/>
    </row>
    <row r="517" spans="2:7" s="100" customFormat="1">
      <c r="B517" s="208"/>
      <c r="C517" s="101"/>
      <c r="D517" s="102"/>
      <c r="E517" s="208"/>
      <c r="F517" s="107"/>
      <c r="G517" s="107"/>
    </row>
    <row r="518" spans="2:7" s="100" customFormat="1">
      <c r="B518" s="208"/>
      <c r="C518" s="101"/>
      <c r="D518" s="102"/>
      <c r="E518" s="208"/>
      <c r="F518" s="107"/>
      <c r="G518" s="107"/>
    </row>
    <row r="519" spans="2:7" s="100" customFormat="1">
      <c r="B519" s="208"/>
      <c r="C519" s="101"/>
      <c r="D519" s="102"/>
      <c r="E519" s="208"/>
      <c r="F519" s="107"/>
      <c r="G519" s="107"/>
    </row>
    <row r="520" spans="2:7" s="100" customFormat="1">
      <c r="B520" s="208"/>
      <c r="C520" s="101"/>
      <c r="D520" s="102"/>
      <c r="E520" s="208"/>
      <c r="F520" s="107"/>
      <c r="G520" s="107"/>
    </row>
    <row r="521" spans="2:7" s="100" customFormat="1">
      <c r="B521" s="208"/>
      <c r="C521" s="101"/>
      <c r="D521" s="102"/>
      <c r="E521" s="208"/>
      <c r="F521" s="107"/>
      <c r="G521" s="107"/>
    </row>
    <row r="522" spans="2:7" s="100" customFormat="1">
      <c r="B522" s="208"/>
      <c r="C522" s="101"/>
      <c r="D522" s="102"/>
      <c r="E522" s="208"/>
      <c r="F522" s="107"/>
      <c r="G522" s="107"/>
    </row>
    <row r="523" spans="2:7" s="100" customFormat="1">
      <c r="B523" s="208"/>
      <c r="C523" s="101"/>
      <c r="D523" s="102"/>
      <c r="E523" s="208"/>
      <c r="F523" s="107"/>
      <c r="G523" s="107"/>
    </row>
    <row r="524" spans="2:7" s="100" customFormat="1">
      <c r="B524" s="208"/>
      <c r="C524" s="101"/>
      <c r="D524" s="102"/>
      <c r="E524" s="208"/>
      <c r="F524" s="107"/>
      <c r="G524" s="107"/>
    </row>
    <row r="525" spans="2:7" s="100" customFormat="1">
      <c r="B525" s="208"/>
      <c r="C525" s="101"/>
      <c r="D525" s="102"/>
      <c r="E525" s="208"/>
      <c r="F525" s="107"/>
      <c r="G525" s="107"/>
    </row>
    <row r="526" spans="2:7" s="100" customFormat="1">
      <c r="B526" s="208"/>
      <c r="C526" s="101"/>
      <c r="D526" s="102"/>
      <c r="E526" s="208"/>
      <c r="F526" s="107"/>
      <c r="G526" s="107"/>
    </row>
    <row r="527" spans="2:7" s="100" customFormat="1">
      <c r="B527" s="208"/>
      <c r="C527" s="101"/>
      <c r="D527" s="102"/>
      <c r="E527" s="208"/>
      <c r="F527" s="107"/>
      <c r="G527" s="107"/>
    </row>
    <row r="528" spans="2:7" s="100" customFormat="1">
      <c r="B528" s="208"/>
      <c r="C528" s="101"/>
      <c r="D528" s="102"/>
      <c r="E528" s="208"/>
      <c r="F528" s="107"/>
      <c r="G528" s="107"/>
    </row>
    <row r="529" spans="2:7" s="100" customFormat="1">
      <c r="B529" s="208"/>
      <c r="C529" s="101"/>
      <c r="D529" s="102"/>
      <c r="E529" s="208"/>
      <c r="F529" s="107"/>
      <c r="G529" s="107"/>
    </row>
    <row r="530" spans="2:7" s="100" customFormat="1">
      <c r="B530" s="208"/>
      <c r="C530" s="101"/>
      <c r="D530" s="102"/>
      <c r="E530" s="208"/>
      <c r="F530" s="107"/>
      <c r="G530" s="107"/>
    </row>
    <row r="531" spans="2:7" s="100" customFormat="1">
      <c r="B531" s="208"/>
      <c r="C531" s="101"/>
      <c r="D531" s="102"/>
      <c r="E531" s="208"/>
      <c r="F531" s="107"/>
      <c r="G531" s="107"/>
    </row>
    <row r="532" spans="2:7" s="100" customFormat="1">
      <c r="B532" s="208"/>
      <c r="C532" s="101"/>
      <c r="D532" s="102"/>
      <c r="E532" s="208"/>
      <c r="F532" s="107"/>
      <c r="G532" s="107"/>
    </row>
    <row r="533" spans="2:7" s="100" customFormat="1">
      <c r="B533" s="208"/>
      <c r="C533" s="101"/>
      <c r="D533" s="102"/>
      <c r="E533" s="208"/>
      <c r="F533" s="107"/>
      <c r="G533" s="107"/>
    </row>
    <row r="534" spans="2:7" s="100" customFormat="1">
      <c r="B534" s="208"/>
      <c r="C534" s="101"/>
      <c r="D534" s="102"/>
      <c r="E534" s="208"/>
      <c r="F534" s="107"/>
      <c r="G534" s="107"/>
    </row>
    <row r="535" spans="2:7" s="100" customFormat="1">
      <c r="B535" s="208"/>
      <c r="C535" s="101"/>
      <c r="D535" s="102"/>
      <c r="E535" s="208"/>
      <c r="F535" s="107"/>
      <c r="G535" s="107"/>
    </row>
    <row r="536" spans="2:7" s="100" customFormat="1">
      <c r="B536" s="208"/>
      <c r="C536" s="101"/>
      <c r="D536" s="102"/>
      <c r="E536" s="208"/>
      <c r="F536" s="107"/>
      <c r="G536" s="107"/>
    </row>
    <row r="537" spans="2:7" s="100" customFormat="1">
      <c r="B537" s="208"/>
      <c r="C537" s="101"/>
      <c r="D537" s="102"/>
      <c r="E537" s="208"/>
      <c r="F537" s="107"/>
      <c r="G537" s="107"/>
    </row>
    <row r="538" spans="2:7" s="100" customFormat="1">
      <c r="B538" s="208"/>
      <c r="C538" s="101"/>
      <c r="D538" s="102"/>
      <c r="E538" s="208"/>
      <c r="F538" s="107"/>
      <c r="G538" s="107"/>
    </row>
    <row r="539" spans="2:7" s="100" customFormat="1">
      <c r="B539" s="208"/>
      <c r="C539" s="101"/>
      <c r="D539" s="102"/>
      <c r="E539" s="208"/>
      <c r="F539" s="107"/>
      <c r="G539" s="107"/>
    </row>
    <row r="540" spans="2:7" s="100" customFormat="1">
      <c r="B540" s="208"/>
      <c r="C540" s="101"/>
      <c r="D540" s="102"/>
      <c r="E540" s="208"/>
      <c r="F540" s="107"/>
      <c r="G540" s="107"/>
    </row>
    <row r="541" spans="2:7" s="100" customFormat="1">
      <c r="B541" s="208"/>
      <c r="C541" s="101"/>
      <c r="D541" s="102"/>
      <c r="E541" s="208"/>
      <c r="F541" s="107"/>
      <c r="G541" s="107"/>
    </row>
    <row r="542" spans="2:7" s="100" customFormat="1">
      <c r="B542" s="208"/>
      <c r="C542" s="101"/>
      <c r="D542" s="102"/>
      <c r="E542" s="208"/>
      <c r="F542" s="107"/>
      <c r="G542" s="107"/>
    </row>
    <row r="543" spans="2:7" s="100" customFormat="1">
      <c r="B543" s="208"/>
      <c r="C543" s="101"/>
      <c r="D543" s="102"/>
      <c r="E543" s="208"/>
      <c r="F543" s="107"/>
      <c r="G543" s="107"/>
    </row>
    <row r="544" spans="2:7" s="100" customFormat="1">
      <c r="B544" s="208"/>
      <c r="C544" s="101"/>
      <c r="D544" s="102"/>
      <c r="E544" s="208"/>
      <c r="F544" s="107"/>
      <c r="G544" s="107"/>
    </row>
    <row r="545" spans="2:7" s="100" customFormat="1">
      <c r="B545" s="208"/>
      <c r="C545" s="101"/>
      <c r="D545" s="102"/>
      <c r="E545" s="208"/>
      <c r="F545" s="107"/>
      <c r="G545" s="107"/>
    </row>
    <row r="546" spans="2:7" s="100" customFormat="1">
      <c r="B546" s="208"/>
      <c r="C546" s="101"/>
      <c r="D546" s="102"/>
      <c r="E546" s="208"/>
      <c r="F546" s="107"/>
      <c r="G546" s="107"/>
    </row>
    <row r="547" spans="2:7" s="100" customFormat="1">
      <c r="B547" s="208"/>
      <c r="C547" s="101"/>
      <c r="D547" s="102"/>
      <c r="E547" s="208"/>
      <c r="F547" s="107"/>
      <c r="G547" s="107"/>
    </row>
    <row r="548" spans="2:7" s="100" customFormat="1">
      <c r="B548" s="208"/>
      <c r="C548" s="101"/>
      <c r="D548" s="102"/>
      <c r="E548" s="208"/>
      <c r="F548" s="107"/>
      <c r="G548" s="107"/>
    </row>
    <row r="549" spans="2:7" s="100" customFormat="1">
      <c r="B549" s="208"/>
      <c r="C549" s="101"/>
      <c r="D549" s="102"/>
      <c r="E549" s="208"/>
      <c r="F549" s="107"/>
      <c r="G549" s="107"/>
    </row>
    <row r="550" spans="2:7" s="100" customFormat="1">
      <c r="B550" s="208"/>
      <c r="C550" s="101"/>
      <c r="D550" s="102"/>
      <c r="E550" s="208"/>
      <c r="F550" s="107"/>
      <c r="G550" s="107"/>
    </row>
    <row r="551" spans="2:7" s="100" customFormat="1">
      <c r="B551" s="208"/>
      <c r="C551" s="101"/>
      <c r="D551" s="102"/>
      <c r="E551" s="208"/>
      <c r="F551" s="107"/>
      <c r="G551" s="107"/>
    </row>
    <row r="552" spans="2:7" s="100" customFormat="1">
      <c r="B552" s="208"/>
      <c r="C552" s="101"/>
      <c r="D552" s="102"/>
      <c r="E552" s="208"/>
      <c r="F552" s="107"/>
      <c r="G552" s="107"/>
    </row>
    <row r="553" spans="2:7" s="100" customFormat="1">
      <c r="B553" s="208"/>
      <c r="C553" s="101"/>
      <c r="D553" s="102"/>
      <c r="E553" s="208"/>
      <c r="F553" s="107"/>
      <c r="G553" s="107"/>
    </row>
    <row r="554" spans="2:7" s="100" customFormat="1">
      <c r="B554" s="208"/>
      <c r="C554" s="101"/>
      <c r="D554" s="102"/>
      <c r="E554" s="208"/>
      <c r="F554" s="107"/>
      <c r="G554" s="107"/>
    </row>
    <row r="555" spans="2:7" s="100" customFormat="1">
      <c r="B555" s="208"/>
      <c r="C555" s="101"/>
      <c r="D555" s="102"/>
      <c r="E555" s="208"/>
      <c r="F555" s="107"/>
      <c r="G555" s="107"/>
    </row>
    <row r="556" spans="2:7" s="100" customFormat="1">
      <c r="B556" s="208"/>
      <c r="C556" s="101"/>
      <c r="D556" s="102"/>
      <c r="E556" s="208"/>
      <c r="F556" s="107"/>
      <c r="G556" s="107"/>
    </row>
    <row r="557" spans="2:7" s="100" customFormat="1">
      <c r="B557" s="208"/>
      <c r="C557" s="101"/>
      <c r="D557" s="102"/>
      <c r="E557" s="208"/>
      <c r="F557" s="107"/>
      <c r="G557" s="107"/>
    </row>
    <row r="558" spans="2:7" s="100" customFormat="1">
      <c r="B558" s="208"/>
      <c r="C558" s="101"/>
      <c r="D558" s="102"/>
      <c r="E558" s="208"/>
      <c r="F558" s="107"/>
      <c r="G558" s="107"/>
    </row>
    <row r="559" spans="2:7" s="100" customFormat="1">
      <c r="B559" s="208"/>
      <c r="C559" s="101"/>
      <c r="D559" s="102"/>
      <c r="E559" s="208"/>
      <c r="F559" s="107"/>
      <c r="G559" s="107"/>
    </row>
    <row r="560" spans="2:7" s="100" customFormat="1">
      <c r="B560" s="208"/>
      <c r="C560" s="101"/>
      <c r="D560" s="102"/>
      <c r="E560" s="208"/>
      <c r="F560" s="107"/>
      <c r="G560" s="107"/>
    </row>
    <row r="561" spans="2:7" s="100" customFormat="1">
      <c r="B561" s="208"/>
      <c r="C561" s="101"/>
      <c r="D561" s="102"/>
      <c r="E561" s="208"/>
      <c r="F561" s="107"/>
      <c r="G561" s="107"/>
    </row>
    <row r="562" spans="2:7" s="100" customFormat="1">
      <c r="B562" s="208"/>
      <c r="C562" s="101"/>
      <c r="D562" s="102"/>
      <c r="E562" s="208"/>
      <c r="F562" s="107"/>
      <c r="G562" s="107"/>
    </row>
    <row r="563" spans="2:7" s="100" customFormat="1">
      <c r="B563" s="208"/>
      <c r="C563" s="101"/>
      <c r="D563" s="102"/>
      <c r="E563" s="208"/>
      <c r="F563" s="107"/>
      <c r="G563" s="107"/>
    </row>
    <row r="564" spans="2:7" s="100" customFormat="1">
      <c r="B564" s="208"/>
      <c r="C564" s="101"/>
      <c r="D564" s="102"/>
      <c r="E564" s="208"/>
      <c r="F564" s="107"/>
      <c r="G564" s="107"/>
    </row>
    <row r="565" spans="2:7" s="100" customFormat="1">
      <c r="B565" s="208"/>
      <c r="C565" s="101"/>
      <c r="D565" s="102"/>
      <c r="E565" s="208"/>
      <c r="F565" s="107"/>
      <c r="G565" s="107"/>
    </row>
    <row r="566" spans="2:7" s="100" customFormat="1">
      <c r="B566" s="208"/>
      <c r="C566" s="101"/>
      <c r="D566" s="102"/>
      <c r="E566" s="208"/>
      <c r="F566" s="107"/>
      <c r="G566" s="107"/>
    </row>
    <row r="567" spans="2:7" s="100" customFormat="1">
      <c r="B567" s="208"/>
      <c r="C567" s="101"/>
      <c r="D567" s="102"/>
      <c r="E567" s="208"/>
      <c r="F567" s="107"/>
      <c r="G567" s="107"/>
    </row>
    <row r="568" spans="2:7" s="100" customFormat="1">
      <c r="B568" s="208"/>
      <c r="C568" s="101"/>
      <c r="D568" s="102"/>
      <c r="E568" s="208"/>
      <c r="F568" s="107"/>
      <c r="G568" s="107"/>
    </row>
    <row r="569" spans="2:7" s="100" customFormat="1">
      <c r="B569" s="208"/>
      <c r="C569" s="101"/>
      <c r="D569" s="102"/>
      <c r="E569" s="208"/>
      <c r="F569" s="107"/>
      <c r="G569" s="107"/>
    </row>
    <row r="570" spans="2:7" s="100" customFormat="1">
      <c r="B570" s="208"/>
      <c r="C570" s="101"/>
      <c r="D570" s="102"/>
      <c r="E570" s="208"/>
      <c r="F570" s="107"/>
      <c r="G570" s="107"/>
    </row>
    <row r="571" spans="2:7" s="100" customFormat="1">
      <c r="B571" s="208"/>
      <c r="C571" s="101"/>
      <c r="D571" s="102"/>
      <c r="E571" s="208"/>
      <c r="F571" s="107"/>
      <c r="G571" s="107"/>
    </row>
    <row r="572" spans="2:7" s="100" customFormat="1">
      <c r="B572" s="208"/>
      <c r="C572" s="101"/>
      <c r="D572" s="102"/>
      <c r="E572" s="208"/>
      <c r="F572" s="107"/>
      <c r="G572" s="107"/>
    </row>
    <row r="573" spans="2:7" s="100" customFormat="1">
      <c r="B573" s="208"/>
      <c r="C573" s="101"/>
      <c r="D573" s="102"/>
      <c r="E573" s="208"/>
      <c r="F573" s="107"/>
      <c r="G573" s="107"/>
    </row>
    <row r="574" spans="2:7" s="100" customFormat="1">
      <c r="B574" s="208"/>
      <c r="C574" s="101"/>
      <c r="D574" s="102"/>
      <c r="E574" s="208"/>
      <c r="F574" s="107"/>
      <c r="G574" s="107"/>
    </row>
    <row r="575" spans="2:7" s="100" customFormat="1">
      <c r="B575" s="208"/>
      <c r="C575" s="101"/>
      <c r="D575" s="102"/>
      <c r="E575" s="208"/>
      <c r="F575" s="107"/>
      <c r="G575" s="107"/>
    </row>
    <row r="576" spans="2:7" s="100" customFormat="1">
      <c r="B576" s="208"/>
      <c r="C576" s="101"/>
      <c r="D576" s="102"/>
      <c r="E576" s="208"/>
      <c r="F576" s="107"/>
      <c r="G576" s="107"/>
    </row>
    <row r="577" spans="2:7" s="100" customFormat="1">
      <c r="B577" s="208"/>
      <c r="C577" s="101"/>
      <c r="D577" s="102"/>
      <c r="E577" s="208"/>
      <c r="F577" s="107"/>
      <c r="G577" s="107"/>
    </row>
    <row r="578" spans="2:7" s="100" customFormat="1">
      <c r="B578" s="208"/>
      <c r="C578" s="101"/>
      <c r="D578" s="102"/>
      <c r="E578" s="208"/>
      <c r="F578" s="107"/>
      <c r="G578" s="107"/>
    </row>
    <row r="579" spans="2:7" s="100" customFormat="1">
      <c r="B579" s="208"/>
      <c r="C579" s="101"/>
      <c r="D579" s="102"/>
      <c r="E579" s="208"/>
      <c r="F579" s="107"/>
      <c r="G579" s="107"/>
    </row>
    <row r="580" spans="2:7" s="100" customFormat="1">
      <c r="B580" s="208"/>
      <c r="C580" s="101"/>
      <c r="D580" s="102"/>
      <c r="E580" s="208"/>
      <c r="F580" s="107"/>
      <c r="G580" s="107"/>
    </row>
    <row r="581" spans="2:7" s="100" customFormat="1">
      <c r="B581" s="208"/>
      <c r="C581" s="101"/>
      <c r="D581" s="102"/>
      <c r="E581" s="208"/>
      <c r="F581" s="107"/>
      <c r="G581" s="107"/>
    </row>
    <row r="582" spans="2:7" s="100" customFormat="1">
      <c r="B582" s="208"/>
      <c r="C582" s="101"/>
      <c r="D582" s="102"/>
      <c r="E582" s="208"/>
      <c r="F582" s="107"/>
      <c r="G582" s="107"/>
    </row>
    <row r="583" spans="2:7" s="100" customFormat="1">
      <c r="B583" s="208"/>
      <c r="C583" s="101"/>
      <c r="D583" s="102"/>
      <c r="E583" s="208"/>
      <c r="F583" s="107"/>
      <c r="G583" s="107"/>
    </row>
    <row r="584" spans="2:7" s="100" customFormat="1">
      <c r="B584" s="208"/>
      <c r="C584" s="101"/>
      <c r="D584" s="102"/>
      <c r="E584" s="208"/>
      <c r="F584" s="107"/>
      <c r="G584" s="107"/>
    </row>
    <row r="585" spans="2:7" s="100" customFormat="1">
      <c r="B585" s="208"/>
      <c r="C585" s="101"/>
      <c r="D585" s="102"/>
      <c r="E585" s="208"/>
      <c r="F585" s="107"/>
      <c r="G585" s="107"/>
    </row>
    <row r="586" spans="2:7" s="100" customFormat="1">
      <c r="B586" s="208"/>
      <c r="C586" s="101"/>
      <c r="D586" s="102"/>
      <c r="E586" s="208"/>
      <c r="F586" s="107"/>
      <c r="G586" s="107"/>
    </row>
    <row r="587" spans="2:7" s="100" customFormat="1">
      <c r="B587" s="208"/>
      <c r="C587" s="101"/>
      <c r="D587" s="102"/>
      <c r="E587" s="208"/>
      <c r="F587" s="107"/>
      <c r="G587" s="107"/>
    </row>
    <row r="588" spans="2:7" s="100" customFormat="1">
      <c r="B588" s="208"/>
      <c r="C588" s="101"/>
      <c r="D588" s="102"/>
      <c r="E588" s="208"/>
      <c r="F588" s="107"/>
      <c r="G588" s="107"/>
    </row>
    <row r="589" spans="2:7" s="100" customFormat="1">
      <c r="B589" s="208"/>
      <c r="C589" s="101"/>
      <c r="D589" s="102"/>
      <c r="E589" s="208"/>
      <c r="F589" s="107"/>
      <c r="G589" s="107"/>
    </row>
    <row r="590" spans="2:7" s="100" customFormat="1">
      <c r="B590" s="208"/>
      <c r="C590" s="101"/>
      <c r="D590" s="102"/>
      <c r="E590" s="208"/>
      <c r="F590" s="107"/>
      <c r="G590" s="107"/>
    </row>
    <row r="591" spans="2:7" s="100" customFormat="1">
      <c r="B591" s="208"/>
      <c r="C591" s="101"/>
      <c r="D591" s="102"/>
      <c r="E591" s="208"/>
      <c r="F591" s="107"/>
      <c r="G591" s="107"/>
    </row>
    <row r="592" spans="2:7" s="100" customFormat="1">
      <c r="B592" s="208"/>
      <c r="C592" s="101"/>
      <c r="D592" s="102"/>
      <c r="E592" s="208"/>
      <c r="F592" s="107"/>
      <c r="G592" s="107"/>
    </row>
    <row r="593" spans="2:7" s="100" customFormat="1">
      <c r="B593" s="208"/>
      <c r="C593" s="101"/>
      <c r="D593" s="102"/>
      <c r="E593" s="208"/>
      <c r="F593" s="107"/>
      <c r="G593" s="107"/>
    </row>
    <row r="594" spans="2:7" s="100" customFormat="1">
      <c r="B594" s="208"/>
      <c r="C594" s="101"/>
      <c r="D594" s="102"/>
      <c r="E594" s="208"/>
      <c r="F594" s="107"/>
      <c r="G594" s="107"/>
    </row>
    <row r="595" spans="2:7" s="100" customFormat="1">
      <c r="B595" s="208"/>
      <c r="C595" s="101"/>
      <c r="D595" s="102"/>
      <c r="E595" s="208"/>
      <c r="F595" s="107"/>
      <c r="G595" s="107"/>
    </row>
    <row r="596" spans="2:7" s="100" customFormat="1">
      <c r="B596" s="208"/>
      <c r="C596" s="101"/>
      <c r="D596" s="102"/>
      <c r="E596" s="208"/>
      <c r="F596" s="107"/>
      <c r="G596" s="107"/>
    </row>
    <row r="597" spans="2:7" s="100" customFormat="1">
      <c r="B597" s="208"/>
      <c r="C597" s="101"/>
      <c r="D597" s="102"/>
      <c r="E597" s="208"/>
      <c r="F597" s="107"/>
      <c r="G597" s="107"/>
    </row>
    <row r="598" spans="2:7" s="100" customFormat="1">
      <c r="B598" s="208"/>
      <c r="C598" s="101"/>
      <c r="D598" s="102"/>
      <c r="E598" s="208"/>
      <c r="F598" s="107"/>
      <c r="G598" s="107"/>
    </row>
    <row r="599" spans="2:7" s="100" customFormat="1">
      <c r="B599" s="208"/>
      <c r="C599" s="101"/>
      <c r="D599" s="102"/>
      <c r="E599" s="208"/>
      <c r="F599" s="107"/>
      <c r="G599" s="107"/>
    </row>
    <row r="600" spans="2:7" s="100" customFormat="1">
      <c r="B600" s="208"/>
      <c r="C600" s="101"/>
      <c r="D600" s="102"/>
      <c r="E600" s="208"/>
      <c r="F600" s="107"/>
      <c r="G600" s="107"/>
    </row>
    <row r="601" spans="2:7" s="100" customFormat="1">
      <c r="B601" s="208"/>
      <c r="C601" s="101"/>
      <c r="D601" s="102"/>
      <c r="E601" s="208"/>
      <c r="F601" s="107"/>
      <c r="G601" s="107"/>
    </row>
    <row r="602" spans="2:7" s="100" customFormat="1">
      <c r="B602" s="208"/>
      <c r="C602" s="101"/>
      <c r="D602" s="102"/>
      <c r="E602" s="208"/>
      <c r="F602" s="107"/>
      <c r="G602" s="107"/>
    </row>
    <row r="603" spans="2:7" s="100" customFormat="1">
      <c r="B603" s="208"/>
      <c r="C603" s="101"/>
      <c r="D603" s="102"/>
      <c r="E603" s="208"/>
      <c r="F603" s="107"/>
      <c r="G603" s="107"/>
    </row>
    <row r="604" spans="2:7" s="100" customFormat="1">
      <c r="B604" s="208"/>
      <c r="C604" s="101"/>
      <c r="D604" s="102"/>
      <c r="E604" s="208"/>
      <c r="F604" s="107"/>
      <c r="G604" s="107"/>
    </row>
    <row r="605" spans="2:7" s="100" customFormat="1">
      <c r="B605" s="208"/>
      <c r="C605" s="101"/>
      <c r="D605" s="102"/>
      <c r="E605" s="208"/>
      <c r="F605" s="107"/>
      <c r="G605" s="107"/>
    </row>
    <row r="606" spans="2:7" s="100" customFormat="1">
      <c r="B606" s="208"/>
      <c r="C606" s="101"/>
      <c r="D606" s="102"/>
      <c r="E606" s="208"/>
      <c r="F606" s="107"/>
      <c r="G606" s="107"/>
    </row>
    <row r="607" spans="2:7" s="100" customFormat="1">
      <c r="B607" s="208"/>
      <c r="C607" s="101"/>
      <c r="D607" s="102"/>
      <c r="E607" s="208"/>
      <c r="F607" s="107"/>
      <c r="G607" s="107"/>
    </row>
    <row r="608" spans="2:7" s="100" customFormat="1">
      <c r="B608" s="208"/>
      <c r="C608" s="101"/>
      <c r="D608" s="102"/>
      <c r="E608" s="208"/>
      <c r="F608" s="107"/>
      <c r="G608" s="107"/>
    </row>
    <row r="609" spans="2:7" s="100" customFormat="1">
      <c r="B609" s="208"/>
      <c r="C609" s="101"/>
      <c r="D609" s="102"/>
      <c r="E609" s="208"/>
      <c r="F609" s="107"/>
      <c r="G609" s="107"/>
    </row>
    <row r="610" spans="2:7" s="100" customFormat="1">
      <c r="B610" s="208"/>
      <c r="C610" s="101"/>
      <c r="D610" s="102"/>
      <c r="E610" s="208"/>
      <c r="F610" s="107"/>
      <c r="G610" s="107"/>
    </row>
    <row r="611" spans="2:7" s="100" customFormat="1">
      <c r="B611" s="208"/>
      <c r="C611" s="101"/>
      <c r="D611" s="102"/>
      <c r="E611" s="208"/>
      <c r="F611" s="107"/>
      <c r="G611" s="107"/>
    </row>
    <row r="612" spans="2:7" s="100" customFormat="1">
      <c r="B612" s="208"/>
      <c r="C612" s="101"/>
      <c r="D612" s="102"/>
      <c r="E612" s="208"/>
      <c r="F612" s="107"/>
      <c r="G612" s="107"/>
    </row>
    <row r="613" spans="2:7" s="100" customFormat="1">
      <c r="B613" s="208"/>
      <c r="C613" s="101"/>
      <c r="D613" s="102"/>
      <c r="E613" s="208"/>
      <c r="F613" s="107"/>
      <c r="G613" s="107"/>
    </row>
    <row r="614" spans="2:7" s="100" customFormat="1">
      <c r="B614" s="208"/>
      <c r="C614" s="101"/>
      <c r="D614" s="102"/>
      <c r="E614" s="208"/>
      <c r="F614" s="107"/>
      <c r="G614" s="107"/>
    </row>
    <row r="615" spans="2:7" s="100" customFormat="1">
      <c r="B615" s="208"/>
      <c r="C615" s="101"/>
      <c r="D615" s="102"/>
      <c r="E615" s="208"/>
      <c r="F615" s="107"/>
      <c r="G615" s="107"/>
    </row>
    <row r="616" spans="2:7" s="100" customFormat="1">
      <c r="B616" s="208"/>
      <c r="C616" s="101"/>
      <c r="D616" s="102"/>
      <c r="E616" s="208"/>
      <c r="F616" s="107"/>
      <c r="G616" s="107"/>
    </row>
    <row r="617" spans="2:7" s="100" customFormat="1">
      <c r="B617" s="208"/>
      <c r="C617" s="101"/>
      <c r="D617" s="102"/>
      <c r="E617" s="208"/>
      <c r="F617" s="107"/>
      <c r="G617" s="107"/>
    </row>
    <row r="618" spans="2:7" s="100" customFormat="1">
      <c r="B618" s="208"/>
      <c r="C618" s="101"/>
      <c r="D618" s="102"/>
      <c r="E618" s="208"/>
      <c r="F618" s="107"/>
      <c r="G618" s="107"/>
    </row>
    <row r="619" spans="2:7" s="100" customFormat="1">
      <c r="B619" s="208"/>
      <c r="C619" s="101"/>
      <c r="D619" s="102"/>
      <c r="E619" s="208"/>
      <c r="F619" s="107"/>
      <c r="G619" s="107"/>
    </row>
    <row r="620" spans="2:7" s="100" customFormat="1">
      <c r="B620" s="208"/>
      <c r="C620" s="101"/>
      <c r="D620" s="102"/>
      <c r="E620" s="208"/>
      <c r="F620" s="107"/>
      <c r="G620" s="107"/>
    </row>
    <row r="621" spans="2:7" s="100" customFormat="1">
      <c r="B621" s="208"/>
      <c r="C621" s="101"/>
      <c r="D621" s="102"/>
      <c r="E621" s="208"/>
      <c r="F621" s="107"/>
      <c r="G621" s="107"/>
    </row>
    <row r="622" spans="2:7" s="100" customFormat="1">
      <c r="B622" s="208"/>
      <c r="C622" s="101"/>
      <c r="D622" s="102"/>
      <c r="E622" s="208"/>
      <c r="F622" s="107"/>
      <c r="G622" s="107"/>
    </row>
    <row r="623" spans="2:7" s="100" customFormat="1">
      <c r="B623" s="208"/>
      <c r="C623" s="101"/>
      <c r="D623" s="102"/>
      <c r="E623" s="208"/>
      <c r="F623" s="107"/>
      <c r="G623" s="107"/>
    </row>
    <row r="624" spans="2:7" s="100" customFormat="1">
      <c r="B624" s="208"/>
      <c r="C624" s="101"/>
      <c r="D624" s="102"/>
      <c r="E624" s="208"/>
      <c r="F624" s="107"/>
      <c r="G624" s="107"/>
    </row>
    <row r="625" spans="2:7" s="100" customFormat="1">
      <c r="B625" s="208"/>
      <c r="C625" s="101"/>
      <c r="D625" s="102"/>
      <c r="E625" s="208"/>
      <c r="F625" s="107"/>
      <c r="G625" s="107"/>
    </row>
    <row r="626" spans="2:7" s="100" customFormat="1">
      <c r="B626" s="208"/>
      <c r="C626" s="101"/>
      <c r="D626" s="102"/>
      <c r="E626" s="208"/>
      <c r="F626" s="107"/>
      <c r="G626" s="107"/>
    </row>
    <row r="627" spans="2:7" s="100" customFormat="1">
      <c r="B627" s="208"/>
      <c r="C627" s="101"/>
      <c r="D627" s="102"/>
      <c r="E627" s="208"/>
      <c r="F627" s="107"/>
      <c r="G627" s="107"/>
    </row>
    <row r="628" spans="2:7" s="100" customFormat="1">
      <c r="B628" s="208"/>
      <c r="C628" s="101"/>
      <c r="D628" s="102"/>
      <c r="E628" s="208"/>
      <c r="F628" s="107"/>
      <c r="G628" s="107"/>
    </row>
    <row r="629" spans="2:7" s="100" customFormat="1">
      <c r="B629" s="208"/>
      <c r="C629" s="101"/>
      <c r="D629" s="102"/>
      <c r="E629" s="208"/>
      <c r="F629" s="107"/>
      <c r="G629" s="107"/>
    </row>
    <row r="630" spans="2:7" s="100" customFormat="1">
      <c r="B630" s="208"/>
      <c r="C630" s="101"/>
      <c r="D630" s="102"/>
      <c r="E630" s="208"/>
      <c r="F630" s="107"/>
      <c r="G630" s="107"/>
    </row>
    <row r="631" spans="2:7" s="100" customFormat="1">
      <c r="B631" s="208"/>
      <c r="C631" s="101"/>
      <c r="D631" s="102"/>
      <c r="E631" s="208"/>
      <c r="F631" s="107"/>
      <c r="G631" s="107"/>
    </row>
    <row r="632" spans="2:7" s="100" customFormat="1">
      <c r="B632" s="208"/>
      <c r="C632" s="101"/>
      <c r="D632" s="102"/>
      <c r="E632" s="208"/>
      <c r="F632" s="107"/>
      <c r="G632" s="107"/>
    </row>
    <row r="633" spans="2:7" s="100" customFormat="1">
      <c r="B633" s="208"/>
      <c r="C633" s="101"/>
      <c r="D633" s="102"/>
      <c r="E633" s="208"/>
      <c r="F633" s="107"/>
      <c r="G633" s="107"/>
    </row>
    <row r="634" spans="2:7" s="100" customFormat="1">
      <c r="B634" s="208"/>
      <c r="C634" s="101"/>
      <c r="D634" s="102"/>
      <c r="E634" s="208"/>
      <c r="F634" s="107"/>
      <c r="G634" s="107"/>
    </row>
    <row r="635" spans="2:7" s="100" customFormat="1">
      <c r="B635" s="208"/>
      <c r="C635" s="101"/>
      <c r="D635" s="102"/>
      <c r="E635" s="208"/>
      <c r="F635" s="107"/>
      <c r="G635" s="107"/>
    </row>
    <row r="636" spans="2:7" s="100" customFormat="1">
      <c r="B636" s="208"/>
      <c r="C636" s="101"/>
      <c r="D636" s="102"/>
      <c r="E636" s="208"/>
      <c r="F636" s="107"/>
      <c r="G636" s="107"/>
    </row>
    <row r="637" spans="2:7" s="100" customFormat="1">
      <c r="B637" s="208"/>
      <c r="C637" s="101"/>
      <c r="D637" s="102"/>
      <c r="E637" s="208"/>
      <c r="F637" s="107"/>
      <c r="G637" s="107"/>
    </row>
    <row r="638" spans="2:7" s="100" customFormat="1">
      <c r="B638" s="208"/>
      <c r="C638" s="101"/>
      <c r="D638" s="102"/>
      <c r="E638" s="208"/>
      <c r="F638" s="107"/>
      <c r="G638" s="107"/>
    </row>
    <row r="639" spans="2:7" s="100" customFormat="1">
      <c r="B639" s="208"/>
      <c r="C639" s="101"/>
      <c r="D639" s="102"/>
      <c r="E639" s="208"/>
      <c r="F639" s="107"/>
      <c r="G639" s="107"/>
    </row>
    <row r="640" spans="2:7" s="100" customFormat="1">
      <c r="B640" s="208"/>
      <c r="C640" s="101"/>
      <c r="D640" s="102"/>
      <c r="E640" s="208"/>
      <c r="F640" s="107"/>
      <c r="G640" s="107"/>
    </row>
    <row r="641" spans="2:7" s="100" customFormat="1">
      <c r="B641" s="208"/>
      <c r="C641" s="101"/>
      <c r="D641" s="102"/>
      <c r="E641" s="208"/>
      <c r="F641" s="107"/>
      <c r="G641" s="107"/>
    </row>
    <row r="642" spans="2:7" s="100" customFormat="1">
      <c r="B642" s="208"/>
      <c r="C642" s="101"/>
      <c r="D642" s="102"/>
      <c r="E642" s="208"/>
      <c r="F642" s="107"/>
      <c r="G642" s="107"/>
    </row>
    <row r="643" spans="2:7" s="100" customFormat="1">
      <c r="B643" s="208"/>
      <c r="C643" s="101"/>
      <c r="D643" s="102"/>
      <c r="E643" s="208"/>
      <c r="F643" s="107"/>
      <c r="G643" s="107"/>
    </row>
    <row r="644" spans="2:7" s="100" customFormat="1">
      <c r="B644" s="208"/>
      <c r="C644" s="101"/>
      <c r="D644" s="102"/>
      <c r="E644" s="208"/>
      <c r="F644" s="107"/>
      <c r="G644" s="107"/>
    </row>
    <row r="645" spans="2:7" s="100" customFormat="1">
      <c r="B645" s="208"/>
      <c r="C645" s="101"/>
      <c r="D645" s="102"/>
      <c r="E645" s="208"/>
      <c r="F645" s="107"/>
      <c r="G645" s="107"/>
    </row>
    <row r="646" spans="2:7" s="100" customFormat="1">
      <c r="B646" s="208"/>
      <c r="C646" s="101"/>
      <c r="D646" s="102"/>
      <c r="E646" s="208"/>
      <c r="F646" s="107"/>
      <c r="G646" s="107"/>
    </row>
    <row r="647" spans="2:7" s="100" customFormat="1">
      <c r="B647" s="208"/>
      <c r="C647" s="101"/>
      <c r="D647" s="102"/>
      <c r="E647" s="208"/>
      <c r="F647" s="107"/>
      <c r="G647" s="107"/>
    </row>
    <row r="648" spans="2:7" s="100" customFormat="1">
      <c r="B648" s="208"/>
      <c r="C648" s="101"/>
      <c r="D648" s="102"/>
      <c r="E648" s="208"/>
      <c r="F648" s="107"/>
      <c r="G648" s="107"/>
    </row>
    <row r="649" spans="2:7" s="100" customFormat="1">
      <c r="B649" s="208"/>
      <c r="C649" s="101"/>
      <c r="D649" s="102"/>
      <c r="E649" s="208"/>
      <c r="F649" s="107"/>
      <c r="G649" s="107"/>
    </row>
    <row r="650" spans="2:7" s="100" customFormat="1">
      <c r="B650" s="208"/>
      <c r="C650" s="101"/>
      <c r="D650" s="102"/>
      <c r="E650" s="208"/>
      <c r="F650" s="107"/>
      <c r="G650" s="107"/>
    </row>
    <row r="651" spans="2:7" s="100" customFormat="1">
      <c r="B651" s="208"/>
      <c r="C651" s="101"/>
      <c r="D651" s="102"/>
      <c r="E651" s="208"/>
      <c r="F651" s="107"/>
      <c r="G651" s="107"/>
    </row>
    <row r="652" spans="2:7" s="100" customFormat="1">
      <c r="B652" s="208"/>
      <c r="C652" s="101"/>
      <c r="D652" s="102"/>
      <c r="E652" s="208"/>
      <c r="F652" s="107"/>
      <c r="G652" s="107"/>
    </row>
    <row r="653" spans="2:7" s="100" customFormat="1">
      <c r="B653" s="208"/>
      <c r="C653" s="101"/>
      <c r="D653" s="102"/>
      <c r="E653" s="208"/>
      <c r="F653" s="107"/>
      <c r="G653" s="107"/>
    </row>
    <row r="654" spans="2:7" s="100" customFormat="1">
      <c r="B654" s="208"/>
      <c r="C654" s="101"/>
      <c r="D654" s="102"/>
      <c r="E654" s="208"/>
      <c r="F654" s="107"/>
      <c r="G654" s="107"/>
    </row>
    <row r="655" spans="2:7" s="100" customFormat="1">
      <c r="B655" s="208"/>
      <c r="C655" s="101"/>
      <c r="D655" s="102"/>
      <c r="E655" s="208"/>
      <c r="F655" s="107"/>
      <c r="G655" s="107"/>
    </row>
    <row r="656" spans="2:7" s="100" customFormat="1">
      <c r="B656" s="208"/>
      <c r="C656" s="101"/>
      <c r="D656" s="102"/>
      <c r="E656" s="208"/>
      <c r="F656" s="107"/>
      <c r="G656" s="107"/>
    </row>
    <row r="657" spans="2:7" s="100" customFormat="1">
      <c r="B657" s="208"/>
      <c r="C657" s="101"/>
      <c r="D657" s="102"/>
      <c r="E657" s="208"/>
      <c r="F657" s="107"/>
      <c r="G657" s="107"/>
    </row>
    <row r="658" spans="2:7" s="100" customFormat="1">
      <c r="B658" s="208"/>
      <c r="C658" s="101"/>
      <c r="D658" s="102"/>
      <c r="E658" s="208"/>
      <c r="F658" s="107"/>
      <c r="G658" s="107"/>
    </row>
    <row r="659" spans="2:7" s="100" customFormat="1">
      <c r="B659" s="208"/>
      <c r="C659" s="101"/>
      <c r="D659" s="102"/>
      <c r="E659" s="208"/>
      <c r="F659" s="107"/>
      <c r="G659" s="107"/>
    </row>
    <row r="660" spans="2:7" s="100" customFormat="1">
      <c r="B660" s="208"/>
      <c r="C660" s="101"/>
      <c r="D660" s="102"/>
      <c r="E660" s="208"/>
      <c r="F660" s="107"/>
      <c r="G660" s="107"/>
    </row>
    <row r="661" spans="2:7" s="100" customFormat="1">
      <c r="B661" s="208"/>
      <c r="C661" s="101"/>
      <c r="D661" s="102"/>
      <c r="E661" s="208"/>
      <c r="F661" s="107"/>
      <c r="G661" s="107"/>
    </row>
    <row r="662" spans="2:7" s="100" customFormat="1">
      <c r="B662" s="208"/>
      <c r="C662" s="101"/>
      <c r="D662" s="102"/>
      <c r="E662" s="208"/>
      <c r="F662" s="107"/>
      <c r="G662" s="107"/>
    </row>
    <row r="663" spans="2:7" s="100" customFormat="1">
      <c r="B663" s="208"/>
      <c r="C663" s="101"/>
      <c r="D663" s="102"/>
      <c r="E663" s="208"/>
      <c r="F663" s="107"/>
      <c r="G663" s="107"/>
    </row>
    <row r="664" spans="2:7" s="100" customFormat="1">
      <c r="B664" s="208"/>
      <c r="C664" s="101"/>
      <c r="D664" s="102"/>
      <c r="E664" s="208"/>
      <c r="F664" s="107"/>
      <c r="G664" s="107"/>
    </row>
    <row r="665" spans="2:7" s="100" customFormat="1">
      <c r="B665" s="208"/>
      <c r="C665" s="101"/>
      <c r="D665" s="102"/>
      <c r="E665" s="208"/>
      <c r="F665" s="107"/>
      <c r="G665" s="107"/>
    </row>
    <row r="666" spans="2:7" s="100" customFormat="1">
      <c r="B666" s="208"/>
      <c r="C666" s="101"/>
      <c r="D666" s="102"/>
      <c r="E666" s="208"/>
      <c r="F666" s="107"/>
      <c r="G666" s="107"/>
    </row>
    <row r="667" spans="2:7" s="100" customFormat="1">
      <c r="B667" s="208"/>
      <c r="C667" s="101"/>
      <c r="D667" s="102"/>
      <c r="E667" s="208"/>
      <c r="F667" s="107"/>
      <c r="G667" s="107"/>
    </row>
    <row r="668" spans="2:7" s="100" customFormat="1">
      <c r="B668" s="208"/>
      <c r="C668" s="101"/>
      <c r="D668" s="102"/>
      <c r="E668" s="208"/>
      <c r="F668" s="107"/>
      <c r="G668" s="107"/>
    </row>
    <row r="669" spans="2:7" s="100" customFormat="1">
      <c r="B669" s="208"/>
      <c r="C669" s="101"/>
      <c r="D669" s="102"/>
      <c r="E669" s="208"/>
      <c r="F669" s="107"/>
      <c r="G669" s="107"/>
    </row>
    <row r="670" spans="2:7" s="100" customFormat="1">
      <c r="B670" s="208"/>
      <c r="C670" s="101"/>
      <c r="D670" s="102"/>
      <c r="E670" s="208"/>
      <c r="F670" s="107"/>
      <c r="G670" s="107"/>
    </row>
    <row r="671" spans="2:7" s="100" customFormat="1">
      <c r="B671" s="208"/>
      <c r="C671" s="101"/>
      <c r="D671" s="102"/>
      <c r="E671" s="208"/>
      <c r="F671" s="107"/>
      <c r="G671" s="107"/>
    </row>
    <row r="672" spans="2:7" s="100" customFormat="1">
      <c r="B672" s="208"/>
      <c r="C672" s="101"/>
      <c r="D672" s="102"/>
      <c r="E672" s="208"/>
      <c r="F672" s="107"/>
      <c r="G672" s="107"/>
    </row>
    <row r="673" spans="2:7" s="100" customFormat="1">
      <c r="B673" s="208"/>
      <c r="C673" s="101"/>
      <c r="D673" s="102"/>
      <c r="E673" s="208"/>
      <c r="F673" s="107"/>
      <c r="G673" s="107"/>
    </row>
    <row r="674" spans="2:7" s="100" customFormat="1">
      <c r="B674" s="208"/>
      <c r="C674" s="101"/>
      <c r="D674" s="102"/>
      <c r="E674" s="208"/>
      <c r="F674" s="107"/>
      <c r="G674" s="107"/>
    </row>
    <row r="675" spans="2:7" s="100" customFormat="1">
      <c r="B675" s="208"/>
      <c r="C675" s="101"/>
      <c r="D675" s="102"/>
      <c r="E675" s="208"/>
      <c r="F675" s="107"/>
      <c r="G675" s="107"/>
    </row>
    <row r="676" spans="2:7" s="100" customFormat="1">
      <c r="B676" s="208"/>
      <c r="C676" s="101"/>
      <c r="D676" s="102"/>
      <c r="E676" s="208"/>
      <c r="F676" s="107"/>
      <c r="G676" s="107"/>
    </row>
    <row r="677" spans="2:7" s="100" customFormat="1">
      <c r="B677" s="208"/>
      <c r="C677" s="101"/>
      <c r="D677" s="102"/>
      <c r="E677" s="208"/>
      <c r="F677" s="107"/>
      <c r="G677" s="107"/>
    </row>
    <row r="678" spans="2:7" s="100" customFormat="1">
      <c r="B678" s="208"/>
      <c r="C678" s="101"/>
      <c r="D678" s="102"/>
      <c r="E678" s="208"/>
      <c r="F678" s="107"/>
      <c r="G678" s="107"/>
    </row>
    <row r="679" spans="2:7" s="100" customFormat="1">
      <c r="B679" s="208"/>
      <c r="C679" s="101"/>
      <c r="D679" s="102"/>
      <c r="E679" s="208"/>
      <c r="F679" s="107"/>
      <c r="G679" s="107"/>
    </row>
    <row r="680" spans="2:7" s="100" customFormat="1">
      <c r="B680" s="208"/>
      <c r="C680" s="101"/>
      <c r="D680" s="102"/>
      <c r="E680" s="208"/>
      <c r="F680" s="107"/>
      <c r="G680" s="107"/>
    </row>
    <row r="681" spans="2:7" s="100" customFormat="1">
      <c r="B681" s="208"/>
      <c r="C681" s="101"/>
      <c r="D681" s="102"/>
      <c r="E681" s="208"/>
      <c r="F681" s="107"/>
      <c r="G681" s="107"/>
    </row>
    <row r="682" spans="2:7" s="100" customFormat="1">
      <c r="B682" s="208"/>
      <c r="C682" s="101"/>
      <c r="D682" s="102"/>
      <c r="E682" s="208"/>
      <c r="F682" s="107"/>
      <c r="G682" s="107"/>
    </row>
    <row r="683" spans="2:7" s="100" customFormat="1">
      <c r="B683" s="208"/>
      <c r="C683" s="101"/>
      <c r="D683" s="102"/>
      <c r="E683" s="208"/>
      <c r="F683" s="107"/>
      <c r="G683" s="107"/>
    </row>
    <row r="684" spans="2:7" s="100" customFormat="1">
      <c r="B684" s="208"/>
      <c r="C684" s="101"/>
      <c r="D684" s="102"/>
      <c r="E684" s="208"/>
      <c r="F684" s="107"/>
      <c r="G684" s="107"/>
    </row>
    <row r="685" spans="2:7" s="100" customFormat="1">
      <c r="B685" s="208"/>
      <c r="C685" s="101"/>
      <c r="D685" s="102"/>
      <c r="E685" s="208"/>
      <c r="F685" s="107"/>
      <c r="G685" s="107"/>
    </row>
    <row r="686" spans="2:7" s="100" customFormat="1">
      <c r="B686" s="208"/>
      <c r="C686" s="101"/>
      <c r="D686" s="102"/>
      <c r="E686" s="208"/>
      <c r="F686" s="107"/>
      <c r="G686" s="107"/>
    </row>
    <row r="687" spans="2:7" s="100" customFormat="1">
      <c r="B687" s="208"/>
      <c r="C687" s="101"/>
      <c r="D687" s="102"/>
      <c r="E687" s="208"/>
      <c r="F687" s="107"/>
      <c r="G687" s="107"/>
    </row>
    <row r="688" spans="2:7" s="100" customFormat="1">
      <c r="B688" s="208"/>
      <c r="C688" s="101"/>
      <c r="D688" s="102"/>
      <c r="E688" s="208"/>
      <c r="F688" s="107"/>
      <c r="G688" s="107"/>
    </row>
    <row r="689" spans="2:7" s="100" customFormat="1">
      <c r="B689" s="208"/>
      <c r="C689" s="101"/>
      <c r="D689" s="102"/>
      <c r="E689" s="208"/>
      <c r="F689" s="107"/>
      <c r="G689" s="107"/>
    </row>
    <row r="690" spans="2:7" s="100" customFormat="1">
      <c r="B690" s="208"/>
      <c r="C690" s="101"/>
      <c r="D690" s="102"/>
      <c r="E690" s="208"/>
      <c r="F690" s="107"/>
      <c r="G690" s="107"/>
    </row>
    <row r="691" spans="2:7" s="100" customFormat="1">
      <c r="B691" s="208"/>
      <c r="C691" s="101"/>
      <c r="D691" s="102"/>
      <c r="E691" s="208"/>
      <c r="F691" s="107"/>
      <c r="G691" s="107"/>
    </row>
    <row r="692" spans="2:7" s="100" customFormat="1">
      <c r="B692" s="208"/>
      <c r="C692" s="101"/>
      <c r="D692" s="102"/>
      <c r="E692" s="208"/>
      <c r="F692" s="107"/>
      <c r="G692" s="107"/>
    </row>
    <row r="693" spans="2:7" s="100" customFormat="1">
      <c r="B693" s="208"/>
      <c r="C693" s="101"/>
      <c r="D693" s="102"/>
      <c r="E693" s="208"/>
      <c r="F693" s="107"/>
      <c r="G693" s="107"/>
    </row>
    <row r="694" spans="2:7" s="100" customFormat="1">
      <c r="B694" s="208"/>
      <c r="C694" s="101"/>
      <c r="D694" s="102"/>
      <c r="E694" s="208"/>
      <c r="F694" s="107"/>
      <c r="G694" s="107"/>
    </row>
    <row r="695" spans="2:7" s="100" customFormat="1">
      <c r="B695" s="208"/>
      <c r="C695" s="101"/>
      <c r="D695" s="102"/>
      <c r="E695" s="208"/>
      <c r="F695" s="107"/>
      <c r="G695" s="107"/>
    </row>
    <row r="696" spans="2:7" s="100" customFormat="1">
      <c r="B696" s="208"/>
      <c r="C696" s="101"/>
      <c r="D696" s="102"/>
      <c r="E696" s="208"/>
      <c r="F696" s="107"/>
      <c r="G696" s="107"/>
    </row>
    <row r="697" spans="2:7" s="100" customFormat="1">
      <c r="B697" s="208"/>
      <c r="C697" s="101"/>
      <c r="D697" s="102"/>
      <c r="E697" s="208"/>
      <c r="F697" s="107"/>
      <c r="G697" s="107"/>
    </row>
    <row r="698" spans="2:7" s="100" customFormat="1">
      <c r="B698" s="208"/>
      <c r="C698" s="101"/>
      <c r="D698" s="102"/>
      <c r="E698" s="208"/>
      <c r="F698" s="107"/>
      <c r="G698" s="107"/>
    </row>
    <row r="699" spans="2:7" s="100" customFormat="1">
      <c r="B699" s="208"/>
      <c r="C699" s="101"/>
      <c r="D699" s="102"/>
      <c r="E699" s="208"/>
      <c r="F699" s="107"/>
      <c r="G699" s="107"/>
    </row>
    <row r="700" spans="2:7" s="100" customFormat="1">
      <c r="B700" s="208"/>
      <c r="C700" s="101"/>
      <c r="D700" s="102"/>
      <c r="E700" s="208"/>
      <c r="F700" s="107"/>
      <c r="G700" s="107"/>
    </row>
    <row r="701" spans="2:7" s="100" customFormat="1">
      <c r="B701" s="208"/>
      <c r="C701" s="101"/>
      <c r="D701" s="102"/>
      <c r="E701" s="208"/>
      <c r="F701" s="107"/>
      <c r="G701" s="107"/>
    </row>
    <row r="702" spans="2:7" s="100" customFormat="1">
      <c r="B702" s="208"/>
      <c r="C702" s="101"/>
      <c r="D702" s="102"/>
      <c r="E702" s="208"/>
      <c r="F702" s="107"/>
      <c r="G702" s="107"/>
    </row>
    <row r="703" spans="2:7" s="100" customFormat="1">
      <c r="B703" s="208"/>
      <c r="C703" s="101"/>
      <c r="D703" s="102"/>
      <c r="E703" s="208"/>
      <c r="F703" s="107"/>
      <c r="G703" s="107"/>
    </row>
    <row r="704" spans="2:7" s="100" customFormat="1">
      <c r="B704" s="208"/>
      <c r="C704" s="101"/>
      <c r="D704" s="102"/>
      <c r="E704" s="208"/>
      <c r="F704" s="107"/>
      <c r="G704" s="107"/>
    </row>
    <row r="705" spans="2:7" s="100" customFormat="1">
      <c r="B705" s="208"/>
      <c r="C705" s="101"/>
      <c r="D705" s="102"/>
      <c r="E705" s="208"/>
      <c r="F705" s="107"/>
      <c r="G705" s="107"/>
    </row>
    <row r="706" spans="2:7" s="100" customFormat="1">
      <c r="B706" s="208"/>
      <c r="C706" s="101"/>
      <c r="D706" s="102"/>
      <c r="E706" s="208"/>
      <c r="F706" s="107"/>
      <c r="G706" s="107"/>
    </row>
    <row r="707" spans="2:7" s="100" customFormat="1">
      <c r="B707" s="208"/>
      <c r="C707" s="101"/>
      <c r="D707" s="102"/>
      <c r="E707" s="208"/>
      <c r="F707" s="107"/>
      <c r="G707" s="107"/>
    </row>
    <row r="708" spans="2:7" s="100" customFormat="1">
      <c r="B708" s="208"/>
      <c r="C708" s="101"/>
      <c r="D708" s="102"/>
      <c r="E708" s="208"/>
      <c r="F708" s="107"/>
      <c r="G708" s="107"/>
    </row>
    <row r="709" spans="2:7" s="100" customFormat="1">
      <c r="B709" s="208"/>
      <c r="C709" s="101"/>
      <c r="D709" s="102"/>
      <c r="E709" s="208"/>
      <c r="F709" s="107"/>
      <c r="G709" s="107"/>
    </row>
    <row r="710" spans="2:7" s="100" customFormat="1">
      <c r="B710" s="208"/>
      <c r="C710" s="101"/>
      <c r="D710" s="102"/>
      <c r="E710" s="208"/>
      <c r="F710" s="107"/>
      <c r="G710" s="107"/>
    </row>
    <row r="711" spans="2:7" s="100" customFormat="1">
      <c r="B711" s="208"/>
      <c r="C711" s="101"/>
      <c r="D711" s="102"/>
      <c r="E711" s="208"/>
      <c r="F711" s="107"/>
      <c r="G711" s="107"/>
    </row>
    <row r="712" spans="2:7" s="100" customFormat="1">
      <c r="B712" s="208"/>
      <c r="C712" s="101"/>
      <c r="D712" s="102"/>
      <c r="E712" s="208"/>
      <c r="F712" s="107"/>
      <c r="G712" s="107"/>
    </row>
    <row r="713" spans="2:7" s="100" customFormat="1">
      <c r="B713" s="208"/>
      <c r="C713" s="101"/>
      <c r="D713" s="102"/>
      <c r="E713" s="208"/>
      <c r="F713" s="107"/>
      <c r="G713" s="107"/>
    </row>
    <row r="714" spans="2:7" s="100" customFormat="1">
      <c r="B714" s="208"/>
      <c r="C714" s="101"/>
      <c r="D714" s="102"/>
      <c r="E714" s="208"/>
      <c r="F714" s="107"/>
      <c r="G714" s="107"/>
    </row>
    <row r="715" spans="2:7" s="100" customFormat="1">
      <c r="B715" s="208"/>
      <c r="C715" s="101"/>
      <c r="D715" s="102"/>
      <c r="E715" s="208"/>
      <c r="F715" s="107"/>
      <c r="G715" s="107"/>
    </row>
    <row r="716" spans="2:7" s="100" customFormat="1">
      <c r="B716" s="208"/>
      <c r="C716" s="101"/>
      <c r="D716" s="102"/>
      <c r="E716" s="208"/>
      <c r="F716" s="107"/>
      <c r="G716" s="107"/>
    </row>
    <row r="717" spans="2:7" s="100" customFormat="1">
      <c r="B717" s="208"/>
      <c r="C717" s="101"/>
      <c r="D717" s="102"/>
      <c r="E717" s="208"/>
      <c r="F717" s="107"/>
      <c r="G717" s="107"/>
    </row>
    <row r="718" spans="2:7" s="100" customFormat="1">
      <c r="B718" s="208"/>
      <c r="C718" s="101"/>
      <c r="D718" s="102"/>
      <c r="E718" s="208"/>
      <c r="F718" s="107"/>
      <c r="G718" s="107"/>
    </row>
    <row r="719" spans="2:7" s="100" customFormat="1">
      <c r="B719" s="208"/>
      <c r="C719" s="101"/>
      <c r="D719" s="102"/>
      <c r="E719" s="208"/>
      <c r="F719" s="107"/>
      <c r="G719" s="107"/>
    </row>
    <row r="720" spans="2:7" s="100" customFormat="1">
      <c r="B720" s="208"/>
      <c r="C720" s="101"/>
      <c r="D720" s="102"/>
      <c r="E720" s="208"/>
      <c r="F720" s="107"/>
      <c r="G720" s="107"/>
    </row>
    <row r="721" spans="2:7" s="100" customFormat="1">
      <c r="B721" s="208"/>
      <c r="C721" s="101"/>
      <c r="D721" s="102"/>
      <c r="E721" s="208"/>
      <c r="F721" s="107"/>
      <c r="G721" s="107"/>
    </row>
    <row r="722" spans="2:7" s="100" customFormat="1">
      <c r="B722" s="208"/>
      <c r="C722" s="101"/>
      <c r="D722" s="102"/>
      <c r="E722" s="208"/>
      <c r="F722" s="107"/>
      <c r="G722" s="107"/>
    </row>
    <row r="723" spans="2:7" s="100" customFormat="1">
      <c r="B723" s="208"/>
      <c r="C723" s="101"/>
      <c r="D723" s="102"/>
      <c r="E723" s="208"/>
      <c r="F723" s="107"/>
      <c r="G723" s="107"/>
    </row>
    <row r="724" spans="2:7" s="100" customFormat="1">
      <c r="B724" s="208"/>
      <c r="C724" s="101"/>
      <c r="D724" s="102"/>
      <c r="E724" s="208"/>
      <c r="F724" s="107"/>
      <c r="G724" s="107"/>
    </row>
    <row r="725" spans="2:7" s="100" customFormat="1">
      <c r="B725" s="208"/>
      <c r="C725" s="101"/>
      <c r="D725" s="102"/>
      <c r="E725" s="208"/>
      <c r="F725" s="107"/>
      <c r="G725" s="107"/>
    </row>
    <row r="726" spans="2:7" s="100" customFormat="1">
      <c r="B726" s="208"/>
      <c r="C726" s="101"/>
      <c r="D726" s="102"/>
      <c r="E726" s="208"/>
      <c r="F726" s="107"/>
      <c r="G726" s="107"/>
    </row>
    <row r="727" spans="2:7" s="100" customFormat="1">
      <c r="B727" s="208"/>
      <c r="C727" s="101"/>
      <c r="D727" s="102"/>
      <c r="E727" s="208"/>
      <c r="F727" s="107"/>
      <c r="G727" s="107"/>
    </row>
    <row r="728" spans="2:7" s="100" customFormat="1">
      <c r="B728" s="208"/>
      <c r="C728" s="101"/>
      <c r="D728" s="102"/>
      <c r="E728" s="208"/>
      <c r="F728" s="107"/>
      <c r="G728" s="107"/>
    </row>
    <row r="729" spans="2:7" s="100" customFormat="1">
      <c r="B729" s="208"/>
      <c r="C729" s="101"/>
      <c r="D729" s="102"/>
      <c r="E729" s="208"/>
      <c r="F729" s="107"/>
      <c r="G729" s="107"/>
    </row>
    <row r="730" spans="2:7" s="100" customFormat="1">
      <c r="B730" s="208"/>
      <c r="C730" s="101"/>
      <c r="D730" s="102"/>
      <c r="E730" s="208"/>
      <c r="F730" s="107"/>
      <c r="G730" s="107"/>
    </row>
    <row r="731" spans="2:7" s="100" customFormat="1">
      <c r="B731" s="208"/>
      <c r="C731" s="101"/>
      <c r="D731" s="102"/>
      <c r="E731" s="208"/>
      <c r="F731" s="107"/>
      <c r="G731" s="107"/>
    </row>
    <row r="732" spans="2:7" s="100" customFormat="1">
      <c r="B732" s="208"/>
      <c r="C732" s="101"/>
      <c r="D732" s="102"/>
      <c r="E732" s="208"/>
      <c r="F732" s="107"/>
      <c r="G732" s="107"/>
    </row>
    <row r="733" spans="2:7" s="100" customFormat="1">
      <c r="B733" s="208"/>
      <c r="C733" s="101"/>
      <c r="D733" s="102"/>
      <c r="E733" s="208"/>
      <c r="F733" s="107"/>
      <c r="G733" s="107"/>
    </row>
    <row r="734" spans="2:7" s="100" customFormat="1">
      <c r="B734" s="208"/>
      <c r="C734" s="101"/>
      <c r="D734" s="102"/>
      <c r="E734" s="208"/>
      <c r="F734" s="107"/>
      <c r="G734" s="107"/>
    </row>
    <row r="735" spans="2:7" s="100" customFormat="1">
      <c r="B735" s="208"/>
      <c r="C735" s="101"/>
      <c r="D735" s="102"/>
      <c r="E735" s="208"/>
      <c r="F735" s="107"/>
      <c r="G735" s="107"/>
    </row>
    <row r="736" spans="2:7" s="100" customFormat="1">
      <c r="B736" s="208"/>
      <c r="C736" s="101"/>
      <c r="D736" s="102"/>
      <c r="E736" s="208"/>
      <c r="F736" s="107"/>
      <c r="G736" s="107"/>
    </row>
    <row r="737" spans="2:7" s="100" customFormat="1">
      <c r="B737" s="208"/>
      <c r="C737" s="101"/>
      <c r="D737" s="102"/>
      <c r="E737" s="208"/>
      <c r="F737" s="107"/>
      <c r="G737" s="107"/>
    </row>
    <row r="738" spans="2:7" s="100" customFormat="1">
      <c r="B738" s="208"/>
      <c r="C738" s="101"/>
      <c r="D738" s="102"/>
      <c r="E738" s="208"/>
      <c r="F738" s="107"/>
      <c r="G738" s="107"/>
    </row>
    <row r="739" spans="2:7" s="100" customFormat="1">
      <c r="B739" s="208"/>
      <c r="C739" s="101"/>
      <c r="D739" s="102"/>
      <c r="E739" s="208"/>
      <c r="F739" s="107"/>
      <c r="G739" s="107"/>
    </row>
    <row r="740" spans="2:7" s="100" customFormat="1">
      <c r="B740" s="208"/>
      <c r="C740" s="101"/>
      <c r="D740" s="102"/>
      <c r="E740" s="208"/>
      <c r="F740" s="107"/>
      <c r="G740" s="107"/>
    </row>
    <row r="741" spans="2:7" s="100" customFormat="1">
      <c r="B741" s="208"/>
      <c r="C741" s="101"/>
      <c r="D741" s="102"/>
      <c r="E741" s="208"/>
      <c r="F741" s="107"/>
      <c r="G741" s="107"/>
    </row>
    <row r="742" spans="2:7" s="100" customFormat="1">
      <c r="B742" s="208"/>
      <c r="C742" s="101"/>
      <c r="D742" s="102"/>
      <c r="E742" s="208"/>
      <c r="F742" s="107"/>
      <c r="G742" s="107"/>
    </row>
    <row r="743" spans="2:7" s="100" customFormat="1">
      <c r="B743" s="208"/>
      <c r="C743" s="101"/>
      <c r="D743" s="102"/>
      <c r="E743" s="208"/>
      <c r="F743" s="107"/>
      <c r="G743" s="107"/>
    </row>
    <row r="744" spans="2:7" s="100" customFormat="1">
      <c r="B744" s="208"/>
      <c r="C744" s="101"/>
      <c r="D744" s="102"/>
      <c r="E744" s="208"/>
      <c r="F744" s="107"/>
      <c r="G744" s="107"/>
    </row>
    <row r="745" spans="2:7" s="100" customFormat="1">
      <c r="B745" s="208"/>
      <c r="C745" s="101"/>
      <c r="D745" s="102"/>
      <c r="E745" s="208"/>
      <c r="F745" s="107"/>
      <c r="G745" s="107"/>
    </row>
    <row r="746" spans="2:7" s="100" customFormat="1">
      <c r="B746" s="208"/>
      <c r="C746" s="101"/>
      <c r="D746" s="102"/>
      <c r="E746" s="208"/>
      <c r="F746" s="107"/>
      <c r="G746" s="107"/>
    </row>
    <row r="747" spans="2:7" s="100" customFormat="1">
      <c r="B747" s="208"/>
      <c r="C747" s="101"/>
      <c r="D747" s="102"/>
      <c r="E747" s="208"/>
      <c r="F747" s="107"/>
      <c r="G747" s="107"/>
    </row>
    <row r="748" spans="2:7" s="100" customFormat="1">
      <c r="B748" s="208"/>
      <c r="C748" s="101"/>
      <c r="D748" s="102"/>
      <c r="E748" s="208"/>
      <c r="F748" s="107"/>
      <c r="G748" s="107"/>
    </row>
    <row r="749" spans="2:7" s="100" customFormat="1">
      <c r="B749" s="208"/>
      <c r="C749" s="101"/>
      <c r="D749" s="102"/>
      <c r="E749" s="208"/>
      <c r="F749" s="107"/>
      <c r="G749" s="107"/>
    </row>
    <row r="750" spans="2:7" s="100" customFormat="1">
      <c r="B750" s="208"/>
      <c r="C750" s="101"/>
      <c r="D750" s="102"/>
      <c r="E750" s="208"/>
      <c r="F750" s="107"/>
      <c r="G750" s="107"/>
    </row>
    <row r="751" spans="2:7" s="100" customFormat="1">
      <c r="B751" s="208"/>
      <c r="C751" s="101"/>
      <c r="D751" s="102"/>
      <c r="E751" s="208"/>
      <c r="F751" s="107"/>
      <c r="G751" s="107"/>
    </row>
    <row r="752" spans="2:7" s="100" customFormat="1">
      <c r="B752" s="208"/>
      <c r="C752" s="101"/>
      <c r="D752" s="102"/>
      <c r="E752" s="208"/>
      <c r="F752" s="107"/>
      <c r="G752" s="107"/>
    </row>
    <row r="753" spans="2:7" s="100" customFormat="1">
      <c r="B753" s="208"/>
      <c r="C753" s="101"/>
      <c r="D753" s="102"/>
      <c r="E753" s="208"/>
      <c r="F753" s="107"/>
      <c r="G753" s="107"/>
    </row>
    <row r="754" spans="2:7" s="100" customFormat="1">
      <c r="B754" s="208"/>
      <c r="C754" s="101"/>
      <c r="D754" s="102"/>
      <c r="E754" s="208"/>
      <c r="F754" s="107"/>
      <c r="G754" s="107"/>
    </row>
    <row r="755" spans="2:7" s="100" customFormat="1">
      <c r="B755" s="208"/>
      <c r="C755" s="101"/>
      <c r="D755" s="102"/>
      <c r="E755" s="208"/>
      <c r="F755" s="107"/>
      <c r="G755" s="107"/>
    </row>
    <row r="756" spans="2:7" s="100" customFormat="1">
      <c r="B756" s="208"/>
      <c r="C756" s="101"/>
      <c r="D756" s="102"/>
      <c r="E756" s="208"/>
      <c r="F756" s="107"/>
      <c r="G756" s="107"/>
    </row>
    <row r="757" spans="2:7" s="100" customFormat="1">
      <c r="B757" s="208"/>
      <c r="C757" s="101"/>
      <c r="D757" s="102"/>
      <c r="E757" s="208"/>
      <c r="F757" s="107"/>
      <c r="G757" s="107"/>
    </row>
    <row r="758" spans="2:7" s="100" customFormat="1">
      <c r="B758" s="208"/>
      <c r="C758" s="101"/>
      <c r="D758" s="102"/>
      <c r="E758" s="208"/>
      <c r="F758" s="107"/>
      <c r="G758" s="107"/>
    </row>
    <row r="759" spans="2:7" s="100" customFormat="1">
      <c r="B759" s="208"/>
      <c r="C759" s="101"/>
      <c r="D759" s="102"/>
      <c r="E759" s="208"/>
      <c r="F759" s="107"/>
      <c r="G759" s="107"/>
    </row>
    <row r="760" spans="2:7" s="100" customFormat="1">
      <c r="B760" s="208"/>
      <c r="C760" s="101"/>
      <c r="D760" s="102"/>
      <c r="E760" s="208"/>
      <c r="F760" s="107"/>
      <c r="G760" s="107"/>
    </row>
    <row r="761" spans="2:7" s="100" customFormat="1">
      <c r="B761" s="208"/>
      <c r="C761" s="101"/>
      <c r="D761" s="102"/>
      <c r="E761" s="208"/>
      <c r="F761" s="107"/>
      <c r="G761" s="107"/>
    </row>
    <row r="762" spans="2:7" s="100" customFormat="1">
      <c r="B762" s="208"/>
      <c r="C762" s="101"/>
      <c r="D762" s="102"/>
      <c r="E762" s="208"/>
      <c r="F762" s="107"/>
      <c r="G762" s="107"/>
    </row>
    <row r="763" spans="2:7" s="100" customFormat="1">
      <c r="B763" s="208"/>
      <c r="C763" s="101"/>
      <c r="D763" s="102"/>
      <c r="E763" s="208"/>
      <c r="F763" s="107"/>
      <c r="G763" s="107"/>
    </row>
    <row r="764" spans="2:7" s="100" customFormat="1">
      <c r="B764" s="208"/>
      <c r="C764" s="101"/>
      <c r="D764" s="102"/>
      <c r="E764" s="208"/>
      <c r="F764" s="107"/>
      <c r="G764" s="107"/>
    </row>
    <row r="765" spans="2:7" s="100" customFormat="1">
      <c r="B765" s="208"/>
      <c r="C765" s="101"/>
      <c r="D765" s="102"/>
      <c r="E765" s="208"/>
      <c r="F765" s="107"/>
      <c r="G765" s="107"/>
    </row>
    <row r="766" spans="2:7" s="100" customFormat="1">
      <c r="B766" s="208"/>
      <c r="C766" s="101"/>
      <c r="D766" s="102"/>
      <c r="E766" s="208"/>
      <c r="F766" s="107"/>
      <c r="G766" s="107"/>
    </row>
    <row r="767" spans="2:7" s="100" customFormat="1">
      <c r="B767" s="208"/>
      <c r="C767" s="101"/>
      <c r="D767" s="102"/>
      <c r="E767" s="208"/>
      <c r="F767" s="107"/>
      <c r="G767" s="107"/>
    </row>
    <row r="768" spans="2:7" s="100" customFormat="1">
      <c r="B768" s="208"/>
      <c r="C768" s="101"/>
      <c r="D768" s="102"/>
      <c r="E768" s="208"/>
      <c r="F768" s="107"/>
      <c r="G768" s="107"/>
    </row>
    <row r="769" spans="2:7" s="100" customFormat="1">
      <c r="B769" s="208"/>
      <c r="C769" s="101"/>
      <c r="D769" s="102"/>
      <c r="E769" s="208"/>
      <c r="F769" s="107"/>
      <c r="G769" s="107"/>
    </row>
    <row r="770" spans="2:7" s="100" customFormat="1">
      <c r="B770" s="208"/>
      <c r="C770" s="101"/>
      <c r="D770" s="102"/>
      <c r="E770" s="208"/>
      <c r="F770" s="107"/>
      <c r="G770" s="107"/>
    </row>
    <row r="771" spans="2:7" s="100" customFormat="1">
      <c r="B771" s="208"/>
      <c r="C771" s="101"/>
      <c r="D771" s="102"/>
      <c r="E771" s="208"/>
      <c r="F771" s="107"/>
      <c r="G771" s="107"/>
    </row>
    <row r="772" spans="2:7" s="100" customFormat="1">
      <c r="B772" s="208"/>
      <c r="C772" s="101"/>
      <c r="D772" s="102"/>
      <c r="E772" s="208"/>
      <c r="F772" s="107"/>
      <c r="G772" s="107"/>
    </row>
    <row r="773" spans="2:7" s="100" customFormat="1">
      <c r="B773" s="208"/>
      <c r="C773" s="101"/>
      <c r="D773" s="102"/>
      <c r="E773" s="208"/>
      <c r="F773" s="107"/>
      <c r="G773" s="107"/>
    </row>
    <row r="774" spans="2:7" s="100" customFormat="1">
      <c r="B774" s="208"/>
      <c r="C774" s="101"/>
      <c r="D774" s="102"/>
      <c r="E774" s="208"/>
      <c r="F774" s="107"/>
      <c r="G774" s="107"/>
    </row>
    <row r="775" spans="2:7" s="100" customFormat="1">
      <c r="B775" s="208"/>
      <c r="C775" s="101"/>
      <c r="D775" s="102"/>
      <c r="E775" s="208"/>
      <c r="F775" s="107"/>
      <c r="G775" s="107"/>
    </row>
    <row r="776" spans="2:7" s="100" customFormat="1">
      <c r="B776" s="208"/>
      <c r="C776" s="101"/>
      <c r="D776" s="102"/>
      <c r="E776" s="208"/>
      <c r="F776" s="107"/>
      <c r="G776" s="107"/>
    </row>
    <row r="777" spans="2:7" s="100" customFormat="1">
      <c r="B777" s="208"/>
      <c r="C777" s="101"/>
      <c r="D777" s="102"/>
      <c r="E777" s="208"/>
      <c r="F777" s="107"/>
      <c r="G777" s="107"/>
    </row>
    <row r="778" spans="2:7" s="100" customFormat="1">
      <c r="B778" s="208"/>
      <c r="C778" s="101"/>
      <c r="D778" s="102"/>
      <c r="E778" s="208"/>
      <c r="F778" s="107"/>
      <c r="G778" s="107"/>
    </row>
    <row r="779" spans="2:7" s="100" customFormat="1">
      <c r="B779" s="208"/>
      <c r="C779" s="101"/>
      <c r="D779" s="102"/>
      <c r="E779" s="208"/>
      <c r="F779" s="107"/>
      <c r="G779" s="107"/>
    </row>
    <row r="780" spans="2:7" s="100" customFormat="1">
      <c r="B780" s="208"/>
      <c r="C780" s="101"/>
      <c r="D780" s="102"/>
      <c r="E780" s="208"/>
      <c r="F780" s="107"/>
      <c r="G780" s="107"/>
    </row>
    <row r="781" spans="2:7" s="100" customFormat="1">
      <c r="B781" s="208"/>
      <c r="C781" s="101"/>
      <c r="D781" s="102"/>
      <c r="E781" s="208"/>
      <c r="F781" s="107"/>
      <c r="G781" s="107"/>
    </row>
    <row r="782" spans="2:7" s="100" customFormat="1">
      <c r="B782" s="208"/>
      <c r="C782" s="101"/>
      <c r="D782" s="102"/>
      <c r="E782" s="208"/>
      <c r="F782" s="107"/>
      <c r="G782" s="107"/>
    </row>
    <row r="783" spans="2:7" s="100" customFormat="1">
      <c r="B783" s="208"/>
      <c r="C783" s="101"/>
      <c r="D783" s="102"/>
      <c r="E783" s="208"/>
      <c r="F783" s="107"/>
      <c r="G783" s="107"/>
    </row>
    <row r="784" spans="2:7" s="100" customFormat="1">
      <c r="B784" s="208"/>
      <c r="C784" s="101"/>
      <c r="D784" s="102"/>
      <c r="E784" s="208"/>
      <c r="F784" s="107"/>
      <c r="G784" s="107"/>
    </row>
    <row r="785" spans="2:7" s="100" customFormat="1">
      <c r="B785" s="208"/>
      <c r="C785" s="101"/>
      <c r="D785" s="102"/>
      <c r="E785" s="208"/>
      <c r="F785" s="107"/>
      <c r="G785" s="107"/>
    </row>
    <row r="786" spans="2:7" s="100" customFormat="1">
      <c r="B786" s="208"/>
      <c r="C786" s="101"/>
      <c r="D786" s="102"/>
      <c r="E786" s="208"/>
      <c r="F786" s="107"/>
      <c r="G786" s="107"/>
    </row>
    <row r="787" spans="2:7" s="100" customFormat="1">
      <c r="B787" s="208"/>
      <c r="C787" s="101"/>
      <c r="D787" s="102"/>
      <c r="E787" s="208"/>
      <c r="F787" s="107"/>
      <c r="G787" s="107"/>
    </row>
    <row r="788" spans="2:7" s="100" customFormat="1">
      <c r="B788" s="208"/>
      <c r="C788" s="101"/>
      <c r="D788" s="102"/>
      <c r="E788" s="208"/>
      <c r="F788" s="107"/>
      <c r="G788" s="107"/>
    </row>
    <row r="789" spans="2:7" s="100" customFormat="1">
      <c r="B789" s="208"/>
      <c r="C789" s="101"/>
      <c r="D789" s="102"/>
      <c r="E789" s="208"/>
      <c r="F789" s="107"/>
      <c r="G789" s="107"/>
    </row>
    <row r="790" spans="2:7" s="100" customFormat="1">
      <c r="B790" s="208"/>
      <c r="C790" s="101"/>
      <c r="D790" s="102"/>
      <c r="E790" s="208"/>
      <c r="F790" s="107"/>
      <c r="G790" s="107"/>
    </row>
    <row r="791" spans="2:7" s="100" customFormat="1">
      <c r="B791" s="208"/>
      <c r="C791" s="101"/>
      <c r="D791" s="102"/>
      <c r="E791" s="208"/>
      <c r="F791" s="107"/>
      <c r="G791" s="107"/>
    </row>
    <row r="792" spans="2:7" s="100" customFormat="1">
      <c r="B792" s="208"/>
      <c r="C792" s="101"/>
      <c r="D792" s="102"/>
      <c r="E792" s="208"/>
      <c r="F792" s="107"/>
      <c r="G792" s="107"/>
    </row>
    <row r="793" spans="2:7" s="100" customFormat="1">
      <c r="B793" s="208"/>
      <c r="C793" s="101"/>
      <c r="D793" s="102"/>
      <c r="E793" s="208"/>
      <c r="F793" s="107"/>
      <c r="G793" s="107"/>
    </row>
    <row r="794" spans="2:7" s="100" customFormat="1">
      <c r="B794" s="208"/>
      <c r="C794" s="101"/>
      <c r="D794" s="102"/>
      <c r="E794" s="208"/>
      <c r="F794" s="107"/>
      <c r="G794" s="107"/>
    </row>
    <row r="795" spans="2:7" s="100" customFormat="1">
      <c r="B795" s="208"/>
      <c r="C795" s="101"/>
      <c r="D795" s="102"/>
      <c r="E795" s="208"/>
      <c r="F795" s="107"/>
      <c r="G795" s="107"/>
    </row>
    <row r="796" spans="2:7" s="100" customFormat="1">
      <c r="B796" s="208"/>
      <c r="C796" s="101"/>
      <c r="D796" s="102"/>
      <c r="E796" s="208"/>
      <c r="F796" s="107"/>
      <c r="G796" s="107"/>
    </row>
    <row r="797" spans="2:7" s="100" customFormat="1">
      <c r="B797" s="208"/>
      <c r="C797" s="101"/>
      <c r="D797" s="102"/>
      <c r="E797" s="208"/>
      <c r="F797" s="107"/>
      <c r="G797" s="107"/>
    </row>
    <row r="798" spans="2:7" s="100" customFormat="1">
      <c r="B798" s="208"/>
      <c r="C798" s="101"/>
      <c r="D798" s="102"/>
      <c r="E798" s="208"/>
      <c r="F798" s="107"/>
      <c r="G798" s="107"/>
    </row>
    <row r="799" spans="2:7" s="100" customFormat="1">
      <c r="B799" s="208"/>
      <c r="C799" s="101"/>
      <c r="D799" s="102"/>
      <c r="E799" s="208"/>
      <c r="F799" s="107"/>
      <c r="G799" s="107"/>
    </row>
    <row r="800" spans="2:7" s="100" customFormat="1">
      <c r="B800" s="208"/>
      <c r="C800" s="101"/>
      <c r="D800" s="102"/>
      <c r="E800" s="208"/>
      <c r="F800" s="107"/>
      <c r="G800" s="107"/>
    </row>
    <row r="801" spans="2:7" s="100" customFormat="1">
      <c r="B801" s="208"/>
      <c r="C801" s="101"/>
      <c r="D801" s="102"/>
      <c r="E801" s="208"/>
      <c r="F801" s="107"/>
      <c r="G801" s="107"/>
    </row>
    <row r="802" spans="2:7" s="100" customFormat="1">
      <c r="B802" s="208"/>
      <c r="C802" s="101"/>
      <c r="D802" s="102"/>
      <c r="E802" s="208"/>
      <c r="F802" s="107"/>
      <c r="G802" s="107"/>
    </row>
    <row r="803" spans="2:7" s="100" customFormat="1">
      <c r="B803" s="208"/>
      <c r="C803" s="101"/>
      <c r="D803" s="102"/>
      <c r="E803" s="208"/>
      <c r="F803" s="107"/>
      <c r="G803" s="107"/>
    </row>
    <row r="804" spans="2:7" s="100" customFormat="1">
      <c r="B804" s="208"/>
      <c r="C804" s="101"/>
      <c r="D804" s="102"/>
      <c r="E804" s="208"/>
      <c r="F804" s="107"/>
      <c r="G804" s="107"/>
    </row>
    <row r="805" spans="2:7" s="100" customFormat="1">
      <c r="B805" s="208"/>
      <c r="C805" s="101"/>
      <c r="D805" s="102"/>
      <c r="E805" s="208"/>
      <c r="F805" s="107"/>
      <c r="G805" s="107"/>
    </row>
    <row r="806" spans="2:7" s="100" customFormat="1">
      <c r="B806" s="208"/>
      <c r="C806" s="101"/>
      <c r="D806" s="102"/>
      <c r="E806" s="208"/>
      <c r="F806" s="107"/>
      <c r="G806" s="107"/>
    </row>
    <row r="807" spans="2:7" s="100" customFormat="1">
      <c r="B807" s="208"/>
      <c r="C807" s="101"/>
      <c r="D807" s="102"/>
      <c r="E807" s="208"/>
      <c r="F807" s="107"/>
      <c r="G807" s="107"/>
    </row>
    <row r="808" spans="2:7" s="100" customFormat="1">
      <c r="B808" s="208"/>
      <c r="C808" s="101"/>
      <c r="D808" s="102"/>
      <c r="E808" s="208"/>
      <c r="F808" s="107"/>
      <c r="G808" s="107"/>
    </row>
    <row r="809" spans="2:7" s="100" customFormat="1">
      <c r="B809" s="208"/>
      <c r="C809" s="101"/>
      <c r="D809" s="102"/>
      <c r="E809" s="208"/>
      <c r="F809" s="107"/>
      <c r="G809" s="107"/>
    </row>
    <row r="810" spans="2:7" s="100" customFormat="1">
      <c r="B810" s="208"/>
      <c r="C810" s="101"/>
      <c r="D810" s="102"/>
      <c r="E810" s="208"/>
      <c r="F810" s="107"/>
      <c r="G810" s="107"/>
    </row>
    <row r="811" spans="2:7" s="100" customFormat="1">
      <c r="B811" s="208"/>
      <c r="C811" s="101"/>
      <c r="D811" s="102"/>
      <c r="E811" s="208"/>
      <c r="F811" s="107"/>
      <c r="G811" s="107"/>
    </row>
    <row r="812" spans="2:7" s="100" customFormat="1">
      <c r="B812" s="208"/>
      <c r="C812" s="101"/>
      <c r="D812" s="102"/>
      <c r="E812" s="208"/>
      <c r="F812" s="107"/>
      <c r="G812" s="107"/>
    </row>
    <row r="813" spans="2:7" s="100" customFormat="1">
      <c r="B813" s="208"/>
      <c r="C813" s="101"/>
      <c r="D813" s="102"/>
      <c r="E813" s="208"/>
      <c r="F813" s="107"/>
      <c r="G813" s="107"/>
    </row>
    <row r="814" spans="2:7" s="100" customFormat="1">
      <c r="B814" s="208"/>
      <c r="C814" s="101"/>
      <c r="D814" s="102"/>
      <c r="E814" s="208"/>
      <c r="F814" s="107"/>
      <c r="G814" s="107"/>
    </row>
    <row r="815" spans="2:7" s="100" customFormat="1">
      <c r="B815" s="208"/>
      <c r="C815" s="101"/>
      <c r="D815" s="102"/>
      <c r="E815" s="208"/>
      <c r="F815" s="107"/>
      <c r="G815" s="107"/>
    </row>
    <row r="816" spans="2:7" s="100" customFormat="1">
      <c r="B816" s="208"/>
      <c r="C816" s="101"/>
      <c r="D816" s="102"/>
      <c r="E816" s="208"/>
      <c r="F816" s="107"/>
      <c r="G816" s="107"/>
    </row>
    <row r="817" spans="2:7" s="100" customFormat="1">
      <c r="B817" s="208"/>
      <c r="C817" s="101"/>
      <c r="D817" s="102"/>
      <c r="E817" s="208"/>
      <c r="F817" s="107"/>
      <c r="G817" s="107"/>
    </row>
    <row r="818" spans="2:7" s="100" customFormat="1">
      <c r="B818" s="208"/>
      <c r="C818" s="101"/>
      <c r="D818" s="102"/>
      <c r="E818" s="208"/>
      <c r="F818" s="107"/>
      <c r="G818" s="107"/>
    </row>
    <row r="819" spans="2:7" s="100" customFormat="1">
      <c r="B819" s="208"/>
      <c r="C819" s="101"/>
      <c r="D819" s="102"/>
      <c r="E819" s="208"/>
      <c r="F819" s="107"/>
      <c r="G819" s="107"/>
    </row>
    <row r="820" spans="2:7" s="100" customFormat="1">
      <c r="B820" s="208"/>
      <c r="C820" s="101"/>
      <c r="D820" s="102"/>
      <c r="E820" s="208"/>
      <c r="F820" s="107"/>
      <c r="G820" s="107"/>
    </row>
    <row r="821" spans="2:7" s="100" customFormat="1">
      <c r="B821" s="208"/>
      <c r="C821" s="101"/>
      <c r="D821" s="102"/>
      <c r="E821" s="208"/>
      <c r="F821" s="107"/>
      <c r="G821" s="107"/>
    </row>
    <row r="822" spans="2:7" s="100" customFormat="1">
      <c r="B822" s="208"/>
      <c r="C822" s="101"/>
      <c r="D822" s="102"/>
      <c r="E822" s="208"/>
      <c r="F822" s="107"/>
      <c r="G822" s="107"/>
    </row>
    <row r="823" spans="2:7" s="100" customFormat="1">
      <c r="B823" s="208"/>
      <c r="C823" s="101"/>
      <c r="D823" s="102"/>
      <c r="E823" s="208"/>
      <c r="F823" s="107"/>
      <c r="G823" s="107"/>
    </row>
    <row r="824" spans="2:7" s="100" customFormat="1">
      <c r="B824" s="208"/>
      <c r="C824" s="101"/>
      <c r="D824" s="102"/>
      <c r="E824" s="208"/>
      <c r="F824" s="107"/>
      <c r="G824" s="107"/>
    </row>
    <row r="825" spans="2:7" s="100" customFormat="1">
      <c r="B825" s="208"/>
      <c r="C825" s="101"/>
      <c r="D825" s="102"/>
      <c r="E825" s="208"/>
      <c r="F825" s="107"/>
      <c r="G825" s="107"/>
    </row>
    <row r="826" spans="2:7" s="100" customFormat="1">
      <c r="B826" s="208"/>
      <c r="C826" s="101"/>
      <c r="D826" s="102"/>
      <c r="E826" s="208"/>
      <c r="F826" s="107"/>
      <c r="G826" s="107"/>
    </row>
    <row r="827" spans="2:7" s="100" customFormat="1">
      <c r="B827" s="208"/>
      <c r="C827" s="101"/>
      <c r="D827" s="102"/>
      <c r="E827" s="208"/>
      <c r="F827" s="107"/>
      <c r="G827" s="107"/>
    </row>
    <row r="828" spans="2:7" s="100" customFormat="1">
      <c r="B828" s="208"/>
      <c r="C828" s="101"/>
      <c r="D828" s="102"/>
      <c r="E828" s="208"/>
      <c r="F828" s="107"/>
      <c r="G828" s="107"/>
    </row>
    <row r="829" spans="2:7" s="100" customFormat="1">
      <c r="B829" s="208"/>
      <c r="C829" s="101"/>
      <c r="D829" s="102"/>
      <c r="E829" s="208"/>
      <c r="F829" s="107"/>
      <c r="G829" s="107"/>
    </row>
    <row r="830" spans="2:7" s="100" customFormat="1">
      <c r="B830" s="208"/>
      <c r="C830" s="101"/>
      <c r="D830" s="102"/>
      <c r="E830" s="208"/>
      <c r="F830" s="107"/>
      <c r="G830" s="107"/>
    </row>
    <row r="831" spans="2:7" s="100" customFormat="1">
      <c r="B831" s="208"/>
      <c r="C831" s="101"/>
      <c r="D831" s="102"/>
      <c r="E831" s="208"/>
      <c r="F831" s="107"/>
      <c r="G831" s="107"/>
    </row>
    <row r="832" spans="2:7" s="100" customFormat="1">
      <c r="B832" s="208"/>
      <c r="C832" s="101"/>
      <c r="D832" s="102"/>
      <c r="E832" s="208"/>
      <c r="F832" s="107"/>
      <c r="G832" s="107"/>
    </row>
    <row r="833" spans="2:7" s="100" customFormat="1">
      <c r="B833" s="208"/>
      <c r="C833" s="101"/>
      <c r="D833" s="102"/>
      <c r="E833" s="208"/>
      <c r="F833" s="107"/>
      <c r="G833" s="107"/>
    </row>
    <row r="834" spans="2:7" s="100" customFormat="1">
      <c r="B834" s="208"/>
      <c r="C834" s="101"/>
      <c r="D834" s="102"/>
      <c r="E834" s="208"/>
      <c r="F834" s="107"/>
      <c r="G834" s="107"/>
    </row>
    <row r="835" spans="2:7" s="100" customFormat="1">
      <c r="B835" s="208"/>
      <c r="C835" s="101"/>
      <c r="D835" s="102"/>
      <c r="E835" s="208"/>
      <c r="F835" s="107"/>
      <c r="G835" s="107"/>
    </row>
    <row r="836" spans="2:7" s="100" customFormat="1">
      <c r="B836" s="208"/>
      <c r="C836" s="101"/>
      <c r="D836" s="102"/>
      <c r="E836" s="208"/>
      <c r="F836" s="107"/>
      <c r="G836" s="107"/>
    </row>
    <row r="837" spans="2:7" s="100" customFormat="1">
      <c r="B837" s="208"/>
      <c r="C837" s="101"/>
      <c r="D837" s="102"/>
      <c r="E837" s="208"/>
      <c r="F837" s="107"/>
      <c r="G837" s="107"/>
    </row>
    <row r="838" spans="2:7" s="100" customFormat="1">
      <c r="B838" s="208"/>
      <c r="C838" s="101"/>
      <c r="D838" s="102"/>
      <c r="E838" s="208"/>
      <c r="F838" s="107"/>
      <c r="G838" s="107"/>
    </row>
    <row r="839" spans="2:7" s="100" customFormat="1">
      <c r="B839" s="208"/>
      <c r="C839" s="101"/>
      <c r="D839" s="102"/>
      <c r="E839" s="208"/>
      <c r="F839" s="107"/>
      <c r="G839" s="107"/>
    </row>
    <row r="840" spans="2:7" s="100" customFormat="1">
      <c r="B840" s="208"/>
      <c r="C840" s="101"/>
      <c r="D840" s="102"/>
      <c r="E840" s="208"/>
      <c r="F840" s="107"/>
      <c r="G840" s="107"/>
    </row>
    <row r="841" spans="2:7" s="100" customFormat="1">
      <c r="B841" s="208"/>
      <c r="C841" s="101"/>
      <c r="D841" s="102"/>
      <c r="E841" s="208"/>
      <c r="F841" s="107"/>
      <c r="G841" s="107"/>
    </row>
    <row r="842" spans="2:7" s="100" customFormat="1">
      <c r="B842" s="208"/>
      <c r="C842" s="101"/>
      <c r="D842" s="102"/>
      <c r="E842" s="208"/>
      <c r="F842" s="107"/>
      <c r="G842" s="107"/>
    </row>
    <row r="843" spans="2:7" s="100" customFormat="1">
      <c r="B843" s="208"/>
      <c r="C843" s="101"/>
      <c r="D843" s="102"/>
      <c r="E843" s="208"/>
      <c r="F843" s="107"/>
      <c r="G843" s="107"/>
    </row>
    <row r="844" spans="2:7" s="100" customFormat="1">
      <c r="B844" s="208"/>
      <c r="C844" s="101"/>
      <c r="D844" s="102"/>
      <c r="E844" s="208"/>
      <c r="F844" s="107"/>
      <c r="G844" s="107"/>
    </row>
    <row r="845" spans="2:7" s="100" customFormat="1">
      <c r="B845" s="208"/>
      <c r="C845" s="101"/>
      <c r="D845" s="102"/>
      <c r="E845" s="208"/>
      <c r="F845" s="107"/>
      <c r="G845" s="107"/>
    </row>
    <row r="846" spans="2:7" s="100" customFormat="1">
      <c r="B846" s="208"/>
      <c r="C846" s="101"/>
      <c r="D846" s="102"/>
      <c r="E846" s="208"/>
      <c r="F846" s="107"/>
      <c r="G846" s="107"/>
    </row>
    <row r="847" spans="2:7" s="100" customFormat="1">
      <c r="B847" s="208"/>
      <c r="C847" s="101"/>
      <c r="D847" s="102"/>
      <c r="E847" s="208"/>
      <c r="F847" s="107"/>
      <c r="G847" s="107"/>
    </row>
    <row r="848" spans="2:7" s="100" customFormat="1">
      <c r="B848" s="208"/>
      <c r="C848" s="101"/>
      <c r="D848" s="102"/>
      <c r="E848" s="208"/>
      <c r="F848" s="107"/>
      <c r="G848" s="107"/>
    </row>
    <row r="849" spans="2:7" s="100" customFormat="1">
      <c r="B849" s="208"/>
      <c r="C849" s="101"/>
      <c r="D849" s="102"/>
      <c r="E849" s="208"/>
      <c r="F849" s="107"/>
      <c r="G849" s="107"/>
    </row>
    <row r="850" spans="2:7" s="100" customFormat="1">
      <c r="B850" s="208"/>
      <c r="C850" s="101"/>
      <c r="D850" s="102"/>
      <c r="E850" s="208"/>
      <c r="F850" s="107"/>
      <c r="G850" s="107"/>
    </row>
    <row r="851" spans="2:7" s="100" customFormat="1">
      <c r="B851" s="208"/>
      <c r="C851" s="101"/>
      <c r="D851" s="102"/>
      <c r="E851" s="208"/>
      <c r="F851" s="107"/>
      <c r="G851" s="107"/>
    </row>
    <row r="852" spans="2:7" s="100" customFormat="1">
      <c r="B852" s="208"/>
      <c r="C852" s="101"/>
      <c r="D852" s="102"/>
      <c r="E852" s="208"/>
      <c r="F852" s="107"/>
      <c r="G852" s="107"/>
    </row>
    <row r="853" spans="2:7" s="100" customFormat="1">
      <c r="B853" s="208"/>
      <c r="C853" s="101"/>
      <c r="D853" s="102"/>
      <c r="E853" s="208"/>
      <c r="F853" s="107"/>
      <c r="G853" s="107"/>
    </row>
    <row r="854" spans="2:7" s="100" customFormat="1">
      <c r="B854" s="208"/>
      <c r="C854" s="101"/>
      <c r="D854" s="102"/>
      <c r="E854" s="208"/>
      <c r="F854" s="107"/>
      <c r="G854" s="107"/>
    </row>
    <row r="855" spans="2:7" s="100" customFormat="1">
      <c r="B855" s="208"/>
      <c r="C855" s="101"/>
      <c r="D855" s="102"/>
      <c r="E855" s="208"/>
      <c r="F855" s="107"/>
      <c r="G855" s="107"/>
    </row>
    <row r="856" spans="2:7" s="100" customFormat="1">
      <c r="B856" s="208"/>
      <c r="C856" s="101"/>
      <c r="D856" s="102"/>
      <c r="E856" s="208"/>
      <c r="F856" s="107"/>
      <c r="G856" s="107"/>
    </row>
    <row r="857" spans="2:7" s="100" customFormat="1">
      <c r="B857" s="208"/>
      <c r="C857" s="101"/>
      <c r="D857" s="102"/>
      <c r="E857" s="208"/>
      <c r="F857" s="107"/>
      <c r="G857" s="107"/>
    </row>
    <row r="858" spans="2:7" s="100" customFormat="1">
      <c r="B858" s="208"/>
      <c r="C858" s="101"/>
      <c r="D858" s="102"/>
      <c r="E858" s="208"/>
      <c r="F858" s="107"/>
      <c r="G858" s="107"/>
    </row>
    <row r="859" spans="2:7" s="100" customFormat="1">
      <c r="B859" s="208"/>
      <c r="C859" s="101"/>
      <c r="D859" s="102"/>
      <c r="E859" s="208"/>
      <c r="F859" s="107"/>
      <c r="G859" s="107"/>
    </row>
    <row r="860" spans="2:7" s="100" customFormat="1">
      <c r="B860" s="208"/>
      <c r="C860" s="101"/>
      <c r="D860" s="102"/>
      <c r="E860" s="208"/>
      <c r="F860" s="107"/>
      <c r="G860" s="107"/>
    </row>
    <row r="861" spans="2:7" s="100" customFormat="1">
      <c r="B861" s="208"/>
      <c r="C861" s="101"/>
      <c r="D861" s="102"/>
      <c r="E861" s="208"/>
      <c r="F861" s="107"/>
      <c r="G861" s="107"/>
    </row>
    <row r="862" spans="2:7" s="100" customFormat="1">
      <c r="B862" s="208"/>
      <c r="C862" s="101"/>
      <c r="D862" s="102"/>
      <c r="E862" s="208"/>
      <c r="F862" s="107"/>
      <c r="G862" s="107"/>
    </row>
    <row r="863" spans="2:7" s="100" customFormat="1">
      <c r="B863" s="208"/>
      <c r="C863" s="101"/>
      <c r="D863" s="102"/>
      <c r="E863" s="208"/>
      <c r="F863" s="107"/>
      <c r="G863" s="107"/>
    </row>
    <row r="864" spans="2:7" s="100" customFormat="1">
      <c r="B864" s="208"/>
      <c r="C864" s="101"/>
      <c r="D864" s="102"/>
      <c r="E864" s="208"/>
      <c r="F864" s="107"/>
      <c r="G864" s="107"/>
    </row>
    <row r="865" spans="2:7" s="100" customFormat="1">
      <c r="B865" s="208"/>
      <c r="C865" s="101"/>
      <c r="D865" s="102"/>
      <c r="E865" s="208"/>
      <c r="F865" s="107"/>
      <c r="G865" s="107"/>
    </row>
    <row r="866" spans="2:7" s="100" customFormat="1">
      <c r="B866" s="208"/>
      <c r="C866" s="101"/>
      <c r="D866" s="102"/>
      <c r="E866" s="208"/>
      <c r="F866" s="107"/>
      <c r="G866" s="107"/>
    </row>
    <row r="867" spans="2:7" s="100" customFormat="1">
      <c r="B867" s="208"/>
      <c r="C867" s="101"/>
      <c r="D867" s="102"/>
      <c r="E867" s="208"/>
      <c r="F867" s="107"/>
      <c r="G867" s="107"/>
    </row>
    <row r="868" spans="2:7" s="100" customFormat="1">
      <c r="B868" s="208"/>
      <c r="C868" s="101"/>
      <c r="D868" s="102"/>
      <c r="E868" s="208"/>
      <c r="F868" s="107"/>
      <c r="G868" s="107"/>
    </row>
    <row r="869" spans="2:7" s="100" customFormat="1">
      <c r="B869" s="208"/>
      <c r="C869" s="101"/>
      <c r="D869" s="102"/>
      <c r="E869" s="208"/>
      <c r="F869" s="107"/>
      <c r="G869" s="107"/>
    </row>
    <row r="870" spans="2:7" s="100" customFormat="1">
      <c r="B870" s="208"/>
      <c r="C870" s="101"/>
      <c r="D870" s="102"/>
      <c r="E870" s="208"/>
      <c r="F870" s="107"/>
      <c r="G870" s="107"/>
    </row>
    <row r="871" spans="2:7" s="100" customFormat="1">
      <c r="B871" s="208"/>
      <c r="C871" s="101"/>
      <c r="D871" s="102"/>
      <c r="E871" s="208"/>
      <c r="F871" s="107"/>
      <c r="G871" s="107"/>
    </row>
    <row r="872" spans="2:7" s="100" customFormat="1">
      <c r="B872" s="208"/>
      <c r="C872" s="101"/>
      <c r="D872" s="102"/>
      <c r="E872" s="208"/>
      <c r="F872" s="107"/>
      <c r="G872" s="107"/>
    </row>
    <row r="873" spans="2:7" s="100" customFormat="1">
      <c r="B873" s="208"/>
      <c r="C873" s="101"/>
      <c r="D873" s="102"/>
      <c r="E873" s="208"/>
      <c r="F873" s="107"/>
      <c r="G873" s="107"/>
    </row>
    <row r="874" spans="2:7" s="100" customFormat="1">
      <c r="B874" s="208"/>
      <c r="C874" s="101"/>
      <c r="D874" s="102"/>
      <c r="E874" s="208"/>
      <c r="F874" s="107"/>
      <c r="G874" s="107"/>
    </row>
    <row r="875" spans="2:7" s="100" customFormat="1">
      <c r="B875" s="208"/>
      <c r="C875" s="101"/>
      <c r="D875" s="102"/>
      <c r="E875" s="208"/>
      <c r="F875" s="107"/>
      <c r="G875" s="107"/>
    </row>
    <row r="876" spans="2:7" s="100" customFormat="1">
      <c r="B876" s="208"/>
      <c r="C876" s="101"/>
      <c r="D876" s="102"/>
      <c r="E876" s="208"/>
      <c r="F876" s="107"/>
      <c r="G876" s="107"/>
    </row>
    <row r="877" spans="2:7" s="100" customFormat="1">
      <c r="B877" s="208"/>
      <c r="C877" s="101"/>
      <c r="D877" s="102"/>
      <c r="E877" s="208"/>
      <c r="F877" s="107"/>
      <c r="G877" s="107"/>
    </row>
    <row r="878" spans="2:7" s="100" customFormat="1">
      <c r="B878" s="208"/>
      <c r="C878" s="101"/>
      <c r="D878" s="102"/>
      <c r="E878" s="208"/>
      <c r="F878" s="107"/>
      <c r="G878" s="107"/>
    </row>
    <row r="879" spans="2:7" s="100" customFormat="1">
      <c r="B879" s="208"/>
      <c r="C879" s="101"/>
      <c r="D879" s="102"/>
      <c r="E879" s="208"/>
      <c r="F879" s="107"/>
      <c r="G879" s="107"/>
    </row>
    <row r="880" spans="2:7" s="100" customFormat="1">
      <c r="B880" s="208"/>
      <c r="C880" s="101"/>
      <c r="D880" s="102"/>
      <c r="E880" s="208"/>
      <c r="F880" s="107"/>
      <c r="G880" s="107"/>
    </row>
    <row r="881" spans="2:7" s="100" customFormat="1">
      <c r="B881" s="208"/>
      <c r="C881" s="101"/>
      <c r="D881" s="102"/>
      <c r="E881" s="208"/>
      <c r="F881" s="107"/>
      <c r="G881" s="107"/>
    </row>
    <row r="882" spans="2:7" s="100" customFormat="1">
      <c r="B882" s="208"/>
      <c r="C882" s="101"/>
      <c r="D882" s="102"/>
      <c r="E882" s="208"/>
      <c r="F882" s="107"/>
      <c r="G882" s="107"/>
    </row>
    <row r="883" spans="2:7" s="100" customFormat="1">
      <c r="B883" s="208"/>
      <c r="C883" s="101"/>
      <c r="D883" s="102"/>
      <c r="E883" s="208"/>
      <c r="F883" s="107"/>
      <c r="G883" s="107"/>
    </row>
    <row r="884" spans="2:7" s="100" customFormat="1">
      <c r="B884" s="208"/>
      <c r="C884" s="101"/>
      <c r="D884" s="102"/>
      <c r="E884" s="208"/>
      <c r="F884" s="107"/>
      <c r="G884" s="107"/>
    </row>
    <row r="885" spans="2:7" s="100" customFormat="1">
      <c r="B885" s="208"/>
      <c r="C885" s="101"/>
      <c r="D885" s="102"/>
      <c r="E885" s="208"/>
      <c r="F885" s="107"/>
      <c r="G885" s="107"/>
    </row>
    <row r="886" spans="2:7" s="100" customFormat="1">
      <c r="B886" s="208"/>
      <c r="C886" s="101"/>
      <c r="D886" s="102"/>
      <c r="E886" s="208"/>
      <c r="F886" s="107"/>
      <c r="G886" s="107"/>
    </row>
    <row r="887" spans="2:7" s="100" customFormat="1">
      <c r="B887" s="208"/>
      <c r="C887" s="101"/>
      <c r="D887" s="102"/>
      <c r="E887" s="208"/>
      <c r="F887" s="107"/>
      <c r="G887" s="107"/>
    </row>
    <row r="888" spans="2:7" s="100" customFormat="1">
      <c r="B888" s="208"/>
      <c r="C888" s="101"/>
      <c r="D888" s="102"/>
      <c r="E888" s="208"/>
      <c r="F888" s="107"/>
      <c r="G888" s="107"/>
    </row>
    <row r="889" spans="2:7" s="100" customFormat="1">
      <c r="B889" s="208"/>
      <c r="C889" s="101"/>
      <c r="D889" s="102"/>
      <c r="E889" s="208"/>
      <c r="F889" s="107"/>
      <c r="G889" s="107"/>
    </row>
    <row r="890" spans="2:7" s="100" customFormat="1">
      <c r="B890" s="208"/>
      <c r="C890" s="101"/>
      <c r="D890" s="102"/>
      <c r="E890" s="208"/>
      <c r="F890" s="107"/>
      <c r="G890" s="107"/>
    </row>
    <row r="891" spans="2:7" s="100" customFormat="1">
      <c r="B891" s="208"/>
      <c r="C891" s="101"/>
      <c r="D891" s="102"/>
      <c r="E891" s="208"/>
      <c r="F891" s="107"/>
      <c r="G891" s="107"/>
    </row>
    <row r="892" spans="2:7" s="100" customFormat="1">
      <c r="B892" s="208"/>
      <c r="C892" s="101"/>
      <c r="D892" s="102"/>
      <c r="E892" s="208"/>
      <c r="F892" s="107"/>
      <c r="G892" s="107"/>
    </row>
    <row r="893" spans="2:7" s="100" customFormat="1">
      <c r="B893" s="208"/>
      <c r="C893" s="101"/>
      <c r="D893" s="102"/>
      <c r="E893" s="208"/>
      <c r="F893" s="107"/>
      <c r="G893" s="107"/>
    </row>
    <row r="894" spans="2:7" s="100" customFormat="1">
      <c r="B894" s="208"/>
      <c r="C894" s="101"/>
      <c r="D894" s="102"/>
      <c r="E894" s="208"/>
      <c r="F894" s="107"/>
      <c r="G894" s="107"/>
    </row>
    <row r="895" spans="2:7" s="100" customFormat="1">
      <c r="B895" s="208"/>
      <c r="C895" s="101"/>
      <c r="D895" s="102"/>
      <c r="E895" s="208"/>
      <c r="F895" s="107"/>
      <c r="G895" s="107"/>
    </row>
    <row r="896" spans="2:7" s="100" customFormat="1">
      <c r="B896" s="208"/>
      <c r="C896" s="101"/>
      <c r="D896" s="102"/>
      <c r="E896" s="208"/>
      <c r="F896" s="107"/>
      <c r="G896" s="107"/>
    </row>
    <row r="897" spans="2:7" s="100" customFormat="1">
      <c r="B897" s="208"/>
      <c r="C897" s="101"/>
      <c r="D897" s="102"/>
      <c r="E897" s="208"/>
      <c r="F897" s="107"/>
      <c r="G897" s="107"/>
    </row>
    <row r="898" spans="2:7" s="100" customFormat="1">
      <c r="B898" s="208"/>
      <c r="C898" s="101"/>
      <c r="D898" s="102"/>
      <c r="E898" s="208"/>
      <c r="F898" s="107"/>
      <c r="G898" s="107"/>
    </row>
    <row r="899" spans="2:7" s="100" customFormat="1">
      <c r="B899" s="208"/>
      <c r="C899" s="101"/>
      <c r="D899" s="102"/>
      <c r="E899" s="208"/>
      <c r="F899" s="107"/>
      <c r="G899" s="107"/>
    </row>
    <row r="900" spans="2:7" s="100" customFormat="1">
      <c r="B900" s="208"/>
      <c r="C900" s="101"/>
      <c r="D900" s="102"/>
      <c r="E900" s="208"/>
      <c r="F900" s="107"/>
      <c r="G900" s="107"/>
    </row>
    <row r="901" spans="2:7" s="100" customFormat="1">
      <c r="B901" s="208"/>
      <c r="C901" s="101"/>
      <c r="D901" s="102"/>
      <c r="E901" s="208"/>
      <c r="F901" s="107"/>
      <c r="G901" s="107"/>
    </row>
    <row r="902" spans="2:7" s="100" customFormat="1">
      <c r="B902" s="208"/>
      <c r="C902" s="101"/>
      <c r="D902" s="102"/>
      <c r="E902" s="208"/>
      <c r="F902" s="107"/>
      <c r="G902" s="107"/>
    </row>
    <row r="903" spans="2:7" s="100" customFormat="1">
      <c r="B903" s="208"/>
      <c r="C903" s="101"/>
      <c r="D903" s="102"/>
      <c r="E903" s="208"/>
      <c r="F903" s="107"/>
      <c r="G903" s="107"/>
    </row>
    <row r="904" spans="2:7" s="100" customFormat="1">
      <c r="B904" s="208"/>
      <c r="C904" s="101"/>
      <c r="D904" s="102"/>
      <c r="E904" s="208"/>
      <c r="F904" s="107"/>
      <c r="G904" s="107"/>
    </row>
    <row r="905" spans="2:7" s="100" customFormat="1">
      <c r="B905" s="208"/>
      <c r="C905" s="101"/>
      <c r="D905" s="102"/>
      <c r="E905" s="208"/>
      <c r="F905" s="107"/>
      <c r="G905" s="107"/>
    </row>
    <row r="906" spans="2:7" s="100" customFormat="1">
      <c r="B906" s="208"/>
      <c r="C906" s="101"/>
      <c r="D906" s="102"/>
      <c r="E906" s="208"/>
      <c r="F906" s="107"/>
      <c r="G906" s="107"/>
    </row>
    <row r="907" spans="2:7" s="100" customFormat="1">
      <c r="B907" s="208"/>
      <c r="C907" s="101"/>
      <c r="D907" s="102"/>
      <c r="E907" s="208"/>
      <c r="F907" s="107"/>
      <c r="G907" s="107"/>
    </row>
    <row r="908" spans="2:7" s="100" customFormat="1">
      <c r="B908" s="208"/>
      <c r="C908" s="101"/>
      <c r="D908" s="102"/>
      <c r="E908" s="208"/>
      <c r="F908" s="107"/>
      <c r="G908" s="107"/>
    </row>
    <row r="909" spans="2:7" s="100" customFormat="1">
      <c r="B909" s="208"/>
      <c r="C909" s="101"/>
      <c r="D909" s="102"/>
      <c r="E909" s="208"/>
      <c r="F909" s="107"/>
      <c r="G909" s="107"/>
    </row>
    <row r="910" spans="2:7" s="100" customFormat="1">
      <c r="B910" s="208"/>
      <c r="C910" s="101"/>
      <c r="D910" s="102"/>
      <c r="E910" s="208"/>
      <c r="F910" s="107"/>
      <c r="G910" s="107"/>
    </row>
    <row r="911" spans="2:7" s="100" customFormat="1">
      <c r="B911" s="208"/>
      <c r="C911" s="101"/>
      <c r="D911" s="102"/>
      <c r="E911" s="208"/>
      <c r="F911" s="107"/>
      <c r="G911" s="107"/>
    </row>
    <row r="912" spans="2:7" s="100" customFormat="1">
      <c r="B912" s="208"/>
      <c r="C912" s="101"/>
      <c r="D912" s="102"/>
      <c r="E912" s="208"/>
      <c r="F912" s="107"/>
      <c r="G912" s="107"/>
    </row>
    <row r="913" spans="2:7" s="100" customFormat="1">
      <c r="B913" s="208"/>
      <c r="C913" s="101"/>
      <c r="D913" s="102"/>
      <c r="E913" s="208"/>
      <c r="F913" s="107"/>
      <c r="G913" s="107"/>
    </row>
    <row r="914" spans="2:7" s="100" customFormat="1">
      <c r="B914" s="208"/>
      <c r="C914" s="101"/>
      <c r="D914" s="102"/>
      <c r="E914" s="208"/>
      <c r="F914" s="107"/>
      <c r="G914" s="107"/>
    </row>
    <row r="915" spans="2:7" s="100" customFormat="1">
      <c r="B915" s="208"/>
      <c r="C915" s="101"/>
      <c r="D915" s="102"/>
      <c r="E915" s="208"/>
      <c r="F915" s="107"/>
      <c r="G915" s="107"/>
    </row>
    <row r="916" spans="2:7" s="100" customFormat="1">
      <c r="B916" s="208"/>
      <c r="C916" s="101"/>
      <c r="D916" s="102"/>
      <c r="E916" s="208"/>
      <c r="F916" s="107"/>
      <c r="G916" s="107"/>
    </row>
    <row r="917" spans="2:7" s="100" customFormat="1">
      <c r="B917" s="208"/>
      <c r="C917" s="101"/>
      <c r="D917" s="102"/>
      <c r="E917" s="208"/>
      <c r="F917" s="107"/>
      <c r="G917" s="107"/>
    </row>
    <row r="918" spans="2:7" s="100" customFormat="1">
      <c r="B918" s="208"/>
      <c r="C918" s="101"/>
      <c r="D918" s="102"/>
      <c r="E918" s="208"/>
      <c r="F918" s="107"/>
      <c r="G918" s="107"/>
    </row>
    <row r="919" spans="2:7" s="100" customFormat="1">
      <c r="B919" s="208"/>
      <c r="C919" s="101"/>
      <c r="D919" s="102"/>
      <c r="E919" s="208"/>
      <c r="F919" s="107"/>
      <c r="G919" s="107"/>
    </row>
    <row r="920" spans="2:7" s="100" customFormat="1">
      <c r="B920" s="208"/>
      <c r="C920" s="101"/>
      <c r="D920" s="102"/>
      <c r="E920" s="208"/>
      <c r="F920" s="107"/>
      <c r="G920" s="107"/>
    </row>
    <row r="921" spans="2:7" s="100" customFormat="1">
      <c r="B921" s="208"/>
      <c r="C921" s="101"/>
      <c r="D921" s="102"/>
      <c r="E921" s="208"/>
      <c r="F921" s="107"/>
      <c r="G921" s="107"/>
    </row>
    <row r="922" spans="2:7" s="100" customFormat="1">
      <c r="B922" s="208"/>
      <c r="C922" s="101"/>
      <c r="D922" s="102"/>
      <c r="E922" s="208"/>
      <c r="F922" s="107"/>
      <c r="G922" s="107"/>
    </row>
    <row r="923" spans="2:7" s="100" customFormat="1">
      <c r="B923" s="208"/>
      <c r="C923" s="101"/>
      <c r="D923" s="102"/>
      <c r="E923" s="208"/>
      <c r="F923" s="107"/>
      <c r="G923" s="107"/>
    </row>
    <row r="924" spans="2:7" s="100" customFormat="1">
      <c r="B924" s="208"/>
      <c r="C924" s="101"/>
      <c r="D924" s="102"/>
      <c r="E924" s="208"/>
      <c r="F924" s="107"/>
      <c r="G924" s="107"/>
    </row>
    <row r="925" spans="2:7" s="100" customFormat="1">
      <c r="B925" s="208"/>
      <c r="C925" s="101"/>
      <c r="D925" s="102"/>
      <c r="E925" s="208"/>
      <c r="F925" s="107"/>
      <c r="G925" s="107"/>
    </row>
    <row r="926" spans="2:7" s="100" customFormat="1">
      <c r="B926" s="208"/>
      <c r="C926" s="101"/>
      <c r="D926" s="102"/>
      <c r="E926" s="208"/>
      <c r="F926" s="107"/>
      <c r="G926" s="107"/>
    </row>
    <row r="927" spans="2:7" s="100" customFormat="1">
      <c r="B927" s="208"/>
      <c r="C927" s="101"/>
      <c r="D927" s="102"/>
      <c r="E927" s="208"/>
      <c r="F927" s="107"/>
      <c r="G927" s="107"/>
    </row>
    <row r="928" spans="2:7" s="100" customFormat="1">
      <c r="B928" s="208"/>
      <c r="C928" s="101"/>
      <c r="D928" s="102"/>
      <c r="E928" s="208"/>
      <c r="F928" s="107"/>
      <c r="G928" s="107"/>
    </row>
    <row r="929" spans="2:7" s="100" customFormat="1">
      <c r="B929" s="208"/>
      <c r="C929" s="101"/>
      <c r="D929" s="102"/>
      <c r="E929" s="208"/>
      <c r="F929" s="107"/>
      <c r="G929" s="107"/>
    </row>
    <row r="930" spans="2:7" s="100" customFormat="1">
      <c r="B930" s="208"/>
      <c r="C930" s="101"/>
      <c r="D930" s="102"/>
      <c r="E930" s="208"/>
      <c r="F930" s="107"/>
      <c r="G930" s="107"/>
    </row>
    <row r="931" spans="2:7" s="100" customFormat="1">
      <c r="B931" s="208"/>
      <c r="C931" s="101"/>
      <c r="D931" s="102"/>
      <c r="E931" s="208"/>
      <c r="F931" s="107"/>
      <c r="G931" s="107"/>
    </row>
    <row r="932" spans="2:7" s="100" customFormat="1">
      <c r="B932" s="208"/>
      <c r="C932" s="101"/>
      <c r="D932" s="102"/>
      <c r="E932" s="208"/>
      <c r="F932" s="107"/>
      <c r="G932" s="107"/>
    </row>
    <row r="933" spans="2:7" s="100" customFormat="1">
      <c r="B933" s="208"/>
      <c r="C933" s="101"/>
      <c r="D933" s="102"/>
      <c r="E933" s="208"/>
      <c r="F933" s="107"/>
      <c r="G933" s="107"/>
    </row>
    <row r="934" spans="2:7" s="100" customFormat="1">
      <c r="B934" s="208"/>
      <c r="C934" s="101"/>
      <c r="D934" s="102"/>
      <c r="E934" s="208"/>
      <c r="F934" s="107"/>
      <c r="G934" s="107"/>
    </row>
    <row r="935" spans="2:7" s="100" customFormat="1">
      <c r="B935" s="208"/>
      <c r="C935" s="101"/>
      <c r="D935" s="102"/>
      <c r="E935" s="208"/>
      <c r="F935" s="107"/>
      <c r="G935" s="107"/>
    </row>
    <row r="936" spans="2:7" s="100" customFormat="1">
      <c r="B936" s="208"/>
      <c r="C936" s="101"/>
      <c r="D936" s="102"/>
      <c r="E936" s="208"/>
      <c r="F936" s="107"/>
      <c r="G936" s="107"/>
    </row>
    <row r="937" spans="2:7" s="100" customFormat="1">
      <c r="B937" s="208"/>
      <c r="C937" s="101"/>
      <c r="D937" s="102"/>
      <c r="E937" s="208"/>
      <c r="F937" s="107"/>
      <c r="G937" s="107"/>
    </row>
    <row r="938" spans="2:7" s="100" customFormat="1">
      <c r="B938" s="208"/>
      <c r="C938" s="101"/>
      <c r="D938" s="102"/>
      <c r="E938" s="208"/>
      <c r="F938" s="107"/>
      <c r="G938" s="107"/>
    </row>
    <row r="939" spans="2:7" s="100" customFormat="1">
      <c r="B939" s="208"/>
      <c r="C939" s="101"/>
      <c r="D939" s="102"/>
      <c r="E939" s="208"/>
      <c r="F939" s="107"/>
      <c r="G939" s="107"/>
    </row>
    <row r="940" spans="2:7" s="100" customFormat="1">
      <c r="B940" s="208"/>
      <c r="C940" s="101"/>
      <c r="D940" s="102"/>
      <c r="E940" s="208"/>
      <c r="F940" s="107"/>
      <c r="G940" s="107"/>
    </row>
    <row r="941" spans="2:7" s="100" customFormat="1">
      <c r="B941" s="208"/>
      <c r="C941" s="101"/>
      <c r="D941" s="102"/>
      <c r="E941" s="208"/>
      <c r="F941" s="107"/>
      <c r="G941" s="107"/>
    </row>
    <row r="942" spans="2:7" s="100" customFormat="1">
      <c r="B942" s="208"/>
      <c r="C942" s="101"/>
      <c r="D942" s="102"/>
      <c r="E942" s="208"/>
      <c r="F942" s="107"/>
      <c r="G942" s="107"/>
    </row>
    <row r="943" spans="2:7" s="100" customFormat="1">
      <c r="B943" s="208"/>
      <c r="C943" s="101"/>
      <c r="D943" s="102"/>
      <c r="E943" s="208"/>
      <c r="F943" s="107"/>
      <c r="G943" s="107"/>
    </row>
    <row r="944" spans="2:7" s="100" customFormat="1">
      <c r="B944" s="208"/>
      <c r="C944" s="101"/>
      <c r="D944" s="102"/>
      <c r="E944" s="208"/>
      <c r="F944" s="107"/>
      <c r="G944" s="107"/>
    </row>
    <row r="945" spans="2:7" s="100" customFormat="1">
      <c r="B945" s="208"/>
      <c r="C945" s="101"/>
      <c r="D945" s="102"/>
      <c r="E945" s="208"/>
      <c r="F945" s="107"/>
      <c r="G945" s="107"/>
    </row>
    <row r="946" spans="2:7" s="100" customFormat="1">
      <c r="B946" s="208"/>
      <c r="C946" s="101"/>
      <c r="D946" s="102"/>
      <c r="E946" s="208"/>
      <c r="F946" s="107"/>
      <c r="G946" s="107"/>
    </row>
    <row r="947" spans="2:7" s="100" customFormat="1">
      <c r="B947" s="208"/>
      <c r="C947" s="101"/>
      <c r="D947" s="102"/>
      <c r="E947" s="208"/>
      <c r="F947" s="107"/>
      <c r="G947" s="107"/>
    </row>
    <row r="948" spans="2:7" s="100" customFormat="1">
      <c r="B948" s="208"/>
      <c r="C948" s="101"/>
      <c r="D948" s="102"/>
      <c r="E948" s="208"/>
      <c r="F948" s="107"/>
      <c r="G948" s="107"/>
    </row>
    <row r="949" spans="2:7" s="100" customFormat="1">
      <c r="B949" s="208"/>
      <c r="C949" s="101"/>
      <c r="D949" s="102"/>
      <c r="E949" s="208"/>
      <c r="F949" s="107"/>
      <c r="G949" s="107"/>
    </row>
    <row r="950" spans="2:7" s="100" customFormat="1">
      <c r="B950" s="208"/>
      <c r="C950" s="101"/>
      <c r="D950" s="102"/>
      <c r="E950" s="208"/>
      <c r="F950" s="107"/>
      <c r="G950" s="107"/>
    </row>
    <row r="951" spans="2:7" s="100" customFormat="1">
      <c r="B951" s="208"/>
      <c r="C951" s="101"/>
      <c r="D951" s="102"/>
      <c r="E951" s="208"/>
      <c r="F951" s="107"/>
      <c r="G951" s="107"/>
    </row>
    <row r="952" spans="2:7" s="100" customFormat="1">
      <c r="B952" s="208"/>
      <c r="C952" s="101"/>
      <c r="D952" s="102"/>
      <c r="E952" s="208"/>
      <c r="F952" s="107"/>
      <c r="G952" s="107"/>
    </row>
    <row r="953" spans="2:7" s="100" customFormat="1">
      <c r="B953" s="208"/>
      <c r="C953" s="101"/>
      <c r="D953" s="102"/>
      <c r="E953" s="208"/>
      <c r="F953" s="107"/>
      <c r="G953" s="107"/>
    </row>
    <row r="954" spans="2:7" s="100" customFormat="1">
      <c r="B954" s="208"/>
      <c r="C954" s="101"/>
      <c r="D954" s="102"/>
      <c r="E954" s="208"/>
      <c r="F954" s="107"/>
      <c r="G954" s="107"/>
    </row>
    <row r="955" spans="2:7" s="100" customFormat="1">
      <c r="B955" s="208"/>
      <c r="C955" s="101"/>
      <c r="D955" s="102"/>
      <c r="E955" s="208"/>
      <c r="F955" s="107"/>
      <c r="G955" s="107"/>
    </row>
    <row r="956" spans="2:7" s="100" customFormat="1">
      <c r="B956" s="208"/>
      <c r="C956" s="101"/>
      <c r="D956" s="102"/>
      <c r="E956" s="208"/>
      <c r="F956" s="107"/>
      <c r="G956" s="107"/>
    </row>
    <row r="957" spans="2:7" s="100" customFormat="1">
      <c r="B957" s="208"/>
      <c r="C957" s="101"/>
      <c r="D957" s="102"/>
      <c r="E957" s="208"/>
      <c r="F957" s="107"/>
      <c r="G957" s="107"/>
    </row>
    <row r="958" spans="2:7" s="100" customFormat="1">
      <c r="B958" s="208"/>
      <c r="C958" s="101"/>
      <c r="D958" s="102"/>
      <c r="E958" s="208"/>
      <c r="F958" s="107"/>
      <c r="G958" s="107"/>
    </row>
    <row r="959" spans="2:7" s="100" customFormat="1">
      <c r="B959" s="208"/>
      <c r="C959" s="101"/>
      <c r="D959" s="102"/>
      <c r="E959" s="208"/>
      <c r="F959" s="107"/>
      <c r="G959" s="107"/>
    </row>
    <row r="960" spans="2:7" s="100" customFormat="1">
      <c r="B960" s="208"/>
      <c r="C960" s="101"/>
      <c r="D960" s="102"/>
      <c r="E960" s="208"/>
      <c r="F960" s="107"/>
      <c r="G960" s="107"/>
    </row>
    <row r="961" spans="2:7" s="100" customFormat="1">
      <c r="B961" s="208"/>
      <c r="C961" s="101"/>
      <c r="D961" s="102"/>
      <c r="E961" s="208"/>
      <c r="F961" s="107"/>
      <c r="G961" s="107"/>
    </row>
    <row r="962" spans="2:7" s="100" customFormat="1">
      <c r="B962" s="208"/>
      <c r="C962" s="101"/>
      <c r="D962" s="102"/>
      <c r="E962" s="208"/>
      <c r="F962" s="107"/>
      <c r="G962" s="107"/>
    </row>
    <row r="963" spans="2:7" s="100" customFormat="1">
      <c r="B963" s="208"/>
      <c r="C963" s="101"/>
      <c r="D963" s="102"/>
      <c r="E963" s="208"/>
      <c r="F963" s="107"/>
      <c r="G963" s="107"/>
    </row>
    <row r="964" spans="2:7" s="100" customFormat="1">
      <c r="B964" s="208"/>
      <c r="C964" s="101"/>
      <c r="D964" s="102"/>
      <c r="E964" s="208"/>
      <c r="F964" s="107"/>
      <c r="G964" s="107"/>
    </row>
    <row r="965" spans="2:7" s="100" customFormat="1">
      <c r="B965" s="208"/>
      <c r="C965" s="101"/>
      <c r="D965" s="102"/>
      <c r="E965" s="208"/>
      <c r="F965" s="107"/>
      <c r="G965" s="107"/>
    </row>
    <row r="966" spans="2:7" s="100" customFormat="1">
      <c r="B966" s="208"/>
      <c r="C966" s="101"/>
      <c r="D966" s="102"/>
      <c r="E966" s="208"/>
      <c r="F966" s="107"/>
      <c r="G966" s="107"/>
    </row>
    <row r="967" spans="2:7" s="100" customFormat="1">
      <c r="B967" s="208"/>
      <c r="C967" s="101"/>
      <c r="D967" s="102"/>
      <c r="E967" s="208"/>
      <c r="F967" s="107"/>
      <c r="G967" s="107"/>
    </row>
    <row r="968" spans="2:7" s="100" customFormat="1">
      <c r="B968" s="208"/>
      <c r="C968" s="101"/>
      <c r="D968" s="102"/>
      <c r="E968" s="208"/>
      <c r="F968" s="107"/>
      <c r="G968" s="107"/>
    </row>
    <row r="969" spans="2:7" s="100" customFormat="1">
      <c r="B969" s="208"/>
      <c r="C969" s="101"/>
      <c r="D969" s="102"/>
      <c r="E969" s="208"/>
      <c r="F969" s="107"/>
      <c r="G969" s="107"/>
    </row>
    <row r="970" spans="2:7" s="100" customFormat="1">
      <c r="B970" s="208"/>
      <c r="C970" s="101"/>
      <c r="D970" s="102"/>
      <c r="E970" s="208"/>
      <c r="F970" s="107"/>
      <c r="G970" s="107"/>
    </row>
    <row r="971" spans="2:7" s="100" customFormat="1">
      <c r="B971" s="208"/>
      <c r="C971" s="101"/>
      <c r="D971" s="102"/>
      <c r="E971" s="208"/>
      <c r="F971" s="107"/>
      <c r="G971" s="107"/>
    </row>
    <row r="972" spans="2:7" s="100" customFormat="1">
      <c r="B972" s="208"/>
      <c r="C972" s="101"/>
      <c r="D972" s="102"/>
      <c r="E972" s="208"/>
      <c r="F972" s="107"/>
      <c r="G972" s="107"/>
    </row>
    <row r="973" spans="2:7" s="100" customFormat="1">
      <c r="B973" s="208"/>
      <c r="C973" s="101"/>
      <c r="D973" s="102"/>
      <c r="E973" s="208"/>
      <c r="F973" s="107"/>
      <c r="G973" s="107"/>
    </row>
    <row r="974" spans="2:7" s="100" customFormat="1">
      <c r="B974" s="208"/>
      <c r="C974" s="101"/>
      <c r="D974" s="102"/>
      <c r="E974" s="208"/>
      <c r="F974" s="107"/>
      <c r="G974" s="107"/>
    </row>
    <row r="975" spans="2:7" s="100" customFormat="1">
      <c r="B975" s="208"/>
      <c r="C975" s="101"/>
      <c r="D975" s="102"/>
      <c r="E975" s="208"/>
      <c r="F975" s="107"/>
      <c r="G975" s="107"/>
    </row>
    <row r="976" spans="2:7" s="100" customFormat="1">
      <c r="B976" s="208"/>
      <c r="C976" s="101"/>
      <c r="D976" s="102"/>
      <c r="E976" s="208"/>
      <c r="F976" s="107"/>
      <c r="G976" s="107"/>
    </row>
    <row r="977" spans="2:7" s="100" customFormat="1">
      <c r="B977" s="208"/>
      <c r="C977" s="101"/>
      <c r="D977" s="102"/>
      <c r="E977" s="208"/>
      <c r="F977" s="107"/>
      <c r="G977" s="107"/>
    </row>
    <row r="978" spans="2:7" s="100" customFormat="1">
      <c r="B978" s="208"/>
      <c r="C978" s="101"/>
      <c r="D978" s="102"/>
      <c r="E978" s="208"/>
      <c r="F978" s="107"/>
      <c r="G978" s="107"/>
    </row>
    <row r="979" spans="2:7" s="100" customFormat="1">
      <c r="B979" s="208"/>
      <c r="C979" s="101"/>
      <c r="D979" s="102"/>
      <c r="E979" s="208"/>
      <c r="F979" s="107"/>
      <c r="G979" s="107"/>
    </row>
    <row r="980" spans="2:7" s="100" customFormat="1">
      <c r="B980" s="208"/>
      <c r="C980" s="101"/>
      <c r="D980" s="102"/>
      <c r="E980" s="208"/>
      <c r="F980" s="107"/>
      <c r="G980" s="107"/>
    </row>
    <row r="981" spans="2:7" s="100" customFormat="1">
      <c r="B981" s="208"/>
      <c r="C981" s="101"/>
      <c r="D981" s="102"/>
      <c r="E981" s="208"/>
      <c r="F981" s="107"/>
      <c r="G981" s="107"/>
    </row>
    <row r="982" spans="2:7" s="100" customFormat="1">
      <c r="B982" s="208"/>
      <c r="C982" s="101"/>
      <c r="D982" s="102"/>
      <c r="E982" s="208"/>
      <c r="F982" s="107"/>
      <c r="G982" s="107"/>
    </row>
    <row r="983" spans="2:7" s="100" customFormat="1">
      <c r="B983" s="208"/>
      <c r="C983" s="101"/>
      <c r="D983" s="102"/>
      <c r="E983" s="208"/>
      <c r="F983" s="107"/>
      <c r="G983" s="107"/>
    </row>
    <row r="984" spans="2:7" s="100" customFormat="1">
      <c r="B984" s="208"/>
      <c r="C984" s="101"/>
      <c r="D984" s="102"/>
      <c r="E984" s="208"/>
      <c r="F984" s="107"/>
      <c r="G984" s="107"/>
    </row>
    <row r="985" spans="2:7" s="100" customFormat="1">
      <c r="B985" s="208"/>
      <c r="C985" s="101"/>
      <c r="D985" s="102"/>
      <c r="E985" s="208"/>
      <c r="F985" s="107"/>
      <c r="G985" s="107"/>
    </row>
    <row r="986" spans="2:7" s="100" customFormat="1">
      <c r="B986" s="208"/>
      <c r="C986" s="101"/>
      <c r="D986" s="102"/>
      <c r="E986" s="208"/>
      <c r="F986" s="107"/>
      <c r="G986" s="107"/>
    </row>
    <row r="987" spans="2:7" s="100" customFormat="1">
      <c r="B987" s="208"/>
      <c r="C987" s="101"/>
      <c r="D987" s="102"/>
      <c r="E987" s="208"/>
      <c r="F987" s="107"/>
      <c r="G987" s="107"/>
    </row>
    <row r="988" spans="2:7" s="100" customFormat="1">
      <c r="B988" s="208"/>
      <c r="C988" s="101"/>
      <c r="D988" s="102"/>
      <c r="E988" s="208"/>
      <c r="F988" s="107"/>
      <c r="G988" s="107"/>
    </row>
    <row r="989" spans="2:7" s="100" customFormat="1">
      <c r="B989" s="208"/>
      <c r="C989" s="101"/>
      <c r="D989" s="102"/>
      <c r="E989" s="208"/>
      <c r="F989" s="107"/>
      <c r="G989" s="107"/>
    </row>
    <row r="990" spans="2:7" s="100" customFormat="1">
      <c r="B990" s="208"/>
      <c r="C990" s="101"/>
      <c r="D990" s="102"/>
      <c r="E990" s="208"/>
      <c r="F990" s="107"/>
      <c r="G990" s="107"/>
    </row>
    <row r="991" spans="2:7" s="100" customFormat="1">
      <c r="B991" s="208"/>
      <c r="C991" s="101"/>
      <c r="D991" s="102"/>
      <c r="E991" s="208"/>
      <c r="F991" s="107"/>
      <c r="G991" s="107"/>
    </row>
    <row r="992" spans="2:7" s="100" customFormat="1">
      <c r="B992" s="208"/>
      <c r="C992" s="101"/>
      <c r="D992" s="102"/>
      <c r="E992" s="208"/>
      <c r="F992" s="107"/>
      <c r="G992" s="107"/>
    </row>
    <row r="993" spans="2:7" s="100" customFormat="1">
      <c r="B993" s="208"/>
      <c r="C993" s="101"/>
      <c r="D993" s="102"/>
      <c r="E993" s="208"/>
      <c r="F993" s="107"/>
      <c r="G993" s="107"/>
    </row>
    <row r="994" spans="2:7" s="100" customFormat="1">
      <c r="B994" s="208"/>
      <c r="C994" s="101"/>
      <c r="D994" s="102"/>
      <c r="E994" s="208"/>
      <c r="F994" s="107"/>
      <c r="G994" s="107"/>
    </row>
    <row r="995" spans="2:7" s="100" customFormat="1">
      <c r="B995" s="208"/>
      <c r="C995" s="101"/>
      <c r="D995" s="102"/>
      <c r="E995" s="208"/>
      <c r="F995" s="107"/>
      <c r="G995" s="107"/>
    </row>
    <row r="996" spans="2:7" s="100" customFormat="1">
      <c r="B996" s="208"/>
      <c r="C996" s="101"/>
      <c r="D996" s="102"/>
      <c r="E996" s="208"/>
      <c r="F996" s="107"/>
      <c r="G996" s="107"/>
    </row>
    <row r="997" spans="2:7" s="100" customFormat="1">
      <c r="B997" s="208"/>
      <c r="C997" s="101"/>
      <c r="D997" s="102"/>
      <c r="E997" s="208"/>
      <c r="F997" s="107"/>
      <c r="G997" s="107"/>
    </row>
    <row r="998" spans="2:7" s="100" customFormat="1">
      <c r="B998" s="208"/>
      <c r="C998" s="101"/>
      <c r="D998" s="102"/>
      <c r="E998" s="208"/>
      <c r="F998" s="107"/>
      <c r="G998" s="107"/>
    </row>
    <row r="999" spans="2:7" s="100" customFormat="1">
      <c r="B999" s="208"/>
      <c r="C999" s="101"/>
      <c r="D999" s="102"/>
      <c r="E999" s="208"/>
      <c r="F999" s="107"/>
      <c r="G999" s="107"/>
    </row>
    <row r="1000" spans="2:7" s="100" customFormat="1">
      <c r="B1000" s="208"/>
      <c r="C1000" s="101"/>
      <c r="D1000" s="102"/>
      <c r="E1000" s="208"/>
      <c r="F1000" s="107"/>
      <c r="G1000" s="107"/>
    </row>
    <row r="1001" spans="2:7" s="100" customFormat="1">
      <c r="B1001" s="208"/>
      <c r="C1001" s="101"/>
      <c r="D1001" s="102"/>
      <c r="E1001" s="208"/>
      <c r="F1001" s="107"/>
      <c r="G1001" s="107"/>
    </row>
    <row r="1002" spans="2:7" s="100" customFormat="1">
      <c r="B1002" s="208"/>
      <c r="C1002" s="101"/>
      <c r="D1002" s="102"/>
      <c r="E1002" s="208"/>
      <c r="F1002" s="107"/>
      <c r="G1002" s="107"/>
    </row>
    <row r="1003" spans="2:7" s="100" customFormat="1">
      <c r="B1003" s="208"/>
      <c r="C1003" s="101"/>
      <c r="D1003" s="102"/>
      <c r="E1003" s="208"/>
      <c r="F1003" s="107"/>
      <c r="G1003" s="107"/>
    </row>
    <row r="1004" spans="2:7" s="100" customFormat="1">
      <c r="B1004" s="208"/>
      <c r="C1004" s="101"/>
      <c r="D1004" s="102"/>
      <c r="E1004" s="208"/>
      <c r="F1004" s="107"/>
      <c r="G1004" s="107"/>
    </row>
    <row r="1005" spans="2:7" s="100" customFormat="1">
      <c r="B1005" s="208"/>
      <c r="C1005" s="101"/>
      <c r="D1005" s="102"/>
      <c r="E1005" s="208"/>
      <c r="F1005" s="107"/>
      <c r="G1005" s="107"/>
    </row>
    <row r="1006" spans="2:7" s="100" customFormat="1">
      <c r="B1006" s="208"/>
      <c r="C1006" s="101"/>
      <c r="D1006" s="102"/>
      <c r="E1006" s="208"/>
      <c r="F1006" s="107"/>
      <c r="G1006" s="107"/>
    </row>
    <row r="1007" spans="2:7" s="100" customFormat="1">
      <c r="B1007" s="208"/>
      <c r="C1007" s="101"/>
      <c r="D1007" s="102"/>
      <c r="E1007" s="208"/>
      <c r="F1007" s="107"/>
      <c r="G1007" s="107"/>
    </row>
    <row r="1008" spans="2:7" s="100" customFormat="1">
      <c r="B1008" s="208"/>
      <c r="C1008" s="101"/>
      <c r="D1008" s="102"/>
      <c r="E1008" s="208"/>
      <c r="F1008" s="107"/>
      <c r="G1008" s="107"/>
    </row>
    <row r="1009" spans="2:7" s="100" customFormat="1">
      <c r="B1009" s="208"/>
      <c r="C1009" s="101"/>
      <c r="D1009" s="102"/>
      <c r="E1009" s="208"/>
      <c r="F1009" s="107"/>
      <c r="G1009" s="107"/>
    </row>
    <row r="1010" spans="2:7" s="100" customFormat="1">
      <c r="B1010" s="208"/>
      <c r="C1010" s="101"/>
      <c r="D1010" s="102"/>
      <c r="E1010" s="208"/>
      <c r="F1010" s="107"/>
      <c r="G1010" s="107"/>
    </row>
    <row r="1011" spans="2:7" s="100" customFormat="1">
      <c r="B1011" s="208"/>
      <c r="C1011" s="101"/>
      <c r="D1011" s="102"/>
      <c r="E1011" s="208"/>
      <c r="F1011" s="107"/>
      <c r="G1011" s="107"/>
    </row>
    <row r="1012" spans="2:7" s="100" customFormat="1">
      <c r="B1012" s="208"/>
      <c r="C1012" s="101"/>
      <c r="D1012" s="102"/>
      <c r="E1012" s="208"/>
      <c r="F1012" s="107"/>
      <c r="G1012" s="107"/>
    </row>
    <row r="1013" spans="2:7" s="100" customFormat="1">
      <c r="B1013" s="208"/>
      <c r="C1013" s="101"/>
      <c r="D1013" s="102"/>
      <c r="E1013" s="208"/>
      <c r="F1013" s="107"/>
      <c r="G1013" s="107"/>
    </row>
    <row r="1014" spans="2:7" s="100" customFormat="1">
      <c r="B1014" s="208"/>
      <c r="C1014" s="101"/>
      <c r="D1014" s="102"/>
      <c r="E1014" s="208"/>
      <c r="F1014" s="107"/>
      <c r="G1014" s="107"/>
    </row>
    <row r="1015" spans="2:7" s="100" customFormat="1">
      <c r="B1015" s="208"/>
      <c r="C1015" s="101"/>
      <c r="D1015" s="102"/>
      <c r="E1015" s="208"/>
      <c r="F1015" s="107"/>
      <c r="G1015" s="107"/>
    </row>
    <row r="1016" spans="2:7" s="100" customFormat="1">
      <c r="B1016" s="208"/>
      <c r="C1016" s="101"/>
      <c r="D1016" s="102"/>
      <c r="E1016" s="208"/>
      <c r="F1016" s="107"/>
      <c r="G1016" s="107"/>
    </row>
    <row r="1017" spans="2:7" s="100" customFormat="1">
      <c r="B1017" s="208"/>
      <c r="C1017" s="101"/>
      <c r="D1017" s="102"/>
      <c r="E1017" s="208"/>
      <c r="F1017" s="107"/>
      <c r="G1017" s="107"/>
    </row>
    <row r="1018" spans="2:7" s="100" customFormat="1">
      <c r="B1018" s="208"/>
      <c r="C1018" s="101"/>
      <c r="D1018" s="102"/>
      <c r="E1018" s="208"/>
      <c r="F1018" s="107"/>
      <c r="G1018" s="107"/>
    </row>
    <row r="1019" spans="2:7" s="100" customFormat="1">
      <c r="B1019" s="208"/>
      <c r="C1019" s="101"/>
      <c r="D1019" s="102"/>
      <c r="E1019" s="208"/>
      <c r="F1019" s="107"/>
      <c r="G1019" s="107"/>
    </row>
    <row r="1020" spans="2:7" s="100" customFormat="1">
      <c r="B1020" s="208"/>
      <c r="C1020" s="101"/>
      <c r="D1020" s="102"/>
      <c r="E1020" s="208"/>
      <c r="F1020" s="107"/>
      <c r="G1020" s="107"/>
    </row>
    <row r="1021" spans="2:7" s="100" customFormat="1">
      <c r="B1021" s="208"/>
      <c r="C1021" s="101"/>
      <c r="D1021" s="102"/>
      <c r="E1021" s="208"/>
      <c r="F1021" s="107"/>
      <c r="G1021" s="107"/>
    </row>
    <row r="1022" spans="2:7" s="100" customFormat="1">
      <c r="B1022" s="208"/>
      <c r="C1022" s="101"/>
      <c r="D1022" s="102"/>
      <c r="E1022" s="208"/>
      <c r="F1022" s="107"/>
      <c r="G1022" s="107"/>
    </row>
    <row r="1023" spans="2:7" s="100" customFormat="1">
      <c r="B1023" s="208"/>
      <c r="C1023" s="101"/>
      <c r="D1023" s="102"/>
      <c r="E1023" s="208"/>
      <c r="F1023" s="107"/>
      <c r="G1023" s="107"/>
    </row>
    <row r="1024" spans="2:7" s="100" customFormat="1">
      <c r="B1024" s="208"/>
      <c r="C1024" s="101"/>
      <c r="D1024" s="102"/>
      <c r="E1024" s="208"/>
      <c r="F1024" s="107"/>
      <c r="G1024" s="107"/>
    </row>
    <row r="1025" spans="2:7" s="100" customFormat="1">
      <c r="B1025" s="208"/>
      <c r="C1025" s="101"/>
      <c r="D1025" s="102"/>
      <c r="E1025" s="208"/>
      <c r="F1025" s="107"/>
      <c r="G1025" s="107"/>
    </row>
    <row r="1026" spans="2:7" s="100" customFormat="1">
      <c r="B1026" s="208"/>
      <c r="C1026" s="101"/>
      <c r="D1026" s="102"/>
      <c r="E1026" s="208"/>
      <c r="F1026" s="107"/>
      <c r="G1026" s="107"/>
    </row>
    <row r="1027" spans="2:7" s="100" customFormat="1">
      <c r="B1027" s="208"/>
      <c r="C1027" s="101"/>
      <c r="D1027" s="102"/>
      <c r="E1027" s="208"/>
      <c r="F1027" s="107"/>
      <c r="G1027" s="107"/>
    </row>
    <row r="1028" spans="2:7" s="100" customFormat="1">
      <c r="B1028" s="208"/>
      <c r="C1028" s="101"/>
      <c r="D1028" s="102"/>
      <c r="E1028" s="208"/>
      <c r="F1028" s="107"/>
      <c r="G1028" s="107"/>
    </row>
    <row r="1029" spans="2:7" s="100" customFormat="1">
      <c r="B1029" s="208"/>
      <c r="C1029" s="101"/>
      <c r="D1029" s="102"/>
      <c r="E1029" s="208"/>
      <c r="F1029" s="107"/>
      <c r="G1029" s="107"/>
    </row>
    <row r="1030" spans="2:7" s="100" customFormat="1">
      <c r="B1030" s="208"/>
      <c r="C1030" s="101"/>
      <c r="D1030" s="102"/>
      <c r="E1030" s="208"/>
      <c r="F1030" s="107"/>
      <c r="G1030" s="107"/>
    </row>
    <row r="1031" spans="2:7" s="100" customFormat="1">
      <c r="B1031" s="208"/>
      <c r="C1031" s="101"/>
      <c r="D1031" s="102"/>
      <c r="E1031" s="208"/>
      <c r="F1031" s="107"/>
      <c r="G1031" s="107"/>
    </row>
    <row r="1032" spans="2:7" s="100" customFormat="1">
      <c r="B1032" s="208"/>
      <c r="C1032" s="101"/>
      <c r="D1032" s="102"/>
      <c r="E1032" s="208"/>
      <c r="F1032" s="107"/>
      <c r="G1032" s="107"/>
    </row>
    <row r="1033" spans="2:7" s="100" customFormat="1">
      <c r="B1033" s="208"/>
      <c r="C1033" s="101"/>
      <c r="D1033" s="102"/>
      <c r="E1033" s="208"/>
      <c r="F1033" s="107"/>
      <c r="G1033" s="107"/>
    </row>
    <row r="1034" spans="2:7" s="100" customFormat="1">
      <c r="B1034" s="208"/>
      <c r="C1034" s="101"/>
      <c r="D1034" s="102"/>
      <c r="E1034" s="208"/>
      <c r="F1034" s="107"/>
      <c r="G1034" s="107"/>
    </row>
    <row r="1035" spans="2:7" s="100" customFormat="1">
      <c r="B1035" s="208"/>
      <c r="C1035" s="101"/>
      <c r="D1035" s="102"/>
      <c r="E1035" s="208"/>
      <c r="F1035" s="107"/>
      <c r="G1035" s="107"/>
    </row>
    <row r="1036" spans="2:7" s="100" customFormat="1">
      <c r="B1036" s="208"/>
      <c r="C1036" s="101"/>
      <c r="D1036" s="102"/>
      <c r="E1036" s="208"/>
      <c r="F1036" s="107"/>
      <c r="G1036" s="107"/>
    </row>
    <row r="1037" spans="2:7" s="100" customFormat="1">
      <c r="B1037" s="208"/>
      <c r="C1037" s="101"/>
      <c r="D1037" s="102"/>
      <c r="E1037" s="208"/>
      <c r="F1037" s="107"/>
      <c r="G1037" s="107"/>
    </row>
    <row r="1038" spans="2:7" s="100" customFormat="1">
      <c r="B1038" s="208"/>
      <c r="C1038" s="101"/>
      <c r="D1038" s="102"/>
      <c r="E1038" s="208"/>
      <c r="F1038" s="107"/>
      <c r="G1038" s="107"/>
    </row>
    <row r="1039" spans="2:7" s="100" customFormat="1">
      <c r="B1039" s="208"/>
      <c r="C1039" s="101"/>
      <c r="D1039" s="102"/>
      <c r="E1039" s="208"/>
      <c r="F1039" s="107"/>
      <c r="G1039" s="107"/>
    </row>
    <row r="1040" spans="2:7" s="100" customFormat="1">
      <c r="B1040" s="208"/>
      <c r="C1040" s="101"/>
      <c r="D1040" s="102"/>
      <c r="E1040" s="208"/>
      <c r="F1040" s="107"/>
      <c r="G1040" s="107"/>
    </row>
    <row r="1041" spans="2:7" s="100" customFormat="1">
      <c r="B1041" s="208"/>
      <c r="C1041" s="101"/>
      <c r="D1041" s="102"/>
      <c r="E1041" s="208"/>
      <c r="F1041" s="107"/>
      <c r="G1041" s="107"/>
    </row>
    <row r="1042" spans="2:7" s="100" customFormat="1">
      <c r="B1042" s="208"/>
      <c r="C1042" s="101"/>
      <c r="D1042" s="102"/>
      <c r="E1042" s="208"/>
      <c r="F1042" s="107"/>
      <c r="G1042" s="107"/>
    </row>
    <row r="1043" spans="2:7" s="100" customFormat="1">
      <c r="B1043" s="208"/>
      <c r="C1043" s="101"/>
      <c r="D1043" s="102"/>
      <c r="E1043" s="208"/>
      <c r="F1043" s="107"/>
      <c r="G1043" s="107"/>
    </row>
    <row r="1044" spans="2:7" s="100" customFormat="1">
      <c r="B1044" s="208"/>
      <c r="C1044" s="101"/>
      <c r="D1044" s="102"/>
      <c r="E1044" s="208"/>
      <c r="F1044" s="107"/>
      <c r="G1044" s="107"/>
    </row>
    <row r="1045" spans="2:7" s="100" customFormat="1">
      <c r="B1045" s="208"/>
      <c r="C1045" s="101"/>
      <c r="D1045" s="102"/>
      <c r="E1045" s="208"/>
      <c r="F1045" s="107"/>
      <c r="G1045" s="107"/>
    </row>
    <row r="1046" spans="2:7" s="100" customFormat="1">
      <c r="B1046" s="208"/>
      <c r="C1046" s="101"/>
      <c r="D1046" s="102"/>
      <c r="E1046" s="208"/>
      <c r="F1046" s="107"/>
      <c r="G1046" s="107"/>
    </row>
    <row r="1047" spans="2:7" s="100" customFormat="1">
      <c r="B1047" s="208"/>
      <c r="C1047" s="101"/>
      <c r="D1047" s="102"/>
      <c r="E1047" s="208"/>
      <c r="F1047" s="107"/>
      <c r="G1047" s="107"/>
    </row>
    <row r="1048" spans="2:7" s="100" customFormat="1">
      <c r="B1048" s="208"/>
      <c r="C1048" s="101"/>
      <c r="D1048" s="102"/>
      <c r="E1048" s="208"/>
      <c r="F1048" s="107"/>
      <c r="G1048" s="107"/>
    </row>
    <row r="1049" spans="2:7" s="100" customFormat="1">
      <c r="B1049" s="208"/>
      <c r="C1049" s="101"/>
      <c r="D1049" s="102"/>
      <c r="E1049" s="208"/>
      <c r="F1049" s="107"/>
      <c r="G1049" s="107"/>
    </row>
    <row r="1050" spans="2:7" s="100" customFormat="1">
      <c r="B1050" s="208"/>
      <c r="C1050" s="101"/>
      <c r="D1050" s="102"/>
      <c r="E1050" s="208"/>
      <c r="F1050" s="107"/>
      <c r="G1050" s="107"/>
    </row>
    <row r="1051" spans="2:7" s="100" customFormat="1">
      <c r="B1051" s="208"/>
      <c r="C1051" s="101"/>
      <c r="D1051" s="102"/>
      <c r="E1051" s="208"/>
      <c r="F1051" s="107"/>
      <c r="G1051" s="107"/>
    </row>
    <row r="1052" spans="2:7" s="100" customFormat="1">
      <c r="B1052" s="208"/>
      <c r="C1052" s="101"/>
      <c r="D1052" s="102"/>
      <c r="E1052" s="208"/>
      <c r="F1052" s="107"/>
      <c r="G1052" s="107"/>
    </row>
    <row r="1053" spans="2:7" s="100" customFormat="1">
      <c r="B1053" s="208"/>
      <c r="C1053" s="101"/>
      <c r="D1053" s="102"/>
      <c r="E1053" s="208"/>
      <c r="F1053" s="107"/>
      <c r="G1053" s="107"/>
    </row>
    <row r="1054" spans="2:7" s="100" customFormat="1">
      <c r="B1054" s="208"/>
      <c r="C1054" s="101"/>
      <c r="D1054" s="102"/>
      <c r="E1054" s="208"/>
      <c r="F1054" s="107"/>
      <c r="G1054" s="107"/>
    </row>
    <row r="1055" spans="2:7" s="100" customFormat="1">
      <c r="B1055" s="208"/>
      <c r="C1055" s="101"/>
      <c r="D1055" s="102"/>
      <c r="E1055" s="208"/>
      <c r="F1055" s="107"/>
      <c r="G1055" s="107"/>
    </row>
    <row r="1056" spans="2:7" s="100" customFormat="1">
      <c r="B1056" s="208"/>
      <c r="C1056" s="101"/>
      <c r="D1056" s="102"/>
      <c r="E1056" s="208"/>
      <c r="F1056" s="107"/>
      <c r="G1056" s="107"/>
    </row>
    <row r="1057" spans="2:7" s="100" customFormat="1">
      <c r="B1057" s="208"/>
      <c r="C1057" s="101"/>
      <c r="D1057" s="102"/>
      <c r="E1057" s="208"/>
      <c r="F1057" s="107"/>
      <c r="G1057" s="107"/>
    </row>
    <row r="1058" spans="2:7" s="100" customFormat="1">
      <c r="B1058" s="208"/>
      <c r="C1058" s="101"/>
      <c r="D1058" s="102"/>
      <c r="E1058" s="208"/>
      <c r="F1058" s="107"/>
      <c r="G1058" s="107"/>
    </row>
    <row r="1059" spans="2:7" s="100" customFormat="1">
      <c r="B1059" s="208"/>
      <c r="C1059" s="101"/>
      <c r="D1059" s="102"/>
      <c r="E1059" s="208"/>
      <c r="F1059" s="107"/>
      <c r="G1059" s="107"/>
    </row>
    <row r="1060" spans="2:7" s="100" customFormat="1">
      <c r="B1060" s="208"/>
      <c r="C1060" s="101"/>
      <c r="D1060" s="102"/>
      <c r="E1060" s="208"/>
      <c r="F1060" s="107"/>
      <c r="G1060" s="107"/>
    </row>
    <row r="1061" spans="2:7" s="100" customFormat="1">
      <c r="B1061" s="208"/>
      <c r="C1061" s="101"/>
      <c r="D1061" s="102"/>
      <c r="E1061" s="208"/>
      <c r="F1061" s="107"/>
      <c r="G1061" s="107"/>
    </row>
    <row r="1062" spans="2:7" s="100" customFormat="1">
      <c r="B1062" s="208"/>
      <c r="C1062" s="101"/>
      <c r="D1062" s="102"/>
      <c r="E1062" s="208"/>
      <c r="F1062" s="107"/>
      <c r="G1062" s="107"/>
    </row>
    <row r="1063" spans="2:7" s="100" customFormat="1">
      <c r="B1063" s="208"/>
      <c r="C1063" s="101"/>
      <c r="D1063" s="102"/>
      <c r="E1063" s="208"/>
      <c r="F1063" s="107"/>
      <c r="G1063" s="107"/>
    </row>
    <row r="1064" spans="2:7" s="100" customFormat="1">
      <c r="B1064" s="208"/>
      <c r="C1064" s="101"/>
      <c r="D1064" s="102"/>
      <c r="E1064" s="208"/>
      <c r="F1064" s="107"/>
      <c r="G1064" s="107"/>
    </row>
    <row r="1065" spans="2:7" s="100" customFormat="1">
      <c r="B1065" s="208"/>
      <c r="C1065" s="101"/>
      <c r="D1065" s="102"/>
      <c r="E1065" s="208"/>
      <c r="F1065" s="107"/>
      <c r="G1065" s="107"/>
    </row>
    <row r="1066" spans="2:7" s="100" customFormat="1">
      <c r="B1066" s="208"/>
      <c r="C1066" s="101"/>
      <c r="D1066" s="102"/>
      <c r="E1066" s="208"/>
      <c r="F1066" s="107"/>
      <c r="G1066" s="107"/>
    </row>
    <row r="1067" spans="2:7" s="100" customFormat="1">
      <c r="B1067" s="208"/>
      <c r="C1067" s="101"/>
      <c r="D1067" s="102"/>
      <c r="E1067" s="208"/>
      <c r="F1067" s="107"/>
      <c r="G1067" s="107"/>
    </row>
    <row r="1068" spans="2:7" s="100" customFormat="1">
      <c r="B1068" s="208"/>
      <c r="C1068" s="101"/>
      <c r="D1068" s="102"/>
      <c r="E1068" s="208"/>
      <c r="F1068" s="107"/>
      <c r="G1068" s="107"/>
    </row>
    <row r="1069" spans="2:7" s="100" customFormat="1">
      <c r="B1069" s="208"/>
      <c r="C1069" s="101"/>
      <c r="D1069" s="102"/>
      <c r="E1069" s="208"/>
      <c r="F1069" s="107"/>
      <c r="G1069" s="107"/>
    </row>
    <row r="1070" spans="2:7" s="100" customFormat="1">
      <c r="B1070" s="208"/>
      <c r="C1070" s="101"/>
      <c r="D1070" s="102"/>
      <c r="E1070" s="208"/>
      <c r="F1070" s="107"/>
      <c r="G1070" s="107"/>
    </row>
    <row r="1071" spans="2:7" s="100" customFormat="1">
      <c r="B1071" s="208"/>
      <c r="C1071" s="101"/>
      <c r="D1071" s="102"/>
      <c r="E1071" s="208"/>
      <c r="F1071" s="107"/>
      <c r="G1071" s="107"/>
    </row>
    <row r="1072" spans="2:7" s="100" customFormat="1">
      <c r="B1072" s="208"/>
      <c r="C1072" s="101"/>
      <c r="D1072" s="102"/>
      <c r="E1072" s="208"/>
      <c r="F1072" s="107"/>
      <c r="G1072" s="107"/>
    </row>
    <row r="1073" spans="2:7" s="100" customFormat="1">
      <c r="B1073" s="208"/>
      <c r="C1073" s="101"/>
      <c r="D1073" s="102"/>
      <c r="E1073" s="208"/>
      <c r="F1073" s="107"/>
      <c r="G1073" s="107"/>
    </row>
    <row r="1074" spans="2:7" s="100" customFormat="1">
      <c r="B1074" s="208"/>
      <c r="C1074" s="101"/>
      <c r="D1074" s="102"/>
      <c r="E1074" s="208"/>
      <c r="F1074" s="107"/>
      <c r="G1074" s="107"/>
    </row>
    <row r="1075" spans="2:7" s="100" customFormat="1">
      <c r="B1075" s="208"/>
      <c r="C1075" s="101"/>
      <c r="D1075" s="102"/>
      <c r="E1075" s="208"/>
      <c r="F1075" s="107"/>
      <c r="G1075" s="107"/>
    </row>
    <row r="1076" spans="2:7" s="100" customFormat="1">
      <c r="B1076" s="208"/>
      <c r="C1076" s="101"/>
      <c r="D1076" s="102"/>
      <c r="E1076" s="208"/>
      <c r="F1076" s="107"/>
      <c r="G1076" s="107"/>
    </row>
    <row r="1077" spans="2:7" s="100" customFormat="1">
      <c r="B1077" s="208"/>
      <c r="C1077" s="101"/>
      <c r="D1077" s="102"/>
      <c r="E1077" s="208"/>
      <c r="F1077" s="107"/>
      <c r="G1077" s="107"/>
    </row>
    <row r="1078" spans="2:7" s="100" customFormat="1">
      <c r="B1078" s="208"/>
      <c r="C1078" s="101"/>
      <c r="D1078" s="102"/>
      <c r="E1078" s="208"/>
      <c r="F1078" s="107"/>
      <c r="G1078" s="107"/>
    </row>
    <row r="1079" spans="2:7" s="100" customFormat="1">
      <c r="B1079" s="208"/>
      <c r="C1079" s="101"/>
      <c r="D1079" s="102"/>
      <c r="E1079" s="208"/>
      <c r="F1079" s="107"/>
      <c r="G1079" s="107"/>
    </row>
    <row r="1080" spans="2:7" s="100" customFormat="1">
      <c r="B1080" s="208"/>
      <c r="C1080" s="101"/>
      <c r="D1080" s="102"/>
      <c r="E1080" s="208"/>
      <c r="F1080" s="107"/>
      <c r="G1080" s="107"/>
    </row>
    <row r="1081" spans="2:7" s="100" customFormat="1">
      <c r="B1081" s="208"/>
      <c r="C1081" s="101"/>
      <c r="D1081" s="102"/>
      <c r="E1081" s="208"/>
      <c r="F1081" s="107"/>
      <c r="G1081" s="107"/>
    </row>
    <row r="1082" spans="2:7" s="100" customFormat="1">
      <c r="B1082" s="208"/>
      <c r="C1082" s="101"/>
      <c r="D1082" s="102"/>
      <c r="E1082" s="208"/>
      <c r="F1082" s="107"/>
      <c r="G1082" s="107"/>
    </row>
    <row r="1083" spans="2:7" s="100" customFormat="1">
      <c r="B1083" s="208"/>
      <c r="C1083" s="101"/>
      <c r="D1083" s="102"/>
      <c r="E1083" s="208"/>
      <c r="F1083" s="107"/>
      <c r="G1083" s="107"/>
    </row>
    <row r="1084" spans="2:7" s="100" customFormat="1">
      <c r="B1084" s="208"/>
      <c r="C1084" s="101"/>
      <c r="D1084" s="102"/>
      <c r="E1084" s="208"/>
      <c r="F1084" s="107"/>
      <c r="G1084" s="107"/>
    </row>
    <row r="1085" spans="2:7" s="100" customFormat="1">
      <c r="B1085" s="208"/>
      <c r="C1085" s="101"/>
      <c r="D1085" s="102"/>
      <c r="E1085" s="208"/>
      <c r="F1085" s="107"/>
      <c r="G1085" s="107"/>
    </row>
    <row r="1086" spans="2:7" s="100" customFormat="1">
      <c r="B1086" s="208"/>
      <c r="C1086" s="101"/>
      <c r="D1086" s="102"/>
      <c r="E1086" s="208"/>
      <c r="F1086" s="107"/>
      <c r="G1086" s="107"/>
    </row>
    <row r="1087" spans="2:7" s="100" customFormat="1">
      <c r="B1087" s="208"/>
      <c r="C1087" s="101"/>
      <c r="D1087" s="102"/>
      <c r="E1087" s="208"/>
      <c r="F1087" s="107"/>
      <c r="G1087" s="107"/>
    </row>
    <row r="1088" spans="2:7" s="100" customFormat="1">
      <c r="B1088" s="208"/>
      <c r="C1088" s="101"/>
      <c r="D1088" s="102"/>
      <c r="E1088" s="208"/>
      <c r="F1088" s="107"/>
      <c r="G1088" s="107"/>
    </row>
    <row r="1089" spans="2:7" s="100" customFormat="1">
      <c r="B1089" s="208"/>
      <c r="C1089" s="101"/>
      <c r="D1089" s="102"/>
      <c r="E1089" s="208"/>
      <c r="F1089" s="107"/>
      <c r="G1089" s="107"/>
    </row>
    <row r="1090" spans="2:7" s="100" customFormat="1">
      <c r="B1090" s="208"/>
      <c r="C1090" s="101"/>
      <c r="D1090" s="102"/>
      <c r="E1090" s="208"/>
      <c r="F1090" s="107"/>
      <c r="G1090" s="107"/>
    </row>
    <row r="1091" spans="2:7" s="100" customFormat="1">
      <c r="B1091" s="208"/>
      <c r="C1091" s="101"/>
      <c r="D1091" s="102"/>
      <c r="E1091" s="208"/>
      <c r="F1091" s="107"/>
      <c r="G1091" s="107"/>
    </row>
    <row r="1092" spans="2:7" s="100" customFormat="1">
      <c r="B1092" s="208"/>
      <c r="C1092" s="101"/>
      <c r="D1092" s="102"/>
      <c r="E1092" s="208"/>
      <c r="F1092" s="107"/>
      <c r="G1092" s="107"/>
    </row>
    <row r="1093" spans="2:7" s="100" customFormat="1">
      <c r="B1093" s="208"/>
      <c r="C1093" s="101"/>
      <c r="D1093" s="102"/>
      <c r="E1093" s="208"/>
      <c r="F1093" s="107"/>
      <c r="G1093" s="107"/>
    </row>
    <row r="1094" spans="2:7" s="100" customFormat="1">
      <c r="B1094" s="208"/>
      <c r="C1094" s="101"/>
      <c r="D1094" s="102"/>
      <c r="E1094" s="208"/>
      <c r="F1094" s="107"/>
      <c r="G1094" s="107"/>
    </row>
    <row r="1095" spans="2:7" s="100" customFormat="1">
      <c r="B1095" s="208"/>
      <c r="C1095" s="101"/>
      <c r="D1095" s="102"/>
      <c r="E1095" s="208"/>
      <c r="F1095" s="107"/>
      <c r="G1095" s="107"/>
    </row>
    <row r="1096" spans="2:7" s="100" customFormat="1">
      <c r="B1096" s="208"/>
      <c r="C1096" s="101"/>
      <c r="D1096" s="102"/>
      <c r="E1096" s="208"/>
      <c r="F1096" s="107"/>
      <c r="G1096" s="107"/>
    </row>
    <row r="1097" spans="2:7" s="100" customFormat="1">
      <c r="B1097" s="208"/>
      <c r="C1097" s="101"/>
      <c r="D1097" s="102"/>
      <c r="E1097" s="208"/>
      <c r="F1097" s="107"/>
      <c r="G1097" s="107"/>
    </row>
    <row r="1098" spans="2:7" s="100" customFormat="1">
      <c r="B1098" s="208"/>
      <c r="C1098" s="101"/>
      <c r="D1098" s="102"/>
      <c r="E1098" s="208"/>
      <c r="F1098" s="107"/>
      <c r="G1098" s="107"/>
    </row>
    <row r="1099" spans="2:7" s="100" customFormat="1">
      <c r="B1099" s="208"/>
      <c r="C1099" s="101"/>
      <c r="D1099" s="102"/>
      <c r="E1099" s="208"/>
      <c r="F1099" s="107"/>
      <c r="G1099" s="107"/>
    </row>
    <row r="1100" spans="2:7" s="100" customFormat="1">
      <c r="B1100" s="208"/>
      <c r="C1100" s="101"/>
      <c r="D1100" s="102"/>
      <c r="E1100" s="208"/>
      <c r="F1100" s="107"/>
      <c r="G1100" s="107"/>
    </row>
    <row r="1101" spans="2:7" s="100" customFormat="1">
      <c r="B1101" s="208"/>
      <c r="C1101" s="101"/>
      <c r="D1101" s="102"/>
      <c r="E1101" s="208"/>
      <c r="F1101" s="107"/>
      <c r="G1101" s="107"/>
    </row>
    <row r="1102" spans="2:7" s="100" customFormat="1">
      <c r="B1102" s="208"/>
      <c r="C1102" s="101"/>
      <c r="D1102" s="102"/>
      <c r="E1102" s="208"/>
      <c r="F1102" s="107"/>
      <c r="G1102" s="107"/>
    </row>
    <row r="1103" spans="2:7" s="100" customFormat="1">
      <c r="B1103" s="208"/>
      <c r="C1103" s="101"/>
      <c r="D1103" s="102"/>
      <c r="E1103" s="208"/>
      <c r="F1103" s="107"/>
      <c r="G1103" s="107"/>
    </row>
    <row r="1104" spans="2:7" s="100" customFormat="1">
      <c r="B1104" s="208"/>
      <c r="C1104" s="101"/>
      <c r="D1104" s="102"/>
      <c r="E1104" s="208"/>
      <c r="F1104" s="107"/>
      <c r="G1104" s="107"/>
    </row>
    <row r="1105" spans="2:7" s="100" customFormat="1">
      <c r="B1105" s="208"/>
      <c r="C1105" s="101"/>
      <c r="D1105" s="102"/>
      <c r="E1105" s="208"/>
      <c r="F1105" s="107"/>
      <c r="G1105" s="107"/>
    </row>
    <row r="1106" spans="2:7" s="100" customFormat="1">
      <c r="B1106" s="208"/>
      <c r="C1106" s="101"/>
      <c r="D1106" s="102"/>
      <c r="E1106" s="208"/>
      <c r="F1106" s="107"/>
      <c r="G1106" s="107"/>
    </row>
    <row r="1107" spans="2:7" s="100" customFormat="1">
      <c r="B1107" s="208"/>
      <c r="C1107" s="101"/>
      <c r="D1107" s="102"/>
      <c r="E1107" s="208"/>
      <c r="F1107" s="107"/>
      <c r="G1107" s="107"/>
    </row>
    <row r="1108" spans="2:7" s="100" customFormat="1">
      <c r="B1108" s="208"/>
      <c r="C1108" s="101"/>
      <c r="D1108" s="102"/>
      <c r="E1108" s="208"/>
      <c r="F1108" s="107"/>
      <c r="G1108" s="107"/>
    </row>
    <row r="1109" spans="2:7" s="100" customFormat="1">
      <c r="B1109" s="208"/>
      <c r="C1109" s="101"/>
      <c r="D1109" s="102"/>
      <c r="E1109" s="208"/>
      <c r="F1109" s="107"/>
      <c r="G1109" s="107"/>
    </row>
    <row r="1110" spans="2:7" s="100" customFormat="1">
      <c r="B1110" s="208"/>
      <c r="C1110" s="101"/>
      <c r="D1110" s="102"/>
      <c r="E1110" s="208"/>
      <c r="F1110" s="107"/>
      <c r="G1110" s="107"/>
    </row>
    <row r="1111" spans="2:7" s="100" customFormat="1">
      <c r="B1111" s="208"/>
      <c r="C1111" s="101"/>
      <c r="D1111" s="102"/>
      <c r="E1111" s="208"/>
      <c r="F1111" s="107"/>
      <c r="G1111" s="107"/>
    </row>
    <row r="1112" spans="2:7" s="100" customFormat="1">
      <c r="B1112" s="208"/>
      <c r="C1112" s="101"/>
      <c r="D1112" s="102"/>
      <c r="E1112" s="208"/>
      <c r="F1112" s="107"/>
      <c r="G1112" s="107"/>
    </row>
    <row r="1113" spans="2:7" s="100" customFormat="1">
      <c r="B1113" s="208"/>
      <c r="C1113" s="101"/>
      <c r="D1113" s="102"/>
      <c r="E1113" s="208"/>
      <c r="F1113" s="107"/>
      <c r="G1113" s="107"/>
    </row>
    <row r="1114" spans="2:7" s="100" customFormat="1">
      <c r="B1114" s="208"/>
      <c r="C1114" s="101"/>
      <c r="D1114" s="102"/>
      <c r="E1114" s="208"/>
      <c r="F1114" s="107"/>
      <c r="G1114" s="107"/>
    </row>
    <row r="1115" spans="2:7" s="100" customFormat="1">
      <c r="B1115" s="208"/>
      <c r="C1115" s="101"/>
      <c r="D1115" s="102"/>
      <c r="E1115" s="208"/>
      <c r="F1115" s="107"/>
      <c r="G1115" s="107"/>
    </row>
    <row r="1116" spans="2:7" s="100" customFormat="1">
      <c r="B1116" s="208"/>
      <c r="C1116" s="101"/>
      <c r="D1116" s="102"/>
      <c r="E1116" s="208"/>
      <c r="F1116" s="107"/>
      <c r="G1116" s="107"/>
    </row>
    <row r="1117" spans="2:7" s="100" customFormat="1">
      <c r="B1117" s="208"/>
      <c r="C1117" s="101"/>
      <c r="D1117" s="102"/>
      <c r="E1117" s="208"/>
      <c r="F1117" s="107"/>
      <c r="G1117" s="107"/>
    </row>
    <row r="1118" spans="2:7" s="100" customFormat="1">
      <c r="B1118" s="208"/>
      <c r="C1118" s="101"/>
      <c r="D1118" s="102"/>
      <c r="E1118" s="208"/>
      <c r="F1118" s="107"/>
      <c r="G1118" s="107"/>
    </row>
    <row r="1119" spans="2:7" s="100" customFormat="1">
      <c r="B1119" s="208"/>
      <c r="C1119" s="101"/>
      <c r="D1119" s="102"/>
      <c r="E1119" s="208"/>
      <c r="F1119" s="107"/>
      <c r="G1119" s="107"/>
    </row>
    <row r="1120" spans="2:7" s="100" customFormat="1">
      <c r="B1120" s="208"/>
      <c r="C1120" s="101"/>
      <c r="D1120" s="102"/>
      <c r="E1120" s="208"/>
      <c r="F1120" s="107"/>
      <c r="G1120" s="107"/>
    </row>
    <row r="1121" spans="2:7" s="100" customFormat="1">
      <c r="B1121" s="208"/>
      <c r="C1121" s="101"/>
      <c r="D1121" s="102"/>
      <c r="E1121" s="208"/>
      <c r="F1121" s="107"/>
      <c r="G1121" s="107"/>
    </row>
    <row r="1122" spans="2:7" s="100" customFormat="1">
      <c r="B1122" s="208"/>
      <c r="C1122" s="101"/>
      <c r="D1122" s="102"/>
      <c r="E1122" s="208"/>
      <c r="F1122" s="107"/>
      <c r="G1122" s="107"/>
    </row>
    <row r="1123" spans="2:7" s="100" customFormat="1">
      <c r="B1123" s="208"/>
      <c r="C1123" s="101"/>
      <c r="D1123" s="102"/>
      <c r="E1123" s="208"/>
      <c r="F1123" s="107"/>
      <c r="G1123" s="107"/>
    </row>
    <row r="1124" spans="2:7" s="100" customFormat="1">
      <c r="B1124" s="208"/>
      <c r="C1124" s="101"/>
      <c r="D1124" s="102"/>
      <c r="E1124" s="208"/>
      <c r="F1124" s="107"/>
      <c r="G1124" s="107"/>
    </row>
    <row r="1125" spans="2:7" s="100" customFormat="1">
      <c r="B1125" s="208"/>
      <c r="C1125" s="101"/>
      <c r="D1125" s="102"/>
      <c r="E1125" s="208"/>
      <c r="F1125" s="107"/>
      <c r="G1125" s="107"/>
    </row>
    <row r="1126" spans="2:7" s="100" customFormat="1">
      <c r="B1126" s="208"/>
      <c r="C1126" s="101"/>
      <c r="D1126" s="102"/>
      <c r="E1126" s="208"/>
      <c r="F1126" s="107"/>
      <c r="G1126" s="107"/>
    </row>
    <row r="1127" spans="2:7" s="100" customFormat="1">
      <c r="B1127" s="208"/>
      <c r="C1127" s="101"/>
      <c r="D1127" s="102"/>
      <c r="E1127" s="208"/>
      <c r="F1127" s="107"/>
      <c r="G1127" s="107"/>
    </row>
    <row r="1128" spans="2:7" s="100" customFormat="1">
      <c r="B1128" s="208"/>
      <c r="C1128" s="101"/>
      <c r="D1128" s="102"/>
      <c r="E1128" s="208"/>
      <c r="F1128" s="107"/>
      <c r="G1128" s="107"/>
    </row>
    <row r="1129" spans="2:7" s="100" customFormat="1">
      <c r="B1129" s="208"/>
      <c r="C1129" s="101"/>
      <c r="D1129" s="102"/>
      <c r="E1129" s="208"/>
      <c r="F1129" s="107"/>
      <c r="G1129" s="107"/>
    </row>
    <row r="1130" spans="2:7" s="100" customFormat="1">
      <c r="B1130" s="208"/>
      <c r="C1130" s="101"/>
      <c r="D1130" s="102"/>
      <c r="E1130" s="208"/>
      <c r="F1130" s="107"/>
      <c r="G1130" s="107"/>
    </row>
    <row r="1131" spans="2:7" s="100" customFormat="1">
      <c r="B1131" s="208"/>
      <c r="C1131" s="101"/>
      <c r="D1131" s="102"/>
      <c r="E1131" s="208"/>
      <c r="F1131" s="107"/>
      <c r="G1131" s="107"/>
    </row>
    <row r="1132" spans="2:7" s="100" customFormat="1">
      <c r="B1132" s="208"/>
      <c r="C1132" s="101"/>
      <c r="D1132" s="102"/>
      <c r="E1132" s="208"/>
      <c r="F1132" s="107"/>
      <c r="G1132" s="107"/>
    </row>
    <row r="1133" spans="2:7" s="100" customFormat="1">
      <c r="B1133" s="208"/>
      <c r="C1133" s="101"/>
      <c r="D1133" s="102"/>
      <c r="E1133" s="208"/>
      <c r="F1133" s="107"/>
      <c r="G1133" s="107"/>
    </row>
    <row r="1134" spans="2:7" s="100" customFormat="1">
      <c r="B1134" s="208"/>
      <c r="C1134" s="101"/>
      <c r="D1134" s="102"/>
      <c r="E1134" s="208"/>
      <c r="F1134" s="107"/>
      <c r="G1134" s="107"/>
    </row>
    <row r="1135" spans="2:7" s="100" customFormat="1">
      <c r="B1135" s="208"/>
      <c r="C1135" s="101"/>
      <c r="D1135" s="102"/>
      <c r="E1135" s="208"/>
      <c r="F1135" s="107"/>
      <c r="G1135" s="107"/>
    </row>
    <row r="1136" spans="2:7" s="100" customFormat="1">
      <c r="B1136" s="208"/>
      <c r="C1136" s="101"/>
      <c r="D1136" s="102"/>
      <c r="E1136" s="208"/>
      <c r="F1136" s="107"/>
      <c r="G1136" s="107"/>
    </row>
    <row r="1137" spans="2:7" s="100" customFormat="1">
      <c r="B1137" s="208"/>
      <c r="C1137" s="101"/>
      <c r="D1137" s="102"/>
      <c r="E1137" s="208"/>
      <c r="F1137" s="107"/>
      <c r="G1137" s="107"/>
    </row>
    <row r="1138" spans="2:7" s="100" customFormat="1">
      <c r="B1138" s="208"/>
      <c r="C1138" s="101"/>
      <c r="D1138" s="102"/>
      <c r="E1138" s="208"/>
      <c r="F1138" s="107"/>
      <c r="G1138" s="107"/>
    </row>
    <row r="1139" spans="2:7" s="100" customFormat="1">
      <c r="B1139" s="208"/>
      <c r="C1139" s="101"/>
      <c r="D1139" s="102"/>
      <c r="E1139" s="208"/>
      <c r="F1139" s="107"/>
      <c r="G1139" s="107"/>
    </row>
    <row r="1140" spans="2:7" s="100" customFormat="1">
      <c r="B1140" s="208"/>
      <c r="C1140" s="101"/>
      <c r="D1140" s="102"/>
      <c r="E1140" s="208"/>
      <c r="F1140" s="107"/>
      <c r="G1140" s="107"/>
    </row>
    <row r="1141" spans="2:7" s="100" customFormat="1">
      <c r="B1141" s="208"/>
      <c r="C1141" s="101"/>
      <c r="D1141" s="102"/>
      <c r="E1141" s="208"/>
      <c r="F1141" s="107"/>
      <c r="G1141" s="107"/>
    </row>
    <row r="1142" spans="2:7" s="100" customFormat="1">
      <c r="B1142" s="208"/>
      <c r="C1142" s="101"/>
      <c r="D1142" s="102"/>
      <c r="E1142" s="208"/>
      <c r="F1142" s="107"/>
      <c r="G1142" s="107"/>
    </row>
    <row r="1143" spans="2:7" s="100" customFormat="1">
      <c r="B1143" s="208"/>
      <c r="C1143" s="101"/>
      <c r="D1143" s="102"/>
      <c r="E1143" s="208"/>
      <c r="F1143" s="107"/>
      <c r="G1143" s="107"/>
    </row>
    <row r="1144" spans="2:7" s="100" customFormat="1">
      <c r="B1144" s="208"/>
      <c r="C1144" s="101"/>
      <c r="D1144" s="102"/>
      <c r="E1144" s="208"/>
      <c r="F1144" s="107"/>
      <c r="G1144" s="107"/>
    </row>
    <row r="1145" spans="2:7" s="100" customFormat="1">
      <c r="B1145" s="208"/>
      <c r="C1145" s="101"/>
      <c r="D1145" s="102"/>
      <c r="E1145" s="208"/>
      <c r="F1145" s="107"/>
      <c r="G1145" s="107"/>
    </row>
    <row r="1146" spans="2:7" s="100" customFormat="1">
      <c r="B1146" s="208"/>
      <c r="C1146" s="101"/>
      <c r="D1146" s="102"/>
      <c r="E1146" s="208"/>
      <c r="F1146" s="107"/>
      <c r="G1146" s="107"/>
    </row>
    <row r="1147" spans="2:7" s="100" customFormat="1">
      <c r="B1147" s="208"/>
      <c r="C1147" s="101"/>
      <c r="D1147" s="102"/>
      <c r="E1147" s="208"/>
      <c r="F1147" s="107"/>
      <c r="G1147" s="107"/>
    </row>
    <row r="1148" spans="2:7" s="100" customFormat="1">
      <c r="B1148" s="208"/>
      <c r="C1148" s="101"/>
      <c r="D1148" s="102"/>
      <c r="E1148" s="208"/>
      <c r="F1148" s="107"/>
      <c r="G1148" s="107"/>
    </row>
    <row r="1149" spans="2:7" s="100" customFormat="1">
      <c r="B1149" s="208"/>
      <c r="C1149" s="101"/>
      <c r="D1149" s="102"/>
      <c r="E1149" s="208"/>
      <c r="F1149" s="107"/>
      <c r="G1149" s="107"/>
    </row>
    <row r="1150" spans="2:7" s="100" customFormat="1">
      <c r="B1150" s="208"/>
      <c r="C1150" s="101"/>
      <c r="D1150" s="102"/>
      <c r="E1150" s="208"/>
      <c r="F1150" s="107"/>
      <c r="G1150" s="107"/>
    </row>
    <row r="1151" spans="2:7" s="100" customFormat="1">
      <c r="B1151" s="208"/>
      <c r="C1151" s="101"/>
      <c r="D1151" s="102"/>
      <c r="E1151" s="208"/>
      <c r="F1151" s="107"/>
      <c r="G1151" s="107"/>
    </row>
    <row r="1152" spans="2:7" s="100" customFormat="1">
      <c r="B1152" s="208"/>
      <c r="C1152" s="101"/>
      <c r="D1152" s="102"/>
      <c r="E1152" s="208"/>
      <c r="F1152" s="107"/>
      <c r="G1152" s="107"/>
    </row>
    <row r="1153" spans="2:7" s="100" customFormat="1">
      <c r="B1153" s="208"/>
      <c r="C1153" s="101"/>
      <c r="D1153" s="102"/>
      <c r="E1153" s="208"/>
      <c r="F1153" s="107"/>
      <c r="G1153" s="107"/>
    </row>
    <row r="1154" spans="2:7" s="100" customFormat="1">
      <c r="B1154" s="208"/>
      <c r="C1154" s="101"/>
      <c r="D1154" s="102"/>
      <c r="E1154" s="208"/>
      <c r="F1154" s="107"/>
      <c r="G1154" s="107"/>
    </row>
    <row r="1155" spans="2:7" s="100" customFormat="1">
      <c r="B1155" s="208"/>
      <c r="C1155" s="101"/>
      <c r="D1155" s="102"/>
      <c r="E1155" s="208"/>
      <c r="F1155" s="107"/>
      <c r="G1155" s="107"/>
    </row>
    <row r="1156" spans="2:7" s="100" customFormat="1">
      <c r="B1156" s="208"/>
      <c r="C1156" s="101"/>
      <c r="D1156" s="102"/>
      <c r="E1156" s="208"/>
      <c r="F1156" s="107"/>
      <c r="G1156" s="107"/>
    </row>
    <row r="1157" spans="2:7" s="100" customFormat="1">
      <c r="B1157" s="208"/>
      <c r="C1157" s="101"/>
      <c r="D1157" s="102"/>
      <c r="E1157" s="208"/>
      <c r="F1157" s="107"/>
      <c r="G1157" s="107"/>
    </row>
    <row r="1158" spans="2:7" s="100" customFormat="1">
      <c r="B1158" s="208"/>
      <c r="C1158" s="101"/>
      <c r="D1158" s="102"/>
      <c r="E1158" s="208"/>
      <c r="F1158" s="107"/>
      <c r="G1158" s="107"/>
    </row>
    <row r="1159" spans="2:7" s="100" customFormat="1">
      <c r="B1159" s="208"/>
      <c r="C1159" s="101"/>
      <c r="D1159" s="102"/>
      <c r="E1159" s="208"/>
      <c r="F1159" s="107"/>
      <c r="G1159" s="107"/>
    </row>
    <row r="1160" spans="2:7" s="100" customFormat="1">
      <c r="B1160" s="208"/>
      <c r="C1160" s="101"/>
      <c r="D1160" s="102"/>
      <c r="E1160" s="208"/>
      <c r="F1160" s="107"/>
      <c r="G1160" s="107"/>
    </row>
    <row r="1161" spans="2:7" s="100" customFormat="1">
      <c r="B1161" s="208"/>
      <c r="C1161" s="101"/>
      <c r="D1161" s="102"/>
      <c r="E1161" s="208"/>
      <c r="F1161" s="107"/>
      <c r="G1161" s="107"/>
    </row>
    <row r="1162" spans="2:7" s="100" customFormat="1">
      <c r="B1162" s="208"/>
      <c r="C1162" s="101"/>
      <c r="D1162" s="102"/>
      <c r="E1162" s="208"/>
      <c r="F1162" s="107"/>
      <c r="G1162" s="107"/>
    </row>
    <row r="1163" spans="2:7" s="100" customFormat="1">
      <c r="B1163" s="208"/>
      <c r="C1163" s="101"/>
      <c r="D1163" s="102"/>
      <c r="E1163" s="208"/>
      <c r="F1163" s="107"/>
      <c r="G1163" s="107"/>
    </row>
    <row r="1164" spans="2:7" s="100" customFormat="1">
      <c r="B1164" s="208"/>
      <c r="C1164" s="101"/>
      <c r="D1164" s="102"/>
      <c r="E1164" s="208"/>
      <c r="F1164" s="107"/>
      <c r="G1164" s="107"/>
    </row>
    <row r="1165" spans="2:7" s="100" customFormat="1">
      <c r="B1165" s="208"/>
      <c r="C1165" s="101"/>
      <c r="D1165" s="102"/>
      <c r="E1165" s="208"/>
      <c r="F1165" s="107"/>
      <c r="G1165" s="107"/>
    </row>
    <row r="1166" spans="2:7" s="100" customFormat="1">
      <c r="B1166" s="208"/>
      <c r="C1166" s="101"/>
      <c r="D1166" s="102"/>
      <c r="E1166" s="208"/>
      <c r="F1166" s="107"/>
      <c r="G1166" s="107"/>
    </row>
    <row r="1167" spans="2:7" s="100" customFormat="1">
      <c r="B1167" s="208"/>
      <c r="C1167" s="101"/>
      <c r="D1167" s="102"/>
      <c r="E1167" s="208"/>
      <c r="F1167" s="107"/>
      <c r="G1167" s="107"/>
    </row>
    <row r="1168" spans="2:7" s="100" customFormat="1">
      <c r="B1168" s="208"/>
      <c r="C1168" s="101"/>
      <c r="D1168" s="102"/>
      <c r="E1168" s="208"/>
      <c r="F1168" s="107"/>
      <c r="G1168" s="107"/>
    </row>
    <row r="1169" spans="2:7" s="100" customFormat="1">
      <c r="B1169" s="208"/>
      <c r="C1169" s="101"/>
      <c r="D1169" s="102"/>
      <c r="E1169" s="208"/>
      <c r="F1169" s="107"/>
      <c r="G1169" s="107"/>
    </row>
    <row r="1170" spans="2:7" s="100" customFormat="1">
      <c r="B1170" s="208"/>
      <c r="C1170" s="101"/>
      <c r="D1170" s="102"/>
      <c r="E1170" s="208"/>
      <c r="F1170" s="107"/>
      <c r="G1170" s="107"/>
    </row>
    <row r="1171" spans="2:7" s="100" customFormat="1">
      <c r="B1171" s="208"/>
      <c r="C1171" s="101"/>
      <c r="D1171" s="102"/>
      <c r="E1171" s="208"/>
      <c r="F1171" s="107"/>
      <c r="G1171" s="107"/>
    </row>
    <row r="1172" spans="2:7" s="100" customFormat="1">
      <c r="B1172" s="208"/>
      <c r="C1172" s="101"/>
      <c r="D1172" s="102"/>
      <c r="E1172" s="208"/>
      <c r="F1172" s="107"/>
      <c r="G1172" s="107"/>
    </row>
    <row r="1173" spans="2:7" s="100" customFormat="1">
      <c r="B1173" s="208"/>
      <c r="C1173" s="101"/>
      <c r="D1173" s="102"/>
      <c r="E1173" s="208"/>
      <c r="F1173" s="107"/>
      <c r="G1173" s="107"/>
    </row>
    <row r="1174" spans="2:7" s="100" customFormat="1">
      <c r="B1174" s="208"/>
      <c r="C1174" s="101"/>
      <c r="D1174" s="102"/>
      <c r="E1174" s="208"/>
      <c r="F1174" s="107"/>
      <c r="G1174" s="107"/>
    </row>
    <row r="1175" spans="2:7" s="100" customFormat="1">
      <c r="B1175" s="208"/>
      <c r="C1175" s="101"/>
      <c r="D1175" s="102"/>
      <c r="E1175" s="208"/>
      <c r="F1175" s="107"/>
      <c r="G1175" s="107"/>
    </row>
    <row r="1176" spans="2:7" s="100" customFormat="1">
      <c r="B1176" s="208"/>
      <c r="C1176" s="101"/>
      <c r="D1176" s="102"/>
      <c r="E1176" s="208"/>
      <c r="F1176" s="107"/>
      <c r="G1176" s="107"/>
    </row>
    <row r="1177" spans="2:7" s="100" customFormat="1">
      <c r="B1177" s="208"/>
      <c r="C1177" s="101"/>
      <c r="D1177" s="102"/>
      <c r="E1177" s="208"/>
      <c r="F1177" s="107"/>
      <c r="G1177" s="107"/>
    </row>
    <row r="1178" spans="2:7" s="100" customFormat="1">
      <c r="B1178" s="208"/>
      <c r="C1178" s="101"/>
      <c r="D1178" s="102"/>
      <c r="E1178" s="208"/>
      <c r="F1178" s="107"/>
      <c r="G1178" s="107"/>
    </row>
    <row r="1179" spans="2:7" s="100" customFormat="1">
      <c r="B1179" s="208"/>
      <c r="C1179" s="101"/>
      <c r="D1179" s="102"/>
      <c r="E1179" s="208"/>
      <c r="F1179" s="107"/>
      <c r="G1179" s="107"/>
    </row>
    <row r="1180" spans="2:7" s="100" customFormat="1">
      <c r="B1180" s="208"/>
      <c r="C1180" s="101"/>
      <c r="D1180" s="102"/>
      <c r="E1180" s="208"/>
      <c r="F1180" s="107"/>
      <c r="G1180" s="107"/>
    </row>
    <row r="1181" spans="2:7" s="100" customFormat="1">
      <c r="B1181" s="208"/>
      <c r="C1181" s="101"/>
      <c r="D1181" s="102"/>
      <c r="E1181" s="208"/>
      <c r="F1181" s="107"/>
      <c r="G1181" s="107"/>
    </row>
    <row r="1182" spans="2:7" s="100" customFormat="1">
      <c r="B1182" s="208"/>
      <c r="C1182" s="101"/>
      <c r="D1182" s="102"/>
      <c r="E1182" s="208"/>
      <c r="F1182" s="107"/>
      <c r="G1182" s="107"/>
    </row>
    <row r="1183" spans="2:7" s="100" customFormat="1">
      <c r="B1183" s="208"/>
      <c r="C1183" s="101"/>
      <c r="D1183" s="102"/>
      <c r="E1183" s="208"/>
      <c r="F1183" s="107"/>
      <c r="G1183" s="107"/>
    </row>
    <row r="1184" spans="2:7" s="100" customFormat="1">
      <c r="B1184" s="208"/>
      <c r="C1184" s="101"/>
      <c r="D1184" s="102"/>
      <c r="E1184" s="208"/>
      <c r="F1184" s="107"/>
      <c r="G1184" s="107"/>
    </row>
    <row r="1185" spans="2:7" s="100" customFormat="1">
      <c r="B1185" s="208"/>
      <c r="C1185" s="101"/>
      <c r="D1185" s="102"/>
      <c r="E1185" s="208"/>
      <c r="F1185" s="107"/>
      <c r="G1185" s="107"/>
    </row>
    <row r="1186" spans="2:7" s="100" customFormat="1">
      <c r="B1186" s="208"/>
      <c r="C1186" s="101"/>
      <c r="D1186" s="102"/>
      <c r="E1186" s="208"/>
      <c r="F1186" s="107"/>
      <c r="G1186" s="107"/>
    </row>
    <row r="1187" spans="2:7" s="100" customFormat="1">
      <c r="B1187" s="208"/>
      <c r="C1187" s="101"/>
      <c r="D1187" s="102"/>
      <c r="E1187" s="208"/>
      <c r="F1187" s="107"/>
      <c r="G1187" s="107"/>
    </row>
    <row r="1188" spans="2:7" s="100" customFormat="1">
      <c r="B1188" s="208"/>
      <c r="C1188" s="101"/>
      <c r="D1188" s="102"/>
      <c r="E1188" s="208"/>
      <c r="F1188" s="107"/>
      <c r="G1188" s="107"/>
    </row>
    <row r="1189" spans="2:7" s="100" customFormat="1">
      <c r="B1189" s="208"/>
      <c r="C1189" s="101"/>
      <c r="D1189" s="102"/>
      <c r="E1189" s="208"/>
      <c r="F1189" s="107"/>
      <c r="G1189" s="107"/>
    </row>
    <row r="1190" spans="2:7" s="100" customFormat="1">
      <c r="B1190" s="208"/>
      <c r="C1190" s="101"/>
      <c r="D1190" s="102"/>
      <c r="E1190" s="208"/>
      <c r="F1190" s="107"/>
      <c r="G1190" s="107"/>
    </row>
    <row r="1191" spans="2:7" s="100" customFormat="1">
      <c r="B1191" s="208"/>
      <c r="C1191" s="101"/>
      <c r="D1191" s="102"/>
      <c r="E1191" s="208"/>
      <c r="F1191" s="107"/>
      <c r="G1191" s="107"/>
    </row>
    <row r="1192" spans="2:7" s="100" customFormat="1">
      <c r="B1192" s="208"/>
      <c r="C1192" s="101"/>
      <c r="D1192" s="102"/>
      <c r="E1192" s="208"/>
      <c r="F1192" s="107"/>
      <c r="G1192" s="107"/>
    </row>
    <row r="1193" spans="2:7" s="100" customFormat="1">
      <c r="B1193" s="208"/>
      <c r="C1193" s="101"/>
      <c r="D1193" s="102"/>
      <c r="E1193" s="208"/>
      <c r="F1193" s="107"/>
      <c r="G1193" s="107"/>
    </row>
    <row r="1194" spans="2:7" s="100" customFormat="1">
      <c r="B1194" s="208"/>
      <c r="C1194" s="101"/>
      <c r="D1194" s="102"/>
      <c r="E1194" s="208"/>
      <c r="F1194" s="107"/>
      <c r="G1194" s="107"/>
    </row>
    <row r="1195" spans="2:7" s="100" customFormat="1">
      <c r="B1195" s="208"/>
      <c r="C1195" s="101"/>
      <c r="D1195" s="102"/>
      <c r="E1195" s="208"/>
      <c r="F1195" s="107"/>
      <c r="G1195" s="107"/>
    </row>
    <row r="1196" spans="2:7" s="100" customFormat="1">
      <c r="B1196" s="208"/>
      <c r="C1196" s="101"/>
      <c r="D1196" s="102"/>
      <c r="E1196" s="208"/>
      <c r="F1196" s="107"/>
      <c r="G1196" s="107"/>
    </row>
    <row r="1197" spans="2:7" s="100" customFormat="1">
      <c r="B1197" s="208"/>
      <c r="C1197" s="101"/>
      <c r="D1197" s="102"/>
      <c r="E1197" s="208"/>
      <c r="F1197" s="107"/>
      <c r="G1197" s="107"/>
    </row>
    <row r="1198" spans="2:7" s="100" customFormat="1">
      <c r="B1198" s="208"/>
      <c r="C1198" s="101"/>
      <c r="D1198" s="102"/>
      <c r="E1198" s="208"/>
      <c r="F1198" s="107"/>
      <c r="G1198" s="107"/>
    </row>
    <row r="1199" spans="2:7" s="100" customFormat="1">
      <c r="B1199" s="208"/>
      <c r="C1199" s="101"/>
      <c r="D1199" s="102"/>
      <c r="E1199" s="208"/>
      <c r="F1199" s="107"/>
      <c r="G1199" s="107"/>
    </row>
    <row r="1200" spans="2:7" s="100" customFormat="1">
      <c r="B1200" s="208"/>
      <c r="C1200" s="101"/>
      <c r="D1200" s="102"/>
      <c r="E1200" s="208"/>
      <c r="F1200" s="107"/>
      <c r="G1200" s="107"/>
    </row>
    <row r="1201" spans="2:7" s="100" customFormat="1">
      <c r="B1201" s="208"/>
      <c r="C1201" s="101"/>
      <c r="D1201" s="102"/>
      <c r="E1201" s="208"/>
      <c r="F1201" s="107"/>
      <c r="G1201" s="107"/>
    </row>
    <row r="1202" spans="2:7" s="100" customFormat="1">
      <c r="B1202" s="208"/>
      <c r="C1202" s="101"/>
      <c r="D1202" s="102"/>
      <c r="E1202" s="208"/>
      <c r="F1202" s="107"/>
      <c r="G1202" s="107"/>
    </row>
    <row r="1203" spans="2:7" s="100" customFormat="1">
      <c r="B1203" s="208"/>
      <c r="C1203" s="101"/>
      <c r="D1203" s="102"/>
      <c r="E1203" s="208"/>
      <c r="F1203" s="107"/>
      <c r="G1203" s="107"/>
    </row>
    <row r="1204" spans="2:7" s="100" customFormat="1">
      <c r="B1204" s="208"/>
      <c r="C1204" s="101"/>
      <c r="D1204" s="102"/>
      <c r="E1204" s="208"/>
      <c r="F1204" s="107"/>
      <c r="G1204" s="107"/>
    </row>
    <row r="1205" spans="2:7" s="100" customFormat="1">
      <c r="B1205" s="208"/>
      <c r="C1205" s="101"/>
      <c r="D1205" s="102"/>
      <c r="E1205" s="208"/>
      <c r="F1205" s="107"/>
      <c r="G1205" s="107"/>
    </row>
    <row r="1206" spans="2:7" s="100" customFormat="1">
      <c r="B1206" s="208"/>
      <c r="C1206" s="101"/>
      <c r="D1206" s="102"/>
      <c r="E1206" s="208"/>
      <c r="F1206" s="107"/>
      <c r="G1206" s="107"/>
    </row>
    <row r="1207" spans="2:7" s="100" customFormat="1">
      <c r="B1207" s="208"/>
      <c r="C1207" s="101"/>
      <c r="D1207" s="102"/>
      <c r="E1207" s="208"/>
      <c r="F1207" s="107"/>
      <c r="G1207" s="107"/>
    </row>
    <row r="1208" spans="2:7" s="100" customFormat="1">
      <c r="B1208" s="208"/>
      <c r="C1208" s="101"/>
      <c r="D1208" s="102"/>
      <c r="E1208" s="208"/>
      <c r="F1208" s="107"/>
      <c r="G1208" s="107"/>
    </row>
    <row r="1209" spans="2:7" s="100" customFormat="1">
      <c r="B1209" s="208"/>
      <c r="C1209" s="101"/>
      <c r="D1209" s="102"/>
      <c r="E1209" s="208"/>
      <c r="F1209" s="107"/>
      <c r="G1209" s="107"/>
    </row>
    <row r="1210" spans="2:7" s="100" customFormat="1">
      <c r="B1210" s="208"/>
      <c r="C1210" s="101"/>
      <c r="D1210" s="102"/>
      <c r="E1210" s="208"/>
      <c r="F1210" s="107"/>
      <c r="G1210" s="107"/>
    </row>
    <row r="1211" spans="2:7" s="100" customFormat="1">
      <c r="B1211" s="208"/>
      <c r="C1211" s="101"/>
      <c r="D1211" s="102"/>
      <c r="E1211" s="208"/>
      <c r="F1211" s="107"/>
      <c r="G1211" s="107"/>
    </row>
    <row r="1212" spans="2:7" s="100" customFormat="1">
      <c r="B1212" s="208"/>
      <c r="C1212" s="101"/>
      <c r="D1212" s="102"/>
      <c r="E1212" s="208"/>
      <c r="F1212" s="107"/>
      <c r="G1212" s="107"/>
    </row>
    <row r="1213" spans="2:7" s="100" customFormat="1">
      <c r="B1213" s="208"/>
      <c r="C1213" s="101"/>
      <c r="D1213" s="102"/>
      <c r="E1213" s="208"/>
      <c r="F1213" s="107"/>
      <c r="G1213" s="107"/>
    </row>
    <row r="1214" spans="2:7" s="100" customFormat="1">
      <c r="B1214" s="208"/>
      <c r="C1214" s="101"/>
      <c r="D1214" s="102"/>
      <c r="E1214" s="208"/>
      <c r="F1214" s="107"/>
      <c r="G1214" s="107"/>
    </row>
    <row r="1215" spans="2:7" s="100" customFormat="1">
      <c r="B1215" s="208"/>
      <c r="C1215" s="101"/>
      <c r="D1215" s="102"/>
      <c r="E1215" s="208"/>
      <c r="F1215" s="107"/>
      <c r="G1215" s="107"/>
    </row>
    <row r="1216" spans="2:7" s="100" customFormat="1">
      <c r="B1216" s="208"/>
      <c r="C1216" s="101"/>
      <c r="D1216" s="102"/>
      <c r="E1216" s="208"/>
      <c r="F1216" s="107"/>
      <c r="G1216" s="107"/>
    </row>
    <row r="1217" spans="2:7" s="100" customFormat="1">
      <c r="B1217" s="208"/>
      <c r="C1217" s="101"/>
      <c r="D1217" s="102"/>
      <c r="E1217" s="208"/>
      <c r="F1217" s="107"/>
      <c r="G1217" s="107"/>
    </row>
    <row r="1218" spans="2:7" s="100" customFormat="1">
      <c r="B1218" s="208"/>
      <c r="C1218" s="101"/>
      <c r="D1218" s="102"/>
      <c r="E1218" s="208"/>
      <c r="F1218" s="107"/>
      <c r="G1218" s="107"/>
    </row>
    <row r="1219" spans="2:7" s="100" customFormat="1">
      <c r="B1219" s="208"/>
      <c r="C1219" s="101"/>
      <c r="D1219" s="102"/>
      <c r="E1219" s="208"/>
      <c r="F1219" s="107"/>
      <c r="G1219" s="107"/>
    </row>
    <row r="1220" spans="2:7" s="100" customFormat="1">
      <c r="B1220" s="208"/>
      <c r="C1220" s="101"/>
      <c r="D1220" s="102"/>
      <c r="E1220" s="208"/>
      <c r="F1220" s="107"/>
      <c r="G1220" s="107"/>
    </row>
    <row r="1221" spans="2:7" s="100" customFormat="1">
      <c r="B1221" s="208"/>
      <c r="C1221" s="101"/>
      <c r="D1221" s="102"/>
      <c r="E1221" s="208"/>
      <c r="F1221" s="107"/>
      <c r="G1221" s="107"/>
    </row>
    <row r="1222" spans="2:7" s="100" customFormat="1">
      <c r="B1222" s="208"/>
      <c r="C1222" s="101"/>
      <c r="D1222" s="102"/>
      <c r="E1222" s="208"/>
      <c r="F1222" s="107"/>
      <c r="G1222" s="107"/>
    </row>
    <row r="1223" spans="2:7" s="100" customFormat="1">
      <c r="B1223" s="208"/>
      <c r="C1223" s="101"/>
      <c r="D1223" s="102"/>
      <c r="E1223" s="208"/>
      <c r="F1223" s="107"/>
      <c r="G1223" s="107"/>
    </row>
    <row r="1224" spans="2:7" s="100" customFormat="1">
      <c r="B1224" s="208"/>
      <c r="C1224" s="101"/>
      <c r="D1224" s="102"/>
      <c r="E1224" s="208"/>
      <c r="F1224" s="107"/>
      <c r="G1224" s="107"/>
    </row>
    <row r="1225" spans="2:7" s="100" customFormat="1">
      <c r="B1225" s="208"/>
      <c r="C1225" s="101"/>
      <c r="D1225" s="102"/>
      <c r="E1225" s="208"/>
      <c r="F1225" s="107"/>
      <c r="G1225" s="107"/>
    </row>
    <row r="1226" spans="2:7" s="100" customFormat="1">
      <c r="B1226" s="208"/>
      <c r="C1226" s="101"/>
      <c r="D1226" s="102"/>
      <c r="E1226" s="208"/>
      <c r="F1226" s="107"/>
      <c r="G1226" s="107"/>
    </row>
    <row r="1227" spans="2:7" s="100" customFormat="1">
      <c r="B1227" s="208"/>
      <c r="C1227" s="101"/>
      <c r="D1227" s="102"/>
      <c r="E1227" s="208"/>
      <c r="F1227" s="107"/>
      <c r="G1227" s="107"/>
    </row>
    <row r="1228" spans="2:7" s="100" customFormat="1">
      <c r="B1228" s="208"/>
      <c r="C1228" s="101"/>
      <c r="D1228" s="102"/>
      <c r="E1228" s="208"/>
      <c r="F1228" s="107"/>
      <c r="G1228" s="107"/>
    </row>
    <row r="1229" spans="2:7" s="100" customFormat="1">
      <c r="B1229" s="208"/>
      <c r="C1229" s="101"/>
      <c r="D1229" s="102"/>
      <c r="E1229" s="208"/>
      <c r="F1229" s="107"/>
      <c r="G1229" s="107"/>
    </row>
    <row r="1230" spans="2:7" s="100" customFormat="1">
      <c r="B1230" s="208"/>
      <c r="C1230" s="101"/>
      <c r="D1230" s="102"/>
      <c r="E1230" s="208"/>
      <c r="F1230" s="107"/>
      <c r="G1230" s="107"/>
    </row>
    <row r="1231" spans="2:7" s="100" customFormat="1">
      <c r="B1231" s="208"/>
      <c r="C1231" s="101"/>
      <c r="D1231" s="102"/>
      <c r="E1231" s="208"/>
      <c r="F1231" s="107"/>
      <c r="G1231" s="107"/>
    </row>
    <row r="1232" spans="2:7" s="100" customFormat="1">
      <c r="B1232" s="208"/>
      <c r="C1232" s="101"/>
      <c r="D1232" s="102"/>
      <c r="E1232" s="208"/>
      <c r="F1232" s="107"/>
      <c r="G1232" s="107"/>
    </row>
    <row r="1233" spans="2:7" s="100" customFormat="1">
      <c r="B1233" s="208"/>
      <c r="C1233" s="101"/>
      <c r="D1233" s="102"/>
      <c r="E1233" s="208"/>
      <c r="F1233" s="107"/>
      <c r="G1233" s="107"/>
    </row>
    <row r="1234" spans="2:7" s="100" customFormat="1">
      <c r="B1234" s="208"/>
      <c r="C1234" s="101"/>
      <c r="D1234" s="102"/>
      <c r="E1234" s="208"/>
      <c r="F1234" s="107"/>
      <c r="G1234" s="107"/>
    </row>
    <row r="1235" spans="2:7" s="100" customFormat="1">
      <c r="B1235" s="208"/>
      <c r="C1235" s="101"/>
      <c r="D1235" s="102"/>
      <c r="E1235" s="208"/>
      <c r="F1235" s="107"/>
      <c r="G1235" s="107"/>
    </row>
    <row r="1236" spans="2:7" s="100" customFormat="1">
      <c r="B1236" s="208"/>
      <c r="C1236" s="101"/>
      <c r="D1236" s="102"/>
      <c r="E1236" s="208"/>
      <c r="F1236" s="107"/>
      <c r="G1236" s="107"/>
    </row>
    <row r="1237" spans="2:7" s="100" customFormat="1">
      <c r="B1237" s="208"/>
      <c r="C1237" s="101"/>
      <c r="D1237" s="102"/>
      <c r="E1237" s="208"/>
      <c r="F1237" s="107"/>
      <c r="G1237" s="107"/>
    </row>
    <row r="1238" spans="2:7" s="100" customFormat="1">
      <c r="B1238" s="208"/>
      <c r="C1238" s="101"/>
      <c r="D1238" s="102"/>
      <c r="E1238" s="208"/>
      <c r="F1238" s="107"/>
      <c r="G1238" s="107"/>
    </row>
    <row r="1239" spans="2:7" s="100" customFormat="1">
      <c r="B1239" s="208"/>
      <c r="C1239" s="101"/>
      <c r="D1239" s="102"/>
      <c r="E1239" s="208"/>
      <c r="F1239" s="107"/>
      <c r="G1239" s="107"/>
    </row>
    <row r="1240" spans="2:7" s="100" customFormat="1">
      <c r="B1240" s="208"/>
      <c r="C1240" s="101"/>
      <c r="D1240" s="102"/>
      <c r="E1240" s="208"/>
      <c r="F1240" s="107"/>
      <c r="G1240" s="107"/>
    </row>
    <row r="1241" spans="2:7" s="100" customFormat="1">
      <c r="B1241" s="208"/>
      <c r="C1241" s="101"/>
      <c r="D1241" s="102"/>
      <c r="E1241" s="208"/>
      <c r="F1241" s="107"/>
      <c r="G1241" s="107"/>
    </row>
    <row r="1242" spans="2:7" s="100" customFormat="1">
      <c r="B1242" s="208"/>
      <c r="C1242" s="101"/>
      <c r="D1242" s="102"/>
      <c r="E1242" s="208"/>
      <c r="F1242" s="107"/>
      <c r="G1242" s="107"/>
    </row>
    <row r="1243" spans="2:7" s="100" customFormat="1">
      <c r="B1243" s="208"/>
      <c r="C1243" s="101"/>
      <c r="D1243" s="102"/>
      <c r="E1243" s="208"/>
      <c r="F1243" s="107"/>
      <c r="G1243" s="107"/>
    </row>
    <row r="1244" spans="2:7" s="100" customFormat="1">
      <c r="B1244" s="208"/>
      <c r="C1244" s="101"/>
      <c r="D1244" s="102"/>
      <c r="E1244" s="208"/>
      <c r="F1244" s="107"/>
      <c r="G1244" s="107"/>
    </row>
    <row r="1245" spans="2:7" s="100" customFormat="1">
      <c r="B1245" s="208"/>
      <c r="C1245" s="101"/>
      <c r="D1245" s="102"/>
      <c r="E1245" s="208"/>
      <c r="F1245" s="107"/>
      <c r="G1245" s="107"/>
    </row>
    <row r="1246" spans="2:7" s="100" customFormat="1">
      <c r="B1246" s="208"/>
      <c r="C1246" s="101"/>
      <c r="D1246" s="102"/>
      <c r="E1246" s="208"/>
      <c r="F1246" s="107"/>
      <c r="G1246" s="107"/>
    </row>
    <row r="1247" spans="2:7" s="100" customFormat="1">
      <c r="B1247" s="208"/>
      <c r="C1247" s="101"/>
      <c r="D1247" s="102"/>
      <c r="E1247" s="208"/>
      <c r="F1247" s="107"/>
      <c r="G1247" s="107"/>
    </row>
    <row r="1248" spans="2:7" s="100" customFormat="1">
      <c r="B1248" s="208"/>
      <c r="C1248" s="101"/>
      <c r="D1248" s="102"/>
      <c r="E1248" s="208"/>
      <c r="F1248" s="107"/>
      <c r="G1248" s="107"/>
    </row>
    <row r="1249" spans="2:7" s="100" customFormat="1">
      <c r="B1249" s="208"/>
      <c r="C1249" s="101"/>
      <c r="D1249" s="102"/>
      <c r="E1249" s="208"/>
      <c r="F1249" s="107"/>
      <c r="G1249" s="107"/>
    </row>
    <row r="1250" spans="2:7" s="100" customFormat="1">
      <c r="B1250" s="208"/>
      <c r="C1250" s="101"/>
      <c r="D1250" s="102"/>
      <c r="E1250" s="208"/>
      <c r="F1250" s="107"/>
      <c r="G1250" s="107"/>
    </row>
    <row r="1251" spans="2:7" s="100" customFormat="1">
      <c r="B1251" s="208"/>
      <c r="C1251" s="101"/>
      <c r="D1251" s="102"/>
      <c r="E1251" s="208"/>
      <c r="F1251" s="107"/>
      <c r="G1251" s="107"/>
    </row>
    <row r="1252" spans="2:7" s="100" customFormat="1">
      <c r="B1252" s="208"/>
      <c r="C1252" s="101"/>
      <c r="D1252" s="102"/>
      <c r="E1252" s="208"/>
      <c r="F1252" s="107"/>
      <c r="G1252" s="107"/>
    </row>
    <row r="1253" spans="2:7" s="100" customFormat="1">
      <c r="B1253" s="208"/>
      <c r="C1253" s="101"/>
      <c r="D1253" s="102"/>
      <c r="E1253" s="208"/>
      <c r="F1253" s="107"/>
      <c r="G1253" s="107"/>
    </row>
    <row r="1254" spans="2:7" s="100" customFormat="1">
      <c r="B1254" s="208"/>
      <c r="C1254" s="101"/>
      <c r="D1254" s="102"/>
      <c r="E1254" s="208"/>
      <c r="F1254" s="107"/>
      <c r="G1254" s="107"/>
    </row>
    <row r="1255" spans="2:7" s="100" customFormat="1">
      <c r="B1255" s="208"/>
      <c r="C1255" s="101"/>
      <c r="D1255" s="102"/>
      <c r="E1255" s="208"/>
      <c r="F1255" s="107"/>
      <c r="G1255" s="107"/>
    </row>
    <row r="1256" spans="2:7" s="100" customFormat="1">
      <c r="B1256" s="208"/>
      <c r="C1256" s="101"/>
      <c r="D1256" s="102"/>
      <c r="E1256" s="208"/>
      <c r="F1256" s="107"/>
      <c r="G1256" s="107"/>
    </row>
    <row r="1257" spans="2:7" s="100" customFormat="1">
      <c r="B1257" s="208"/>
      <c r="C1257" s="101"/>
      <c r="D1257" s="102"/>
      <c r="E1257" s="208"/>
      <c r="F1257" s="107"/>
      <c r="G1257" s="107"/>
    </row>
    <row r="1258" spans="2:7" s="100" customFormat="1">
      <c r="B1258" s="208"/>
      <c r="C1258" s="101"/>
      <c r="D1258" s="102"/>
      <c r="E1258" s="208"/>
      <c r="F1258" s="107"/>
      <c r="G1258" s="107"/>
    </row>
    <row r="1259" spans="2:7" s="100" customFormat="1">
      <c r="B1259" s="208"/>
      <c r="C1259" s="101"/>
      <c r="D1259" s="102"/>
      <c r="E1259" s="208"/>
      <c r="F1259" s="107"/>
      <c r="G1259" s="107"/>
    </row>
    <row r="1260" spans="2:7" s="100" customFormat="1">
      <c r="B1260" s="208"/>
      <c r="C1260" s="101"/>
      <c r="D1260" s="102"/>
      <c r="E1260" s="208"/>
      <c r="F1260" s="107"/>
      <c r="G1260" s="107"/>
    </row>
    <row r="1261" spans="2:7" s="100" customFormat="1">
      <c r="B1261" s="208"/>
      <c r="C1261" s="101"/>
      <c r="D1261" s="102"/>
      <c r="E1261" s="208"/>
      <c r="F1261" s="107"/>
      <c r="G1261" s="107"/>
    </row>
    <row r="1262" spans="2:7" s="100" customFormat="1">
      <c r="B1262" s="208"/>
      <c r="C1262" s="101"/>
      <c r="D1262" s="102"/>
      <c r="E1262" s="208"/>
      <c r="F1262" s="107"/>
      <c r="G1262" s="107"/>
    </row>
    <row r="1263" spans="2:7" s="100" customFormat="1">
      <c r="B1263" s="208"/>
      <c r="C1263" s="101"/>
      <c r="D1263" s="102"/>
      <c r="E1263" s="208"/>
      <c r="F1263" s="107"/>
      <c r="G1263" s="107"/>
    </row>
    <row r="1264" spans="2:7" s="100" customFormat="1">
      <c r="B1264" s="208"/>
      <c r="C1264" s="101"/>
      <c r="D1264" s="102"/>
      <c r="E1264" s="208"/>
      <c r="F1264" s="107"/>
      <c r="G1264" s="107"/>
    </row>
    <row r="1265" spans="2:7" s="100" customFormat="1">
      <c r="B1265" s="208"/>
      <c r="C1265" s="101"/>
      <c r="D1265" s="102"/>
      <c r="E1265" s="208"/>
      <c r="F1265" s="107"/>
      <c r="G1265" s="107"/>
    </row>
    <row r="1266" spans="2:7" s="100" customFormat="1">
      <c r="B1266" s="208"/>
      <c r="C1266" s="101"/>
      <c r="D1266" s="102"/>
      <c r="E1266" s="208"/>
      <c r="F1266" s="107"/>
      <c r="G1266" s="107"/>
    </row>
    <row r="1267" spans="2:7" s="100" customFormat="1">
      <c r="B1267" s="208"/>
      <c r="C1267" s="101"/>
      <c r="D1267" s="102"/>
      <c r="E1267" s="208"/>
      <c r="F1267" s="107"/>
      <c r="G1267" s="107"/>
    </row>
    <row r="1268" spans="2:7" s="100" customFormat="1">
      <c r="B1268" s="208"/>
      <c r="C1268" s="101"/>
      <c r="D1268" s="102"/>
      <c r="E1268" s="208"/>
      <c r="F1268" s="107"/>
      <c r="G1268" s="107"/>
    </row>
    <row r="1269" spans="2:7" s="100" customFormat="1">
      <c r="B1269" s="208"/>
      <c r="C1269" s="101"/>
      <c r="D1269" s="102"/>
      <c r="E1269" s="208"/>
      <c r="F1269" s="107"/>
      <c r="G1269" s="107"/>
    </row>
    <row r="1270" spans="2:7" s="100" customFormat="1">
      <c r="B1270" s="208"/>
      <c r="C1270" s="101"/>
      <c r="D1270" s="102"/>
      <c r="E1270" s="208"/>
      <c r="F1270" s="107"/>
      <c r="G1270" s="107"/>
    </row>
    <row r="1271" spans="2:7" s="100" customFormat="1">
      <c r="B1271" s="208"/>
      <c r="C1271" s="101"/>
      <c r="D1271" s="102"/>
      <c r="E1271" s="208"/>
      <c r="F1271" s="107"/>
      <c r="G1271" s="107"/>
    </row>
    <row r="1272" spans="2:7" s="100" customFormat="1">
      <c r="B1272" s="208"/>
      <c r="C1272" s="101"/>
      <c r="D1272" s="102"/>
      <c r="E1272" s="208"/>
      <c r="F1272" s="107"/>
      <c r="G1272" s="107"/>
    </row>
    <row r="1273" spans="2:7" s="100" customFormat="1">
      <c r="B1273" s="208"/>
      <c r="C1273" s="101"/>
      <c r="D1273" s="102"/>
      <c r="E1273" s="208"/>
      <c r="F1273" s="107"/>
      <c r="G1273" s="107"/>
    </row>
    <row r="1274" spans="2:7" s="100" customFormat="1">
      <c r="B1274" s="208"/>
      <c r="C1274" s="101"/>
      <c r="D1274" s="102"/>
      <c r="E1274" s="208"/>
      <c r="F1274" s="107"/>
      <c r="G1274" s="107"/>
    </row>
    <row r="1275" spans="2:7" s="100" customFormat="1">
      <c r="B1275" s="208"/>
      <c r="C1275" s="101"/>
      <c r="D1275" s="102"/>
      <c r="E1275" s="208"/>
      <c r="F1275" s="107"/>
      <c r="G1275" s="107"/>
    </row>
    <row r="1276" spans="2:7" s="100" customFormat="1">
      <c r="B1276" s="208"/>
      <c r="C1276" s="101"/>
      <c r="D1276" s="102"/>
      <c r="E1276" s="208"/>
      <c r="F1276" s="107"/>
      <c r="G1276" s="107"/>
    </row>
    <row r="1277" spans="2:7" s="100" customFormat="1">
      <c r="B1277" s="208"/>
      <c r="C1277" s="101"/>
      <c r="D1277" s="102"/>
      <c r="E1277" s="208"/>
      <c r="F1277" s="107"/>
      <c r="G1277" s="107"/>
    </row>
    <row r="1278" spans="2:7" s="100" customFormat="1">
      <c r="B1278" s="208"/>
      <c r="C1278" s="101"/>
      <c r="D1278" s="102"/>
      <c r="E1278" s="208"/>
      <c r="F1278" s="107"/>
      <c r="G1278" s="107"/>
    </row>
    <row r="1279" spans="2:7" s="100" customFormat="1">
      <c r="B1279" s="208"/>
      <c r="C1279" s="101"/>
      <c r="D1279" s="102"/>
      <c r="E1279" s="208"/>
      <c r="F1279" s="107"/>
      <c r="G1279" s="107"/>
    </row>
    <row r="1280" spans="2:7" s="100" customFormat="1">
      <c r="B1280" s="208"/>
      <c r="C1280" s="101"/>
      <c r="D1280" s="102"/>
      <c r="E1280" s="208"/>
      <c r="F1280" s="107"/>
      <c r="G1280" s="107"/>
    </row>
    <row r="1281" spans="2:7" s="100" customFormat="1">
      <c r="B1281" s="208"/>
      <c r="C1281" s="101"/>
      <c r="D1281" s="102"/>
      <c r="E1281" s="208"/>
      <c r="F1281" s="107"/>
      <c r="G1281" s="107"/>
    </row>
    <row r="1282" spans="2:7" s="100" customFormat="1">
      <c r="B1282" s="208"/>
      <c r="C1282" s="101"/>
      <c r="D1282" s="102"/>
      <c r="E1282" s="208"/>
      <c r="F1282" s="107"/>
      <c r="G1282" s="107"/>
    </row>
    <row r="1283" spans="2:7" s="100" customFormat="1">
      <c r="B1283" s="208"/>
      <c r="C1283" s="101"/>
      <c r="D1283" s="102"/>
      <c r="E1283" s="208"/>
      <c r="F1283" s="107"/>
      <c r="G1283" s="107"/>
    </row>
    <row r="1284" spans="2:7" s="100" customFormat="1">
      <c r="B1284" s="208"/>
      <c r="C1284" s="101"/>
      <c r="D1284" s="102"/>
      <c r="E1284" s="208"/>
      <c r="F1284" s="107"/>
      <c r="G1284" s="107"/>
    </row>
    <row r="1285" spans="2:7" s="100" customFormat="1">
      <c r="B1285" s="208"/>
      <c r="C1285" s="101"/>
      <c r="D1285" s="102"/>
      <c r="E1285" s="208"/>
      <c r="F1285" s="107"/>
      <c r="G1285" s="107"/>
    </row>
    <row r="1286" spans="2:7" s="100" customFormat="1">
      <c r="B1286" s="208"/>
      <c r="C1286" s="101"/>
      <c r="D1286" s="102"/>
      <c r="E1286" s="208"/>
      <c r="F1286" s="107"/>
      <c r="G1286" s="107"/>
    </row>
    <row r="1287" spans="2:7" s="100" customFormat="1">
      <c r="B1287" s="208"/>
      <c r="C1287" s="101"/>
      <c r="D1287" s="102"/>
      <c r="E1287" s="208"/>
      <c r="F1287" s="107"/>
      <c r="G1287" s="107"/>
    </row>
    <row r="1288" spans="2:7" s="100" customFormat="1">
      <c r="B1288" s="208"/>
      <c r="C1288" s="101"/>
      <c r="D1288" s="102"/>
      <c r="E1288" s="208"/>
      <c r="F1288" s="107"/>
      <c r="G1288" s="107"/>
    </row>
    <row r="1289" spans="2:7" s="100" customFormat="1">
      <c r="B1289" s="208"/>
      <c r="C1289" s="101"/>
      <c r="D1289" s="102"/>
      <c r="E1289" s="208"/>
      <c r="F1289" s="107"/>
      <c r="G1289" s="107"/>
    </row>
    <row r="1290" spans="2:7" s="100" customFormat="1">
      <c r="B1290" s="208"/>
      <c r="C1290" s="101"/>
      <c r="D1290" s="102"/>
      <c r="E1290" s="208"/>
      <c r="F1290" s="107"/>
      <c r="G1290" s="107"/>
    </row>
    <row r="1291" spans="2:7" s="100" customFormat="1">
      <c r="B1291" s="208"/>
      <c r="C1291" s="101"/>
      <c r="D1291" s="102"/>
      <c r="E1291" s="208"/>
      <c r="F1291" s="107"/>
      <c r="G1291" s="107"/>
    </row>
    <row r="1292" spans="2:7" s="100" customFormat="1">
      <c r="B1292" s="208"/>
      <c r="C1292" s="101"/>
      <c r="D1292" s="102"/>
      <c r="E1292" s="208"/>
      <c r="F1292" s="107"/>
      <c r="G1292" s="107"/>
    </row>
    <row r="1293" spans="2:7" s="100" customFormat="1">
      <c r="B1293" s="208"/>
      <c r="C1293" s="101"/>
      <c r="D1293" s="102"/>
      <c r="E1293" s="208"/>
      <c r="F1293" s="107"/>
      <c r="G1293" s="107"/>
    </row>
    <row r="1294" spans="2:7" s="100" customFormat="1">
      <c r="B1294" s="208"/>
      <c r="C1294" s="101"/>
      <c r="D1294" s="102"/>
      <c r="E1294" s="208"/>
      <c r="F1294" s="107"/>
      <c r="G1294" s="107"/>
    </row>
    <row r="1295" spans="2:7" s="100" customFormat="1">
      <c r="B1295" s="208"/>
      <c r="C1295" s="101"/>
      <c r="D1295" s="102"/>
      <c r="E1295" s="208"/>
      <c r="F1295" s="107"/>
      <c r="G1295" s="107"/>
    </row>
    <row r="1296" spans="2:7" s="100" customFormat="1">
      <c r="B1296" s="208"/>
      <c r="C1296" s="101"/>
      <c r="D1296" s="102"/>
      <c r="E1296" s="208"/>
      <c r="F1296" s="107"/>
      <c r="G1296" s="107"/>
    </row>
    <row r="1297" spans="2:7" s="100" customFormat="1">
      <c r="B1297" s="208"/>
      <c r="C1297" s="101"/>
      <c r="D1297" s="102"/>
      <c r="E1297" s="208"/>
      <c r="F1297" s="107"/>
      <c r="G1297" s="107"/>
    </row>
    <row r="1298" spans="2:7" s="100" customFormat="1">
      <c r="B1298" s="208"/>
      <c r="C1298" s="101"/>
      <c r="D1298" s="102"/>
      <c r="E1298" s="208"/>
      <c r="F1298" s="107"/>
      <c r="G1298" s="107"/>
    </row>
    <row r="1299" spans="2:7" s="100" customFormat="1">
      <c r="B1299" s="208"/>
      <c r="C1299" s="101"/>
      <c r="D1299" s="102"/>
      <c r="E1299" s="208"/>
      <c r="F1299" s="107"/>
      <c r="G1299" s="107"/>
    </row>
    <row r="1300" spans="2:7" s="100" customFormat="1">
      <c r="B1300" s="208"/>
      <c r="C1300" s="101"/>
      <c r="D1300" s="102"/>
      <c r="E1300" s="208"/>
      <c r="F1300" s="107"/>
      <c r="G1300" s="107"/>
    </row>
    <row r="1301" spans="2:7" s="100" customFormat="1">
      <c r="B1301" s="208"/>
      <c r="C1301" s="101"/>
      <c r="D1301" s="102"/>
      <c r="E1301" s="208"/>
      <c r="F1301" s="107"/>
      <c r="G1301" s="107"/>
    </row>
    <row r="1302" spans="2:7" s="100" customFormat="1">
      <c r="B1302" s="208"/>
      <c r="C1302" s="101"/>
      <c r="D1302" s="102"/>
      <c r="E1302" s="208"/>
      <c r="F1302" s="107"/>
      <c r="G1302" s="107"/>
    </row>
    <row r="1303" spans="2:7" s="100" customFormat="1">
      <c r="B1303" s="208"/>
      <c r="C1303" s="101"/>
      <c r="D1303" s="102"/>
      <c r="E1303" s="208"/>
      <c r="F1303" s="107"/>
      <c r="G1303" s="107"/>
    </row>
    <row r="1304" spans="2:7" s="100" customFormat="1">
      <c r="B1304" s="208"/>
      <c r="C1304" s="101"/>
      <c r="D1304" s="102"/>
      <c r="E1304" s="208"/>
      <c r="F1304" s="107"/>
      <c r="G1304" s="107"/>
    </row>
    <row r="1305" spans="2:7" s="100" customFormat="1">
      <c r="B1305" s="208"/>
      <c r="C1305" s="101"/>
      <c r="D1305" s="102"/>
      <c r="E1305" s="208"/>
      <c r="F1305" s="107"/>
      <c r="G1305" s="107"/>
    </row>
    <row r="1306" spans="2:7" s="100" customFormat="1">
      <c r="B1306" s="208"/>
      <c r="C1306" s="101"/>
      <c r="D1306" s="102"/>
      <c r="E1306" s="208"/>
      <c r="F1306" s="107"/>
      <c r="G1306" s="107"/>
    </row>
    <row r="1307" spans="2:7" s="100" customFormat="1">
      <c r="B1307" s="208"/>
      <c r="C1307" s="101"/>
      <c r="D1307" s="102"/>
      <c r="E1307" s="208"/>
      <c r="F1307" s="107"/>
      <c r="G1307" s="107"/>
    </row>
    <row r="1308" spans="2:7" s="100" customFormat="1">
      <c r="B1308" s="208"/>
      <c r="C1308" s="101"/>
      <c r="D1308" s="102"/>
      <c r="E1308" s="208"/>
      <c r="F1308" s="107"/>
      <c r="G1308" s="107"/>
    </row>
    <row r="1309" spans="2:7" s="100" customFormat="1">
      <c r="B1309" s="208"/>
      <c r="C1309" s="101"/>
      <c r="D1309" s="102"/>
      <c r="E1309" s="208"/>
      <c r="F1309" s="107"/>
      <c r="G1309" s="107"/>
    </row>
    <row r="1310" spans="2:7" s="100" customFormat="1">
      <c r="B1310" s="208"/>
      <c r="C1310" s="101"/>
      <c r="D1310" s="102"/>
      <c r="E1310" s="208"/>
      <c r="F1310" s="107"/>
      <c r="G1310" s="107"/>
    </row>
    <row r="1311" spans="2:7" s="100" customFormat="1">
      <c r="B1311" s="208"/>
      <c r="C1311" s="101"/>
      <c r="D1311" s="102"/>
      <c r="E1311" s="208"/>
      <c r="F1311" s="107"/>
      <c r="G1311" s="107"/>
    </row>
    <row r="1312" spans="2:7" s="100" customFormat="1">
      <c r="B1312" s="208"/>
      <c r="C1312" s="101"/>
      <c r="D1312" s="102"/>
      <c r="E1312" s="208"/>
      <c r="F1312" s="107"/>
      <c r="G1312" s="107"/>
    </row>
    <row r="1313" spans="2:7" s="100" customFormat="1">
      <c r="B1313" s="208"/>
      <c r="C1313" s="101"/>
      <c r="D1313" s="102"/>
      <c r="E1313" s="208"/>
      <c r="F1313" s="107"/>
      <c r="G1313" s="107"/>
    </row>
    <row r="1314" spans="2:7" s="100" customFormat="1">
      <c r="B1314" s="208"/>
      <c r="C1314" s="101"/>
      <c r="D1314" s="102"/>
      <c r="E1314" s="208"/>
      <c r="F1314" s="107"/>
      <c r="G1314" s="107"/>
    </row>
    <row r="1315" spans="2:7" s="100" customFormat="1">
      <c r="B1315" s="208"/>
      <c r="C1315" s="101"/>
      <c r="D1315" s="102"/>
      <c r="E1315" s="208"/>
      <c r="F1315" s="107"/>
      <c r="G1315" s="107"/>
    </row>
    <row r="1316" spans="2:7" s="100" customFormat="1">
      <c r="B1316" s="208"/>
      <c r="C1316" s="101"/>
      <c r="D1316" s="102"/>
      <c r="E1316" s="208"/>
      <c r="F1316" s="107"/>
      <c r="G1316" s="107"/>
    </row>
    <row r="1317" spans="2:7" s="100" customFormat="1">
      <c r="B1317" s="208"/>
      <c r="C1317" s="101"/>
      <c r="D1317" s="102"/>
      <c r="E1317" s="208"/>
      <c r="F1317" s="107"/>
      <c r="G1317" s="107"/>
    </row>
    <row r="1318" spans="2:7" s="100" customFormat="1">
      <c r="B1318" s="208"/>
      <c r="C1318" s="101"/>
      <c r="D1318" s="102"/>
      <c r="E1318" s="208"/>
      <c r="F1318" s="107"/>
      <c r="G1318" s="107"/>
    </row>
    <row r="1319" spans="2:7" s="100" customFormat="1">
      <c r="B1319" s="208"/>
      <c r="C1319" s="101"/>
      <c r="D1319" s="102"/>
      <c r="E1319" s="208"/>
      <c r="F1319" s="107"/>
      <c r="G1319" s="107"/>
    </row>
    <row r="1320" spans="2:7" s="100" customFormat="1">
      <c r="B1320" s="208"/>
      <c r="C1320" s="101"/>
      <c r="D1320" s="102"/>
      <c r="E1320" s="208"/>
      <c r="F1320" s="107"/>
      <c r="G1320" s="107"/>
    </row>
    <row r="1321" spans="2:7" s="100" customFormat="1">
      <c r="B1321" s="208"/>
      <c r="C1321" s="101"/>
      <c r="D1321" s="102"/>
      <c r="E1321" s="208"/>
      <c r="F1321" s="107"/>
      <c r="G1321" s="107"/>
    </row>
    <row r="1322" spans="2:7" s="100" customFormat="1">
      <c r="B1322" s="208"/>
      <c r="C1322" s="101"/>
      <c r="D1322" s="102"/>
      <c r="E1322" s="208"/>
      <c r="F1322" s="107"/>
      <c r="G1322" s="107"/>
    </row>
    <row r="1323" spans="2:7" s="100" customFormat="1">
      <c r="B1323" s="208"/>
      <c r="C1323" s="101"/>
      <c r="D1323" s="102"/>
      <c r="E1323" s="208"/>
      <c r="F1323" s="107"/>
      <c r="G1323" s="107"/>
    </row>
    <row r="1324" spans="2:7" s="100" customFormat="1">
      <c r="B1324" s="208"/>
      <c r="C1324" s="101"/>
      <c r="D1324" s="102"/>
      <c r="E1324" s="208"/>
      <c r="F1324" s="107"/>
      <c r="G1324" s="107"/>
    </row>
    <row r="1325" spans="2:7" s="100" customFormat="1">
      <c r="B1325" s="208"/>
      <c r="C1325" s="101"/>
      <c r="D1325" s="102"/>
      <c r="E1325" s="208"/>
      <c r="F1325" s="107"/>
      <c r="G1325" s="107"/>
    </row>
    <row r="1326" spans="2:7" s="100" customFormat="1">
      <c r="B1326" s="208"/>
      <c r="C1326" s="101"/>
      <c r="D1326" s="102"/>
      <c r="E1326" s="208"/>
      <c r="F1326" s="107"/>
      <c r="G1326" s="107"/>
    </row>
    <row r="1327" spans="2:7" s="100" customFormat="1">
      <c r="B1327" s="208"/>
      <c r="C1327" s="101"/>
      <c r="D1327" s="102"/>
      <c r="E1327" s="208"/>
      <c r="F1327" s="107"/>
      <c r="G1327" s="107"/>
    </row>
    <row r="1328" spans="2:7" s="100" customFormat="1">
      <c r="B1328" s="208"/>
      <c r="C1328" s="101"/>
      <c r="D1328" s="102"/>
      <c r="E1328" s="208"/>
      <c r="F1328" s="107"/>
      <c r="G1328" s="107"/>
    </row>
    <row r="1329" spans="2:7" s="100" customFormat="1">
      <c r="B1329" s="208"/>
      <c r="C1329" s="101"/>
      <c r="D1329" s="102"/>
      <c r="E1329" s="208"/>
      <c r="F1329" s="107"/>
      <c r="G1329" s="107"/>
    </row>
    <row r="1330" spans="2:7" s="100" customFormat="1">
      <c r="B1330" s="208"/>
      <c r="C1330" s="101"/>
      <c r="D1330" s="102"/>
      <c r="E1330" s="208"/>
      <c r="F1330" s="107"/>
      <c r="G1330" s="107"/>
    </row>
    <row r="1331" spans="2:7" s="100" customFormat="1">
      <c r="B1331" s="208"/>
      <c r="C1331" s="101"/>
      <c r="D1331" s="102"/>
      <c r="E1331" s="208"/>
      <c r="F1331" s="107"/>
      <c r="G1331" s="107"/>
    </row>
    <row r="1332" spans="2:7" s="100" customFormat="1">
      <c r="B1332" s="208"/>
      <c r="C1332" s="101"/>
      <c r="D1332" s="102"/>
      <c r="E1332" s="208"/>
      <c r="F1332" s="107"/>
      <c r="G1332" s="107"/>
    </row>
    <row r="1333" spans="2:7" s="100" customFormat="1">
      <c r="B1333" s="208"/>
      <c r="C1333" s="101"/>
      <c r="D1333" s="102"/>
      <c r="E1333" s="208"/>
      <c r="F1333" s="107"/>
      <c r="G1333" s="107"/>
    </row>
    <row r="1334" spans="2:7" s="100" customFormat="1">
      <c r="B1334" s="208"/>
      <c r="C1334" s="101"/>
      <c r="D1334" s="102"/>
      <c r="E1334" s="208"/>
      <c r="F1334" s="107"/>
      <c r="G1334" s="107"/>
    </row>
    <row r="1335" spans="2:7" s="100" customFormat="1">
      <c r="B1335" s="208"/>
      <c r="C1335" s="101"/>
      <c r="D1335" s="102"/>
      <c r="E1335" s="208"/>
      <c r="F1335" s="107"/>
      <c r="G1335" s="107"/>
    </row>
    <row r="1336" spans="2:7" s="100" customFormat="1">
      <c r="B1336" s="208"/>
      <c r="C1336" s="101"/>
      <c r="D1336" s="102"/>
      <c r="E1336" s="208"/>
      <c r="F1336" s="107"/>
      <c r="G1336" s="107"/>
    </row>
    <row r="1337" spans="2:7" s="100" customFormat="1">
      <c r="B1337" s="208"/>
      <c r="C1337" s="101"/>
      <c r="D1337" s="102"/>
      <c r="E1337" s="208"/>
      <c r="F1337" s="107"/>
      <c r="G1337" s="107"/>
    </row>
    <row r="1338" spans="2:7" s="100" customFormat="1">
      <c r="B1338" s="208"/>
      <c r="C1338" s="101"/>
      <c r="D1338" s="102"/>
      <c r="E1338" s="208"/>
      <c r="F1338" s="107"/>
      <c r="G1338" s="107"/>
    </row>
    <row r="1339" spans="2:7" s="100" customFormat="1">
      <c r="B1339" s="208"/>
      <c r="C1339" s="101"/>
      <c r="D1339" s="102"/>
      <c r="E1339" s="208"/>
      <c r="F1339" s="107"/>
      <c r="G1339" s="107"/>
    </row>
    <row r="1340" spans="2:7" s="100" customFormat="1">
      <c r="B1340" s="208"/>
      <c r="C1340" s="101"/>
      <c r="D1340" s="102"/>
      <c r="E1340" s="208"/>
      <c r="F1340" s="107"/>
      <c r="G1340" s="107"/>
    </row>
    <row r="1341" spans="2:7" s="100" customFormat="1">
      <c r="B1341" s="208"/>
      <c r="C1341" s="101"/>
      <c r="D1341" s="102"/>
      <c r="E1341" s="208"/>
      <c r="F1341" s="107"/>
      <c r="G1341" s="107"/>
    </row>
    <row r="1342" spans="2:7" s="100" customFormat="1">
      <c r="B1342" s="208"/>
      <c r="C1342" s="101"/>
      <c r="D1342" s="102"/>
      <c r="E1342" s="208"/>
      <c r="F1342" s="107"/>
      <c r="G1342" s="107"/>
    </row>
    <row r="1343" spans="2:7" s="100" customFormat="1">
      <c r="B1343" s="208"/>
      <c r="C1343" s="101"/>
      <c r="D1343" s="102"/>
      <c r="E1343" s="208"/>
      <c r="F1343" s="107"/>
      <c r="G1343" s="107"/>
    </row>
    <row r="1344" spans="2:7" s="100" customFormat="1">
      <c r="B1344" s="208"/>
      <c r="C1344" s="101"/>
      <c r="D1344" s="102"/>
      <c r="E1344" s="208"/>
      <c r="F1344" s="107"/>
      <c r="G1344" s="107"/>
    </row>
    <row r="1345" spans="2:7" s="100" customFormat="1">
      <c r="B1345" s="208"/>
      <c r="C1345" s="101"/>
      <c r="D1345" s="102"/>
      <c r="E1345" s="208"/>
      <c r="F1345" s="107"/>
      <c r="G1345" s="107"/>
    </row>
    <row r="1346" spans="2:7" s="100" customFormat="1">
      <c r="B1346" s="208"/>
      <c r="C1346" s="101"/>
      <c r="D1346" s="102"/>
      <c r="E1346" s="208"/>
      <c r="F1346" s="107"/>
      <c r="G1346" s="107"/>
    </row>
    <row r="1347" spans="2:7" s="100" customFormat="1">
      <c r="B1347" s="208"/>
      <c r="C1347" s="101"/>
      <c r="D1347" s="102"/>
      <c r="E1347" s="208"/>
      <c r="F1347" s="107"/>
      <c r="G1347" s="107"/>
    </row>
    <row r="1348" spans="2:7" s="100" customFormat="1">
      <c r="B1348" s="208"/>
      <c r="C1348" s="101"/>
      <c r="D1348" s="102"/>
      <c r="E1348" s="208"/>
      <c r="F1348" s="107"/>
      <c r="G1348" s="107"/>
    </row>
    <row r="1349" spans="2:7" s="100" customFormat="1">
      <c r="B1349" s="208"/>
      <c r="C1349" s="101"/>
      <c r="D1349" s="102"/>
      <c r="E1349" s="208"/>
      <c r="F1349" s="107"/>
      <c r="G1349" s="107"/>
    </row>
    <row r="1350" spans="2:7" s="100" customFormat="1">
      <c r="B1350" s="208"/>
      <c r="C1350" s="101"/>
      <c r="D1350" s="102"/>
      <c r="E1350" s="208"/>
      <c r="F1350" s="107"/>
      <c r="G1350" s="107"/>
    </row>
    <row r="1351" spans="2:7" s="100" customFormat="1">
      <c r="B1351" s="208"/>
      <c r="C1351" s="101"/>
      <c r="D1351" s="102"/>
      <c r="E1351" s="208"/>
      <c r="F1351" s="107"/>
      <c r="G1351" s="107"/>
    </row>
    <row r="1352" spans="2:7" s="100" customFormat="1">
      <c r="B1352" s="208"/>
      <c r="C1352" s="101"/>
      <c r="D1352" s="102"/>
      <c r="E1352" s="208"/>
      <c r="F1352" s="107"/>
      <c r="G1352" s="107"/>
    </row>
    <row r="1353" spans="2:7" s="100" customFormat="1">
      <c r="B1353" s="208"/>
      <c r="C1353" s="101"/>
      <c r="D1353" s="102"/>
      <c r="E1353" s="208"/>
      <c r="F1353" s="107"/>
      <c r="G1353" s="107"/>
    </row>
    <row r="1354" spans="2:7" s="100" customFormat="1">
      <c r="B1354" s="208"/>
      <c r="C1354" s="101"/>
      <c r="D1354" s="102"/>
      <c r="E1354" s="208"/>
      <c r="F1354" s="107"/>
      <c r="G1354" s="107"/>
    </row>
    <row r="1355" spans="2:7" s="100" customFormat="1">
      <c r="B1355" s="208"/>
      <c r="C1355" s="101"/>
      <c r="D1355" s="102"/>
      <c r="E1355" s="208"/>
      <c r="F1355" s="107"/>
      <c r="G1355" s="107"/>
    </row>
    <row r="1356" spans="2:7" s="100" customFormat="1">
      <c r="B1356" s="208"/>
      <c r="C1356" s="101"/>
      <c r="D1356" s="102"/>
      <c r="E1356" s="208"/>
      <c r="F1356" s="107"/>
      <c r="G1356" s="107"/>
    </row>
    <row r="1357" spans="2:7" s="100" customFormat="1">
      <c r="B1357" s="208"/>
      <c r="C1357" s="101"/>
      <c r="D1357" s="102"/>
      <c r="E1357" s="208"/>
      <c r="F1357" s="107"/>
      <c r="G1357" s="107"/>
    </row>
    <row r="1358" spans="2:7" s="100" customFormat="1">
      <c r="B1358" s="208"/>
      <c r="C1358" s="101"/>
      <c r="D1358" s="102"/>
      <c r="E1358" s="208"/>
      <c r="F1358" s="107"/>
      <c r="G1358" s="107"/>
    </row>
    <row r="1359" spans="2:7" s="100" customFormat="1">
      <c r="B1359" s="208"/>
      <c r="C1359" s="101"/>
      <c r="D1359" s="102"/>
      <c r="E1359" s="208"/>
      <c r="F1359" s="107"/>
      <c r="G1359" s="107"/>
    </row>
    <row r="1360" spans="2:7" s="100" customFormat="1">
      <c r="B1360" s="208"/>
      <c r="C1360" s="101"/>
      <c r="D1360" s="102"/>
      <c r="E1360" s="208"/>
      <c r="F1360" s="107"/>
      <c r="G1360" s="107"/>
    </row>
    <row r="1361" spans="2:7" s="100" customFormat="1">
      <c r="B1361" s="208"/>
      <c r="C1361" s="101"/>
      <c r="D1361" s="102"/>
      <c r="E1361" s="208"/>
      <c r="F1361" s="107"/>
      <c r="G1361" s="107"/>
    </row>
    <row r="1362" spans="2:7" s="100" customFormat="1">
      <c r="B1362" s="208"/>
      <c r="C1362" s="101"/>
      <c r="D1362" s="102"/>
      <c r="E1362" s="208"/>
      <c r="F1362" s="107"/>
      <c r="G1362" s="107"/>
    </row>
    <row r="1363" spans="2:7" s="100" customFormat="1">
      <c r="B1363" s="208"/>
      <c r="C1363" s="101"/>
      <c r="D1363" s="102"/>
      <c r="E1363" s="208"/>
      <c r="F1363" s="107"/>
      <c r="G1363" s="107"/>
    </row>
    <row r="1364" spans="2:7" s="100" customFormat="1">
      <c r="B1364" s="208"/>
      <c r="C1364" s="101"/>
      <c r="D1364" s="102"/>
      <c r="E1364" s="208"/>
      <c r="F1364" s="107"/>
      <c r="G1364" s="107"/>
    </row>
    <row r="1365" spans="2:7" s="100" customFormat="1">
      <c r="B1365" s="208"/>
      <c r="C1365" s="101"/>
      <c r="D1365" s="102"/>
      <c r="E1365" s="208"/>
      <c r="F1365" s="107"/>
      <c r="G1365" s="107"/>
    </row>
    <row r="1366" spans="2:7" s="100" customFormat="1">
      <c r="B1366" s="208"/>
      <c r="C1366" s="101"/>
      <c r="D1366" s="102"/>
      <c r="E1366" s="208"/>
      <c r="F1366" s="107"/>
      <c r="G1366" s="107"/>
    </row>
    <row r="1367" spans="2:7" s="100" customFormat="1">
      <c r="B1367" s="208"/>
      <c r="C1367" s="101"/>
      <c r="D1367" s="102"/>
      <c r="E1367" s="208"/>
      <c r="F1367" s="107"/>
      <c r="G1367" s="107"/>
    </row>
    <row r="1368" spans="2:7" s="100" customFormat="1">
      <c r="B1368" s="208"/>
      <c r="C1368" s="101"/>
      <c r="D1368" s="102"/>
      <c r="E1368" s="208"/>
      <c r="F1368" s="107"/>
      <c r="G1368" s="107"/>
    </row>
    <row r="1369" spans="2:7" s="100" customFormat="1">
      <c r="B1369" s="208"/>
      <c r="C1369" s="101"/>
      <c r="D1369" s="102"/>
      <c r="E1369" s="208"/>
      <c r="F1369" s="107"/>
      <c r="G1369" s="107"/>
    </row>
    <row r="1370" spans="2:7" s="100" customFormat="1">
      <c r="B1370" s="208"/>
      <c r="C1370" s="101"/>
      <c r="D1370" s="102"/>
      <c r="E1370" s="208"/>
      <c r="F1370" s="107"/>
      <c r="G1370" s="107"/>
    </row>
    <row r="1371" spans="2:7" s="100" customFormat="1">
      <c r="B1371" s="208"/>
      <c r="C1371" s="101"/>
      <c r="D1371" s="102"/>
      <c r="E1371" s="208"/>
      <c r="F1371" s="107"/>
      <c r="G1371" s="107"/>
    </row>
    <row r="1372" spans="2:7" s="100" customFormat="1">
      <c r="B1372" s="208"/>
      <c r="C1372" s="101"/>
      <c r="D1372" s="102"/>
      <c r="E1372" s="208"/>
      <c r="F1372" s="107"/>
      <c r="G1372" s="107"/>
    </row>
    <row r="1373" spans="2:7" s="100" customFormat="1">
      <c r="B1373" s="208"/>
      <c r="C1373" s="101"/>
      <c r="D1373" s="102"/>
      <c r="E1373" s="208"/>
      <c r="F1373" s="107"/>
      <c r="G1373" s="107"/>
    </row>
    <row r="1374" spans="2:7" s="100" customFormat="1">
      <c r="B1374" s="208"/>
      <c r="C1374" s="101"/>
      <c r="D1374" s="102"/>
      <c r="E1374" s="208"/>
      <c r="F1374" s="107"/>
      <c r="G1374" s="107"/>
    </row>
    <row r="1375" spans="2:7" s="100" customFormat="1">
      <c r="B1375" s="208"/>
      <c r="C1375" s="101"/>
      <c r="D1375" s="102"/>
      <c r="E1375" s="208"/>
      <c r="F1375" s="107"/>
      <c r="G1375" s="107"/>
    </row>
    <row r="1376" spans="2:7" s="100" customFormat="1">
      <c r="B1376" s="208"/>
      <c r="C1376" s="101"/>
      <c r="D1376" s="102"/>
      <c r="E1376" s="208"/>
      <c r="F1376" s="107"/>
      <c r="G1376" s="107"/>
    </row>
    <row r="1377" spans="2:7" s="100" customFormat="1">
      <c r="B1377" s="208"/>
      <c r="C1377" s="101"/>
      <c r="D1377" s="102"/>
      <c r="E1377" s="208"/>
      <c r="F1377" s="107"/>
      <c r="G1377" s="107"/>
    </row>
    <row r="1378" spans="2:7" s="100" customFormat="1">
      <c r="B1378" s="208"/>
      <c r="C1378" s="101"/>
      <c r="D1378" s="102"/>
      <c r="E1378" s="208"/>
      <c r="F1378" s="107"/>
      <c r="G1378" s="107"/>
    </row>
    <row r="1379" spans="2:7" s="100" customFormat="1">
      <c r="B1379" s="208"/>
      <c r="C1379" s="101"/>
      <c r="D1379" s="102"/>
      <c r="E1379" s="208"/>
      <c r="F1379" s="107"/>
      <c r="G1379" s="107"/>
    </row>
    <row r="1380" spans="2:7" s="100" customFormat="1">
      <c r="B1380" s="208"/>
      <c r="C1380" s="101"/>
      <c r="D1380" s="102"/>
      <c r="E1380" s="208"/>
      <c r="F1380" s="107"/>
      <c r="G1380" s="107"/>
    </row>
    <row r="1381" spans="2:7" s="100" customFormat="1">
      <c r="B1381" s="208"/>
      <c r="C1381" s="101"/>
      <c r="D1381" s="102"/>
      <c r="E1381" s="208"/>
      <c r="F1381" s="107"/>
      <c r="G1381" s="107"/>
    </row>
    <row r="1382" spans="2:7" s="100" customFormat="1">
      <c r="B1382" s="208"/>
      <c r="C1382" s="101"/>
      <c r="D1382" s="102"/>
      <c r="E1382" s="208"/>
      <c r="F1382" s="107"/>
      <c r="G1382" s="107"/>
    </row>
    <row r="1383" spans="2:7" s="100" customFormat="1">
      <c r="B1383" s="208"/>
      <c r="C1383" s="101"/>
      <c r="D1383" s="102"/>
      <c r="E1383" s="208"/>
      <c r="F1383" s="107"/>
      <c r="G1383" s="107"/>
    </row>
    <row r="1384" spans="2:7" s="100" customFormat="1">
      <c r="B1384" s="208"/>
      <c r="C1384" s="101"/>
      <c r="D1384" s="102"/>
      <c r="E1384" s="208"/>
      <c r="F1384" s="107"/>
      <c r="G1384" s="107"/>
    </row>
    <row r="1385" spans="2:7" s="100" customFormat="1">
      <c r="B1385" s="208"/>
      <c r="C1385" s="101"/>
      <c r="D1385" s="102"/>
      <c r="E1385" s="208"/>
      <c r="F1385" s="107"/>
      <c r="G1385" s="107"/>
    </row>
    <row r="1386" spans="2:7" s="100" customFormat="1">
      <c r="B1386" s="208"/>
      <c r="C1386" s="101"/>
      <c r="D1386" s="102"/>
      <c r="E1386" s="208"/>
      <c r="F1386" s="107"/>
      <c r="G1386" s="107"/>
    </row>
    <row r="1387" spans="2:7" s="100" customFormat="1">
      <c r="B1387" s="208"/>
      <c r="C1387" s="101"/>
      <c r="D1387" s="102"/>
      <c r="E1387" s="208"/>
      <c r="F1387" s="107"/>
      <c r="G1387" s="107"/>
    </row>
    <row r="1388" spans="2:7" s="100" customFormat="1">
      <c r="B1388" s="208"/>
      <c r="C1388" s="101"/>
      <c r="D1388" s="102"/>
      <c r="E1388" s="208"/>
      <c r="F1388" s="107"/>
      <c r="G1388" s="107"/>
    </row>
    <row r="1389" spans="2:7" s="100" customFormat="1">
      <c r="B1389" s="208"/>
      <c r="C1389" s="101"/>
      <c r="D1389" s="102"/>
      <c r="E1389" s="208"/>
      <c r="F1389" s="107"/>
      <c r="G1389" s="107"/>
    </row>
    <row r="1390" spans="2:7" s="100" customFormat="1">
      <c r="B1390" s="208"/>
      <c r="C1390" s="101"/>
      <c r="D1390" s="102"/>
      <c r="E1390" s="208"/>
      <c r="F1390" s="107"/>
      <c r="G1390" s="107"/>
    </row>
    <row r="1391" spans="2:7" s="100" customFormat="1">
      <c r="B1391" s="208"/>
      <c r="C1391" s="101"/>
      <c r="D1391" s="102"/>
      <c r="E1391" s="208"/>
      <c r="F1391" s="107"/>
      <c r="G1391" s="107"/>
    </row>
    <row r="1392" spans="2:7" s="100" customFormat="1">
      <c r="B1392" s="208"/>
      <c r="C1392" s="101"/>
      <c r="D1392" s="102"/>
      <c r="E1392" s="208"/>
      <c r="F1392" s="107"/>
      <c r="G1392" s="107"/>
    </row>
    <row r="1393" spans="2:7" s="100" customFormat="1">
      <c r="B1393" s="208"/>
      <c r="C1393" s="101"/>
      <c r="D1393" s="102"/>
      <c r="E1393" s="208"/>
      <c r="F1393" s="107"/>
      <c r="G1393" s="107"/>
    </row>
    <row r="1394" spans="2:7" s="100" customFormat="1">
      <c r="B1394" s="208"/>
      <c r="C1394" s="101"/>
      <c r="D1394" s="102"/>
      <c r="E1394" s="208"/>
      <c r="F1394" s="107"/>
      <c r="G1394" s="107"/>
    </row>
    <row r="1395" spans="2:7" s="100" customFormat="1">
      <c r="B1395" s="208"/>
      <c r="C1395" s="101"/>
      <c r="D1395" s="102"/>
      <c r="E1395" s="208"/>
      <c r="F1395" s="107"/>
      <c r="G1395" s="107"/>
    </row>
    <row r="1396" spans="2:7" s="100" customFormat="1">
      <c r="B1396" s="208"/>
      <c r="C1396" s="101"/>
      <c r="D1396" s="102"/>
      <c r="E1396" s="208"/>
      <c r="F1396" s="107"/>
      <c r="G1396" s="107"/>
    </row>
    <row r="1397" spans="2:7" s="100" customFormat="1">
      <c r="B1397" s="208"/>
      <c r="C1397" s="101"/>
      <c r="D1397" s="102"/>
      <c r="E1397" s="208"/>
      <c r="F1397" s="107"/>
      <c r="G1397" s="107"/>
    </row>
    <row r="1398" spans="2:7" s="100" customFormat="1">
      <c r="B1398" s="208"/>
      <c r="C1398" s="101"/>
      <c r="D1398" s="102"/>
      <c r="E1398" s="208"/>
      <c r="F1398" s="107"/>
      <c r="G1398" s="107"/>
    </row>
    <row r="1399" spans="2:7" s="100" customFormat="1">
      <c r="B1399" s="208"/>
      <c r="C1399" s="101"/>
      <c r="D1399" s="102"/>
      <c r="E1399" s="208"/>
      <c r="F1399" s="107"/>
      <c r="G1399" s="107"/>
    </row>
    <row r="1400" spans="2:7" s="100" customFormat="1">
      <c r="B1400" s="208"/>
      <c r="C1400" s="101"/>
      <c r="D1400" s="102"/>
      <c r="E1400" s="208"/>
      <c r="F1400" s="107"/>
      <c r="G1400" s="107"/>
    </row>
    <row r="1401" spans="2:7" s="100" customFormat="1">
      <c r="B1401" s="208"/>
      <c r="C1401" s="101"/>
      <c r="D1401" s="102"/>
      <c r="E1401" s="208"/>
      <c r="F1401" s="107"/>
      <c r="G1401" s="107"/>
    </row>
    <row r="1402" spans="2:7" s="100" customFormat="1">
      <c r="B1402" s="208"/>
      <c r="C1402" s="101"/>
      <c r="D1402" s="102"/>
      <c r="E1402" s="208"/>
      <c r="F1402" s="107"/>
      <c r="G1402" s="107"/>
    </row>
    <row r="1403" spans="2:7" s="100" customFormat="1">
      <c r="B1403" s="208"/>
      <c r="C1403" s="101"/>
      <c r="D1403" s="102"/>
      <c r="E1403" s="208"/>
      <c r="F1403" s="107"/>
      <c r="G1403" s="107"/>
    </row>
    <row r="1404" spans="2:7" s="100" customFormat="1">
      <c r="B1404" s="208"/>
      <c r="C1404" s="101"/>
      <c r="D1404" s="102"/>
      <c r="E1404" s="208"/>
      <c r="F1404" s="107"/>
      <c r="G1404" s="107"/>
    </row>
    <row r="1405" spans="2:7" s="100" customFormat="1">
      <c r="B1405" s="208"/>
      <c r="C1405" s="101"/>
      <c r="D1405" s="102"/>
      <c r="E1405" s="208"/>
      <c r="F1405" s="107"/>
      <c r="G1405" s="107"/>
    </row>
    <row r="1406" spans="2:7" s="100" customFormat="1">
      <c r="B1406" s="208"/>
      <c r="C1406" s="101"/>
      <c r="D1406" s="102"/>
      <c r="E1406" s="208"/>
      <c r="F1406" s="107"/>
      <c r="G1406" s="107"/>
    </row>
    <row r="1407" spans="2:7" s="100" customFormat="1">
      <c r="B1407" s="208"/>
      <c r="C1407" s="101"/>
      <c r="D1407" s="102"/>
      <c r="E1407" s="208"/>
      <c r="F1407" s="107"/>
      <c r="G1407" s="107"/>
    </row>
    <row r="1408" spans="2:7" s="100" customFormat="1">
      <c r="B1408" s="208"/>
      <c r="C1408" s="101"/>
      <c r="D1408" s="102"/>
      <c r="E1408" s="208"/>
      <c r="F1408" s="107"/>
      <c r="G1408" s="107"/>
    </row>
    <row r="1409" spans="2:7" s="100" customFormat="1">
      <c r="B1409" s="208"/>
      <c r="C1409" s="101"/>
      <c r="D1409" s="102"/>
      <c r="E1409" s="208"/>
      <c r="F1409" s="107"/>
      <c r="G1409" s="107"/>
    </row>
    <row r="1410" spans="2:7" s="100" customFormat="1">
      <c r="B1410" s="208"/>
      <c r="C1410" s="101"/>
      <c r="D1410" s="102"/>
      <c r="E1410" s="208"/>
      <c r="F1410" s="107"/>
      <c r="G1410" s="107"/>
    </row>
    <row r="1411" spans="2:7" s="100" customFormat="1">
      <c r="B1411" s="208"/>
      <c r="C1411" s="101"/>
      <c r="D1411" s="102"/>
      <c r="E1411" s="208"/>
      <c r="F1411" s="107"/>
      <c r="G1411" s="107"/>
    </row>
    <row r="1412" spans="2:7" s="100" customFormat="1">
      <c r="B1412" s="208"/>
      <c r="C1412" s="101"/>
      <c r="D1412" s="102"/>
      <c r="E1412" s="208"/>
      <c r="F1412" s="107"/>
      <c r="G1412" s="107"/>
    </row>
    <row r="1413" spans="2:7" s="100" customFormat="1">
      <c r="B1413" s="208"/>
      <c r="C1413" s="101"/>
      <c r="D1413" s="102"/>
      <c r="E1413" s="208"/>
      <c r="F1413" s="107"/>
      <c r="G1413" s="107"/>
    </row>
    <row r="1414" spans="2:7" s="100" customFormat="1">
      <c r="B1414" s="208"/>
      <c r="C1414" s="101"/>
      <c r="D1414" s="102"/>
      <c r="E1414" s="208"/>
      <c r="F1414" s="107"/>
      <c r="G1414" s="107"/>
    </row>
    <row r="1415" spans="2:7" s="100" customFormat="1">
      <c r="B1415" s="208"/>
      <c r="C1415" s="101"/>
      <c r="D1415" s="102"/>
      <c r="E1415" s="208"/>
      <c r="F1415" s="107"/>
      <c r="G1415" s="107"/>
    </row>
    <row r="1416" spans="2:7" s="100" customFormat="1">
      <c r="B1416" s="208"/>
      <c r="C1416" s="101"/>
      <c r="D1416" s="102"/>
      <c r="E1416" s="208"/>
      <c r="F1416" s="107"/>
      <c r="G1416" s="107"/>
    </row>
    <row r="1417" spans="2:7" s="100" customFormat="1">
      <c r="B1417" s="208"/>
      <c r="C1417" s="101"/>
      <c r="D1417" s="102"/>
      <c r="E1417" s="208"/>
      <c r="F1417" s="107"/>
      <c r="G1417" s="107"/>
    </row>
    <row r="1418" spans="2:7" s="100" customFormat="1">
      <c r="B1418" s="208"/>
      <c r="C1418" s="101"/>
      <c r="D1418" s="102"/>
      <c r="E1418" s="208"/>
      <c r="F1418" s="107"/>
      <c r="G1418" s="107"/>
    </row>
    <row r="1419" spans="2:7" s="100" customFormat="1">
      <c r="B1419" s="208"/>
      <c r="C1419" s="101"/>
      <c r="D1419" s="102"/>
      <c r="E1419" s="208"/>
      <c r="F1419" s="107"/>
      <c r="G1419" s="107"/>
    </row>
    <row r="1420" spans="2:7" s="100" customFormat="1">
      <c r="B1420" s="208"/>
      <c r="C1420" s="101"/>
      <c r="D1420" s="102"/>
      <c r="E1420" s="208"/>
      <c r="F1420" s="107"/>
      <c r="G1420" s="107"/>
    </row>
    <row r="1421" spans="2:7" s="100" customFormat="1">
      <c r="B1421" s="208"/>
      <c r="C1421" s="101"/>
      <c r="D1421" s="102"/>
      <c r="E1421" s="208"/>
      <c r="F1421" s="107"/>
      <c r="G1421" s="107"/>
    </row>
    <row r="1422" spans="2:7" s="100" customFormat="1">
      <c r="B1422" s="208"/>
      <c r="C1422" s="101"/>
      <c r="D1422" s="102"/>
      <c r="E1422" s="208"/>
      <c r="F1422" s="107"/>
      <c r="G1422" s="107"/>
    </row>
    <row r="1423" spans="2:7" s="100" customFormat="1">
      <c r="B1423" s="208"/>
      <c r="C1423" s="101"/>
      <c r="D1423" s="102"/>
      <c r="E1423" s="208"/>
      <c r="F1423" s="107"/>
      <c r="G1423" s="107"/>
    </row>
    <row r="1424" spans="2:7" s="100" customFormat="1">
      <c r="B1424" s="208"/>
      <c r="C1424" s="101"/>
      <c r="D1424" s="102"/>
      <c r="E1424" s="208"/>
      <c r="F1424" s="107"/>
      <c r="G1424" s="107"/>
    </row>
    <row r="1425" spans="2:7" s="100" customFormat="1">
      <c r="B1425" s="208"/>
      <c r="C1425" s="101"/>
      <c r="D1425" s="102"/>
      <c r="E1425" s="208"/>
      <c r="F1425" s="107"/>
      <c r="G1425" s="107"/>
    </row>
    <row r="1426" spans="2:7" s="100" customFormat="1">
      <c r="B1426" s="208"/>
      <c r="C1426" s="101"/>
      <c r="D1426" s="102"/>
      <c r="E1426" s="208"/>
      <c r="F1426" s="107"/>
      <c r="G1426" s="107"/>
    </row>
    <row r="1427" spans="2:7" s="100" customFormat="1">
      <c r="B1427" s="208"/>
      <c r="C1427" s="101"/>
      <c r="D1427" s="102"/>
      <c r="E1427" s="208"/>
      <c r="F1427" s="107"/>
      <c r="G1427" s="107"/>
    </row>
    <row r="1428" spans="2:7" s="100" customFormat="1">
      <c r="B1428" s="208"/>
      <c r="C1428" s="101"/>
      <c r="D1428" s="102"/>
      <c r="E1428" s="208"/>
      <c r="F1428" s="107"/>
      <c r="G1428" s="107"/>
    </row>
    <row r="1429" spans="2:7" s="100" customFormat="1">
      <c r="B1429" s="208"/>
      <c r="C1429" s="101"/>
      <c r="D1429" s="102"/>
      <c r="E1429" s="208"/>
      <c r="F1429" s="107"/>
      <c r="G1429" s="107"/>
    </row>
    <row r="1430" spans="2:7" s="100" customFormat="1">
      <c r="B1430" s="208"/>
      <c r="C1430" s="101"/>
      <c r="D1430" s="102"/>
      <c r="E1430" s="208"/>
      <c r="F1430" s="107"/>
      <c r="G1430" s="107"/>
    </row>
    <row r="1431" spans="2:7" s="100" customFormat="1">
      <c r="B1431" s="208"/>
      <c r="C1431" s="101"/>
      <c r="D1431" s="102"/>
      <c r="E1431" s="208"/>
      <c r="F1431" s="107"/>
      <c r="G1431" s="107"/>
    </row>
    <row r="1432" spans="2:7" s="100" customFormat="1">
      <c r="B1432" s="208"/>
      <c r="C1432" s="101"/>
      <c r="D1432" s="102"/>
      <c r="E1432" s="208"/>
      <c r="F1432" s="107"/>
      <c r="G1432" s="107"/>
    </row>
    <row r="1433" spans="2:7" s="100" customFormat="1">
      <c r="B1433" s="208"/>
      <c r="C1433" s="101"/>
      <c r="D1433" s="102"/>
      <c r="E1433" s="208"/>
      <c r="F1433" s="107"/>
      <c r="G1433" s="107"/>
    </row>
    <row r="1434" spans="2:7" s="100" customFormat="1">
      <c r="B1434" s="208"/>
      <c r="C1434" s="101"/>
      <c r="D1434" s="102"/>
      <c r="E1434" s="208"/>
      <c r="F1434" s="107"/>
      <c r="G1434" s="107"/>
    </row>
    <row r="1435" spans="2:7" s="100" customFormat="1">
      <c r="B1435" s="208"/>
      <c r="C1435" s="101"/>
      <c r="D1435" s="102"/>
      <c r="E1435" s="208"/>
      <c r="F1435" s="107"/>
      <c r="G1435" s="107"/>
    </row>
    <row r="1436" spans="2:7" s="100" customFormat="1">
      <c r="B1436" s="208"/>
      <c r="C1436" s="101"/>
      <c r="D1436" s="102"/>
      <c r="E1436" s="208"/>
      <c r="F1436" s="107"/>
      <c r="G1436" s="107"/>
    </row>
    <row r="1437" spans="2:7" s="100" customFormat="1">
      <c r="B1437" s="208"/>
      <c r="C1437" s="101"/>
      <c r="D1437" s="102"/>
      <c r="E1437" s="208"/>
      <c r="F1437" s="107"/>
      <c r="G1437" s="107"/>
    </row>
    <row r="1438" spans="2:7" s="100" customFormat="1">
      <c r="B1438" s="208"/>
      <c r="C1438" s="101"/>
      <c r="D1438" s="102"/>
      <c r="E1438" s="208"/>
      <c r="F1438" s="107"/>
      <c r="G1438" s="107"/>
    </row>
    <row r="1439" spans="2:7" s="100" customFormat="1">
      <c r="B1439" s="208"/>
      <c r="C1439" s="101"/>
      <c r="D1439" s="102"/>
      <c r="E1439" s="208"/>
      <c r="F1439" s="107"/>
      <c r="G1439" s="107"/>
    </row>
    <row r="1440" spans="2:7" s="100" customFormat="1">
      <c r="B1440" s="208"/>
      <c r="C1440" s="101"/>
      <c r="D1440" s="102"/>
      <c r="E1440" s="208"/>
      <c r="F1440" s="107"/>
      <c r="G1440" s="107"/>
    </row>
    <row r="1441" spans="2:7" s="100" customFormat="1">
      <c r="B1441" s="208"/>
      <c r="C1441" s="101"/>
      <c r="D1441" s="102"/>
      <c r="E1441" s="208"/>
      <c r="F1441" s="107"/>
      <c r="G1441" s="107"/>
    </row>
    <row r="1442" spans="2:7" s="100" customFormat="1">
      <c r="B1442" s="208"/>
      <c r="C1442" s="101"/>
      <c r="D1442" s="102"/>
      <c r="E1442" s="208"/>
      <c r="F1442" s="107"/>
      <c r="G1442" s="107"/>
    </row>
    <row r="1443" spans="2:7" s="100" customFormat="1">
      <c r="B1443" s="208"/>
      <c r="C1443" s="101"/>
      <c r="D1443" s="102"/>
      <c r="E1443" s="208"/>
      <c r="F1443" s="107"/>
      <c r="G1443" s="107"/>
    </row>
    <row r="1444" spans="2:7" s="100" customFormat="1">
      <c r="B1444" s="208"/>
      <c r="C1444" s="101"/>
      <c r="D1444" s="102"/>
      <c r="E1444" s="208"/>
      <c r="F1444" s="107"/>
      <c r="G1444" s="107"/>
    </row>
    <row r="1445" spans="2:7" s="100" customFormat="1">
      <c r="B1445" s="208"/>
      <c r="C1445" s="101"/>
      <c r="D1445" s="102"/>
      <c r="E1445" s="208"/>
      <c r="F1445" s="107"/>
      <c r="G1445" s="107"/>
    </row>
    <row r="1446" spans="2:7" s="100" customFormat="1">
      <c r="B1446" s="208"/>
      <c r="C1446" s="101"/>
      <c r="D1446" s="102"/>
      <c r="E1446" s="208"/>
      <c r="F1446" s="107"/>
      <c r="G1446" s="107"/>
    </row>
    <row r="1447" spans="2:7" s="100" customFormat="1">
      <c r="B1447" s="208"/>
      <c r="C1447" s="101"/>
      <c r="D1447" s="102"/>
      <c r="E1447" s="208"/>
      <c r="F1447" s="107"/>
      <c r="G1447" s="107"/>
    </row>
    <row r="1448" spans="2:7" s="100" customFormat="1">
      <c r="B1448" s="208"/>
      <c r="C1448" s="101"/>
      <c r="D1448" s="102"/>
      <c r="E1448" s="208"/>
      <c r="F1448" s="107"/>
      <c r="G1448" s="107"/>
    </row>
    <row r="1449" spans="2:7" s="100" customFormat="1">
      <c r="B1449" s="208"/>
      <c r="C1449" s="101"/>
      <c r="D1449" s="102"/>
      <c r="E1449" s="208"/>
      <c r="F1449" s="107"/>
      <c r="G1449" s="107"/>
    </row>
    <row r="1450" spans="2:7" s="100" customFormat="1">
      <c r="B1450" s="208"/>
      <c r="C1450" s="101"/>
      <c r="D1450" s="102"/>
      <c r="E1450" s="208"/>
      <c r="F1450" s="107"/>
      <c r="G1450" s="107"/>
    </row>
    <row r="1451" spans="2:7" s="100" customFormat="1">
      <c r="B1451" s="208"/>
      <c r="C1451" s="101"/>
      <c r="D1451" s="102"/>
      <c r="E1451" s="208"/>
      <c r="F1451" s="107"/>
      <c r="G1451" s="107"/>
    </row>
    <row r="1452" spans="2:7" s="100" customFormat="1">
      <c r="B1452" s="208"/>
      <c r="C1452" s="101"/>
      <c r="D1452" s="102"/>
      <c r="E1452" s="208"/>
      <c r="F1452" s="107"/>
      <c r="G1452" s="107"/>
    </row>
    <row r="1453" spans="2:7" s="100" customFormat="1">
      <c r="B1453" s="208"/>
      <c r="C1453" s="101"/>
      <c r="D1453" s="102"/>
      <c r="E1453" s="208"/>
      <c r="F1453" s="107"/>
      <c r="G1453" s="107"/>
    </row>
    <row r="1454" spans="2:7" s="100" customFormat="1">
      <c r="B1454" s="208"/>
      <c r="C1454" s="101"/>
      <c r="D1454" s="102"/>
      <c r="E1454" s="208"/>
      <c r="F1454" s="107"/>
      <c r="G1454" s="107"/>
    </row>
    <row r="1455" spans="2:7" s="100" customFormat="1">
      <c r="B1455" s="208"/>
      <c r="C1455" s="101"/>
      <c r="D1455" s="102"/>
      <c r="E1455" s="208"/>
      <c r="F1455" s="107"/>
      <c r="G1455" s="107"/>
    </row>
    <row r="1456" spans="2:7" s="100" customFormat="1">
      <c r="B1456" s="208"/>
      <c r="C1456" s="101"/>
      <c r="D1456" s="102"/>
      <c r="E1456" s="208"/>
      <c r="F1456" s="107"/>
      <c r="G1456" s="107"/>
    </row>
    <row r="1457" spans="2:7" s="100" customFormat="1">
      <c r="B1457" s="208"/>
      <c r="C1457" s="101"/>
      <c r="D1457" s="102"/>
      <c r="E1457" s="208"/>
      <c r="F1457" s="107"/>
      <c r="G1457" s="107"/>
    </row>
    <row r="1458" spans="2:7" s="100" customFormat="1">
      <c r="B1458" s="208"/>
      <c r="C1458" s="101"/>
      <c r="D1458" s="102"/>
      <c r="E1458" s="208"/>
      <c r="F1458" s="107"/>
      <c r="G1458" s="107"/>
    </row>
    <row r="1459" spans="2:7" s="100" customFormat="1">
      <c r="B1459" s="208"/>
      <c r="C1459" s="101"/>
      <c r="D1459" s="102"/>
      <c r="E1459" s="208"/>
      <c r="F1459" s="107"/>
      <c r="G1459" s="107"/>
    </row>
    <row r="1460" spans="2:7" s="100" customFormat="1">
      <c r="B1460" s="208"/>
      <c r="C1460" s="101"/>
      <c r="D1460" s="102"/>
      <c r="E1460" s="208"/>
      <c r="F1460" s="107"/>
      <c r="G1460" s="107"/>
    </row>
    <row r="1461" spans="2:7" s="100" customFormat="1">
      <c r="B1461" s="208"/>
      <c r="C1461" s="101"/>
      <c r="D1461" s="102"/>
      <c r="E1461" s="208"/>
      <c r="F1461" s="107"/>
      <c r="G1461" s="107"/>
    </row>
    <row r="1462" spans="2:7" s="100" customFormat="1">
      <c r="B1462" s="208"/>
      <c r="C1462" s="101"/>
      <c r="D1462" s="102"/>
      <c r="E1462" s="208"/>
      <c r="F1462" s="107"/>
      <c r="G1462" s="107"/>
    </row>
    <row r="1463" spans="2:7" s="100" customFormat="1">
      <c r="B1463" s="208"/>
      <c r="C1463" s="101"/>
      <c r="D1463" s="102"/>
      <c r="E1463" s="208"/>
      <c r="F1463" s="107"/>
      <c r="G1463" s="107"/>
    </row>
    <row r="1464" spans="2:7" s="100" customFormat="1">
      <c r="B1464" s="208"/>
      <c r="C1464" s="101"/>
      <c r="D1464" s="102"/>
      <c r="E1464" s="208"/>
      <c r="F1464" s="107"/>
      <c r="G1464" s="107"/>
    </row>
    <row r="1465" spans="2:7" s="100" customFormat="1">
      <c r="B1465" s="208"/>
      <c r="C1465" s="101"/>
      <c r="D1465" s="102"/>
      <c r="E1465" s="208"/>
      <c r="F1465" s="107"/>
      <c r="G1465" s="107"/>
    </row>
    <row r="1466" spans="2:7" s="100" customFormat="1">
      <c r="B1466" s="208"/>
      <c r="C1466" s="101"/>
      <c r="D1466" s="102"/>
      <c r="E1466" s="208"/>
      <c r="F1466" s="107"/>
      <c r="G1466" s="107"/>
    </row>
    <row r="1467" spans="2:7" s="100" customFormat="1">
      <c r="B1467" s="208"/>
      <c r="C1467" s="101"/>
      <c r="D1467" s="102"/>
      <c r="E1467" s="208"/>
      <c r="F1467" s="107"/>
      <c r="G1467" s="107"/>
    </row>
    <row r="1468" spans="2:7" s="100" customFormat="1">
      <c r="B1468" s="208"/>
      <c r="C1468" s="101"/>
      <c r="D1468" s="102"/>
      <c r="E1468" s="208"/>
      <c r="F1468" s="107"/>
      <c r="G1468" s="107"/>
    </row>
    <row r="1469" spans="2:7" s="100" customFormat="1">
      <c r="B1469" s="208"/>
      <c r="C1469" s="101"/>
      <c r="D1469" s="102"/>
      <c r="E1469" s="208"/>
      <c r="F1469" s="107"/>
      <c r="G1469" s="107"/>
    </row>
    <row r="1470" spans="2:7" s="100" customFormat="1">
      <c r="B1470" s="208"/>
      <c r="C1470" s="101"/>
      <c r="D1470" s="102"/>
      <c r="E1470" s="208"/>
      <c r="F1470" s="107"/>
      <c r="G1470" s="107"/>
    </row>
    <row r="1471" spans="2:7" s="100" customFormat="1">
      <c r="B1471" s="208"/>
      <c r="C1471" s="101"/>
      <c r="D1471" s="102"/>
      <c r="E1471" s="208"/>
      <c r="F1471" s="107"/>
      <c r="G1471" s="107"/>
    </row>
    <row r="1472" spans="2:7" s="100" customFormat="1">
      <c r="B1472" s="208"/>
      <c r="C1472" s="101"/>
      <c r="D1472" s="102"/>
      <c r="E1472" s="208"/>
      <c r="F1472" s="107"/>
      <c r="G1472" s="107"/>
    </row>
    <row r="1473" spans="2:7" s="100" customFormat="1">
      <c r="B1473" s="208"/>
      <c r="C1473" s="101"/>
      <c r="D1473" s="102"/>
      <c r="E1473" s="208"/>
      <c r="F1473" s="107"/>
      <c r="G1473" s="107"/>
    </row>
    <row r="1474" spans="2:7" s="100" customFormat="1">
      <c r="B1474" s="208"/>
      <c r="C1474" s="101"/>
      <c r="D1474" s="102"/>
      <c r="E1474" s="208"/>
      <c r="F1474" s="107"/>
      <c r="G1474" s="107"/>
    </row>
    <row r="1475" spans="2:7" s="100" customFormat="1">
      <c r="B1475" s="208"/>
      <c r="C1475" s="101"/>
      <c r="D1475" s="102"/>
      <c r="E1475" s="208"/>
      <c r="F1475" s="107"/>
      <c r="G1475" s="107"/>
    </row>
    <row r="1476" spans="2:7" s="100" customFormat="1">
      <c r="B1476" s="208"/>
      <c r="C1476" s="101"/>
      <c r="D1476" s="102"/>
      <c r="E1476" s="208"/>
      <c r="F1476" s="107"/>
      <c r="G1476" s="107"/>
    </row>
    <row r="1477" spans="2:7" s="100" customFormat="1">
      <c r="B1477" s="208"/>
      <c r="C1477" s="101"/>
      <c r="D1477" s="102"/>
      <c r="E1477" s="208"/>
      <c r="F1477" s="107"/>
      <c r="G1477" s="107"/>
    </row>
    <row r="1478" spans="2:7" s="100" customFormat="1">
      <c r="B1478" s="208"/>
      <c r="C1478" s="101"/>
      <c r="D1478" s="102"/>
      <c r="E1478" s="208"/>
      <c r="F1478" s="107"/>
      <c r="G1478" s="107"/>
    </row>
    <row r="1479" spans="2:7" s="100" customFormat="1">
      <c r="B1479" s="208"/>
      <c r="C1479" s="101"/>
      <c r="D1479" s="102"/>
      <c r="E1479" s="208"/>
      <c r="F1479" s="107"/>
      <c r="G1479" s="107"/>
    </row>
    <row r="1480" spans="2:7" s="100" customFormat="1">
      <c r="B1480" s="208"/>
      <c r="C1480" s="101"/>
      <c r="D1480" s="102"/>
      <c r="E1480" s="208"/>
      <c r="F1480" s="107"/>
      <c r="G1480" s="107"/>
    </row>
    <row r="1481" spans="2:7" s="100" customFormat="1">
      <c r="B1481" s="208"/>
      <c r="C1481" s="101"/>
      <c r="D1481" s="102"/>
      <c r="E1481" s="208"/>
      <c r="F1481" s="107"/>
      <c r="G1481" s="107"/>
    </row>
    <row r="1482" spans="2:7" s="100" customFormat="1">
      <c r="B1482" s="208"/>
      <c r="C1482" s="101"/>
      <c r="D1482" s="102"/>
      <c r="E1482" s="208"/>
      <c r="F1482" s="107"/>
      <c r="G1482" s="107"/>
    </row>
    <row r="1483" spans="2:7" s="100" customFormat="1">
      <c r="B1483" s="208"/>
      <c r="C1483" s="101"/>
      <c r="D1483" s="102"/>
      <c r="E1483" s="208"/>
      <c r="F1483" s="107"/>
      <c r="G1483" s="107"/>
    </row>
    <row r="1484" spans="2:7" s="100" customFormat="1">
      <c r="B1484" s="208"/>
      <c r="C1484" s="101"/>
      <c r="D1484" s="102"/>
      <c r="E1484" s="208"/>
      <c r="F1484" s="107"/>
      <c r="G1484" s="107"/>
    </row>
    <row r="1485" spans="2:7" s="100" customFormat="1">
      <c r="B1485" s="208"/>
      <c r="C1485" s="101"/>
      <c r="D1485" s="102"/>
      <c r="E1485" s="208"/>
      <c r="F1485" s="107"/>
      <c r="G1485" s="107"/>
    </row>
    <row r="1486" spans="2:7" s="100" customFormat="1">
      <c r="B1486" s="208"/>
      <c r="C1486" s="101"/>
      <c r="D1486" s="102"/>
      <c r="E1486" s="208"/>
      <c r="F1486" s="107"/>
      <c r="G1486" s="107"/>
    </row>
    <row r="1487" spans="2:7" s="100" customFormat="1">
      <c r="B1487" s="208"/>
      <c r="C1487" s="101"/>
      <c r="D1487" s="102"/>
      <c r="E1487" s="208"/>
      <c r="F1487" s="107"/>
      <c r="G1487" s="107"/>
    </row>
    <row r="1488" spans="2:7" s="100" customFormat="1">
      <c r="B1488" s="208"/>
      <c r="C1488" s="101"/>
      <c r="D1488" s="102"/>
      <c r="E1488" s="208"/>
      <c r="F1488" s="107"/>
      <c r="G1488" s="107"/>
    </row>
    <row r="1489" spans="2:7" s="100" customFormat="1">
      <c r="B1489" s="208"/>
      <c r="C1489" s="101"/>
      <c r="D1489" s="102"/>
      <c r="E1489" s="208"/>
      <c r="F1489" s="107"/>
      <c r="G1489" s="107"/>
    </row>
    <row r="1490" spans="2:7" s="100" customFormat="1">
      <c r="B1490" s="208"/>
      <c r="C1490" s="101"/>
      <c r="D1490" s="102"/>
      <c r="E1490" s="208"/>
      <c r="F1490" s="107"/>
      <c r="G1490" s="107"/>
    </row>
    <row r="1491" spans="2:7" s="100" customFormat="1">
      <c r="B1491" s="208"/>
      <c r="C1491" s="101"/>
      <c r="D1491" s="102"/>
      <c r="E1491" s="208"/>
      <c r="F1491" s="107"/>
      <c r="G1491" s="107"/>
    </row>
    <row r="1492" spans="2:7" s="100" customFormat="1">
      <c r="B1492" s="208"/>
      <c r="C1492" s="101"/>
      <c r="D1492" s="102"/>
      <c r="E1492" s="208"/>
      <c r="F1492" s="107"/>
      <c r="G1492" s="107"/>
    </row>
    <row r="1493" spans="2:7" s="100" customFormat="1">
      <c r="B1493" s="208"/>
      <c r="C1493" s="101"/>
      <c r="D1493" s="102"/>
      <c r="E1493" s="208"/>
      <c r="F1493" s="107"/>
      <c r="G1493" s="107"/>
    </row>
    <row r="1494" spans="2:7" s="100" customFormat="1">
      <c r="B1494" s="208"/>
      <c r="C1494" s="101"/>
      <c r="D1494" s="102"/>
      <c r="E1494" s="208"/>
      <c r="F1494" s="107"/>
      <c r="G1494" s="107"/>
    </row>
    <row r="1495" spans="2:7" s="100" customFormat="1">
      <c r="B1495" s="208"/>
      <c r="C1495" s="101"/>
      <c r="D1495" s="102"/>
      <c r="E1495" s="208"/>
      <c r="F1495" s="107"/>
      <c r="G1495" s="107"/>
    </row>
    <row r="1496" spans="2:7" s="100" customFormat="1">
      <c r="B1496" s="208"/>
      <c r="C1496" s="101"/>
      <c r="D1496" s="102"/>
      <c r="E1496" s="208"/>
      <c r="F1496" s="107"/>
      <c r="G1496" s="107"/>
    </row>
    <row r="1497" spans="2:7" s="100" customFormat="1">
      <c r="B1497" s="208"/>
      <c r="C1497" s="101"/>
      <c r="D1497" s="102"/>
      <c r="E1497" s="208"/>
      <c r="F1497" s="107"/>
      <c r="G1497" s="107"/>
    </row>
    <row r="1498" spans="2:7" s="100" customFormat="1">
      <c r="B1498" s="208"/>
      <c r="C1498" s="101"/>
      <c r="D1498" s="102"/>
      <c r="E1498" s="208"/>
      <c r="F1498" s="107"/>
      <c r="G1498" s="107"/>
    </row>
    <row r="1499" spans="2:7" s="100" customFormat="1">
      <c r="B1499" s="208"/>
      <c r="C1499" s="101"/>
      <c r="D1499" s="102"/>
      <c r="E1499" s="208"/>
      <c r="F1499" s="107"/>
      <c r="G1499" s="107"/>
    </row>
    <row r="1500" spans="2:7" s="100" customFormat="1">
      <c r="B1500" s="208"/>
      <c r="C1500" s="101"/>
      <c r="D1500" s="102"/>
      <c r="E1500" s="208"/>
      <c r="F1500" s="107"/>
      <c r="G1500" s="107"/>
    </row>
    <row r="1501" spans="2:7" s="100" customFormat="1">
      <c r="B1501" s="208"/>
      <c r="C1501" s="101"/>
      <c r="D1501" s="102"/>
      <c r="E1501" s="208"/>
      <c r="F1501" s="107"/>
      <c r="G1501" s="107"/>
    </row>
    <row r="1502" spans="2:7" s="100" customFormat="1">
      <c r="B1502" s="208"/>
      <c r="C1502" s="101"/>
      <c r="D1502" s="102"/>
      <c r="E1502" s="208"/>
      <c r="F1502" s="107"/>
      <c r="G1502" s="107"/>
    </row>
    <row r="1503" spans="2:7" s="100" customFormat="1">
      <c r="B1503" s="208"/>
      <c r="C1503" s="101"/>
      <c r="D1503" s="102"/>
      <c r="E1503" s="208"/>
      <c r="F1503" s="107"/>
      <c r="G1503" s="107"/>
    </row>
    <row r="1504" spans="2:7" s="100" customFormat="1">
      <c r="B1504" s="208"/>
      <c r="C1504" s="101"/>
      <c r="D1504" s="102"/>
      <c r="E1504" s="208"/>
      <c r="F1504" s="107"/>
      <c r="G1504" s="107"/>
    </row>
    <row r="1505" spans="2:7" s="100" customFormat="1">
      <c r="B1505" s="208"/>
      <c r="C1505" s="101"/>
      <c r="D1505" s="102"/>
      <c r="E1505" s="208"/>
      <c r="F1505" s="107"/>
      <c r="G1505" s="107"/>
    </row>
    <row r="1506" spans="2:7" s="100" customFormat="1">
      <c r="B1506" s="208"/>
      <c r="C1506" s="101"/>
      <c r="D1506" s="102"/>
      <c r="E1506" s="208"/>
      <c r="F1506" s="107"/>
      <c r="G1506" s="107"/>
    </row>
    <row r="1507" spans="2:7" s="100" customFormat="1">
      <c r="B1507" s="208"/>
      <c r="C1507" s="101"/>
      <c r="D1507" s="102"/>
      <c r="E1507" s="208"/>
      <c r="F1507" s="107"/>
      <c r="G1507" s="107"/>
    </row>
    <row r="1508" spans="2:7" s="100" customFormat="1">
      <c r="B1508" s="208"/>
      <c r="C1508" s="101"/>
      <c r="D1508" s="102"/>
      <c r="E1508" s="208"/>
      <c r="F1508" s="107"/>
      <c r="G1508" s="107"/>
    </row>
    <row r="1509" spans="2:7" s="100" customFormat="1">
      <c r="B1509" s="208"/>
      <c r="C1509" s="101"/>
      <c r="D1509" s="102"/>
      <c r="E1509" s="208"/>
      <c r="F1509" s="107"/>
      <c r="G1509" s="107"/>
    </row>
    <row r="1510" spans="2:7" s="100" customFormat="1">
      <c r="B1510" s="208"/>
      <c r="C1510" s="101"/>
      <c r="D1510" s="102"/>
      <c r="E1510" s="208"/>
      <c r="F1510" s="107"/>
      <c r="G1510" s="107"/>
    </row>
    <row r="1511" spans="2:7" s="100" customFormat="1">
      <c r="B1511" s="208"/>
      <c r="C1511" s="101"/>
      <c r="D1511" s="102"/>
      <c r="E1511" s="208"/>
      <c r="F1511" s="107"/>
      <c r="G1511" s="107"/>
    </row>
    <row r="1512" spans="2:7" s="100" customFormat="1">
      <c r="B1512" s="208"/>
      <c r="C1512" s="101"/>
      <c r="D1512" s="102"/>
      <c r="E1512" s="208"/>
      <c r="F1512" s="107"/>
      <c r="G1512" s="107"/>
    </row>
    <row r="1513" spans="2:7" s="100" customFormat="1">
      <c r="B1513" s="208"/>
      <c r="C1513" s="101"/>
      <c r="D1513" s="102"/>
      <c r="E1513" s="208"/>
      <c r="F1513" s="107"/>
      <c r="G1513" s="107"/>
    </row>
    <row r="1514" spans="2:7" s="100" customFormat="1">
      <c r="B1514" s="208"/>
      <c r="C1514" s="101"/>
      <c r="D1514" s="102"/>
      <c r="E1514" s="208"/>
      <c r="F1514" s="107"/>
      <c r="G1514" s="107"/>
    </row>
    <row r="1515" spans="2:7" s="100" customFormat="1">
      <c r="B1515" s="208"/>
      <c r="C1515" s="101"/>
      <c r="D1515" s="102"/>
      <c r="E1515" s="208"/>
      <c r="F1515" s="107"/>
      <c r="G1515" s="107"/>
    </row>
    <row r="1516" spans="2:7" s="100" customFormat="1">
      <c r="B1516" s="208"/>
      <c r="C1516" s="101"/>
      <c r="D1516" s="102"/>
      <c r="E1516" s="208"/>
      <c r="F1516" s="107"/>
      <c r="G1516" s="107"/>
    </row>
    <row r="1517" spans="2:7" s="100" customFormat="1">
      <c r="B1517" s="208"/>
      <c r="C1517" s="101"/>
      <c r="D1517" s="102"/>
      <c r="E1517" s="208"/>
      <c r="F1517" s="107"/>
      <c r="G1517" s="107"/>
    </row>
    <row r="1518" spans="2:7" s="100" customFormat="1">
      <c r="B1518" s="208"/>
      <c r="C1518" s="101"/>
      <c r="D1518" s="102"/>
      <c r="E1518" s="208"/>
      <c r="F1518" s="107"/>
      <c r="G1518" s="107"/>
    </row>
    <row r="1519" spans="2:7" s="100" customFormat="1">
      <c r="B1519" s="208"/>
      <c r="C1519" s="101"/>
      <c r="D1519" s="102"/>
      <c r="E1519" s="208"/>
      <c r="F1519" s="107"/>
      <c r="G1519" s="107"/>
    </row>
    <row r="1520" spans="2:7" s="100" customFormat="1">
      <c r="B1520" s="208"/>
      <c r="C1520" s="101"/>
      <c r="D1520" s="102"/>
      <c r="E1520" s="208"/>
      <c r="F1520" s="107"/>
      <c r="G1520" s="107"/>
    </row>
    <row r="1521" spans="2:7" s="100" customFormat="1">
      <c r="B1521" s="208"/>
      <c r="C1521" s="101"/>
      <c r="D1521" s="102"/>
      <c r="E1521" s="208"/>
      <c r="F1521" s="107"/>
      <c r="G1521" s="107"/>
    </row>
    <row r="1522" spans="2:7" s="100" customFormat="1">
      <c r="B1522" s="208"/>
      <c r="C1522" s="101"/>
      <c r="D1522" s="102"/>
      <c r="E1522" s="208"/>
      <c r="F1522" s="107"/>
      <c r="G1522" s="107"/>
    </row>
    <row r="1523" spans="2:7" s="100" customFormat="1">
      <c r="B1523" s="208"/>
      <c r="C1523" s="101"/>
      <c r="D1523" s="102"/>
      <c r="E1523" s="208"/>
      <c r="F1523" s="107"/>
      <c r="G1523" s="107"/>
    </row>
    <row r="1524" spans="2:7" s="100" customFormat="1">
      <c r="B1524" s="208"/>
      <c r="C1524" s="101"/>
      <c r="D1524" s="102"/>
      <c r="E1524" s="208"/>
      <c r="F1524" s="107"/>
      <c r="G1524" s="107"/>
    </row>
    <row r="1525" spans="2:7" s="100" customFormat="1">
      <c r="B1525" s="208"/>
      <c r="C1525" s="101"/>
      <c r="D1525" s="102"/>
      <c r="E1525" s="208"/>
      <c r="F1525" s="107"/>
      <c r="G1525" s="107"/>
    </row>
    <row r="1526" spans="2:7" s="100" customFormat="1">
      <c r="B1526" s="208"/>
      <c r="C1526" s="101"/>
      <c r="D1526" s="102"/>
      <c r="E1526" s="208"/>
      <c r="F1526" s="107"/>
      <c r="G1526" s="107"/>
    </row>
    <row r="1527" spans="2:7" s="100" customFormat="1">
      <c r="B1527" s="208"/>
      <c r="C1527" s="101"/>
      <c r="D1527" s="102"/>
      <c r="E1527" s="208"/>
      <c r="F1527" s="107"/>
      <c r="G1527" s="107"/>
    </row>
    <row r="1528" spans="2:7" s="100" customFormat="1">
      <c r="B1528" s="208"/>
      <c r="C1528" s="101"/>
      <c r="D1528" s="102"/>
      <c r="E1528" s="208"/>
      <c r="F1528" s="107"/>
      <c r="G1528" s="107"/>
    </row>
    <row r="1529" spans="2:7" s="100" customFormat="1">
      <c r="B1529" s="208"/>
      <c r="C1529" s="101"/>
      <c r="D1529" s="102"/>
      <c r="E1529" s="208"/>
      <c r="F1529" s="107"/>
      <c r="G1529" s="107"/>
    </row>
    <row r="1530" spans="2:7" s="100" customFormat="1">
      <c r="B1530" s="208"/>
      <c r="C1530" s="101"/>
      <c r="D1530" s="102"/>
      <c r="E1530" s="208"/>
      <c r="F1530" s="107"/>
      <c r="G1530" s="107"/>
    </row>
    <row r="1531" spans="2:7" s="100" customFormat="1">
      <c r="B1531" s="208"/>
      <c r="C1531" s="101"/>
      <c r="D1531" s="102"/>
      <c r="E1531" s="208"/>
      <c r="F1531" s="107"/>
      <c r="G1531" s="107"/>
    </row>
    <row r="1532" spans="2:7" s="100" customFormat="1">
      <c r="B1532" s="208"/>
      <c r="C1532" s="101"/>
      <c r="D1532" s="102"/>
      <c r="E1532" s="208"/>
      <c r="F1532" s="107"/>
      <c r="G1532" s="107"/>
    </row>
    <row r="1533" spans="2:7" s="100" customFormat="1">
      <c r="B1533" s="208"/>
      <c r="C1533" s="101"/>
      <c r="D1533" s="102"/>
      <c r="E1533" s="208"/>
      <c r="F1533" s="107"/>
      <c r="G1533" s="107"/>
    </row>
    <row r="1534" spans="2:7" s="100" customFormat="1">
      <c r="B1534" s="208"/>
      <c r="C1534" s="101"/>
      <c r="D1534" s="102"/>
      <c r="E1534" s="208"/>
      <c r="F1534" s="107"/>
      <c r="G1534" s="107"/>
    </row>
    <row r="1535" spans="2:7" s="100" customFormat="1">
      <c r="B1535" s="208"/>
      <c r="C1535" s="101"/>
      <c r="D1535" s="102"/>
      <c r="E1535" s="208"/>
      <c r="F1535" s="107"/>
      <c r="G1535" s="107"/>
    </row>
    <row r="1536" spans="2:7" s="100" customFormat="1">
      <c r="B1536" s="208"/>
      <c r="C1536" s="101"/>
      <c r="D1536" s="102"/>
      <c r="E1536" s="208"/>
      <c r="F1536" s="107"/>
      <c r="G1536" s="107"/>
    </row>
    <row r="1537" spans="2:7" s="100" customFormat="1">
      <c r="B1537" s="208"/>
      <c r="C1537" s="101"/>
      <c r="D1537" s="102"/>
      <c r="E1537" s="208"/>
      <c r="F1537" s="107"/>
      <c r="G1537" s="107"/>
    </row>
    <row r="1538" spans="2:7" s="100" customFormat="1">
      <c r="B1538" s="208"/>
      <c r="C1538" s="101"/>
      <c r="D1538" s="102"/>
      <c r="E1538" s="208"/>
      <c r="F1538" s="107"/>
      <c r="G1538" s="107"/>
    </row>
    <row r="1539" spans="2:7" s="100" customFormat="1">
      <c r="B1539" s="208"/>
      <c r="C1539" s="101"/>
      <c r="D1539" s="102"/>
      <c r="E1539" s="208"/>
      <c r="F1539" s="107"/>
      <c r="G1539" s="107"/>
    </row>
    <row r="1540" spans="2:7" s="100" customFormat="1">
      <c r="B1540" s="208"/>
      <c r="C1540" s="101"/>
      <c r="D1540" s="102"/>
      <c r="E1540" s="208"/>
      <c r="F1540" s="107"/>
      <c r="G1540" s="107"/>
    </row>
    <row r="1541" spans="2:7" s="100" customFormat="1">
      <c r="B1541" s="208"/>
      <c r="C1541" s="101"/>
      <c r="D1541" s="102"/>
      <c r="E1541" s="208"/>
      <c r="F1541" s="107"/>
      <c r="G1541" s="107"/>
    </row>
    <row r="1542" spans="2:7" s="100" customFormat="1">
      <c r="B1542" s="208"/>
      <c r="C1542" s="101"/>
      <c r="D1542" s="102"/>
      <c r="E1542" s="208"/>
      <c r="F1542" s="107"/>
      <c r="G1542" s="107"/>
    </row>
    <row r="1543" spans="2:7" s="100" customFormat="1">
      <c r="B1543" s="208"/>
      <c r="C1543" s="101"/>
      <c r="D1543" s="102"/>
      <c r="E1543" s="208"/>
      <c r="F1543" s="107"/>
      <c r="G1543" s="107"/>
    </row>
    <row r="1544" spans="2:7" s="100" customFormat="1">
      <c r="B1544" s="208"/>
      <c r="C1544" s="101"/>
      <c r="D1544" s="102"/>
      <c r="E1544" s="208"/>
      <c r="F1544" s="107"/>
      <c r="G1544" s="107"/>
    </row>
    <row r="1545" spans="2:7" s="100" customFormat="1">
      <c r="B1545" s="208"/>
      <c r="C1545" s="101"/>
      <c r="D1545" s="102"/>
      <c r="E1545" s="208"/>
      <c r="F1545" s="107"/>
      <c r="G1545" s="107"/>
    </row>
    <row r="1546" spans="2:7" s="100" customFormat="1">
      <c r="B1546" s="208"/>
      <c r="C1546" s="101"/>
      <c r="D1546" s="102"/>
      <c r="E1546" s="208"/>
      <c r="F1546" s="107"/>
      <c r="G1546" s="107"/>
    </row>
    <row r="1547" spans="2:7" s="100" customFormat="1">
      <c r="B1547" s="208"/>
      <c r="C1547" s="101"/>
      <c r="D1547" s="102"/>
      <c r="E1547" s="208"/>
      <c r="F1547" s="107"/>
      <c r="G1547" s="107"/>
    </row>
    <row r="1548" spans="2:7" s="100" customFormat="1">
      <c r="B1548" s="208"/>
      <c r="C1548" s="101"/>
      <c r="D1548" s="102"/>
      <c r="E1548" s="208"/>
      <c r="F1548" s="107"/>
      <c r="G1548" s="107"/>
    </row>
    <row r="1549" spans="2:7" s="100" customFormat="1">
      <c r="B1549" s="208"/>
      <c r="C1549" s="101"/>
      <c r="D1549" s="102"/>
      <c r="E1549" s="208"/>
      <c r="F1549" s="107"/>
      <c r="G1549" s="107"/>
    </row>
    <row r="1550" spans="2:7" s="100" customFormat="1">
      <c r="B1550" s="208"/>
      <c r="C1550" s="101"/>
      <c r="D1550" s="102"/>
      <c r="E1550" s="208"/>
      <c r="F1550" s="107"/>
      <c r="G1550" s="107"/>
    </row>
    <row r="1551" spans="2:7" s="100" customFormat="1">
      <c r="B1551" s="208"/>
      <c r="C1551" s="101"/>
      <c r="D1551" s="102"/>
      <c r="E1551" s="208"/>
      <c r="F1551" s="107"/>
      <c r="G1551" s="107"/>
    </row>
    <row r="1552" spans="2:7" s="100" customFormat="1">
      <c r="B1552" s="208"/>
      <c r="C1552" s="101"/>
      <c r="D1552" s="102"/>
      <c r="E1552" s="208"/>
      <c r="F1552" s="107"/>
      <c r="G1552" s="107"/>
    </row>
    <row r="1553" spans="2:7" s="100" customFormat="1">
      <c r="B1553" s="208"/>
      <c r="C1553" s="101"/>
      <c r="D1553" s="102"/>
      <c r="E1553" s="208"/>
      <c r="F1553" s="107"/>
      <c r="G1553" s="107"/>
    </row>
    <row r="1554" spans="2:7" s="100" customFormat="1">
      <c r="B1554" s="208"/>
      <c r="C1554" s="101"/>
      <c r="D1554" s="102"/>
      <c r="E1554" s="208"/>
      <c r="F1554" s="107"/>
      <c r="G1554" s="107"/>
    </row>
    <row r="1555" spans="2:7" s="100" customFormat="1">
      <c r="B1555" s="208"/>
      <c r="C1555" s="101"/>
      <c r="D1555" s="102"/>
      <c r="E1555" s="208"/>
      <c r="F1555" s="107"/>
      <c r="G1555" s="107"/>
    </row>
    <row r="1556" spans="2:7" s="100" customFormat="1">
      <c r="B1556" s="208"/>
      <c r="C1556" s="101"/>
      <c r="D1556" s="102"/>
      <c r="E1556" s="208"/>
      <c r="F1556" s="107"/>
      <c r="G1556" s="107"/>
    </row>
    <row r="1557" spans="2:7" s="100" customFormat="1">
      <c r="B1557" s="208"/>
      <c r="C1557" s="101"/>
      <c r="D1557" s="102"/>
      <c r="E1557" s="208"/>
      <c r="F1557" s="107"/>
      <c r="G1557" s="107"/>
    </row>
    <row r="1558" spans="2:7" s="100" customFormat="1">
      <c r="B1558" s="208"/>
      <c r="C1558" s="101"/>
      <c r="D1558" s="102"/>
      <c r="E1558" s="208"/>
      <c r="F1558" s="107"/>
      <c r="G1558" s="107"/>
    </row>
    <row r="1559" spans="2:7" s="100" customFormat="1">
      <c r="B1559" s="208"/>
      <c r="C1559" s="101"/>
      <c r="D1559" s="102"/>
      <c r="E1559" s="208"/>
      <c r="F1559" s="107"/>
      <c r="G1559" s="107"/>
    </row>
    <row r="1560" spans="2:7" s="100" customFormat="1">
      <c r="B1560" s="208"/>
      <c r="C1560" s="101"/>
      <c r="D1560" s="102"/>
      <c r="E1560" s="208"/>
      <c r="F1560" s="107"/>
      <c r="G1560" s="107"/>
    </row>
    <row r="1561" spans="2:7" s="100" customFormat="1">
      <c r="B1561" s="208"/>
      <c r="C1561" s="101"/>
      <c r="D1561" s="102"/>
      <c r="E1561" s="208"/>
      <c r="F1561" s="107"/>
      <c r="G1561" s="107"/>
    </row>
    <row r="1562" spans="2:7" s="100" customFormat="1">
      <c r="B1562" s="208"/>
      <c r="C1562" s="101"/>
      <c r="D1562" s="102"/>
      <c r="E1562" s="208"/>
      <c r="F1562" s="107"/>
      <c r="G1562" s="107"/>
    </row>
    <row r="1563" spans="2:7" s="100" customFormat="1">
      <c r="B1563" s="208"/>
      <c r="C1563" s="101"/>
      <c r="D1563" s="102"/>
      <c r="E1563" s="208"/>
      <c r="F1563" s="107"/>
      <c r="G1563" s="107"/>
    </row>
    <row r="1564" spans="2:7" s="100" customFormat="1">
      <c r="B1564" s="208"/>
      <c r="C1564" s="101"/>
      <c r="D1564" s="102"/>
      <c r="E1564" s="208"/>
      <c r="F1564" s="107"/>
      <c r="G1564" s="107"/>
    </row>
    <row r="1565" spans="2:7" s="100" customFormat="1">
      <c r="B1565" s="208"/>
      <c r="C1565" s="101"/>
      <c r="D1565" s="102"/>
      <c r="E1565" s="208"/>
      <c r="F1565" s="107"/>
      <c r="G1565" s="107"/>
    </row>
    <row r="1566" spans="2:7" s="100" customFormat="1">
      <c r="B1566" s="208"/>
      <c r="C1566" s="101"/>
      <c r="D1566" s="102"/>
      <c r="E1566" s="208"/>
      <c r="F1566" s="107"/>
      <c r="G1566" s="107"/>
    </row>
    <row r="1567" spans="2:7" s="100" customFormat="1">
      <c r="B1567" s="208"/>
      <c r="C1567" s="101"/>
      <c r="D1567" s="102"/>
      <c r="E1567" s="208"/>
      <c r="F1567" s="107"/>
      <c r="G1567" s="107"/>
    </row>
    <row r="1568" spans="2:7" s="100" customFormat="1">
      <c r="B1568" s="208"/>
      <c r="C1568" s="101"/>
      <c r="D1568" s="102"/>
      <c r="E1568" s="208"/>
      <c r="F1568" s="107"/>
      <c r="G1568" s="107"/>
    </row>
    <row r="1569" spans="2:7" s="100" customFormat="1">
      <c r="B1569" s="208"/>
      <c r="C1569" s="101"/>
      <c r="D1569" s="102"/>
      <c r="E1569" s="208"/>
      <c r="F1569" s="107"/>
      <c r="G1569" s="107"/>
    </row>
    <row r="1570" spans="2:7" s="100" customFormat="1">
      <c r="B1570" s="208"/>
      <c r="C1570" s="101"/>
      <c r="D1570" s="102"/>
      <c r="E1570" s="208"/>
      <c r="F1570" s="107"/>
      <c r="G1570" s="107"/>
    </row>
    <row r="1571" spans="2:7" s="100" customFormat="1">
      <c r="B1571" s="208"/>
      <c r="C1571" s="101"/>
      <c r="D1571" s="102"/>
      <c r="E1571" s="208"/>
      <c r="F1571" s="107"/>
      <c r="G1571" s="107"/>
    </row>
    <row r="1572" spans="2:7" s="100" customFormat="1">
      <c r="B1572" s="208"/>
      <c r="C1572" s="101"/>
      <c r="D1572" s="102"/>
      <c r="E1572" s="208"/>
      <c r="F1572" s="107"/>
      <c r="G1572" s="107"/>
    </row>
    <row r="1573" spans="2:7" s="100" customFormat="1">
      <c r="B1573" s="208"/>
      <c r="C1573" s="101"/>
      <c r="D1573" s="102"/>
      <c r="E1573" s="208"/>
      <c r="F1573" s="107"/>
      <c r="G1573" s="107"/>
    </row>
    <row r="1574" spans="2:7" s="100" customFormat="1">
      <c r="B1574" s="208"/>
      <c r="C1574" s="101"/>
      <c r="D1574" s="102"/>
      <c r="E1574" s="208"/>
      <c r="F1574" s="107"/>
      <c r="G1574" s="107"/>
    </row>
    <row r="1575" spans="2:7" s="100" customFormat="1">
      <c r="B1575" s="208"/>
      <c r="C1575" s="101"/>
      <c r="D1575" s="102"/>
      <c r="E1575" s="208"/>
      <c r="F1575" s="107"/>
      <c r="G1575" s="107"/>
    </row>
    <row r="1576" spans="2:7" s="100" customFormat="1">
      <c r="B1576" s="208"/>
      <c r="C1576" s="101"/>
      <c r="D1576" s="102"/>
      <c r="E1576" s="208"/>
      <c r="F1576" s="107"/>
      <c r="G1576" s="107"/>
    </row>
    <row r="1577" spans="2:7" s="100" customFormat="1">
      <c r="B1577" s="208"/>
      <c r="C1577" s="101"/>
      <c r="D1577" s="102"/>
      <c r="E1577" s="208"/>
      <c r="F1577" s="107"/>
      <c r="G1577" s="107"/>
    </row>
    <row r="1578" spans="2:7" s="100" customFormat="1">
      <c r="B1578" s="208"/>
      <c r="C1578" s="101"/>
      <c r="D1578" s="102"/>
      <c r="E1578" s="208"/>
      <c r="F1578" s="107"/>
      <c r="G1578" s="107"/>
    </row>
    <row r="1579" spans="2:7" s="100" customFormat="1">
      <c r="B1579" s="208"/>
      <c r="C1579" s="101"/>
      <c r="D1579" s="102"/>
      <c r="E1579" s="208"/>
      <c r="F1579" s="107"/>
      <c r="G1579" s="107"/>
    </row>
    <row r="1580" spans="2:7" s="100" customFormat="1">
      <c r="B1580" s="208"/>
      <c r="C1580" s="101"/>
      <c r="D1580" s="102"/>
      <c r="E1580" s="208"/>
      <c r="F1580" s="107"/>
      <c r="G1580" s="107"/>
    </row>
    <row r="1581" spans="2:7" s="100" customFormat="1">
      <c r="B1581" s="208"/>
      <c r="C1581" s="101"/>
      <c r="D1581" s="102"/>
      <c r="E1581" s="208"/>
      <c r="F1581" s="107"/>
      <c r="G1581" s="107"/>
    </row>
    <row r="1582" spans="2:7" s="100" customFormat="1">
      <c r="B1582" s="208"/>
      <c r="C1582" s="101"/>
      <c r="D1582" s="102"/>
      <c r="E1582" s="208"/>
      <c r="F1582" s="107"/>
      <c r="G1582" s="107"/>
    </row>
    <row r="1583" spans="2:7" s="100" customFormat="1">
      <c r="B1583" s="208"/>
      <c r="C1583" s="101"/>
      <c r="D1583" s="102"/>
      <c r="E1583" s="208"/>
      <c r="F1583" s="107"/>
      <c r="G1583" s="107"/>
    </row>
    <row r="1584" spans="2:7" s="100" customFormat="1">
      <c r="B1584" s="208"/>
      <c r="C1584" s="101"/>
      <c r="D1584" s="102"/>
      <c r="E1584" s="208"/>
      <c r="F1584" s="107"/>
      <c r="G1584" s="107"/>
    </row>
    <row r="1585" spans="2:7" s="100" customFormat="1">
      <c r="B1585" s="208"/>
      <c r="C1585" s="101"/>
      <c r="D1585" s="102"/>
      <c r="E1585" s="208"/>
      <c r="F1585" s="107"/>
      <c r="G1585" s="107"/>
    </row>
    <row r="1586" spans="2:7" s="100" customFormat="1">
      <c r="B1586" s="208"/>
      <c r="C1586" s="101"/>
      <c r="D1586" s="102"/>
      <c r="E1586" s="208"/>
      <c r="F1586" s="107"/>
      <c r="G1586" s="107"/>
    </row>
    <row r="1587" spans="2:7" s="100" customFormat="1">
      <c r="B1587" s="208"/>
      <c r="C1587" s="101"/>
      <c r="D1587" s="102"/>
      <c r="E1587" s="208"/>
      <c r="F1587" s="107"/>
      <c r="G1587" s="107"/>
    </row>
    <row r="1588" spans="2:7" s="100" customFormat="1">
      <c r="B1588" s="208"/>
      <c r="C1588" s="101"/>
      <c r="D1588" s="102"/>
      <c r="E1588" s="208"/>
      <c r="F1588" s="107"/>
      <c r="G1588" s="107"/>
    </row>
    <row r="1589" spans="2:7" s="100" customFormat="1">
      <c r="B1589" s="208"/>
      <c r="C1589" s="101"/>
      <c r="D1589" s="102"/>
      <c r="E1589" s="208"/>
      <c r="F1589" s="107"/>
      <c r="G1589" s="107"/>
    </row>
    <row r="1590" spans="2:7" s="100" customFormat="1">
      <c r="B1590" s="208"/>
      <c r="C1590" s="101"/>
      <c r="D1590" s="102"/>
      <c r="E1590" s="208"/>
      <c r="F1590" s="107"/>
      <c r="G1590" s="107"/>
    </row>
    <row r="1591" spans="2:7" s="100" customFormat="1">
      <c r="B1591" s="208"/>
      <c r="C1591" s="101"/>
      <c r="D1591" s="102"/>
      <c r="E1591" s="208"/>
      <c r="F1591" s="107"/>
      <c r="G1591" s="107"/>
    </row>
    <row r="1592" spans="2:7" s="100" customFormat="1">
      <c r="B1592" s="208"/>
      <c r="C1592" s="101"/>
      <c r="D1592" s="102"/>
      <c r="E1592" s="208"/>
      <c r="F1592" s="107"/>
      <c r="G1592" s="107"/>
    </row>
    <row r="1593" spans="2:7" s="100" customFormat="1">
      <c r="B1593" s="208"/>
      <c r="C1593" s="101"/>
      <c r="D1593" s="102"/>
      <c r="E1593" s="208"/>
      <c r="F1593" s="107"/>
      <c r="G1593" s="107"/>
    </row>
    <row r="1594" spans="2:7" s="100" customFormat="1">
      <c r="B1594" s="208"/>
      <c r="C1594" s="101"/>
      <c r="D1594" s="102"/>
      <c r="E1594" s="208"/>
      <c r="F1594" s="107"/>
      <c r="G1594" s="107"/>
    </row>
    <row r="1595" spans="2:7" s="100" customFormat="1">
      <c r="B1595" s="208"/>
      <c r="C1595" s="101"/>
      <c r="D1595" s="102"/>
      <c r="E1595" s="208"/>
      <c r="F1595" s="107"/>
      <c r="G1595" s="107"/>
    </row>
    <row r="1596" spans="2:7" s="100" customFormat="1">
      <c r="B1596" s="208"/>
      <c r="C1596" s="101"/>
      <c r="D1596" s="102"/>
      <c r="E1596" s="208"/>
      <c r="F1596" s="107"/>
      <c r="G1596" s="107"/>
    </row>
    <row r="1597" spans="2:7" s="100" customFormat="1">
      <c r="B1597" s="208"/>
      <c r="C1597" s="101"/>
      <c r="D1597" s="102"/>
      <c r="E1597" s="208"/>
      <c r="F1597" s="107"/>
      <c r="G1597" s="107"/>
    </row>
    <row r="1598" spans="2:7" s="100" customFormat="1">
      <c r="B1598" s="208"/>
      <c r="C1598" s="101"/>
      <c r="D1598" s="102"/>
      <c r="E1598" s="208"/>
      <c r="F1598" s="107"/>
      <c r="G1598" s="107"/>
    </row>
    <row r="1599" spans="2:7" s="100" customFormat="1">
      <c r="B1599" s="208"/>
      <c r="C1599" s="101"/>
      <c r="D1599" s="102"/>
      <c r="E1599" s="208"/>
      <c r="F1599" s="107"/>
      <c r="G1599" s="107"/>
    </row>
    <row r="1600" spans="2:7" s="100" customFormat="1">
      <c r="B1600" s="208"/>
      <c r="C1600" s="101"/>
      <c r="D1600" s="102"/>
      <c r="E1600" s="208"/>
      <c r="F1600" s="107"/>
      <c r="G1600" s="107"/>
    </row>
    <row r="1601" spans="2:7" s="100" customFormat="1">
      <c r="B1601" s="208"/>
      <c r="C1601" s="101"/>
      <c r="D1601" s="102"/>
      <c r="E1601" s="208"/>
      <c r="F1601" s="107"/>
      <c r="G1601" s="107"/>
    </row>
    <row r="1602" spans="2:7" s="100" customFormat="1">
      <c r="B1602" s="208"/>
      <c r="C1602" s="101"/>
      <c r="D1602" s="102"/>
      <c r="E1602" s="208"/>
      <c r="F1602" s="107"/>
      <c r="G1602" s="107"/>
    </row>
    <row r="1603" spans="2:7" s="100" customFormat="1">
      <c r="B1603" s="208"/>
      <c r="C1603" s="101"/>
      <c r="D1603" s="102"/>
      <c r="E1603" s="208"/>
      <c r="F1603" s="107"/>
      <c r="G1603" s="107"/>
    </row>
    <row r="1604" spans="2:7" s="100" customFormat="1">
      <c r="B1604" s="208"/>
      <c r="C1604" s="101"/>
      <c r="D1604" s="102"/>
      <c r="E1604" s="208"/>
      <c r="F1604" s="107"/>
      <c r="G1604" s="107"/>
    </row>
    <row r="1605" spans="2:7" s="100" customFormat="1">
      <c r="B1605" s="208"/>
      <c r="C1605" s="101"/>
      <c r="D1605" s="102"/>
      <c r="E1605" s="208"/>
      <c r="F1605" s="107"/>
      <c r="G1605" s="107"/>
    </row>
    <row r="1606" spans="2:7" s="100" customFormat="1">
      <c r="B1606" s="208"/>
      <c r="C1606" s="101"/>
      <c r="D1606" s="102"/>
      <c r="E1606" s="208"/>
      <c r="F1606" s="107"/>
      <c r="G1606" s="107"/>
    </row>
    <row r="1607" spans="2:7" s="100" customFormat="1">
      <c r="B1607" s="208"/>
      <c r="C1607" s="101"/>
      <c r="D1607" s="102"/>
      <c r="E1607" s="208"/>
      <c r="F1607" s="107"/>
      <c r="G1607" s="107"/>
    </row>
    <row r="1608" spans="2:7" s="100" customFormat="1">
      <c r="B1608" s="208"/>
      <c r="C1608" s="101"/>
      <c r="D1608" s="102"/>
      <c r="E1608" s="208"/>
      <c r="F1608" s="107"/>
      <c r="G1608" s="107"/>
    </row>
    <row r="1609" spans="2:7" s="100" customFormat="1">
      <c r="B1609" s="208"/>
      <c r="C1609" s="101"/>
      <c r="D1609" s="102"/>
      <c r="E1609" s="208"/>
      <c r="F1609" s="107"/>
      <c r="G1609" s="107"/>
    </row>
    <row r="1610" spans="2:7" s="100" customFormat="1">
      <c r="B1610" s="208"/>
      <c r="C1610" s="101"/>
      <c r="D1610" s="102"/>
      <c r="E1610" s="208"/>
      <c r="F1610" s="107"/>
      <c r="G1610" s="107"/>
    </row>
    <row r="1611" spans="2:7" s="100" customFormat="1">
      <c r="B1611" s="208"/>
      <c r="C1611" s="101"/>
      <c r="D1611" s="102"/>
      <c r="E1611" s="208"/>
      <c r="F1611" s="107"/>
      <c r="G1611" s="107"/>
    </row>
    <row r="1612" spans="2:7" s="100" customFormat="1">
      <c r="B1612" s="208"/>
      <c r="C1612" s="101"/>
      <c r="D1612" s="102"/>
      <c r="E1612" s="208"/>
      <c r="F1612" s="107"/>
      <c r="G1612" s="107"/>
    </row>
    <row r="1613" spans="2:7" s="100" customFormat="1">
      <c r="B1613" s="208"/>
      <c r="C1613" s="101"/>
      <c r="D1613" s="102"/>
      <c r="E1613" s="208"/>
      <c r="F1613" s="107"/>
      <c r="G1613" s="107"/>
    </row>
    <row r="1614" spans="2:7" s="100" customFormat="1">
      <c r="B1614" s="208"/>
      <c r="C1614" s="101"/>
      <c r="D1614" s="102"/>
      <c r="E1614" s="208"/>
      <c r="F1614" s="107"/>
      <c r="G1614" s="107"/>
    </row>
    <row r="1615" spans="2:7" s="100" customFormat="1">
      <c r="B1615" s="208"/>
      <c r="C1615" s="101"/>
      <c r="D1615" s="102"/>
      <c r="E1615" s="208"/>
      <c r="F1615" s="107"/>
      <c r="G1615" s="107"/>
    </row>
    <row r="1616" spans="2:7" s="100" customFormat="1">
      <c r="B1616" s="208"/>
      <c r="C1616" s="101"/>
      <c r="D1616" s="102"/>
      <c r="E1616" s="208"/>
      <c r="F1616" s="107"/>
      <c r="G1616" s="107"/>
    </row>
    <row r="1617" spans="2:7" s="100" customFormat="1">
      <c r="B1617" s="208"/>
      <c r="C1617" s="101"/>
      <c r="D1617" s="102"/>
      <c r="E1617" s="208"/>
      <c r="F1617" s="107"/>
      <c r="G1617" s="107"/>
    </row>
    <row r="1618" spans="2:7" s="100" customFormat="1">
      <c r="B1618" s="208"/>
      <c r="C1618" s="101"/>
      <c r="D1618" s="102"/>
      <c r="E1618" s="208"/>
      <c r="F1618" s="107"/>
      <c r="G1618" s="107"/>
    </row>
    <row r="1619" spans="2:7" s="100" customFormat="1">
      <c r="B1619" s="208"/>
      <c r="C1619" s="101"/>
      <c r="D1619" s="102"/>
      <c r="E1619" s="208"/>
      <c r="F1619" s="107"/>
      <c r="G1619" s="107"/>
    </row>
    <row r="1620" spans="2:7" s="100" customFormat="1">
      <c r="B1620" s="208"/>
      <c r="C1620" s="101"/>
      <c r="D1620" s="102"/>
      <c r="E1620" s="208"/>
      <c r="F1620" s="107"/>
      <c r="G1620" s="107"/>
    </row>
    <row r="1621" spans="2:7" s="100" customFormat="1">
      <c r="B1621" s="208"/>
      <c r="C1621" s="101"/>
      <c r="D1621" s="102"/>
      <c r="E1621" s="208"/>
      <c r="F1621" s="107"/>
      <c r="G1621" s="107"/>
    </row>
    <row r="1622" spans="2:7" s="100" customFormat="1">
      <c r="B1622" s="208"/>
      <c r="C1622" s="101"/>
      <c r="D1622" s="102"/>
      <c r="E1622" s="208"/>
      <c r="F1622" s="107"/>
      <c r="G1622" s="107"/>
    </row>
    <row r="1623" spans="2:7" s="100" customFormat="1">
      <c r="B1623" s="208"/>
      <c r="C1623" s="101"/>
      <c r="D1623" s="102"/>
      <c r="E1623" s="208"/>
      <c r="F1623" s="107"/>
      <c r="G1623" s="107"/>
    </row>
    <row r="1624" spans="2:7" s="100" customFormat="1">
      <c r="B1624" s="208"/>
      <c r="C1624" s="101"/>
      <c r="D1624" s="102"/>
      <c r="E1624" s="208"/>
      <c r="F1624" s="107"/>
      <c r="G1624" s="107"/>
    </row>
    <row r="1625" spans="2:7" s="100" customFormat="1">
      <c r="B1625" s="208"/>
      <c r="C1625" s="101"/>
      <c r="D1625" s="102"/>
      <c r="E1625" s="208"/>
      <c r="F1625" s="107"/>
      <c r="G1625" s="107"/>
    </row>
    <row r="1626" spans="2:7" s="100" customFormat="1">
      <c r="B1626" s="208"/>
      <c r="C1626" s="101"/>
      <c r="D1626" s="102"/>
      <c r="E1626" s="208"/>
      <c r="F1626" s="107"/>
      <c r="G1626" s="107"/>
    </row>
    <row r="1627" spans="2:7" s="100" customFormat="1">
      <c r="B1627" s="208"/>
      <c r="C1627" s="101"/>
      <c r="D1627" s="102"/>
      <c r="E1627" s="208"/>
      <c r="F1627" s="107"/>
      <c r="G1627" s="107"/>
    </row>
    <row r="1628" spans="2:7" s="100" customFormat="1">
      <c r="B1628" s="208"/>
      <c r="C1628" s="101"/>
      <c r="D1628" s="102"/>
      <c r="E1628" s="208"/>
      <c r="F1628" s="107"/>
      <c r="G1628" s="107"/>
    </row>
    <row r="1629" spans="2:7" s="100" customFormat="1">
      <c r="B1629" s="208"/>
      <c r="C1629" s="101"/>
      <c r="D1629" s="102"/>
      <c r="E1629" s="208"/>
      <c r="F1629" s="107"/>
      <c r="G1629" s="107"/>
    </row>
    <row r="1630" spans="2:7" s="100" customFormat="1">
      <c r="B1630" s="208"/>
      <c r="C1630" s="101"/>
      <c r="D1630" s="102"/>
      <c r="E1630" s="208"/>
      <c r="F1630" s="107"/>
      <c r="G1630" s="107"/>
    </row>
    <row r="1631" spans="2:7" s="100" customFormat="1">
      <c r="B1631" s="208"/>
      <c r="C1631" s="101"/>
      <c r="D1631" s="102"/>
      <c r="E1631" s="208"/>
      <c r="F1631" s="107"/>
      <c r="G1631" s="107"/>
    </row>
    <row r="1632" spans="2:7" s="100" customFormat="1">
      <c r="B1632" s="208"/>
      <c r="C1632" s="101"/>
      <c r="D1632" s="102"/>
      <c r="E1632" s="208"/>
      <c r="F1632" s="107"/>
      <c r="G1632" s="107"/>
    </row>
    <row r="1633" spans="2:7" s="100" customFormat="1">
      <c r="B1633" s="208"/>
      <c r="C1633" s="101"/>
      <c r="D1633" s="102"/>
      <c r="E1633" s="208"/>
      <c r="F1633" s="107"/>
      <c r="G1633" s="107"/>
    </row>
    <row r="1634" spans="2:7" s="100" customFormat="1">
      <c r="B1634" s="208"/>
      <c r="C1634" s="101"/>
      <c r="D1634" s="102"/>
      <c r="E1634" s="208"/>
      <c r="F1634" s="107"/>
      <c r="G1634" s="107"/>
    </row>
    <row r="1635" spans="2:7" s="100" customFormat="1">
      <c r="B1635" s="208"/>
      <c r="C1635" s="101"/>
      <c r="D1635" s="102"/>
      <c r="E1635" s="208"/>
      <c r="F1635" s="107"/>
      <c r="G1635" s="107"/>
    </row>
    <row r="1636" spans="2:7" s="100" customFormat="1">
      <c r="B1636" s="208"/>
      <c r="C1636" s="101"/>
      <c r="D1636" s="102"/>
      <c r="E1636" s="208"/>
      <c r="F1636" s="107"/>
      <c r="G1636" s="107"/>
    </row>
    <row r="1637" spans="2:7" s="100" customFormat="1">
      <c r="B1637" s="208"/>
      <c r="C1637" s="101"/>
      <c r="D1637" s="102"/>
      <c r="E1637" s="208"/>
      <c r="F1637" s="107"/>
      <c r="G1637" s="107"/>
    </row>
    <row r="1638" spans="2:7" s="100" customFormat="1">
      <c r="B1638" s="208"/>
      <c r="C1638" s="101"/>
      <c r="D1638" s="102"/>
      <c r="E1638" s="208"/>
      <c r="F1638" s="107"/>
      <c r="G1638" s="107"/>
    </row>
    <row r="1639" spans="2:7" s="100" customFormat="1">
      <c r="B1639" s="208"/>
      <c r="C1639" s="101"/>
      <c r="D1639" s="102"/>
      <c r="E1639" s="208"/>
      <c r="F1639" s="107"/>
      <c r="G1639" s="107"/>
    </row>
    <row r="1640" spans="2:7" s="100" customFormat="1">
      <c r="B1640" s="208"/>
      <c r="C1640" s="101"/>
      <c r="D1640" s="102"/>
      <c r="E1640" s="208"/>
      <c r="F1640" s="107"/>
      <c r="G1640" s="107"/>
    </row>
    <row r="1641" spans="2:7" s="100" customFormat="1">
      <c r="B1641" s="208"/>
      <c r="C1641" s="101"/>
      <c r="D1641" s="102"/>
      <c r="E1641" s="208"/>
      <c r="F1641" s="107"/>
      <c r="G1641" s="107"/>
    </row>
    <row r="1642" spans="2:7" s="100" customFormat="1">
      <c r="B1642" s="208"/>
      <c r="C1642" s="101"/>
      <c r="D1642" s="102"/>
      <c r="E1642" s="208"/>
      <c r="F1642" s="107"/>
      <c r="G1642" s="107"/>
    </row>
    <row r="1643" spans="2:7" s="100" customFormat="1">
      <c r="B1643" s="208"/>
      <c r="C1643" s="101"/>
      <c r="D1643" s="102"/>
      <c r="E1643" s="208"/>
      <c r="F1643" s="107"/>
      <c r="G1643" s="107"/>
    </row>
    <row r="1644" spans="2:7" s="100" customFormat="1">
      <c r="B1644" s="208"/>
      <c r="C1644" s="101"/>
      <c r="D1644" s="102"/>
      <c r="E1644" s="208"/>
      <c r="F1644" s="107"/>
      <c r="G1644" s="107"/>
    </row>
    <row r="1645" spans="2:7" s="100" customFormat="1">
      <c r="B1645" s="208"/>
      <c r="C1645" s="101"/>
      <c r="D1645" s="102"/>
      <c r="E1645" s="208"/>
      <c r="F1645" s="107"/>
      <c r="G1645" s="107"/>
    </row>
    <row r="1646" spans="2:7" s="100" customFormat="1">
      <c r="B1646" s="208"/>
      <c r="C1646" s="101"/>
      <c r="D1646" s="102"/>
      <c r="E1646" s="208"/>
      <c r="F1646" s="107"/>
      <c r="G1646" s="107"/>
    </row>
    <row r="1647" spans="2:7" s="100" customFormat="1">
      <c r="B1647" s="208"/>
      <c r="C1647" s="101"/>
      <c r="D1647" s="102"/>
      <c r="E1647" s="208"/>
      <c r="F1647" s="107"/>
      <c r="G1647" s="107"/>
    </row>
    <row r="1648" spans="2:7" s="100" customFormat="1">
      <c r="B1648" s="208"/>
      <c r="C1648" s="101"/>
      <c r="D1648" s="102"/>
      <c r="E1648" s="208"/>
      <c r="F1648" s="107"/>
      <c r="G1648" s="107"/>
    </row>
    <row r="1649" spans="2:7" s="100" customFormat="1">
      <c r="B1649" s="208"/>
      <c r="C1649" s="101"/>
      <c r="D1649" s="102"/>
      <c r="E1649" s="208"/>
      <c r="F1649" s="107"/>
      <c r="G1649" s="107"/>
    </row>
    <row r="1650" spans="2:7" s="100" customFormat="1">
      <c r="B1650" s="208"/>
      <c r="C1650" s="101"/>
      <c r="D1650" s="102"/>
      <c r="E1650" s="208"/>
      <c r="F1650" s="107"/>
      <c r="G1650" s="107"/>
    </row>
    <row r="1651" spans="2:7" s="100" customFormat="1">
      <c r="B1651" s="208"/>
      <c r="C1651" s="101"/>
      <c r="D1651" s="102"/>
      <c r="E1651" s="208"/>
      <c r="F1651" s="107"/>
      <c r="G1651" s="107"/>
    </row>
    <row r="1652" spans="2:7" s="100" customFormat="1">
      <c r="B1652" s="208"/>
      <c r="C1652" s="101"/>
      <c r="D1652" s="102"/>
      <c r="E1652" s="208"/>
      <c r="F1652" s="107"/>
      <c r="G1652" s="107"/>
    </row>
    <row r="1653" spans="2:7" s="100" customFormat="1">
      <c r="B1653" s="208"/>
      <c r="C1653" s="101"/>
      <c r="D1653" s="102"/>
      <c r="E1653" s="208"/>
      <c r="F1653" s="107"/>
      <c r="G1653" s="107"/>
    </row>
    <row r="1654" spans="2:7" s="100" customFormat="1">
      <c r="B1654" s="208"/>
      <c r="C1654" s="101"/>
      <c r="D1654" s="102"/>
      <c r="E1654" s="208"/>
      <c r="F1654" s="107"/>
      <c r="G1654" s="107"/>
    </row>
    <row r="1655" spans="2:7" s="100" customFormat="1">
      <c r="B1655" s="208"/>
      <c r="C1655" s="101"/>
      <c r="D1655" s="102"/>
      <c r="E1655" s="208"/>
      <c r="F1655" s="107"/>
      <c r="G1655" s="107"/>
    </row>
    <row r="1656" spans="2:7" s="100" customFormat="1">
      <c r="B1656" s="208"/>
      <c r="C1656" s="101"/>
      <c r="D1656" s="102"/>
      <c r="E1656" s="208"/>
      <c r="F1656" s="107"/>
      <c r="G1656" s="107"/>
    </row>
    <row r="1657" spans="2:7" s="100" customFormat="1">
      <c r="B1657" s="208"/>
      <c r="C1657" s="101"/>
      <c r="D1657" s="102"/>
      <c r="E1657" s="208"/>
      <c r="F1657" s="107"/>
      <c r="G1657" s="107"/>
    </row>
    <row r="1658" spans="2:7" s="100" customFormat="1">
      <c r="B1658" s="208"/>
      <c r="C1658" s="101"/>
      <c r="D1658" s="102"/>
      <c r="E1658" s="208"/>
      <c r="F1658" s="107"/>
      <c r="G1658" s="107"/>
    </row>
    <row r="1659" spans="2:7" s="100" customFormat="1">
      <c r="B1659" s="208"/>
      <c r="C1659" s="101"/>
      <c r="D1659" s="102"/>
      <c r="E1659" s="208"/>
      <c r="F1659" s="107"/>
      <c r="G1659" s="107"/>
    </row>
    <row r="1660" spans="2:7" s="100" customFormat="1">
      <c r="B1660" s="208"/>
      <c r="C1660" s="101"/>
      <c r="D1660" s="102"/>
      <c r="E1660" s="208"/>
      <c r="F1660" s="107"/>
      <c r="G1660" s="107"/>
    </row>
    <row r="1661" spans="2:7" s="100" customFormat="1">
      <c r="B1661" s="208"/>
      <c r="C1661" s="101"/>
      <c r="D1661" s="102"/>
      <c r="E1661" s="208"/>
      <c r="F1661" s="107"/>
      <c r="G1661" s="107"/>
    </row>
    <row r="1662" spans="2:7" s="100" customFormat="1">
      <c r="B1662" s="208"/>
      <c r="C1662" s="101"/>
      <c r="D1662" s="102"/>
      <c r="E1662" s="208"/>
      <c r="F1662" s="107"/>
      <c r="G1662" s="107"/>
    </row>
    <row r="1663" spans="2:7" s="100" customFormat="1">
      <c r="B1663" s="208"/>
      <c r="C1663" s="101"/>
      <c r="D1663" s="102"/>
      <c r="E1663" s="208"/>
      <c r="F1663" s="107"/>
      <c r="G1663" s="107"/>
    </row>
    <row r="1664" spans="2:7" s="100" customFormat="1">
      <c r="B1664" s="208"/>
      <c r="C1664" s="101"/>
      <c r="D1664" s="102"/>
      <c r="E1664" s="208"/>
      <c r="F1664" s="107"/>
      <c r="G1664" s="107"/>
    </row>
    <row r="1665" spans="2:7" s="100" customFormat="1">
      <c r="B1665" s="208"/>
      <c r="C1665" s="101"/>
      <c r="D1665" s="102"/>
      <c r="E1665" s="208"/>
      <c r="F1665" s="107"/>
      <c r="G1665" s="107"/>
    </row>
    <row r="1666" spans="2:7" s="100" customFormat="1">
      <c r="B1666" s="208"/>
      <c r="C1666" s="101"/>
      <c r="D1666" s="102"/>
      <c r="E1666" s="208"/>
      <c r="F1666" s="107"/>
      <c r="G1666" s="107"/>
    </row>
    <row r="1667" spans="2:7" s="100" customFormat="1">
      <c r="B1667" s="208"/>
      <c r="C1667" s="101"/>
      <c r="D1667" s="102"/>
      <c r="E1667" s="208"/>
      <c r="F1667" s="107"/>
      <c r="G1667" s="107"/>
    </row>
    <row r="1668" spans="2:7" s="100" customFormat="1">
      <c r="B1668" s="208"/>
      <c r="C1668" s="101"/>
      <c r="D1668" s="102"/>
      <c r="E1668" s="208"/>
      <c r="F1668" s="107"/>
      <c r="G1668" s="107"/>
    </row>
    <row r="1669" spans="2:7" s="100" customFormat="1">
      <c r="B1669" s="208"/>
      <c r="C1669" s="101"/>
      <c r="D1669" s="102"/>
      <c r="E1669" s="208"/>
      <c r="F1669" s="107"/>
      <c r="G1669" s="107"/>
    </row>
    <row r="1670" spans="2:7" s="100" customFormat="1">
      <c r="B1670" s="208"/>
      <c r="C1670" s="101"/>
      <c r="D1670" s="102"/>
      <c r="E1670" s="208"/>
      <c r="F1670" s="107"/>
      <c r="G1670" s="107"/>
    </row>
    <row r="1671" spans="2:7" s="100" customFormat="1">
      <c r="B1671" s="208"/>
      <c r="C1671" s="101"/>
      <c r="D1671" s="102"/>
      <c r="E1671" s="208"/>
      <c r="F1671" s="107"/>
      <c r="G1671" s="107"/>
    </row>
    <row r="1672" spans="2:7" s="100" customFormat="1">
      <c r="B1672" s="208"/>
      <c r="C1672" s="101"/>
      <c r="D1672" s="102"/>
      <c r="E1672" s="208"/>
      <c r="F1672" s="107"/>
      <c r="G1672" s="107"/>
    </row>
    <row r="1673" spans="2:7" s="100" customFormat="1">
      <c r="B1673" s="208"/>
      <c r="C1673" s="101"/>
      <c r="D1673" s="102"/>
      <c r="E1673" s="208"/>
      <c r="F1673" s="107"/>
      <c r="G1673" s="107"/>
    </row>
    <row r="1674" spans="2:7" s="100" customFormat="1">
      <c r="B1674" s="208"/>
      <c r="C1674" s="101"/>
      <c r="D1674" s="102"/>
      <c r="E1674" s="208"/>
      <c r="F1674" s="107"/>
      <c r="G1674" s="107"/>
    </row>
    <row r="1675" spans="2:7" s="100" customFormat="1">
      <c r="B1675" s="208"/>
      <c r="C1675" s="101"/>
      <c r="D1675" s="102"/>
      <c r="E1675" s="208"/>
      <c r="F1675" s="107"/>
      <c r="G1675" s="107"/>
    </row>
    <row r="1676" spans="2:7" s="100" customFormat="1">
      <c r="B1676" s="208"/>
      <c r="C1676" s="101"/>
      <c r="D1676" s="102"/>
      <c r="E1676" s="208"/>
      <c r="F1676" s="107"/>
      <c r="G1676" s="107"/>
    </row>
    <row r="1677" spans="2:7" s="100" customFormat="1">
      <c r="B1677" s="208"/>
      <c r="C1677" s="101"/>
      <c r="D1677" s="102"/>
      <c r="E1677" s="208"/>
      <c r="F1677" s="107"/>
      <c r="G1677" s="107"/>
    </row>
    <row r="1678" spans="2:7" s="100" customFormat="1">
      <c r="B1678" s="208"/>
      <c r="C1678" s="101"/>
      <c r="D1678" s="102"/>
      <c r="E1678" s="208"/>
      <c r="F1678" s="107"/>
      <c r="G1678" s="107"/>
    </row>
    <row r="1679" spans="2:7" s="100" customFormat="1">
      <c r="B1679" s="208"/>
      <c r="C1679" s="101"/>
      <c r="D1679" s="102"/>
      <c r="E1679" s="208"/>
      <c r="F1679" s="107"/>
      <c r="G1679" s="107"/>
    </row>
    <row r="1680" spans="2:7" s="100" customFormat="1">
      <c r="B1680" s="208"/>
      <c r="C1680" s="101"/>
      <c r="D1680" s="102"/>
      <c r="E1680" s="208"/>
      <c r="F1680" s="107"/>
      <c r="G1680" s="107"/>
    </row>
    <row r="1681" spans="2:7" s="100" customFormat="1">
      <c r="B1681" s="208"/>
      <c r="C1681" s="101"/>
      <c r="D1681" s="102"/>
      <c r="E1681" s="208"/>
      <c r="F1681" s="107"/>
      <c r="G1681" s="107"/>
    </row>
    <row r="1682" spans="2:7" s="100" customFormat="1">
      <c r="B1682" s="208"/>
      <c r="C1682" s="101"/>
      <c r="D1682" s="102"/>
      <c r="E1682" s="208"/>
      <c r="F1682" s="107"/>
      <c r="G1682" s="107"/>
    </row>
    <row r="1683" spans="2:7" s="100" customFormat="1">
      <c r="B1683" s="208"/>
      <c r="C1683" s="101"/>
      <c r="D1683" s="102"/>
      <c r="E1683" s="208"/>
      <c r="F1683" s="107"/>
      <c r="G1683" s="107"/>
    </row>
    <row r="1684" spans="2:7" s="100" customFormat="1">
      <c r="B1684" s="208"/>
      <c r="C1684" s="101"/>
      <c r="D1684" s="102"/>
      <c r="E1684" s="208"/>
      <c r="F1684" s="107"/>
      <c r="G1684" s="107"/>
    </row>
    <row r="1685" spans="2:7" s="100" customFormat="1">
      <c r="B1685" s="208"/>
      <c r="C1685" s="101"/>
      <c r="D1685" s="102"/>
      <c r="E1685" s="208"/>
      <c r="F1685" s="107"/>
      <c r="G1685" s="107"/>
    </row>
    <row r="1686" spans="2:7" s="100" customFormat="1">
      <c r="B1686" s="208"/>
      <c r="C1686" s="101"/>
      <c r="D1686" s="102"/>
      <c r="E1686" s="208"/>
      <c r="F1686" s="107"/>
      <c r="G1686" s="107"/>
    </row>
    <row r="1687" spans="2:7" s="100" customFormat="1">
      <c r="B1687" s="208"/>
      <c r="C1687" s="101"/>
      <c r="D1687" s="102"/>
      <c r="E1687" s="208"/>
      <c r="F1687" s="107"/>
      <c r="G1687" s="107"/>
    </row>
    <row r="1688" spans="2:7" s="100" customFormat="1">
      <c r="B1688" s="208"/>
      <c r="C1688" s="101"/>
      <c r="D1688" s="102"/>
      <c r="E1688" s="208"/>
      <c r="F1688" s="107"/>
      <c r="G1688" s="107"/>
    </row>
    <row r="1689" spans="2:7" s="100" customFormat="1">
      <c r="B1689" s="208"/>
      <c r="C1689" s="101"/>
      <c r="D1689" s="102"/>
      <c r="E1689" s="208"/>
      <c r="F1689" s="107"/>
      <c r="G1689" s="107"/>
    </row>
    <row r="1690" spans="2:7" s="100" customFormat="1">
      <c r="B1690" s="208"/>
      <c r="C1690" s="101"/>
      <c r="D1690" s="102"/>
      <c r="E1690" s="208"/>
      <c r="F1690" s="107"/>
      <c r="G1690" s="107"/>
    </row>
    <row r="1691" spans="2:7" s="100" customFormat="1">
      <c r="B1691" s="208"/>
      <c r="C1691" s="101"/>
      <c r="D1691" s="102"/>
      <c r="E1691" s="208"/>
      <c r="F1691" s="107"/>
      <c r="G1691" s="107"/>
    </row>
    <row r="1692" spans="2:7" s="100" customFormat="1">
      <c r="B1692" s="208"/>
      <c r="C1692" s="101"/>
      <c r="D1692" s="102"/>
      <c r="E1692" s="208"/>
      <c r="F1692" s="107"/>
      <c r="G1692" s="107"/>
    </row>
    <row r="1693" spans="2:7" s="100" customFormat="1">
      <c r="B1693" s="208"/>
      <c r="C1693" s="101"/>
      <c r="D1693" s="102"/>
      <c r="E1693" s="208"/>
      <c r="F1693" s="107"/>
      <c r="G1693" s="107"/>
    </row>
    <row r="1694" spans="2:7" s="100" customFormat="1">
      <c r="B1694" s="208"/>
      <c r="C1694" s="101"/>
      <c r="D1694" s="102"/>
      <c r="E1694" s="208"/>
      <c r="F1694" s="107"/>
      <c r="G1694" s="107"/>
    </row>
    <row r="1695" spans="2:7" s="100" customFormat="1">
      <c r="B1695" s="208"/>
      <c r="C1695" s="101"/>
      <c r="D1695" s="102"/>
      <c r="E1695" s="208"/>
      <c r="F1695" s="107"/>
      <c r="G1695" s="107"/>
    </row>
    <row r="1696" spans="2:7" s="100" customFormat="1">
      <c r="B1696" s="208"/>
      <c r="C1696" s="101"/>
      <c r="D1696" s="102"/>
      <c r="E1696" s="208"/>
      <c r="F1696" s="107"/>
      <c r="G1696" s="107"/>
    </row>
    <row r="1697" spans="2:7" s="100" customFormat="1">
      <c r="B1697" s="208"/>
      <c r="C1697" s="101"/>
      <c r="D1697" s="102"/>
      <c r="E1697" s="208"/>
      <c r="F1697" s="107"/>
      <c r="G1697" s="107"/>
    </row>
    <row r="1698" spans="2:7" s="100" customFormat="1">
      <c r="B1698" s="208"/>
      <c r="C1698" s="101"/>
      <c r="D1698" s="102"/>
      <c r="E1698" s="208"/>
      <c r="F1698" s="107"/>
      <c r="G1698" s="107"/>
    </row>
    <row r="1699" spans="2:7" s="100" customFormat="1">
      <c r="B1699" s="208"/>
      <c r="C1699" s="101"/>
      <c r="D1699" s="102"/>
      <c r="E1699" s="208"/>
      <c r="F1699" s="107"/>
      <c r="G1699" s="107"/>
    </row>
    <row r="1700" spans="2:7" s="100" customFormat="1">
      <c r="B1700" s="208"/>
      <c r="C1700" s="101"/>
      <c r="D1700" s="102"/>
      <c r="E1700" s="208"/>
      <c r="F1700" s="107"/>
      <c r="G1700" s="107"/>
    </row>
    <row r="1701" spans="2:7" s="100" customFormat="1">
      <c r="B1701" s="208"/>
      <c r="C1701" s="101"/>
      <c r="D1701" s="102"/>
      <c r="E1701" s="208"/>
      <c r="F1701" s="107"/>
      <c r="G1701" s="107"/>
    </row>
    <row r="1702" spans="2:7" s="100" customFormat="1">
      <c r="B1702" s="208"/>
      <c r="C1702" s="101"/>
      <c r="D1702" s="102"/>
      <c r="E1702" s="208"/>
      <c r="F1702" s="107"/>
      <c r="G1702" s="107"/>
    </row>
    <row r="1703" spans="2:7" s="100" customFormat="1">
      <c r="B1703" s="208"/>
      <c r="C1703" s="101"/>
      <c r="D1703" s="102"/>
      <c r="E1703" s="208"/>
      <c r="F1703" s="107"/>
      <c r="G1703" s="107"/>
    </row>
    <row r="1704" spans="2:7" s="100" customFormat="1">
      <c r="B1704" s="208"/>
      <c r="C1704" s="101"/>
      <c r="D1704" s="102"/>
      <c r="E1704" s="208"/>
      <c r="F1704" s="107"/>
      <c r="G1704" s="107"/>
    </row>
    <row r="1705" spans="2:7" s="100" customFormat="1">
      <c r="B1705" s="208"/>
      <c r="C1705" s="101"/>
      <c r="D1705" s="102"/>
      <c r="E1705" s="208"/>
      <c r="F1705" s="107"/>
      <c r="G1705" s="107"/>
    </row>
    <row r="1706" spans="2:7" s="100" customFormat="1">
      <c r="B1706" s="208"/>
      <c r="C1706" s="101"/>
      <c r="D1706" s="102"/>
      <c r="E1706" s="208"/>
      <c r="F1706" s="107"/>
      <c r="G1706" s="107"/>
    </row>
    <row r="1707" spans="2:7" s="100" customFormat="1">
      <c r="B1707" s="208"/>
      <c r="C1707" s="101"/>
      <c r="D1707" s="102"/>
      <c r="E1707" s="208"/>
      <c r="F1707" s="107"/>
      <c r="G1707" s="107"/>
    </row>
    <row r="1708" spans="2:7" s="100" customFormat="1">
      <c r="B1708" s="208"/>
      <c r="C1708" s="101"/>
      <c r="D1708" s="102"/>
      <c r="E1708" s="208"/>
      <c r="F1708" s="107"/>
      <c r="G1708" s="107"/>
    </row>
    <row r="1709" spans="2:7" s="100" customFormat="1">
      <c r="B1709" s="208"/>
      <c r="C1709" s="101"/>
      <c r="D1709" s="102"/>
      <c r="E1709" s="208"/>
      <c r="F1709" s="107"/>
      <c r="G1709" s="107"/>
    </row>
    <row r="1710" spans="2:7" s="100" customFormat="1">
      <c r="B1710" s="208"/>
      <c r="C1710" s="101"/>
      <c r="D1710" s="102"/>
      <c r="E1710" s="208"/>
      <c r="F1710" s="107"/>
      <c r="G1710" s="107"/>
    </row>
    <row r="1711" spans="2:7" s="100" customFormat="1">
      <c r="B1711" s="208"/>
      <c r="C1711" s="101"/>
      <c r="D1711" s="102"/>
      <c r="E1711" s="208"/>
      <c r="F1711" s="107"/>
      <c r="G1711" s="107"/>
    </row>
    <row r="1712" spans="2:7" s="100" customFormat="1">
      <c r="B1712" s="208"/>
      <c r="C1712" s="101"/>
      <c r="D1712" s="102"/>
      <c r="E1712" s="208"/>
      <c r="F1712" s="107"/>
      <c r="G1712" s="107"/>
    </row>
    <row r="1713" spans="2:7" s="100" customFormat="1">
      <c r="B1713" s="208"/>
      <c r="C1713" s="101"/>
      <c r="D1713" s="102"/>
      <c r="E1713" s="208"/>
      <c r="F1713" s="107"/>
      <c r="G1713" s="107"/>
    </row>
    <row r="1714" spans="2:7" s="100" customFormat="1">
      <c r="B1714" s="208"/>
      <c r="C1714" s="101"/>
      <c r="D1714" s="102"/>
      <c r="E1714" s="208"/>
      <c r="F1714" s="107"/>
      <c r="G1714" s="107"/>
    </row>
    <row r="1715" spans="2:7" s="100" customFormat="1">
      <c r="B1715" s="208"/>
      <c r="C1715" s="101"/>
      <c r="D1715" s="102"/>
      <c r="E1715" s="208"/>
      <c r="F1715" s="107"/>
      <c r="G1715" s="107"/>
    </row>
    <row r="1716" spans="2:7" s="100" customFormat="1">
      <c r="B1716" s="208"/>
      <c r="C1716" s="101"/>
      <c r="D1716" s="102"/>
      <c r="E1716" s="208"/>
      <c r="F1716" s="107"/>
      <c r="G1716" s="107"/>
    </row>
    <row r="1717" spans="2:7" s="100" customFormat="1">
      <c r="B1717" s="208"/>
      <c r="C1717" s="101"/>
      <c r="D1717" s="102"/>
      <c r="E1717" s="208"/>
      <c r="F1717" s="107"/>
      <c r="G1717" s="107"/>
    </row>
    <row r="1718" spans="2:7" s="100" customFormat="1">
      <c r="B1718" s="208"/>
      <c r="C1718" s="101"/>
      <c r="D1718" s="102"/>
      <c r="E1718" s="208"/>
      <c r="F1718" s="107"/>
      <c r="G1718" s="107"/>
    </row>
    <row r="1719" spans="2:7" s="100" customFormat="1">
      <c r="B1719" s="208"/>
      <c r="C1719" s="101"/>
      <c r="D1719" s="102"/>
      <c r="E1719" s="208"/>
      <c r="F1719" s="107"/>
      <c r="G1719" s="107"/>
    </row>
    <row r="1720" spans="2:7" s="100" customFormat="1">
      <c r="B1720" s="208"/>
      <c r="C1720" s="101"/>
      <c r="D1720" s="102"/>
      <c r="E1720" s="208"/>
      <c r="F1720" s="107"/>
      <c r="G1720" s="107"/>
    </row>
    <row r="1721" spans="2:7" s="100" customFormat="1">
      <c r="B1721" s="208"/>
      <c r="C1721" s="101"/>
      <c r="D1721" s="102"/>
      <c r="E1721" s="208"/>
      <c r="F1721" s="107"/>
      <c r="G1721" s="107"/>
    </row>
    <row r="1722" spans="2:7" s="100" customFormat="1">
      <c r="B1722" s="208"/>
      <c r="C1722" s="101"/>
      <c r="D1722" s="102"/>
      <c r="E1722" s="208"/>
      <c r="F1722" s="107"/>
      <c r="G1722" s="107"/>
    </row>
    <row r="1723" spans="2:7" s="100" customFormat="1">
      <c r="B1723" s="208"/>
      <c r="C1723" s="101"/>
      <c r="D1723" s="102"/>
      <c r="E1723" s="208"/>
      <c r="F1723" s="107"/>
      <c r="G1723" s="107"/>
    </row>
    <row r="1724" spans="2:7" s="100" customFormat="1">
      <c r="B1724" s="208"/>
      <c r="C1724" s="101"/>
      <c r="D1724" s="102"/>
      <c r="E1724" s="208"/>
      <c r="F1724" s="107"/>
      <c r="G1724" s="107"/>
    </row>
    <row r="1725" spans="2:7" s="100" customFormat="1">
      <c r="B1725" s="208"/>
      <c r="C1725" s="101"/>
      <c r="D1725" s="102"/>
      <c r="E1725" s="208"/>
      <c r="F1725" s="107"/>
      <c r="G1725" s="107"/>
    </row>
    <row r="1726" spans="2:7" s="100" customFormat="1">
      <c r="B1726" s="208"/>
      <c r="C1726" s="101"/>
      <c r="D1726" s="102"/>
      <c r="E1726" s="208"/>
      <c r="F1726" s="107"/>
      <c r="G1726" s="107"/>
    </row>
    <row r="1727" spans="2:7" s="100" customFormat="1">
      <c r="B1727" s="208"/>
      <c r="C1727" s="101"/>
      <c r="D1727" s="102"/>
      <c r="E1727" s="208"/>
      <c r="F1727" s="107"/>
      <c r="G1727" s="107"/>
    </row>
    <row r="1728" spans="2:7" s="100" customFormat="1">
      <c r="B1728" s="208"/>
      <c r="C1728" s="101"/>
      <c r="D1728" s="102"/>
      <c r="E1728" s="208"/>
      <c r="F1728" s="107"/>
      <c r="G1728" s="107"/>
    </row>
    <row r="1729" spans="2:7" s="100" customFormat="1">
      <c r="B1729" s="208"/>
      <c r="C1729" s="101"/>
      <c r="D1729" s="102"/>
      <c r="E1729" s="208"/>
      <c r="F1729" s="107"/>
      <c r="G1729" s="107"/>
    </row>
    <row r="1730" spans="2:7" s="100" customFormat="1">
      <c r="B1730" s="208"/>
      <c r="C1730" s="101"/>
      <c r="D1730" s="102"/>
      <c r="E1730" s="208"/>
      <c r="F1730" s="107"/>
      <c r="G1730" s="107"/>
    </row>
    <row r="1731" spans="2:7" s="100" customFormat="1">
      <c r="B1731" s="208"/>
      <c r="C1731" s="101"/>
      <c r="D1731" s="102"/>
      <c r="E1731" s="208"/>
      <c r="F1731" s="107"/>
      <c r="G1731" s="107"/>
    </row>
    <row r="1732" spans="2:7" s="100" customFormat="1">
      <c r="B1732" s="208"/>
      <c r="C1732" s="101"/>
      <c r="D1732" s="102"/>
      <c r="E1732" s="208"/>
      <c r="F1732" s="107"/>
      <c r="G1732" s="107"/>
    </row>
    <row r="1733" spans="2:7" s="100" customFormat="1">
      <c r="B1733" s="208"/>
      <c r="C1733" s="101"/>
      <c r="D1733" s="102"/>
      <c r="E1733" s="208"/>
      <c r="F1733" s="107"/>
      <c r="G1733" s="107"/>
    </row>
    <row r="1734" spans="2:7" s="100" customFormat="1">
      <c r="B1734" s="208"/>
      <c r="C1734" s="101"/>
      <c r="D1734" s="102"/>
      <c r="E1734" s="208"/>
      <c r="F1734" s="107"/>
      <c r="G1734" s="107"/>
    </row>
    <row r="1735" spans="2:7" s="100" customFormat="1">
      <c r="B1735" s="208"/>
      <c r="C1735" s="101"/>
      <c r="D1735" s="102"/>
      <c r="E1735" s="208"/>
      <c r="F1735" s="107"/>
      <c r="G1735" s="107"/>
    </row>
    <row r="1736" spans="2:7" s="100" customFormat="1">
      <c r="B1736" s="208"/>
      <c r="C1736" s="101"/>
      <c r="D1736" s="102"/>
      <c r="E1736" s="208"/>
      <c r="F1736" s="107"/>
      <c r="G1736" s="107"/>
    </row>
    <row r="1737" spans="2:7" s="100" customFormat="1">
      <c r="B1737" s="208"/>
      <c r="C1737" s="101"/>
      <c r="D1737" s="102"/>
      <c r="E1737" s="208"/>
      <c r="F1737" s="107"/>
      <c r="G1737" s="107"/>
    </row>
    <row r="1738" spans="2:7" s="100" customFormat="1">
      <c r="B1738" s="208"/>
      <c r="C1738" s="101"/>
      <c r="D1738" s="102"/>
      <c r="E1738" s="208"/>
      <c r="F1738" s="107"/>
      <c r="G1738" s="107"/>
    </row>
    <row r="1739" spans="2:7" s="100" customFormat="1">
      <c r="B1739" s="208"/>
      <c r="C1739" s="101"/>
      <c r="D1739" s="102"/>
      <c r="E1739" s="208"/>
      <c r="F1739" s="107"/>
      <c r="G1739" s="107"/>
    </row>
    <row r="1740" spans="2:7" s="100" customFormat="1">
      <c r="B1740" s="208"/>
      <c r="C1740" s="101"/>
      <c r="D1740" s="102"/>
      <c r="E1740" s="208"/>
      <c r="F1740" s="107"/>
      <c r="G1740" s="107"/>
    </row>
    <row r="1741" spans="2:7" s="100" customFormat="1">
      <c r="B1741" s="208"/>
      <c r="C1741" s="101"/>
      <c r="D1741" s="102"/>
      <c r="E1741" s="208"/>
      <c r="F1741" s="107"/>
      <c r="G1741" s="107"/>
    </row>
    <row r="1742" spans="2:7" s="100" customFormat="1">
      <c r="B1742" s="208"/>
      <c r="C1742" s="101"/>
      <c r="D1742" s="102"/>
      <c r="E1742" s="208"/>
      <c r="F1742" s="107"/>
      <c r="G1742" s="107"/>
    </row>
    <row r="1743" spans="2:7" s="100" customFormat="1">
      <c r="B1743" s="208"/>
      <c r="C1743" s="101"/>
      <c r="D1743" s="102"/>
      <c r="E1743" s="208"/>
      <c r="F1743" s="107"/>
      <c r="G1743" s="107"/>
    </row>
    <row r="1744" spans="2:7" s="100" customFormat="1">
      <c r="B1744" s="208"/>
      <c r="C1744" s="101"/>
      <c r="D1744" s="102"/>
      <c r="E1744" s="208"/>
      <c r="F1744" s="107"/>
      <c r="G1744" s="107"/>
    </row>
    <row r="1745" spans="2:7" s="100" customFormat="1">
      <c r="B1745" s="208"/>
      <c r="C1745" s="101"/>
      <c r="D1745" s="102"/>
      <c r="E1745" s="208"/>
      <c r="F1745" s="107"/>
      <c r="G1745" s="107"/>
    </row>
    <row r="1746" spans="2:7" s="100" customFormat="1">
      <c r="B1746" s="208"/>
      <c r="C1746" s="101"/>
      <c r="D1746" s="102"/>
      <c r="E1746" s="208"/>
      <c r="F1746" s="107"/>
      <c r="G1746" s="107"/>
    </row>
    <row r="1747" spans="2:7" s="100" customFormat="1">
      <c r="B1747" s="208"/>
      <c r="C1747" s="101"/>
      <c r="D1747" s="102"/>
      <c r="E1747" s="208"/>
      <c r="F1747" s="107"/>
      <c r="G1747" s="107"/>
    </row>
    <row r="1748" spans="2:7" s="100" customFormat="1">
      <c r="B1748" s="208"/>
      <c r="C1748" s="101"/>
      <c r="D1748" s="102"/>
      <c r="E1748" s="208"/>
      <c r="F1748" s="107"/>
      <c r="G1748" s="107"/>
    </row>
    <row r="1749" spans="2:7" s="100" customFormat="1">
      <c r="B1749" s="208"/>
      <c r="C1749" s="101"/>
      <c r="D1749" s="102"/>
      <c r="E1749" s="208"/>
      <c r="F1749" s="107"/>
      <c r="G1749" s="107"/>
    </row>
    <row r="1750" spans="2:7" s="100" customFormat="1">
      <c r="B1750" s="208"/>
      <c r="C1750" s="101"/>
      <c r="D1750" s="102"/>
      <c r="E1750" s="208"/>
      <c r="F1750" s="107"/>
      <c r="G1750" s="107"/>
    </row>
    <row r="1751" spans="2:7" s="100" customFormat="1">
      <c r="B1751" s="208"/>
      <c r="C1751" s="101"/>
      <c r="D1751" s="102"/>
      <c r="E1751" s="208"/>
      <c r="F1751" s="107"/>
      <c r="G1751" s="107"/>
    </row>
    <row r="1752" spans="2:7" s="100" customFormat="1">
      <c r="B1752" s="208"/>
      <c r="C1752" s="101"/>
      <c r="D1752" s="102"/>
      <c r="E1752" s="208"/>
      <c r="F1752" s="107"/>
      <c r="G1752" s="107"/>
    </row>
    <row r="1753" spans="2:7" s="100" customFormat="1">
      <c r="B1753" s="208"/>
      <c r="C1753" s="101"/>
      <c r="D1753" s="102"/>
      <c r="E1753" s="208"/>
      <c r="F1753" s="107"/>
      <c r="G1753" s="107"/>
    </row>
    <row r="1754" spans="2:7" s="100" customFormat="1">
      <c r="B1754" s="208"/>
      <c r="C1754" s="101"/>
      <c r="D1754" s="102"/>
      <c r="E1754" s="208"/>
      <c r="F1754" s="107"/>
      <c r="G1754" s="107"/>
    </row>
    <row r="1755" spans="2:7" s="100" customFormat="1">
      <c r="B1755" s="208"/>
      <c r="C1755" s="101"/>
      <c r="D1755" s="102"/>
      <c r="E1755" s="208"/>
      <c r="F1755" s="107"/>
      <c r="G1755" s="107"/>
    </row>
    <row r="1756" spans="2:7" s="100" customFormat="1">
      <c r="B1756" s="208"/>
      <c r="C1756" s="101"/>
      <c r="D1756" s="102"/>
      <c r="E1756" s="208"/>
      <c r="F1756" s="107"/>
      <c r="G1756" s="107"/>
    </row>
    <row r="1757" spans="2:7" s="100" customFormat="1">
      <c r="B1757" s="208"/>
      <c r="C1757" s="101"/>
      <c r="D1757" s="102"/>
      <c r="E1757" s="208"/>
      <c r="F1757" s="107"/>
      <c r="G1757" s="107"/>
    </row>
    <row r="1758" spans="2:7" s="100" customFormat="1">
      <c r="B1758" s="208"/>
      <c r="C1758" s="101"/>
      <c r="D1758" s="102"/>
      <c r="E1758" s="208"/>
      <c r="F1758" s="107"/>
      <c r="G1758" s="107"/>
    </row>
    <row r="1759" spans="2:7" s="100" customFormat="1">
      <c r="B1759" s="208"/>
      <c r="C1759" s="101"/>
      <c r="D1759" s="102"/>
      <c r="E1759" s="208"/>
      <c r="F1759" s="107"/>
      <c r="G1759" s="107"/>
    </row>
    <row r="1760" spans="2:7" s="100" customFormat="1">
      <c r="B1760" s="208"/>
      <c r="C1760" s="101"/>
      <c r="D1760" s="102"/>
      <c r="E1760" s="208"/>
      <c r="F1760" s="107"/>
      <c r="G1760" s="107"/>
    </row>
    <row r="1761" spans="2:7" s="100" customFormat="1">
      <c r="B1761" s="208"/>
      <c r="C1761" s="101"/>
      <c r="D1761" s="102"/>
      <c r="E1761" s="208"/>
      <c r="F1761" s="107"/>
      <c r="G1761" s="107"/>
    </row>
    <row r="1762" spans="2:7" s="100" customFormat="1">
      <c r="B1762" s="208"/>
      <c r="C1762" s="101"/>
      <c r="D1762" s="102"/>
      <c r="E1762" s="208"/>
      <c r="F1762" s="107"/>
      <c r="G1762" s="107"/>
    </row>
    <row r="1763" spans="2:7" s="100" customFormat="1">
      <c r="B1763" s="208"/>
      <c r="C1763" s="101"/>
      <c r="D1763" s="102"/>
      <c r="E1763" s="208"/>
      <c r="F1763" s="107"/>
      <c r="G1763" s="107"/>
    </row>
    <row r="1764" spans="2:7" s="100" customFormat="1">
      <c r="B1764" s="208"/>
      <c r="C1764" s="101"/>
      <c r="D1764" s="102"/>
      <c r="E1764" s="208"/>
      <c r="F1764" s="107"/>
      <c r="G1764" s="107"/>
    </row>
    <row r="1765" spans="2:7" s="100" customFormat="1">
      <c r="B1765" s="208"/>
      <c r="C1765" s="101"/>
      <c r="D1765" s="102"/>
      <c r="E1765" s="208"/>
      <c r="F1765" s="107"/>
      <c r="G1765" s="107"/>
    </row>
    <row r="1766" spans="2:7" s="100" customFormat="1">
      <c r="B1766" s="208"/>
      <c r="C1766" s="101"/>
      <c r="D1766" s="102"/>
      <c r="E1766" s="208"/>
      <c r="F1766" s="107"/>
      <c r="G1766" s="107"/>
    </row>
    <row r="1767" spans="2:7" s="100" customFormat="1">
      <c r="B1767" s="208"/>
      <c r="C1767" s="101"/>
      <c r="D1767" s="102"/>
      <c r="E1767" s="208"/>
      <c r="F1767" s="107"/>
      <c r="G1767" s="107"/>
    </row>
    <row r="1768" spans="2:7" s="100" customFormat="1">
      <c r="B1768" s="208"/>
      <c r="C1768" s="101"/>
      <c r="D1768" s="102"/>
      <c r="E1768" s="208"/>
      <c r="F1768" s="107"/>
      <c r="G1768" s="107"/>
    </row>
    <row r="1769" spans="2:7" s="100" customFormat="1">
      <c r="B1769" s="208"/>
      <c r="C1769" s="101"/>
      <c r="D1769" s="102"/>
      <c r="E1769" s="208"/>
      <c r="F1769" s="107"/>
      <c r="G1769" s="107"/>
    </row>
    <row r="1770" spans="2:7" s="100" customFormat="1">
      <c r="B1770" s="208"/>
      <c r="C1770" s="101"/>
      <c r="D1770" s="102"/>
      <c r="E1770" s="208"/>
      <c r="F1770" s="107"/>
      <c r="G1770" s="107"/>
    </row>
    <row r="1771" spans="2:7" s="100" customFormat="1">
      <c r="B1771" s="208"/>
      <c r="C1771" s="101"/>
      <c r="D1771" s="102"/>
      <c r="E1771" s="208"/>
      <c r="F1771" s="107"/>
      <c r="G1771" s="107"/>
    </row>
    <row r="1772" spans="2:7" s="100" customFormat="1">
      <c r="B1772" s="208"/>
      <c r="C1772" s="101"/>
      <c r="D1772" s="102"/>
      <c r="E1772" s="208"/>
      <c r="F1772" s="107"/>
      <c r="G1772" s="107"/>
    </row>
    <row r="1773" spans="2:7" s="100" customFormat="1">
      <c r="B1773" s="208"/>
      <c r="C1773" s="101"/>
      <c r="D1773" s="102"/>
      <c r="E1773" s="208"/>
      <c r="F1773" s="107"/>
      <c r="G1773" s="107"/>
    </row>
    <row r="1774" spans="2:7" s="100" customFormat="1">
      <c r="B1774" s="208"/>
      <c r="C1774" s="101"/>
      <c r="D1774" s="102"/>
      <c r="E1774" s="208"/>
      <c r="F1774" s="107"/>
      <c r="G1774" s="107"/>
    </row>
    <row r="1775" spans="2:7" s="100" customFormat="1">
      <c r="B1775" s="208"/>
      <c r="C1775" s="101"/>
      <c r="D1775" s="102"/>
      <c r="E1775" s="208"/>
      <c r="F1775" s="107"/>
      <c r="G1775" s="107"/>
    </row>
    <row r="1776" spans="2:7" s="100" customFormat="1">
      <c r="B1776" s="208"/>
      <c r="C1776" s="101"/>
      <c r="D1776" s="102"/>
      <c r="E1776" s="208"/>
      <c r="F1776" s="107"/>
      <c r="G1776" s="107"/>
    </row>
    <row r="1777" spans="2:7" s="100" customFormat="1">
      <c r="B1777" s="208"/>
      <c r="C1777" s="101"/>
      <c r="D1777" s="102"/>
      <c r="E1777" s="208"/>
      <c r="F1777" s="107"/>
      <c r="G1777" s="107"/>
    </row>
    <row r="1778" spans="2:7" s="100" customFormat="1">
      <c r="B1778" s="208"/>
      <c r="C1778" s="101"/>
      <c r="D1778" s="102"/>
      <c r="E1778" s="208"/>
      <c r="F1778" s="107"/>
      <c r="G1778" s="107"/>
    </row>
    <row r="1779" spans="2:7" s="100" customFormat="1">
      <c r="B1779" s="208"/>
      <c r="C1779" s="101"/>
      <c r="D1779" s="102"/>
      <c r="E1779" s="208"/>
      <c r="F1779" s="107"/>
      <c r="G1779" s="107"/>
    </row>
    <row r="1780" spans="2:7" s="100" customFormat="1">
      <c r="B1780" s="208"/>
      <c r="C1780" s="101"/>
      <c r="D1780" s="102"/>
      <c r="E1780" s="208"/>
      <c r="F1780" s="107"/>
      <c r="G1780" s="107"/>
    </row>
    <row r="1781" spans="2:7" s="100" customFormat="1">
      <c r="B1781" s="208"/>
      <c r="C1781" s="101"/>
      <c r="D1781" s="102"/>
      <c r="E1781" s="208"/>
      <c r="F1781" s="107"/>
      <c r="G1781" s="107"/>
    </row>
    <row r="1782" spans="2:7" s="100" customFormat="1">
      <c r="B1782" s="208"/>
      <c r="C1782" s="101"/>
      <c r="D1782" s="102"/>
      <c r="E1782" s="208"/>
      <c r="F1782" s="107"/>
      <c r="G1782" s="107"/>
    </row>
    <row r="1783" spans="2:7" s="100" customFormat="1">
      <c r="B1783" s="208"/>
      <c r="C1783" s="101"/>
      <c r="D1783" s="102"/>
      <c r="E1783" s="208"/>
      <c r="F1783" s="107"/>
      <c r="G1783" s="107"/>
    </row>
    <row r="1784" spans="2:7" s="100" customFormat="1">
      <c r="B1784" s="208"/>
      <c r="C1784" s="101"/>
      <c r="D1784" s="102"/>
      <c r="E1784" s="208"/>
      <c r="F1784" s="107"/>
      <c r="G1784" s="107"/>
    </row>
    <row r="1785" spans="2:7" s="100" customFormat="1">
      <c r="B1785" s="208"/>
      <c r="C1785" s="101"/>
      <c r="D1785" s="102"/>
      <c r="E1785" s="208"/>
      <c r="F1785" s="107"/>
      <c r="G1785" s="107"/>
    </row>
    <row r="1786" spans="2:7" s="100" customFormat="1">
      <c r="B1786" s="208"/>
      <c r="C1786" s="101"/>
      <c r="D1786" s="102"/>
      <c r="E1786" s="208"/>
      <c r="F1786" s="107"/>
      <c r="G1786" s="107"/>
    </row>
    <row r="1787" spans="2:7" s="100" customFormat="1">
      <c r="B1787" s="208"/>
      <c r="C1787" s="101"/>
      <c r="D1787" s="102"/>
      <c r="E1787" s="208"/>
      <c r="F1787" s="107"/>
      <c r="G1787" s="107"/>
    </row>
    <row r="1788" spans="2:7" s="100" customFormat="1">
      <c r="B1788" s="208"/>
      <c r="C1788" s="101"/>
      <c r="D1788" s="102"/>
      <c r="E1788" s="208"/>
      <c r="F1788" s="107"/>
      <c r="G1788" s="107"/>
    </row>
    <row r="1789" spans="2:7" s="100" customFormat="1">
      <c r="B1789" s="208"/>
      <c r="C1789" s="101"/>
      <c r="D1789" s="102"/>
      <c r="E1789" s="208"/>
      <c r="F1789" s="107"/>
      <c r="G1789" s="107"/>
    </row>
    <row r="1790" spans="2:7" s="100" customFormat="1">
      <c r="B1790" s="208"/>
      <c r="C1790" s="101"/>
      <c r="D1790" s="102"/>
      <c r="E1790" s="208"/>
      <c r="F1790" s="107"/>
      <c r="G1790" s="107"/>
    </row>
    <row r="1791" spans="2:7" s="100" customFormat="1">
      <c r="B1791" s="208"/>
      <c r="C1791" s="101"/>
      <c r="D1791" s="102"/>
      <c r="E1791" s="208"/>
      <c r="F1791" s="107"/>
      <c r="G1791" s="107"/>
    </row>
    <row r="1792" spans="2:7" s="100" customFormat="1">
      <c r="B1792" s="208"/>
      <c r="C1792" s="101"/>
      <c r="D1792" s="102"/>
      <c r="E1792" s="208"/>
      <c r="F1792" s="107"/>
      <c r="G1792" s="107"/>
    </row>
    <row r="1793" spans="2:7" s="100" customFormat="1">
      <c r="B1793" s="208"/>
      <c r="C1793" s="101"/>
      <c r="D1793" s="102"/>
      <c r="E1793" s="208"/>
      <c r="F1793" s="107"/>
      <c r="G1793" s="107"/>
    </row>
    <row r="1794" spans="2:7" s="100" customFormat="1">
      <c r="B1794" s="208"/>
      <c r="C1794" s="101"/>
      <c r="D1794" s="102"/>
      <c r="E1794" s="208"/>
      <c r="F1794" s="107"/>
      <c r="G1794" s="107"/>
    </row>
    <row r="1795" spans="2:7" s="100" customFormat="1">
      <c r="B1795" s="208"/>
      <c r="C1795" s="101"/>
      <c r="D1795" s="102"/>
      <c r="E1795" s="208"/>
      <c r="F1795" s="107"/>
      <c r="G1795" s="107"/>
    </row>
    <row r="1796" spans="2:7" s="100" customFormat="1">
      <c r="B1796" s="208"/>
      <c r="C1796" s="101"/>
      <c r="D1796" s="102"/>
      <c r="E1796" s="208"/>
      <c r="F1796" s="107"/>
      <c r="G1796" s="107"/>
    </row>
    <row r="1797" spans="2:7" s="100" customFormat="1">
      <c r="B1797" s="208"/>
      <c r="C1797" s="101"/>
      <c r="D1797" s="102"/>
      <c r="E1797" s="208"/>
      <c r="F1797" s="107"/>
      <c r="G1797" s="107"/>
    </row>
    <row r="1798" spans="2:7" s="100" customFormat="1">
      <c r="B1798" s="208"/>
      <c r="C1798" s="101"/>
      <c r="D1798" s="102"/>
      <c r="E1798" s="208"/>
      <c r="F1798" s="107"/>
      <c r="G1798" s="107"/>
    </row>
    <row r="1799" spans="2:7" s="100" customFormat="1">
      <c r="B1799" s="208"/>
      <c r="C1799" s="101"/>
      <c r="D1799" s="102"/>
      <c r="E1799" s="208"/>
      <c r="F1799" s="107"/>
      <c r="G1799" s="107"/>
    </row>
    <row r="1800" spans="2:7" s="100" customFormat="1">
      <c r="B1800" s="208"/>
      <c r="C1800" s="101"/>
      <c r="D1800" s="102"/>
      <c r="E1800" s="208"/>
      <c r="F1800" s="107"/>
      <c r="G1800" s="107"/>
    </row>
    <row r="1801" spans="2:7" s="100" customFormat="1">
      <c r="B1801" s="208"/>
      <c r="C1801" s="101"/>
      <c r="D1801" s="102"/>
      <c r="E1801" s="208"/>
      <c r="F1801" s="107"/>
      <c r="G1801" s="107"/>
    </row>
    <row r="1802" spans="2:7" s="100" customFormat="1">
      <c r="B1802" s="208"/>
      <c r="C1802" s="101"/>
      <c r="D1802" s="102"/>
      <c r="E1802" s="208"/>
      <c r="F1802" s="107"/>
      <c r="G1802" s="107"/>
    </row>
    <row r="1803" spans="2:7" s="100" customFormat="1">
      <c r="B1803" s="208"/>
      <c r="C1803" s="101"/>
      <c r="D1803" s="102"/>
      <c r="E1803" s="208"/>
      <c r="F1803" s="107"/>
      <c r="G1803" s="107"/>
    </row>
    <row r="1804" spans="2:7" s="100" customFormat="1">
      <c r="B1804" s="208"/>
      <c r="C1804" s="101"/>
      <c r="D1804" s="102"/>
      <c r="E1804" s="208"/>
      <c r="F1804" s="107"/>
      <c r="G1804" s="107"/>
    </row>
    <row r="1805" spans="2:7" s="100" customFormat="1">
      <c r="B1805" s="208"/>
      <c r="C1805" s="101"/>
      <c r="D1805" s="102"/>
      <c r="E1805" s="208"/>
      <c r="F1805" s="107"/>
      <c r="G1805" s="107"/>
    </row>
    <row r="1806" spans="2:7" s="100" customFormat="1">
      <c r="B1806" s="208"/>
      <c r="C1806" s="101"/>
      <c r="D1806" s="102"/>
      <c r="E1806" s="208"/>
      <c r="F1806" s="107"/>
      <c r="G1806" s="107"/>
    </row>
    <row r="1807" spans="2:7" s="100" customFormat="1">
      <c r="B1807" s="208"/>
      <c r="C1807" s="101"/>
      <c r="D1807" s="102"/>
      <c r="E1807" s="208"/>
      <c r="F1807" s="107"/>
      <c r="G1807" s="107"/>
    </row>
    <row r="1808" spans="2:7" s="100" customFormat="1">
      <c r="B1808" s="208"/>
      <c r="C1808" s="101"/>
      <c r="D1808" s="102"/>
      <c r="E1808" s="208"/>
      <c r="F1808" s="107"/>
      <c r="G1808" s="107"/>
    </row>
    <row r="1809" spans="2:7" s="100" customFormat="1">
      <c r="B1809" s="208"/>
      <c r="C1809" s="101"/>
      <c r="D1809" s="102"/>
      <c r="E1809" s="208"/>
      <c r="F1809" s="107"/>
      <c r="G1809" s="107"/>
    </row>
    <row r="1810" spans="2:7" s="100" customFormat="1">
      <c r="B1810" s="208"/>
      <c r="C1810" s="101"/>
      <c r="D1810" s="102"/>
      <c r="E1810" s="208"/>
      <c r="F1810" s="107"/>
      <c r="G1810" s="107"/>
    </row>
    <row r="1811" spans="2:7" s="100" customFormat="1">
      <c r="B1811" s="208"/>
      <c r="C1811" s="101"/>
      <c r="D1811" s="102"/>
      <c r="E1811" s="208"/>
      <c r="F1811" s="107"/>
      <c r="G1811" s="107"/>
    </row>
    <row r="1812" spans="2:7" s="100" customFormat="1">
      <c r="B1812" s="208"/>
      <c r="C1812" s="101"/>
      <c r="D1812" s="102"/>
      <c r="E1812" s="208"/>
      <c r="F1812" s="107"/>
      <c r="G1812" s="107"/>
    </row>
    <row r="1813" spans="2:7" s="100" customFormat="1">
      <c r="B1813" s="208"/>
      <c r="C1813" s="101"/>
      <c r="D1813" s="102"/>
      <c r="E1813" s="208"/>
      <c r="F1813" s="107"/>
      <c r="G1813" s="107"/>
    </row>
    <row r="1814" spans="2:7" s="100" customFormat="1">
      <c r="B1814" s="208"/>
      <c r="C1814" s="101"/>
      <c r="D1814" s="102"/>
      <c r="E1814" s="208"/>
      <c r="F1814" s="107"/>
      <c r="G1814" s="107"/>
    </row>
    <row r="1815" spans="2:7" s="100" customFormat="1">
      <c r="B1815" s="208"/>
      <c r="C1815" s="101"/>
      <c r="D1815" s="102"/>
      <c r="E1815" s="208"/>
      <c r="F1815" s="107"/>
      <c r="G1815" s="107"/>
    </row>
    <row r="1816" spans="2:7" s="100" customFormat="1">
      <c r="B1816" s="208"/>
      <c r="C1816" s="101"/>
      <c r="D1816" s="102"/>
      <c r="E1816" s="208"/>
      <c r="F1816" s="107"/>
      <c r="G1816" s="107"/>
    </row>
    <row r="1817" spans="2:7" s="100" customFormat="1">
      <c r="B1817" s="208"/>
      <c r="C1817" s="101"/>
      <c r="D1817" s="102"/>
      <c r="E1817" s="208"/>
      <c r="F1817" s="107"/>
      <c r="G1817" s="107"/>
    </row>
    <row r="1818" spans="2:7" s="100" customFormat="1">
      <c r="B1818" s="208"/>
      <c r="C1818" s="101"/>
      <c r="D1818" s="102"/>
      <c r="E1818" s="208"/>
      <c r="F1818" s="107"/>
      <c r="G1818" s="107"/>
    </row>
    <row r="1819" spans="2:7" s="100" customFormat="1">
      <c r="B1819" s="208"/>
      <c r="C1819" s="101"/>
      <c r="D1819" s="102"/>
      <c r="E1819" s="208"/>
      <c r="F1819" s="107"/>
      <c r="G1819" s="107"/>
    </row>
    <row r="1820" spans="2:7" s="100" customFormat="1">
      <c r="B1820" s="208"/>
      <c r="C1820" s="101"/>
      <c r="D1820" s="102"/>
      <c r="E1820" s="208"/>
      <c r="F1820" s="107"/>
      <c r="G1820" s="107"/>
    </row>
    <row r="1821" spans="2:7" s="100" customFormat="1">
      <c r="B1821" s="208"/>
      <c r="C1821" s="101"/>
      <c r="D1821" s="102"/>
      <c r="E1821" s="208"/>
      <c r="F1821" s="107"/>
      <c r="G1821" s="107"/>
    </row>
    <row r="1822" spans="2:7" s="100" customFormat="1">
      <c r="B1822" s="208"/>
      <c r="C1822" s="101"/>
      <c r="D1822" s="102"/>
      <c r="E1822" s="208"/>
      <c r="F1822" s="107"/>
      <c r="G1822" s="107"/>
    </row>
    <row r="1823" spans="2:7" s="100" customFormat="1">
      <c r="B1823" s="208"/>
      <c r="C1823" s="101"/>
      <c r="D1823" s="102"/>
      <c r="E1823" s="208"/>
      <c r="F1823" s="107"/>
      <c r="G1823" s="107"/>
    </row>
    <row r="1824" spans="2:7" s="100" customFormat="1">
      <c r="B1824" s="208"/>
      <c r="C1824" s="101"/>
      <c r="D1824" s="102"/>
      <c r="E1824" s="208"/>
      <c r="F1824" s="107"/>
      <c r="G1824" s="107"/>
    </row>
    <row r="1825" spans="2:7" s="100" customFormat="1">
      <c r="B1825" s="208"/>
      <c r="C1825" s="101"/>
      <c r="D1825" s="102"/>
      <c r="E1825" s="208"/>
      <c r="F1825" s="107"/>
      <c r="G1825" s="107"/>
    </row>
    <row r="1826" spans="2:7" s="100" customFormat="1">
      <c r="B1826" s="208"/>
      <c r="C1826" s="101"/>
      <c r="D1826" s="102"/>
      <c r="E1826" s="208"/>
      <c r="F1826" s="107"/>
      <c r="G1826" s="107"/>
    </row>
    <row r="1827" spans="2:7" s="100" customFormat="1">
      <c r="B1827" s="208"/>
      <c r="C1827" s="101"/>
      <c r="D1827" s="102"/>
      <c r="E1827" s="208"/>
      <c r="F1827" s="107"/>
      <c r="G1827" s="107"/>
    </row>
    <row r="1828" spans="2:7" s="100" customFormat="1">
      <c r="B1828" s="208"/>
      <c r="C1828" s="101"/>
      <c r="D1828" s="102"/>
      <c r="E1828" s="208"/>
      <c r="F1828" s="107"/>
      <c r="G1828" s="107"/>
    </row>
    <row r="1829" spans="2:7" s="100" customFormat="1">
      <c r="B1829" s="208"/>
      <c r="C1829" s="101"/>
      <c r="D1829" s="102"/>
      <c r="E1829" s="208"/>
      <c r="F1829" s="107"/>
      <c r="G1829" s="107"/>
    </row>
    <row r="1830" spans="2:7" s="100" customFormat="1">
      <c r="B1830" s="208"/>
      <c r="C1830" s="101"/>
      <c r="D1830" s="102"/>
      <c r="E1830" s="208"/>
      <c r="F1830" s="107"/>
      <c r="G1830" s="107"/>
    </row>
    <row r="1831" spans="2:7" s="100" customFormat="1">
      <c r="B1831" s="208"/>
      <c r="C1831" s="101"/>
      <c r="D1831" s="102"/>
      <c r="E1831" s="208"/>
      <c r="F1831" s="107"/>
      <c r="G1831" s="107"/>
    </row>
    <row r="1832" spans="2:7" s="100" customFormat="1">
      <c r="B1832" s="208"/>
      <c r="C1832" s="101"/>
      <c r="D1832" s="102"/>
      <c r="E1832" s="208"/>
      <c r="F1832" s="107"/>
      <c r="G1832" s="107"/>
    </row>
    <row r="1833" spans="2:7" s="100" customFormat="1">
      <c r="B1833" s="208"/>
      <c r="C1833" s="101"/>
      <c r="D1833" s="102"/>
      <c r="E1833" s="208"/>
      <c r="F1833" s="107"/>
      <c r="G1833" s="107"/>
    </row>
    <row r="1834" spans="2:7" s="100" customFormat="1">
      <c r="B1834" s="208"/>
      <c r="C1834" s="101"/>
      <c r="D1834" s="102"/>
      <c r="E1834" s="208"/>
      <c r="F1834" s="107"/>
      <c r="G1834" s="107"/>
    </row>
    <row r="1835" spans="2:7" s="100" customFormat="1">
      <c r="B1835" s="208"/>
      <c r="C1835" s="101"/>
      <c r="D1835" s="102"/>
      <c r="E1835" s="208"/>
      <c r="F1835" s="107"/>
      <c r="G1835" s="107"/>
    </row>
    <row r="1836" spans="2:7" s="100" customFormat="1">
      <c r="B1836" s="208"/>
      <c r="C1836" s="101"/>
      <c r="D1836" s="102"/>
      <c r="E1836" s="208"/>
      <c r="F1836" s="107"/>
      <c r="G1836" s="107"/>
    </row>
    <row r="1837" spans="2:7" s="100" customFormat="1">
      <c r="B1837" s="208"/>
      <c r="C1837" s="101"/>
      <c r="D1837" s="102"/>
      <c r="E1837" s="208"/>
      <c r="F1837" s="107"/>
      <c r="G1837" s="107"/>
    </row>
    <row r="1838" spans="2:7" s="100" customFormat="1">
      <c r="B1838" s="208"/>
      <c r="C1838" s="101"/>
      <c r="D1838" s="102"/>
      <c r="E1838" s="208"/>
      <c r="F1838" s="107"/>
      <c r="G1838" s="107"/>
    </row>
    <row r="1839" spans="2:7" s="100" customFormat="1">
      <c r="B1839" s="208"/>
      <c r="C1839" s="101"/>
      <c r="D1839" s="102"/>
      <c r="E1839" s="208"/>
      <c r="F1839" s="107"/>
      <c r="G1839" s="107"/>
    </row>
    <row r="1840" spans="2:7" s="100" customFormat="1">
      <c r="B1840" s="208"/>
      <c r="C1840" s="101"/>
      <c r="D1840" s="102"/>
      <c r="E1840" s="208"/>
      <c r="F1840" s="107"/>
      <c r="G1840" s="107"/>
    </row>
    <row r="1841" spans="2:7" s="100" customFormat="1">
      <c r="B1841" s="208"/>
      <c r="C1841" s="101"/>
      <c r="D1841" s="102"/>
      <c r="E1841" s="208"/>
      <c r="F1841" s="107"/>
      <c r="G1841" s="107"/>
    </row>
    <row r="1842" spans="2:7" s="100" customFormat="1">
      <c r="B1842" s="208"/>
      <c r="C1842" s="101"/>
      <c r="D1842" s="102"/>
      <c r="E1842" s="208"/>
      <c r="F1842" s="107"/>
      <c r="G1842" s="107"/>
    </row>
    <row r="1843" spans="2:7" s="100" customFormat="1">
      <c r="B1843" s="208"/>
      <c r="C1843" s="101"/>
      <c r="D1843" s="102"/>
      <c r="E1843" s="208"/>
      <c r="F1843" s="107"/>
      <c r="G1843" s="107"/>
    </row>
    <row r="1844" spans="2:7" s="100" customFormat="1">
      <c r="B1844" s="208"/>
      <c r="C1844" s="101"/>
      <c r="D1844" s="102"/>
      <c r="E1844" s="208"/>
      <c r="F1844" s="107"/>
      <c r="G1844" s="107"/>
    </row>
    <row r="1845" spans="2:7" s="100" customFormat="1">
      <c r="B1845" s="208"/>
      <c r="C1845" s="101"/>
      <c r="D1845" s="102"/>
      <c r="E1845" s="208"/>
      <c r="F1845" s="107"/>
      <c r="G1845" s="107"/>
    </row>
    <row r="1846" spans="2:7" s="100" customFormat="1">
      <c r="B1846" s="208"/>
      <c r="C1846" s="101"/>
      <c r="D1846" s="102"/>
      <c r="E1846" s="208"/>
      <c r="F1846" s="107"/>
      <c r="G1846" s="107"/>
    </row>
    <row r="1847" spans="2:7" s="100" customFormat="1">
      <c r="B1847" s="208"/>
      <c r="C1847" s="101"/>
      <c r="D1847" s="102"/>
      <c r="E1847" s="208"/>
      <c r="F1847" s="107"/>
      <c r="G1847" s="107"/>
    </row>
    <row r="1848" spans="2:7" s="100" customFormat="1">
      <c r="B1848" s="208"/>
      <c r="C1848" s="101"/>
      <c r="D1848" s="102"/>
      <c r="E1848" s="208"/>
      <c r="F1848" s="107"/>
      <c r="G1848" s="107"/>
    </row>
    <row r="1849" spans="2:7" s="100" customFormat="1">
      <c r="B1849" s="208"/>
      <c r="C1849" s="101"/>
      <c r="D1849" s="102"/>
      <c r="E1849" s="208"/>
      <c r="F1849" s="107"/>
      <c r="G1849" s="107"/>
    </row>
    <row r="1850" spans="2:7" s="100" customFormat="1">
      <c r="B1850" s="208"/>
      <c r="C1850" s="101"/>
      <c r="D1850" s="102"/>
      <c r="E1850" s="208"/>
      <c r="F1850" s="107"/>
      <c r="G1850" s="107"/>
    </row>
    <row r="1851" spans="2:7" s="100" customFormat="1">
      <c r="B1851" s="208"/>
      <c r="C1851" s="101"/>
      <c r="D1851" s="102"/>
      <c r="E1851" s="208"/>
      <c r="F1851" s="107"/>
      <c r="G1851" s="107"/>
    </row>
    <row r="1852" spans="2:7" s="100" customFormat="1">
      <c r="B1852" s="208"/>
      <c r="C1852" s="101"/>
      <c r="D1852" s="102"/>
      <c r="E1852" s="208"/>
      <c r="F1852" s="107"/>
      <c r="G1852" s="107"/>
    </row>
    <row r="1853" spans="2:7" s="100" customFormat="1">
      <c r="B1853" s="208"/>
      <c r="C1853" s="101"/>
      <c r="D1853" s="102"/>
      <c r="E1853" s="208"/>
      <c r="F1853" s="107"/>
      <c r="G1853" s="107"/>
    </row>
    <row r="1854" spans="2:7" s="100" customFormat="1">
      <c r="B1854" s="208"/>
      <c r="C1854" s="101"/>
      <c r="D1854" s="102"/>
      <c r="E1854" s="208"/>
      <c r="F1854" s="107"/>
      <c r="G1854" s="107"/>
    </row>
    <row r="1855" spans="2:7" s="100" customFormat="1">
      <c r="B1855" s="208"/>
      <c r="C1855" s="101"/>
      <c r="D1855" s="102"/>
      <c r="E1855" s="208"/>
      <c r="F1855" s="107"/>
      <c r="G1855" s="107"/>
    </row>
    <row r="1856" spans="2:7" s="100" customFormat="1">
      <c r="B1856" s="208"/>
      <c r="C1856" s="101"/>
      <c r="D1856" s="102"/>
      <c r="E1856" s="208"/>
      <c r="F1856" s="107"/>
      <c r="G1856" s="107"/>
    </row>
    <row r="1857" spans="2:7" s="100" customFormat="1">
      <c r="B1857" s="208"/>
      <c r="C1857" s="101"/>
      <c r="D1857" s="102"/>
      <c r="E1857" s="208"/>
      <c r="F1857" s="107"/>
      <c r="G1857" s="107"/>
    </row>
    <row r="1858" spans="2:7" s="100" customFormat="1">
      <c r="B1858" s="208"/>
      <c r="C1858" s="101"/>
      <c r="D1858" s="102"/>
      <c r="E1858" s="208"/>
      <c r="F1858" s="107"/>
      <c r="G1858" s="107"/>
    </row>
    <row r="1859" spans="2:7" s="100" customFormat="1">
      <c r="B1859" s="208"/>
      <c r="C1859" s="101"/>
      <c r="D1859" s="102"/>
      <c r="E1859" s="208"/>
      <c r="F1859" s="107"/>
      <c r="G1859" s="107"/>
    </row>
    <row r="1860" spans="2:7" s="100" customFormat="1">
      <c r="B1860" s="208"/>
      <c r="C1860" s="101"/>
      <c r="D1860" s="102"/>
      <c r="E1860" s="208"/>
      <c r="F1860" s="107"/>
      <c r="G1860" s="107"/>
    </row>
    <row r="1861" spans="2:7" s="100" customFormat="1">
      <c r="B1861" s="208"/>
      <c r="C1861" s="101"/>
      <c r="D1861" s="102"/>
      <c r="E1861" s="208"/>
      <c r="F1861" s="107"/>
      <c r="G1861" s="107"/>
    </row>
    <row r="1862" spans="2:7" s="100" customFormat="1">
      <c r="B1862" s="208"/>
      <c r="C1862" s="101"/>
      <c r="D1862" s="102"/>
      <c r="E1862" s="208"/>
      <c r="F1862" s="107"/>
      <c r="G1862" s="107"/>
    </row>
    <row r="1863" spans="2:7" s="100" customFormat="1">
      <c r="B1863" s="208"/>
      <c r="C1863" s="101"/>
      <c r="D1863" s="102"/>
      <c r="E1863" s="208"/>
      <c r="F1863" s="107"/>
      <c r="G1863" s="107"/>
    </row>
    <row r="1864" spans="2:7" s="100" customFormat="1">
      <c r="B1864" s="208"/>
      <c r="C1864" s="101"/>
      <c r="D1864" s="102"/>
      <c r="E1864" s="208"/>
      <c r="F1864" s="107"/>
      <c r="G1864" s="107"/>
    </row>
    <row r="1865" spans="2:7" s="100" customFormat="1">
      <c r="B1865" s="208"/>
      <c r="C1865" s="101"/>
      <c r="D1865" s="102"/>
      <c r="E1865" s="208"/>
      <c r="F1865" s="107"/>
      <c r="G1865" s="107"/>
    </row>
    <row r="1866" spans="2:7" s="100" customFormat="1">
      <c r="B1866" s="208"/>
      <c r="C1866" s="101"/>
      <c r="D1866" s="102"/>
      <c r="E1866" s="208"/>
      <c r="F1866" s="107"/>
      <c r="G1866" s="107"/>
    </row>
    <row r="1867" spans="2:7" s="100" customFormat="1">
      <c r="B1867" s="208"/>
      <c r="C1867" s="101"/>
      <c r="D1867" s="102"/>
      <c r="E1867" s="208"/>
      <c r="F1867" s="107"/>
      <c r="G1867" s="107"/>
    </row>
    <row r="1868" spans="2:7" s="100" customFormat="1">
      <c r="B1868" s="208"/>
      <c r="C1868" s="101"/>
      <c r="D1868" s="102"/>
      <c r="E1868" s="208"/>
      <c r="F1868" s="107"/>
      <c r="G1868" s="107"/>
    </row>
    <row r="1869" spans="2:7" s="100" customFormat="1">
      <c r="B1869" s="208"/>
      <c r="C1869" s="101"/>
      <c r="D1869" s="102"/>
      <c r="E1869" s="208"/>
      <c r="F1869" s="107"/>
      <c r="G1869" s="107"/>
    </row>
    <row r="1870" spans="2:7" s="100" customFormat="1">
      <c r="B1870" s="208"/>
      <c r="C1870" s="101"/>
      <c r="D1870" s="102"/>
      <c r="E1870" s="208"/>
      <c r="F1870" s="107"/>
      <c r="G1870" s="107"/>
    </row>
    <row r="1871" spans="2:7" s="100" customFormat="1">
      <c r="B1871" s="208"/>
      <c r="C1871" s="101"/>
      <c r="D1871" s="102"/>
      <c r="E1871" s="208"/>
      <c r="F1871" s="107"/>
      <c r="G1871" s="107"/>
    </row>
    <row r="1872" spans="2:7" s="100" customFormat="1">
      <c r="B1872" s="208"/>
      <c r="C1872" s="101"/>
      <c r="D1872" s="102"/>
      <c r="E1872" s="208"/>
      <c r="F1872" s="107"/>
      <c r="G1872" s="107"/>
    </row>
    <row r="1873" spans="2:7" s="100" customFormat="1">
      <c r="B1873" s="208"/>
      <c r="C1873" s="101"/>
      <c r="D1873" s="102"/>
      <c r="E1873" s="208"/>
      <c r="F1873" s="107"/>
      <c r="G1873" s="107"/>
    </row>
    <row r="1874" spans="2:7" s="100" customFormat="1">
      <c r="B1874" s="208"/>
      <c r="C1874" s="101"/>
      <c r="D1874" s="102"/>
      <c r="E1874" s="208"/>
      <c r="F1874" s="107"/>
      <c r="G1874" s="107"/>
    </row>
    <row r="1875" spans="2:7" s="100" customFormat="1">
      <c r="B1875" s="208"/>
      <c r="C1875" s="101"/>
      <c r="D1875" s="102"/>
      <c r="E1875" s="208"/>
      <c r="F1875" s="107"/>
      <c r="G1875" s="107"/>
    </row>
    <row r="1876" spans="2:7" s="100" customFormat="1">
      <c r="B1876" s="208"/>
      <c r="C1876" s="101"/>
      <c r="D1876" s="102"/>
      <c r="E1876" s="208"/>
      <c r="F1876" s="107"/>
      <c r="G1876" s="107"/>
    </row>
    <row r="1877" spans="2:7" s="100" customFormat="1">
      <c r="B1877" s="208"/>
      <c r="C1877" s="101"/>
      <c r="D1877" s="102"/>
      <c r="E1877" s="208"/>
      <c r="F1877" s="107"/>
      <c r="G1877" s="107"/>
    </row>
    <row r="1878" spans="2:7" s="100" customFormat="1">
      <c r="B1878" s="208"/>
      <c r="C1878" s="101"/>
      <c r="D1878" s="102"/>
      <c r="E1878" s="208"/>
      <c r="F1878" s="107"/>
      <c r="G1878" s="107"/>
    </row>
    <row r="1879" spans="2:7" s="100" customFormat="1">
      <c r="B1879" s="208"/>
      <c r="C1879" s="101"/>
      <c r="D1879" s="102"/>
      <c r="E1879" s="208"/>
      <c r="F1879" s="107"/>
      <c r="G1879" s="107"/>
    </row>
    <row r="1880" spans="2:7" s="100" customFormat="1">
      <c r="B1880" s="208"/>
      <c r="C1880" s="101"/>
      <c r="D1880" s="102"/>
      <c r="E1880" s="208"/>
      <c r="F1880" s="107"/>
      <c r="G1880" s="107"/>
    </row>
    <row r="1881" spans="2:7" s="100" customFormat="1">
      <c r="B1881" s="208"/>
      <c r="C1881" s="101"/>
      <c r="D1881" s="102"/>
      <c r="E1881" s="208"/>
      <c r="F1881" s="107"/>
      <c r="G1881" s="107"/>
    </row>
    <row r="1882" spans="2:7" s="100" customFormat="1">
      <c r="B1882" s="208"/>
      <c r="C1882" s="101"/>
      <c r="D1882" s="102"/>
      <c r="E1882" s="208"/>
      <c r="F1882" s="107"/>
      <c r="G1882" s="107"/>
    </row>
    <row r="1883" spans="2:7" s="100" customFormat="1">
      <c r="B1883" s="208"/>
      <c r="C1883" s="101"/>
      <c r="D1883" s="102"/>
      <c r="E1883" s="208"/>
      <c r="F1883" s="107"/>
      <c r="G1883" s="107"/>
    </row>
    <row r="1884" spans="2:7" s="100" customFormat="1">
      <c r="B1884" s="208"/>
      <c r="C1884" s="101"/>
      <c r="D1884" s="102"/>
      <c r="E1884" s="208"/>
      <c r="F1884" s="107"/>
      <c r="G1884" s="107"/>
    </row>
    <row r="1885" spans="2:7" s="100" customFormat="1">
      <c r="B1885" s="208"/>
      <c r="C1885" s="101"/>
      <c r="D1885" s="102"/>
      <c r="E1885" s="208"/>
      <c r="F1885" s="107"/>
      <c r="G1885" s="107"/>
    </row>
    <row r="1886" spans="2:7" s="100" customFormat="1">
      <c r="B1886" s="208"/>
      <c r="C1886" s="101"/>
      <c r="D1886" s="102"/>
      <c r="E1886" s="208"/>
      <c r="F1886" s="107"/>
      <c r="G1886" s="107"/>
    </row>
    <row r="1887" spans="2:7" s="100" customFormat="1">
      <c r="B1887" s="208"/>
      <c r="C1887" s="101"/>
      <c r="D1887" s="102"/>
      <c r="E1887" s="208"/>
      <c r="F1887" s="107"/>
      <c r="G1887" s="107"/>
    </row>
    <row r="1888" spans="2:7" s="100" customFormat="1">
      <c r="B1888" s="208"/>
      <c r="C1888" s="101"/>
      <c r="D1888" s="102"/>
      <c r="E1888" s="208"/>
      <c r="F1888" s="107"/>
      <c r="G1888" s="107"/>
    </row>
    <row r="1889" spans="2:7" s="100" customFormat="1">
      <c r="B1889" s="208"/>
      <c r="C1889" s="101"/>
      <c r="D1889" s="102"/>
      <c r="E1889" s="208"/>
      <c r="F1889" s="107"/>
      <c r="G1889" s="107"/>
    </row>
    <row r="1890" spans="2:7" s="100" customFormat="1">
      <c r="B1890" s="208"/>
      <c r="C1890" s="101"/>
      <c r="D1890" s="102"/>
      <c r="E1890" s="208"/>
      <c r="F1890" s="107"/>
      <c r="G1890" s="107"/>
    </row>
    <row r="1891" spans="2:7" s="100" customFormat="1">
      <c r="B1891" s="208"/>
      <c r="C1891" s="101"/>
      <c r="D1891" s="102"/>
      <c r="E1891" s="208"/>
      <c r="F1891" s="107"/>
      <c r="G1891" s="107"/>
    </row>
    <row r="1892" spans="2:7" s="100" customFormat="1">
      <c r="B1892" s="208"/>
      <c r="C1892" s="101"/>
      <c r="D1892" s="102"/>
      <c r="E1892" s="208"/>
      <c r="F1892" s="107"/>
      <c r="G1892" s="107"/>
    </row>
    <row r="1893" spans="2:7" s="100" customFormat="1">
      <c r="B1893" s="208"/>
      <c r="C1893" s="101"/>
      <c r="D1893" s="102"/>
      <c r="E1893" s="208"/>
      <c r="F1893" s="107"/>
      <c r="G1893" s="107"/>
    </row>
    <row r="1894" spans="2:7" s="100" customFormat="1">
      <c r="B1894" s="208"/>
      <c r="C1894" s="101"/>
      <c r="D1894" s="102"/>
      <c r="E1894" s="208"/>
      <c r="F1894" s="107"/>
      <c r="G1894" s="107"/>
    </row>
    <row r="1895" spans="2:7" s="100" customFormat="1">
      <c r="B1895" s="208"/>
      <c r="C1895" s="101"/>
      <c r="D1895" s="102"/>
      <c r="E1895" s="208"/>
      <c r="F1895" s="107"/>
      <c r="G1895" s="107"/>
    </row>
    <row r="1896" spans="2:7" s="100" customFormat="1">
      <c r="B1896" s="208"/>
      <c r="C1896" s="101"/>
      <c r="D1896" s="102"/>
      <c r="E1896" s="208"/>
      <c r="F1896" s="107"/>
      <c r="G1896" s="107"/>
    </row>
    <row r="1897" spans="2:7" s="100" customFormat="1">
      <c r="B1897" s="208"/>
      <c r="C1897" s="101"/>
      <c r="D1897" s="102"/>
      <c r="E1897" s="208"/>
      <c r="F1897" s="107"/>
      <c r="G1897" s="107"/>
    </row>
    <row r="1898" spans="2:7" s="100" customFormat="1">
      <c r="B1898" s="208"/>
      <c r="C1898" s="101"/>
      <c r="D1898" s="102"/>
      <c r="E1898" s="208"/>
      <c r="F1898" s="107"/>
      <c r="G1898" s="107"/>
    </row>
    <row r="1899" spans="2:7" s="100" customFormat="1">
      <c r="B1899" s="208"/>
      <c r="C1899" s="101"/>
      <c r="D1899" s="102"/>
      <c r="E1899" s="208"/>
      <c r="F1899" s="107"/>
      <c r="G1899" s="107"/>
    </row>
    <row r="1900" spans="2:7" s="100" customFormat="1">
      <c r="B1900" s="208"/>
      <c r="C1900" s="101"/>
      <c r="D1900" s="102"/>
      <c r="E1900" s="208"/>
      <c r="F1900" s="107"/>
      <c r="G1900" s="107"/>
    </row>
    <row r="1901" spans="2:7" s="100" customFormat="1">
      <c r="B1901" s="208"/>
      <c r="C1901" s="101"/>
      <c r="D1901" s="102"/>
      <c r="E1901" s="208"/>
      <c r="F1901" s="107"/>
      <c r="G1901" s="107"/>
    </row>
    <row r="1902" spans="2:7" s="100" customFormat="1">
      <c r="B1902" s="208"/>
      <c r="C1902" s="101"/>
      <c r="D1902" s="102"/>
      <c r="E1902" s="208"/>
      <c r="F1902" s="107"/>
      <c r="G1902" s="107"/>
    </row>
    <row r="1903" spans="2:7" s="100" customFormat="1">
      <c r="B1903" s="208"/>
      <c r="C1903" s="101"/>
      <c r="D1903" s="102"/>
      <c r="E1903" s="208"/>
      <c r="F1903" s="107"/>
      <c r="G1903" s="107"/>
    </row>
    <row r="1904" spans="2:7" s="100" customFormat="1">
      <c r="B1904" s="208"/>
      <c r="C1904" s="101"/>
      <c r="D1904" s="102"/>
      <c r="E1904" s="208"/>
      <c r="F1904" s="107"/>
      <c r="G1904" s="107"/>
    </row>
    <row r="1905" spans="2:7" s="100" customFormat="1">
      <c r="B1905" s="208"/>
      <c r="C1905" s="101"/>
      <c r="D1905" s="102"/>
      <c r="E1905" s="208"/>
      <c r="F1905" s="107"/>
      <c r="G1905" s="107"/>
    </row>
    <row r="1906" spans="2:7" s="100" customFormat="1">
      <c r="B1906" s="208"/>
      <c r="C1906" s="101"/>
      <c r="D1906" s="102"/>
      <c r="E1906" s="208"/>
      <c r="F1906" s="107"/>
      <c r="G1906" s="107"/>
    </row>
    <row r="1907" spans="2:7" s="100" customFormat="1">
      <c r="B1907" s="208"/>
      <c r="C1907" s="101"/>
      <c r="D1907" s="102"/>
      <c r="E1907" s="208"/>
      <c r="F1907" s="107"/>
      <c r="G1907" s="107"/>
    </row>
    <row r="1908" spans="2:7" s="100" customFormat="1">
      <c r="B1908" s="208"/>
      <c r="C1908" s="101"/>
      <c r="D1908" s="102"/>
      <c r="E1908" s="208"/>
      <c r="F1908" s="107"/>
      <c r="G1908" s="107"/>
    </row>
    <row r="1909" spans="2:7" s="100" customFormat="1">
      <c r="B1909" s="208"/>
      <c r="C1909" s="101"/>
      <c r="D1909" s="102"/>
      <c r="E1909" s="208"/>
      <c r="F1909" s="107"/>
      <c r="G1909" s="107"/>
    </row>
    <row r="1910" spans="2:7" s="100" customFormat="1">
      <c r="B1910" s="208"/>
      <c r="C1910" s="101"/>
      <c r="D1910" s="102"/>
      <c r="E1910" s="208"/>
      <c r="F1910" s="107"/>
      <c r="G1910" s="107"/>
    </row>
    <row r="1911" spans="2:7" s="100" customFormat="1">
      <c r="B1911" s="208"/>
      <c r="C1911" s="101"/>
      <c r="D1911" s="102"/>
      <c r="E1911" s="208"/>
      <c r="F1911" s="107"/>
      <c r="G1911" s="107"/>
    </row>
    <row r="1912" spans="2:7" s="100" customFormat="1">
      <c r="B1912" s="208"/>
      <c r="C1912" s="101"/>
      <c r="D1912" s="102"/>
      <c r="E1912" s="208"/>
      <c r="F1912" s="107"/>
      <c r="G1912" s="107"/>
    </row>
    <row r="1913" spans="2:7" s="100" customFormat="1">
      <c r="B1913" s="208"/>
      <c r="C1913" s="101"/>
      <c r="D1913" s="102"/>
      <c r="E1913" s="208"/>
      <c r="F1913" s="107"/>
      <c r="G1913" s="107"/>
    </row>
    <row r="1914" spans="2:7" s="100" customFormat="1">
      <c r="B1914" s="208"/>
      <c r="C1914" s="101"/>
      <c r="D1914" s="102"/>
      <c r="E1914" s="208"/>
      <c r="F1914" s="107"/>
      <c r="G1914" s="107"/>
    </row>
    <row r="1915" spans="2:7" s="100" customFormat="1">
      <c r="B1915" s="208"/>
      <c r="C1915" s="101"/>
      <c r="D1915" s="102"/>
      <c r="E1915" s="208"/>
      <c r="F1915" s="107"/>
      <c r="G1915" s="107"/>
    </row>
    <row r="1916" spans="2:7" s="100" customFormat="1">
      <c r="B1916" s="208"/>
      <c r="C1916" s="101"/>
      <c r="D1916" s="102"/>
      <c r="E1916" s="208"/>
      <c r="F1916" s="107"/>
      <c r="G1916" s="107"/>
    </row>
    <row r="1917" spans="2:7" s="100" customFormat="1">
      <c r="B1917" s="208"/>
      <c r="C1917" s="101"/>
      <c r="D1917" s="102"/>
      <c r="E1917" s="208"/>
      <c r="F1917" s="107"/>
      <c r="G1917" s="107"/>
    </row>
    <row r="1918" spans="2:7" s="100" customFormat="1">
      <c r="B1918" s="208"/>
      <c r="C1918" s="101"/>
      <c r="D1918" s="102"/>
      <c r="E1918" s="208"/>
      <c r="F1918" s="107"/>
      <c r="G1918" s="107"/>
    </row>
    <row r="1919" spans="2:7" s="100" customFormat="1">
      <c r="B1919" s="208"/>
      <c r="C1919" s="101"/>
      <c r="D1919" s="102"/>
      <c r="E1919" s="208"/>
      <c r="F1919" s="107"/>
      <c r="G1919" s="107"/>
    </row>
    <row r="1920" spans="2:7" s="100" customFormat="1">
      <c r="B1920" s="208"/>
      <c r="C1920" s="101"/>
      <c r="D1920" s="102"/>
      <c r="E1920" s="208"/>
      <c r="F1920" s="107"/>
      <c r="G1920" s="107"/>
    </row>
    <row r="1921" spans="2:7" s="100" customFormat="1">
      <c r="B1921" s="208"/>
      <c r="C1921" s="101"/>
      <c r="D1921" s="102"/>
      <c r="E1921" s="208"/>
      <c r="F1921" s="107"/>
      <c r="G1921" s="107"/>
    </row>
    <row r="1922" spans="2:7" s="100" customFormat="1">
      <c r="B1922" s="208"/>
      <c r="C1922" s="101"/>
      <c r="D1922" s="102"/>
      <c r="E1922" s="208"/>
      <c r="F1922" s="107"/>
      <c r="G1922" s="107"/>
    </row>
    <row r="1923" spans="2:7" s="100" customFormat="1">
      <c r="B1923" s="208"/>
      <c r="C1923" s="101"/>
      <c r="D1923" s="102"/>
      <c r="E1923" s="208"/>
      <c r="F1923" s="107"/>
      <c r="G1923" s="107"/>
    </row>
    <row r="1924" spans="2:7" s="100" customFormat="1">
      <c r="B1924" s="208"/>
      <c r="C1924" s="101"/>
      <c r="D1924" s="102"/>
      <c r="E1924" s="208"/>
      <c r="F1924" s="107"/>
      <c r="G1924" s="107"/>
    </row>
    <row r="1925" spans="2:7" s="100" customFormat="1">
      <c r="B1925" s="208"/>
      <c r="C1925" s="101"/>
      <c r="D1925" s="102"/>
      <c r="E1925" s="208"/>
      <c r="F1925" s="107"/>
      <c r="G1925" s="107"/>
    </row>
    <row r="1926" spans="2:7" s="100" customFormat="1">
      <c r="B1926" s="208"/>
      <c r="C1926" s="101"/>
      <c r="D1926" s="102"/>
      <c r="E1926" s="208"/>
      <c r="F1926" s="107"/>
      <c r="G1926" s="107"/>
    </row>
    <row r="1927" spans="2:7" s="100" customFormat="1">
      <c r="B1927" s="208"/>
      <c r="C1927" s="101"/>
      <c r="D1927" s="102"/>
      <c r="E1927" s="208"/>
      <c r="F1927" s="107"/>
      <c r="G1927" s="107"/>
    </row>
    <row r="1928" spans="2:7" s="100" customFormat="1">
      <c r="B1928" s="208"/>
      <c r="C1928" s="101"/>
      <c r="D1928" s="102"/>
      <c r="E1928" s="208"/>
      <c r="F1928" s="107"/>
      <c r="G1928" s="107"/>
    </row>
    <row r="1929" spans="2:7" s="100" customFormat="1">
      <c r="B1929" s="208"/>
      <c r="C1929" s="101"/>
      <c r="D1929" s="102"/>
      <c r="E1929" s="208"/>
      <c r="F1929" s="107"/>
      <c r="G1929" s="107"/>
    </row>
    <row r="1930" spans="2:7" s="100" customFormat="1">
      <c r="B1930" s="208"/>
      <c r="C1930" s="101"/>
      <c r="D1930" s="102"/>
      <c r="E1930" s="208"/>
      <c r="F1930" s="107"/>
      <c r="G1930" s="107"/>
    </row>
    <row r="1931" spans="2:7" s="100" customFormat="1">
      <c r="B1931" s="208"/>
      <c r="C1931" s="101"/>
      <c r="D1931" s="102"/>
      <c r="E1931" s="208"/>
      <c r="F1931" s="107"/>
      <c r="G1931" s="107"/>
    </row>
    <row r="1932" spans="2:7" s="100" customFormat="1">
      <c r="B1932" s="208"/>
      <c r="C1932" s="101"/>
      <c r="D1932" s="102"/>
      <c r="E1932" s="208"/>
      <c r="F1932" s="107"/>
      <c r="G1932" s="107"/>
    </row>
    <row r="1933" spans="2:7" s="100" customFormat="1">
      <c r="B1933" s="208"/>
      <c r="C1933" s="101"/>
      <c r="D1933" s="102"/>
      <c r="E1933" s="208"/>
      <c r="F1933" s="107"/>
      <c r="G1933" s="107"/>
    </row>
    <row r="1934" spans="2:7" s="100" customFormat="1">
      <c r="B1934" s="208"/>
      <c r="C1934" s="101"/>
      <c r="D1934" s="102"/>
      <c r="E1934" s="208"/>
      <c r="F1934" s="107"/>
      <c r="G1934" s="107"/>
    </row>
    <row r="1935" spans="2:7" s="100" customFormat="1">
      <c r="B1935" s="208"/>
      <c r="C1935" s="101"/>
      <c r="D1935" s="102"/>
      <c r="E1935" s="208"/>
      <c r="F1935" s="107"/>
      <c r="G1935" s="107"/>
    </row>
    <row r="1936" spans="2:7" s="100" customFormat="1">
      <c r="B1936" s="208"/>
      <c r="C1936" s="101"/>
      <c r="D1936" s="102"/>
      <c r="E1936" s="208"/>
      <c r="F1936" s="107"/>
      <c r="G1936" s="107"/>
    </row>
    <row r="1937" spans="2:7" s="100" customFormat="1">
      <c r="B1937" s="208"/>
      <c r="C1937" s="101"/>
      <c r="D1937" s="102"/>
      <c r="E1937" s="208"/>
      <c r="F1937" s="107"/>
      <c r="G1937" s="107"/>
    </row>
    <row r="1938" spans="2:7" s="100" customFormat="1">
      <c r="B1938" s="208"/>
      <c r="C1938" s="101"/>
      <c r="D1938" s="102"/>
      <c r="E1938" s="208"/>
      <c r="F1938" s="107"/>
      <c r="G1938" s="107"/>
    </row>
    <row r="1939" spans="2:7" s="100" customFormat="1">
      <c r="B1939" s="208"/>
      <c r="C1939" s="101"/>
      <c r="D1939" s="102"/>
      <c r="E1939" s="208"/>
      <c r="F1939" s="107"/>
      <c r="G1939" s="107"/>
    </row>
    <row r="1940" spans="2:7" s="100" customFormat="1">
      <c r="B1940" s="208"/>
      <c r="C1940" s="101"/>
      <c r="D1940" s="102"/>
      <c r="E1940" s="208"/>
      <c r="F1940" s="107"/>
      <c r="G1940" s="107"/>
    </row>
    <row r="1941" spans="2:7" s="100" customFormat="1">
      <c r="B1941" s="208"/>
      <c r="C1941" s="101"/>
      <c r="D1941" s="102"/>
      <c r="E1941" s="208"/>
      <c r="F1941" s="107"/>
      <c r="G1941" s="107"/>
    </row>
    <row r="1942" spans="2:7" s="100" customFormat="1">
      <c r="B1942" s="208"/>
      <c r="C1942" s="101"/>
      <c r="D1942" s="102"/>
      <c r="E1942" s="208"/>
      <c r="F1942" s="107"/>
      <c r="G1942" s="107"/>
    </row>
    <row r="1943" spans="2:7" s="100" customFormat="1">
      <c r="B1943" s="208"/>
      <c r="C1943" s="101"/>
      <c r="D1943" s="102"/>
      <c r="E1943" s="208"/>
      <c r="F1943" s="107"/>
      <c r="G1943" s="107"/>
    </row>
    <row r="1944" spans="2:7" s="100" customFormat="1">
      <c r="B1944" s="208"/>
      <c r="C1944" s="101"/>
      <c r="D1944" s="102"/>
      <c r="E1944" s="208"/>
      <c r="F1944" s="107"/>
      <c r="G1944" s="107"/>
    </row>
    <row r="1945" spans="2:7" s="100" customFormat="1">
      <c r="B1945" s="208"/>
      <c r="C1945" s="101"/>
      <c r="D1945" s="102"/>
      <c r="E1945" s="208"/>
      <c r="F1945" s="107"/>
      <c r="G1945" s="107"/>
    </row>
    <row r="1946" spans="2:7" s="100" customFormat="1">
      <c r="B1946" s="208"/>
      <c r="C1946" s="101"/>
      <c r="D1946" s="102"/>
      <c r="E1946" s="208"/>
      <c r="F1946" s="107"/>
      <c r="G1946" s="107"/>
    </row>
    <row r="1947" spans="2:7" s="100" customFormat="1">
      <c r="B1947" s="208"/>
      <c r="C1947" s="101"/>
      <c r="D1947" s="102"/>
      <c r="E1947" s="208"/>
      <c r="F1947" s="107"/>
      <c r="G1947" s="107"/>
    </row>
    <row r="1948" spans="2:7" s="100" customFormat="1">
      <c r="B1948" s="208"/>
      <c r="C1948" s="101"/>
      <c r="D1948" s="102"/>
      <c r="E1948" s="208"/>
      <c r="F1948" s="107"/>
      <c r="G1948" s="107"/>
    </row>
    <row r="1949" spans="2:7" s="100" customFormat="1">
      <c r="B1949" s="208"/>
      <c r="C1949" s="101"/>
      <c r="D1949" s="102"/>
      <c r="E1949" s="208"/>
      <c r="F1949" s="107"/>
      <c r="G1949" s="107"/>
    </row>
    <row r="1950" spans="2:7" s="100" customFormat="1">
      <c r="B1950" s="208"/>
      <c r="C1950" s="101"/>
      <c r="D1950" s="102"/>
      <c r="E1950" s="208"/>
      <c r="F1950" s="107"/>
      <c r="G1950" s="107"/>
    </row>
    <row r="1951" spans="2:7" s="100" customFormat="1">
      <c r="B1951" s="208"/>
      <c r="C1951" s="101"/>
      <c r="D1951" s="102"/>
      <c r="E1951" s="208"/>
      <c r="F1951" s="107"/>
      <c r="G1951" s="107"/>
    </row>
    <row r="1952" spans="2:7" s="100" customFormat="1">
      <c r="B1952" s="208"/>
      <c r="C1952" s="101"/>
      <c r="D1952" s="102"/>
      <c r="E1952" s="208"/>
      <c r="F1952" s="107"/>
      <c r="G1952" s="107"/>
    </row>
    <row r="1953" spans="2:7" s="100" customFormat="1">
      <c r="B1953" s="208"/>
      <c r="C1953" s="101"/>
      <c r="D1953" s="102"/>
      <c r="E1953" s="208"/>
      <c r="F1953" s="107"/>
      <c r="G1953" s="107"/>
    </row>
    <row r="1954" spans="2:7" s="100" customFormat="1">
      <c r="B1954" s="208"/>
      <c r="C1954" s="101"/>
      <c r="D1954" s="102"/>
      <c r="E1954" s="208"/>
      <c r="F1954" s="107"/>
      <c r="G1954" s="107"/>
    </row>
    <row r="1955" spans="2:7" s="100" customFormat="1">
      <c r="B1955" s="208"/>
      <c r="C1955" s="101"/>
      <c r="D1955" s="102"/>
      <c r="E1955" s="208"/>
      <c r="F1955" s="107"/>
      <c r="G1955" s="107"/>
    </row>
    <row r="1956" spans="2:7" s="100" customFormat="1">
      <c r="B1956" s="208"/>
      <c r="C1956" s="101"/>
      <c r="D1956" s="102"/>
      <c r="E1956" s="208"/>
      <c r="F1956" s="107"/>
      <c r="G1956" s="107"/>
    </row>
    <row r="1957" spans="2:7" s="100" customFormat="1">
      <c r="B1957" s="208"/>
      <c r="C1957" s="101"/>
      <c r="D1957" s="102"/>
      <c r="E1957" s="208"/>
      <c r="F1957" s="107"/>
      <c r="G1957" s="107"/>
    </row>
    <row r="1958" spans="2:7" s="100" customFormat="1">
      <c r="B1958" s="208"/>
      <c r="C1958" s="101"/>
      <c r="D1958" s="102"/>
      <c r="E1958" s="208"/>
      <c r="F1958" s="107"/>
      <c r="G1958" s="107"/>
    </row>
    <row r="1959" spans="2:7" s="100" customFormat="1">
      <c r="B1959" s="208"/>
      <c r="C1959" s="101"/>
      <c r="D1959" s="102"/>
      <c r="E1959" s="208"/>
      <c r="F1959" s="107"/>
      <c r="G1959" s="107"/>
    </row>
    <row r="1960" spans="2:7" s="100" customFormat="1">
      <c r="B1960" s="208"/>
      <c r="C1960" s="101"/>
      <c r="D1960" s="102"/>
      <c r="E1960" s="208"/>
      <c r="F1960" s="107"/>
      <c r="G1960" s="107"/>
    </row>
    <row r="1961" spans="2:7" s="100" customFormat="1">
      <c r="B1961" s="208"/>
      <c r="C1961" s="101"/>
      <c r="D1961" s="102"/>
      <c r="E1961" s="208"/>
      <c r="F1961" s="107"/>
      <c r="G1961" s="107"/>
    </row>
    <row r="1962" spans="2:7" s="100" customFormat="1">
      <c r="B1962" s="208"/>
      <c r="C1962" s="101"/>
      <c r="D1962" s="102"/>
      <c r="E1962" s="208"/>
      <c r="F1962" s="107"/>
      <c r="G1962" s="107"/>
    </row>
    <row r="1963" spans="2:7" s="100" customFormat="1">
      <c r="B1963" s="208"/>
      <c r="C1963" s="101"/>
      <c r="D1963" s="102"/>
      <c r="E1963" s="208"/>
      <c r="F1963" s="107"/>
      <c r="G1963" s="107"/>
    </row>
    <row r="1964" spans="2:7" s="100" customFormat="1">
      <c r="B1964" s="208"/>
      <c r="C1964" s="101"/>
      <c r="D1964" s="102"/>
      <c r="E1964" s="208"/>
      <c r="F1964" s="107"/>
      <c r="G1964" s="107"/>
    </row>
    <row r="1965" spans="2:7" s="100" customFormat="1">
      <c r="B1965" s="208"/>
      <c r="C1965" s="101"/>
      <c r="D1965" s="102"/>
      <c r="E1965" s="208"/>
      <c r="F1965" s="107"/>
      <c r="G1965" s="107"/>
    </row>
    <row r="1966" spans="2:7" s="100" customFormat="1">
      <c r="B1966" s="208"/>
      <c r="C1966" s="101"/>
      <c r="D1966" s="102"/>
      <c r="E1966" s="208"/>
      <c r="F1966" s="107"/>
      <c r="G1966" s="107"/>
    </row>
    <row r="1967" spans="2:7" s="100" customFormat="1">
      <c r="B1967" s="208"/>
      <c r="C1967" s="101"/>
      <c r="D1967" s="102"/>
      <c r="E1967" s="208"/>
      <c r="F1967" s="107"/>
      <c r="G1967" s="107"/>
    </row>
    <row r="1968" spans="2:7" s="100" customFormat="1">
      <c r="B1968" s="208"/>
      <c r="C1968" s="101"/>
      <c r="D1968" s="102"/>
      <c r="E1968" s="208"/>
      <c r="F1968" s="107"/>
      <c r="G1968" s="107"/>
    </row>
    <row r="1969" spans="2:7" s="100" customFormat="1">
      <c r="B1969" s="208"/>
      <c r="C1969" s="101"/>
      <c r="D1969" s="102"/>
      <c r="E1969" s="208"/>
      <c r="F1969" s="107"/>
      <c r="G1969" s="107"/>
    </row>
    <row r="1970" spans="2:7" s="100" customFormat="1">
      <c r="B1970" s="208"/>
      <c r="C1970" s="101"/>
      <c r="D1970" s="102"/>
      <c r="E1970" s="208"/>
      <c r="F1970" s="107"/>
      <c r="G1970" s="107"/>
    </row>
    <row r="1971" spans="2:7" s="100" customFormat="1">
      <c r="B1971" s="208"/>
      <c r="C1971" s="101"/>
      <c r="D1971" s="102"/>
      <c r="E1971" s="208"/>
      <c r="F1971" s="107"/>
      <c r="G1971" s="107"/>
    </row>
    <row r="1972" spans="2:7" s="100" customFormat="1">
      <c r="B1972" s="208"/>
      <c r="C1972" s="101"/>
      <c r="D1972" s="102"/>
      <c r="E1972" s="208"/>
      <c r="F1972" s="107"/>
      <c r="G1972" s="107"/>
    </row>
    <row r="1973" spans="2:7" s="100" customFormat="1">
      <c r="B1973" s="208"/>
      <c r="C1973" s="101"/>
      <c r="D1973" s="102"/>
      <c r="E1973" s="208"/>
      <c r="F1973" s="107"/>
      <c r="G1973" s="107"/>
    </row>
    <row r="1974" spans="2:7" s="100" customFormat="1">
      <c r="B1974" s="208"/>
      <c r="C1974" s="101"/>
      <c r="D1974" s="102"/>
      <c r="E1974" s="208"/>
      <c r="F1974" s="107"/>
      <c r="G1974" s="107"/>
    </row>
    <row r="1975" spans="2:7" s="100" customFormat="1">
      <c r="B1975" s="208"/>
      <c r="C1975" s="101"/>
      <c r="D1975" s="102"/>
      <c r="E1975" s="208"/>
      <c r="F1975" s="107"/>
      <c r="G1975" s="107"/>
    </row>
    <row r="1976" spans="2:7" s="100" customFormat="1">
      <c r="B1976" s="208"/>
      <c r="C1976" s="101"/>
      <c r="D1976" s="102"/>
      <c r="E1976" s="208"/>
      <c r="F1976" s="107"/>
      <c r="G1976" s="107"/>
    </row>
    <row r="1977" spans="2:7" s="100" customFormat="1">
      <c r="B1977" s="208"/>
      <c r="C1977" s="101"/>
      <c r="D1977" s="102"/>
      <c r="E1977" s="208"/>
      <c r="F1977" s="107"/>
      <c r="G1977" s="107"/>
    </row>
    <row r="1978" spans="2:7" s="100" customFormat="1">
      <c r="B1978" s="208"/>
      <c r="C1978" s="101"/>
      <c r="D1978" s="102"/>
      <c r="E1978" s="208"/>
      <c r="F1978" s="107"/>
      <c r="G1978" s="107"/>
    </row>
    <row r="1979" spans="2:7" s="100" customFormat="1">
      <c r="B1979" s="208"/>
      <c r="C1979" s="101"/>
      <c r="D1979" s="102"/>
      <c r="E1979" s="208"/>
      <c r="F1979" s="107"/>
      <c r="G1979" s="107"/>
    </row>
    <row r="1980" spans="2:7" s="100" customFormat="1">
      <c r="B1980" s="208"/>
      <c r="C1980" s="101"/>
      <c r="D1980" s="102"/>
      <c r="E1980" s="208"/>
      <c r="F1980" s="107"/>
      <c r="G1980" s="107"/>
    </row>
    <row r="1981" spans="2:7" s="100" customFormat="1">
      <c r="B1981" s="208"/>
      <c r="C1981" s="101"/>
      <c r="D1981" s="102"/>
      <c r="E1981" s="208"/>
      <c r="F1981" s="107"/>
      <c r="G1981" s="107"/>
    </row>
    <row r="1982" spans="2:7" s="100" customFormat="1">
      <c r="B1982" s="208"/>
      <c r="C1982" s="101"/>
      <c r="D1982" s="102"/>
      <c r="E1982" s="208"/>
      <c r="F1982" s="107"/>
      <c r="G1982" s="107"/>
    </row>
    <row r="1983" spans="2:7" s="100" customFormat="1">
      <c r="B1983" s="208"/>
      <c r="C1983" s="101"/>
      <c r="D1983" s="102"/>
      <c r="E1983" s="208"/>
      <c r="F1983" s="107"/>
      <c r="G1983" s="107"/>
    </row>
    <row r="1984" spans="2:7" s="100" customFormat="1">
      <c r="B1984" s="208"/>
      <c r="C1984" s="101"/>
      <c r="D1984" s="102"/>
      <c r="E1984" s="208"/>
      <c r="F1984" s="107"/>
      <c r="G1984" s="107"/>
    </row>
    <row r="1985" spans="2:7" s="100" customFormat="1">
      <c r="B1985" s="208"/>
      <c r="C1985" s="101"/>
      <c r="D1985" s="102"/>
      <c r="E1985" s="208"/>
      <c r="F1985" s="107"/>
      <c r="G1985" s="107"/>
    </row>
    <row r="1986" spans="2:7" s="100" customFormat="1">
      <c r="B1986" s="208"/>
      <c r="C1986" s="101"/>
      <c r="D1986" s="102"/>
      <c r="E1986" s="208"/>
      <c r="F1986" s="107"/>
      <c r="G1986" s="107"/>
    </row>
    <row r="1987" spans="2:7" s="100" customFormat="1">
      <c r="B1987" s="208"/>
      <c r="C1987" s="101"/>
      <c r="D1987" s="102"/>
      <c r="E1987" s="208"/>
      <c r="F1987" s="107"/>
      <c r="G1987" s="107"/>
    </row>
    <row r="1988" spans="2:7" s="100" customFormat="1">
      <c r="B1988" s="208"/>
      <c r="C1988" s="101"/>
      <c r="D1988" s="102"/>
      <c r="E1988" s="208"/>
      <c r="F1988" s="107"/>
      <c r="G1988" s="107"/>
    </row>
    <row r="1989" spans="2:7" s="100" customFormat="1">
      <c r="B1989" s="208"/>
      <c r="C1989" s="101"/>
      <c r="D1989" s="102"/>
      <c r="E1989" s="208"/>
      <c r="F1989" s="107"/>
      <c r="G1989" s="107"/>
    </row>
    <row r="1990" spans="2:7" s="100" customFormat="1">
      <c r="B1990" s="208"/>
      <c r="C1990" s="101"/>
      <c r="D1990" s="102"/>
      <c r="E1990" s="208"/>
      <c r="F1990" s="107"/>
      <c r="G1990" s="107"/>
    </row>
    <row r="1991" spans="2:7" s="100" customFormat="1">
      <c r="B1991" s="208"/>
      <c r="C1991" s="101"/>
      <c r="D1991" s="102"/>
      <c r="E1991" s="208"/>
      <c r="F1991" s="107"/>
      <c r="G1991" s="107"/>
    </row>
    <row r="1992" spans="2:7" s="100" customFormat="1">
      <c r="B1992" s="208"/>
      <c r="C1992" s="101"/>
      <c r="D1992" s="102"/>
      <c r="E1992" s="208"/>
      <c r="F1992" s="107"/>
      <c r="G1992" s="107"/>
    </row>
    <row r="1993" spans="2:7" s="100" customFormat="1">
      <c r="B1993" s="208"/>
      <c r="C1993" s="101"/>
      <c r="D1993" s="102"/>
      <c r="E1993" s="208"/>
      <c r="F1993" s="107"/>
      <c r="G1993" s="107"/>
    </row>
    <row r="1994" spans="2:7" s="100" customFormat="1">
      <c r="B1994" s="208"/>
      <c r="C1994" s="101"/>
      <c r="D1994" s="102"/>
      <c r="E1994" s="208"/>
      <c r="F1994" s="107"/>
      <c r="G1994" s="107"/>
    </row>
    <row r="1995" spans="2:7" s="100" customFormat="1">
      <c r="B1995" s="208"/>
      <c r="C1995" s="101"/>
      <c r="D1995" s="102"/>
      <c r="E1995" s="208"/>
      <c r="F1995" s="107"/>
      <c r="G1995" s="107"/>
    </row>
    <row r="1996" spans="2:7" s="100" customFormat="1">
      <c r="B1996" s="208"/>
      <c r="C1996" s="101"/>
      <c r="D1996" s="102"/>
      <c r="E1996" s="208"/>
      <c r="F1996" s="107"/>
      <c r="G1996" s="107"/>
    </row>
    <row r="1997" spans="2:7" s="100" customFormat="1">
      <c r="B1997" s="208"/>
      <c r="C1997" s="101"/>
      <c r="D1997" s="102"/>
      <c r="E1997" s="208"/>
      <c r="F1997" s="107"/>
      <c r="G1997" s="107"/>
    </row>
    <row r="1998" spans="2:7" s="100" customFormat="1">
      <c r="B1998" s="208"/>
      <c r="C1998" s="101"/>
      <c r="D1998" s="102"/>
      <c r="E1998" s="208"/>
      <c r="F1998" s="107"/>
      <c r="G1998" s="107"/>
    </row>
    <row r="1999" spans="2:7" s="100" customFormat="1">
      <c r="B1999" s="208"/>
      <c r="C1999" s="101"/>
      <c r="D1999" s="102"/>
      <c r="E1999" s="208"/>
      <c r="F1999" s="107"/>
      <c r="G1999" s="107"/>
    </row>
    <row r="2000" spans="2:7" s="100" customFormat="1">
      <c r="B2000" s="208"/>
      <c r="C2000" s="101"/>
      <c r="D2000" s="102"/>
      <c r="E2000" s="208"/>
      <c r="F2000" s="107"/>
      <c r="G2000" s="107"/>
    </row>
    <row r="2001" spans="2:7" s="100" customFormat="1">
      <c r="B2001" s="208"/>
      <c r="C2001" s="101"/>
      <c r="D2001" s="102"/>
      <c r="E2001" s="208"/>
      <c r="F2001" s="107"/>
      <c r="G2001" s="107"/>
    </row>
    <row r="2002" spans="2:7" s="100" customFormat="1">
      <c r="B2002" s="208"/>
      <c r="C2002" s="101"/>
      <c r="D2002" s="102"/>
      <c r="E2002" s="208"/>
      <c r="F2002" s="107"/>
      <c r="G2002" s="107"/>
    </row>
    <row r="2003" spans="2:7" s="100" customFormat="1">
      <c r="B2003" s="208"/>
      <c r="C2003" s="101"/>
      <c r="D2003" s="102"/>
      <c r="E2003" s="208"/>
      <c r="F2003" s="107"/>
      <c r="G2003" s="107"/>
    </row>
    <row r="2004" spans="2:7" s="100" customFormat="1">
      <c r="B2004" s="208"/>
      <c r="C2004" s="101"/>
      <c r="D2004" s="102"/>
      <c r="E2004" s="208"/>
      <c r="F2004" s="107"/>
      <c r="G2004" s="107"/>
    </row>
    <row r="2005" spans="2:7" s="100" customFormat="1">
      <c r="B2005" s="208"/>
      <c r="C2005" s="101"/>
      <c r="D2005" s="102"/>
      <c r="E2005" s="208"/>
      <c r="F2005" s="107"/>
      <c r="G2005" s="107"/>
    </row>
    <row r="2006" spans="2:7" s="100" customFormat="1">
      <c r="B2006" s="208"/>
      <c r="C2006" s="101"/>
      <c r="D2006" s="102"/>
      <c r="E2006" s="208"/>
      <c r="F2006" s="107"/>
      <c r="G2006" s="107"/>
    </row>
    <row r="2007" spans="2:7" s="100" customFormat="1">
      <c r="B2007" s="208"/>
      <c r="C2007" s="101"/>
      <c r="D2007" s="102"/>
      <c r="E2007" s="208"/>
      <c r="F2007" s="107"/>
      <c r="G2007" s="107"/>
    </row>
    <row r="2008" spans="2:7" s="100" customFormat="1">
      <c r="B2008" s="208"/>
      <c r="C2008" s="101"/>
      <c r="D2008" s="102"/>
      <c r="E2008" s="208"/>
      <c r="F2008" s="107"/>
      <c r="G2008" s="107"/>
    </row>
    <row r="2009" spans="2:7" s="100" customFormat="1">
      <c r="B2009" s="208"/>
      <c r="C2009" s="101"/>
      <c r="D2009" s="102"/>
      <c r="E2009" s="208"/>
      <c r="F2009" s="107"/>
      <c r="G2009" s="107"/>
    </row>
    <row r="2010" spans="2:7" s="100" customFormat="1">
      <c r="B2010" s="208"/>
      <c r="C2010" s="101"/>
      <c r="D2010" s="102"/>
      <c r="E2010" s="208"/>
      <c r="F2010" s="107"/>
      <c r="G2010" s="107"/>
    </row>
    <row r="2011" spans="2:7" s="100" customFormat="1">
      <c r="B2011" s="208"/>
      <c r="C2011" s="101"/>
      <c r="D2011" s="102"/>
      <c r="E2011" s="208"/>
      <c r="F2011" s="107"/>
      <c r="G2011" s="107"/>
    </row>
    <row r="2012" spans="2:7" s="100" customFormat="1">
      <c r="B2012" s="208"/>
      <c r="C2012" s="101"/>
      <c r="D2012" s="102"/>
      <c r="E2012" s="208"/>
      <c r="F2012" s="107"/>
      <c r="G2012" s="107"/>
    </row>
    <row r="2013" spans="2:7" s="100" customFormat="1">
      <c r="B2013" s="208"/>
      <c r="C2013" s="101"/>
      <c r="D2013" s="102"/>
      <c r="E2013" s="208"/>
      <c r="F2013" s="107"/>
      <c r="G2013" s="107"/>
    </row>
    <row r="2014" spans="2:7" s="100" customFormat="1">
      <c r="B2014" s="208"/>
      <c r="C2014" s="101"/>
      <c r="D2014" s="102"/>
      <c r="E2014" s="208"/>
      <c r="F2014" s="107"/>
      <c r="G2014" s="107"/>
    </row>
    <row r="2015" spans="2:7" s="100" customFormat="1">
      <c r="B2015" s="208"/>
      <c r="C2015" s="101"/>
      <c r="D2015" s="102"/>
      <c r="E2015" s="208"/>
      <c r="F2015" s="107"/>
      <c r="G2015" s="107"/>
    </row>
    <row r="2016" spans="2:7" s="100" customFormat="1">
      <c r="B2016" s="208"/>
      <c r="C2016" s="101"/>
      <c r="D2016" s="102"/>
      <c r="E2016" s="208"/>
      <c r="F2016" s="107"/>
      <c r="G2016" s="107"/>
    </row>
    <row r="2017" spans="2:7" s="100" customFormat="1">
      <c r="B2017" s="208"/>
      <c r="C2017" s="101"/>
      <c r="D2017" s="102"/>
      <c r="E2017" s="208"/>
      <c r="F2017" s="107"/>
      <c r="G2017" s="107"/>
    </row>
    <row r="2018" spans="2:7" s="100" customFormat="1">
      <c r="B2018" s="208"/>
      <c r="C2018" s="101"/>
      <c r="D2018" s="102"/>
      <c r="E2018" s="208"/>
      <c r="F2018" s="107"/>
      <c r="G2018" s="107"/>
    </row>
    <row r="2019" spans="2:7" s="100" customFormat="1">
      <c r="B2019" s="208"/>
      <c r="C2019" s="101"/>
      <c r="D2019" s="102"/>
      <c r="E2019" s="208"/>
      <c r="F2019" s="107"/>
      <c r="G2019" s="107"/>
    </row>
    <row r="2020" spans="2:7" s="100" customFormat="1">
      <c r="B2020" s="208"/>
      <c r="C2020" s="101"/>
      <c r="D2020" s="102"/>
      <c r="E2020" s="208"/>
      <c r="F2020" s="107"/>
      <c r="G2020" s="107"/>
    </row>
    <row r="2021" spans="2:7" s="100" customFormat="1">
      <c r="B2021" s="208"/>
      <c r="C2021" s="101"/>
      <c r="D2021" s="102"/>
      <c r="E2021" s="208"/>
      <c r="F2021" s="107"/>
      <c r="G2021" s="107"/>
    </row>
    <row r="2022" spans="2:7" s="100" customFormat="1">
      <c r="B2022" s="208"/>
      <c r="C2022" s="101"/>
      <c r="D2022" s="102"/>
      <c r="E2022" s="208"/>
      <c r="F2022" s="107"/>
      <c r="G2022" s="107"/>
    </row>
    <row r="2023" spans="2:7" s="100" customFormat="1">
      <c r="B2023" s="208"/>
      <c r="C2023" s="101"/>
      <c r="D2023" s="102"/>
      <c r="E2023" s="208"/>
      <c r="F2023" s="107"/>
      <c r="G2023" s="107"/>
    </row>
    <row r="2024" spans="2:7" s="100" customFormat="1">
      <c r="B2024" s="208"/>
      <c r="C2024" s="101"/>
      <c r="D2024" s="102"/>
      <c r="E2024" s="208"/>
      <c r="F2024" s="107"/>
      <c r="G2024" s="107"/>
    </row>
    <row r="2025" spans="2:7" s="100" customFormat="1">
      <c r="B2025" s="208"/>
      <c r="C2025" s="101"/>
      <c r="D2025" s="102"/>
      <c r="E2025" s="208"/>
      <c r="F2025" s="107"/>
      <c r="G2025" s="107"/>
    </row>
    <row r="2026" spans="2:7" s="100" customFormat="1">
      <c r="B2026" s="208"/>
      <c r="C2026" s="101"/>
      <c r="D2026" s="102"/>
      <c r="E2026" s="208"/>
      <c r="F2026" s="107"/>
      <c r="G2026" s="107"/>
    </row>
    <row r="2027" spans="2:7" s="100" customFormat="1">
      <c r="B2027" s="208"/>
      <c r="C2027" s="101"/>
      <c r="D2027" s="102"/>
      <c r="E2027" s="208"/>
      <c r="F2027" s="107"/>
      <c r="G2027" s="107"/>
    </row>
    <row r="2028" spans="2:7" s="100" customFormat="1">
      <c r="B2028" s="208"/>
      <c r="C2028" s="101"/>
      <c r="D2028" s="102"/>
      <c r="E2028" s="208"/>
      <c r="F2028" s="107"/>
      <c r="G2028" s="107"/>
    </row>
    <row r="2029" spans="2:7" s="100" customFormat="1">
      <c r="B2029" s="208"/>
      <c r="C2029" s="101"/>
      <c r="D2029" s="102"/>
      <c r="E2029" s="208"/>
      <c r="F2029" s="107"/>
      <c r="G2029" s="107"/>
    </row>
    <row r="2030" spans="2:7" s="100" customFormat="1">
      <c r="B2030" s="208"/>
      <c r="C2030" s="101"/>
      <c r="D2030" s="102"/>
      <c r="E2030" s="208"/>
      <c r="F2030" s="107"/>
      <c r="G2030" s="107"/>
    </row>
    <row r="2031" spans="2:7" s="100" customFormat="1">
      <c r="B2031" s="208"/>
      <c r="C2031" s="101"/>
      <c r="D2031" s="102"/>
      <c r="E2031" s="208"/>
      <c r="F2031" s="107"/>
      <c r="G2031" s="107"/>
    </row>
    <row r="2032" spans="2:7" s="100" customFormat="1">
      <c r="B2032" s="208"/>
      <c r="C2032" s="101"/>
      <c r="D2032" s="102"/>
      <c r="E2032" s="208"/>
      <c r="F2032" s="107"/>
      <c r="G2032" s="107"/>
    </row>
    <row r="2033" spans="2:7" s="100" customFormat="1">
      <c r="B2033" s="208"/>
      <c r="C2033" s="101"/>
      <c r="D2033" s="102"/>
      <c r="E2033" s="208"/>
      <c r="F2033" s="107"/>
      <c r="G2033" s="107"/>
    </row>
    <row r="2034" spans="2:7" s="100" customFormat="1">
      <c r="B2034" s="208"/>
      <c r="C2034" s="101"/>
      <c r="D2034" s="102"/>
      <c r="E2034" s="208"/>
      <c r="F2034" s="107"/>
      <c r="G2034" s="107"/>
    </row>
    <row r="2035" spans="2:7" s="100" customFormat="1">
      <c r="B2035" s="208"/>
      <c r="C2035" s="101"/>
      <c r="D2035" s="102"/>
      <c r="E2035" s="208"/>
      <c r="F2035" s="107"/>
      <c r="G2035" s="107"/>
    </row>
    <row r="2036" spans="2:7" s="100" customFormat="1">
      <c r="B2036" s="208"/>
      <c r="C2036" s="101"/>
      <c r="D2036" s="102"/>
      <c r="E2036" s="208"/>
      <c r="F2036" s="107"/>
      <c r="G2036" s="107"/>
    </row>
    <row r="2037" spans="2:7" s="100" customFormat="1">
      <c r="B2037" s="208"/>
      <c r="C2037" s="101"/>
      <c r="D2037" s="102"/>
      <c r="E2037" s="208"/>
      <c r="F2037" s="107"/>
      <c r="G2037" s="107"/>
    </row>
    <row r="2038" spans="2:7" s="100" customFormat="1">
      <c r="B2038" s="208"/>
      <c r="C2038" s="101"/>
      <c r="D2038" s="102"/>
      <c r="E2038" s="208"/>
      <c r="F2038" s="107"/>
      <c r="G2038" s="107"/>
    </row>
    <row r="2039" spans="2:7" s="100" customFormat="1">
      <c r="B2039" s="208"/>
      <c r="C2039" s="101"/>
      <c r="D2039" s="102"/>
      <c r="E2039" s="208"/>
      <c r="F2039" s="107"/>
      <c r="G2039" s="107"/>
    </row>
    <row r="2040" spans="2:7" s="100" customFormat="1">
      <c r="B2040" s="208"/>
      <c r="C2040" s="101"/>
      <c r="D2040" s="102"/>
      <c r="E2040" s="208"/>
      <c r="F2040" s="107"/>
      <c r="G2040" s="107"/>
    </row>
    <row r="2041" spans="2:7" s="100" customFormat="1">
      <c r="B2041" s="208"/>
      <c r="C2041" s="101"/>
      <c r="D2041" s="102"/>
      <c r="E2041" s="208"/>
      <c r="F2041" s="107"/>
      <c r="G2041" s="107"/>
    </row>
    <row r="2042" spans="2:7" s="100" customFormat="1">
      <c r="B2042" s="208"/>
      <c r="C2042" s="101"/>
      <c r="D2042" s="102"/>
      <c r="E2042" s="208"/>
      <c r="F2042" s="107"/>
      <c r="G2042" s="107"/>
    </row>
    <row r="2043" spans="2:7" s="100" customFormat="1">
      <c r="B2043" s="208"/>
      <c r="C2043" s="101"/>
      <c r="D2043" s="102"/>
      <c r="E2043" s="208"/>
      <c r="F2043" s="107"/>
      <c r="G2043" s="107"/>
    </row>
    <row r="2044" spans="2:7" s="100" customFormat="1">
      <c r="B2044" s="208"/>
      <c r="C2044" s="101"/>
      <c r="D2044" s="102"/>
      <c r="E2044" s="208"/>
      <c r="F2044" s="107"/>
      <c r="G2044" s="107"/>
    </row>
    <row r="2045" spans="2:7" s="100" customFormat="1">
      <c r="B2045" s="208"/>
      <c r="C2045" s="101"/>
      <c r="D2045" s="102"/>
      <c r="E2045" s="208"/>
      <c r="F2045" s="107"/>
      <c r="G2045" s="107"/>
    </row>
    <row r="2046" spans="2:7" s="100" customFormat="1">
      <c r="B2046" s="208"/>
      <c r="C2046" s="101"/>
      <c r="D2046" s="102"/>
      <c r="E2046" s="208"/>
      <c r="F2046" s="107"/>
      <c r="G2046" s="107"/>
    </row>
    <row r="2047" spans="2:7" s="100" customFormat="1">
      <c r="B2047" s="208"/>
      <c r="C2047" s="101"/>
      <c r="D2047" s="102"/>
      <c r="E2047" s="208"/>
      <c r="F2047" s="107"/>
      <c r="G2047" s="107"/>
    </row>
    <row r="2048" spans="2:7" s="100" customFormat="1">
      <c r="B2048" s="208"/>
      <c r="C2048" s="101"/>
      <c r="D2048" s="102"/>
      <c r="E2048" s="208"/>
      <c r="F2048" s="107"/>
      <c r="G2048" s="107"/>
    </row>
    <row r="2049" spans="2:7" s="100" customFormat="1">
      <c r="B2049" s="208"/>
      <c r="C2049" s="101"/>
      <c r="D2049" s="102"/>
      <c r="E2049" s="208"/>
      <c r="F2049" s="107"/>
      <c r="G2049" s="107"/>
    </row>
    <row r="2050" spans="2:7" s="100" customFormat="1">
      <c r="B2050" s="208"/>
      <c r="C2050" s="101"/>
      <c r="D2050" s="102"/>
      <c r="E2050" s="208"/>
      <c r="F2050" s="107"/>
      <c r="G2050" s="107"/>
    </row>
    <row r="2051" spans="2:7" s="100" customFormat="1">
      <c r="B2051" s="208"/>
      <c r="C2051" s="101"/>
      <c r="D2051" s="102"/>
      <c r="E2051" s="208"/>
      <c r="F2051" s="107"/>
      <c r="G2051" s="107"/>
    </row>
    <row r="2052" spans="2:7" s="100" customFormat="1">
      <c r="B2052" s="208"/>
      <c r="C2052" s="101"/>
      <c r="D2052" s="102"/>
      <c r="E2052" s="208"/>
      <c r="F2052" s="107"/>
      <c r="G2052" s="107"/>
    </row>
    <row r="2053" spans="2:7" s="100" customFormat="1">
      <c r="B2053" s="208"/>
      <c r="C2053" s="101"/>
      <c r="D2053" s="102"/>
      <c r="E2053" s="208"/>
      <c r="F2053" s="107"/>
      <c r="G2053" s="107"/>
    </row>
    <row r="2054" spans="2:7" s="100" customFormat="1">
      <c r="B2054" s="208"/>
      <c r="C2054" s="101"/>
      <c r="D2054" s="102"/>
      <c r="E2054" s="208"/>
      <c r="F2054" s="107"/>
      <c r="G2054" s="107"/>
    </row>
    <row r="2055" spans="2:7" s="100" customFormat="1">
      <c r="B2055" s="208"/>
      <c r="C2055" s="101"/>
      <c r="D2055" s="102"/>
      <c r="E2055" s="208"/>
      <c r="F2055" s="107"/>
      <c r="G2055" s="107"/>
    </row>
    <row r="2056" spans="2:7" s="100" customFormat="1">
      <c r="B2056" s="208"/>
      <c r="C2056" s="101"/>
      <c r="D2056" s="102"/>
      <c r="E2056" s="208"/>
      <c r="F2056" s="107"/>
      <c r="G2056" s="107"/>
    </row>
    <row r="2057" spans="2:7" s="100" customFormat="1">
      <c r="B2057" s="208"/>
      <c r="C2057" s="101"/>
      <c r="D2057" s="102"/>
      <c r="E2057" s="208"/>
      <c r="F2057" s="107"/>
      <c r="G2057" s="107"/>
    </row>
    <row r="2058" spans="2:7" s="100" customFormat="1">
      <c r="B2058" s="208"/>
      <c r="C2058" s="101"/>
      <c r="D2058" s="102"/>
      <c r="E2058" s="208"/>
      <c r="F2058" s="107"/>
      <c r="G2058" s="107"/>
    </row>
    <row r="2059" spans="2:7" s="100" customFormat="1">
      <c r="B2059" s="208"/>
      <c r="C2059" s="101"/>
      <c r="D2059" s="102"/>
      <c r="E2059" s="208"/>
      <c r="F2059" s="107"/>
      <c r="G2059" s="107"/>
    </row>
    <row r="2060" spans="2:7" s="100" customFormat="1">
      <c r="B2060" s="208"/>
      <c r="C2060" s="101"/>
      <c r="D2060" s="102"/>
      <c r="E2060" s="208"/>
      <c r="F2060" s="107"/>
      <c r="G2060" s="107"/>
    </row>
    <row r="2061" spans="2:7" s="100" customFormat="1">
      <c r="B2061" s="208"/>
      <c r="C2061" s="101"/>
      <c r="D2061" s="102"/>
      <c r="E2061" s="208"/>
      <c r="F2061" s="107"/>
      <c r="G2061" s="107"/>
    </row>
    <row r="2062" spans="2:7" s="100" customFormat="1">
      <c r="B2062" s="208"/>
      <c r="C2062" s="101"/>
      <c r="D2062" s="102"/>
      <c r="E2062" s="208"/>
      <c r="F2062" s="107"/>
      <c r="G2062" s="107"/>
    </row>
    <row r="2063" spans="2:7" s="100" customFormat="1">
      <c r="B2063" s="208"/>
      <c r="C2063" s="101"/>
      <c r="D2063" s="102"/>
      <c r="E2063" s="208"/>
      <c r="F2063" s="107"/>
      <c r="G2063" s="107"/>
    </row>
    <row r="2064" spans="2:7" s="100" customFormat="1">
      <c r="B2064" s="208"/>
      <c r="C2064" s="101"/>
      <c r="D2064" s="102"/>
      <c r="E2064" s="208"/>
      <c r="F2064" s="107"/>
      <c r="G2064" s="107"/>
    </row>
    <row r="2065" spans="2:7" s="100" customFormat="1">
      <c r="B2065" s="208"/>
      <c r="C2065" s="101"/>
      <c r="D2065" s="102"/>
      <c r="E2065" s="208"/>
      <c r="F2065" s="107"/>
      <c r="G2065" s="107"/>
    </row>
    <row r="2066" spans="2:7" s="100" customFormat="1">
      <c r="B2066" s="208"/>
      <c r="C2066" s="101"/>
      <c r="D2066" s="102"/>
      <c r="E2066" s="208"/>
      <c r="F2066" s="107"/>
      <c r="G2066" s="107"/>
    </row>
    <row r="2067" spans="2:7" s="100" customFormat="1">
      <c r="B2067" s="208"/>
      <c r="C2067" s="101"/>
      <c r="D2067" s="102"/>
      <c r="E2067" s="208"/>
      <c r="F2067" s="107"/>
      <c r="G2067" s="107"/>
    </row>
    <row r="2068" spans="2:7" s="100" customFormat="1">
      <c r="B2068" s="208"/>
      <c r="C2068" s="101"/>
      <c r="D2068" s="102"/>
      <c r="E2068" s="208"/>
      <c r="F2068" s="107"/>
      <c r="G2068" s="107"/>
    </row>
    <row r="2069" spans="2:7" s="100" customFormat="1">
      <c r="B2069" s="208"/>
      <c r="C2069" s="101"/>
      <c r="D2069" s="102"/>
      <c r="E2069" s="208"/>
      <c r="F2069" s="107"/>
      <c r="G2069" s="107"/>
    </row>
    <row r="2070" spans="2:7" s="100" customFormat="1">
      <c r="B2070" s="208"/>
      <c r="C2070" s="101"/>
      <c r="D2070" s="102"/>
      <c r="E2070" s="208"/>
      <c r="F2070" s="107"/>
      <c r="G2070" s="107"/>
    </row>
    <row r="2071" spans="2:7" s="100" customFormat="1">
      <c r="B2071" s="208"/>
      <c r="C2071" s="101"/>
      <c r="D2071" s="102"/>
      <c r="E2071" s="208"/>
      <c r="F2071" s="107"/>
      <c r="G2071" s="107"/>
    </row>
    <row r="2072" spans="2:7" s="100" customFormat="1">
      <c r="B2072" s="208"/>
      <c r="C2072" s="101"/>
      <c r="D2072" s="102"/>
      <c r="E2072" s="208"/>
      <c r="F2072" s="107"/>
      <c r="G2072" s="107"/>
    </row>
    <row r="2073" spans="2:7" s="100" customFormat="1">
      <c r="B2073" s="208"/>
      <c r="C2073" s="101"/>
      <c r="D2073" s="102"/>
      <c r="E2073" s="208"/>
      <c r="F2073" s="107"/>
      <c r="G2073" s="107"/>
    </row>
    <row r="2074" spans="2:7" s="100" customFormat="1">
      <c r="B2074" s="208"/>
      <c r="C2074" s="101"/>
      <c r="D2074" s="102"/>
      <c r="E2074" s="208"/>
      <c r="F2074" s="107"/>
      <c r="G2074" s="107"/>
    </row>
    <row r="2075" spans="2:7" s="100" customFormat="1">
      <c r="B2075" s="208"/>
      <c r="C2075" s="101"/>
      <c r="D2075" s="102"/>
      <c r="E2075" s="208"/>
      <c r="F2075" s="107"/>
      <c r="G2075" s="107"/>
    </row>
    <row r="2076" spans="2:7" s="100" customFormat="1">
      <c r="B2076" s="208"/>
      <c r="C2076" s="101"/>
      <c r="D2076" s="102"/>
      <c r="E2076" s="208"/>
      <c r="F2076" s="107"/>
      <c r="G2076" s="107"/>
    </row>
    <row r="2077" spans="2:7" s="100" customFormat="1">
      <c r="B2077" s="208"/>
      <c r="C2077" s="101"/>
      <c r="D2077" s="102"/>
      <c r="E2077" s="208"/>
      <c r="F2077" s="107"/>
      <c r="G2077" s="107"/>
    </row>
    <row r="2078" spans="2:7" s="100" customFormat="1">
      <c r="B2078" s="208"/>
      <c r="C2078" s="101"/>
      <c r="D2078" s="102"/>
      <c r="E2078" s="208"/>
      <c r="F2078" s="107"/>
      <c r="G2078" s="107"/>
    </row>
    <row r="2079" spans="2:7" s="100" customFormat="1">
      <c r="B2079" s="208"/>
      <c r="C2079" s="101"/>
      <c r="D2079" s="102"/>
      <c r="E2079" s="208"/>
      <c r="F2079" s="107"/>
      <c r="G2079" s="107"/>
    </row>
    <row r="2080" spans="2:7" s="100" customFormat="1">
      <c r="B2080" s="208"/>
      <c r="C2080" s="101"/>
      <c r="D2080" s="102"/>
      <c r="E2080" s="208"/>
      <c r="F2080" s="107"/>
      <c r="G2080" s="107"/>
    </row>
    <row r="2081" spans="2:7" s="100" customFormat="1">
      <c r="B2081" s="208"/>
      <c r="C2081" s="101"/>
      <c r="D2081" s="102"/>
      <c r="E2081" s="208"/>
      <c r="F2081" s="107"/>
      <c r="G2081" s="107"/>
    </row>
    <row r="2082" spans="2:7" s="100" customFormat="1">
      <c r="B2082" s="208"/>
      <c r="C2082" s="101"/>
      <c r="D2082" s="102"/>
      <c r="E2082" s="208"/>
      <c r="F2082" s="107"/>
      <c r="G2082" s="107"/>
    </row>
    <row r="2083" spans="2:7" s="100" customFormat="1">
      <c r="B2083" s="208"/>
      <c r="C2083" s="101"/>
      <c r="D2083" s="102"/>
      <c r="E2083" s="208"/>
      <c r="F2083" s="107"/>
      <c r="G2083" s="107"/>
    </row>
    <row r="2084" spans="2:7" s="100" customFormat="1">
      <c r="B2084" s="208"/>
      <c r="C2084" s="101"/>
      <c r="D2084" s="102"/>
      <c r="E2084" s="208"/>
      <c r="F2084" s="107"/>
      <c r="G2084" s="107"/>
    </row>
    <row r="2085" spans="2:7" s="100" customFormat="1">
      <c r="B2085" s="208"/>
      <c r="C2085" s="101"/>
      <c r="D2085" s="102"/>
      <c r="E2085" s="208"/>
      <c r="F2085" s="107"/>
      <c r="G2085" s="107"/>
    </row>
    <row r="2086" spans="2:7" s="100" customFormat="1">
      <c r="B2086" s="208"/>
      <c r="C2086" s="101"/>
      <c r="D2086" s="102"/>
      <c r="E2086" s="208"/>
      <c r="F2086" s="107"/>
      <c r="G2086" s="107"/>
    </row>
    <row r="2087" spans="2:7" s="100" customFormat="1">
      <c r="B2087" s="208"/>
      <c r="C2087" s="101"/>
      <c r="D2087" s="102"/>
      <c r="E2087" s="208"/>
      <c r="F2087" s="107"/>
      <c r="G2087" s="107"/>
    </row>
    <row r="2088" spans="2:7" s="100" customFormat="1">
      <c r="B2088" s="208"/>
      <c r="C2088" s="101"/>
      <c r="D2088" s="102"/>
      <c r="E2088" s="208"/>
      <c r="F2088" s="107"/>
      <c r="G2088" s="107"/>
    </row>
    <row r="2089" spans="2:7" s="100" customFormat="1">
      <c r="B2089" s="208"/>
      <c r="C2089" s="101"/>
      <c r="D2089" s="102"/>
      <c r="E2089" s="208"/>
      <c r="F2089" s="107"/>
      <c r="G2089" s="107"/>
    </row>
    <row r="2090" spans="2:7" s="100" customFormat="1">
      <c r="B2090" s="208"/>
      <c r="C2090" s="101"/>
      <c r="D2090" s="102"/>
      <c r="E2090" s="208"/>
      <c r="F2090" s="107"/>
      <c r="G2090" s="107"/>
    </row>
    <row r="2091" spans="2:7" s="100" customFormat="1">
      <c r="B2091" s="208"/>
      <c r="C2091" s="101"/>
      <c r="D2091" s="102"/>
      <c r="E2091" s="208"/>
      <c r="F2091" s="107"/>
      <c r="G2091" s="107"/>
    </row>
    <row r="2092" spans="2:7" s="100" customFormat="1">
      <c r="B2092" s="208"/>
      <c r="C2092" s="101"/>
      <c r="D2092" s="102"/>
      <c r="E2092" s="208"/>
      <c r="F2092" s="107"/>
      <c r="G2092" s="107"/>
    </row>
    <row r="2093" spans="2:7" s="100" customFormat="1">
      <c r="B2093" s="208"/>
      <c r="C2093" s="101"/>
      <c r="D2093" s="102"/>
      <c r="E2093" s="208"/>
      <c r="F2093" s="107"/>
      <c r="G2093" s="107"/>
    </row>
    <row r="2094" spans="2:7" s="100" customFormat="1">
      <c r="B2094" s="208"/>
      <c r="C2094" s="101"/>
      <c r="D2094" s="102"/>
      <c r="E2094" s="208"/>
      <c r="F2094" s="107"/>
      <c r="G2094" s="107"/>
    </row>
    <row r="2095" spans="2:7" s="100" customFormat="1">
      <c r="B2095" s="208"/>
      <c r="C2095" s="101"/>
      <c r="D2095" s="102"/>
      <c r="E2095" s="208"/>
      <c r="F2095" s="107"/>
      <c r="G2095" s="107"/>
    </row>
    <row r="2096" spans="2:7" s="100" customFormat="1">
      <c r="B2096" s="208"/>
      <c r="C2096" s="101"/>
      <c r="D2096" s="102"/>
      <c r="E2096" s="208"/>
      <c r="F2096" s="107"/>
      <c r="G2096" s="107"/>
    </row>
    <row r="2097" spans="2:7" s="100" customFormat="1">
      <c r="B2097" s="208"/>
      <c r="C2097" s="101"/>
      <c r="D2097" s="102"/>
      <c r="E2097" s="208"/>
      <c r="F2097" s="107"/>
      <c r="G2097" s="107"/>
    </row>
    <row r="2098" spans="2:7" s="100" customFormat="1">
      <c r="B2098" s="208"/>
      <c r="C2098" s="101"/>
      <c r="D2098" s="102"/>
      <c r="E2098" s="208"/>
      <c r="F2098" s="107"/>
      <c r="G2098" s="107"/>
    </row>
    <row r="2099" spans="2:7" s="100" customFormat="1">
      <c r="B2099" s="208"/>
      <c r="C2099" s="101"/>
      <c r="D2099" s="102"/>
      <c r="E2099" s="208"/>
      <c r="F2099" s="107"/>
      <c r="G2099" s="107"/>
    </row>
    <row r="2100" spans="2:7" s="100" customFormat="1">
      <c r="B2100" s="208"/>
      <c r="C2100" s="101"/>
      <c r="D2100" s="102"/>
      <c r="E2100" s="208"/>
      <c r="F2100" s="107"/>
      <c r="G2100" s="107"/>
    </row>
    <row r="2101" spans="2:7" s="100" customFormat="1">
      <c r="B2101" s="208"/>
      <c r="C2101" s="101"/>
      <c r="D2101" s="102"/>
      <c r="E2101" s="208"/>
      <c r="F2101" s="107"/>
      <c r="G2101" s="107"/>
    </row>
    <row r="2102" spans="2:7" s="100" customFormat="1">
      <c r="B2102" s="208"/>
      <c r="C2102" s="101"/>
      <c r="D2102" s="102"/>
      <c r="E2102" s="208"/>
      <c r="F2102" s="107"/>
      <c r="G2102" s="107"/>
    </row>
    <row r="2103" spans="2:7" s="100" customFormat="1">
      <c r="B2103" s="208"/>
      <c r="C2103" s="101"/>
      <c r="D2103" s="102"/>
      <c r="E2103" s="208"/>
      <c r="F2103" s="107"/>
      <c r="G2103" s="107"/>
    </row>
    <row r="2104" spans="2:7" s="100" customFormat="1">
      <c r="B2104" s="208"/>
      <c r="C2104" s="101"/>
      <c r="D2104" s="102"/>
      <c r="E2104" s="208"/>
      <c r="F2104" s="107"/>
      <c r="G2104" s="107"/>
    </row>
    <row r="2105" spans="2:7" s="100" customFormat="1">
      <c r="B2105" s="208"/>
      <c r="C2105" s="101"/>
      <c r="D2105" s="102"/>
      <c r="E2105" s="208"/>
      <c r="F2105" s="107"/>
      <c r="G2105" s="107"/>
    </row>
    <row r="2106" spans="2:7" s="100" customFormat="1">
      <c r="B2106" s="208"/>
      <c r="C2106" s="101"/>
      <c r="D2106" s="102"/>
      <c r="E2106" s="208"/>
      <c r="F2106" s="107"/>
      <c r="G2106" s="107"/>
    </row>
    <row r="2107" spans="2:7" s="100" customFormat="1">
      <c r="B2107" s="208"/>
      <c r="C2107" s="101"/>
      <c r="D2107" s="102"/>
      <c r="E2107" s="208"/>
      <c r="F2107" s="107"/>
      <c r="G2107" s="107"/>
    </row>
    <row r="2108" spans="2:7" s="100" customFormat="1">
      <c r="B2108" s="208"/>
      <c r="C2108" s="101"/>
      <c r="D2108" s="102"/>
      <c r="E2108" s="208"/>
      <c r="F2108" s="107"/>
      <c r="G2108" s="107"/>
    </row>
    <row r="2109" spans="2:7" s="100" customFormat="1">
      <c r="B2109" s="208"/>
      <c r="C2109" s="101"/>
      <c r="D2109" s="102"/>
      <c r="E2109" s="208"/>
      <c r="F2109" s="107"/>
      <c r="G2109" s="107"/>
    </row>
    <row r="2110" spans="2:7" s="100" customFormat="1">
      <c r="B2110" s="208"/>
      <c r="C2110" s="101"/>
      <c r="D2110" s="102"/>
      <c r="E2110" s="208"/>
      <c r="F2110" s="107"/>
      <c r="G2110" s="107"/>
    </row>
    <row r="2111" spans="2:7" s="100" customFormat="1">
      <c r="B2111" s="208"/>
      <c r="C2111" s="101"/>
      <c r="D2111" s="102"/>
      <c r="E2111" s="208"/>
      <c r="F2111" s="107"/>
      <c r="G2111" s="107"/>
    </row>
    <row r="2112" spans="2:7" s="100" customFormat="1">
      <c r="B2112" s="208"/>
      <c r="C2112" s="101"/>
      <c r="D2112" s="102"/>
      <c r="E2112" s="208"/>
      <c r="F2112" s="107"/>
      <c r="G2112" s="107"/>
    </row>
    <row r="2113" spans="2:7" s="100" customFormat="1">
      <c r="B2113" s="208"/>
      <c r="C2113" s="101"/>
      <c r="D2113" s="102"/>
      <c r="E2113" s="208"/>
      <c r="F2113" s="107"/>
      <c r="G2113" s="107"/>
    </row>
    <row r="2114" spans="2:7" s="100" customFormat="1">
      <c r="B2114" s="208"/>
      <c r="C2114" s="101"/>
      <c r="D2114" s="102"/>
      <c r="E2114" s="208"/>
      <c r="F2114" s="107"/>
      <c r="G2114" s="107"/>
    </row>
    <row r="2115" spans="2:7" s="100" customFormat="1">
      <c r="B2115" s="208"/>
      <c r="C2115" s="101"/>
      <c r="D2115" s="102"/>
      <c r="E2115" s="208"/>
      <c r="F2115" s="107"/>
      <c r="G2115" s="107"/>
    </row>
    <row r="2116" spans="2:7" s="100" customFormat="1">
      <c r="B2116" s="208"/>
      <c r="C2116" s="101"/>
      <c r="D2116" s="102"/>
      <c r="E2116" s="208"/>
      <c r="F2116" s="107"/>
      <c r="G2116" s="107"/>
    </row>
    <row r="2117" spans="2:7" s="100" customFormat="1">
      <c r="B2117" s="208"/>
      <c r="C2117" s="101"/>
      <c r="D2117" s="102"/>
      <c r="E2117" s="208"/>
      <c r="F2117" s="107"/>
      <c r="G2117" s="107"/>
    </row>
    <row r="2118" spans="2:7" s="100" customFormat="1">
      <c r="B2118" s="208"/>
      <c r="C2118" s="101"/>
      <c r="D2118" s="102"/>
      <c r="E2118" s="208"/>
      <c r="F2118" s="107"/>
      <c r="G2118" s="107"/>
    </row>
    <row r="2119" spans="2:7" s="100" customFormat="1">
      <c r="B2119" s="208"/>
      <c r="C2119" s="101"/>
      <c r="D2119" s="102"/>
      <c r="E2119" s="208"/>
      <c r="F2119" s="107"/>
      <c r="G2119" s="107"/>
    </row>
    <row r="2120" spans="2:7" s="100" customFormat="1">
      <c r="B2120" s="208"/>
      <c r="C2120" s="101"/>
      <c r="D2120" s="102"/>
      <c r="E2120" s="208"/>
      <c r="F2120" s="107"/>
      <c r="G2120" s="107"/>
    </row>
    <row r="2121" spans="2:7" s="100" customFormat="1">
      <c r="B2121" s="208"/>
      <c r="C2121" s="101"/>
      <c r="D2121" s="102"/>
      <c r="E2121" s="208"/>
      <c r="F2121" s="107"/>
      <c r="G2121" s="107"/>
    </row>
    <row r="2122" spans="2:7" s="100" customFormat="1">
      <c r="B2122" s="208"/>
      <c r="C2122" s="101"/>
      <c r="D2122" s="102"/>
      <c r="E2122" s="208"/>
      <c r="F2122" s="107"/>
      <c r="G2122" s="107"/>
    </row>
    <row r="2123" spans="2:7" s="100" customFormat="1">
      <c r="B2123" s="208"/>
      <c r="C2123" s="101"/>
      <c r="D2123" s="102"/>
      <c r="E2123" s="208"/>
      <c r="F2123" s="107"/>
      <c r="G2123" s="107"/>
    </row>
    <row r="2124" spans="2:7" s="100" customFormat="1">
      <c r="B2124" s="208"/>
      <c r="C2124" s="101"/>
      <c r="D2124" s="102"/>
      <c r="E2124" s="208"/>
      <c r="F2124" s="107"/>
      <c r="G2124" s="107"/>
    </row>
    <row r="2125" spans="2:7" s="100" customFormat="1">
      <c r="B2125" s="208"/>
      <c r="C2125" s="101"/>
      <c r="D2125" s="102"/>
      <c r="E2125" s="208"/>
      <c r="F2125" s="107"/>
      <c r="G2125" s="107"/>
    </row>
    <row r="2126" spans="2:7" s="100" customFormat="1">
      <c r="B2126" s="208"/>
      <c r="C2126" s="101"/>
      <c r="D2126" s="102"/>
      <c r="E2126" s="208"/>
      <c r="F2126" s="107"/>
      <c r="G2126" s="107"/>
    </row>
    <row r="2127" spans="2:7" s="100" customFormat="1">
      <c r="B2127" s="208"/>
      <c r="C2127" s="101"/>
      <c r="D2127" s="102"/>
      <c r="E2127" s="208"/>
      <c r="F2127" s="107"/>
      <c r="G2127" s="107"/>
    </row>
    <row r="2128" spans="2:7" s="100" customFormat="1">
      <c r="B2128" s="208"/>
      <c r="C2128" s="101"/>
      <c r="D2128" s="102"/>
      <c r="E2128" s="208"/>
      <c r="F2128" s="107"/>
      <c r="G2128" s="107"/>
    </row>
    <row r="2129" spans="2:7" s="100" customFormat="1">
      <c r="B2129" s="208"/>
      <c r="C2129" s="101"/>
      <c r="D2129" s="102"/>
      <c r="E2129" s="208"/>
      <c r="F2129" s="107"/>
      <c r="G2129" s="107"/>
    </row>
    <row r="2130" spans="2:7" s="100" customFormat="1">
      <c r="B2130" s="208"/>
      <c r="C2130" s="101"/>
      <c r="D2130" s="102"/>
      <c r="E2130" s="208"/>
      <c r="F2130" s="107"/>
      <c r="G2130" s="107"/>
    </row>
    <row r="2131" spans="2:7" s="100" customFormat="1">
      <c r="B2131" s="208"/>
      <c r="C2131" s="101"/>
      <c r="D2131" s="102"/>
      <c r="E2131" s="208"/>
      <c r="F2131" s="107"/>
      <c r="G2131" s="107"/>
    </row>
    <row r="2132" spans="2:7" s="100" customFormat="1">
      <c r="B2132" s="208"/>
      <c r="C2132" s="101"/>
      <c r="D2132" s="102"/>
      <c r="E2132" s="208"/>
      <c r="F2132" s="107"/>
      <c r="G2132" s="107"/>
    </row>
    <row r="2133" spans="2:7" s="100" customFormat="1">
      <c r="B2133" s="208"/>
      <c r="C2133" s="101"/>
      <c r="D2133" s="102"/>
      <c r="E2133" s="208"/>
      <c r="F2133" s="107"/>
      <c r="G2133" s="107"/>
    </row>
    <row r="2134" spans="2:7" s="100" customFormat="1">
      <c r="B2134" s="208"/>
      <c r="C2134" s="101"/>
      <c r="D2134" s="102"/>
      <c r="E2134" s="208"/>
      <c r="F2134" s="107"/>
      <c r="G2134" s="107"/>
    </row>
    <row r="2135" spans="2:7" s="100" customFormat="1">
      <c r="B2135" s="208"/>
      <c r="C2135" s="101"/>
      <c r="D2135" s="102"/>
      <c r="E2135" s="208"/>
      <c r="F2135" s="107"/>
      <c r="G2135" s="107"/>
    </row>
    <row r="2136" spans="2:7" s="100" customFormat="1">
      <c r="B2136" s="208"/>
      <c r="C2136" s="101"/>
      <c r="D2136" s="102"/>
      <c r="E2136" s="208"/>
      <c r="F2136" s="107"/>
      <c r="G2136" s="107"/>
    </row>
    <row r="2137" spans="2:7" s="100" customFormat="1">
      <c r="B2137" s="208"/>
      <c r="C2137" s="101"/>
      <c r="D2137" s="102"/>
      <c r="E2137" s="208"/>
      <c r="F2137" s="107"/>
      <c r="G2137" s="107"/>
    </row>
    <row r="2138" spans="2:7" s="100" customFormat="1">
      <c r="B2138" s="208"/>
      <c r="C2138" s="101"/>
      <c r="D2138" s="102"/>
      <c r="E2138" s="208"/>
      <c r="F2138" s="107"/>
      <c r="G2138" s="107"/>
    </row>
    <row r="2139" spans="2:7" s="100" customFormat="1">
      <c r="B2139" s="208"/>
      <c r="C2139" s="101"/>
      <c r="D2139" s="102"/>
      <c r="E2139" s="208"/>
      <c r="F2139" s="107"/>
      <c r="G2139" s="107"/>
    </row>
    <row r="2140" spans="2:7" s="100" customFormat="1">
      <c r="B2140" s="208"/>
      <c r="C2140" s="101"/>
      <c r="D2140" s="102"/>
      <c r="E2140" s="208"/>
      <c r="F2140" s="107"/>
      <c r="G2140" s="107"/>
    </row>
    <row r="2141" spans="2:7" s="100" customFormat="1">
      <c r="B2141" s="208"/>
      <c r="C2141" s="101"/>
      <c r="D2141" s="102"/>
      <c r="E2141" s="208"/>
      <c r="F2141" s="107"/>
      <c r="G2141" s="107"/>
    </row>
    <row r="2142" spans="2:7" s="100" customFormat="1">
      <c r="B2142" s="208"/>
      <c r="C2142" s="101"/>
      <c r="D2142" s="102"/>
      <c r="E2142" s="208"/>
      <c r="F2142" s="107"/>
      <c r="G2142" s="107"/>
    </row>
    <row r="2143" spans="2:7" s="100" customFormat="1">
      <c r="B2143" s="208"/>
      <c r="C2143" s="101"/>
      <c r="D2143" s="102"/>
      <c r="E2143" s="208"/>
      <c r="F2143" s="107"/>
      <c r="G2143" s="107"/>
    </row>
    <row r="2144" spans="2:7" s="100" customFormat="1">
      <c r="B2144" s="208"/>
      <c r="C2144" s="101"/>
      <c r="D2144" s="102"/>
      <c r="E2144" s="208"/>
      <c r="F2144" s="107"/>
      <c r="G2144" s="107"/>
    </row>
    <row r="2145" spans="2:7" s="100" customFormat="1">
      <c r="B2145" s="208"/>
      <c r="C2145" s="101"/>
      <c r="D2145" s="102"/>
      <c r="E2145" s="208"/>
      <c r="F2145" s="107"/>
      <c r="G2145" s="107"/>
    </row>
    <row r="2146" spans="2:7" s="100" customFormat="1">
      <c r="B2146" s="208"/>
      <c r="C2146" s="101"/>
      <c r="D2146" s="102"/>
      <c r="E2146" s="208"/>
      <c r="F2146" s="107"/>
      <c r="G2146" s="107"/>
    </row>
    <row r="2147" spans="2:7" s="100" customFormat="1">
      <c r="B2147" s="208"/>
      <c r="C2147" s="101"/>
      <c r="D2147" s="102"/>
      <c r="E2147" s="208"/>
      <c r="F2147" s="107"/>
      <c r="G2147" s="107"/>
    </row>
    <row r="2148" spans="2:7" s="100" customFormat="1">
      <c r="B2148" s="208"/>
      <c r="C2148" s="101"/>
      <c r="D2148" s="102"/>
      <c r="E2148" s="208"/>
      <c r="F2148" s="107"/>
      <c r="G2148" s="107"/>
    </row>
    <row r="2149" spans="2:7" s="100" customFormat="1">
      <c r="B2149" s="208"/>
      <c r="C2149" s="101"/>
      <c r="D2149" s="102"/>
      <c r="E2149" s="208"/>
      <c r="F2149" s="107"/>
      <c r="G2149" s="107"/>
    </row>
    <row r="2150" spans="2:7" s="100" customFormat="1">
      <c r="B2150" s="208"/>
      <c r="C2150" s="101"/>
      <c r="D2150" s="102"/>
      <c r="E2150" s="208"/>
      <c r="F2150" s="107"/>
      <c r="G2150" s="107"/>
    </row>
    <row r="2151" spans="2:7" s="100" customFormat="1">
      <c r="B2151" s="208"/>
      <c r="C2151" s="101"/>
      <c r="D2151" s="102"/>
      <c r="E2151" s="208"/>
      <c r="F2151" s="107"/>
      <c r="G2151" s="107"/>
    </row>
    <row r="2152" spans="2:7" s="100" customFormat="1">
      <c r="B2152" s="208"/>
      <c r="C2152" s="101"/>
      <c r="D2152" s="102"/>
      <c r="E2152" s="208"/>
      <c r="F2152" s="107"/>
      <c r="G2152" s="107"/>
    </row>
    <row r="2153" spans="2:7" s="100" customFormat="1">
      <c r="B2153" s="208"/>
      <c r="C2153" s="101"/>
      <c r="D2153" s="102"/>
      <c r="E2153" s="208"/>
      <c r="F2153" s="107"/>
      <c r="G2153" s="107"/>
    </row>
    <row r="2154" spans="2:7" s="100" customFormat="1">
      <c r="B2154" s="208"/>
      <c r="C2154" s="101"/>
      <c r="D2154" s="102"/>
      <c r="E2154" s="208"/>
      <c r="F2154" s="107"/>
      <c r="G2154" s="107"/>
    </row>
    <row r="2155" spans="2:7" s="100" customFormat="1">
      <c r="B2155" s="208"/>
      <c r="C2155" s="101"/>
      <c r="D2155" s="102"/>
      <c r="E2155" s="208"/>
      <c r="F2155" s="107"/>
      <c r="G2155" s="107"/>
    </row>
    <row r="2156" spans="2:7" s="100" customFormat="1">
      <c r="B2156" s="208"/>
      <c r="C2156" s="101"/>
      <c r="D2156" s="102"/>
      <c r="E2156" s="208"/>
      <c r="F2156" s="107"/>
      <c r="G2156" s="107"/>
    </row>
    <row r="2157" spans="2:7" s="100" customFormat="1">
      <c r="B2157" s="208"/>
      <c r="C2157" s="101"/>
      <c r="D2157" s="102"/>
      <c r="E2157" s="208"/>
      <c r="F2157" s="107"/>
      <c r="G2157" s="107"/>
    </row>
    <row r="2158" spans="2:7" s="100" customFormat="1">
      <c r="B2158" s="208"/>
      <c r="C2158" s="101"/>
      <c r="D2158" s="102"/>
      <c r="E2158" s="208"/>
      <c r="F2158" s="107"/>
      <c r="G2158" s="107"/>
    </row>
    <row r="2159" spans="2:7" s="100" customFormat="1">
      <c r="B2159" s="208"/>
      <c r="C2159" s="101"/>
      <c r="D2159" s="102"/>
      <c r="E2159" s="208"/>
      <c r="F2159" s="107"/>
      <c r="G2159" s="107"/>
    </row>
    <row r="2160" spans="2:7" s="100" customFormat="1">
      <c r="B2160" s="208"/>
      <c r="C2160" s="101"/>
      <c r="D2160" s="102"/>
      <c r="E2160" s="208"/>
      <c r="F2160" s="107"/>
      <c r="G2160" s="107"/>
    </row>
    <row r="2161" spans="2:7" s="100" customFormat="1">
      <c r="B2161" s="208"/>
      <c r="C2161" s="101"/>
      <c r="D2161" s="102"/>
      <c r="E2161" s="208"/>
      <c r="F2161" s="107"/>
      <c r="G2161" s="107"/>
    </row>
    <row r="2162" spans="2:7" s="100" customFormat="1">
      <c r="B2162" s="208"/>
      <c r="C2162" s="101"/>
      <c r="D2162" s="102"/>
      <c r="E2162" s="208"/>
      <c r="F2162" s="107"/>
      <c r="G2162" s="107"/>
    </row>
    <row r="2163" spans="2:7" s="100" customFormat="1">
      <c r="B2163" s="208"/>
      <c r="C2163" s="101"/>
      <c r="D2163" s="102"/>
      <c r="E2163" s="208"/>
      <c r="F2163" s="107"/>
      <c r="G2163" s="107"/>
    </row>
    <row r="2164" spans="2:7" s="100" customFormat="1">
      <c r="B2164" s="208"/>
      <c r="C2164" s="101"/>
      <c r="D2164" s="102"/>
      <c r="E2164" s="208"/>
      <c r="F2164" s="107"/>
      <c r="G2164" s="107"/>
    </row>
    <row r="2165" spans="2:7" s="100" customFormat="1">
      <c r="B2165" s="208"/>
      <c r="C2165" s="101"/>
      <c r="D2165" s="102"/>
      <c r="E2165" s="208"/>
      <c r="F2165" s="107"/>
      <c r="G2165" s="107"/>
    </row>
    <row r="2166" spans="2:7" s="100" customFormat="1">
      <c r="B2166" s="208"/>
      <c r="C2166" s="101"/>
      <c r="D2166" s="102"/>
      <c r="E2166" s="208"/>
      <c r="F2166" s="107"/>
      <c r="G2166" s="107"/>
    </row>
    <row r="2167" spans="2:7" s="100" customFormat="1">
      <c r="B2167" s="208"/>
      <c r="C2167" s="101"/>
      <c r="D2167" s="102"/>
      <c r="E2167" s="208"/>
      <c r="F2167" s="107"/>
      <c r="G2167" s="107"/>
    </row>
    <row r="2168" spans="2:7" s="100" customFormat="1">
      <c r="B2168" s="208"/>
      <c r="C2168" s="101"/>
      <c r="D2168" s="102"/>
      <c r="E2168" s="208"/>
      <c r="F2168" s="107"/>
      <c r="G2168" s="107"/>
    </row>
    <row r="2169" spans="2:7" s="100" customFormat="1">
      <c r="B2169" s="208"/>
      <c r="C2169" s="101"/>
      <c r="D2169" s="102"/>
      <c r="E2169" s="208"/>
      <c r="F2169" s="107"/>
      <c r="G2169" s="107"/>
    </row>
    <row r="2170" spans="2:7" s="100" customFormat="1">
      <c r="B2170" s="208"/>
      <c r="C2170" s="101"/>
      <c r="D2170" s="102"/>
      <c r="E2170" s="208"/>
      <c r="F2170" s="107"/>
      <c r="G2170" s="107"/>
    </row>
    <row r="2171" spans="2:7" s="100" customFormat="1">
      <c r="B2171" s="208"/>
      <c r="C2171" s="101"/>
      <c r="D2171" s="102"/>
      <c r="E2171" s="208"/>
      <c r="F2171" s="107"/>
      <c r="G2171" s="107"/>
    </row>
    <row r="2172" spans="2:7" s="100" customFormat="1">
      <c r="B2172" s="208"/>
      <c r="C2172" s="101"/>
      <c r="D2172" s="102"/>
      <c r="E2172" s="208"/>
      <c r="F2172" s="107"/>
      <c r="G2172" s="107"/>
    </row>
    <row r="2173" spans="2:7" s="100" customFormat="1">
      <c r="B2173" s="208"/>
      <c r="C2173" s="101"/>
      <c r="D2173" s="102"/>
      <c r="E2173" s="208"/>
      <c r="F2173" s="107"/>
      <c r="G2173" s="107"/>
    </row>
    <row r="2174" spans="2:7" s="100" customFormat="1">
      <c r="B2174" s="208"/>
      <c r="C2174" s="101"/>
      <c r="D2174" s="102"/>
      <c r="E2174" s="208"/>
      <c r="F2174" s="107"/>
      <c r="G2174" s="107"/>
    </row>
    <row r="2175" spans="2:7" s="100" customFormat="1">
      <c r="B2175" s="208"/>
      <c r="C2175" s="101"/>
      <c r="D2175" s="102"/>
      <c r="E2175" s="208"/>
      <c r="F2175" s="107"/>
      <c r="G2175" s="107"/>
    </row>
    <row r="2176" spans="2:7" s="100" customFormat="1">
      <c r="B2176" s="208"/>
      <c r="C2176" s="101"/>
      <c r="D2176" s="102"/>
      <c r="E2176" s="208"/>
      <c r="F2176" s="107"/>
      <c r="G2176" s="107"/>
    </row>
    <row r="2177" spans="2:7" s="100" customFormat="1">
      <c r="B2177" s="208"/>
      <c r="C2177" s="101"/>
      <c r="D2177" s="102"/>
      <c r="E2177" s="208"/>
      <c r="F2177" s="107"/>
      <c r="G2177" s="107"/>
    </row>
    <row r="2178" spans="2:7" s="100" customFormat="1">
      <c r="B2178" s="208"/>
      <c r="C2178" s="101"/>
      <c r="D2178" s="102"/>
      <c r="E2178" s="208"/>
      <c r="F2178" s="107"/>
      <c r="G2178" s="107"/>
    </row>
    <row r="2179" spans="2:7" s="100" customFormat="1">
      <c r="B2179" s="208"/>
      <c r="C2179" s="101"/>
      <c r="D2179" s="102"/>
      <c r="E2179" s="208"/>
      <c r="F2179" s="107"/>
      <c r="G2179" s="107"/>
    </row>
    <row r="2180" spans="2:7" s="100" customFormat="1">
      <c r="B2180" s="208"/>
      <c r="C2180" s="101"/>
      <c r="D2180" s="102"/>
      <c r="E2180" s="208"/>
      <c r="F2180" s="107"/>
      <c r="G2180" s="107"/>
    </row>
    <row r="2181" spans="2:7" s="100" customFormat="1">
      <c r="B2181" s="208"/>
      <c r="C2181" s="101"/>
      <c r="D2181" s="102"/>
      <c r="E2181" s="208"/>
      <c r="F2181" s="107"/>
      <c r="G2181" s="107"/>
    </row>
    <row r="2182" spans="2:7" s="100" customFormat="1">
      <c r="B2182" s="208"/>
      <c r="C2182" s="101"/>
      <c r="D2182" s="102"/>
      <c r="E2182" s="208"/>
      <c r="F2182" s="107"/>
      <c r="G2182" s="107"/>
    </row>
    <row r="2183" spans="2:7" s="100" customFormat="1">
      <c r="B2183" s="208"/>
      <c r="C2183" s="101"/>
      <c r="D2183" s="102"/>
      <c r="E2183" s="208"/>
      <c r="F2183" s="107"/>
      <c r="G2183" s="107"/>
    </row>
    <row r="2184" spans="2:7" s="100" customFormat="1">
      <c r="B2184" s="208"/>
      <c r="C2184" s="101"/>
      <c r="D2184" s="102"/>
      <c r="E2184" s="208"/>
      <c r="F2184" s="107"/>
      <c r="G2184" s="107"/>
    </row>
    <row r="2185" spans="2:7" s="100" customFormat="1">
      <c r="B2185" s="208"/>
      <c r="C2185" s="101"/>
      <c r="D2185" s="102"/>
      <c r="E2185" s="208"/>
      <c r="F2185" s="107"/>
      <c r="G2185" s="107"/>
    </row>
    <row r="2186" spans="2:7" s="100" customFormat="1">
      <c r="B2186" s="208"/>
      <c r="C2186" s="101"/>
      <c r="D2186" s="102"/>
      <c r="E2186" s="208"/>
      <c r="F2186" s="107"/>
      <c r="G2186" s="107"/>
    </row>
    <row r="2187" spans="2:7" s="100" customFormat="1">
      <c r="B2187" s="208"/>
      <c r="C2187" s="101"/>
      <c r="D2187" s="102"/>
      <c r="E2187" s="208"/>
      <c r="F2187" s="107"/>
      <c r="G2187" s="107"/>
    </row>
    <row r="2188" spans="2:7" s="100" customFormat="1">
      <c r="B2188" s="208"/>
      <c r="C2188" s="101"/>
      <c r="D2188" s="102"/>
      <c r="E2188" s="208"/>
      <c r="F2188" s="107"/>
      <c r="G2188" s="107"/>
    </row>
    <row r="2189" spans="2:7" s="100" customFormat="1">
      <c r="B2189" s="208"/>
      <c r="C2189" s="101"/>
      <c r="D2189" s="102"/>
      <c r="E2189" s="208"/>
      <c r="F2189" s="107"/>
      <c r="G2189" s="107"/>
    </row>
    <row r="2190" spans="2:7" s="100" customFormat="1">
      <c r="B2190" s="208"/>
      <c r="C2190" s="101"/>
      <c r="D2190" s="102"/>
      <c r="E2190" s="208"/>
      <c r="F2190" s="107"/>
      <c r="G2190" s="107"/>
    </row>
    <row r="2191" spans="2:7" s="100" customFormat="1">
      <c r="B2191" s="208"/>
      <c r="C2191" s="101"/>
      <c r="D2191" s="102"/>
      <c r="E2191" s="208"/>
      <c r="F2191" s="107"/>
      <c r="G2191" s="107"/>
    </row>
    <row r="2192" spans="2:7" s="100" customFormat="1">
      <c r="B2192" s="208"/>
      <c r="C2192" s="101"/>
      <c r="D2192" s="102"/>
      <c r="E2192" s="208"/>
      <c r="F2192" s="107"/>
      <c r="G2192" s="107"/>
    </row>
    <row r="2193" spans="2:7" s="100" customFormat="1">
      <c r="B2193" s="208"/>
      <c r="C2193" s="101"/>
      <c r="D2193" s="102"/>
      <c r="E2193" s="208"/>
      <c r="F2193" s="107"/>
      <c r="G2193" s="107"/>
    </row>
    <row r="2194" spans="2:7" s="100" customFormat="1">
      <c r="B2194" s="208"/>
      <c r="C2194" s="101"/>
      <c r="D2194" s="102"/>
      <c r="E2194" s="208"/>
      <c r="F2194" s="107"/>
      <c r="G2194" s="107"/>
    </row>
    <row r="2195" spans="2:7" s="100" customFormat="1">
      <c r="B2195" s="208"/>
      <c r="C2195" s="101"/>
      <c r="D2195" s="102"/>
      <c r="E2195" s="208"/>
      <c r="F2195" s="107"/>
      <c r="G2195" s="107"/>
    </row>
    <row r="2196" spans="2:7" s="100" customFormat="1">
      <c r="B2196" s="208"/>
      <c r="C2196" s="101"/>
      <c r="D2196" s="102"/>
      <c r="E2196" s="208"/>
      <c r="F2196" s="107"/>
      <c r="G2196" s="107"/>
    </row>
    <row r="2197" spans="2:7" s="100" customFormat="1">
      <c r="B2197" s="208"/>
      <c r="C2197" s="101"/>
      <c r="D2197" s="102"/>
      <c r="E2197" s="208"/>
      <c r="F2197" s="107"/>
      <c r="G2197" s="107"/>
    </row>
    <row r="2198" spans="2:7" s="100" customFormat="1">
      <c r="B2198" s="208"/>
      <c r="C2198" s="101"/>
      <c r="D2198" s="102"/>
      <c r="E2198" s="208"/>
      <c r="F2198" s="107"/>
      <c r="G2198" s="107"/>
    </row>
    <row r="2199" spans="2:7" s="100" customFormat="1">
      <c r="B2199" s="208"/>
      <c r="C2199" s="101"/>
      <c r="D2199" s="102"/>
      <c r="E2199" s="208"/>
      <c r="F2199" s="107"/>
      <c r="G2199" s="107"/>
    </row>
    <row r="2200" spans="2:7" s="100" customFormat="1">
      <c r="B2200" s="208"/>
      <c r="C2200" s="101"/>
      <c r="D2200" s="102"/>
      <c r="E2200" s="208"/>
      <c r="F2200" s="107"/>
      <c r="G2200" s="107"/>
    </row>
    <row r="2201" spans="2:7" s="100" customFormat="1">
      <c r="B2201" s="208"/>
      <c r="C2201" s="101"/>
      <c r="D2201" s="102"/>
      <c r="E2201" s="208"/>
      <c r="F2201" s="107"/>
      <c r="G2201" s="107"/>
    </row>
    <row r="2202" spans="2:7" s="100" customFormat="1">
      <c r="B2202" s="208"/>
      <c r="C2202" s="101"/>
      <c r="D2202" s="102"/>
      <c r="E2202" s="208"/>
      <c r="F2202" s="107"/>
      <c r="G2202" s="107"/>
    </row>
    <row r="2203" spans="2:7" s="100" customFormat="1">
      <c r="B2203" s="208"/>
      <c r="C2203" s="101"/>
      <c r="D2203" s="102"/>
      <c r="E2203" s="208"/>
      <c r="F2203" s="107"/>
      <c r="G2203" s="107"/>
    </row>
    <row r="2204" spans="2:7" s="100" customFormat="1">
      <c r="B2204" s="208"/>
      <c r="C2204" s="101"/>
      <c r="D2204" s="102"/>
      <c r="E2204" s="208"/>
      <c r="F2204" s="107"/>
      <c r="G2204" s="107"/>
    </row>
    <row r="2205" spans="2:7" s="100" customFormat="1">
      <c r="B2205" s="208"/>
      <c r="C2205" s="101"/>
      <c r="D2205" s="102"/>
      <c r="E2205" s="208"/>
      <c r="F2205" s="107"/>
      <c r="G2205" s="107"/>
    </row>
    <row r="2206" spans="2:7" s="100" customFormat="1">
      <c r="B2206" s="208"/>
      <c r="C2206" s="101"/>
      <c r="D2206" s="102"/>
      <c r="E2206" s="208"/>
      <c r="F2206" s="107"/>
      <c r="G2206" s="107"/>
    </row>
    <row r="2207" spans="2:7" s="100" customFormat="1">
      <c r="B2207" s="208"/>
      <c r="C2207" s="101"/>
      <c r="D2207" s="102"/>
      <c r="E2207" s="208"/>
      <c r="F2207" s="107"/>
      <c r="G2207" s="107"/>
    </row>
    <row r="2208" spans="2:7" s="100" customFormat="1">
      <c r="B2208" s="208"/>
      <c r="C2208" s="101"/>
      <c r="D2208" s="102"/>
      <c r="E2208" s="208"/>
      <c r="F2208" s="107"/>
      <c r="G2208" s="107"/>
    </row>
    <row r="2209" spans="2:7" s="100" customFormat="1">
      <c r="B2209" s="208"/>
      <c r="C2209" s="101"/>
      <c r="D2209" s="102"/>
      <c r="E2209" s="208"/>
      <c r="F2209" s="107"/>
      <c r="G2209" s="107"/>
    </row>
    <row r="2210" spans="2:7" s="100" customFormat="1">
      <c r="B2210" s="208"/>
      <c r="C2210" s="101"/>
      <c r="D2210" s="102"/>
      <c r="E2210" s="208"/>
      <c r="F2210" s="107"/>
      <c r="G2210" s="107"/>
    </row>
    <row r="2211" spans="2:7" s="100" customFormat="1">
      <c r="B2211" s="208"/>
      <c r="C2211" s="101"/>
      <c r="D2211" s="102"/>
      <c r="E2211" s="208"/>
      <c r="F2211" s="107"/>
      <c r="G2211" s="107"/>
    </row>
    <row r="2212" spans="2:7" s="100" customFormat="1">
      <c r="B2212" s="208"/>
      <c r="C2212" s="101"/>
      <c r="D2212" s="102"/>
      <c r="E2212" s="208"/>
      <c r="F2212" s="107"/>
      <c r="G2212" s="107"/>
    </row>
    <row r="2213" spans="2:7" s="100" customFormat="1">
      <c r="B2213" s="208"/>
      <c r="C2213" s="101"/>
      <c r="D2213" s="102"/>
      <c r="E2213" s="208"/>
      <c r="F2213" s="107"/>
      <c r="G2213" s="107"/>
    </row>
    <row r="2214" spans="2:7" s="100" customFormat="1">
      <c r="B2214" s="208"/>
      <c r="C2214" s="101"/>
      <c r="D2214" s="102"/>
      <c r="E2214" s="208"/>
      <c r="F2214" s="107"/>
      <c r="G2214" s="107"/>
    </row>
    <row r="2215" spans="2:7" s="100" customFormat="1">
      <c r="B2215" s="208"/>
      <c r="C2215" s="101"/>
      <c r="D2215" s="102"/>
      <c r="E2215" s="208"/>
      <c r="F2215" s="107"/>
      <c r="G2215" s="107"/>
    </row>
    <row r="2216" spans="2:7" s="100" customFormat="1">
      <c r="B2216" s="208"/>
      <c r="C2216" s="101"/>
      <c r="D2216" s="102"/>
      <c r="E2216" s="208"/>
      <c r="F2216" s="107"/>
      <c r="G2216" s="107"/>
    </row>
    <row r="2217" spans="2:7" s="100" customFormat="1">
      <c r="B2217" s="208"/>
      <c r="C2217" s="101"/>
      <c r="D2217" s="102"/>
      <c r="E2217" s="208"/>
      <c r="F2217" s="107"/>
      <c r="G2217" s="107"/>
    </row>
    <row r="2218" spans="2:7" s="100" customFormat="1">
      <c r="B2218" s="208"/>
      <c r="C2218" s="101"/>
      <c r="D2218" s="102"/>
      <c r="E2218" s="208"/>
      <c r="F2218" s="107"/>
      <c r="G2218" s="107"/>
    </row>
    <row r="2219" spans="2:7" s="100" customFormat="1">
      <c r="B2219" s="208"/>
      <c r="C2219" s="101"/>
      <c r="D2219" s="102"/>
      <c r="E2219" s="208"/>
      <c r="F2219" s="107"/>
      <c r="G2219" s="107"/>
    </row>
    <row r="2220" spans="2:7" s="100" customFormat="1">
      <c r="B2220" s="208"/>
      <c r="C2220" s="101"/>
      <c r="D2220" s="102"/>
      <c r="E2220" s="208"/>
      <c r="F2220" s="107"/>
      <c r="G2220" s="107"/>
    </row>
    <row r="2221" spans="2:7" s="100" customFormat="1">
      <c r="B2221" s="208"/>
      <c r="C2221" s="101"/>
      <c r="D2221" s="102"/>
      <c r="E2221" s="208"/>
      <c r="F2221" s="107"/>
      <c r="G2221" s="107"/>
    </row>
    <row r="2222" spans="2:7" s="100" customFormat="1">
      <c r="B2222" s="208"/>
      <c r="C2222" s="101"/>
      <c r="D2222" s="102"/>
      <c r="E2222" s="208"/>
      <c r="F2222" s="107"/>
      <c r="G2222" s="107"/>
    </row>
    <row r="2223" spans="2:7" s="100" customFormat="1">
      <c r="B2223" s="208"/>
      <c r="C2223" s="101"/>
      <c r="D2223" s="102"/>
      <c r="E2223" s="208"/>
      <c r="F2223" s="107"/>
      <c r="G2223" s="107"/>
    </row>
    <row r="2224" spans="2:7" s="100" customFormat="1">
      <c r="B2224" s="208"/>
      <c r="C2224" s="101"/>
      <c r="D2224" s="102"/>
      <c r="E2224" s="208"/>
      <c r="F2224" s="107"/>
      <c r="G2224" s="107"/>
    </row>
    <row r="2225" spans="2:7" s="100" customFormat="1">
      <c r="B2225" s="208"/>
      <c r="C2225" s="101"/>
      <c r="D2225" s="102"/>
      <c r="E2225" s="208"/>
      <c r="F2225" s="107"/>
      <c r="G2225" s="107"/>
    </row>
    <row r="2226" spans="2:7" s="100" customFormat="1">
      <c r="B2226" s="208"/>
      <c r="C2226" s="101"/>
      <c r="D2226" s="102"/>
      <c r="E2226" s="208"/>
      <c r="F2226" s="107"/>
      <c r="G2226" s="107"/>
    </row>
    <row r="2227" spans="2:7" s="100" customFormat="1">
      <c r="B2227" s="208"/>
      <c r="C2227" s="101"/>
      <c r="D2227" s="102"/>
      <c r="E2227" s="208"/>
      <c r="F2227" s="107"/>
      <c r="G2227" s="107"/>
    </row>
    <row r="2228" spans="2:7" s="100" customFormat="1">
      <c r="B2228" s="208"/>
      <c r="C2228" s="101"/>
      <c r="D2228" s="102"/>
      <c r="E2228" s="208"/>
      <c r="F2228" s="107"/>
      <c r="G2228" s="107"/>
    </row>
    <row r="2229" spans="2:7" s="100" customFormat="1">
      <c r="B2229" s="208"/>
      <c r="C2229" s="101"/>
      <c r="D2229" s="102"/>
      <c r="E2229" s="208"/>
      <c r="F2229" s="107"/>
      <c r="G2229" s="107"/>
    </row>
    <row r="2230" spans="2:7" s="100" customFormat="1">
      <c r="B2230" s="208"/>
      <c r="C2230" s="101"/>
      <c r="D2230" s="102"/>
      <c r="E2230" s="208"/>
      <c r="F2230" s="107"/>
      <c r="G2230" s="107"/>
    </row>
    <row r="2231" spans="2:7" s="100" customFormat="1">
      <c r="B2231" s="208"/>
      <c r="C2231" s="101"/>
      <c r="D2231" s="102"/>
      <c r="E2231" s="208"/>
      <c r="F2231" s="107"/>
      <c r="G2231" s="107"/>
    </row>
    <row r="2232" spans="2:7" s="100" customFormat="1">
      <c r="B2232" s="208"/>
      <c r="C2232" s="101"/>
      <c r="D2232" s="102"/>
      <c r="E2232" s="208"/>
      <c r="F2232" s="107"/>
      <c r="G2232" s="107"/>
    </row>
    <row r="2233" spans="2:7" s="100" customFormat="1">
      <c r="B2233" s="208"/>
      <c r="C2233" s="101"/>
      <c r="D2233" s="102"/>
      <c r="E2233" s="208"/>
      <c r="F2233" s="107"/>
      <c r="G2233" s="107"/>
    </row>
    <row r="2234" spans="2:7" s="100" customFormat="1">
      <c r="B2234" s="208"/>
      <c r="C2234" s="101"/>
      <c r="D2234" s="102"/>
      <c r="E2234" s="208"/>
      <c r="F2234" s="107"/>
      <c r="G2234" s="107"/>
    </row>
    <row r="2235" spans="2:7" s="100" customFormat="1">
      <c r="B2235" s="208"/>
      <c r="C2235" s="101"/>
      <c r="D2235" s="102"/>
      <c r="E2235" s="208"/>
      <c r="F2235" s="107"/>
      <c r="G2235" s="107"/>
    </row>
    <row r="2236" spans="2:7" s="100" customFormat="1">
      <c r="B2236" s="208"/>
      <c r="C2236" s="101"/>
      <c r="D2236" s="102"/>
      <c r="E2236" s="208"/>
      <c r="F2236" s="107"/>
      <c r="G2236" s="107"/>
    </row>
    <row r="2237" spans="2:7" s="100" customFormat="1">
      <c r="B2237" s="208"/>
      <c r="C2237" s="101"/>
      <c r="D2237" s="102"/>
      <c r="E2237" s="208"/>
      <c r="F2237" s="107"/>
      <c r="G2237" s="107"/>
    </row>
    <row r="2238" spans="2:7" s="100" customFormat="1">
      <c r="B2238" s="208"/>
      <c r="C2238" s="101"/>
      <c r="D2238" s="102"/>
      <c r="E2238" s="208"/>
      <c r="F2238" s="107"/>
      <c r="G2238" s="107"/>
    </row>
    <row r="2239" spans="2:7" s="100" customFormat="1">
      <c r="B2239" s="208"/>
      <c r="C2239" s="101"/>
      <c r="D2239" s="102"/>
      <c r="E2239" s="208"/>
      <c r="F2239" s="107"/>
      <c r="G2239" s="107"/>
    </row>
    <row r="2240" spans="2:7" s="100" customFormat="1">
      <c r="B2240" s="208"/>
      <c r="C2240" s="101"/>
      <c r="D2240" s="102"/>
      <c r="E2240" s="208"/>
      <c r="F2240" s="107"/>
      <c r="G2240" s="107"/>
    </row>
    <row r="2241" spans="2:7" s="100" customFormat="1">
      <c r="B2241" s="208"/>
      <c r="C2241" s="101"/>
      <c r="D2241" s="102"/>
      <c r="E2241" s="208"/>
      <c r="F2241" s="107"/>
      <c r="G2241" s="107"/>
    </row>
    <row r="2242" spans="2:7" s="100" customFormat="1">
      <c r="B2242" s="208"/>
      <c r="C2242" s="101"/>
      <c r="D2242" s="102"/>
      <c r="E2242" s="208"/>
      <c r="F2242" s="107"/>
      <c r="G2242" s="107"/>
    </row>
    <row r="2243" spans="2:7" s="100" customFormat="1">
      <c r="B2243" s="208"/>
      <c r="C2243" s="101"/>
      <c r="D2243" s="102"/>
      <c r="E2243" s="208"/>
      <c r="F2243" s="107"/>
      <c r="G2243" s="107"/>
    </row>
    <row r="2244" spans="2:7" s="100" customFormat="1">
      <c r="B2244" s="208"/>
      <c r="C2244" s="101"/>
      <c r="D2244" s="102"/>
      <c r="E2244" s="208"/>
      <c r="F2244" s="107"/>
      <c r="G2244" s="107"/>
    </row>
    <row r="2245" spans="2:7" s="100" customFormat="1">
      <c r="B2245" s="208"/>
      <c r="C2245" s="101"/>
      <c r="D2245" s="102"/>
      <c r="E2245" s="208"/>
      <c r="F2245" s="107"/>
      <c r="G2245" s="107"/>
    </row>
    <row r="2246" spans="2:7" s="100" customFormat="1">
      <c r="B2246" s="208"/>
      <c r="C2246" s="101"/>
      <c r="D2246" s="102"/>
      <c r="E2246" s="208"/>
      <c r="F2246" s="107"/>
      <c r="G2246" s="107"/>
    </row>
    <row r="2247" spans="2:7" s="100" customFormat="1">
      <c r="B2247" s="208"/>
      <c r="C2247" s="101"/>
      <c r="D2247" s="102"/>
      <c r="E2247" s="208"/>
      <c r="F2247" s="107"/>
      <c r="G2247" s="107"/>
    </row>
    <row r="2248" spans="2:7" s="100" customFormat="1">
      <c r="B2248" s="208"/>
      <c r="C2248" s="101"/>
      <c r="D2248" s="102"/>
      <c r="E2248" s="208"/>
      <c r="F2248" s="107"/>
      <c r="G2248" s="107"/>
    </row>
    <row r="2249" spans="2:7" s="100" customFormat="1">
      <c r="B2249" s="208"/>
      <c r="C2249" s="101"/>
      <c r="D2249" s="102"/>
      <c r="E2249" s="208"/>
      <c r="F2249" s="107"/>
      <c r="G2249" s="107"/>
    </row>
    <row r="2250" spans="2:7" s="100" customFormat="1">
      <c r="B2250" s="208"/>
      <c r="C2250" s="101"/>
      <c r="D2250" s="102"/>
      <c r="E2250" s="208"/>
      <c r="F2250" s="107"/>
      <c r="G2250" s="107"/>
    </row>
    <row r="2251" spans="2:7" s="100" customFormat="1">
      <c r="B2251" s="208"/>
      <c r="C2251" s="101"/>
      <c r="D2251" s="102"/>
      <c r="E2251" s="208"/>
      <c r="F2251" s="107"/>
      <c r="G2251" s="107"/>
    </row>
    <row r="2252" spans="2:7" s="100" customFormat="1">
      <c r="B2252" s="208"/>
      <c r="C2252" s="101"/>
      <c r="D2252" s="102"/>
      <c r="E2252" s="208"/>
      <c r="F2252" s="107"/>
      <c r="G2252" s="107"/>
    </row>
    <row r="2253" spans="2:7" s="100" customFormat="1">
      <c r="B2253" s="208"/>
      <c r="C2253" s="101"/>
      <c r="D2253" s="102"/>
      <c r="E2253" s="208"/>
      <c r="F2253" s="107"/>
      <c r="G2253" s="107"/>
    </row>
    <row r="2254" spans="2:7" s="100" customFormat="1">
      <c r="B2254" s="208"/>
      <c r="C2254" s="101"/>
      <c r="D2254" s="102"/>
      <c r="E2254" s="208"/>
      <c r="F2254" s="107"/>
      <c r="G2254" s="107"/>
    </row>
    <row r="2255" spans="2:7" s="100" customFormat="1">
      <c r="B2255" s="208"/>
      <c r="C2255" s="101"/>
      <c r="D2255" s="102"/>
      <c r="E2255" s="208"/>
      <c r="F2255" s="107"/>
      <c r="G2255" s="107"/>
    </row>
    <row r="2256" spans="2:7" s="100" customFormat="1">
      <c r="B2256" s="208"/>
      <c r="C2256" s="101"/>
      <c r="D2256" s="102"/>
      <c r="E2256" s="208"/>
      <c r="F2256" s="107"/>
      <c r="G2256" s="107"/>
    </row>
    <row r="2257" spans="2:7" s="100" customFormat="1">
      <c r="B2257" s="208"/>
      <c r="C2257" s="101"/>
      <c r="D2257" s="102"/>
      <c r="E2257" s="208"/>
      <c r="F2257" s="107"/>
      <c r="G2257" s="107"/>
    </row>
    <row r="2258" spans="2:7" s="100" customFormat="1">
      <c r="B2258" s="208"/>
      <c r="C2258" s="101"/>
      <c r="D2258" s="102"/>
      <c r="E2258" s="208"/>
      <c r="F2258" s="107"/>
      <c r="G2258" s="107"/>
    </row>
    <row r="2259" spans="2:7" s="100" customFormat="1">
      <c r="B2259" s="208"/>
      <c r="C2259" s="101"/>
      <c r="D2259" s="102"/>
      <c r="E2259" s="208"/>
      <c r="F2259" s="107"/>
      <c r="G2259" s="107"/>
    </row>
    <row r="2260" spans="2:7" s="100" customFormat="1">
      <c r="B2260" s="208"/>
      <c r="C2260" s="101"/>
      <c r="D2260" s="102"/>
      <c r="E2260" s="208"/>
      <c r="F2260" s="107"/>
      <c r="G2260" s="107"/>
    </row>
    <row r="2261" spans="2:7" s="100" customFormat="1">
      <c r="B2261" s="208"/>
      <c r="C2261" s="101"/>
      <c r="D2261" s="102"/>
      <c r="E2261" s="208"/>
      <c r="F2261" s="107"/>
      <c r="G2261" s="107"/>
    </row>
    <row r="2262" spans="2:7" s="100" customFormat="1">
      <c r="B2262" s="208"/>
      <c r="C2262" s="101"/>
      <c r="D2262" s="102"/>
      <c r="E2262" s="208"/>
      <c r="F2262" s="107"/>
      <c r="G2262" s="107"/>
    </row>
    <row r="2263" spans="2:7" s="100" customFormat="1">
      <c r="B2263" s="208"/>
      <c r="C2263" s="101"/>
      <c r="D2263" s="102"/>
      <c r="E2263" s="208"/>
      <c r="F2263" s="107"/>
      <c r="G2263" s="107"/>
    </row>
    <row r="2264" spans="2:7" s="100" customFormat="1">
      <c r="B2264" s="208"/>
      <c r="C2264" s="101"/>
      <c r="D2264" s="102"/>
      <c r="E2264" s="208"/>
      <c r="F2264" s="107"/>
      <c r="G2264" s="107"/>
    </row>
    <row r="2265" spans="2:7" s="100" customFormat="1">
      <c r="B2265" s="208"/>
      <c r="C2265" s="101"/>
      <c r="D2265" s="102"/>
      <c r="E2265" s="208"/>
      <c r="F2265" s="107"/>
      <c r="G2265" s="107"/>
    </row>
    <row r="2266" spans="2:7" s="100" customFormat="1">
      <c r="B2266" s="208"/>
      <c r="C2266" s="101"/>
      <c r="D2266" s="102"/>
      <c r="E2266" s="208"/>
      <c r="F2266" s="107"/>
      <c r="G2266" s="107"/>
    </row>
    <row r="2267" spans="2:7" s="100" customFormat="1">
      <c r="B2267" s="208"/>
      <c r="C2267" s="101"/>
      <c r="D2267" s="102"/>
      <c r="E2267" s="208"/>
      <c r="F2267" s="107"/>
      <c r="G2267" s="107"/>
    </row>
    <row r="2268" spans="2:7" s="100" customFormat="1">
      <c r="B2268" s="208"/>
      <c r="C2268" s="101"/>
      <c r="D2268" s="102"/>
      <c r="E2268" s="208"/>
      <c r="F2268" s="107"/>
      <c r="G2268" s="107"/>
    </row>
    <row r="2269" spans="2:7" s="100" customFormat="1">
      <c r="B2269" s="208"/>
      <c r="C2269" s="101"/>
      <c r="D2269" s="102"/>
      <c r="E2269" s="208"/>
      <c r="F2269" s="107"/>
      <c r="G2269" s="107"/>
    </row>
    <row r="2270" spans="2:7" s="100" customFormat="1">
      <c r="B2270" s="208"/>
      <c r="C2270" s="101"/>
      <c r="D2270" s="102"/>
      <c r="E2270" s="208"/>
      <c r="F2270" s="107"/>
      <c r="G2270" s="107"/>
    </row>
    <row r="2271" spans="2:7" s="100" customFormat="1">
      <c r="B2271" s="208"/>
      <c r="C2271" s="101"/>
      <c r="D2271" s="102"/>
      <c r="E2271" s="208"/>
      <c r="F2271" s="107"/>
      <c r="G2271" s="107"/>
    </row>
    <row r="2272" spans="2:7" s="100" customFormat="1">
      <c r="B2272" s="208"/>
      <c r="C2272" s="101"/>
      <c r="D2272" s="102"/>
      <c r="E2272" s="208"/>
      <c r="F2272" s="107"/>
      <c r="G2272" s="107"/>
    </row>
    <row r="2273" spans="2:7" s="100" customFormat="1">
      <c r="B2273" s="208"/>
      <c r="C2273" s="101"/>
      <c r="D2273" s="102"/>
      <c r="E2273" s="208"/>
      <c r="F2273" s="107"/>
      <c r="G2273" s="107"/>
    </row>
    <row r="2274" spans="2:7" s="100" customFormat="1">
      <c r="B2274" s="208"/>
      <c r="C2274" s="101"/>
      <c r="D2274" s="102"/>
      <c r="E2274" s="208"/>
      <c r="F2274" s="107"/>
      <c r="G2274" s="107"/>
    </row>
    <row r="2275" spans="2:7" s="100" customFormat="1">
      <c r="B2275" s="208"/>
      <c r="C2275" s="101"/>
      <c r="D2275" s="102"/>
      <c r="E2275" s="208"/>
      <c r="F2275" s="107"/>
      <c r="G2275" s="107"/>
    </row>
    <row r="2276" spans="2:7" s="100" customFormat="1">
      <c r="B2276" s="208"/>
      <c r="C2276" s="101"/>
      <c r="D2276" s="102"/>
      <c r="E2276" s="208"/>
      <c r="F2276" s="107"/>
      <c r="G2276" s="107"/>
    </row>
    <row r="2277" spans="2:7" s="100" customFormat="1">
      <c r="B2277" s="208"/>
      <c r="C2277" s="101"/>
      <c r="D2277" s="102"/>
      <c r="E2277" s="208"/>
      <c r="F2277" s="107"/>
      <c r="G2277" s="107"/>
    </row>
    <row r="2278" spans="2:7" s="100" customFormat="1">
      <c r="B2278" s="208"/>
      <c r="C2278" s="101"/>
      <c r="D2278" s="102"/>
      <c r="E2278" s="208"/>
      <c r="F2278" s="107"/>
      <c r="G2278" s="107"/>
    </row>
    <row r="2279" spans="2:7" s="100" customFormat="1">
      <c r="B2279" s="208"/>
      <c r="C2279" s="101"/>
      <c r="D2279" s="102"/>
      <c r="E2279" s="208"/>
      <c r="F2279" s="107"/>
      <c r="G2279" s="107"/>
    </row>
    <row r="2280" spans="2:7" s="100" customFormat="1">
      <c r="B2280" s="208"/>
      <c r="C2280" s="101"/>
      <c r="D2280" s="102"/>
      <c r="E2280" s="208"/>
      <c r="F2280" s="107"/>
      <c r="G2280" s="107"/>
    </row>
    <row r="2281" spans="2:7" s="100" customFormat="1">
      <c r="B2281" s="208"/>
      <c r="C2281" s="101"/>
      <c r="D2281" s="102"/>
      <c r="E2281" s="208"/>
      <c r="F2281" s="107"/>
      <c r="G2281" s="107"/>
    </row>
    <row r="2282" spans="2:7" s="100" customFormat="1">
      <c r="B2282" s="208"/>
      <c r="C2282" s="101"/>
      <c r="D2282" s="102"/>
      <c r="E2282" s="208"/>
      <c r="F2282" s="107"/>
      <c r="G2282" s="107"/>
    </row>
    <row r="2283" spans="2:7" s="100" customFormat="1">
      <c r="B2283" s="208"/>
      <c r="C2283" s="101"/>
      <c r="D2283" s="102"/>
      <c r="E2283" s="208"/>
      <c r="F2283" s="107"/>
      <c r="G2283" s="107"/>
    </row>
    <row r="2284" spans="2:7" s="100" customFormat="1">
      <c r="B2284" s="208"/>
      <c r="C2284" s="101"/>
      <c r="D2284" s="102"/>
      <c r="E2284" s="208"/>
      <c r="F2284" s="107"/>
      <c r="G2284" s="107"/>
    </row>
    <row r="2285" spans="2:7" s="100" customFormat="1">
      <c r="B2285" s="208"/>
      <c r="C2285" s="101"/>
      <c r="D2285" s="102"/>
      <c r="E2285" s="208"/>
      <c r="F2285" s="107"/>
      <c r="G2285" s="107"/>
    </row>
    <row r="2286" spans="2:7" s="100" customFormat="1">
      <c r="B2286" s="208"/>
      <c r="C2286" s="101"/>
      <c r="D2286" s="102"/>
      <c r="E2286" s="208"/>
      <c r="F2286" s="107"/>
      <c r="G2286" s="107"/>
    </row>
    <row r="2287" spans="2:7" s="100" customFormat="1">
      <c r="B2287" s="208"/>
      <c r="C2287" s="101"/>
      <c r="D2287" s="102"/>
      <c r="E2287" s="208"/>
      <c r="F2287" s="107"/>
      <c r="G2287" s="107"/>
    </row>
    <row r="2288" spans="2:7" s="100" customFormat="1">
      <c r="B2288" s="208"/>
      <c r="C2288" s="101"/>
      <c r="D2288" s="102"/>
      <c r="E2288" s="208"/>
      <c r="F2288" s="107"/>
      <c r="G2288" s="107"/>
    </row>
    <row r="2289" spans="2:7" s="100" customFormat="1">
      <c r="B2289" s="208"/>
      <c r="C2289" s="101"/>
      <c r="D2289" s="102"/>
      <c r="E2289" s="208"/>
      <c r="F2289" s="107"/>
      <c r="G2289" s="107"/>
    </row>
    <row r="2290" spans="2:7" s="100" customFormat="1">
      <c r="B2290" s="208"/>
      <c r="C2290" s="101"/>
      <c r="D2290" s="102"/>
      <c r="E2290" s="208"/>
      <c r="F2290" s="107"/>
      <c r="G2290" s="107"/>
    </row>
    <row r="2291" spans="2:7" s="100" customFormat="1">
      <c r="B2291" s="208"/>
      <c r="C2291" s="101"/>
      <c r="D2291" s="102"/>
      <c r="E2291" s="208"/>
      <c r="F2291" s="107"/>
      <c r="G2291" s="107"/>
    </row>
    <row r="2292" spans="2:7" s="100" customFormat="1">
      <c r="B2292" s="208"/>
      <c r="C2292" s="101"/>
      <c r="D2292" s="102"/>
      <c r="E2292" s="208"/>
      <c r="F2292" s="107"/>
      <c r="G2292" s="107"/>
    </row>
    <row r="2293" spans="2:7" s="100" customFormat="1">
      <c r="B2293" s="208"/>
      <c r="C2293" s="101"/>
      <c r="D2293" s="102"/>
      <c r="E2293" s="208"/>
      <c r="F2293" s="107"/>
      <c r="G2293" s="107"/>
    </row>
    <row r="2294" spans="2:7" s="100" customFormat="1">
      <c r="B2294" s="208"/>
      <c r="C2294" s="101"/>
      <c r="D2294" s="102"/>
      <c r="E2294" s="208"/>
      <c r="F2294" s="107"/>
      <c r="G2294" s="107"/>
    </row>
    <row r="2295" spans="2:7" s="100" customFormat="1">
      <c r="B2295" s="208"/>
      <c r="C2295" s="101"/>
      <c r="D2295" s="102"/>
      <c r="E2295" s="208"/>
      <c r="F2295" s="107"/>
      <c r="G2295" s="107"/>
    </row>
    <row r="2296" spans="2:7" s="100" customFormat="1">
      <c r="B2296" s="208"/>
      <c r="C2296" s="101"/>
      <c r="D2296" s="102"/>
      <c r="E2296" s="208"/>
      <c r="F2296" s="107"/>
      <c r="G2296" s="107"/>
    </row>
    <row r="2297" spans="2:7" s="100" customFormat="1">
      <c r="B2297" s="208"/>
      <c r="C2297" s="101"/>
      <c r="D2297" s="102"/>
      <c r="E2297" s="208"/>
      <c r="F2297" s="107"/>
      <c r="G2297" s="107"/>
    </row>
    <row r="2298" spans="2:7" s="100" customFormat="1">
      <c r="B2298" s="208"/>
      <c r="C2298" s="101"/>
      <c r="D2298" s="102"/>
      <c r="E2298" s="208"/>
      <c r="F2298" s="107"/>
      <c r="G2298" s="107"/>
    </row>
    <row r="2299" spans="2:7" s="100" customFormat="1">
      <c r="B2299" s="208"/>
      <c r="C2299" s="101"/>
      <c r="D2299" s="102"/>
      <c r="E2299" s="208"/>
      <c r="F2299" s="107"/>
      <c r="G2299" s="107"/>
    </row>
    <row r="2300" spans="2:7" s="100" customFormat="1">
      <c r="B2300" s="208"/>
      <c r="C2300" s="101"/>
      <c r="D2300" s="102"/>
      <c r="E2300" s="208"/>
      <c r="F2300" s="107"/>
      <c r="G2300" s="107"/>
    </row>
    <row r="2301" spans="2:7" s="100" customFormat="1">
      <c r="B2301" s="208"/>
      <c r="C2301" s="101"/>
      <c r="D2301" s="102"/>
      <c r="E2301" s="208"/>
      <c r="F2301" s="107"/>
      <c r="G2301" s="107"/>
    </row>
    <row r="2302" spans="2:7" s="100" customFormat="1">
      <c r="B2302" s="208"/>
      <c r="C2302" s="101"/>
      <c r="D2302" s="102"/>
      <c r="E2302" s="208"/>
      <c r="F2302" s="107"/>
      <c r="G2302" s="107"/>
    </row>
    <row r="2303" spans="2:7" s="100" customFormat="1">
      <c r="B2303" s="208"/>
      <c r="C2303" s="101"/>
      <c r="D2303" s="102"/>
      <c r="E2303" s="208"/>
      <c r="F2303" s="107"/>
      <c r="G2303" s="107"/>
    </row>
    <row r="2304" spans="2:7" s="100" customFormat="1">
      <c r="B2304" s="208"/>
      <c r="C2304" s="101"/>
      <c r="D2304" s="102"/>
      <c r="E2304" s="208"/>
      <c r="F2304" s="107"/>
      <c r="G2304" s="107"/>
    </row>
    <row r="2305" spans="2:7" s="100" customFormat="1">
      <c r="B2305" s="208"/>
      <c r="C2305" s="101"/>
      <c r="D2305" s="102"/>
      <c r="E2305" s="208"/>
      <c r="F2305" s="107"/>
      <c r="G2305" s="107"/>
    </row>
    <row r="2306" spans="2:7" s="100" customFormat="1">
      <c r="B2306" s="208"/>
      <c r="C2306" s="101"/>
      <c r="D2306" s="102"/>
      <c r="E2306" s="208"/>
      <c r="F2306" s="107"/>
      <c r="G2306" s="107"/>
    </row>
    <row r="2307" spans="2:7" s="100" customFormat="1">
      <c r="B2307" s="208"/>
      <c r="C2307" s="101"/>
      <c r="D2307" s="102"/>
      <c r="E2307" s="208"/>
      <c r="F2307" s="107"/>
      <c r="G2307" s="107"/>
    </row>
    <row r="2308" spans="2:7" s="100" customFormat="1">
      <c r="B2308" s="208"/>
      <c r="C2308" s="101"/>
      <c r="D2308" s="102"/>
      <c r="E2308" s="208"/>
      <c r="F2308" s="107"/>
      <c r="G2308" s="107"/>
    </row>
    <row r="2309" spans="2:7" s="100" customFormat="1">
      <c r="B2309" s="208"/>
      <c r="C2309" s="101"/>
      <c r="D2309" s="102"/>
      <c r="E2309" s="208"/>
      <c r="F2309" s="107"/>
      <c r="G2309" s="107"/>
    </row>
    <row r="2310" spans="2:7" s="100" customFormat="1">
      <c r="B2310" s="208"/>
      <c r="C2310" s="101"/>
      <c r="D2310" s="102"/>
      <c r="E2310" s="208"/>
      <c r="F2310" s="107"/>
      <c r="G2310" s="107"/>
    </row>
    <row r="2311" spans="2:7" s="100" customFormat="1">
      <c r="B2311" s="208"/>
      <c r="C2311" s="101"/>
      <c r="D2311" s="102"/>
      <c r="E2311" s="208"/>
      <c r="F2311" s="107"/>
      <c r="G2311" s="107"/>
    </row>
    <row r="2312" spans="2:7" s="100" customFormat="1">
      <c r="B2312" s="208"/>
      <c r="C2312" s="101"/>
      <c r="D2312" s="102"/>
      <c r="E2312" s="208"/>
      <c r="F2312" s="107"/>
      <c r="G2312" s="107"/>
    </row>
    <row r="2313" spans="2:7" s="100" customFormat="1">
      <c r="B2313" s="208"/>
      <c r="C2313" s="101"/>
      <c r="D2313" s="102"/>
      <c r="E2313" s="208"/>
      <c r="F2313" s="107"/>
      <c r="G2313" s="107"/>
    </row>
    <row r="2314" spans="2:7" s="100" customFormat="1">
      <c r="B2314" s="208"/>
      <c r="C2314" s="101"/>
      <c r="D2314" s="102"/>
      <c r="E2314" s="208"/>
      <c r="F2314" s="107"/>
      <c r="G2314" s="107"/>
    </row>
    <row r="2315" spans="2:7" s="100" customFormat="1">
      <c r="B2315" s="208"/>
      <c r="C2315" s="101"/>
      <c r="D2315" s="102"/>
      <c r="E2315" s="208"/>
      <c r="F2315" s="107"/>
      <c r="G2315" s="107"/>
    </row>
    <row r="2316" spans="2:7" s="100" customFormat="1">
      <c r="B2316" s="208"/>
      <c r="C2316" s="101"/>
      <c r="D2316" s="102"/>
      <c r="E2316" s="208"/>
      <c r="F2316" s="107"/>
      <c r="G2316" s="107"/>
    </row>
    <row r="2317" spans="2:7" s="100" customFormat="1">
      <c r="B2317" s="208"/>
      <c r="C2317" s="101"/>
      <c r="D2317" s="102"/>
      <c r="E2317" s="208"/>
      <c r="F2317" s="107"/>
      <c r="G2317" s="107"/>
    </row>
    <row r="2318" spans="2:7" s="100" customFormat="1">
      <c r="B2318" s="208"/>
      <c r="C2318" s="101"/>
      <c r="D2318" s="102"/>
      <c r="E2318" s="208"/>
      <c r="F2318" s="107"/>
      <c r="G2318" s="107"/>
    </row>
    <row r="2319" spans="2:7" s="100" customFormat="1">
      <c r="B2319" s="208"/>
      <c r="C2319" s="101"/>
      <c r="D2319" s="102"/>
      <c r="E2319" s="208"/>
      <c r="F2319" s="107"/>
      <c r="G2319" s="107"/>
    </row>
    <row r="2320" spans="2:7" s="100" customFormat="1">
      <c r="B2320" s="208"/>
      <c r="C2320" s="101"/>
      <c r="D2320" s="102"/>
      <c r="E2320" s="208"/>
      <c r="F2320" s="107"/>
      <c r="G2320" s="107"/>
    </row>
    <row r="2321" spans="2:7" s="100" customFormat="1">
      <c r="B2321" s="208"/>
      <c r="C2321" s="101"/>
      <c r="D2321" s="102"/>
      <c r="E2321" s="208"/>
      <c r="F2321" s="107"/>
      <c r="G2321" s="107"/>
    </row>
    <row r="2322" spans="2:7" s="100" customFormat="1">
      <c r="B2322" s="208"/>
      <c r="C2322" s="101"/>
      <c r="D2322" s="102"/>
      <c r="E2322" s="208"/>
      <c r="F2322" s="107"/>
      <c r="G2322" s="107"/>
    </row>
    <row r="2323" spans="2:7" s="100" customFormat="1">
      <c r="B2323" s="208"/>
      <c r="C2323" s="101"/>
      <c r="D2323" s="102"/>
      <c r="E2323" s="208"/>
      <c r="F2323" s="107"/>
      <c r="G2323" s="107"/>
    </row>
    <row r="2324" spans="2:7" s="100" customFormat="1">
      <c r="B2324" s="208"/>
      <c r="C2324" s="101"/>
      <c r="D2324" s="102"/>
      <c r="E2324" s="208"/>
      <c r="F2324" s="107"/>
      <c r="G2324" s="107"/>
    </row>
    <row r="2325" spans="2:7" s="100" customFormat="1">
      <c r="B2325" s="208"/>
      <c r="C2325" s="101"/>
      <c r="D2325" s="102"/>
      <c r="E2325" s="208"/>
      <c r="F2325" s="107"/>
      <c r="G2325" s="107"/>
    </row>
    <row r="2326" spans="2:7" s="100" customFormat="1">
      <c r="B2326" s="208"/>
      <c r="C2326" s="101"/>
      <c r="D2326" s="102"/>
      <c r="E2326" s="208"/>
      <c r="F2326" s="107"/>
      <c r="G2326" s="107"/>
    </row>
    <row r="2327" spans="2:7" s="100" customFormat="1">
      <c r="B2327" s="208"/>
      <c r="C2327" s="101"/>
      <c r="D2327" s="102"/>
      <c r="E2327" s="208"/>
      <c r="F2327" s="107"/>
      <c r="G2327" s="107"/>
    </row>
    <row r="2328" spans="2:7" s="100" customFormat="1">
      <c r="B2328" s="208"/>
      <c r="C2328" s="101"/>
      <c r="D2328" s="102"/>
      <c r="E2328" s="208"/>
      <c r="F2328" s="107"/>
      <c r="G2328" s="107"/>
    </row>
    <row r="2329" spans="2:7" s="100" customFormat="1">
      <c r="B2329" s="208"/>
      <c r="C2329" s="101"/>
      <c r="D2329" s="102"/>
      <c r="E2329" s="208"/>
      <c r="F2329" s="107"/>
      <c r="G2329" s="107"/>
    </row>
    <row r="2330" spans="2:7" s="100" customFormat="1">
      <c r="B2330" s="208"/>
      <c r="C2330" s="101"/>
      <c r="D2330" s="102"/>
      <c r="E2330" s="208"/>
      <c r="F2330" s="107"/>
      <c r="G2330" s="107"/>
    </row>
    <row r="2331" spans="2:7" s="100" customFormat="1">
      <c r="B2331" s="208"/>
      <c r="C2331" s="101"/>
      <c r="D2331" s="102"/>
      <c r="E2331" s="208"/>
      <c r="F2331" s="107"/>
      <c r="G2331" s="107"/>
    </row>
    <row r="2332" spans="2:7" s="100" customFormat="1">
      <c r="B2332" s="208"/>
      <c r="C2332" s="101"/>
      <c r="D2332" s="102"/>
      <c r="E2332" s="208"/>
      <c r="F2332" s="107"/>
      <c r="G2332" s="107"/>
    </row>
    <row r="2333" spans="2:7" s="100" customFormat="1">
      <c r="B2333" s="208"/>
      <c r="C2333" s="101"/>
      <c r="D2333" s="102"/>
      <c r="E2333" s="208"/>
      <c r="F2333" s="107"/>
      <c r="G2333" s="107"/>
    </row>
    <row r="2334" spans="2:7" s="100" customFormat="1">
      <c r="B2334" s="208"/>
      <c r="C2334" s="101"/>
      <c r="D2334" s="102"/>
      <c r="E2334" s="208"/>
      <c r="F2334" s="107"/>
      <c r="G2334" s="107"/>
    </row>
    <row r="2335" spans="2:7" s="100" customFormat="1">
      <c r="B2335" s="208"/>
      <c r="C2335" s="101"/>
      <c r="D2335" s="102"/>
      <c r="E2335" s="208"/>
      <c r="F2335" s="107"/>
      <c r="G2335" s="107"/>
    </row>
    <row r="2336" spans="2:7" s="100" customFormat="1">
      <c r="B2336" s="208"/>
      <c r="C2336" s="101"/>
      <c r="D2336" s="102"/>
      <c r="E2336" s="208"/>
      <c r="F2336" s="107"/>
      <c r="G2336" s="107"/>
    </row>
    <row r="2337" spans="2:7" s="100" customFormat="1">
      <c r="B2337" s="208"/>
      <c r="C2337" s="101"/>
      <c r="D2337" s="102"/>
      <c r="E2337" s="208"/>
      <c r="F2337" s="107"/>
      <c r="G2337" s="107"/>
    </row>
    <row r="2338" spans="2:7" s="100" customFormat="1">
      <c r="B2338" s="208"/>
      <c r="C2338" s="101"/>
      <c r="D2338" s="102"/>
      <c r="E2338" s="208"/>
      <c r="F2338" s="107"/>
      <c r="G2338" s="107"/>
    </row>
    <row r="2339" spans="2:7" s="100" customFormat="1">
      <c r="B2339" s="208"/>
      <c r="C2339" s="101"/>
      <c r="D2339" s="102"/>
      <c r="E2339" s="208"/>
      <c r="F2339" s="107"/>
      <c r="G2339" s="107"/>
    </row>
    <row r="2340" spans="2:7" s="100" customFormat="1">
      <c r="B2340" s="208"/>
      <c r="C2340" s="101"/>
      <c r="D2340" s="102"/>
      <c r="E2340" s="208"/>
      <c r="F2340" s="107"/>
      <c r="G2340" s="107"/>
    </row>
    <row r="2341" spans="2:7" s="100" customFormat="1">
      <c r="B2341" s="208"/>
      <c r="C2341" s="101"/>
      <c r="D2341" s="102"/>
      <c r="E2341" s="208"/>
      <c r="F2341" s="107"/>
      <c r="G2341" s="107"/>
    </row>
    <row r="2342" spans="2:7" s="100" customFormat="1">
      <c r="B2342" s="208"/>
      <c r="C2342" s="101"/>
      <c r="D2342" s="102"/>
      <c r="E2342" s="208"/>
      <c r="F2342" s="107"/>
      <c r="G2342" s="107"/>
    </row>
    <row r="2343" spans="2:7" s="100" customFormat="1">
      <c r="B2343" s="208"/>
      <c r="C2343" s="101"/>
      <c r="D2343" s="102"/>
      <c r="E2343" s="208"/>
      <c r="F2343" s="107"/>
      <c r="G2343" s="107"/>
    </row>
    <row r="2344" spans="2:7" s="100" customFormat="1">
      <c r="B2344" s="208"/>
      <c r="C2344" s="101"/>
      <c r="D2344" s="102"/>
      <c r="E2344" s="208"/>
      <c r="F2344" s="107"/>
      <c r="G2344" s="107"/>
    </row>
    <row r="2345" spans="2:7" s="100" customFormat="1">
      <c r="B2345" s="208"/>
      <c r="C2345" s="101"/>
      <c r="D2345" s="102"/>
      <c r="E2345" s="208"/>
      <c r="F2345" s="107"/>
      <c r="G2345" s="107"/>
    </row>
    <row r="2346" spans="2:7" s="100" customFormat="1">
      <c r="B2346" s="208"/>
      <c r="C2346" s="101"/>
      <c r="D2346" s="102"/>
      <c r="E2346" s="208"/>
      <c r="F2346" s="107"/>
      <c r="G2346" s="107"/>
    </row>
    <row r="2347" spans="2:7" s="100" customFormat="1">
      <c r="B2347" s="208"/>
      <c r="C2347" s="101"/>
      <c r="D2347" s="102"/>
      <c r="E2347" s="208"/>
      <c r="F2347" s="107"/>
      <c r="G2347" s="107"/>
    </row>
    <row r="2348" spans="2:7" s="100" customFormat="1">
      <c r="B2348" s="208"/>
      <c r="C2348" s="101"/>
      <c r="D2348" s="102"/>
      <c r="E2348" s="208"/>
      <c r="F2348" s="107"/>
      <c r="G2348" s="107"/>
    </row>
    <row r="2349" spans="2:7" s="100" customFormat="1">
      <c r="B2349" s="208"/>
      <c r="C2349" s="101"/>
      <c r="D2349" s="102"/>
      <c r="E2349" s="208"/>
      <c r="F2349" s="107"/>
      <c r="G2349" s="107"/>
    </row>
    <row r="2350" spans="2:7" s="100" customFormat="1">
      <c r="B2350" s="208"/>
      <c r="C2350" s="101"/>
      <c r="D2350" s="102"/>
      <c r="E2350" s="208"/>
      <c r="F2350" s="107"/>
      <c r="G2350" s="107"/>
    </row>
    <row r="2351" spans="2:7" s="100" customFormat="1">
      <c r="B2351" s="208"/>
      <c r="C2351" s="101"/>
      <c r="D2351" s="102"/>
      <c r="E2351" s="208"/>
      <c r="F2351" s="107"/>
      <c r="G2351" s="107"/>
    </row>
    <row r="2352" spans="2:7" s="100" customFormat="1">
      <c r="B2352" s="208"/>
      <c r="C2352" s="101"/>
      <c r="D2352" s="102"/>
      <c r="E2352" s="208"/>
      <c r="F2352" s="107"/>
      <c r="G2352" s="107"/>
    </row>
    <row r="2353" spans="2:7" s="100" customFormat="1">
      <c r="B2353" s="208"/>
      <c r="C2353" s="101"/>
      <c r="D2353" s="102"/>
      <c r="E2353" s="208"/>
      <c r="F2353" s="107"/>
      <c r="G2353" s="107"/>
    </row>
    <row r="2354" spans="2:7" s="100" customFormat="1">
      <c r="B2354" s="208"/>
      <c r="C2354" s="101"/>
      <c r="D2354" s="102"/>
      <c r="E2354" s="208"/>
      <c r="F2354" s="107"/>
      <c r="G2354" s="107"/>
    </row>
    <row r="2355" spans="2:7" s="100" customFormat="1">
      <c r="B2355" s="208"/>
      <c r="C2355" s="101"/>
      <c r="D2355" s="102"/>
      <c r="E2355" s="208"/>
      <c r="F2355" s="107"/>
      <c r="G2355" s="107"/>
    </row>
    <row r="2356" spans="2:7" s="100" customFormat="1">
      <c r="B2356" s="208"/>
      <c r="C2356" s="101"/>
      <c r="D2356" s="102"/>
      <c r="E2356" s="208"/>
      <c r="F2356" s="107"/>
      <c r="G2356" s="107"/>
    </row>
    <row r="2357" spans="2:7" s="100" customFormat="1">
      <c r="B2357" s="208"/>
      <c r="C2357" s="101"/>
      <c r="D2357" s="102"/>
      <c r="E2357" s="208"/>
      <c r="F2357" s="107"/>
      <c r="G2357" s="107"/>
    </row>
    <row r="2358" spans="2:7" s="100" customFormat="1">
      <c r="B2358" s="208"/>
      <c r="C2358" s="101"/>
      <c r="D2358" s="102"/>
      <c r="E2358" s="208"/>
      <c r="F2358" s="107"/>
      <c r="G2358" s="107"/>
    </row>
    <row r="2359" spans="2:7" s="100" customFormat="1">
      <c r="B2359" s="208"/>
      <c r="C2359" s="101"/>
      <c r="D2359" s="102"/>
      <c r="E2359" s="208"/>
      <c r="F2359" s="107"/>
      <c r="G2359" s="107"/>
    </row>
    <row r="2360" spans="2:7" s="100" customFormat="1">
      <c r="B2360" s="208"/>
      <c r="C2360" s="101"/>
      <c r="D2360" s="102"/>
      <c r="E2360" s="208"/>
      <c r="F2360" s="107"/>
      <c r="G2360" s="107"/>
    </row>
    <row r="2361" spans="2:7" s="100" customFormat="1">
      <c r="B2361" s="208"/>
      <c r="C2361" s="101"/>
      <c r="D2361" s="102"/>
      <c r="E2361" s="208"/>
      <c r="F2361" s="107"/>
      <c r="G2361" s="107"/>
    </row>
    <row r="2362" spans="2:7" s="100" customFormat="1">
      <c r="B2362" s="208"/>
      <c r="C2362" s="101"/>
      <c r="D2362" s="102"/>
      <c r="E2362" s="208"/>
      <c r="F2362" s="107"/>
      <c r="G2362" s="107"/>
    </row>
    <row r="2363" spans="2:7" s="100" customFormat="1">
      <c r="B2363" s="208"/>
      <c r="C2363" s="101"/>
      <c r="D2363" s="102"/>
      <c r="E2363" s="208"/>
      <c r="F2363" s="107"/>
      <c r="G2363" s="107"/>
    </row>
    <row r="2364" spans="2:7" s="100" customFormat="1">
      <c r="B2364" s="208"/>
      <c r="C2364" s="101"/>
      <c r="D2364" s="102"/>
      <c r="E2364" s="208"/>
      <c r="F2364" s="107"/>
      <c r="G2364" s="107"/>
    </row>
    <row r="2365" spans="2:7" s="100" customFormat="1">
      <c r="B2365" s="208"/>
      <c r="C2365" s="101"/>
      <c r="D2365" s="102"/>
      <c r="E2365" s="208"/>
      <c r="F2365" s="107"/>
      <c r="G2365" s="107"/>
    </row>
    <row r="2366" spans="2:7" s="100" customFormat="1">
      <c r="B2366" s="208"/>
      <c r="C2366" s="101"/>
      <c r="D2366" s="102"/>
      <c r="E2366" s="208"/>
      <c r="F2366" s="107"/>
      <c r="G2366" s="107"/>
    </row>
    <row r="2367" spans="2:7" s="100" customFormat="1">
      <c r="B2367" s="208"/>
      <c r="C2367" s="101"/>
      <c r="D2367" s="102"/>
      <c r="E2367" s="208"/>
      <c r="F2367" s="107"/>
      <c r="G2367" s="107"/>
    </row>
    <row r="2368" spans="2:7" s="100" customFormat="1">
      <c r="B2368" s="208"/>
      <c r="C2368" s="101"/>
      <c r="D2368" s="102"/>
      <c r="E2368" s="208"/>
      <c r="F2368" s="107"/>
      <c r="G2368" s="107"/>
    </row>
    <row r="2369" spans="2:7" s="100" customFormat="1">
      <c r="B2369" s="208"/>
      <c r="C2369" s="101"/>
      <c r="D2369" s="102"/>
      <c r="E2369" s="208"/>
      <c r="F2369" s="107"/>
      <c r="G2369" s="107"/>
    </row>
    <row r="2370" spans="2:7" s="100" customFormat="1">
      <c r="B2370" s="208"/>
      <c r="C2370" s="101"/>
      <c r="D2370" s="102"/>
      <c r="E2370" s="208"/>
      <c r="F2370" s="107"/>
      <c r="G2370" s="107"/>
    </row>
    <row r="2371" spans="2:7" s="100" customFormat="1">
      <c r="B2371" s="208"/>
      <c r="C2371" s="101"/>
      <c r="D2371" s="102"/>
      <c r="E2371" s="208"/>
      <c r="F2371" s="107"/>
      <c r="G2371" s="107"/>
    </row>
    <row r="2372" spans="2:7" s="100" customFormat="1">
      <c r="B2372" s="208"/>
      <c r="C2372" s="101"/>
      <c r="D2372" s="102"/>
      <c r="E2372" s="208"/>
      <c r="F2372" s="107"/>
      <c r="G2372" s="107"/>
    </row>
    <row r="2373" spans="2:7" s="100" customFormat="1">
      <c r="B2373" s="208"/>
      <c r="C2373" s="101"/>
      <c r="D2373" s="102"/>
      <c r="E2373" s="208"/>
      <c r="F2373" s="107"/>
      <c r="G2373" s="107"/>
    </row>
    <row r="2374" spans="2:7" s="100" customFormat="1">
      <c r="B2374" s="208"/>
      <c r="C2374" s="101"/>
      <c r="D2374" s="102"/>
      <c r="E2374" s="208"/>
      <c r="F2374" s="107"/>
      <c r="G2374" s="107"/>
    </row>
    <row r="2375" spans="2:7" s="100" customFormat="1">
      <c r="B2375" s="208"/>
      <c r="C2375" s="101"/>
      <c r="D2375" s="102"/>
      <c r="E2375" s="208"/>
      <c r="F2375" s="107"/>
      <c r="G2375" s="107"/>
    </row>
    <row r="2376" spans="2:7" s="100" customFormat="1">
      <c r="B2376" s="208"/>
      <c r="C2376" s="101"/>
      <c r="D2376" s="102"/>
      <c r="E2376" s="208"/>
      <c r="F2376" s="107"/>
      <c r="G2376" s="107"/>
    </row>
    <row r="2377" spans="2:7" s="100" customFormat="1">
      <c r="B2377" s="208"/>
      <c r="C2377" s="101"/>
      <c r="D2377" s="102"/>
      <c r="E2377" s="208"/>
      <c r="F2377" s="107"/>
      <c r="G2377" s="107"/>
    </row>
    <row r="2378" spans="2:7" s="100" customFormat="1">
      <c r="B2378" s="208"/>
      <c r="C2378" s="101"/>
      <c r="D2378" s="102"/>
      <c r="E2378" s="208"/>
      <c r="F2378" s="107"/>
      <c r="G2378" s="107"/>
    </row>
    <row r="2379" spans="2:7" s="100" customFormat="1">
      <c r="B2379" s="208"/>
      <c r="C2379" s="101"/>
      <c r="D2379" s="102"/>
      <c r="E2379" s="208"/>
      <c r="F2379" s="107"/>
      <c r="G2379" s="107"/>
    </row>
    <row r="2380" spans="2:7" s="100" customFormat="1">
      <c r="B2380" s="208"/>
      <c r="C2380" s="101"/>
      <c r="D2380" s="102"/>
      <c r="E2380" s="208"/>
      <c r="F2380" s="107"/>
      <c r="G2380" s="107"/>
    </row>
    <row r="2381" spans="2:7" s="100" customFormat="1">
      <c r="B2381" s="208"/>
      <c r="C2381" s="101"/>
      <c r="D2381" s="102"/>
      <c r="E2381" s="208"/>
      <c r="F2381" s="107"/>
      <c r="G2381" s="107"/>
    </row>
    <row r="2382" spans="2:7" s="100" customFormat="1">
      <c r="B2382" s="208"/>
      <c r="C2382" s="101"/>
      <c r="D2382" s="102"/>
      <c r="E2382" s="208"/>
      <c r="F2382" s="107"/>
      <c r="G2382" s="107"/>
    </row>
    <row r="2383" spans="2:7" s="100" customFormat="1">
      <c r="B2383" s="208"/>
      <c r="C2383" s="101"/>
      <c r="D2383" s="102"/>
      <c r="E2383" s="208"/>
      <c r="F2383" s="107"/>
      <c r="G2383" s="107"/>
    </row>
    <row r="2384" spans="2:7" s="100" customFormat="1">
      <c r="B2384" s="208"/>
      <c r="C2384" s="101"/>
      <c r="D2384" s="102"/>
      <c r="E2384" s="208"/>
      <c r="F2384" s="107"/>
      <c r="G2384" s="107"/>
    </row>
    <row r="2385" spans="2:7" s="100" customFormat="1">
      <c r="B2385" s="208"/>
      <c r="C2385" s="101"/>
      <c r="D2385" s="102"/>
      <c r="E2385" s="208"/>
      <c r="F2385" s="107"/>
      <c r="G2385" s="107"/>
    </row>
    <row r="2386" spans="2:7" s="100" customFormat="1">
      <c r="B2386" s="208"/>
      <c r="C2386" s="101"/>
      <c r="D2386" s="102"/>
      <c r="E2386" s="208"/>
      <c r="F2386" s="107"/>
      <c r="G2386" s="107"/>
    </row>
    <row r="2387" spans="2:7" s="100" customFormat="1">
      <c r="B2387" s="208"/>
      <c r="C2387" s="101"/>
      <c r="D2387" s="102"/>
      <c r="E2387" s="208"/>
      <c r="F2387" s="107"/>
      <c r="G2387" s="107"/>
    </row>
    <row r="2388" spans="2:7" s="100" customFormat="1">
      <c r="B2388" s="208"/>
      <c r="C2388" s="101"/>
      <c r="D2388" s="102"/>
      <c r="E2388" s="208"/>
      <c r="F2388" s="107"/>
      <c r="G2388" s="107"/>
    </row>
    <row r="2389" spans="2:7" s="100" customFormat="1">
      <c r="B2389" s="208"/>
      <c r="C2389" s="101"/>
      <c r="D2389" s="102"/>
      <c r="E2389" s="208"/>
      <c r="F2389" s="107"/>
      <c r="G2389" s="107"/>
    </row>
    <row r="2390" spans="2:7" s="100" customFormat="1">
      <c r="B2390" s="208"/>
      <c r="C2390" s="101"/>
      <c r="D2390" s="102"/>
      <c r="E2390" s="208"/>
      <c r="F2390" s="107"/>
      <c r="G2390" s="107"/>
    </row>
    <row r="2391" spans="2:7" s="100" customFormat="1">
      <c r="B2391" s="208"/>
      <c r="C2391" s="101"/>
      <c r="D2391" s="102"/>
      <c r="E2391" s="208"/>
      <c r="F2391" s="107"/>
      <c r="G2391" s="107"/>
    </row>
    <row r="2392" spans="2:7" s="100" customFormat="1">
      <c r="B2392" s="208"/>
      <c r="C2392" s="101"/>
      <c r="D2392" s="102"/>
      <c r="E2392" s="208"/>
      <c r="F2392" s="107"/>
      <c r="G2392" s="107"/>
    </row>
    <row r="2393" spans="2:7" s="100" customFormat="1">
      <c r="B2393" s="208"/>
      <c r="C2393" s="101"/>
      <c r="D2393" s="102"/>
      <c r="E2393" s="208"/>
      <c r="F2393" s="107"/>
      <c r="G2393" s="107"/>
    </row>
    <row r="2394" spans="2:7" s="100" customFormat="1">
      <c r="B2394" s="208"/>
      <c r="C2394" s="101"/>
      <c r="D2394" s="102"/>
      <c r="E2394" s="208"/>
      <c r="F2394" s="107"/>
      <c r="G2394" s="107"/>
    </row>
    <row r="2395" spans="2:7" s="100" customFormat="1">
      <c r="B2395" s="208"/>
      <c r="C2395" s="101"/>
      <c r="D2395" s="102"/>
      <c r="E2395" s="208"/>
      <c r="F2395" s="107"/>
      <c r="G2395" s="107"/>
    </row>
    <row r="2396" spans="2:7" s="100" customFormat="1">
      <c r="B2396" s="208"/>
      <c r="C2396" s="101"/>
      <c r="D2396" s="102"/>
      <c r="E2396" s="208"/>
      <c r="F2396" s="107"/>
      <c r="G2396" s="107"/>
    </row>
    <row r="2397" spans="2:7" s="100" customFormat="1">
      <c r="B2397" s="208"/>
      <c r="C2397" s="101"/>
      <c r="D2397" s="102"/>
      <c r="E2397" s="208"/>
      <c r="F2397" s="107"/>
      <c r="G2397" s="107"/>
    </row>
    <row r="2398" spans="2:7" s="100" customFormat="1">
      <c r="B2398" s="208"/>
      <c r="C2398" s="101"/>
      <c r="D2398" s="102"/>
      <c r="E2398" s="208"/>
      <c r="F2398" s="107"/>
      <c r="G2398" s="107"/>
    </row>
    <row r="2399" spans="2:7" s="100" customFormat="1">
      <c r="B2399" s="208"/>
      <c r="C2399" s="101"/>
      <c r="D2399" s="102"/>
      <c r="E2399" s="208"/>
      <c r="F2399" s="107"/>
      <c r="G2399" s="107"/>
    </row>
    <row r="2400" spans="2:7" s="100" customFormat="1">
      <c r="B2400" s="208"/>
      <c r="C2400" s="101"/>
      <c r="D2400" s="102"/>
      <c r="E2400" s="208"/>
      <c r="F2400" s="107"/>
      <c r="G2400" s="107"/>
    </row>
    <row r="2401" spans="2:7" s="100" customFormat="1">
      <c r="B2401" s="208"/>
      <c r="C2401" s="101"/>
      <c r="D2401" s="102"/>
      <c r="E2401" s="208"/>
      <c r="F2401" s="107"/>
      <c r="G2401" s="107"/>
    </row>
    <row r="2402" spans="2:7" s="100" customFormat="1">
      <c r="B2402" s="208"/>
      <c r="C2402" s="101"/>
      <c r="D2402" s="102"/>
      <c r="E2402" s="208"/>
      <c r="F2402" s="107"/>
      <c r="G2402" s="107"/>
    </row>
    <row r="2403" spans="2:7" s="100" customFormat="1">
      <c r="B2403" s="208"/>
      <c r="C2403" s="101"/>
      <c r="D2403" s="102"/>
      <c r="E2403" s="208"/>
      <c r="F2403" s="107"/>
      <c r="G2403" s="107"/>
    </row>
    <row r="2404" spans="2:7" s="100" customFormat="1">
      <c r="B2404" s="208"/>
      <c r="C2404" s="101"/>
      <c r="D2404" s="102"/>
      <c r="E2404" s="208"/>
      <c r="F2404" s="107"/>
      <c r="G2404" s="107"/>
    </row>
    <row r="2405" spans="2:7" s="100" customFormat="1">
      <c r="B2405" s="208"/>
      <c r="C2405" s="101"/>
      <c r="D2405" s="102"/>
      <c r="E2405" s="208"/>
      <c r="F2405" s="107"/>
      <c r="G2405" s="107"/>
    </row>
    <row r="2406" spans="2:7" s="100" customFormat="1">
      <c r="B2406" s="208"/>
      <c r="C2406" s="101"/>
      <c r="D2406" s="102"/>
      <c r="E2406" s="208"/>
      <c r="F2406" s="107"/>
      <c r="G2406" s="107"/>
    </row>
    <row r="2407" spans="2:7" s="100" customFormat="1">
      <c r="B2407" s="208"/>
      <c r="C2407" s="101"/>
      <c r="D2407" s="102"/>
      <c r="E2407" s="208"/>
      <c r="F2407" s="107"/>
      <c r="G2407" s="107"/>
    </row>
    <row r="2408" spans="2:7" s="100" customFormat="1">
      <c r="B2408" s="208"/>
      <c r="C2408" s="101"/>
      <c r="D2408" s="102"/>
      <c r="E2408" s="208"/>
      <c r="F2408" s="107"/>
      <c r="G2408" s="107"/>
    </row>
    <row r="2409" spans="2:7" s="100" customFormat="1">
      <c r="B2409" s="208"/>
      <c r="C2409" s="101"/>
      <c r="D2409" s="102"/>
      <c r="E2409" s="208"/>
      <c r="F2409" s="107"/>
      <c r="G2409" s="107"/>
    </row>
    <row r="2410" spans="2:7" s="100" customFormat="1">
      <c r="B2410" s="208"/>
      <c r="C2410" s="101"/>
      <c r="D2410" s="102"/>
      <c r="E2410" s="208"/>
      <c r="F2410" s="107"/>
      <c r="G2410" s="107"/>
    </row>
    <row r="2411" spans="2:7" s="100" customFormat="1">
      <c r="B2411" s="208"/>
      <c r="C2411" s="101"/>
      <c r="D2411" s="102"/>
      <c r="E2411" s="208"/>
      <c r="F2411" s="107"/>
      <c r="G2411" s="107"/>
    </row>
    <row r="2412" spans="2:7" s="100" customFormat="1">
      <c r="B2412" s="208"/>
      <c r="C2412" s="101"/>
      <c r="D2412" s="102"/>
      <c r="E2412" s="208"/>
      <c r="F2412" s="107"/>
      <c r="G2412" s="107"/>
    </row>
    <row r="2413" spans="2:7" s="100" customFormat="1">
      <c r="B2413" s="208"/>
      <c r="C2413" s="101"/>
      <c r="D2413" s="102"/>
      <c r="E2413" s="208"/>
      <c r="F2413" s="107"/>
      <c r="G2413" s="107"/>
    </row>
    <row r="2414" spans="2:7" s="100" customFormat="1">
      <c r="B2414" s="208"/>
      <c r="C2414" s="101"/>
      <c r="D2414" s="102"/>
      <c r="E2414" s="208"/>
      <c r="F2414" s="107"/>
      <c r="G2414" s="107"/>
    </row>
    <row r="2415" spans="2:7" s="100" customFormat="1">
      <c r="B2415" s="208"/>
      <c r="C2415" s="101"/>
      <c r="D2415" s="102"/>
      <c r="E2415" s="208"/>
      <c r="F2415" s="107"/>
      <c r="G2415" s="107"/>
    </row>
    <row r="2416" spans="2:7" s="100" customFormat="1">
      <c r="B2416" s="208"/>
      <c r="C2416" s="101"/>
      <c r="D2416" s="102"/>
      <c r="E2416" s="208"/>
      <c r="F2416" s="107"/>
      <c r="G2416" s="107"/>
    </row>
    <row r="2417" spans="2:7" s="100" customFormat="1">
      <c r="B2417" s="208"/>
      <c r="C2417" s="101"/>
      <c r="D2417" s="102"/>
      <c r="E2417" s="208"/>
      <c r="F2417" s="107"/>
      <c r="G2417" s="107"/>
    </row>
    <row r="2418" spans="2:7" s="100" customFormat="1">
      <c r="B2418" s="208"/>
      <c r="C2418" s="101"/>
      <c r="D2418" s="102"/>
      <c r="E2418" s="208"/>
      <c r="F2418" s="107"/>
      <c r="G2418" s="107"/>
    </row>
    <row r="2419" spans="2:7" s="100" customFormat="1">
      <c r="B2419" s="208"/>
      <c r="C2419" s="101"/>
      <c r="D2419" s="102"/>
      <c r="E2419" s="208"/>
      <c r="F2419" s="107"/>
      <c r="G2419" s="107"/>
    </row>
    <row r="2420" spans="2:7" s="100" customFormat="1">
      <c r="B2420" s="208"/>
      <c r="C2420" s="101"/>
      <c r="D2420" s="102"/>
      <c r="E2420" s="208"/>
      <c r="F2420" s="107"/>
      <c r="G2420" s="107"/>
    </row>
    <row r="2421" spans="2:7" s="100" customFormat="1">
      <c r="B2421" s="208"/>
      <c r="C2421" s="101"/>
      <c r="D2421" s="102"/>
      <c r="E2421" s="208"/>
      <c r="F2421" s="107"/>
      <c r="G2421" s="107"/>
    </row>
    <row r="2422" spans="2:7" s="100" customFormat="1">
      <c r="B2422" s="208"/>
      <c r="C2422" s="101"/>
      <c r="D2422" s="102"/>
      <c r="E2422" s="208"/>
      <c r="F2422" s="107"/>
      <c r="G2422" s="107"/>
    </row>
    <row r="2423" spans="2:7" s="100" customFormat="1">
      <c r="B2423" s="208"/>
      <c r="C2423" s="101"/>
      <c r="D2423" s="102"/>
      <c r="E2423" s="208"/>
      <c r="F2423" s="107"/>
      <c r="G2423" s="107"/>
    </row>
    <row r="2424" spans="2:7" s="100" customFormat="1">
      <c r="B2424" s="208"/>
      <c r="C2424" s="101"/>
      <c r="D2424" s="102"/>
      <c r="E2424" s="208"/>
      <c r="F2424" s="107"/>
      <c r="G2424" s="107"/>
    </row>
    <row r="2425" spans="2:7" s="100" customFormat="1">
      <c r="B2425" s="208"/>
      <c r="C2425" s="101"/>
      <c r="D2425" s="102"/>
      <c r="E2425" s="208"/>
      <c r="F2425" s="107"/>
      <c r="G2425" s="107"/>
    </row>
    <row r="2426" spans="2:7" s="100" customFormat="1">
      <c r="B2426" s="208"/>
      <c r="C2426" s="101"/>
      <c r="D2426" s="102"/>
      <c r="E2426" s="208"/>
      <c r="F2426" s="107"/>
      <c r="G2426" s="107"/>
    </row>
    <row r="2427" spans="2:7" s="100" customFormat="1">
      <c r="B2427" s="208"/>
      <c r="C2427" s="101"/>
      <c r="D2427" s="102"/>
      <c r="E2427" s="208"/>
      <c r="F2427" s="107"/>
      <c r="G2427" s="107"/>
    </row>
    <row r="2428" spans="2:7" s="100" customFormat="1">
      <c r="B2428" s="208"/>
      <c r="C2428" s="101"/>
      <c r="D2428" s="102"/>
      <c r="E2428" s="208"/>
      <c r="F2428" s="107"/>
      <c r="G2428" s="107"/>
    </row>
    <row r="2429" spans="2:7" s="100" customFormat="1">
      <c r="B2429" s="208"/>
      <c r="C2429" s="101"/>
      <c r="D2429" s="102"/>
      <c r="E2429" s="208"/>
      <c r="F2429" s="107"/>
      <c r="G2429" s="107"/>
    </row>
    <row r="2430" spans="2:7" s="100" customFormat="1">
      <c r="B2430" s="208"/>
      <c r="C2430" s="101"/>
      <c r="D2430" s="102"/>
      <c r="E2430" s="208"/>
      <c r="F2430" s="107"/>
      <c r="G2430" s="107"/>
    </row>
    <row r="2431" spans="2:7" s="100" customFormat="1">
      <c r="B2431" s="208"/>
      <c r="C2431" s="101"/>
      <c r="D2431" s="102"/>
      <c r="E2431" s="208"/>
      <c r="F2431" s="107"/>
      <c r="G2431" s="107"/>
    </row>
    <row r="2432" spans="2:7" s="100" customFormat="1">
      <c r="B2432" s="208"/>
      <c r="C2432" s="101"/>
      <c r="D2432" s="102"/>
      <c r="E2432" s="208"/>
      <c r="F2432" s="107"/>
      <c r="G2432" s="107"/>
    </row>
    <row r="2433" spans="2:7" s="100" customFormat="1">
      <c r="B2433" s="208"/>
      <c r="C2433" s="101"/>
      <c r="D2433" s="102"/>
      <c r="E2433" s="208"/>
      <c r="F2433" s="107"/>
      <c r="G2433" s="107"/>
    </row>
    <row r="2434" spans="2:7" s="100" customFormat="1">
      <c r="B2434" s="208"/>
      <c r="C2434" s="101"/>
      <c r="D2434" s="102"/>
      <c r="E2434" s="208"/>
      <c r="F2434" s="107"/>
      <c r="G2434" s="107"/>
    </row>
    <row r="2435" spans="2:7" s="100" customFormat="1">
      <c r="B2435" s="208"/>
      <c r="C2435" s="101"/>
      <c r="D2435" s="102"/>
      <c r="E2435" s="208"/>
      <c r="F2435" s="107"/>
      <c r="G2435" s="107"/>
    </row>
    <row r="2436" spans="2:7" s="100" customFormat="1">
      <c r="B2436" s="208"/>
      <c r="C2436" s="101"/>
      <c r="D2436" s="102"/>
      <c r="E2436" s="208"/>
      <c r="F2436" s="107"/>
      <c r="G2436" s="107"/>
    </row>
    <row r="2437" spans="2:7" s="100" customFormat="1">
      <c r="B2437" s="208"/>
      <c r="C2437" s="101"/>
      <c r="D2437" s="102"/>
      <c r="E2437" s="208"/>
      <c r="F2437" s="107"/>
      <c r="G2437" s="107"/>
    </row>
    <row r="2438" spans="2:7" s="100" customFormat="1">
      <c r="B2438" s="208"/>
      <c r="C2438" s="101"/>
      <c r="D2438" s="102"/>
      <c r="E2438" s="208"/>
      <c r="F2438" s="107"/>
      <c r="G2438" s="107"/>
    </row>
    <row r="2439" spans="2:7" s="100" customFormat="1">
      <c r="B2439" s="208"/>
      <c r="C2439" s="101"/>
      <c r="D2439" s="102"/>
      <c r="E2439" s="208"/>
      <c r="F2439" s="107"/>
      <c r="G2439" s="107"/>
    </row>
    <row r="2440" spans="2:7" s="100" customFormat="1">
      <c r="B2440" s="208"/>
      <c r="C2440" s="101"/>
      <c r="D2440" s="102"/>
      <c r="E2440" s="208"/>
      <c r="F2440" s="107"/>
      <c r="G2440" s="107"/>
    </row>
    <row r="2441" spans="2:7" s="100" customFormat="1">
      <c r="B2441" s="208"/>
      <c r="C2441" s="101"/>
      <c r="D2441" s="102"/>
      <c r="E2441" s="208"/>
      <c r="F2441" s="107"/>
      <c r="G2441" s="107"/>
    </row>
    <row r="2442" spans="2:7" s="100" customFormat="1">
      <c r="B2442" s="208"/>
      <c r="C2442" s="101"/>
      <c r="D2442" s="102"/>
      <c r="E2442" s="208"/>
      <c r="F2442" s="107"/>
      <c r="G2442" s="107"/>
    </row>
    <row r="2443" spans="2:7" s="100" customFormat="1">
      <c r="B2443" s="208"/>
      <c r="C2443" s="101"/>
      <c r="D2443" s="102"/>
      <c r="E2443" s="208"/>
      <c r="F2443" s="107"/>
      <c r="G2443" s="107"/>
    </row>
    <row r="2444" spans="2:7" s="100" customFormat="1">
      <c r="B2444" s="208"/>
      <c r="C2444" s="101"/>
      <c r="D2444" s="102"/>
      <c r="E2444" s="208"/>
      <c r="F2444" s="107"/>
      <c r="G2444" s="107"/>
    </row>
    <row r="2445" spans="2:7" s="100" customFormat="1">
      <c r="B2445" s="208"/>
      <c r="C2445" s="101"/>
      <c r="D2445" s="102"/>
      <c r="E2445" s="208"/>
      <c r="F2445" s="107"/>
      <c r="G2445" s="107"/>
    </row>
    <row r="2446" spans="2:7" s="100" customFormat="1">
      <c r="B2446" s="208"/>
      <c r="C2446" s="101"/>
      <c r="D2446" s="102"/>
      <c r="E2446" s="208"/>
      <c r="F2446" s="107"/>
      <c r="G2446" s="107"/>
    </row>
    <row r="2447" spans="2:7" s="100" customFormat="1">
      <c r="B2447" s="208"/>
      <c r="C2447" s="101"/>
      <c r="D2447" s="102"/>
      <c r="E2447" s="208"/>
      <c r="F2447" s="107"/>
      <c r="G2447" s="107"/>
    </row>
    <row r="2448" spans="2:7" s="100" customFormat="1">
      <c r="B2448" s="208"/>
      <c r="C2448" s="101"/>
      <c r="D2448" s="102"/>
      <c r="E2448" s="208"/>
      <c r="F2448" s="107"/>
      <c r="G2448" s="107"/>
    </row>
    <row r="2449" spans="2:7" s="100" customFormat="1">
      <c r="B2449" s="208"/>
      <c r="C2449" s="101"/>
      <c r="D2449" s="102"/>
      <c r="E2449" s="208"/>
      <c r="F2449" s="107"/>
      <c r="G2449" s="107"/>
    </row>
    <row r="2450" spans="2:7" s="100" customFormat="1">
      <c r="B2450" s="208"/>
      <c r="C2450" s="101"/>
      <c r="D2450" s="102"/>
      <c r="E2450" s="208"/>
      <c r="F2450" s="107"/>
      <c r="G2450" s="107"/>
    </row>
    <row r="2451" spans="2:7" s="100" customFormat="1">
      <c r="B2451" s="208"/>
      <c r="C2451" s="101"/>
      <c r="D2451" s="102"/>
      <c r="E2451" s="208"/>
      <c r="F2451" s="107"/>
      <c r="G2451" s="107"/>
    </row>
    <row r="2452" spans="2:7" s="100" customFormat="1">
      <c r="B2452" s="208"/>
      <c r="C2452" s="101"/>
      <c r="D2452" s="102"/>
      <c r="E2452" s="208"/>
      <c r="F2452" s="107"/>
      <c r="G2452" s="107"/>
    </row>
    <row r="2453" spans="2:7" s="100" customFormat="1">
      <c r="B2453" s="208"/>
      <c r="C2453" s="101"/>
      <c r="D2453" s="102"/>
      <c r="E2453" s="208"/>
      <c r="F2453" s="107"/>
      <c r="G2453" s="107"/>
    </row>
    <row r="2454" spans="2:7" s="100" customFormat="1">
      <c r="B2454" s="208"/>
      <c r="C2454" s="101"/>
      <c r="D2454" s="102"/>
      <c r="E2454" s="208"/>
      <c r="F2454" s="107"/>
      <c r="G2454" s="107"/>
    </row>
    <row r="2455" spans="2:7" s="100" customFormat="1">
      <c r="B2455" s="208"/>
      <c r="C2455" s="101"/>
      <c r="D2455" s="102"/>
      <c r="E2455" s="208"/>
      <c r="F2455" s="107"/>
      <c r="G2455" s="107"/>
    </row>
    <row r="2456" spans="2:7" s="100" customFormat="1">
      <c r="B2456" s="208"/>
      <c r="C2456" s="101"/>
      <c r="D2456" s="102"/>
      <c r="E2456" s="208"/>
      <c r="F2456" s="107"/>
      <c r="G2456" s="107"/>
    </row>
    <row r="2457" spans="2:7" s="100" customFormat="1">
      <c r="B2457" s="208"/>
      <c r="C2457" s="101"/>
      <c r="D2457" s="102"/>
      <c r="E2457" s="208"/>
      <c r="F2457" s="107"/>
      <c r="G2457" s="107"/>
    </row>
    <row r="2458" spans="2:7" s="100" customFormat="1">
      <c r="B2458" s="208"/>
      <c r="C2458" s="101"/>
      <c r="D2458" s="102"/>
      <c r="E2458" s="208"/>
      <c r="F2458" s="107"/>
      <c r="G2458" s="107"/>
    </row>
    <row r="2459" spans="2:7" s="100" customFormat="1">
      <c r="B2459" s="208"/>
      <c r="C2459" s="101"/>
      <c r="D2459" s="102"/>
      <c r="E2459" s="208"/>
      <c r="F2459" s="107"/>
      <c r="G2459" s="107"/>
    </row>
    <row r="2460" spans="2:7" s="100" customFormat="1">
      <c r="B2460" s="208"/>
      <c r="C2460" s="101"/>
      <c r="D2460" s="102"/>
      <c r="E2460" s="208"/>
      <c r="F2460" s="107"/>
      <c r="G2460" s="107"/>
    </row>
    <row r="2461" spans="2:7" s="100" customFormat="1">
      <c r="B2461" s="208"/>
      <c r="C2461" s="101"/>
      <c r="D2461" s="102"/>
      <c r="E2461" s="208"/>
      <c r="F2461" s="107"/>
      <c r="G2461" s="107"/>
    </row>
    <row r="2462" spans="2:7" s="100" customFormat="1">
      <c r="B2462" s="208"/>
      <c r="C2462" s="101"/>
      <c r="D2462" s="102"/>
      <c r="E2462" s="208"/>
      <c r="F2462" s="107"/>
      <c r="G2462" s="107"/>
    </row>
    <row r="2463" spans="2:7" s="100" customFormat="1">
      <c r="B2463" s="208"/>
      <c r="C2463" s="101"/>
      <c r="D2463" s="102"/>
      <c r="E2463" s="208"/>
      <c r="F2463" s="107"/>
      <c r="G2463" s="107"/>
    </row>
    <row r="2464" spans="2:7" s="100" customFormat="1">
      <c r="B2464" s="208"/>
      <c r="C2464" s="101"/>
      <c r="D2464" s="102"/>
      <c r="E2464" s="208"/>
      <c r="F2464" s="107"/>
      <c r="G2464" s="107"/>
    </row>
    <row r="2465" spans="2:7" s="100" customFormat="1">
      <c r="B2465" s="208"/>
      <c r="C2465" s="101"/>
      <c r="D2465" s="102"/>
      <c r="E2465" s="208"/>
      <c r="F2465" s="107"/>
      <c r="G2465" s="107"/>
    </row>
    <row r="2466" spans="2:7" s="100" customFormat="1">
      <c r="B2466" s="208"/>
      <c r="C2466" s="101"/>
      <c r="D2466" s="102"/>
      <c r="E2466" s="208"/>
      <c r="F2466" s="107"/>
      <c r="G2466" s="107"/>
    </row>
    <row r="2467" spans="2:7" s="100" customFormat="1">
      <c r="B2467" s="208"/>
      <c r="C2467" s="101"/>
      <c r="D2467" s="102"/>
      <c r="E2467" s="208"/>
      <c r="F2467" s="107"/>
      <c r="G2467" s="107"/>
    </row>
    <row r="2468" spans="2:7" s="100" customFormat="1">
      <c r="B2468" s="208"/>
      <c r="C2468" s="101"/>
      <c r="D2468" s="102"/>
      <c r="E2468" s="208"/>
      <c r="F2468" s="107"/>
      <c r="G2468" s="107"/>
    </row>
    <row r="2469" spans="2:7" s="100" customFormat="1">
      <c r="B2469" s="208"/>
      <c r="C2469" s="101"/>
      <c r="D2469" s="102"/>
      <c r="E2469" s="208"/>
      <c r="F2469" s="107"/>
      <c r="G2469" s="107"/>
    </row>
    <row r="2470" spans="2:7" s="100" customFormat="1">
      <c r="B2470" s="208"/>
      <c r="C2470" s="101"/>
      <c r="D2470" s="102"/>
      <c r="E2470" s="208"/>
      <c r="F2470" s="107"/>
      <c r="G2470" s="107"/>
    </row>
    <row r="2471" spans="2:7" s="100" customFormat="1">
      <c r="B2471" s="208"/>
      <c r="C2471" s="101"/>
      <c r="D2471" s="102"/>
      <c r="E2471" s="208"/>
      <c r="F2471" s="107"/>
      <c r="G2471" s="107"/>
    </row>
    <row r="2472" spans="2:7" s="100" customFormat="1">
      <c r="B2472" s="208"/>
      <c r="C2472" s="101"/>
      <c r="D2472" s="102"/>
      <c r="E2472" s="208"/>
      <c r="F2472" s="107"/>
      <c r="G2472" s="107"/>
    </row>
    <row r="2473" spans="2:7" s="100" customFormat="1">
      <c r="B2473" s="208"/>
      <c r="C2473" s="101"/>
      <c r="D2473" s="102"/>
      <c r="E2473" s="208"/>
      <c r="F2473" s="107"/>
      <c r="G2473" s="107"/>
    </row>
    <row r="2474" spans="2:7" s="100" customFormat="1">
      <c r="B2474" s="208"/>
      <c r="C2474" s="101"/>
      <c r="D2474" s="102"/>
      <c r="E2474" s="208"/>
      <c r="F2474" s="107"/>
      <c r="G2474" s="107"/>
    </row>
    <row r="2475" spans="2:7" s="100" customFormat="1">
      <c r="B2475" s="208"/>
      <c r="C2475" s="101"/>
      <c r="D2475" s="102"/>
      <c r="E2475" s="208"/>
      <c r="F2475" s="107"/>
      <c r="G2475" s="107"/>
    </row>
    <row r="2476" spans="2:7" s="100" customFormat="1">
      <c r="B2476" s="208"/>
      <c r="C2476" s="101"/>
      <c r="D2476" s="102"/>
      <c r="E2476" s="208"/>
      <c r="F2476" s="107"/>
      <c r="G2476" s="107"/>
    </row>
    <row r="2477" spans="2:7" s="100" customFormat="1">
      <c r="B2477" s="208"/>
      <c r="C2477" s="101"/>
      <c r="D2477" s="102"/>
      <c r="E2477" s="208"/>
      <c r="F2477" s="107"/>
      <c r="G2477" s="107"/>
    </row>
    <row r="2478" spans="2:7" s="100" customFormat="1">
      <c r="B2478" s="208"/>
      <c r="C2478" s="101"/>
      <c r="D2478" s="102"/>
      <c r="E2478" s="208"/>
      <c r="F2478" s="107"/>
      <c r="G2478" s="107"/>
    </row>
    <row r="2479" spans="2:7" s="100" customFormat="1">
      <c r="B2479" s="208"/>
      <c r="C2479" s="101"/>
      <c r="D2479" s="102"/>
      <c r="E2479" s="208"/>
      <c r="F2479" s="107"/>
      <c r="G2479" s="107"/>
    </row>
    <row r="2480" spans="2:7" s="100" customFormat="1">
      <c r="B2480" s="208"/>
      <c r="C2480" s="101"/>
      <c r="D2480" s="102"/>
      <c r="E2480" s="208"/>
      <c r="F2480" s="107"/>
      <c r="G2480" s="107"/>
    </row>
    <row r="2481" spans="2:7" s="100" customFormat="1">
      <c r="B2481" s="208"/>
      <c r="C2481" s="101"/>
      <c r="D2481" s="102"/>
      <c r="E2481" s="208"/>
      <c r="F2481" s="107"/>
      <c r="G2481" s="107"/>
    </row>
    <row r="2482" spans="2:7" s="100" customFormat="1">
      <c r="B2482" s="208"/>
      <c r="C2482" s="101"/>
      <c r="D2482" s="102"/>
      <c r="E2482" s="208"/>
      <c r="F2482" s="107"/>
      <c r="G2482" s="107"/>
    </row>
    <row r="2483" spans="2:7" s="100" customFormat="1">
      <c r="B2483" s="208"/>
      <c r="C2483" s="101"/>
      <c r="D2483" s="102"/>
      <c r="E2483" s="208"/>
      <c r="F2483" s="107"/>
      <c r="G2483" s="107"/>
    </row>
    <row r="2484" spans="2:7" s="100" customFormat="1">
      <c r="B2484" s="208"/>
      <c r="C2484" s="101"/>
      <c r="D2484" s="102"/>
      <c r="E2484" s="208"/>
      <c r="F2484" s="107"/>
      <c r="G2484" s="107"/>
    </row>
    <row r="2485" spans="2:7" s="100" customFormat="1">
      <c r="B2485" s="208"/>
      <c r="C2485" s="101"/>
      <c r="D2485" s="102"/>
      <c r="E2485" s="208"/>
      <c r="F2485" s="107"/>
      <c r="G2485" s="107"/>
    </row>
    <row r="2486" spans="2:7" s="100" customFormat="1">
      <c r="B2486" s="208"/>
      <c r="C2486" s="101"/>
      <c r="D2486" s="102"/>
      <c r="E2486" s="208"/>
      <c r="F2486" s="107"/>
      <c r="G2486" s="107"/>
    </row>
    <row r="2487" spans="2:7" s="100" customFormat="1">
      <c r="B2487" s="208"/>
      <c r="C2487" s="101"/>
      <c r="D2487" s="102"/>
      <c r="E2487" s="208"/>
      <c r="F2487" s="107"/>
      <c r="G2487" s="107"/>
    </row>
    <row r="2488" spans="2:7" s="100" customFormat="1">
      <c r="B2488" s="208"/>
      <c r="C2488" s="101"/>
      <c r="D2488" s="102"/>
      <c r="E2488" s="208"/>
      <c r="F2488" s="107"/>
      <c r="G2488" s="107"/>
    </row>
    <row r="2489" spans="2:7" s="100" customFormat="1">
      <c r="B2489" s="208"/>
      <c r="C2489" s="101"/>
      <c r="D2489" s="102"/>
      <c r="E2489" s="208"/>
      <c r="F2489" s="107"/>
      <c r="G2489" s="107"/>
    </row>
    <row r="2490" spans="2:7" s="100" customFormat="1">
      <c r="B2490" s="208"/>
      <c r="C2490" s="101"/>
      <c r="D2490" s="102"/>
      <c r="E2490" s="208"/>
      <c r="F2490" s="107"/>
      <c r="G2490" s="107"/>
    </row>
    <row r="2491" spans="2:7" s="100" customFormat="1">
      <c r="B2491" s="208"/>
      <c r="C2491" s="101"/>
      <c r="D2491" s="102"/>
      <c r="E2491" s="208"/>
      <c r="F2491" s="107"/>
      <c r="G2491" s="107"/>
    </row>
    <row r="2492" spans="2:7" s="100" customFormat="1">
      <c r="B2492" s="208"/>
      <c r="C2492" s="101"/>
      <c r="D2492" s="102"/>
      <c r="E2492" s="208"/>
      <c r="F2492" s="107"/>
      <c r="G2492" s="107"/>
    </row>
    <row r="2493" spans="2:7" s="100" customFormat="1">
      <c r="B2493" s="208"/>
      <c r="C2493" s="101"/>
      <c r="D2493" s="102"/>
      <c r="E2493" s="208"/>
      <c r="F2493" s="107"/>
      <c r="G2493" s="107"/>
    </row>
    <row r="2494" spans="2:7" s="100" customFormat="1">
      <c r="B2494" s="208"/>
      <c r="C2494" s="101"/>
      <c r="D2494" s="102"/>
      <c r="E2494" s="208"/>
      <c r="F2494" s="107"/>
      <c r="G2494" s="107"/>
    </row>
    <row r="2495" spans="2:7" s="100" customFormat="1">
      <c r="B2495" s="208"/>
      <c r="C2495" s="101"/>
      <c r="D2495" s="102"/>
      <c r="E2495" s="208"/>
      <c r="F2495" s="107"/>
      <c r="G2495" s="107"/>
    </row>
    <row r="2496" spans="2:7" s="100" customFormat="1">
      <c r="B2496" s="208"/>
      <c r="C2496" s="101"/>
      <c r="D2496" s="102"/>
      <c r="E2496" s="208"/>
      <c r="F2496" s="107"/>
      <c r="G2496" s="107"/>
    </row>
    <row r="2497" spans="2:7" s="100" customFormat="1">
      <c r="B2497" s="208"/>
      <c r="C2497" s="101"/>
      <c r="D2497" s="102"/>
      <c r="E2497" s="208"/>
      <c r="F2497" s="107"/>
      <c r="G2497" s="107"/>
    </row>
    <row r="2498" spans="2:7" s="100" customFormat="1">
      <c r="B2498" s="208"/>
      <c r="C2498" s="101"/>
      <c r="D2498" s="102"/>
      <c r="E2498" s="208"/>
      <c r="F2498" s="107"/>
      <c r="G2498" s="107"/>
    </row>
    <row r="2499" spans="2:7" s="100" customFormat="1">
      <c r="B2499" s="208"/>
      <c r="C2499" s="101"/>
      <c r="D2499" s="102"/>
      <c r="E2499" s="208"/>
      <c r="F2499" s="107"/>
      <c r="G2499" s="107"/>
    </row>
    <row r="2500" spans="2:7" s="100" customFormat="1">
      <c r="B2500" s="208"/>
      <c r="C2500" s="101"/>
      <c r="D2500" s="102"/>
      <c r="E2500" s="208"/>
      <c r="F2500" s="107"/>
      <c r="G2500" s="107"/>
    </row>
    <row r="2501" spans="2:7" s="100" customFormat="1">
      <c r="B2501" s="208"/>
      <c r="C2501" s="101"/>
      <c r="D2501" s="102"/>
      <c r="E2501" s="208"/>
      <c r="F2501" s="107"/>
      <c r="G2501" s="107"/>
    </row>
    <row r="2502" spans="2:7" s="100" customFormat="1">
      <c r="B2502" s="208"/>
      <c r="C2502" s="101"/>
      <c r="D2502" s="102"/>
      <c r="E2502" s="208"/>
      <c r="F2502" s="107"/>
      <c r="G2502" s="107"/>
    </row>
    <row r="2503" spans="2:7" s="100" customFormat="1">
      <c r="B2503" s="208"/>
      <c r="C2503" s="101"/>
      <c r="D2503" s="102"/>
      <c r="E2503" s="208"/>
      <c r="F2503" s="107"/>
      <c r="G2503" s="107"/>
    </row>
    <row r="2504" spans="2:7" s="100" customFormat="1">
      <c r="B2504" s="208"/>
      <c r="C2504" s="101"/>
      <c r="D2504" s="102"/>
      <c r="E2504" s="208"/>
      <c r="F2504" s="107"/>
      <c r="G2504" s="107"/>
    </row>
    <row r="2505" spans="2:7" s="100" customFormat="1">
      <c r="B2505" s="208"/>
      <c r="C2505" s="101"/>
      <c r="D2505" s="102"/>
      <c r="E2505" s="208"/>
      <c r="F2505" s="107"/>
      <c r="G2505" s="107"/>
    </row>
    <row r="2506" spans="2:7" s="100" customFormat="1">
      <c r="B2506" s="208"/>
      <c r="C2506" s="101"/>
      <c r="D2506" s="102"/>
      <c r="E2506" s="208"/>
      <c r="F2506" s="107"/>
      <c r="G2506" s="107"/>
    </row>
    <row r="2507" spans="2:7" s="100" customFormat="1">
      <c r="B2507" s="208"/>
      <c r="C2507" s="101"/>
      <c r="D2507" s="102"/>
      <c r="E2507" s="208"/>
      <c r="F2507" s="107"/>
      <c r="G2507" s="107"/>
    </row>
    <row r="2508" spans="2:7" s="100" customFormat="1">
      <c r="B2508" s="208"/>
      <c r="C2508" s="101"/>
      <c r="D2508" s="102"/>
      <c r="E2508" s="208"/>
      <c r="F2508" s="107"/>
      <c r="G2508" s="107"/>
    </row>
    <row r="2509" spans="2:7" s="100" customFormat="1">
      <c r="B2509" s="208"/>
      <c r="C2509" s="101"/>
      <c r="D2509" s="102"/>
      <c r="E2509" s="208"/>
      <c r="F2509" s="107"/>
      <c r="G2509" s="107"/>
    </row>
    <row r="2510" spans="2:7" s="100" customFormat="1">
      <c r="B2510" s="208"/>
      <c r="C2510" s="101"/>
      <c r="D2510" s="102"/>
      <c r="E2510" s="208"/>
      <c r="F2510" s="107"/>
      <c r="G2510" s="107"/>
    </row>
    <row r="2511" spans="2:7" s="100" customFormat="1">
      <c r="B2511" s="208"/>
      <c r="C2511" s="101"/>
      <c r="D2511" s="102"/>
      <c r="E2511" s="208"/>
      <c r="F2511" s="107"/>
      <c r="G2511" s="107"/>
    </row>
    <row r="2512" spans="2:7" s="100" customFormat="1">
      <c r="B2512" s="208"/>
      <c r="C2512" s="101"/>
      <c r="D2512" s="102"/>
      <c r="E2512" s="208"/>
      <c r="F2512" s="107"/>
      <c r="G2512" s="107"/>
    </row>
    <row r="2513" spans="2:7" s="100" customFormat="1">
      <c r="B2513" s="208"/>
      <c r="C2513" s="101"/>
      <c r="D2513" s="102"/>
      <c r="E2513" s="208"/>
      <c r="F2513" s="107"/>
      <c r="G2513" s="107"/>
    </row>
    <row r="2514" spans="2:7" s="100" customFormat="1">
      <c r="B2514" s="208"/>
      <c r="C2514" s="101"/>
      <c r="D2514" s="102"/>
      <c r="E2514" s="208"/>
      <c r="F2514" s="107"/>
      <c r="G2514" s="107"/>
    </row>
    <row r="2515" spans="2:7" s="100" customFormat="1">
      <c r="B2515" s="208"/>
      <c r="C2515" s="101"/>
      <c r="D2515" s="102"/>
      <c r="E2515" s="208"/>
      <c r="F2515" s="107"/>
      <c r="G2515" s="107"/>
    </row>
    <row r="2516" spans="2:7" s="100" customFormat="1">
      <c r="B2516" s="208"/>
      <c r="C2516" s="101"/>
      <c r="D2516" s="102"/>
      <c r="E2516" s="208"/>
      <c r="F2516" s="107"/>
      <c r="G2516" s="107"/>
    </row>
    <row r="2517" spans="2:7" s="100" customFormat="1">
      <c r="B2517" s="208"/>
      <c r="C2517" s="101"/>
      <c r="D2517" s="102"/>
      <c r="E2517" s="208"/>
      <c r="F2517" s="107"/>
      <c r="G2517" s="107"/>
    </row>
    <row r="2518" spans="2:7" s="100" customFormat="1">
      <c r="B2518" s="208"/>
      <c r="C2518" s="101"/>
      <c r="D2518" s="102"/>
      <c r="E2518" s="208"/>
      <c r="F2518" s="107"/>
      <c r="G2518" s="107"/>
    </row>
    <row r="2519" spans="2:7" s="100" customFormat="1">
      <c r="B2519" s="208"/>
      <c r="C2519" s="101"/>
      <c r="D2519" s="102"/>
      <c r="E2519" s="208"/>
      <c r="F2519" s="107"/>
      <c r="G2519" s="107"/>
    </row>
    <row r="2520" spans="2:7" s="100" customFormat="1">
      <c r="B2520" s="208"/>
      <c r="C2520" s="101"/>
      <c r="D2520" s="102"/>
      <c r="E2520" s="208"/>
      <c r="F2520" s="107"/>
      <c r="G2520" s="107"/>
    </row>
    <row r="2521" spans="2:7" s="100" customFormat="1">
      <c r="B2521" s="208"/>
      <c r="C2521" s="101"/>
      <c r="D2521" s="102"/>
      <c r="E2521" s="208"/>
      <c r="F2521" s="107"/>
      <c r="G2521" s="107"/>
    </row>
    <row r="2522" spans="2:7" s="100" customFormat="1">
      <c r="B2522" s="208"/>
      <c r="C2522" s="101"/>
      <c r="D2522" s="102"/>
      <c r="E2522" s="208"/>
      <c r="F2522" s="107"/>
      <c r="G2522" s="107"/>
    </row>
    <row r="2523" spans="2:7" s="100" customFormat="1">
      <c r="B2523" s="208"/>
      <c r="C2523" s="101"/>
      <c r="D2523" s="102"/>
      <c r="E2523" s="208"/>
      <c r="F2523" s="107"/>
      <c r="G2523" s="107"/>
    </row>
    <row r="2524" spans="2:7" s="100" customFormat="1">
      <c r="B2524" s="208"/>
      <c r="C2524" s="101"/>
      <c r="D2524" s="102"/>
      <c r="E2524" s="208"/>
      <c r="F2524" s="107"/>
      <c r="G2524" s="107"/>
    </row>
    <row r="2525" spans="2:7" s="100" customFormat="1">
      <c r="B2525" s="208"/>
      <c r="C2525" s="101"/>
      <c r="D2525" s="102"/>
      <c r="E2525" s="208"/>
      <c r="F2525" s="107"/>
      <c r="G2525" s="107"/>
    </row>
    <row r="2526" spans="2:7" s="100" customFormat="1">
      <c r="B2526" s="208"/>
      <c r="C2526" s="101"/>
      <c r="D2526" s="102"/>
      <c r="E2526" s="208"/>
      <c r="F2526" s="107"/>
      <c r="G2526" s="107"/>
    </row>
    <row r="2527" spans="2:7" s="100" customFormat="1">
      <c r="B2527" s="208"/>
      <c r="C2527" s="101"/>
      <c r="D2527" s="102"/>
      <c r="E2527" s="208"/>
      <c r="F2527" s="107"/>
      <c r="G2527" s="107"/>
    </row>
    <row r="2528" spans="2:7" s="100" customFormat="1">
      <c r="B2528" s="208"/>
      <c r="C2528" s="101"/>
      <c r="D2528" s="102"/>
      <c r="E2528" s="208"/>
      <c r="F2528" s="107"/>
      <c r="G2528" s="107"/>
    </row>
    <row r="2529" spans="2:7" s="100" customFormat="1">
      <c r="B2529" s="208"/>
      <c r="C2529" s="101"/>
      <c r="D2529" s="102"/>
      <c r="E2529" s="208"/>
      <c r="F2529" s="107"/>
      <c r="G2529" s="107"/>
    </row>
    <row r="2530" spans="2:7" s="100" customFormat="1">
      <c r="B2530" s="208"/>
      <c r="C2530" s="101"/>
      <c r="D2530" s="102"/>
      <c r="E2530" s="208"/>
      <c r="F2530" s="107"/>
      <c r="G2530" s="107"/>
    </row>
    <row r="2531" spans="2:7" s="100" customFormat="1">
      <c r="B2531" s="208"/>
      <c r="C2531" s="101"/>
      <c r="D2531" s="102"/>
      <c r="E2531" s="208"/>
      <c r="F2531" s="107"/>
      <c r="G2531" s="107"/>
    </row>
    <row r="2532" spans="2:7" s="100" customFormat="1">
      <c r="B2532" s="208"/>
      <c r="C2532" s="101"/>
      <c r="D2532" s="102"/>
      <c r="E2532" s="208"/>
      <c r="F2532" s="107"/>
      <c r="G2532" s="107"/>
    </row>
    <row r="2533" spans="2:7" s="100" customFormat="1">
      <c r="B2533" s="208"/>
      <c r="C2533" s="101"/>
      <c r="D2533" s="102"/>
      <c r="E2533" s="208"/>
      <c r="F2533" s="107"/>
      <c r="G2533" s="107"/>
    </row>
    <row r="2534" spans="2:7" s="100" customFormat="1">
      <c r="B2534" s="208"/>
      <c r="C2534" s="101"/>
      <c r="D2534" s="102"/>
      <c r="E2534" s="208"/>
      <c r="F2534" s="107"/>
      <c r="G2534" s="107"/>
    </row>
    <row r="2535" spans="2:7" s="100" customFormat="1">
      <c r="B2535" s="208"/>
      <c r="C2535" s="101"/>
      <c r="D2535" s="102"/>
      <c r="E2535" s="208"/>
      <c r="F2535" s="107"/>
      <c r="G2535" s="107"/>
    </row>
    <row r="2536" spans="2:7" s="100" customFormat="1">
      <c r="B2536" s="208"/>
      <c r="C2536" s="101"/>
      <c r="D2536" s="102"/>
      <c r="E2536" s="208"/>
      <c r="F2536" s="107"/>
      <c r="G2536" s="107"/>
    </row>
    <row r="2537" spans="2:7" s="100" customFormat="1">
      <c r="B2537" s="208"/>
      <c r="C2537" s="101"/>
      <c r="D2537" s="102"/>
      <c r="E2537" s="208"/>
      <c r="F2537" s="107"/>
      <c r="G2537" s="107"/>
    </row>
    <row r="2538" spans="2:7" s="100" customFormat="1">
      <c r="B2538" s="208"/>
      <c r="C2538" s="101"/>
      <c r="D2538" s="102"/>
      <c r="E2538" s="208"/>
      <c r="F2538" s="107"/>
      <c r="G2538" s="107"/>
    </row>
    <row r="2539" spans="2:7" s="100" customFormat="1">
      <c r="B2539" s="208"/>
      <c r="C2539" s="101"/>
      <c r="D2539" s="102"/>
      <c r="E2539" s="208"/>
      <c r="F2539" s="107"/>
      <c r="G2539" s="107"/>
    </row>
    <row r="2540" spans="2:7" s="100" customFormat="1">
      <c r="B2540" s="208"/>
      <c r="C2540" s="101"/>
      <c r="D2540" s="102"/>
      <c r="E2540" s="208"/>
      <c r="F2540" s="107"/>
      <c r="G2540" s="107"/>
    </row>
    <row r="2541" spans="2:7" s="100" customFormat="1">
      <c r="B2541" s="208"/>
      <c r="C2541" s="101"/>
      <c r="D2541" s="102"/>
      <c r="E2541" s="208"/>
      <c r="F2541" s="107"/>
      <c r="G2541" s="107"/>
    </row>
    <row r="2542" spans="2:7" s="100" customFormat="1">
      <c r="B2542" s="208"/>
      <c r="C2542" s="101"/>
      <c r="D2542" s="102"/>
      <c r="E2542" s="208"/>
      <c r="F2542" s="107"/>
      <c r="G2542" s="107"/>
    </row>
    <row r="2543" spans="2:7" s="100" customFormat="1">
      <c r="B2543" s="208"/>
      <c r="C2543" s="101"/>
      <c r="D2543" s="102"/>
      <c r="E2543" s="208"/>
      <c r="F2543" s="107"/>
      <c r="G2543" s="107"/>
    </row>
    <row r="2544" spans="2:7" s="100" customFormat="1">
      <c r="B2544" s="208"/>
      <c r="C2544" s="101"/>
      <c r="D2544" s="102"/>
      <c r="E2544" s="208"/>
      <c r="F2544" s="107"/>
      <c r="G2544" s="107"/>
    </row>
    <row r="2545" spans="2:7" s="100" customFormat="1">
      <c r="B2545" s="208"/>
      <c r="C2545" s="101"/>
      <c r="D2545" s="102"/>
      <c r="E2545" s="208"/>
      <c r="F2545" s="107"/>
      <c r="G2545" s="107"/>
    </row>
    <row r="2546" spans="2:7" s="100" customFormat="1">
      <c r="B2546" s="208"/>
      <c r="C2546" s="101"/>
      <c r="D2546" s="102"/>
      <c r="E2546" s="208"/>
      <c r="F2546" s="107"/>
      <c r="G2546" s="107"/>
    </row>
    <row r="2547" spans="2:7" s="100" customFormat="1">
      <c r="B2547" s="208"/>
      <c r="C2547" s="101"/>
      <c r="D2547" s="102"/>
      <c r="E2547" s="208"/>
      <c r="F2547" s="107"/>
      <c r="G2547" s="107"/>
    </row>
    <row r="2548" spans="2:7" s="100" customFormat="1">
      <c r="B2548" s="208"/>
      <c r="C2548" s="101"/>
      <c r="D2548" s="102"/>
      <c r="E2548" s="208"/>
      <c r="F2548" s="107"/>
      <c r="G2548" s="107"/>
    </row>
    <row r="2549" spans="2:7" s="100" customFormat="1">
      <c r="B2549" s="208"/>
      <c r="C2549" s="101"/>
      <c r="D2549" s="102"/>
      <c r="E2549" s="208"/>
      <c r="F2549" s="107"/>
      <c r="G2549" s="107"/>
    </row>
    <row r="2550" spans="2:7" s="100" customFormat="1">
      <c r="B2550" s="208"/>
      <c r="C2550" s="101"/>
      <c r="D2550" s="102"/>
      <c r="E2550" s="208"/>
      <c r="F2550" s="107"/>
      <c r="G2550" s="107"/>
    </row>
    <row r="2551" spans="2:7" s="100" customFormat="1">
      <c r="B2551" s="208"/>
      <c r="C2551" s="101"/>
      <c r="D2551" s="102"/>
      <c r="E2551" s="208"/>
      <c r="F2551" s="107"/>
      <c r="G2551" s="107"/>
    </row>
    <row r="2552" spans="2:7" s="100" customFormat="1">
      <c r="B2552" s="208"/>
      <c r="C2552" s="101"/>
      <c r="D2552" s="102"/>
      <c r="E2552" s="208"/>
      <c r="F2552" s="107"/>
      <c r="G2552" s="107"/>
    </row>
    <row r="2553" spans="2:7" s="100" customFormat="1">
      <c r="B2553" s="208"/>
      <c r="C2553" s="101"/>
      <c r="D2553" s="102"/>
      <c r="E2553" s="208"/>
      <c r="F2553" s="107"/>
      <c r="G2553" s="107"/>
    </row>
    <row r="2554" spans="2:7" s="100" customFormat="1">
      <c r="B2554" s="208"/>
      <c r="C2554" s="101"/>
      <c r="D2554" s="102"/>
      <c r="E2554" s="208"/>
      <c r="F2554" s="107"/>
      <c r="G2554" s="107"/>
    </row>
    <row r="2555" spans="2:7" s="100" customFormat="1">
      <c r="B2555" s="208"/>
      <c r="C2555" s="101"/>
      <c r="D2555" s="102"/>
      <c r="E2555" s="208"/>
      <c r="F2555" s="107"/>
      <c r="G2555" s="107"/>
    </row>
    <row r="2556" spans="2:7" s="100" customFormat="1">
      <c r="B2556" s="208"/>
      <c r="C2556" s="101"/>
      <c r="D2556" s="102"/>
      <c r="E2556" s="208"/>
      <c r="F2556" s="107"/>
      <c r="G2556" s="107"/>
    </row>
    <row r="2557" spans="2:7" s="100" customFormat="1">
      <c r="B2557" s="208"/>
      <c r="C2557" s="101"/>
      <c r="D2557" s="102"/>
      <c r="E2557" s="208"/>
      <c r="F2557" s="107"/>
      <c r="G2557" s="107"/>
    </row>
    <row r="2558" spans="2:7" s="100" customFormat="1">
      <c r="B2558" s="208"/>
      <c r="C2558" s="101"/>
      <c r="D2558" s="102"/>
      <c r="E2558" s="208"/>
      <c r="F2558" s="107"/>
      <c r="G2558" s="107"/>
    </row>
    <row r="2559" spans="2:7" s="100" customFormat="1">
      <c r="B2559" s="208"/>
      <c r="C2559" s="101"/>
      <c r="D2559" s="102"/>
      <c r="E2559" s="208"/>
      <c r="F2559" s="107"/>
      <c r="G2559" s="107"/>
    </row>
    <row r="2560" spans="2:7" s="100" customFormat="1">
      <c r="B2560" s="208"/>
      <c r="C2560" s="101"/>
      <c r="D2560" s="102"/>
      <c r="E2560" s="208"/>
      <c r="F2560" s="107"/>
      <c r="G2560" s="107"/>
    </row>
    <row r="2561" spans="2:7" s="100" customFormat="1">
      <c r="B2561" s="208"/>
      <c r="C2561" s="101"/>
      <c r="D2561" s="102"/>
      <c r="E2561" s="208"/>
      <c r="F2561" s="107"/>
      <c r="G2561" s="107"/>
    </row>
    <row r="2562" spans="2:7" s="100" customFormat="1">
      <c r="B2562" s="208"/>
      <c r="C2562" s="101"/>
      <c r="D2562" s="102"/>
      <c r="E2562" s="208"/>
      <c r="F2562" s="107"/>
      <c r="G2562" s="107"/>
    </row>
    <row r="2563" spans="2:7" s="100" customFormat="1">
      <c r="B2563" s="208"/>
      <c r="C2563" s="101"/>
      <c r="D2563" s="102"/>
      <c r="E2563" s="208"/>
      <c r="F2563" s="107"/>
      <c r="G2563" s="107"/>
    </row>
    <row r="2564" spans="2:7" s="100" customFormat="1">
      <c r="B2564" s="208"/>
      <c r="C2564" s="101"/>
      <c r="D2564" s="102"/>
      <c r="E2564" s="208"/>
      <c r="F2564" s="107"/>
      <c r="G2564" s="107"/>
    </row>
    <row r="2565" spans="2:7" s="100" customFormat="1">
      <c r="B2565" s="208"/>
      <c r="C2565" s="101"/>
      <c r="D2565" s="102"/>
      <c r="E2565" s="208"/>
      <c r="F2565" s="107"/>
      <c r="G2565" s="107"/>
    </row>
    <row r="2566" spans="2:7" s="100" customFormat="1">
      <c r="B2566" s="208"/>
      <c r="C2566" s="101"/>
      <c r="D2566" s="102"/>
      <c r="E2566" s="208"/>
      <c r="F2566" s="107"/>
      <c r="G2566" s="107"/>
    </row>
    <row r="2567" spans="2:7" s="100" customFormat="1">
      <c r="B2567" s="208"/>
      <c r="C2567" s="101"/>
      <c r="D2567" s="102"/>
      <c r="E2567" s="208"/>
      <c r="F2567" s="107"/>
      <c r="G2567" s="107"/>
    </row>
    <row r="2568" spans="2:7" s="100" customFormat="1">
      <c r="B2568" s="208"/>
      <c r="C2568" s="101"/>
      <c r="D2568" s="102"/>
      <c r="E2568" s="208"/>
      <c r="F2568" s="107"/>
      <c r="G2568" s="107"/>
    </row>
    <row r="2569" spans="2:7" s="100" customFormat="1">
      <c r="B2569" s="208"/>
      <c r="C2569" s="101"/>
      <c r="D2569" s="102"/>
      <c r="E2569" s="208"/>
      <c r="F2569" s="107"/>
      <c r="G2569" s="107"/>
    </row>
    <row r="2570" spans="2:7" s="100" customFormat="1">
      <c r="B2570" s="208"/>
      <c r="C2570" s="101"/>
      <c r="D2570" s="102"/>
      <c r="E2570" s="208"/>
      <c r="F2570" s="107"/>
      <c r="G2570" s="107"/>
    </row>
    <row r="2571" spans="2:7" s="100" customFormat="1">
      <c r="B2571" s="208"/>
      <c r="C2571" s="101"/>
      <c r="D2571" s="102"/>
      <c r="E2571" s="208"/>
      <c r="F2571" s="107"/>
      <c r="G2571" s="107"/>
    </row>
    <row r="2572" spans="2:7" s="100" customFormat="1">
      <c r="B2572" s="208"/>
      <c r="C2572" s="101"/>
      <c r="D2572" s="102"/>
      <c r="E2572" s="208"/>
      <c r="F2572" s="107"/>
      <c r="G2572" s="107"/>
    </row>
    <row r="2573" spans="2:7" s="100" customFormat="1">
      <c r="B2573" s="208"/>
      <c r="C2573" s="101"/>
      <c r="D2573" s="102"/>
      <c r="E2573" s="208"/>
      <c r="F2573" s="107"/>
      <c r="G2573" s="107"/>
    </row>
    <row r="2574" spans="2:7" s="100" customFormat="1">
      <c r="B2574" s="208"/>
      <c r="C2574" s="101"/>
      <c r="D2574" s="102"/>
      <c r="E2574" s="208"/>
      <c r="F2574" s="107"/>
      <c r="G2574" s="107"/>
    </row>
    <row r="2575" spans="2:7" s="100" customFormat="1">
      <c r="B2575" s="208"/>
      <c r="C2575" s="101"/>
      <c r="D2575" s="102"/>
      <c r="E2575" s="208"/>
      <c r="F2575" s="107"/>
      <c r="G2575" s="107"/>
    </row>
    <row r="2576" spans="2:7" s="100" customFormat="1">
      <c r="B2576" s="208"/>
      <c r="C2576" s="101"/>
      <c r="D2576" s="102"/>
      <c r="E2576" s="208"/>
      <c r="F2576" s="107"/>
      <c r="G2576" s="107"/>
    </row>
    <row r="2577" spans="2:7" s="100" customFormat="1">
      <c r="B2577" s="208"/>
      <c r="C2577" s="101"/>
      <c r="D2577" s="102"/>
      <c r="E2577" s="208"/>
      <c r="F2577" s="107"/>
      <c r="G2577" s="107"/>
    </row>
    <row r="2578" spans="2:7" s="100" customFormat="1">
      <c r="B2578" s="208"/>
      <c r="C2578" s="101"/>
      <c r="D2578" s="102"/>
      <c r="E2578" s="208"/>
      <c r="F2578" s="107"/>
      <c r="G2578" s="107"/>
    </row>
    <row r="2579" spans="2:7" s="100" customFormat="1">
      <c r="B2579" s="208"/>
      <c r="C2579" s="101"/>
      <c r="D2579" s="102"/>
      <c r="E2579" s="208"/>
      <c r="F2579" s="107"/>
      <c r="G2579" s="107"/>
    </row>
    <row r="2580" spans="2:7" s="100" customFormat="1">
      <c r="B2580" s="208"/>
      <c r="C2580" s="101"/>
      <c r="D2580" s="102"/>
      <c r="E2580" s="208"/>
      <c r="F2580" s="107"/>
      <c r="G2580" s="107"/>
    </row>
    <row r="2581" spans="2:7" s="100" customFormat="1">
      <c r="B2581" s="208"/>
      <c r="C2581" s="101"/>
      <c r="D2581" s="102"/>
      <c r="E2581" s="208"/>
      <c r="F2581" s="107"/>
      <c r="G2581" s="107"/>
    </row>
    <row r="2582" spans="2:7" s="100" customFormat="1">
      <c r="B2582" s="208"/>
      <c r="C2582" s="101"/>
      <c r="D2582" s="102"/>
      <c r="E2582" s="208"/>
      <c r="F2582" s="107"/>
      <c r="G2582" s="107"/>
    </row>
    <row r="2583" spans="2:7" s="100" customFormat="1">
      <c r="B2583" s="208"/>
      <c r="C2583" s="101"/>
      <c r="D2583" s="102"/>
      <c r="E2583" s="208"/>
      <c r="F2583" s="107"/>
      <c r="G2583" s="107"/>
    </row>
    <row r="2584" spans="2:7" s="100" customFormat="1">
      <c r="B2584" s="208"/>
      <c r="C2584" s="101"/>
      <c r="D2584" s="102"/>
      <c r="E2584" s="208"/>
      <c r="F2584" s="107"/>
      <c r="G2584" s="107"/>
    </row>
    <row r="2585" spans="2:7" s="100" customFormat="1">
      <c r="B2585" s="208"/>
      <c r="C2585" s="101"/>
      <c r="D2585" s="102"/>
      <c r="E2585" s="208"/>
      <c r="F2585" s="107"/>
      <c r="G2585" s="107"/>
    </row>
    <row r="2586" spans="2:7" s="100" customFormat="1">
      <c r="B2586" s="208"/>
      <c r="C2586" s="101"/>
      <c r="D2586" s="102"/>
      <c r="E2586" s="208"/>
      <c r="F2586" s="107"/>
      <c r="G2586" s="107"/>
    </row>
    <row r="2587" spans="2:7" s="100" customFormat="1">
      <c r="B2587" s="208"/>
      <c r="C2587" s="101"/>
      <c r="D2587" s="102"/>
      <c r="E2587" s="208"/>
      <c r="F2587" s="107"/>
      <c r="G2587" s="107"/>
    </row>
    <row r="2588" spans="2:7" s="100" customFormat="1">
      <c r="B2588" s="208"/>
      <c r="C2588" s="101"/>
      <c r="D2588" s="102"/>
      <c r="E2588" s="208"/>
      <c r="F2588" s="107"/>
      <c r="G2588" s="107"/>
    </row>
    <row r="2589" spans="2:7" s="100" customFormat="1">
      <c r="B2589" s="208"/>
      <c r="C2589" s="101"/>
      <c r="D2589" s="102"/>
      <c r="E2589" s="208"/>
      <c r="F2589" s="107"/>
      <c r="G2589" s="107"/>
    </row>
    <row r="2590" spans="2:7" s="100" customFormat="1">
      <c r="B2590" s="208"/>
      <c r="C2590" s="101"/>
      <c r="D2590" s="102"/>
      <c r="E2590" s="208"/>
      <c r="F2590" s="107"/>
      <c r="G2590" s="107"/>
    </row>
    <row r="2591" spans="2:7" s="100" customFormat="1">
      <c r="B2591" s="208"/>
      <c r="C2591" s="101"/>
      <c r="D2591" s="102"/>
      <c r="E2591" s="208"/>
      <c r="F2591" s="107"/>
      <c r="G2591" s="107"/>
    </row>
    <row r="2592" spans="2:7" s="100" customFormat="1">
      <c r="B2592" s="208"/>
      <c r="C2592" s="101"/>
      <c r="D2592" s="102"/>
      <c r="E2592" s="208"/>
      <c r="F2592" s="107"/>
      <c r="G2592" s="107"/>
    </row>
    <row r="2593" spans="2:7" s="100" customFormat="1">
      <c r="B2593" s="208"/>
      <c r="C2593" s="101"/>
      <c r="D2593" s="102"/>
      <c r="E2593" s="208"/>
      <c r="F2593" s="107"/>
      <c r="G2593" s="107"/>
    </row>
    <row r="2594" spans="2:7" s="100" customFormat="1">
      <c r="B2594" s="208"/>
      <c r="C2594" s="101"/>
      <c r="D2594" s="102"/>
      <c r="E2594" s="208"/>
      <c r="F2594" s="107"/>
      <c r="G2594" s="107"/>
    </row>
    <row r="2595" spans="2:7" s="100" customFormat="1">
      <c r="B2595" s="208"/>
      <c r="C2595" s="101"/>
      <c r="D2595" s="102"/>
      <c r="E2595" s="208"/>
      <c r="F2595" s="107"/>
      <c r="G2595" s="107"/>
    </row>
    <row r="2596" spans="2:7" s="100" customFormat="1">
      <c r="B2596" s="208"/>
      <c r="C2596" s="101"/>
      <c r="D2596" s="102"/>
      <c r="E2596" s="208"/>
      <c r="F2596" s="107"/>
      <c r="G2596" s="107"/>
    </row>
    <row r="2597" spans="2:7" s="100" customFormat="1">
      <c r="B2597" s="208"/>
      <c r="C2597" s="101"/>
      <c r="D2597" s="102"/>
      <c r="E2597" s="208"/>
      <c r="F2597" s="107"/>
      <c r="G2597" s="107"/>
    </row>
    <row r="2598" spans="2:7" s="100" customFormat="1">
      <c r="B2598" s="208"/>
      <c r="C2598" s="101"/>
      <c r="D2598" s="102"/>
      <c r="E2598" s="208"/>
      <c r="F2598" s="107"/>
      <c r="G2598" s="107"/>
    </row>
    <row r="2599" spans="2:7" s="100" customFormat="1">
      <c r="B2599" s="208"/>
      <c r="C2599" s="101"/>
      <c r="D2599" s="102"/>
      <c r="E2599" s="208"/>
      <c r="F2599" s="107"/>
      <c r="G2599" s="107"/>
    </row>
    <row r="2600" spans="2:7" s="100" customFormat="1">
      <c r="B2600" s="208"/>
      <c r="C2600" s="101"/>
      <c r="D2600" s="102"/>
      <c r="E2600" s="208"/>
      <c r="F2600" s="107"/>
      <c r="G2600" s="107"/>
    </row>
    <row r="2601" spans="2:7" s="100" customFormat="1">
      <c r="B2601" s="208"/>
      <c r="C2601" s="101"/>
      <c r="D2601" s="102"/>
      <c r="E2601" s="208"/>
      <c r="F2601" s="107"/>
      <c r="G2601" s="107"/>
    </row>
    <row r="2602" spans="2:7" s="100" customFormat="1">
      <c r="B2602" s="208"/>
      <c r="C2602" s="101"/>
      <c r="D2602" s="102"/>
      <c r="E2602" s="208"/>
      <c r="F2602" s="107"/>
      <c r="G2602" s="107"/>
    </row>
    <row r="2603" spans="2:7" s="100" customFormat="1">
      <c r="B2603" s="208"/>
      <c r="C2603" s="101"/>
      <c r="D2603" s="102"/>
      <c r="E2603" s="208"/>
      <c r="F2603" s="107"/>
      <c r="G2603" s="107"/>
    </row>
    <row r="2604" spans="2:7" s="100" customFormat="1">
      <c r="B2604" s="208"/>
      <c r="C2604" s="101"/>
      <c r="D2604" s="102"/>
      <c r="E2604" s="208"/>
      <c r="F2604" s="107"/>
      <c r="G2604" s="107"/>
    </row>
    <row r="2605" spans="2:7" s="100" customFormat="1">
      <c r="B2605" s="208"/>
      <c r="C2605" s="101"/>
      <c r="D2605" s="102"/>
      <c r="E2605" s="208"/>
      <c r="F2605" s="107"/>
      <c r="G2605" s="107"/>
    </row>
    <row r="2606" spans="2:7" s="100" customFormat="1">
      <c r="B2606" s="208"/>
      <c r="C2606" s="101"/>
      <c r="D2606" s="102"/>
      <c r="E2606" s="208"/>
      <c r="F2606" s="107"/>
      <c r="G2606" s="107"/>
    </row>
    <row r="2607" spans="2:7" s="100" customFormat="1">
      <c r="B2607" s="208"/>
      <c r="C2607" s="101"/>
      <c r="D2607" s="102"/>
      <c r="E2607" s="208"/>
      <c r="F2607" s="107"/>
      <c r="G2607" s="107"/>
    </row>
    <row r="2608" spans="2:7" s="100" customFormat="1">
      <c r="B2608" s="208"/>
      <c r="C2608" s="101"/>
      <c r="D2608" s="102"/>
      <c r="E2608" s="208"/>
      <c r="F2608" s="107"/>
      <c r="G2608" s="107"/>
    </row>
    <row r="2609" spans="2:7" s="100" customFormat="1">
      <c r="B2609" s="208"/>
      <c r="C2609" s="101"/>
      <c r="D2609" s="102"/>
      <c r="E2609" s="208"/>
      <c r="F2609" s="107"/>
      <c r="G2609" s="107"/>
    </row>
    <row r="2610" spans="2:7" s="100" customFormat="1">
      <c r="B2610" s="208"/>
      <c r="C2610" s="101"/>
      <c r="D2610" s="102"/>
      <c r="E2610" s="208"/>
      <c r="F2610" s="107"/>
      <c r="G2610" s="107"/>
    </row>
    <row r="2611" spans="2:7" s="100" customFormat="1">
      <c r="B2611" s="208"/>
      <c r="C2611" s="101"/>
      <c r="D2611" s="102"/>
      <c r="E2611" s="208"/>
      <c r="F2611" s="107"/>
      <c r="G2611" s="107"/>
    </row>
    <row r="2612" spans="2:7" s="100" customFormat="1">
      <c r="B2612" s="208"/>
      <c r="C2612" s="101"/>
      <c r="D2612" s="102"/>
      <c r="E2612" s="208"/>
      <c r="F2612" s="107"/>
      <c r="G2612" s="107"/>
    </row>
    <row r="2613" spans="2:7" s="100" customFormat="1">
      <c r="B2613" s="208"/>
      <c r="C2613" s="101"/>
      <c r="D2613" s="102"/>
      <c r="E2613" s="208"/>
      <c r="F2613" s="107"/>
      <c r="G2613" s="107"/>
    </row>
    <row r="2614" spans="2:7" s="100" customFormat="1">
      <c r="B2614" s="208"/>
      <c r="C2614" s="101"/>
      <c r="D2614" s="102"/>
      <c r="E2614" s="208"/>
      <c r="F2614" s="107"/>
      <c r="G2614" s="107"/>
    </row>
    <row r="2615" spans="2:7" s="100" customFormat="1">
      <c r="B2615" s="208"/>
      <c r="C2615" s="101"/>
      <c r="D2615" s="102"/>
      <c r="E2615" s="208"/>
      <c r="F2615" s="107"/>
      <c r="G2615" s="107"/>
    </row>
    <row r="2616" spans="2:7" s="100" customFormat="1">
      <c r="B2616" s="208"/>
      <c r="C2616" s="101"/>
      <c r="D2616" s="102"/>
      <c r="E2616" s="208"/>
      <c r="F2616" s="107"/>
      <c r="G2616" s="107"/>
    </row>
    <row r="2617" spans="2:7" s="100" customFormat="1">
      <c r="B2617" s="208"/>
      <c r="C2617" s="101"/>
      <c r="D2617" s="102"/>
      <c r="E2617" s="208"/>
      <c r="F2617" s="107"/>
      <c r="G2617" s="107"/>
    </row>
    <row r="2618" spans="2:7" s="100" customFormat="1">
      <c r="B2618" s="208"/>
      <c r="C2618" s="101"/>
      <c r="D2618" s="102"/>
      <c r="E2618" s="208"/>
      <c r="F2618" s="107"/>
      <c r="G2618" s="107"/>
    </row>
    <row r="2619" spans="2:7" s="100" customFormat="1">
      <c r="B2619" s="208"/>
      <c r="C2619" s="101"/>
      <c r="D2619" s="102"/>
      <c r="E2619" s="208"/>
      <c r="F2619" s="107"/>
      <c r="G2619" s="107"/>
    </row>
    <row r="2620" spans="2:7" s="100" customFormat="1">
      <c r="B2620" s="208"/>
      <c r="C2620" s="101"/>
      <c r="D2620" s="102"/>
      <c r="E2620" s="208"/>
      <c r="F2620" s="107"/>
      <c r="G2620" s="107"/>
    </row>
    <row r="2621" spans="2:7" s="100" customFormat="1">
      <c r="B2621" s="208"/>
      <c r="C2621" s="101"/>
      <c r="D2621" s="102"/>
      <c r="E2621" s="208"/>
      <c r="F2621" s="107"/>
      <c r="G2621" s="107"/>
    </row>
    <row r="2622" spans="2:7" s="100" customFormat="1">
      <c r="B2622" s="208"/>
      <c r="C2622" s="101"/>
      <c r="D2622" s="102"/>
      <c r="E2622" s="208"/>
      <c r="F2622" s="107"/>
      <c r="G2622" s="107"/>
    </row>
    <row r="2623" spans="2:7" s="100" customFormat="1">
      <c r="B2623" s="208"/>
      <c r="C2623" s="101"/>
      <c r="D2623" s="102"/>
      <c r="E2623" s="208"/>
      <c r="F2623" s="107"/>
      <c r="G2623" s="107"/>
    </row>
    <row r="2624" spans="2:7" s="100" customFormat="1">
      <c r="B2624" s="208"/>
      <c r="C2624" s="101"/>
      <c r="D2624" s="102"/>
      <c r="E2624" s="208"/>
      <c r="F2624" s="107"/>
      <c r="G2624" s="107"/>
    </row>
    <row r="2625" spans="2:7" s="100" customFormat="1">
      <c r="B2625" s="208"/>
      <c r="C2625" s="101"/>
      <c r="D2625" s="102"/>
      <c r="E2625" s="208"/>
      <c r="F2625" s="107"/>
      <c r="G2625" s="107"/>
    </row>
    <row r="2626" spans="2:7" s="100" customFormat="1">
      <c r="B2626" s="208"/>
      <c r="C2626" s="101"/>
      <c r="D2626" s="102"/>
      <c r="E2626" s="208"/>
      <c r="F2626" s="107"/>
      <c r="G2626" s="107"/>
    </row>
    <row r="2627" spans="2:7" s="100" customFormat="1">
      <c r="B2627" s="208"/>
      <c r="C2627" s="101"/>
      <c r="D2627" s="102"/>
      <c r="E2627" s="208"/>
      <c r="F2627" s="107"/>
      <c r="G2627" s="107"/>
    </row>
    <row r="2628" spans="2:7" s="100" customFormat="1">
      <c r="B2628" s="208"/>
      <c r="C2628" s="101"/>
      <c r="D2628" s="102"/>
      <c r="E2628" s="208"/>
      <c r="F2628" s="107"/>
      <c r="G2628" s="107"/>
    </row>
    <row r="2629" spans="2:7" s="100" customFormat="1">
      <c r="B2629" s="208"/>
      <c r="C2629" s="101"/>
      <c r="D2629" s="102"/>
      <c r="E2629" s="208"/>
      <c r="F2629" s="107"/>
      <c r="G2629" s="107"/>
    </row>
    <row r="2630" spans="2:7" s="100" customFormat="1">
      <c r="B2630" s="208"/>
      <c r="C2630" s="101"/>
      <c r="D2630" s="102"/>
      <c r="E2630" s="208"/>
      <c r="F2630" s="107"/>
      <c r="G2630" s="107"/>
    </row>
    <row r="2631" spans="2:7" s="100" customFormat="1">
      <c r="B2631" s="208"/>
      <c r="C2631" s="101"/>
      <c r="D2631" s="102"/>
      <c r="E2631" s="208"/>
      <c r="F2631" s="107"/>
      <c r="G2631" s="107"/>
    </row>
    <row r="2632" spans="2:7" s="100" customFormat="1">
      <c r="B2632" s="208"/>
      <c r="C2632" s="101"/>
      <c r="D2632" s="102"/>
      <c r="E2632" s="208"/>
      <c r="F2632" s="107"/>
      <c r="G2632" s="107"/>
    </row>
    <row r="2633" spans="2:7" s="100" customFormat="1">
      <c r="B2633" s="208"/>
      <c r="C2633" s="101"/>
      <c r="D2633" s="102"/>
      <c r="E2633" s="208"/>
      <c r="F2633" s="107"/>
      <c r="G2633" s="107"/>
    </row>
    <row r="2634" spans="2:7" s="100" customFormat="1">
      <c r="B2634" s="208"/>
      <c r="C2634" s="101"/>
      <c r="D2634" s="102"/>
      <c r="E2634" s="208"/>
      <c r="F2634" s="107"/>
      <c r="G2634" s="107"/>
    </row>
    <row r="2635" spans="2:7" s="100" customFormat="1">
      <c r="B2635" s="208"/>
      <c r="C2635" s="101"/>
      <c r="D2635" s="102"/>
      <c r="E2635" s="208"/>
      <c r="F2635" s="107"/>
      <c r="G2635" s="107"/>
    </row>
    <row r="2636" spans="2:7" s="100" customFormat="1">
      <c r="B2636" s="208"/>
      <c r="C2636" s="101"/>
      <c r="D2636" s="102"/>
      <c r="E2636" s="208"/>
      <c r="F2636" s="107"/>
      <c r="G2636" s="107"/>
    </row>
    <row r="2637" spans="2:7" s="100" customFormat="1">
      <c r="B2637" s="208"/>
      <c r="C2637" s="101"/>
      <c r="D2637" s="102"/>
      <c r="E2637" s="208"/>
      <c r="F2637" s="107"/>
      <c r="G2637" s="107"/>
    </row>
    <row r="2638" spans="2:7" s="100" customFormat="1">
      <c r="B2638" s="208"/>
      <c r="C2638" s="101"/>
      <c r="D2638" s="102"/>
      <c r="E2638" s="208"/>
      <c r="F2638" s="107"/>
      <c r="G2638" s="107"/>
    </row>
    <row r="2639" spans="2:7" s="100" customFormat="1">
      <c r="B2639" s="208"/>
      <c r="C2639" s="101"/>
      <c r="D2639" s="102"/>
      <c r="E2639" s="208"/>
      <c r="F2639" s="107"/>
      <c r="G2639" s="107"/>
    </row>
    <row r="2640" spans="2:7" s="100" customFormat="1">
      <c r="B2640" s="208"/>
      <c r="C2640" s="101"/>
      <c r="D2640" s="102"/>
      <c r="E2640" s="208"/>
      <c r="F2640" s="107"/>
      <c r="G2640" s="107"/>
    </row>
    <row r="2641" spans="2:7" s="100" customFormat="1">
      <c r="B2641" s="208"/>
      <c r="C2641" s="101"/>
      <c r="D2641" s="102"/>
      <c r="E2641" s="208"/>
      <c r="F2641" s="107"/>
      <c r="G2641" s="107"/>
    </row>
    <row r="2642" spans="2:7" s="100" customFormat="1">
      <c r="B2642" s="208"/>
      <c r="C2642" s="101"/>
      <c r="D2642" s="102"/>
      <c r="E2642" s="208"/>
      <c r="F2642" s="107"/>
      <c r="G2642" s="107"/>
    </row>
    <row r="2643" spans="2:7" s="100" customFormat="1">
      <c r="B2643" s="208"/>
      <c r="C2643" s="101"/>
      <c r="D2643" s="102"/>
      <c r="E2643" s="208"/>
      <c r="F2643" s="107"/>
      <c r="G2643" s="107"/>
    </row>
    <row r="2644" spans="2:7" s="100" customFormat="1">
      <c r="B2644" s="208"/>
      <c r="C2644" s="101"/>
      <c r="D2644" s="102"/>
      <c r="E2644" s="208"/>
      <c r="F2644" s="107"/>
      <c r="G2644" s="107"/>
    </row>
    <row r="2645" spans="2:7" s="100" customFormat="1">
      <c r="B2645" s="208"/>
      <c r="C2645" s="101"/>
      <c r="D2645" s="102"/>
      <c r="E2645" s="208"/>
      <c r="F2645" s="107"/>
      <c r="G2645" s="107"/>
    </row>
    <row r="2646" spans="2:7" s="100" customFormat="1">
      <c r="B2646" s="208"/>
      <c r="C2646" s="101"/>
      <c r="D2646" s="102"/>
      <c r="E2646" s="208"/>
      <c r="F2646" s="107"/>
      <c r="G2646" s="107"/>
    </row>
    <row r="2647" spans="2:7" s="100" customFormat="1">
      <c r="B2647" s="208"/>
      <c r="C2647" s="101"/>
      <c r="D2647" s="102"/>
      <c r="E2647" s="208"/>
      <c r="F2647" s="107"/>
      <c r="G2647" s="107"/>
    </row>
    <row r="2648" spans="2:7" s="100" customFormat="1">
      <c r="B2648" s="208"/>
      <c r="C2648" s="101"/>
      <c r="D2648" s="102"/>
      <c r="E2648" s="208"/>
      <c r="F2648" s="107"/>
      <c r="G2648" s="107"/>
    </row>
    <row r="2649" spans="2:7" s="100" customFormat="1">
      <c r="B2649" s="208"/>
      <c r="C2649" s="101"/>
      <c r="D2649" s="102"/>
      <c r="E2649" s="208"/>
      <c r="F2649" s="107"/>
      <c r="G2649" s="107"/>
    </row>
    <row r="2650" spans="2:7" s="100" customFormat="1">
      <c r="B2650" s="208"/>
      <c r="C2650" s="101"/>
      <c r="D2650" s="102"/>
      <c r="E2650" s="208"/>
      <c r="F2650" s="107"/>
      <c r="G2650" s="107"/>
    </row>
    <row r="2651" spans="2:7" s="100" customFormat="1">
      <c r="B2651" s="208"/>
      <c r="C2651" s="101"/>
      <c r="D2651" s="102"/>
      <c r="E2651" s="208"/>
      <c r="F2651" s="107"/>
      <c r="G2651" s="107"/>
    </row>
    <row r="2652" spans="2:7" s="100" customFormat="1">
      <c r="B2652" s="208"/>
      <c r="C2652" s="101"/>
      <c r="D2652" s="102"/>
      <c r="E2652" s="208"/>
      <c r="F2652" s="107"/>
      <c r="G2652" s="107"/>
    </row>
    <row r="2653" spans="2:7" s="100" customFormat="1">
      <c r="B2653" s="208"/>
      <c r="C2653" s="101"/>
      <c r="D2653" s="102"/>
      <c r="E2653" s="208"/>
      <c r="F2653" s="107"/>
      <c r="G2653" s="107"/>
    </row>
    <row r="2654" spans="2:7" s="100" customFormat="1">
      <c r="B2654" s="208"/>
      <c r="C2654" s="101"/>
      <c r="D2654" s="102"/>
      <c r="E2654" s="208"/>
      <c r="F2654" s="107"/>
      <c r="G2654" s="107"/>
    </row>
    <row r="2655" spans="2:7" s="100" customFormat="1">
      <c r="B2655" s="208"/>
      <c r="C2655" s="101"/>
      <c r="D2655" s="102"/>
      <c r="E2655" s="208"/>
      <c r="F2655" s="107"/>
      <c r="G2655" s="107"/>
    </row>
    <row r="2656" spans="2:7" s="100" customFormat="1">
      <c r="B2656" s="208"/>
      <c r="C2656" s="101"/>
      <c r="D2656" s="102"/>
      <c r="E2656" s="208"/>
      <c r="F2656" s="107"/>
      <c r="G2656" s="107"/>
    </row>
    <row r="2657" spans="2:7" s="100" customFormat="1">
      <c r="B2657" s="208"/>
      <c r="C2657" s="101"/>
      <c r="D2657" s="102"/>
      <c r="E2657" s="208"/>
      <c r="F2657" s="107"/>
      <c r="G2657" s="107"/>
    </row>
    <row r="2658" spans="2:7" s="100" customFormat="1">
      <c r="B2658" s="208"/>
      <c r="C2658" s="101"/>
      <c r="D2658" s="102"/>
      <c r="E2658" s="208"/>
      <c r="F2658" s="107"/>
      <c r="G2658" s="107"/>
    </row>
    <row r="2659" spans="2:7" s="100" customFormat="1">
      <c r="B2659" s="208"/>
      <c r="C2659" s="101"/>
      <c r="D2659" s="102"/>
      <c r="E2659" s="208"/>
      <c r="F2659" s="107"/>
      <c r="G2659" s="107"/>
    </row>
    <row r="2660" spans="2:7" s="100" customFormat="1">
      <c r="B2660" s="208"/>
      <c r="C2660" s="101"/>
      <c r="D2660" s="102"/>
      <c r="E2660" s="208"/>
      <c r="F2660" s="107"/>
      <c r="G2660" s="107"/>
    </row>
    <row r="2661" spans="2:7" s="100" customFormat="1">
      <c r="B2661" s="208"/>
      <c r="C2661" s="101"/>
      <c r="D2661" s="102"/>
      <c r="E2661" s="208"/>
      <c r="F2661" s="107"/>
      <c r="G2661" s="107"/>
    </row>
    <row r="2662" spans="2:7" s="100" customFormat="1">
      <c r="B2662" s="208"/>
      <c r="C2662" s="101"/>
      <c r="D2662" s="102"/>
      <c r="E2662" s="208"/>
      <c r="F2662" s="107"/>
      <c r="G2662" s="107"/>
    </row>
    <row r="2663" spans="2:7" s="100" customFormat="1">
      <c r="B2663" s="208"/>
      <c r="C2663" s="101"/>
      <c r="D2663" s="102"/>
      <c r="E2663" s="208"/>
      <c r="F2663" s="107"/>
      <c r="G2663" s="107"/>
    </row>
    <row r="2664" spans="2:7" s="100" customFormat="1">
      <c r="B2664" s="208"/>
      <c r="C2664" s="101"/>
      <c r="D2664" s="102"/>
      <c r="E2664" s="208"/>
      <c r="F2664" s="107"/>
      <c r="G2664" s="107"/>
    </row>
    <row r="2665" spans="2:7" s="100" customFormat="1">
      <c r="B2665" s="208"/>
      <c r="C2665" s="101"/>
      <c r="D2665" s="102"/>
      <c r="E2665" s="208"/>
      <c r="F2665" s="107"/>
      <c r="G2665" s="107"/>
    </row>
    <row r="2666" spans="2:7" s="100" customFormat="1">
      <c r="B2666" s="208"/>
      <c r="C2666" s="101"/>
      <c r="D2666" s="102"/>
      <c r="E2666" s="208"/>
      <c r="F2666" s="107"/>
      <c r="G2666" s="107"/>
    </row>
    <row r="2667" spans="2:7" s="100" customFormat="1">
      <c r="B2667" s="208"/>
      <c r="C2667" s="101"/>
      <c r="D2667" s="102"/>
      <c r="E2667" s="208"/>
      <c r="F2667" s="107"/>
      <c r="G2667" s="107"/>
    </row>
    <row r="2668" spans="2:7" s="100" customFormat="1">
      <c r="B2668" s="208"/>
      <c r="C2668" s="101"/>
      <c r="D2668" s="102"/>
      <c r="E2668" s="208"/>
      <c r="F2668" s="107"/>
      <c r="G2668" s="107"/>
    </row>
    <row r="2669" spans="2:7" s="100" customFormat="1">
      <c r="B2669" s="208"/>
      <c r="C2669" s="101"/>
      <c r="D2669" s="102"/>
      <c r="E2669" s="208"/>
      <c r="F2669" s="107"/>
      <c r="G2669" s="107"/>
    </row>
    <row r="2670" spans="2:7" s="100" customFormat="1">
      <c r="B2670" s="208"/>
      <c r="C2670" s="101"/>
      <c r="D2670" s="102"/>
      <c r="E2670" s="208"/>
      <c r="F2670" s="107"/>
      <c r="G2670" s="107"/>
    </row>
    <row r="2671" spans="2:7" s="100" customFormat="1">
      <c r="B2671" s="208"/>
      <c r="C2671" s="101"/>
      <c r="D2671" s="102"/>
      <c r="E2671" s="208"/>
      <c r="F2671" s="107"/>
      <c r="G2671" s="107"/>
    </row>
    <row r="2672" spans="2:7" s="100" customFormat="1">
      <c r="B2672" s="208"/>
      <c r="C2672" s="101"/>
      <c r="D2672" s="102"/>
      <c r="E2672" s="208"/>
      <c r="F2672" s="107"/>
      <c r="G2672" s="107"/>
    </row>
    <row r="2673" spans="2:7" s="100" customFormat="1">
      <c r="B2673" s="208"/>
      <c r="C2673" s="101"/>
      <c r="D2673" s="102"/>
      <c r="E2673" s="208"/>
      <c r="F2673" s="107"/>
      <c r="G2673" s="107"/>
    </row>
    <row r="2674" spans="2:7" s="100" customFormat="1">
      <c r="B2674" s="208"/>
      <c r="C2674" s="101"/>
      <c r="D2674" s="102"/>
      <c r="E2674" s="208"/>
      <c r="F2674" s="107"/>
      <c r="G2674" s="107"/>
    </row>
    <row r="2675" spans="2:7" s="100" customFormat="1">
      <c r="B2675" s="208"/>
      <c r="C2675" s="101"/>
      <c r="D2675" s="102"/>
      <c r="E2675" s="208"/>
      <c r="F2675" s="107"/>
      <c r="G2675" s="107"/>
    </row>
    <row r="2676" spans="2:7" s="100" customFormat="1">
      <c r="B2676" s="208"/>
      <c r="C2676" s="101"/>
      <c r="D2676" s="102"/>
      <c r="E2676" s="208"/>
      <c r="F2676" s="107"/>
      <c r="G2676" s="107"/>
    </row>
    <row r="2677" spans="2:7" s="100" customFormat="1">
      <c r="B2677" s="208"/>
      <c r="C2677" s="101"/>
      <c r="D2677" s="102"/>
      <c r="E2677" s="208"/>
      <c r="F2677" s="107"/>
      <c r="G2677" s="107"/>
    </row>
    <row r="2678" spans="2:7" s="100" customFormat="1">
      <c r="B2678" s="208"/>
      <c r="C2678" s="101"/>
      <c r="D2678" s="102"/>
      <c r="E2678" s="208"/>
      <c r="F2678" s="107"/>
      <c r="G2678" s="107"/>
    </row>
    <row r="2679" spans="2:7" s="100" customFormat="1">
      <c r="B2679" s="208"/>
      <c r="C2679" s="101"/>
      <c r="D2679" s="102"/>
      <c r="E2679" s="208"/>
      <c r="F2679" s="107"/>
      <c r="G2679" s="107"/>
    </row>
    <row r="2680" spans="2:7" s="100" customFormat="1">
      <c r="B2680" s="208"/>
      <c r="C2680" s="101"/>
      <c r="D2680" s="102"/>
      <c r="E2680" s="208"/>
      <c r="F2680" s="107"/>
      <c r="G2680" s="107"/>
    </row>
    <row r="2681" spans="2:7" s="100" customFormat="1">
      <c r="B2681" s="208"/>
      <c r="C2681" s="101"/>
      <c r="D2681" s="102"/>
      <c r="E2681" s="208"/>
      <c r="F2681" s="107"/>
      <c r="G2681" s="107"/>
    </row>
    <row r="2682" spans="2:7" s="100" customFormat="1">
      <c r="B2682" s="208"/>
      <c r="C2682" s="101"/>
      <c r="D2682" s="102"/>
      <c r="E2682" s="208"/>
      <c r="F2682" s="107"/>
      <c r="G2682" s="107"/>
    </row>
    <row r="2683" spans="2:7" s="100" customFormat="1">
      <c r="B2683" s="208"/>
      <c r="C2683" s="101"/>
      <c r="D2683" s="102"/>
      <c r="E2683" s="208"/>
      <c r="F2683" s="107"/>
      <c r="G2683" s="107"/>
    </row>
    <row r="2684" spans="2:7" s="100" customFormat="1">
      <c r="B2684" s="208"/>
      <c r="C2684" s="101"/>
      <c r="D2684" s="102"/>
      <c r="E2684" s="208"/>
      <c r="F2684" s="107"/>
      <c r="G2684" s="107"/>
    </row>
    <row r="2685" spans="2:7" s="100" customFormat="1">
      <c r="B2685" s="208"/>
      <c r="C2685" s="101"/>
      <c r="D2685" s="102"/>
      <c r="E2685" s="208"/>
      <c r="F2685" s="107"/>
      <c r="G2685" s="107"/>
    </row>
    <row r="2686" spans="2:7" s="100" customFormat="1">
      <c r="B2686" s="208"/>
      <c r="C2686" s="101"/>
      <c r="D2686" s="102"/>
      <c r="E2686" s="208"/>
      <c r="F2686" s="107"/>
      <c r="G2686" s="107"/>
    </row>
    <row r="2687" spans="2:7" s="100" customFormat="1">
      <c r="B2687" s="208"/>
      <c r="C2687" s="101"/>
      <c r="D2687" s="102"/>
      <c r="E2687" s="208"/>
      <c r="F2687" s="107"/>
      <c r="G2687" s="107"/>
    </row>
    <row r="2688" spans="2:7" s="100" customFormat="1">
      <c r="B2688" s="208"/>
      <c r="C2688" s="101"/>
      <c r="D2688" s="102"/>
      <c r="E2688" s="208"/>
      <c r="F2688" s="107"/>
      <c r="G2688" s="107"/>
    </row>
    <row r="2689" spans="2:7" s="100" customFormat="1">
      <c r="B2689" s="208"/>
      <c r="C2689" s="101"/>
      <c r="D2689" s="102"/>
      <c r="E2689" s="208"/>
      <c r="F2689" s="107"/>
      <c r="G2689" s="107"/>
    </row>
    <row r="2690" spans="2:7" s="100" customFormat="1">
      <c r="B2690" s="208"/>
      <c r="C2690" s="101"/>
      <c r="D2690" s="102"/>
      <c r="E2690" s="208"/>
      <c r="F2690" s="107"/>
      <c r="G2690" s="107"/>
    </row>
    <row r="2691" spans="2:7" s="100" customFormat="1">
      <c r="B2691" s="208"/>
      <c r="C2691" s="101"/>
      <c r="D2691" s="102"/>
      <c r="E2691" s="208"/>
      <c r="F2691" s="107"/>
      <c r="G2691" s="107"/>
    </row>
    <row r="2692" spans="2:7" s="100" customFormat="1">
      <c r="B2692" s="208"/>
      <c r="C2692" s="101"/>
      <c r="D2692" s="102"/>
      <c r="E2692" s="208"/>
      <c r="F2692" s="107"/>
      <c r="G2692" s="107"/>
    </row>
    <row r="2693" spans="2:7" s="100" customFormat="1">
      <c r="B2693" s="208"/>
      <c r="C2693" s="101"/>
      <c r="D2693" s="102"/>
      <c r="E2693" s="208"/>
      <c r="F2693" s="107"/>
      <c r="G2693" s="107"/>
    </row>
    <row r="2694" spans="2:7" s="100" customFormat="1">
      <c r="B2694" s="208"/>
      <c r="C2694" s="101"/>
      <c r="D2694" s="102"/>
      <c r="E2694" s="208"/>
      <c r="F2694" s="107"/>
      <c r="G2694" s="107"/>
    </row>
    <row r="2695" spans="2:7" s="100" customFormat="1">
      <c r="B2695" s="208"/>
      <c r="C2695" s="101"/>
      <c r="D2695" s="102"/>
      <c r="E2695" s="208"/>
      <c r="F2695" s="107"/>
      <c r="G2695" s="107"/>
    </row>
    <row r="2696" spans="2:7" s="100" customFormat="1">
      <c r="B2696" s="208"/>
      <c r="C2696" s="101"/>
      <c r="D2696" s="102"/>
      <c r="E2696" s="208"/>
      <c r="F2696" s="107"/>
      <c r="G2696" s="107"/>
    </row>
    <row r="2697" spans="2:7" s="100" customFormat="1">
      <c r="B2697" s="208"/>
      <c r="C2697" s="101"/>
      <c r="D2697" s="102"/>
      <c r="E2697" s="208"/>
      <c r="F2697" s="107"/>
      <c r="G2697" s="107"/>
    </row>
    <row r="2698" spans="2:7" s="100" customFormat="1">
      <c r="B2698" s="208"/>
      <c r="C2698" s="101"/>
      <c r="D2698" s="102"/>
      <c r="E2698" s="208"/>
      <c r="F2698" s="107"/>
      <c r="G2698" s="107"/>
    </row>
    <row r="2699" spans="2:7" s="100" customFormat="1">
      <c r="B2699" s="208"/>
      <c r="C2699" s="101"/>
      <c r="D2699" s="102"/>
      <c r="E2699" s="208"/>
      <c r="F2699" s="107"/>
      <c r="G2699" s="107"/>
    </row>
    <row r="2700" spans="2:7" s="100" customFormat="1">
      <c r="B2700" s="208"/>
      <c r="C2700" s="101"/>
      <c r="D2700" s="102"/>
      <c r="E2700" s="208"/>
      <c r="F2700" s="107"/>
      <c r="G2700" s="107"/>
    </row>
    <row r="2701" spans="2:7" s="100" customFormat="1">
      <c r="B2701" s="208"/>
      <c r="C2701" s="101"/>
      <c r="D2701" s="102"/>
      <c r="E2701" s="208"/>
      <c r="F2701" s="107"/>
      <c r="G2701" s="107"/>
    </row>
    <row r="2702" spans="2:7" s="100" customFormat="1">
      <c r="B2702" s="208"/>
      <c r="C2702" s="101"/>
      <c r="D2702" s="102"/>
      <c r="E2702" s="208"/>
      <c r="F2702" s="107"/>
      <c r="G2702" s="107"/>
    </row>
    <row r="2703" spans="2:7" s="100" customFormat="1">
      <c r="B2703" s="208"/>
      <c r="C2703" s="101"/>
      <c r="D2703" s="102"/>
      <c r="E2703" s="208"/>
      <c r="F2703" s="107"/>
      <c r="G2703" s="107"/>
    </row>
    <row r="2704" spans="2:7" s="100" customFormat="1">
      <c r="B2704" s="208"/>
      <c r="C2704" s="101"/>
      <c r="D2704" s="102"/>
      <c r="E2704" s="208"/>
      <c r="F2704" s="107"/>
      <c r="G2704" s="107"/>
    </row>
    <row r="2705" spans="2:7" s="100" customFormat="1">
      <c r="B2705" s="208"/>
      <c r="C2705" s="101"/>
      <c r="D2705" s="102"/>
      <c r="E2705" s="208"/>
      <c r="F2705" s="107"/>
      <c r="G2705" s="107"/>
    </row>
    <row r="2706" spans="2:7" s="100" customFormat="1">
      <c r="B2706" s="208"/>
      <c r="C2706" s="101"/>
      <c r="D2706" s="102"/>
      <c r="E2706" s="208"/>
      <c r="F2706" s="107"/>
      <c r="G2706" s="107"/>
    </row>
    <row r="2707" spans="2:7" s="100" customFormat="1">
      <c r="B2707" s="208"/>
      <c r="C2707" s="101"/>
      <c r="D2707" s="102"/>
      <c r="E2707" s="208"/>
      <c r="F2707" s="107"/>
      <c r="G2707" s="107"/>
    </row>
    <row r="2708" spans="2:7" s="100" customFormat="1">
      <c r="B2708" s="208"/>
      <c r="C2708" s="101"/>
      <c r="D2708" s="102"/>
      <c r="E2708" s="208"/>
      <c r="F2708" s="107"/>
      <c r="G2708" s="107"/>
    </row>
    <row r="2709" spans="2:7" s="100" customFormat="1">
      <c r="B2709" s="208"/>
      <c r="C2709" s="101"/>
      <c r="D2709" s="102"/>
      <c r="E2709" s="208"/>
      <c r="F2709" s="107"/>
      <c r="G2709" s="107"/>
    </row>
    <row r="2710" spans="2:7" s="100" customFormat="1">
      <c r="B2710" s="208"/>
      <c r="C2710" s="101"/>
      <c r="D2710" s="102"/>
      <c r="E2710" s="208"/>
      <c r="F2710" s="107"/>
      <c r="G2710" s="107"/>
    </row>
    <row r="2711" spans="2:7" s="100" customFormat="1">
      <c r="B2711" s="208"/>
      <c r="C2711" s="101"/>
      <c r="D2711" s="102"/>
      <c r="E2711" s="208"/>
      <c r="F2711" s="107"/>
      <c r="G2711" s="107"/>
    </row>
    <row r="2712" spans="2:7" s="100" customFormat="1">
      <c r="B2712" s="208"/>
      <c r="C2712" s="101"/>
      <c r="D2712" s="102"/>
      <c r="E2712" s="208"/>
      <c r="F2712" s="107"/>
      <c r="G2712" s="107"/>
    </row>
    <row r="2713" spans="2:7" s="100" customFormat="1">
      <c r="B2713" s="208"/>
      <c r="C2713" s="101"/>
      <c r="D2713" s="102"/>
      <c r="E2713" s="208"/>
      <c r="F2713" s="107"/>
      <c r="G2713" s="107"/>
    </row>
    <row r="2714" spans="2:7" s="100" customFormat="1">
      <c r="B2714" s="208"/>
      <c r="C2714" s="101"/>
      <c r="D2714" s="102"/>
      <c r="E2714" s="208"/>
      <c r="F2714" s="107"/>
      <c r="G2714" s="107"/>
    </row>
    <row r="2715" spans="2:7" s="100" customFormat="1">
      <c r="B2715" s="208"/>
      <c r="C2715" s="101"/>
      <c r="D2715" s="102"/>
      <c r="E2715" s="208"/>
      <c r="F2715" s="107"/>
      <c r="G2715" s="107"/>
    </row>
    <row r="2716" spans="2:7" s="100" customFormat="1">
      <c r="B2716" s="208"/>
      <c r="C2716" s="101"/>
      <c r="D2716" s="102"/>
      <c r="E2716" s="208"/>
      <c r="F2716" s="107"/>
      <c r="G2716" s="107"/>
    </row>
    <row r="2717" spans="2:7" s="100" customFormat="1">
      <c r="B2717" s="208"/>
      <c r="C2717" s="101"/>
      <c r="D2717" s="102"/>
      <c r="E2717" s="208"/>
      <c r="F2717" s="107"/>
      <c r="G2717" s="107"/>
    </row>
    <row r="2718" spans="2:7" s="100" customFormat="1">
      <c r="B2718" s="208"/>
      <c r="C2718" s="101"/>
      <c r="D2718" s="102"/>
      <c r="E2718" s="208"/>
      <c r="F2718" s="107"/>
      <c r="G2718" s="107"/>
    </row>
    <row r="2719" spans="2:7" s="100" customFormat="1">
      <c r="B2719" s="208"/>
      <c r="C2719" s="101"/>
      <c r="D2719" s="102"/>
      <c r="E2719" s="208"/>
      <c r="F2719" s="107"/>
      <c r="G2719" s="107"/>
    </row>
    <row r="2720" spans="2:7" s="100" customFormat="1">
      <c r="B2720" s="208"/>
      <c r="C2720" s="101"/>
      <c r="D2720" s="102"/>
      <c r="E2720" s="208"/>
      <c r="F2720" s="107"/>
      <c r="G2720" s="107"/>
    </row>
    <row r="2721" spans="2:7" s="100" customFormat="1">
      <c r="B2721" s="208"/>
      <c r="C2721" s="101"/>
      <c r="D2721" s="102"/>
      <c r="E2721" s="208"/>
      <c r="F2721" s="107"/>
      <c r="G2721" s="107"/>
    </row>
    <row r="2722" spans="2:7" s="100" customFormat="1">
      <c r="B2722" s="208"/>
      <c r="C2722" s="101"/>
      <c r="D2722" s="102"/>
      <c r="E2722" s="208"/>
      <c r="F2722" s="107"/>
      <c r="G2722" s="107"/>
    </row>
    <row r="2723" spans="2:7" s="100" customFormat="1">
      <c r="B2723" s="208"/>
      <c r="C2723" s="101"/>
      <c r="D2723" s="102"/>
      <c r="E2723" s="208"/>
      <c r="F2723" s="107"/>
      <c r="G2723" s="107"/>
    </row>
    <row r="2724" spans="2:7" s="100" customFormat="1">
      <c r="B2724" s="208"/>
      <c r="C2724" s="101"/>
      <c r="D2724" s="102"/>
      <c r="E2724" s="208"/>
      <c r="F2724" s="107"/>
      <c r="G2724" s="107"/>
    </row>
    <row r="2725" spans="2:7" s="100" customFormat="1">
      <c r="B2725" s="208"/>
      <c r="C2725" s="101"/>
      <c r="D2725" s="102"/>
      <c r="E2725" s="208"/>
      <c r="F2725" s="107"/>
      <c r="G2725" s="107"/>
    </row>
    <row r="2726" spans="2:7" s="100" customFormat="1">
      <c r="B2726" s="208"/>
      <c r="C2726" s="101"/>
      <c r="D2726" s="102"/>
      <c r="E2726" s="208"/>
      <c r="F2726" s="107"/>
      <c r="G2726" s="107"/>
    </row>
    <row r="2727" spans="2:7" s="100" customFormat="1">
      <c r="B2727" s="208"/>
      <c r="C2727" s="101"/>
      <c r="D2727" s="102"/>
      <c r="E2727" s="208"/>
      <c r="F2727" s="107"/>
      <c r="G2727" s="107"/>
    </row>
    <row r="2728" spans="2:7" s="100" customFormat="1">
      <c r="B2728" s="208"/>
      <c r="C2728" s="101"/>
      <c r="D2728" s="102"/>
      <c r="E2728" s="208"/>
      <c r="F2728" s="107"/>
      <c r="G2728" s="107"/>
    </row>
    <row r="2729" spans="2:7" s="100" customFormat="1">
      <c r="B2729" s="208"/>
      <c r="C2729" s="101"/>
      <c r="D2729" s="102"/>
      <c r="E2729" s="208"/>
      <c r="F2729" s="107"/>
      <c r="G2729" s="107"/>
    </row>
    <row r="2730" spans="2:7" s="100" customFormat="1">
      <c r="B2730" s="208"/>
      <c r="C2730" s="101"/>
      <c r="D2730" s="102"/>
      <c r="E2730" s="208"/>
      <c r="F2730" s="107"/>
      <c r="G2730" s="107"/>
    </row>
    <row r="2731" spans="2:7" s="100" customFormat="1">
      <c r="B2731" s="208"/>
      <c r="C2731" s="101"/>
      <c r="D2731" s="102"/>
      <c r="E2731" s="208"/>
      <c r="F2731" s="107"/>
      <c r="G2731" s="107"/>
    </row>
    <row r="2732" spans="2:7" s="100" customFormat="1">
      <c r="B2732" s="208"/>
      <c r="C2732" s="101"/>
      <c r="D2732" s="102"/>
      <c r="E2732" s="208"/>
      <c r="F2732" s="107"/>
      <c r="G2732" s="107"/>
    </row>
    <row r="2733" spans="2:7" s="100" customFormat="1">
      <c r="B2733" s="208"/>
      <c r="C2733" s="101"/>
      <c r="D2733" s="102"/>
      <c r="E2733" s="208"/>
      <c r="F2733" s="107"/>
      <c r="G2733" s="107"/>
    </row>
    <row r="2734" spans="2:7" s="100" customFormat="1">
      <c r="B2734" s="208"/>
      <c r="C2734" s="101"/>
      <c r="D2734" s="102"/>
      <c r="E2734" s="208"/>
      <c r="F2734" s="107"/>
      <c r="G2734" s="107"/>
    </row>
    <row r="2735" spans="2:7" s="100" customFormat="1">
      <c r="B2735" s="208"/>
      <c r="C2735" s="101"/>
      <c r="D2735" s="102"/>
      <c r="E2735" s="208"/>
      <c r="F2735" s="107"/>
      <c r="G2735" s="107"/>
    </row>
    <row r="2736" spans="2:7" s="100" customFormat="1">
      <c r="B2736" s="208"/>
      <c r="C2736" s="101"/>
      <c r="D2736" s="102"/>
      <c r="E2736" s="208"/>
      <c r="F2736" s="107"/>
      <c r="G2736" s="107"/>
    </row>
    <row r="2737" spans="2:7" s="100" customFormat="1">
      <c r="B2737" s="208"/>
      <c r="C2737" s="101"/>
      <c r="D2737" s="102"/>
      <c r="E2737" s="208"/>
      <c r="F2737" s="107"/>
      <c r="G2737" s="107"/>
    </row>
    <row r="2738" spans="2:7" s="100" customFormat="1">
      <c r="B2738" s="208"/>
      <c r="C2738" s="101"/>
      <c r="D2738" s="102"/>
      <c r="E2738" s="208"/>
      <c r="F2738" s="107"/>
      <c r="G2738" s="107"/>
    </row>
    <row r="2739" spans="2:7" s="100" customFormat="1">
      <c r="B2739" s="208"/>
      <c r="C2739" s="101"/>
      <c r="D2739" s="102"/>
      <c r="E2739" s="208"/>
      <c r="F2739" s="107"/>
      <c r="G2739" s="107"/>
    </row>
    <row r="2740" spans="2:7" s="100" customFormat="1">
      <c r="B2740" s="208"/>
      <c r="C2740" s="101"/>
      <c r="D2740" s="102"/>
      <c r="E2740" s="208"/>
      <c r="F2740" s="107"/>
      <c r="G2740" s="107"/>
    </row>
    <row r="2741" spans="2:7" s="100" customFormat="1">
      <c r="B2741" s="208"/>
      <c r="C2741" s="101"/>
      <c r="D2741" s="102"/>
      <c r="E2741" s="208"/>
      <c r="F2741" s="107"/>
      <c r="G2741" s="107"/>
    </row>
    <row r="2742" spans="2:7" s="100" customFormat="1">
      <c r="B2742" s="208"/>
      <c r="C2742" s="101"/>
      <c r="D2742" s="102"/>
      <c r="E2742" s="208"/>
      <c r="F2742" s="107"/>
      <c r="G2742" s="107"/>
    </row>
    <row r="2743" spans="2:7" s="100" customFormat="1">
      <c r="B2743" s="208"/>
      <c r="C2743" s="101"/>
      <c r="D2743" s="102"/>
      <c r="E2743" s="208"/>
      <c r="F2743" s="107"/>
      <c r="G2743" s="107"/>
    </row>
    <row r="2744" spans="2:7" s="100" customFormat="1">
      <c r="B2744" s="208"/>
      <c r="C2744" s="101"/>
      <c r="D2744" s="102"/>
      <c r="E2744" s="208"/>
      <c r="F2744" s="107"/>
      <c r="G2744" s="107"/>
    </row>
    <row r="2745" spans="2:7" s="100" customFormat="1">
      <c r="B2745" s="208"/>
      <c r="C2745" s="101"/>
      <c r="D2745" s="102"/>
      <c r="E2745" s="208"/>
      <c r="F2745" s="107"/>
      <c r="G2745" s="107"/>
    </row>
    <row r="2746" spans="2:7" s="100" customFormat="1">
      <c r="B2746" s="208"/>
      <c r="C2746" s="101"/>
      <c r="D2746" s="102"/>
      <c r="E2746" s="208"/>
      <c r="F2746" s="107"/>
      <c r="G2746" s="107"/>
    </row>
    <row r="2747" spans="2:7" s="100" customFormat="1">
      <c r="B2747" s="208"/>
      <c r="C2747" s="101"/>
      <c r="D2747" s="102"/>
      <c r="E2747" s="208"/>
      <c r="F2747" s="107"/>
      <c r="G2747" s="107"/>
    </row>
    <row r="2748" spans="2:7" s="100" customFormat="1">
      <c r="B2748" s="208"/>
      <c r="C2748" s="101"/>
      <c r="D2748" s="102"/>
      <c r="E2748" s="208"/>
      <c r="F2748" s="107"/>
      <c r="G2748" s="107"/>
    </row>
    <row r="2749" spans="2:7" s="100" customFormat="1">
      <c r="B2749" s="208"/>
      <c r="C2749" s="101"/>
      <c r="D2749" s="102"/>
      <c r="E2749" s="208"/>
      <c r="F2749" s="107"/>
      <c r="G2749" s="107"/>
    </row>
    <row r="2750" spans="2:7" s="100" customFormat="1">
      <c r="B2750" s="208"/>
      <c r="C2750" s="101"/>
      <c r="D2750" s="102"/>
      <c r="E2750" s="208"/>
      <c r="F2750" s="107"/>
      <c r="G2750" s="107"/>
    </row>
    <row r="2751" spans="2:7" s="100" customFormat="1">
      <c r="B2751" s="208"/>
      <c r="C2751" s="101"/>
      <c r="D2751" s="102"/>
      <c r="E2751" s="208"/>
      <c r="F2751" s="107"/>
      <c r="G2751" s="107"/>
    </row>
    <row r="2752" spans="2:7" s="100" customFormat="1">
      <c r="B2752" s="208"/>
      <c r="C2752" s="101"/>
      <c r="D2752" s="102"/>
      <c r="E2752" s="208"/>
      <c r="F2752" s="107"/>
      <c r="G2752" s="107"/>
    </row>
    <row r="2753" spans="2:7" s="100" customFormat="1">
      <c r="B2753" s="208"/>
      <c r="C2753" s="101"/>
      <c r="D2753" s="102"/>
      <c r="E2753" s="208"/>
      <c r="F2753" s="107"/>
      <c r="G2753" s="107"/>
    </row>
    <row r="2754" spans="2:7" s="100" customFormat="1">
      <c r="B2754" s="208"/>
      <c r="C2754" s="101"/>
      <c r="D2754" s="102"/>
      <c r="E2754" s="208"/>
      <c r="F2754" s="107"/>
      <c r="G2754" s="107"/>
    </row>
    <row r="2755" spans="2:7" s="100" customFormat="1">
      <c r="B2755" s="208"/>
      <c r="C2755" s="101"/>
      <c r="D2755" s="102"/>
      <c r="E2755" s="208"/>
      <c r="F2755" s="107"/>
      <c r="G2755" s="107"/>
    </row>
    <row r="2756" spans="2:7" s="100" customFormat="1">
      <c r="B2756" s="208"/>
      <c r="C2756" s="101"/>
      <c r="D2756" s="102"/>
      <c r="E2756" s="208"/>
      <c r="F2756" s="107"/>
      <c r="G2756" s="107"/>
    </row>
    <row r="2757" spans="2:7" s="100" customFormat="1">
      <c r="B2757" s="208"/>
      <c r="C2757" s="101"/>
      <c r="D2757" s="102"/>
      <c r="E2757" s="208"/>
      <c r="F2757" s="107"/>
      <c r="G2757" s="107"/>
    </row>
    <row r="2758" spans="2:7" s="100" customFormat="1">
      <c r="B2758" s="208"/>
      <c r="C2758" s="101"/>
      <c r="D2758" s="102"/>
      <c r="E2758" s="208"/>
      <c r="F2758" s="107"/>
      <c r="G2758" s="107"/>
    </row>
    <row r="2759" spans="2:7" s="100" customFormat="1">
      <c r="B2759" s="208"/>
      <c r="C2759" s="101"/>
      <c r="D2759" s="102"/>
      <c r="E2759" s="208"/>
      <c r="F2759" s="107"/>
      <c r="G2759" s="107"/>
    </row>
    <row r="2760" spans="2:7" s="100" customFormat="1">
      <c r="B2760" s="208"/>
      <c r="C2760" s="101"/>
      <c r="D2760" s="102"/>
      <c r="E2760" s="208"/>
      <c r="F2760" s="107"/>
      <c r="G2760" s="107"/>
    </row>
    <row r="2761" spans="2:7" s="100" customFormat="1">
      <c r="B2761" s="208"/>
      <c r="C2761" s="101"/>
      <c r="D2761" s="102"/>
      <c r="E2761" s="208"/>
      <c r="F2761" s="107"/>
      <c r="G2761" s="107"/>
    </row>
    <row r="2762" spans="2:7" s="100" customFormat="1">
      <c r="B2762" s="208"/>
      <c r="C2762" s="101"/>
      <c r="D2762" s="102"/>
      <c r="E2762" s="208"/>
      <c r="F2762" s="107"/>
      <c r="G2762" s="107"/>
    </row>
    <row r="2763" spans="2:7" s="100" customFormat="1">
      <c r="B2763" s="208"/>
      <c r="C2763" s="101"/>
      <c r="D2763" s="102"/>
      <c r="E2763" s="208"/>
      <c r="F2763" s="107"/>
      <c r="G2763" s="107"/>
    </row>
    <row r="2764" spans="2:7" s="100" customFormat="1">
      <c r="B2764" s="208"/>
      <c r="C2764" s="101"/>
      <c r="D2764" s="102"/>
      <c r="E2764" s="208"/>
      <c r="F2764" s="107"/>
      <c r="G2764" s="107"/>
    </row>
    <row r="2765" spans="2:7" s="100" customFormat="1">
      <c r="B2765" s="208"/>
      <c r="C2765" s="101"/>
      <c r="D2765" s="102"/>
      <c r="E2765" s="208"/>
      <c r="F2765" s="107"/>
      <c r="G2765" s="107"/>
    </row>
    <row r="2766" spans="2:7" s="100" customFormat="1">
      <c r="B2766" s="208"/>
      <c r="C2766" s="101"/>
      <c r="D2766" s="102"/>
      <c r="E2766" s="208"/>
      <c r="F2766" s="107"/>
      <c r="G2766" s="107"/>
    </row>
    <row r="2767" spans="2:7" s="100" customFormat="1">
      <c r="B2767" s="208"/>
      <c r="C2767" s="101"/>
      <c r="D2767" s="102"/>
      <c r="E2767" s="208"/>
      <c r="F2767" s="107"/>
      <c r="G2767" s="107"/>
    </row>
    <row r="2768" spans="2:7" s="100" customFormat="1">
      <c r="B2768" s="208"/>
      <c r="C2768" s="101"/>
      <c r="D2768" s="102"/>
      <c r="E2768" s="208"/>
      <c r="F2768" s="107"/>
      <c r="G2768" s="107"/>
    </row>
    <row r="2769" spans="2:7" s="100" customFormat="1">
      <c r="B2769" s="208"/>
      <c r="C2769" s="101"/>
      <c r="D2769" s="102"/>
      <c r="E2769" s="208"/>
      <c r="F2769" s="107"/>
      <c r="G2769" s="107"/>
    </row>
    <row r="2770" spans="2:7" s="100" customFormat="1">
      <c r="B2770" s="208"/>
      <c r="C2770" s="101"/>
      <c r="D2770" s="102"/>
      <c r="E2770" s="208"/>
      <c r="F2770" s="107"/>
      <c r="G2770" s="107"/>
    </row>
    <row r="2771" spans="2:7" s="100" customFormat="1">
      <c r="B2771" s="208"/>
      <c r="C2771" s="101"/>
      <c r="D2771" s="102"/>
      <c r="E2771" s="208"/>
      <c r="F2771" s="107"/>
      <c r="G2771" s="107"/>
    </row>
    <row r="2772" spans="2:7" s="100" customFormat="1">
      <c r="B2772" s="208"/>
      <c r="C2772" s="101"/>
      <c r="D2772" s="102"/>
      <c r="E2772" s="208"/>
      <c r="F2772" s="107"/>
      <c r="G2772" s="107"/>
    </row>
    <row r="2773" spans="2:7" s="100" customFormat="1">
      <c r="B2773" s="208"/>
      <c r="C2773" s="101"/>
      <c r="D2773" s="102"/>
      <c r="E2773" s="208"/>
      <c r="F2773" s="107"/>
      <c r="G2773" s="107"/>
    </row>
    <row r="2774" spans="2:7" s="100" customFormat="1">
      <c r="B2774" s="208"/>
      <c r="C2774" s="101"/>
      <c r="D2774" s="102"/>
      <c r="E2774" s="208"/>
      <c r="F2774" s="107"/>
      <c r="G2774" s="107"/>
    </row>
    <row r="2775" spans="2:7" s="100" customFormat="1">
      <c r="B2775" s="208"/>
      <c r="C2775" s="101"/>
      <c r="D2775" s="102"/>
      <c r="E2775" s="208"/>
      <c r="F2775" s="107"/>
      <c r="G2775" s="107"/>
    </row>
    <row r="2776" spans="2:7" s="100" customFormat="1">
      <c r="B2776" s="208"/>
      <c r="C2776" s="101"/>
      <c r="D2776" s="102"/>
      <c r="E2776" s="208"/>
      <c r="F2776" s="107"/>
      <c r="G2776" s="107"/>
    </row>
    <row r="2777" spans="2:7" s="100" customFormat="1">
      <c r="B2777" s="208"/>
      <c r="C2777" s="101"/>
      <c r="D2777" s="102"/>
      <c r="E2777" s="208"/>
      <c r="F2777" s="107"/>
      <c r="G2777" s="107"/>
    </row>
    <row r="2778" spans="2:7" s="100" customFormat="1">
      <c r="B2778" s="208"/>
      <c r="C2778" s="101"/>
      <c r="D2778" s="102"/>
      <c r="E2778" s="208"/>
      <c r="F2778" s="107"/>
      <c r="G2778" s="107"/>
    </row>
    <row r="2779" spans="2:7" s="100" customFormat="1">
      <c r="B2779" s="208"/>
      <c r="C2779" s="101"/>
      <c r="D2779" s="102"/>
      <c r="E2779" s="208"/>
      <c r="F2779" s="107"/>
      <c r="G2779" s="107"/>
    </row>
    <row r="2780" spans="2:7" s="100" customFormat="1">
      <c r="B2780" s="208"/>
      <c r="C2780" s="101"/>
      <c r="D2780" s="102"/>
      <c r="E2780" s="208"/>
      <c r="F2780" s="107"/>
      <c r="G2780" s="107"/>
    </row>
    <row r="2781" spans="2:7" s="100" customFormat="1">
      <c r="B2781" s="208"/>
      <c r="C2781" s="101"/>
      <c r="D2781" s="102"/>
      <c r="E2781" s="208"/>
      <c r="F2781" s="107"/>
      <c r="G2781" s="107"/>
    </row>
    <row r="2782" spans="2:7" s="100" customFormat="1">
      <c r="B2782" s="208"/>
      <c r="C2782" s="101"/>
      <c r="D2782" s="102"/>
      <c r="E2782" s="208"/>
      <c r="F2782" s="107"/>
      <c r="G2782" s="107"/>
    </row>
    <row r="2783" spans="2:7" s="100" customFormat="1">
      <c r="B2783" s="208"/>
      <c r="C2783" s="101"/>
      <c r="D2783" s="102"/>
      <c r="E2783" s="208"/>
      <c r="F2783" s="107"/>
      <c r="G2783" s="107"/>
    </row>
    <row r="2784" spans="2:7" s="100" customFormat="1">
      <c r="B2784" s="208"/>
      <c r="C2784" s="101"/>
      <c r="D2784" s="102"/>
      <c r="E2784" s="208"/>
      <c r="F2784" s="107"/>
      <c r="G2784" s="107"/>
    </row>
    <row r="2785" spans="2:7" s="100" customFormat="1">
      <c r="B2785" s="208"/>
      <c r="C2785" s="101"/>
      <c r="D2785" s="102"/>
      <c r="E2785" s="208"/>
      <c r="F2785" s="107"/>
      <c r="G2785" s="107"/>
    </row>
    <row r="2786" spans="2:7" s="100" customFormat="1">
      <c r="B2786" s="208"/>
      <c r="C2786" s="101"/>
      <c r="D2786" s="102"/>
      <c r="E2786" s="208"/>
      <c r="F2786" s="107"/>
      <c r="G2786" s="107"/>
    </row>
    <row r="2787" spans="2:7" s="100" customFormat="1">
      <c r="B2787" s="208"/>
      <c r="C2787" s="101"/>
      <c r="D2787" s="102"/>
      <c r="E2787" s="208"/>
      <c r="F2787" s="107"/>
      <c r="G2787" s="107"/>
    </row>
    <row r="2788" spans="2:7" s="100" customFormat="1">
      <c r="B2788" s="208"/>
      <c r="C2788" s="101"/>
      <c r="D2788" s="102"/>
      <c r="E2788" s="208"/>
      <c r="F2788" s="107"/>
      <c r="G2788" s="107"/>
    </row>
    <row r="2789" spans="2:7" s="100" customFormat="1">
      <c r="B2789" s="208"/>
      <c r="C2789" s="101"/>
      <c r="D2789" s="102"/>
      <c r="E2789" s="208"/>
      <c r="F2789" s="107"/>
      <c r="G2789" s="107"/>
    </row>
    <row r="2790" spans="2:7" s="100" customFormat="1">
      <c r="B2790" s="208"/>
      <c r="C2790" s="101"/>
      <c r="D2790" s="102"/>
      <c r="E2790" s="208"/>
      <c r="F2790" s="107"/>
      <c r="G2790" s="107"/>
    </row>
    <row r="2791" spans="2:7" s="100" customFormat="1">
      <c r="B2791" s="208"/>
      <c r="C2791" s="101"/>
      <c r="D2791" s="102"/>
      <c r="E2791" s="208"/>
      <c r="F2791" s="107"/>
      <c r="G2791" s="107"/>
    </row>
    <row r="2792" spans="2:7" s="100" customFormat="1">
      <c r="B2792" s="208"/>
      <c r="C2792" s="101"/>
      <c r="D2792" s="102"/>
      <c r="E2792" s="208"/>
      <c r="F2792" s="107"/>
      <c r="G2792" s="107"/>
    </row>
    <row r="2793" spans="2:7" s="100" customFormat="1">
      <c r="B2793" s="208"/>
      <c r="C2793" s="101"/>
      <c r="D2793" s="102"/>
      <c r="E2793" s="208"/>
      <c r="F2793" s="107"/>
      <c r="G2793" s="107"/>
    </row>
    <row r="2794" spans="2:7" s="100" customFormat="1">
      <c r="B2794" s="208"/>
      <c r="C2794" s="101"/>
      <c r="D2794" s="102"/>
      <c r="E2794" s="208"/>
      <c r="F2794" s="107"/>
      <c r="G2794" s="107"/>
    </row>
    <row r="2795" spans="2:7" s="100" customFormat="1">
      <c r="B2795" s="208"/>
      <c r="C2795" s="101"/>
      <c r="D2795" s="102"/>
      <c r="E2795" s="208"/>
      <c r="F2795" s="107"/>
      <c r="G2795" s="107"/>
    </row>
    <row r="2796" spans="2:7" s="100" customFormat="1">
      <c r="B2796" s="208"/>
      <c r="C2796" s="101"/>
      <c r="D2796" s="102"/>
      <c r="E2796" s="208"/>
      <c r="F2796" s="107"/>
      <c r="G2796" s="107"/>
    </row>
    <row r="2797" spans="2:7" s="100" customFormat="1">
      <c r="B2797" s="208"/>
      <c r="C2797" s="101"/>
      <c r="D2797" s="102"/>
      <c r="E2797" s="208"/>
      <c r="F2797" s="107"/>
      <c r="G2797" s="107"/>
    </row>
    <row r="2798" spans="2:7" s="100" customFormat="1">
      <c r="B2798" s="208"/>
      <c r="C2798" s="101"/>
      <c r="D2798" s="102"/>
      <c r="E2798" s="208"/>
      <c r="F2798" s="107"/>
      <c r="G2798" s="107"/>
    </row>
    <row r="2799" spans="2:7" s="100" customFormat="1">
      <c r="B2799" s="208"/>
      <c r="C2799" s="101"/>
      <c r="D2799" s="102"/>
      <c r="E2799" s="208"/>
      <c r="F2799" s="107"/>
      <c r="G2799" s="107"/>
    </row>
    <row r="2800" spans="2:7" s="100" customFormat="1">
      <c r="B2800" s="208"/>
      <c r="C2800" s="101"/>
      <c r="D2800" s="102"/>
      <c r="E2800" s="208"/>
      <c r="F2800" s="107"/>
      <c r="G2800" s="107"/>
    </row>
    <row r="2801" spans="2:7" s="100" customFormat="1">
      <c r="B2801" s="208"/>
      <c r="C2801" s="101"/>
      <c r="D2801" s="102"/>
      <c r="E2801" s="208"/>
      <c r="F2801" s="107"/>
      <c r="G2801" s="107"/>
    </row>
    <row r="2802" spans="2:7" s="100" customFormat="1">
      <c r="B2802" s="208"/>
      <c r="C2802" s="101"/>
      <c r="D2802" s="102"/>
      <c r="E2802" s="208"/>
      <c r="F2802" s="107"/>
      <c r="G2802" s="107"/>
    </row>
    <row r="2803" spans="2:7" s="100" customFormat="1">
      <c r="B2803" s="208"/>
      <c r="C2803" s="101"/>
      <c r="D2803" s="102"/>
      <c r="E2803" s="208"/>
      <c r="F2803" s="107"/>
      <c r="G2803" s="107"/>
    </row>
    <row r="2804" spans="2:7" s="100" customFormat="1">
      <c r="B2804" s="208"/>
      <c r="C2804" s="101"/>
      <c r="D2804" s="102"/>
      <c r="E2804" s="208"/>
      <c r="F2804" s="107"/>
      <c r="G2804" s="107"/>
    </row>
    <row r="2805" spans="2:7" s="100" customFormat="1">
      <c r="B2805" s="208"/>
      <c r="C2805" s="101"/>
      <c r="D2805" s="102"/>
      <c r="E2805" s="208"/>
      <c r="F2805" s="107"/>
      <c r="G2805" s="107"/>
    </row>
    <row r="2806" spans="2:7" s="100" customFormat="1">
      <c r="B2806" s="208"/>
      <c r="C2806" s="101"/>
      <c r="D2806" s="102"/>
      <c r="E2806" s="208"/>
      <c r="F2806" s="107"/>
      <c r="G2806" s="107"/>
    </row>
    <row r="2807" spans="2:7" s="100" customFormat="1">
      <c r="B2807" s="208"/>
      <c r="C2807" s="101"/>
      <c r="D2807" s="102"/>
      <c r="E2807" s="208"/>
      <c r="F2807" s="107"/>
      <c r="G2807" s="107"/>
    </row>
    <row r="2808" spans="2:7" s="100" customFormat="1">
      <c r="B2808" s="208"/>
      <c r="C2808" s="101"/>
      <c r="D2808" s="102"/>
      <c r="E2808" s="208"/>
      <c r="F2808" s="107"/>
      <c r="G2808" s="107"/>
    </row>
    <row r="2809" spans="2:7" s="100" customFormat="1">
      <c r="B2809" s="208"/>
      <c r="C2809" s="101"/>
      <c r="D2809" s="102"/>
      <c r="E2809" s="208"/>
      <c r="F2809" s="107"/>
      <c r="G2809" s="107"/>
    </row>
    <row r="2810" spans="2:7" s="100" customFormat="1">
      <c r="B2810" s="208"/>
      <c r="C2810" s="101"/>
      <c r="D2810" s="102"/>
      <c r="E2810" s="208"/>
      <c r="F2810" s="107"/>
      <c r="G2810" s="107"/>
    </row>
    <row r="2811" spans="2:7" s="100" customFormat="1">
      <c r="B2811" s="208"/>
      <c r="C2811" s="101"/>
      <c r="D2811" s="102"/>
      <c r="E2811" s="208"/>
      <c r="F2811" s="107"/>
      <c r="G2811" s="107"/>
    </row>
    <row r="2812" spans="2:7" s="100" customFormat="1">
      <c r="B2812" s="208"/>
      <c r="C2812" s="101"/>
      <c r="D2812" s="102"/>
      <c r="E2812" s="208"/>
      <c r="F2812" s="107"/>
      <c r="G2812" s="107"/>
    </row>
    <row r="2813" spans="2:7" s="100" customFormat="1">
      <c r="B2813" s="208"/>
      <c r="C2813" s="101"/>
      <c r="D2813" s="102"/>
      <c r="E2813" s="208"/>
      <c r="F2813" s="107"/>
      <c r="G2813" s="107"/>
    </row>
    <row r="2814" spans="2:7" s="100" customFormat="1">
      <c r="B2814" s="208"/>
      <c r="C2814" s="101"/>
      <c r="D2814" s="102"/>
      <c r="E2814" s="208"/>
      <c r="F2814" s="107"/>
      <c r="G2814" s="107"/>
    </row>
    <row r="2815" spans="2:7" s="100" customFormat="1">
      <c r="B2815" s="208"/>
      <c r="C2815" s="101"/>
      <c r="D2815" s="102"/>
      <c r="E2815" s="208"/>
      <c r="F2815" s="107"/>
      <c r="G2815" s="107"/>
    </row>
    <row r="2816" spans="2:7" s="100" customFormat="1">
      <c r="B2816" s="208"/>
      <c r="C2816" s="101"/>
      <c r="D2816" s="102"/>
      <c r="E2816" s="208"/>
      <c r="F2816" s="107"/>
      <c r="G2816" s="107"/>
    </row>
    <row r="2817" spans="2:7" s="100" customFormat="1">
      <c r="B2817" s="208"/>
      <c r="C2817" s="101"/>
      <c r="D2817" s="102"/>
      <c r="E2817" s="208"/>
      <c r="F2817" s="107"/>
      <c r="G2817" s="107"/>
    </row>
    <row r="2818" spans="2:7" s="100" customFormat="1">
      <c r="B2818" s="208"/>
      <c r="C2818" s="101"/>
      <c r="D2818" s="102"/>
      <c r="E2818" s="208"/>
      <c r="F2818" s="107"/>
      <c r="G2818" s="107"/>
    </row>
    <row r="2819" spans="2:7" s="100" customFormat="1">
      <c r="B2819" s="208"/>
      <c r="C2819" s="101"/>
      <c r="D2819" s="102"/>
      <c r="E2819" s="208"/>
      <c r="F2819" s="107"/>
      <c r="G2819" s="107"/>
    </row>
    <row r="2820" spans="2:7" s="100" customFormat="1">
      <c r="B2820" s="208"/>
      <c r="C2820" s="101"/>
      <c r="D2820" s="102"/>
      <c r="E2820" s="208"/>
      <c r="F2820" s="107"/>
      <c r="G2820" s="107"/>
    </row>
    <row r="2821" spans="2:7" s="100" customFormat="1">
      <c r="B2821" s="208"/>
      <c r="C2821" s="101"/>
      <c r="D2821" s="102"/>
      <c r="E2821" s="208"/>
      <c r="F2821" s="107"/>
      <c r="G2821" s="107"/>
    </row>
    <row r="2822" spans="2:7" s="100" customFormat="1">
      <c r="B2822" s="208"/>
      <c r="C2822" s="101"/>
      <c r="D2822" s="102"/>
      <c r="E2822" s="208"/>
      <c r="F2822" s="107"/>
      <c r="G2822" s="107"/>
    </row>
    <row r="2823" spans="2:7" s="100" customFormat="1">
      <c r="B2823" s="208"/>
      <c r="C2823" s="101"/>
      <c r="D2823" s="102"/>
      <c r="E2823" s="208"/>
      <c r="F2823" s="107"/>
      <c r="G2823" s="107"/>
    </row>
    <row r="2824" spans="2:7" s="100" customFormat="1">
      <c r="B2824" s="208"/>
      <c r="C2824" s="101"/>
      <c r="D2824" s="102"/>
      <c r="E2824" s="208"/>
      <c r="F2824" s="107"/>
      <c r="G2824" s="107"/>
    </row>
    <row r="2825" spans="2:7" s="100" customFormat="1">
      <c r="B2825" s="208"/>
      <c r="C2825" s="101"/>
      <c r="D2825" s="102"/>
      <c r="E2825" s="208"/>
      <c r="F2825" s="107"/>
      <c r="G2825" s="107"/>
    </row>
    <row r="2826" spans="2:7" s="100" customFormat="1">
      <c r="B2826" s="208"/>
      <c r="C2826" s="101"/>
      <c r="D2826" s="102"/>
      <c r="E2826" s="208"/>
      <c r="F2826" s="107"/>
      <c r="G2826" s="107"/>
    </row>
    <row r="2827" spans="2:7" s="100" customFormat="1">
      <c r="B2827" s="208"/>
      <c r="C2827" s="101"/>
      <c r="D2827" s="102"/>
      <c r="E2827" s="208"/>
      <c r="F2827" s="107"/>
      <c r="G2827" s="107"/>
    </row>
    <row r="2828" spans="2:7" s="100" customFormat="1">
      <c r="B2828" s="208"/>
      <c r="C2828" s="101"/>
      <c r="D2828" s="102"/>
      <c r="E2828" s="208"/>
      <c r="F2828" s="107"/>
      <c r="G2828" s="107"/>
    </row>
    <row r="2829" spans="2:7" s="100" customFormat="1">
      <c r="B2829" s="208"/>
      <c r="C2829" s="101"/>
      <c r="D2829" s="102"/>
      <c r="E2829" s="208"/>
      <c r="F2829" s="107"/>
      <c r="G2829" s="107"/>
    </row>
    <row r="2830" spans="2:7" s="100" customFormat="1">
      <c r="B2830" s="208"/>
      <c r="C2830" s="101"/>
      <c r="D2830" s="102"/>
      <c r="E2830" s="208"/>
      <c r="F2830" s="107"/>
      <c r="G2830" s="107"/>
    </row>
    <row r="2831" spans="2:7" s="100" customFormat="1">
      <c r="B2831" s="208"/>
      <c r="C2831" s="101"/>
      <c r="D2831" s="102"/>
      <c r="E2831" s="208"/>
      <c r="F2831" s="107"/>
      <c r="G2831" s="107"/>
    </row>
    <row r="2832" spans="2:7" s="100" customFormat="1">
      <c r="B2832" s="208"/>
      <c r="C2832" s="101"/>
      <c r="D2832" s="102"/>
      <c r="E2832" s="208"/>
      <c r="F2832" s="107"/>
      <c r="G2832" s="107"/>
    </row>
    <row r="2833" spans="2:7" s="100" customFormat="1">
      <c r="B2833" s="208"/>
      <c r="C2833" s="101"/>
      <c r="D2833" s="102"/>
      <c r="E2833" s="208"/>
      <c r="F2833" s="107"/>
      <c r="G2833" s="107"/>
    </row>
    <row r="2834" spans="2:7" s="100" customFormat="1">
      <c r="B2834" s="208"/>
      <c r="C2834" s="101"/>
      <c r="D2834" s="102"/>
      <c r="E2834" s="208"/>
      <c r="F2834" s="107"/>
      <c r="G2834" s="107"/>
    </row>
    <row r="2835" spans="2:7" s="100" customFormat="1">
      <c r="B2835" s="208"/>
      <c r="C2835" s="101"/>
      <c r="D2835" s="102"/>
      <c r="E2835" s="208"/>
      <c r="F2835" s="107"/>
      <c r="G2835" s="107"/>
    </row>
    <row r="2836" spans="2:7" s="100" customFormat="1">
      <c r="B2836" s="208"/>
      <c r="C2836" s="101"/>
      <c r="D2836" s="102"/>
      <c r="E2836" s="208"/>
      <c r="F2836" s="107"/>
      <c r="G2836" s="107"/>
    </row>
    <row r="2837" spans="2:7" s="100" customFormat="1">
      <c r="B2837" s="208"/>
      <c r="C2837" s="101"/>
      <c r="D2837" s="102"/>
      <c r="E2837" s="208"/>
      <c r="F2837" s="107"/>
      <c r="G2837" s="107"/>
    </row>
    <row r="2838" spans="2:7" s="100" customFormat="1">
      <c r="B2838" s="208"/>
      <c r="C2838" s="101"/>
      <c r="D2838" s="102"/>
      <c r="E2838" s="208"/>
      <c r="F2838" s="107"/>
      <c r="G2838" s="107"/>
    </row>
    <row r="2839" spans="2:7" s="100" customFormat="1">
      <c r="B2839" s="208"/>
      <c r="C2839" s="101"/>
      <c r="D2839" s="102"/>
      <c r="E2839" s="208"/>
      <c r="F2839" s="107"/>
      <c r="G2839" s="107"/>
    </row>
    <row r="2840" spans="2:7" s="100" customFormat="1">
      <c r="B2840" s="208"/>
      <c r="C2840" s="101"/>
      <c r="D2840" s="102"/>
      <c r="E2840" s="208"/>
      <c r="F2840" s="107"/>
      <c r="G2840" s="107"/>
    </row>
    <row r="2841" spans="2:7" s="100" customFormat="1">
      <c r="B2841" s="208"/>
      <c r="C2841" s="101"/>
      <c r="D2841" s="102"/>
      <c r="E2841" s="208"/>
      <c r="F2841" s="107"/>
      <c r="G2841" s="107"/>
    </row>
    <row r="2842" spans="2:7" s="100" customFormat="1">
      <c r="B2842" s="208"/>
      <c r="C2842" s="101"/>
      <c r="D2842" s="102"/>
      <c r="E2842" s="208"/>
      <c r="F2842" s="107"/>
      <c r="G2842" s="107"/>
    </row>
    <row r="2843" spans="2:7" s="100" customFormat="1">
      <c r="B2843" s="208"/>
      <c r="C2843" s="101"/>
      <c r="D2843" s="102"/>
      <c r="E2843" s="208"/>
      <c r="F2843" s="107"/>
      <c r="G2843" s="107"/>
    </row>
    <row r="2844" spans="2:7" s="100" customFormat="1">
      <c r="B2844" s="208"/>
      <c r="C2844" s="101"/>
      <c r="D2844" s="102"/>
      <c r="E2844" s="208"/>
      <c r="F2844" s="107"/>
      <c r="G2844" s="107"/>
    </row>
    <row r="2845" spans="2:7" s="100" customFormat="1">
      <c r="B2845" s="208"/>
      <c r="C2845" s="101"/>
      <c r="D2845" s="102"/>
      <c r="E2845" s="208"/>
      <c r="F2845" s="107"/>
      <c r="G2845" s="107"/>
    </row>
    <row r="2846" spans="2:7" s="100" customFormat="1">
      <c r="B2846" s="208"/>
      <c r="C2846" s="101"/>
      <c r="D2846" s="102"/>
      <c r="E2846" s="208"/>
      <c r="F2846" s="107"/>
      <c r="G2846" s="107"/>
    </row>
    <row r="2847" spans="2:7" s="100" customFormat="1">
      <c r="B2847" s="208"/>
      <c r="C2847" s="101"/>
      <c r="D2847" s="102"/>
      <c r="E2847" s="208"/>
      <c r="F2847" s="107"/>
      <c r="G2847" s="107"/>
    </row>
    <row r="2848" spans="2:7" s="100" customFormat="1">
      <c r="B2848" s="208"/>
      <c r="C2848" s="101"/>
      <c r="D2848" s="102"/>
      <c r="E2848" s="208"/>
      <c r="F2848" s="107"/>
      <c r="G2848" s="107"/>
    </row>
    <row r="2849" spans="2:7" s="100" customFormat="1">
      <c r="B2849" s="208"/>
      <c r="C2849" s="101"/>
      <c r="D2849" s="102"/>
      <c r="E2849" s="208"/>
      <c r="F2849" s="107"/>
      <c r="G2849" s="107"/>
    </row>
    <row r="2850" spans="2:7" s="100" customFormat="1">
      <c r="B2850" s="208"/>
      <c r="C2850" s="101"/>
      <c r="D2850" s="102"/>
      <c r="E2850" s="208"/>
      <c r="F2850" s="107"/>
      <c r="G2850" s="107"/>
    </row>
    <row r="2851" spans="2:7" s="100" customFormat="1">
      <c r="B2851" s="208"/>
      <c r="C2851" s="101"/>
      <c r="D2851" s="102"/>
      <c r="E2851" s="208"/>
      <c r="F2851" s="107"/>
      <c r="G2851" s="107"/>
    </row>
    <row r="2852" spans="2:7" s="100" customFormat="1">
      <c r="B2852" s="208"/>
      <c r="C2852" s="101"/>
      <c r="D2852" s="102"/>
      <c r="E2852" s="208"/>
      <c r="F2852" s="107"/>
      <c r="G2852" s="107"/>
    </row>
    <row r="2853" spans="2:7" s="100" customFormat="1">
      <c r="B2853" s="208"/>
      <c r="C2853" s="101"/>
      <c r="D2853" s="102"/>
      <c r="E2853" s="208"/>
      <c r="F2853" s="107"/>
      <c r="G2853" s="107"/>
    </row>
    <row r="2854" spans="2:7" s="100" customFormat="1">
      <c r="B2854" s="208"/>
      <c r="C2854" s="101"/>
      <c r="D2854" s="102"/>
      <c r="E2854" s="208"/>
      <c r="F2854" s="107"/>
      <c r="G2854" s="107"/>
    </row>
    <row r="2855" spans="2:7" s="100" customFormat="1">
      <c r="B2855" s="208"/>
      <c r="C2855" s="101"/>
      <c r="D2855" s="102"/>
      <c r="E2855" s="208"/>
      <c r="F2855" s="107"/>
      <c r="G2855" s="107"/>
    </row>
    <row r="2856" spans="2:7" s="100" customFormat="1">
      <c r="B2856" s="208"/>
      <c r="C2856" s="101"/>
      <c r="D2856" s="102"/>
      <c r="E2856" s="208"/>
      <c r="F2856" s="107"/>
      <c r="G2856" s="107"/>
    </row>
    <row r="2857" spans="2:7" s="100" customFormat="1">
      <c r="B2857" s="208"/>
      <c r="C2857" s="101"/>
      <c r="D2857" s="102"/>
      <c r="E2857" s="208"/>
      <c r="F2857" s="107"/>
      <c r="G2857" s="107"/>
    </row>
    <row r="2858" spans="2:7" s="100" customFormat="1">
      <c r="B2858" s="208"/>
      <c r="C2858" s="101"/>
      <c r="D2858" s="102"/>
      <c r="E2858" s="208"/>
      <c r="F2858" s="107"/>
      <c r="G2858" s="107"/>
    </row>
    <row r="2859" spans="2:7" s="100" customFormat="1">
      <c r="B2859" s="208"/>
      <c r="C2859" s="101"/>
      <c r="D2859" s="102"/>
      <c r="E2859" s="208"/>
      <c r="F2859" s="107"/>
      <c r="G2859" s="107"/>
    </row>
    <row r="2860" spans="2:7" s="100" customFormat="1">
      <c r="B2860" s="208"/>
      <c r="C2860" s="101"/>
      <c r="D2860" s="102"/>
      <c r="E2860" s="208"/>
      <c r="F2860" s="107"/>
      <c r="G2860" s="107"/>
    </row>
    <row r="2861" spans="2:7" s="100" customFormat="1">
      <c r="B2861" s="208"/>
      <c r="C2861" s="101"/>
      <c r="D2861" s="102"/>
      <c r="E2861" s="208"/>
      <c r="F2861" s="107"/>
      <c r="G2861" s="107"/>
    </row>
    <row r="2862" spans="2:7" s="100" customFormat="1">
      <c r="B2862" s="208"/>
      <c r="C2862" s="101"/>
      <c r="D2862" s="102"/>
      <c r="E2862" s="208"/>
      <c r="F2862" s="107"/>
      <c r="G2862" s="107"/>
    </row>
    <row r="2863" spans="2:7" s="100" customFormat="1">
      <c r="B2863" s="208"/>
      <c r="C2863" s="101"/>
      <c r="D2863" s="102"/>
      <c r="E2863" s="208"/>
      <c r="F2863" s="107"/>
      <c r="G2863" s="107"/>
    </row>
    <row r="2864" spans="2:7" s="100" customFormat="1">
      <c r="B2864" s="208"/>
      <c r="C2864" s="101"/>
      <c r="D2864" s="102"/>
      <c r="E2864" s="208"/>
      <c r="F2864" s="107"/>
      <c r="G2864" s="107"/>
    </row>
    <row r="2865" spans="2:7" s="100" customFormat="1">
      <c r="B2865" s="208"/>
      <c r="C2865" s="101"/>
      <c r="D2865" s="102"/>
      <c r="E2865" s="208"/>
      <c r="F2865" s="107"/>
      <c r="G2865" s="107"/>
    </row>
    <row r="2866" spans="2:7" s="100" customFormat="1">
      <c r="B2866" s="208"/>
      <c r="C2866" s="101"/>
      <c r="D2866" s="102"/>
      <c r="E2866" s="208"/>
      <c r="F2866" s="107"/>
      <c r="G2866" s="107"/>
    </row>
    <row r="2867" spans="2:7" s="100" customFormat="1">
      <c r="B2867" s="208"/>
      <c r="C2867" s="101"/>
      <c r="D2867" s="102"/>
      <c r="E2867" s="208"/>
      <c r="F2867" s="107"/>
      <c r="G2867" s="107"/>
    </row>
    <row r="2868" spans="2:7" s="100" customFormat="1">
      <c r="B2868" s="208"/>
      <c r="C2868" s="101"/>
      <c r="D2868" s="102"/>
      <c r="E2868" s="208"/>
      <c r="F2868" s="107"/>
      <c r="G2868" s="107"/>
    </row>
    <row r="2869" spans="2:7" s="100" customFormat="1">
      <c r="B2869" s="208"/>
      <c r="C2869" s="101"/>
      <c r="D2869" s="102"/>
      <c r="E2869" s="208"/>
      <c r="F2869" s="107"/>
      <c r="G2869" s="107"/>
    </row>
    <row r="2870" spans="2:7" s="100" customFormat="1">
      <c r="B2870" s="208"/>
      <c r="C2870" s="101"/>
      <c r="D2870" s="102"/>
      <c r="E2870" s="208"/>
      <c r="F2870" s="107"/>
      <c r="G2870" s="107"/>
    </row>
    <row r="2871" spans="2:7" s="100" customFormat="1">
      <c r="B2871" s="208"/>
      <c r="C2871" s="101"/>
      <c r="D2871" s="102"/>
      <c r="E2871" s="208"/>
      <c r="F2871" s="107"/>
      <c r="G2871" s="107"/>
    </row>
    <row r="2872" spans="2:7" s="100" customFormat="1">
      <c r="B2872" s="208"/>
      <c r="C2872" s="101"/>
      <c r="D2872" s="102"/>
      <c r="E2872" s="208"/>
      <c r="F2872" s="107"/>
      <c r="G2872" s="107"/>
    </row>
    <row r="2873" spans="2:7" s="100" customFormat="1">
      <c r="B2873" s="208"/>
      <c r="C2873" s="101"/>
      <c r="D2873" s="102"/>
      <c r="E2873" s="208"/>
      <c r="F2873" s="107"/>
      <c r="G2873" s="107"/>
    </row>
    <row r="2874" spans="2:7" s="100" customFormat="1">
      <c r="B2874" s="208"/>
      <c r="C2874" s="101"/>
      <c r="D2874" s="102"/>
      <c r="E2874" s="208"/>
      <c r="F2874" s="107"/>
      <c r="G2874" s="107"/>
    </row>
    <row r="2875" spans="2:7" s="100" customFormat="1">
      <c r="B2875" s="208"/>
      <c r="C2875" s="101"/>
      <c r="D2875" s="102"/>
      <c r="E2875" s="208"/>
      <c r="F2875" s="107"/>
      <c r="G2875" s="107"/>
    </row>
    <row r="2876" spans="2:7" s="100" customFormat="1">
      <c r="B2876" s="208"/>
      <c r="C2876" s="101"/>
      <c r="D2876" s="102"/>
      <c r="E2876" s="208"/>
      <c r="F2876" s="107"/>
      <c r="G2876" s="107"/>
    </row>
    <row r="2877" spans="2:7" s="100" customFormat="1">
      <c r="B2877" s="208"/>
      <c r="C2877" s="101"/>
      <c r="D2877" s="102"/>
      <c r="E2877" s="208"/>
      <c r="F2877" s="107"/>
      <c r="G2877" s="107"/>
    </row>
    <row r="2878" spans="2:7" s="100" customFormat="1">
      <c r="B2878" s="208"/>
      <c r="C2878" s="101"/>
      <c r="D2878" s="102"/>
      <c r="E2878" s="208"/>
      <c r="F2878" s="107"/>
      <c r="G2878" s="107"/>
    </row>
    <row r="2879" spans="2:7" s="100" customFormat="1">
      <c r="B2879" s="208"/>
      <c r="C2879" s="101"/>
      <c r="D2879" s="102"/>
      <c r="E2879" s="208"/>
      <c r="F2879" s="107"/>
      <c r="G2879" s="107"/>
    </row>
    <row r="2880" spans="2:7" s="100" customFormat="1">
      <c r="B2880" s="208"/>
      <c r="C2880" s="101"/>
      <c r="D2880" s="102"/>
      <c r="E2880" s="208"/>
      <c r="F2880" s="107"/>
      <c r="G2880" s="107"/>
    </row>
    <row r="2881" spans="2:7" s="100" customFormat="1">
      <c r="B2881" s="208"/>
      <c r="C2881" s="101"/>
      <c r="D2881" s="102"/>
      <c r="E2881" s="208"/>
      <c r="F2881" s="107"/>
      <c r="G2881" s="107"/>
    </row>
    <row r="2882" spans="2:7" s="100" customFormat="1">
      <c r="B2882" s="208"/>
      <c r="C2882" s="101"/>
      <c r="D2882" s="102"/>
      <c r="E2882" s="208"/>
      <c r="F2882" s="107"/>
      <c r="G2882" s="107"/>
    </row>
    <row r="2883" spans="2:7" s="100" customFormat="1">
      <c r="B2883" s="208"/>
      <c r="C2883" s="101"/>
      <c r="D2883" s="102"/>
      <c r="E2883" s="208"/>
      <c r="F2883" s="107"/>
      <c r="G2883" s="107"/>
    </row>
    <row r="2884" spans="2:7" s="100" customFormat="1">
      <c r="B2884" s="208"/>
      <c r="C2884" s="101"/>
      <c r="D2884" s="102"/>
      <c r="E2884" s="208"/>
      <c r="F2884" s="107"/>
      <c r="G2884" s="107"/>
    </row>
    <row r="2885" spans="2:7" s="100" customFormat="1">
      <c r="B2885" s="208"/>
      <c r="C2885" s="101"/>
      <c r="D2885" s="102"/>
      <c r="E2885" s="208"/>
      <c r="F2885" s="107"/>
      <c r="G2885" s="107"/>
    </row>
    <row r="2886" spans="2:7" s="100" customFormat="1">
      <c r="B2886" s="208"/>
      <c r="C2886" s="101"/>
      <c r="D2886" s="102"/>
      <c r="E2886" s="208"/>
      <c r="F2886" s="107"/>
      <c r="G2886" s="107"/>
    </row>
    <row r="2887" spans="2:7" s="100" customFormat="1">
      <c r="B2887" s="208"/>
      <c r="C2887" s="101"/>
      <c r="D2887" s="102"/>
      <c r="E2887" s="208"/>
      <c r="F2887" s="107"/>
      <c r="G2887" s="107"/>
    </row>
    <row r="2888" spans="2:7" s="100" customFormat="1">
      <c r="B2888" s="208"/>
      <c r="C2888" s="101"/>
      <c r="D2888" s="102"/>
      <c r="E2888" s="208"/>
      <c r="F2888" s="107"/>
      <c r="G2888" s="107"/>
    </row>
    <row r="2889" spans="2:7" s="100" customFormat="1">
      <c r="B2889" s="208"/>
      <c r="C2889" s="101"/>
      <c r="D2889" s="102"/>
      <c r="E2889" s="208"/>
      <c r="F2889" s="107"/>
      <c r="G2889" s="107"/>
    </row>
    <row r="2890" spans="2:7" s="100" customFormat="1">
      <c r="B2890" s="208"/>
      <c r="C2890" s="101"/>
      <c r="D2890" s="102"/>
      <c r="E2890" s="208"/>
      <c r="F2890" s="107"/>
      <c r="G2890" s="107"/>
    </row>
    <row r="2891" spans="2:7" s="100" customFormat="1">
      <c r="B2891" s="208"/>
      <c r="C2891" s="101"/>
      <c r="D2891" s="102"/>
      <c r="E2891" s="208"/>
      <c r="F2891" s="107"/>
      <c r="G2891" s="107"/>
    </row>
    <row r="2892" spans="2:7" s="100" customFormat="1">
      <c r="B2892" s="208"/>
      <c r="C2892" s="101"/>
      <c r="D2892" s="102"/>
      <c r="E2892" s="208"/>
      <c r="F2892" s="107"/>
      <c r="G2892" s="107"/>
    </row>
    <row r="2893" spans="2:7" s="100" customFormat="1">
      <c r="B2893" s="208"/>
      <c r="C2893" s="101"/>
      <c r="D2893" s="102"/>
      <c r="E2893" s="208"/>
      <c r="F2893" s="107"/>
      <c r="G2893" s="107"/>
    </row>
    <row r="2894" spans="2:7" s="100" customFormat="1">
      <c r="B2894" s="208"/>
      <c r="C2894" s="101"/>
      <c r="D2894" s="102"/>
      <c r="E2894" s="208"/>
      <c r="F2894" s="107"/>
      <c r="G2894" s="107"/>
    </row>
    <row r="2895" spans="2:7" s="100" customFormat="1">
      <c r="B2895" s="208"/>
      <c r="C2895" s="101"/>
      <c r="D2895" s="102"/>
      <c r="E2895" s="208"/>
      <c r="F2895" s="107"/>
      <c r="G2895" s="107"/>
    </row>
    <row r="2896" spans="2:7" s="100" customFormat="1">
      <c r="B2896" s="208"/>
      <c r="C2896" s="101"/>
      <c r="D2896" s="102"/>
      <c r="E2896" s="208"/>
      <c r="F2896" s="107"/>
      <c r="G2896" s="107"/>
    </row>
    <row r="2897" spans="2:7" s="100" customFormat="1">
      <c r="B2897" s="208"/>
      <c r="C2897" s="101"/>
      <c r="D2897" s="102"/>
      <c r="E2897" s="208"/>
      <c r="F2897" s="107"/>
      <c r="G2897" s="107"/>
    </row>
    <row r="2898" spans="2:7" s="100" customFormat="1">
      <c r="B2898" s="208"/>
      <c r="C2898" s="101"/>
      <c r="D2898" s="102"/>
      <c r="E2898" s="208"/>
      <c r="F2898" s="107"/>
      <c r="G2898" s="107"/>
    </row>
    <row r="2899" spans="2:7" s="100" customFormat="1">
      <c r="B2899" s="208"/>
      <c r="C2899" s="101"/>
      <c r="D2899" s="102"/>
      <c r="E2899" s="208"/>
      <c r="F2899" s="107"/>
      <c r="G2899" s="107"/>
    </row>
    <row r="2900" spans="2:7" s="100" customFormat="1">
      <c r="B2900" s="208"/>
      <c r="C2900" s="101"/>
      <c r="D2900" s="102"/>
      <c r="E2900" s="208"/>
      <c r="F2900" s="107"/>
      <c r="G2900" s="107"/>
    </row>
    <row r="2901" spans="2:7" s="100" customFormat="1">
      <c r="B2901" s="208"/>
      <c r="C2901" s="101"/>
      <c r="D2901" s="102"/>
      <c r="E2901" s="208"/>
      <c r="F2901" s="107"/>
      <c r="G2901" s="107"/>
    </row>
    <row r="2902" spans="2:7" s="100" customFormat="1">
      <c r="B2902" s="208"/>
      <c r="C2902" s="101"/>
      <c r="D2902" s="102"/>
      <c r="E2902" s="208"/>
      <c r="F2902" s="107"/>
      <c r="G2902" s="107"/>
    </row>
    <row r="2903" spans="2:7" s="100" customFormat="1">
      <c r="B2903" s="208"/>
      <c r="C2903" s="101"/>
      <c r="D2903" s="102"/>
      <c r="E2903" s="208"/>
      <c r="F2903" s="107"/>
      <c r="G2903" s="107"/>
    </row>
    <row r="2904" spans="2:7" s="100" customFormat="1">
      <c r="B2904" s="208"/>
      <c r="C2904" s="101"/>
      <c r="D2904" s="102"/>
      <c r="E2904" s="208"/>
      <c r="F2904" s="107"/>
      <c r="G2904" s="107"/>
    </row>
    <row r="2905" spans="2:7" s="100" customFormat="1">
      <c r="B2905" s="208"/>
      <c r="C2905" s="101"/>
      <c r="D2905" s="102"/>
      <c r="E2905" s="208"/>
      <c r="F2905" s="107"/>
      <c r="G2905" s="107"/>
    </row>
    <row r="2906" spans="2:7" s="100" customFormat="1">
      <c r="B2906" s="208"/>
      <c r="C2906" s="101"/>
      <c r="D2906" s="102"/>
      <c r="E2906" s="208"/>
      <c r="F2906" s="107"/>
      <c r="G2906" s="107"/>
    </row>
    <row r="2907" spans="2:7" s="100" customFormat="1">
      <c r="B2907" s="208"/>
      <c r="C2907" s="101"/>
      <c r="D2907" s="102"/>
      <c r="E2907" s="208"/>
      <c r="F2907" s="107"/>
      <c r="G2907" s="107"/>
    </row>
    <row r="2908" spans="2:7" s="100" customFormat="1">
      <c r="B2908" s="208"/>
      <c r="C2908" s="101"/>
      <c r="D2908" s="102"/>
      <c r="E2908" s="208"/>
      <c r="F2908" s="107"/>
      <c r="G2908" s="107"/>
    </row>
    <row r="2909" spans="2:7" s="100" customFormat="1">
      <c r="B2909" s="208"/>
      <c r="C2909" s="101"/>
      <c r="D2909" s="102"/>
      <c r="E2909" s="208"/>
      <c r="F2909" s="107"/>
      <c r="G2909" s="107"/>
    </row>
    <row r="2910" spans="2:7" s="100" customFormat="1">
      <c r="B2910" s="208"/>
      <c r="C2910" s="101"/>
      <c r="D2910" s="102"/>
      <c r="E2910" s="208"/>
      <c r="F2910" s="107"/>
      <c r="G2910" s="107"/>
    </row>
    <row r="2911" spans="2:7" s="100" customFormat="1">
      <c r="B2911" s="208"/>
      <c r="C2911" s="101"/>
      <c r="D2911" s="102"/>
      <c r="E2911" s="208"/>
      <c r="F2911" s="107"/>
      <c r="G2911" s="107"/>
    </row>
    <row r="2912" spans="2:7" s="100" customFormat="1">
      <c r="B2912" s="208"/>
      <c r="C2912" s="101"/>
      <c r="D2912" s="102"/>
      <c r="E2912" s="208"/>
      <c r="F2912" s="107"/>
      <c r="G2912" s="107"/>
    </row>
    <row r="2913" spans="2:7" s="100" customFormat="1">
      <c r="B2913" s="208"/>
      <c r="C2913" s="101"/>
      <c r="D2913" s="102"/>
      <c r="E2913" s="208"/>
      <c r="F2913" s="107"/>
      <c r="G2913" s="107"/>
    </row>
    <row r="2914" spans="2:7" s="100" customFormat="1">
      <c r="B2914" s="208"/>
      <c r="C2914" s="101"/>
      <c r="D2914" s="102"/>
      <c r="E2914" s="208"/>
      <c r="F2914" s="107"/>
      <c r="G2914" s="107"/>
    </row>
    <row r="2915" spans="2:7" s="100" customFormat="1">
      <c r="B2915" s="208"/>
      <c r="C2915" s="101"/>
      <c r="D2915" s="102"/>
      <c r="E2915" s="208"/>
      <c r="F2915" s="107"/>
      <c r="G2915" s="107"/>
    </row>
    <row r="2916" spans="2:7" s="100" customFormat="1">
      <c r="B2916" s="208"/>
      <c r="C2916" s="101"/>
      <c r="D2916" s="102"/>
      <c r="E2916" s="208"/>
      <c r="F2916" s="107"/>
      <c r="G2916" s="107"/>
    </row>
    <row r="2917" spans="2:7" s="100" customFormat="1">
      <c r="B2917" s="208"/>
      <c r="C2917" s="101"/>
      <c r="D2917" s="102"/>
      <c r="E2917" s="208"/>
      <c r="F2917" s="107"/>
      <c r="G2917" s="107"/>
    </row>
    <row r="2918" spans="2:7" s="100" customFormat="1">
      <c r="B2918" s="208"/>
      <c r="C2918" s="101"/>
      <c r="D2918" s="102"/>
      <c r="E2918" s="208"/>
      <c r="F2918" s="107"/>
      <c r="G2918" s="107"/>
    </row>
    <row r="2919" spans="2:7" s="100" customFormat="1">
      <c r="B2919" s="208"/>
      <c r="C2919" s="101"/>
      <c r="D2919" s="102"/>
      <c r="E2919" s="208"/>
      <c r="F2919" s="107"/>
      <c r="G2919" s="107"/>
    </row>
    <row r="2920" spans="2:7" s="100" customFormat="1">
      <c r="B2920" s="208"/>
      <c r="C2920" s="101"/>
      <c r="D2920" s="102"/>
      <c r="E2920" s="208"/>
      <c r="F2920" s="107"/>
      <c r="G2920" s="107"/>
    </row>
    <row r="2921" spans="2:7" s="100" customFormat="1">
      <c r="B2921" s="208"/>
      <c r="C2921" s="101"/>
      <c r="D2921" s="102"/>
      <c r="E2921" s="208"/>
      <c r="F2921" s="107"/>
      <c r="G2921" s="107"/>
    </row>
    <row r="2922" spans="2:7" s="100" customFormat="1">
      <c r="B2922" s="208"/>
      <c r="C2922" s="101"/>
      <c r="D2922" s="102"/>
      <c r="E2922" s="208"/>
      <c r="F2922" s="107"/>
      <c r="G2922" s="107"/>
    </row>
    <row r="2923" spans="2:7" s="100" customFormat="1">
      <c r="B2923" s="208"/>
      <c r="C2923" s="101"/>
      <c r="D2923" s="102"/>
      <c r="E2923" s="208"/>
      <c r="F2923" s="107"/>
      <c r="G2923" s="107"/>
    </row>
    <row r="2924" spans="2:7" s="100" customFormat="1">
      <c r="B2924" s="208"/>
      <c r="C2924" s="101"/>
      <c r="D2924" s="102"/>
      <c r="E2924" s="208"/>
      <c r="F2924" s="107"/>
      <c r="G2924" s="107"/>
    </row>
    <row r="2925" spans="2:7" s="100" customFormat="1">
      <c r="B2925" s="208"/>
      <c r="C2925" s="101"/>
      <c r="D2925" s="102"/>
      <c r="E2925" s="208"/>
      <c r="F2925" s="107"/>
      <c r="G2925" s="107"/>
    </row>
    <row r="2926" spans="2:7" s="100" customFormat="1">
      <c r="B2926" s="208"/>
      <c r="C2926" s="101"/>
      <c r="D2926" s="102"/>
      <c r="E2926" s="208"/>
      <c r="F2926" s="107"/>
      <c r="G2926" s="107"/>
    </row>
    <row r="2927" spans="2:7" s="100" customFormat="1">
      <c r="B2927" s="208"/>
      <c r="C2927" s="101"/>
      <c r="D2927" s="102"/>
      <c r="E2927" s="208"/>
      <c r="F2927" s="107"/>
      <c r="G2927" s="107"/>
    </row>
    <row r="2928" spans="2:7" s="100" customFormat="1">
      <c r="B2928" s="208"/>
      <c r="C2928" s="101"/>
      <c r="D2928" s="102"/>
      <c r="E2928" s="208"/>
      <c r="F2928" s="107"/>
      <c r="G2928" s="107"/>
    </row>
    <row r="2929" spans="2:7" s="100" customFormat="1">
      <c r="B2929" s="208"/>
      <c r="C2929" s="101"/>
      <c r="D2929" s="102"/>
      <c r="E2929" s="208"/>
      <c r="F2929" s="107"/>
      <c r="G2929" s="107"/>
    </row>
    <row r="2930" spans="2:7" s="100" customFormat="1">
      <c r="B2930" s="208"/>
      <c r="C2930" s="101"/>
      <c r="D2930" s="102"/>
      <c r="E2930" s="208"/>
      <c r="F2930" s="107"/>
      <c r="G2930" s="107"/>
    </row>
    <row r="2931" spans="2:7" s="100" customFormat="1">
      <c r="B2931" s="208"/>
      <c r="C2931" s="101"/>
      <c r="D2931" s="102"/>
      <c r="E2931" s="208"/>
      <c r="F2931" s="107"/>
      <c r="G2931" s="107"/>
    </row>
    <row r="2932" spans="2:7" s="100" customFormat="1">
      <c r="B2932" s="208"/>
      <c r="C2932" s="101"/>
      <c r="D2932" s="102"/>
      <c r="E2932" s="208"/>
      <c r="F2932" s="107"/>
      <c r="G2932" s="107"/>
    </row>
    <row r="2933" spans="2:7" s="100" customFormat="1">
      <c r="B2933" s="208"/>
      <c r="C2933" s="101"/>
      <c r="D2933" s="102"/>
      <c r="E2933" s="208"/>
      <c r="F2933" s="107"/>
      <c r="G2933" s="107"/>
    </row>
    <row r="2934" spans="2:7" s="100" customFormat="1">
      <c r="B2934" s="208"/>
      <c r="C2934" s="101"/>
      <c r="D2934" s="102"/>
      <c r="E2934" s="208"/>
      <c r="F2934" s="107"/>
      <c r="G2934" s="107"/>
    </row>
    <row r="2935" spans="2:7" s="100" customFormat="1">
      <c r="B2935" s="208"/>
      <c r="C2935" s="101"/>
      <c r="D2935" s="102"/>
      <c r="E2935" s="208"/>
      <c r="F2935" s="107"/>
      <c r="G2935" s="107"/>
    </row>
    <row r="2936" spans="2:7" s="100" customFormat="1">
      <c r="B2936" s="208"/>
      <c r="C2936" s="101"/>
      <c r="D2936" s="102"/>
      <c r="E2936" s="208"/>
      <c r="F2936" s="107"/>
      <c r="G2936" s="107"/>
    </row>
    <row r="2937" spans="2:7" s="100" customFormat="1">
      <c r="B2937" s="208"/>
      <c r="C2937" s="101"/>
      <c r="D2937" s="102"/>
      <c r="E2937" s="208"/>
      <c r="F2937" s="107"/>
      <c r="G2937" s="107"/>
    </row>
    <row r="2938" spans="2:7" s="100" customFormat="1">
      <c r="B2938" s="208"/>
      <c r="C2938" s="101"/>
      <c r="D2938" s="102"/>
      <c r="E2938" s="208"/>
      <c r="F2938" s="107"/>
      <c r="G2938" s="107"/>
    </row>
    <row r="2939" spans="2:7" s="100" customFormat="1">
      <c r="B2939" s="208"/>
      <c r="C2939" s="101"/>
      <c r="D2939" s="102"/>
      <c r="E2939" s="208"/>
      <c r="F2939" s="107"/>
      <c r="G2939" s="107"/>
    </row>
    <row r="2940" spans="2:7" s="100" customFormat="1">
      <c r="B2940" s="208"/>
      <c r="C2940" s="101"/>
      <c r="D2940" s="102"/>
      <c r="E2940" s="208"/>
      <c r="F2940" s="107"/>
      <c r="G2940" s="107"/>
    </row>
    <row r="2941" spans="2:7" s="100" customFormat="1">
      <c r="B2941" s="208"/>
      <c r="C2941" s="101"/>
      <c r="D2941" s="102"/>
      <c r="E2941" s="208"/>
      <c r="F2941" s="107"/>
      <c r="G2941" s="107"/>
    </row>
    <row r="2942" spans="2:7" s="100" customFormat="1">
      <c r="B2942" s="208"/>
      <c r="C2942" s="101"/>
      <c r="D2942" s="102"/>
      <c r="E2942" s="208"/>
      <c r="F2942" s="107"/>
      <c r="G2942" s="107"/>
    </row>
    <row r="2943" spans="2:7" s="100" customFormat="1">
      <c r="B2943" s="208"/>
      <c r="C2943" s="101"/>
      <c r="D2943" s="102"/>
      <c r="E2943" s="208"/>
      <c r="F2943" s="107"/>
      <c r="G2943" s="107"/>
    </row>
    <row r="2944" spans="2:7" s="100" customFormat="1">
      <c r="B2944" s="208"/>
      <c r="C2944" s="101"/>
      <c r="D2944" s="102"/>
      <c r="E2944" s="208"/>
      <c r="F2944" s="107"/>
      <c r="G2944" s="107"/>
    </row>
    <row r="2945" spans="2:7" s="100" customFormat="1">
      <c r="B2945" s="208"/>
      <c r="C2945" s="101"/>
      <c r="D2945" s="102"/>
      <c r="E2945" s="208"/>
      <c r="F2945" s="107"/>
      <c r="G2945" s="107"/>
    </row>
    <row r="2946" spans="2:7" s="100" customFormat="1">
      <c r="B2946" s="208"/>
      <c r="C2946" s="101"/>
      <c r="D2946" s="102"/>
      <c r="E2946" s="208"/>
      <c r="F2946" s="107"/>
      <c r="G2946" s="107"/>
    </row>
    <row r="2947" spans="2:7" s="100" customFormat="1">
      <c r="B2947" s="208"/>
      <c r="C2947" s="101"/>
      <c r="D2947" s="102"/>
      <c r="E2947" s="208"/>
      <c r="F2947" s="107"/>
      <c r="G2947" s="107"/>
    </row>
    <row r="2948" spans="2:7" s="100" customFormat="1">
      <c r="B2948" s="208"/>
      <c r="C2948" s="101"/>
      <c r="D2948" s="102"/>
      <c r="E2948" s="208"/>
      <c r="F2948" s="107"/>
      <c r="G2948" s="107"/>
    </row>
    <row r="2949" spans="2:7" s="100" customFormat="1">
      <c r="B2949" s="208"/>
      <c r="C2949" s="101"/>
      <c r="D2949" s="102"/>
      <c r="E2949" s="208"/>
      <c r="F2949" s="107"/>
      <c r="G2949" s="107"/>
    </row>
    <row r="2950" spans="2:7" s="100" customFormat="1">
      <c r="B2950" s="208"/>
      <c r="C2950" s="101"/>
      <c r="D2950" s="102"/>
      <c r="E2950" s="208"/>
      <c r="F2950" s="107"/>
      <c r="G2950" s="107"/>
    </row>
    <row r="2951" spans="2:7" s="100" customFormat="1">
      <c r="B2951" s="208"/>
      <c r="C2951" s="101"/>
      <c r="D2951" s="102"/>
      <c r="E2951" s="208"/>
      <c r="F2951" s="107"/>
      <c r="G2951" s="107"/>
    </row>
    <row r="2952" spans="2:7" s="100" customFormat="1">
      <c r="B2952" s="208"/>
      <c r="C2952" s="101"/>
      <c r="D2952" s="102"/>
      <c r="E2952" s="208"/>
      <c r="F2952" s="107"/>
      <c r="G2952" s="107"/>
    </row>
    <row r="2953" spans="2:7" s="100" customFormat="1">
      <c r="B2953" s="208"/>
      <c r="C2953" s="101"/>
      <c r="D2953" s="102"/>
      <c r="E2953" s="208"/>
      <c r="F2953" s="107"/>
      <c r="G2953" s="107"/>
    </row>
    <row r="2954" spans="2:7" s="100" customFormat="1">
      <c r="B2954" s="208"/>
      <c r="C2954" s="101"/>
      <c r="D2954" s="102"/>
      <c r="E2954" s="208"/>
      <c r="F2954" s="107"/>
      <c r="G2954" s="107"/>
    </row>
    <row r="2955" spans="2:7" s="100" customFormat="1">
      <c r="B2955" s="208"/>
      <c r="C2955" s="101"/>
      <c r="D2955" s="102"/>
      <c r="E2955" s="208"/>
      <c r="F2955" s="107"/>
      <c r="G2955" s="107"/>
    </row>
    <row r="2956" spans="2:7" s="100" customFormat="1">
      <c r="B2956" s="208"/>
      <c r="C2956" s="101"/>
      <c r="D2956" s="102"/>
      <c r="E2956" s="208"/>
      <c r="F2956" s="107"/>
      <c r="G2956" s="107"/>
    </row>
    <row r="2957" spans="2:7" s="100" customFormat="1">
      <c r="B2957" s="208"/>
      <c r="C2957" s="101"/>
      <c r="D2957" s="102"/>
      <c r="E2957" s="208"/>
      <c r="F2957" s="107"/>
      <c r="G2957" s="107"/>
    </row>
    <row r="2958" spans="2:7" s="100" customFormat="1">
      <c r="B2958" s="208"/>
      <c r="C2958" s="101"/>
      <c r="D2958" s="102"/>
      <c r="E2958" s="208"/>
      <c r="F2958" s="107"/>
      <c r="G2958" s="107"/>
    </row>
    <row r="2959" spans="2:7" s="100" customFormat="1">
      <c r="B2959" s="208"/>
      <c r="C2959" s="101"/>
      <c r="D2959" s="102"/>
      <c r="E2959" s="208"/>
      <c r="F2959" s="107"/>
      <c r="G2959" s="107"/>
    </row>
    <row r="2960" spans="2:7" s="100" customFormat="1">
      <c r="B2960" s="208"/>
      <c r="C2960" s="101"/>
      <c r="D2960" s="102"/>
      <c r="E2960" s="208"/>
      <c r="F2960" s="107"/>
      <c r="G2960" s="107"/>
    </row>
    <row r="2961" spans="2:7" s="100" customFormat="1">
      <c r="B2961" s="208"/>
      <c r="C2961" s="101"/>
      <c r="D2961" s="102"/>
      <c r="E2961" s="208"/>
      <c r="F2961" s="107"/>
      <c r="G2961" s="107"/>
    </row>
    <row r="2962" spans="2:7" s="100" customFormat="1">
      <c r="B2962" s="208"/>
      <c r="C2962" s="101"/>
      <c r="D2962" s="102"/>
      <c r="E2962" s="208"/>
      <c r="F2962" s="107"/>
      <c r="G2962" s="107"/>
    </row>
    <row r="2963" spans="2:7" s="100" customFormat="1">
      <c r="B2963" s="208"/>
      <c r="C2963" s="101"/>
      <c r="D2963" s="102"/>
      <c r="E2963" s="208"/>
      <c r="F2963" s="107"/>
      <c r="G2963" s="107"/>
    </row>
    <row r="2964" spans="2:7" s="100" customFormat="1">
      <c r="B2964" s="208"/>
      <c r="C2964" s="101"/>
      <c r="D2964" s="102"/>
      <c r="E2964" s="208"/>
      <c r="F2964" s="107"/>
      <c r="G2964" s="107"/>
    </row>
    <row r="2965" spans="2:7" s="100" customFormat="1">
      <c r="B2965" s="208"/>
      <c r="C2965" s="101"/>
      <c r="D2965" s="102"/>
      <c r="E2965" s="208"/>
      <c r="F2965" s="107"/>
      <c r="G2965" s="107"/>
    </row>
    <row r="2966" spans="2:7" s="100" customFormat="1">
      <c r="B2966" s="208"/>
      <c r="C2966" s="101"/>
      <c r="D2966" s="102"/>
      <c r="E2966" s="208"/>
      <c r="F2966" s="107"/>
      <c r="G2966" s="107"/>
    </row>
    <row r="2967" spans="2:7" s="100" customFormat="1">
      <c r="B2967" s="208"/>
      <c r="C2967" s="101"/>
      <c r="D2967" s="102"/>
      <c r="E2967" s="208"/>
      <c r="F2967" s="107"/>
      <c r="G2967" s="107"/>
    </row>
    <row r="2968" spans="2:7" s="100" customFormat="1">
      <c r="B2968" s="208"/>
      <c r="C2968" s="101"/>
      <c r="D2968" s="102"/>
      <c r="E2968" s="208"/>
      <c r="F2968" s="107"/>
      <c r="G2968" s="107"/>
    </row>
    <row r="2969" spans="2:7" s="100" customFormat="1">
      <c r="B2969" s="208"/>
      <c r="C2969" s="101"/>
      <c r="D2969" s="102"/>
      <c r="E2969" s="208"/>
      <c r="F2969" s="107"/>
      <c r="G2969" s="107"/>
    </row>
    <row r="2970" spans="2:7" s="100" customFormat="1">
      <c r="B2970" s="208"/>
      <c r="C2970" s="101"/>
      <c r="D2970" s="102"/>
      <c r="E2970" s="208"/>
      <c r="F2970" s="107"/>
      <c r="G2970" s="107"/>
    </row>
    <row r="2971" spans="2:7" s="100" customFormat="1">
      <c r="B2971" s="208"/>
      <c r="C2971" s="101"/>
      <c r="D2971" s="102"/>
      <c r="E2971" s="208"/>
      <c r="F2971" s="107"/>
      <c r="G2971" s="107"/>
    </row>
    <row r="2972" spans="2:7" s="100" customFormat="1">
      <c r="B2972" s="208"/>
      <c r="C2972" s="101"/>
      <c r="D2972" s="102"/>
      <c r="E2972" s="208"/>
      <c r="F2972" s="107"/>
      <c r="G2972" s="107"/>
    </row>
    <row r="2973" spans="2:7" s="100" customFormat="1">
      <c r="B2973" s="208"/>
      <c r="C2973" s="101"/>
      <c r="D2973" s="102"/>
      <c r="E2973" s="208"/>
      <c r="F2973" s="107"/>
      <c r="G2973" s="107"/>
    </row>
    <row r="2974" spans="2:7" s="100" customFormat="1">
      <c r="B2974" s="208"/>
      <c r="C2974" s="101"/>
      <c r="D2974" s="102"/>
      <c r="E2974" s="208"/>
      <c r="F2974" s="107"/>
      <c r="G2974" s="107"/>
    </row>
    <row r="2975" spans="2:7" s="100" customFormat="1">
      <c r="B2975" s="208"/>
      <c r="C2975" s="101"/>
      <c r="D2975" s="102"/>
      <c r="E2975" s="208"/>
      <c r="F2975" s="107"/>
      <c r="G2975" s="107"/>
    </row>
    <row r="2976" spans="2:7" s="100" customFormat="1">
      <c r="B2976" s="208"/>
      <c r="C2976" s="101"/>
      <c r="D2976" s="102"/>
      <c r="E2976" s="208"/>
      <c r="F2976" s="107"/>
      <c r="G2976" s="107"/>
    </row>
    <row r="2977" spans="2:7" s="100" customFormat="1">
      <c r="B2977" s="208"/>
      <c r="C2977" s="101"/>
      <c r="D2977" s="102"/>
      <c r="E2977" s="208"/>
      <c r="F2977" s="107"/>
      <c r="G2977" s="107"/>
    </row>
    <row r="2978" spans="2:7" s="100" customFormat="1">
      <c r="B2978" s="208"/>
      <c r="C2978" s="101"/>
      <c r="D2978" s="102"/>
      <c r="E2978" s="208"/>
      <c r="F2978" s="107"/>
      <c r="G2978" s="107"/>
    </row>
    <row r="2979" spans="2:7" s="100" customFormat="1">
      <c r="B2979" s="208"/>
      <c r="C2979" s="101"/>
      <c r="D2979" s="102"/>
      <c r="E2979" s="208"/>
      <c r="F2979" s="107"/>
      <c r="G2979" s="107"/>
    </row>
    <row r="2980" spans="2:7" s="100" customFormat="1">
      <c r="B2980" s="208"/>
      <c r="C2980" s="101"/>
      <c r="D2980" s="102"/>
      <c r="E2980" s="208"/>
      <c r="F2980" s="107"/>
      <c r="G2980" s="107"/>
    </row>
    <row r="2981" spans="2:7" s="100" customFormat="1">
      <c r="B2981" s="208"/>
      <c r="C2981" s="101"/>
      <c r="D2981" s="102"/>
      <c r="E2981" s="208"/>
      <c r="F2981" s="107"/>
      <c r="G2981" s="107"/>
    </row>
    <row r="2982" spans="2:7" s="100" customFormat="1">
      <c r="B2982" s="208"/>
      <c r="C2982" s="101"/>
      <c r="D2982" s="102"/>
      <c r="E2982" s="208"/>
      <c r="F2982" s="107"/>
      <c r="G2982" s="107"/>
    </row>
    <row r="2983" spans="2:7" s="100" customFormat="1">
      <c r="B2983" s="208"/>
      <c r="C2983" s="101"/>
      <c r="D2983" s="102"/>
      <c r="E2983" s="208"/>
      <c r="F2983" s="107"/>
      <c r="G2983" s="107"/>
    </row>
    <row r="2984" spans="2:7" s="100" customFormat="1">
      <c r="B2984" s="208"/>
      <c r="C2984" s="101"/>
      <c r="D2984" s="102"/>
      <c r="E2984" s="208"/>
      <c r="F2984" s="107"/>
      <c r="G2984" s="107"/>
    </row>
    <row r="2985" spans="2:7" s="100" customFormat="1">
      <c r="B2985" s="208"/>
      <c r="C2985" s="101"/>
      <c r="D2985" s="102"/>
      <c r="E2985" s="208"/>
      <c r="F2985" s="107"/>
      <c r="G2985" s="107"/>
    </row>
    <row r="2986" spans="2:7" s="100" customFormat="1">
      <c r="B2986" s="208"/>
      <c r="C2986" s="101"/>
      <c r="D2986" s="102"/>
      <c r="E2986" s="208"/>
      <c r="F2986" s="107"/>
      <c r="G2986" s="107"/>
    </row>
    <row r="2987" spans="2:7" s="100" customFormat="1">
      <c r="B2987" s="208"/>
      <c r="C2987" s="101"/>
      <c r="D2987" s="102"/>
      <c r="E2987" s="208"/>
      <c r="F2987" s="107"/>
      <c r="G2987" s="107"/>
    </row>
    <row r="2988" spans="2:7" s="100" customFormat="1">
      <c r="B2988" s="208"/>
      <c r="C2988" s="101"/>
      <c r="D2988" s="102"/>
      <c r="E2988" s="208"/>
      <c r="F2988" s="107"/>
      <c r="G2988" s="107"/>
    </row>
    <row r="2989" spans="2:7" s="100" customFormat="1">
      <c r="B2989" s="208"/>
      <c r="C2989" s="101"/>
      <c r="D2989" s="102"/>
      <c r="E2989" s="208"/>
      <c r="F2989" s="107"/>
      <c r="G2989" s="107"/>
    </row>
    <row r="2990" spans="2:7" s="100" customFormat="1">
      <c r="B2990" s="208"/>
      <c r="C2990" s="101"/>
      <c r="D2990" s="102"/>
      <c r="E2990" s="208"/>
      <c r="F2990" s="107"/>
      <c r="G2990" s="107"/>
    </row>
    <row r="2991" spans="2:7" s="100" customFormat="1">
      <c r="B2991" s="208"/>
      <c r="C2991" s="101"/>
      <c r="D2991" s="102"/>
      <c r="E2991" s="208"/>
      <c r="F2991" s="107"/>
      <c r="G2991" s="107"/>
    </row>
    <row r="2992" spans="2:7" s="100" customFormat="1">
      <c r="B2992" s="208"/>
      <c r="C2992" s="101"/>
      <c r="D2992" s="102"/>
      <c r="E2992" s="208"/>
      <c r="F2992" s="107"/>
      <c r="G2992" s="107"/>
    </row>
    <row r="2993" spans="2:7" s="100" customFormat="1">
      <c r="B2993" s="208"/>
      <c r="C2993" s="101"/>
      <c r="D2993" s="102"/>
      <c r="E2993" s="208"/>
      <c r="F2993" s="107"/>
      <c r="G2993" s="107"/>
    </row>
    <row r="2994" spans="2:7" s="100" customFormat="1">
      <c r="B2994" s="208"/>
      <c r="C2994" s="101"/>
      <c r="D2994" s="102"/>
      <c r="E2994" s="208"/>
      <c r="F2994" s="107"/>
      <c r="G2994" s="107"/>
    </row>
    <row r="2995" spans="2:7" s="100" customFormat="1">
      <c r="B2995" s="208"/>
      <c r="C2995" s="101"/>
      <c r="D2995" s="102"/>
      <c r="E2995" s="208"/>
      <c r="F2995" s="107"/>
      <c r="G2995" s="107"/>
    </row>
    <row r="2996" spans="2:7" s="100" customFormat="1">
      <c r="B2996" s="208"/>
      <c r="C2996" s="101"/>
      <c r="D2996" s="102"/>
      <c r="E2996" s="208"/>
      <c r="F2996" s="107"/>
      <c r="G2996" s="107"/>
    </row>
    <row r="2997" spans="2:7" s="100" customFormat="1">
      <c r="B2997" s="208"/>
      <c r="C2997" s="101"/>
      <c r="D2997" s="102"/>
      <c r="E2997" s="208"/>
      <c r="F2997" s="107"/>
      <c r="G2997" s="107"/>
    </row>
    <row r="2998" spans="2:7" s="100" customFormat="1">
      <c r="B2998" s="208"/>
      <c r="C2998" s="101"/>
      <c r="D2998" s="102"/>
      <c r="E2998" s="208"/>
      <c r="F2998" s="107"/>
      <c r="G2998" s="107"/>
    </row>
    <row r="2999" spans="2:7" s="100" customFormat="1">
      <c r="B2999" s="208"/>
      <c r="C2999" s="101"/>
      <c r="D2999" s="102"/>
      <c r="E2999" s="208"/>
      <c r="F2999" s="107"/>
      <c r="G2999" s="107"/>
    </row>
    <row r="3000" spans="2:7" s="100" customFormat="1">
      <c r="B3000" s="208"/>
      <c r="C3000" s="101"/>
      <c r="D3000" s="102"/>
      <c r="E3000" s="208"/>
      <c r="F3000" s="107"/>
      <c r="G3000" s="107"/>
    </row>
    <row r="3001" spans="2:7" s="100" customFormat="1">
      <c r="B3001" s="208"/>
      <c r="C3001" s="101"/>
      <c r="D3001" s="102"/>
      <c r="E3001" s="208"/>
      <c r="F3001" s="107"/>
      <c r="G3001" s="107"/>
    </row>
    <row r="3002" spans="2:7" s="100" customFormat="1">
      <c r="B3002" s="208"/>
      <c r="C3002" s="101"/>
      <c r="D3002" s="102"/>
      <c r="E3002" s="208"/>
      <c r="F3002" s="107"/>
      <c r="G3002" s="107"/>
    </row>
    <row r="3003" spans="2:7" s="100" customFormat="1">
      <c r="B3003" s="208"/>
      <c r="C3003" s="101"/>
      <c r="D3003" s="102"/>
      <c r="E3003" s="208"/>
      <c r="F3003" s="107"/>
      <c r="G3003" s="107"/>
    </row>
    <row r="3004" spans="2:7" s="100" customFormat="1">
      <c r="B3004" s="208"/>
      <c r="C3004" s="101"/>
      <c r="D3004" s="102"/>
      <c r="E3004" s="208"/>
      <c r="F3004" s="107"/>
      <c r="G3004" s="107"/>
    </row>
    <row r="3005" spans="2:7" s="100" customFormat="1">
      <c r="B3005" s="208"/>
      <c r="C3005" s="101"/>
      <c r="D3005" s="102"/>
      <c r="E3005" s="208"/>
      <c r="F3005" s="107"/>
      <c r="G3005" s="107"/>
    </row>
    <row r="3006" spans="2:7" s="100" customFormat="1">
      <c r="B3006" s="208"/>
      <c r="C3006" s="101"/>
      <c r="D3006" s="102"/>
      <c r="E3006" s="208"/>
      <c r="F3006" s="107"/>
      <c r="G3006" s="107"/>
    </row>
    <row r="3007" spans="2:7" s="100" customFormat="1">
      <c r="B3007" s="208"/>
      <c r="C3007" s="101"/>
      <c r="D3007" s="102"/>
      <c r="E3007" s="208"/>
      <c r="F3007" s="107"/>
      <c r="G3007" s="107"/>
    </row>
    <row r="3008" spans="2:7" s="100" customFormat="1">
      <c r="B3008" s="208"/>
      <c r="C3008" s="101"/>
      <c r="D3008" s="102"/>
      <c r="E3008" s="208"/>
      <c r="F3008" s="107"/>
      <c r="G3008" s="107"/>
    </row>
    <row r="3009" spans="2:7" s="100" customFormat="1">
      <c r="B3009" s="208"/>
      <c r="C3009" s="101"/>
      <c r="D3009" s="102"/>
      <c r="E3009" s="208"/>
      <c r="F3009" s="107"/>
      <c r="G3009" s="107"/>
    </row>
    <row r="3010" spans="2:7" s="100" customFormat="1">
      <c r="B3010" s="208"/>
      <c r="C3010" s="101"/>
      <c r="D3010" s="102"/>
      <c r="E3010" s="208"/>
      <c r="F3010" s="107"/>
      <c r="G3010" s="107"/>
    </row>
    <row r="3011" spans="2:7" s="100" customFormat="1">
      <c r="B3011" s="208"/>
      <c r="C3011" s="101"/>
      <c r="D3011" s="102"/>
      <c r="E3011" s="208"/>
      <c r="F3011" s="107"/>
      <c r="G3011" s="107"/>
    </row>
    <row r="3012" spans="2:7" s="100" customFormat="1">
      <c r="B3012" s="208"/>
      <c r="C3012" s="101"/>
      <c r="D3012" s="102"/>
      <c r="E3012" s="208"/>
      <c r="F3012" s="107"/>
      <c r="G3012" s="107"/>
    </row>
    <row r="3013" spans="2:7" s="100" customFormat="1">
      <c r="B3013" s="208"/>
      <c r="C3013" s="101"/>
      <c r="D3013" s="102"/>
      <c r="E3013" s="208"/>
      <c r="F3013" s="107"/>
      <c r="G3013" s="107"/>
    </row>
    <row r="3014" spans="2:7" s="100" customFormat="1">
      <c r="B3014" s="208"/>
      <c r="C3014" s="101"/>
      <c r="D3014" s="102"/>
      <c r="E3014" s="208"/>
      <c r="F3014" s="107"/>
      <c r="G3014" s="107"/>
    </row>
    <row r="3015" spans="2:7" s="100" customFormat="1">
      <c r="B3015" s="208"/>
      <c r="C3015" s="101"/>
      <c r="D3015" s="102"/>
      <c r="E3015" s="208"/>
      <c r="F3015" s="107"/>
      <c r="G3015" s="107"/>
    </row>
    <row r="3016" spans="2:7" s="100" customFormat="1">
      <c r="B3016" s="208"/>
      <c r="C3016" s="101"/>
      <c r="D3016" s="102"/>
      <c r="E3016" s="208"/>
      <c r="F3016" s="107"/>
      <c r="G3016" s="107"/>
    </row>
    <row r="3017" spans="2:7" s="100" customFormat="1">
      <c r="B3017" s="208"/>
      <c r="C3017" s="101"/>
      <c r="D3017" s="102"/>
      <c r="E3017" s="208"/>
      <c r="F3017" s="107"/>
      <c r="G3017" s="107"/>
    </row>
    <row r="3018" spans="2:7" s="100" customFormat="1">
      <c r="B3018" s="208"/>
      <c r="C3018" s="101"/>
      <c r="D3018" s="102"/>
      <c r="E3018" s="208"/>
      <c r="F3018" s="107"/>
      <c r="G3018" s="107"/>
    </row>
    <row r="3019" spans="2:7" s="100" customFormat="1">
      <c r="B3019" s="208"/>
      <c r="C3019" s="101"/>
      <c r="D3019" s="102"/>
      <c r="E3019" s="208"/>
      <c r="F3019" s="107"/>
      <c r="G3019" s="107"/>
    </row>
    <row r="3020" spans="2:7" s="100" customFormat="1">
      <c r="B3020" s="208"/>
      <c r="C3020" s="101"/>
      <c r="D3020" s="102"/>
      <c r="E3020" s="208"/>
      <c r="F3020" s="107"/>
      <c r="G3020" s="107"/>
    </row>
    <row r="3021" spans="2:7" s="100" customFormat="1">
      <c r="B3021" s="208"/>
      <c r="C3021" s="101"/>
      <c r="D3021" s="102"/>
      <c r="E3021" s="208"/>
      <c r="F3021" s="107"/>
      <c r="G3021" s="107"/>
    </row>
    <row r="3022" spans="2:7" s="100" customFormat="1">
      <c r="B3022" s="208"/>
      <c r="C3022" s="101"/>
      <c r="D3022" s="102"/>
      <c r="E3022" s="208"/>
      <c r="F3022" s="107"/>
      <c r="G3022" s="107"/>
    </row>
    <row r="3023" spans="2:7" s="100" customFormat="1">
      <c r="B3023" s="208"/>
      <c r="C3023" s="101"/>
      <c r="D3023" s="102"/>
      <c r="E3023" s="208"/>
      <c r="F3023" s="107"/>
      <c r="G3023" s="107"/>
    </row>
    <row r="3024" spans="2:7" s="100" customFormat="1">
      <c r="B3024" s="208"/>
      <c r="C3024" s="101"/>
      <c r="D3024" s="102"/>
      <c r="E3024" s="208"/>
      <c r="F3024" s="107"/>
      <c r="G3024" s="107"/>
    </row>
    <row r="3025" spans="2:7" s="100" customFormat="1">
      <c r="B3025" s="208"/>
      <c r="C3025" s="101"/>
      <c r="D3025" s="102"/>
      <c r="E3025" s="208"/>
      <c r="F3025" s="107"/>
      <c r="G3025" s="107"/>
    </row>
    <row r="3026" spans="2:7" s="100" customFormat="1">
      <c r="B3026" s="208"/>
      <c r="C3026" s="101"/>
      <c r="D3026" s="102"/>
      <c r="E3026" s="208"/>
      <c r="F3026" s="107"/>
      <c r="G3026" s="107"/>
    </row>
    <row r="3027" spans="2:7" s="100" customFormat="1">
      <c r="B3027" s="208"/>
      <c r="C3027" s="101"/>
      <c r="D3027" s="102"/>
      <c r="E3027" s="208"/>
      <c r="F3027" s="107"/>
      <c r="G3027" s="107"/>
    </row>
    <row r="3028" spans="2:7" s="100" customFormat="1">
      <c r="B3028" s="208"/>
      <c r="C3028" s="101"/>
      <c r="D3028" s="102"/>
      <c r="E3028" s="208"/>
      <c r="F3028" s="107"/>
      <c r="G3028" s="107"/>
    </row>
    <row r="3029" spans="2:7" s="100" customFormat="1">
      <c r="B3029" s="208"/>
      <c r="C3029" s="101"/>
      <c r="D3029" s="102"/>
      <c r="E3029" s="208"/>
      <c r="F3029" s="107"/>
      <c r="G3029" s="107"/>
    </row>
    <row r="3030" spans="2:7" s="100" customFormat="1">
      <c r="B3030" s="208"/>
      <c r="C3030" s="101"/>
      <c r="D3030" s="102"/>
      <c r="E3030" s="208"/>
      <c r="F3030" s="107"/>
      <c r="G3030" s="107"/>
    </row>
    <row r="3031" spans="2:7" s="100" customFormat="1">
      <c r="B3031" s="208"/>
      <c r="C3031" s="101"/>
      <c r="D3031" s="102"/>
      <c r="E3031" s="208"/>
      <c r="F3031" s="107"/>
      <c r="G3031" s="107"/>
    </row>
    <row r="3032" spans="2:7" s="100" customFormat="1">
      <c r="B3032" s="208"/>
      <c r="C3032" s="101"/>
      <c r="D3032" s="102"/>
      <c r="E3032" s="208"/>
      <c r="F3032" s="107"/>
      <c r="G3032" s="107"/>
    </row>
    <row r="3033" spans="2:7" s="100" customFormat="1">
      <c r="B3033" s="208"/>
      <c r="C3033" s="101"/>
      <c r="D3033" s="102"/>
      <c r="E3033" s="208"/>
      <c r="F3033" s="107"/>
      <c r="G3033" s="107"/>
    </row>
    <row r="3034" spans="2:7" s="100" customFormat="1">
      <c r="B3034" s="208"/>
      <c r="C3034" s="101"/>
      <c r="D3034" s="102"/>
      <c r="E3034" s="208"/>
      <c r="F3034" s="107"/>
      <c r="G3034" s="107"/>
    </row>
    <row r="3035" spans="2:7" s="100" customFormat="1">
      <c r="B3035" s="208"/>
      <c r="C3035" s="101"/>
      <c r="D3035" s="102"/>
      <c r="E3035" s="208"/>
      <c r="F3035" s="107"/>
      <c r="G3035" s="107"/>
    </row>
    <row r="3036" spans="2:7" s="100" customFormat="1">
      <c r="B3036" s="208"/>
      <c r="C3036" s="101"/>
      <c r="D3036" s="102"/>
      <c r="E3036" s="208"/>
      <c r="F3036" s="107"/>
      <c r="G3036" s="107"/>
    </row>
    <row r="3037" spans="2:7" s="100" customFormat="1">
      <c r="B3037" s="208"/>
      <c r="C3037" s="101"/>
      <c r="D3037" s="102"/>
      <c r="E3037" s="208"/>
      <c r="F3037" s="107"/>
      <c r="G3037" s="107"/>
    </row>
    <row r="3038" spans="2:7" s="100" customFormat="1">
      <c r="B3038" s="208"/>
      <c r="C3038" s="101"/>
      <c r="D3038" s="102"/>
      <c r="E3038" s="208"/>
      <c r="F3038" s="107"/>
      <c r="G3038" s="107"/>
    </row>
    <row r="3039" spans="2:7" s="100" customFormat="1">
      <c r="B3039" s="208"/>
      <c r="C3039" s="101"/>
      <c r="D3039" s="102"/>
      <c r="E3039" s="208"/>
      <c r="F3039" s="107"/>
      <c r="G3039" s="107"/>
    </row>
    <row r="3040" spans="2:7" s="100" customFormat="1">
      <c r="B3040" s="208"/>
      <c r="C3040" s="101"/>
      <c r="D3040" s="102"/>
      <c r="E3040" s="208"/>
      <c r="F3040" s="107"/>
      <c r="G3040" s="107"/>
    </row>
    <row r="3041" spans="2:7" s="100" customFormat="1">
      <c r="B3041" s="208"/>
      <c r="C3041" s="101"/>
      <c r="D3041" s="102"/>
      <c r="E3041" s="208"/>
      <c r="F3041" s="107"/>
      <c r="G3041" s="107"/>
    </row>
    <row r="3042" spans="2:7" s="100" customFormat="1">
      <c r="B3042" s="208"/>
      <c r="C3042" s="101"/>
      <c r="D3042" s="102"/>
      <c r="E3042" s="208"/>
      <c r="F3042" s="107"/>
      <c r="G3042" s="107"/>
    </row>
    <row r="3043" spans="2:7" s="100" customFormat="1">
      <c r="B3043" s="208"/>
      <c r="C3043" s="101"/>
      <c r="D3043" s="102"/>
      <c r="E3043" s="208"/>
      <c r="F3043" s="107"/>
      <c r="G3043" s="107"/>
    </row>
    <row r="3044" spans="2:7" s="100" customFormat="1">
      <c r="B3044" s="208"/>
      <c r="C3044" s="101"/>
      <c r="D3044" s="102"/>
      <c r="E3044" s="208"/>
      <c r="F3044" s="107"/>
      <c r="G3044" s="107"/>
    </row>
    <row r="3045" spans="2:7" s="100" customFormat="1">
      <c r="B3045" s="208"/>
      <c r="C3045" s="101"/>
      <c r="D3045" s="102"/>
      <c r="E3045" s="208"/>
      <c r="F3045" s="107"/>
      <c r="G3045" s="107"/>
    </row>
    <row r="3046" spans="2:7" s="100" customFormat="1">
      <c r="B3046" s="208"/>
      <c r="C3046" s="101"/>
      <c r="D3046" s="102"/>
      <c r="E3046" s="208"/>
      <c r="F3046" s="107"/>
      <c r="G3046" s="107"/>
    </row>
    <row r="3047" spans="2:7" s="100" customFormat="1">
      <c r="B3047" s="208"/>
      <c r="C3047" s="101"/>
      <c r="D3047" s="102"/>
      <c r="E3047" s="208"/>
      <c r="F3047" s="107"/>
      <c r="G3047" s="107"/>
    </row>
    <row r="3048" spans="2:7" s="100" customFormat="1">
      <c r="B3048" s="208"/>
      <c r="C3048" s="101"/>
      <c r="D3048" s="102"/>
      <c r="E3048" s="208"/>
      <c r="F3048" s="107"/>
      <c r="G3048" s="107"/>
    </row>
    <row r="3049" spans="2:7" s="100" customFormat="1">
      <c r="B3049" s="208"/>
      <c r="C3049" s="101"/>
      <c r="D3049" s="102"/>
      <c r="E3049" s="208"/>
      <c r="F3049" s="107"/>
      <c r="G3049" s="107"/>
    </row>
    <row r="3050" spans="2:7" s="100" customFormat="1">
      <c r="B3050" s="208"/>
      <c r="C3050" s="101"/>
      <c r="D3050" s="102"/>
      <c r="E3050" s="208"/>
      <c r="F3050" s="107"/>
      <c r="G3050" s="107"/>
    </row>
    <row r="3051" spans="2:7" s="100" customFormat="1">
      <c r="B3051" s="208"/>
      <c r="C3051" s="101"/>
      <c r="D3051" s="102"/>
      <c r="E3051" s="208"/>
      <c r="F3051" s="107"/>
      <c r="G3051" s="107"/>
    </row>
    <row r="3052" spans="2:7" s="100" customFormat="1">
      <c r="B3052" s="208"/>
      <c r="C3052" s="101"/>
      <c r="D3052" s="102"/>
      <c r="E3052" s="208"/>
      <c r="F3052" s="107"/>
      <c r="G3052" s="107"/>
    </row>
    <row r="3053" spans="2:7" s="100" customFormat="1">
      <c r="B3053" s="208"/>
      <c r="C3053" s="101"/>
      <c r="D3053" s="102"/>
      <c r="E3053" s="208"/>
      <c r="F3053" s="107"/>
      <c r="G3053" s="107"/>
    </row>
    <row r="3054" spans="2:7" s="100" customFormat="1">
      <c r="B3054" s="208"/>
      <c r="C3054" s="101"/>
      <c r="D3054" s="102"/>
      <c r="E3054" s="208"/>
      <c r="F3054" s="107"/>
      <c r="G3054" s="107"/>
    </row>
    <row r="3055" spans="2:7" s="100" customFormat="1">
      <c r="B3055" s="208"/>
      <c r="C3055" s="101"/>
      <c r="D3055" s="102"/>
      <c r="E3055" s="208"/>
      <c r="F3055" s="107"/>
      <c r="G3055" s="107"/>
    </row>
    <row r="3056" spans="2:7" s="100" customFormat="1">
      <c r="B3056" s="208"/>
      <c r="C3056" s="101"/>
      <c r="D3056" s="102"/>
      <c r="E3056" s="208"/>
      <c r="F3056" s="107"/>
      <c r="G3056" s="107"/>
    </row>
    <row r="3057" spans="2:7" s="100" customFormat="1">
      <c r="B3057" s="208"/>
      <c r="C3057" s="101"/>
      <c r="D3057" s="102"/>
      <c r="E3057" s="208"/>
      <c r="F3057" s="107"/>
      <c r="G3057" s="107"/>
    </row>
    <row r="3058" spans="2:7" s="100" customFormat="1">
      <c r="B3058" s="208"/>
      <c r="C3058" s="101"/>
      <c r="D3058" s="102"/>
      <c r="E3058" s="208"/>
      <c r="F3058" s="107"/>
      <c r="G3058" s="107"/>
    </row>
    <row r="3059" spans="2:7" s="100" customFormat="1">
      <c r="B3059" s="208"/>
      <c r="C3059" s="101"/>
      <c r="D3059" s="102"/>
      <c r="E3059" s="208"/>
      <c r="F3059" s="107"/>
      <c r="G3059" s="107"/>
    </row>
    <row r="3060" spans="2:7" s="100" customFormat="1">
      <c r="B3060" s="208"/>
      <c r="C3060" s="101"/>
      <c r="D3060" s="102"/>
      <c r="E3060" s="208"/>
      <c r="F3060" s="107"/>
      <c r="G3060" s="107"/>
    </row>
    <row r="3061" spans="2:7" s="100" customFormat="1">
      <c r="B3061" s="208"/>
      <c r="C3061" s="101"/>
      <c r="D3061" s="102"/>
      <c r="E3061" s="208"/>
      <c r="F3061" s="107"/>
      <c r="G3061" s="107"/>
    </row>
    <row r="3062" spans="2:7" s="100" customFormat="1">
      <c r="B3062" s="208"/>
      <c r="C3062" s="101"/>
      <c r="D3062" s="102"/>
      <c r="E3062" s="208"/>
      <c r="F3062" s="107"/>
      <c r="G3062" s="107"/>
    </row>
    <row r="3063" spans="2:7" s="100" customFormat="1">
      <c r="B3063" s="208"/>
      <c r="C3063" s="101"/>
      <c r="D3063" s="102"/>
      <c r="E3063" s="208"/>
      <c r="F3063" s="107"/>
      <c r="G3063" s="107"/>
    </row>
    <row r="3064" spans="2:7" s="100" customFormat="1">
      <c r="B3064" s="208"/>
      <c r="C3064" s="101"/>
      <c r="D3064" s="102"/>
      <c r="E3064" s="208"/>
      <c r="F3064" s="107"/>
      <c r="G3064" s="107"/>
    </row>
    <row r="3065" spans="2:7" s="100" customFormat="1">
      <c r="B3065" s="208"/>
      <c r="C3065" s="101"/>
      <c r="D3065" s="102"/>
      <c r="E3065" s="208"/>
      <c r="F3065" s="107"/>
      <c r="G3065" s="107"/>
    </row>
    <row r="3066" spans="2:7" s="100" customFormat="1">
      <c r="B3066" s="208"/>
      <c r="C3066" s="101"/>
      <c r="D3066" s="102"/>
      <c r="E3066" s="208"/>
      <c r="F3066" s="107"/>
      <c r="G3066" s="107"/>
    </row>
    <row r="3067" spans="2:7" s="100" customFormat="1">
      <c r="B3067" s="208"/>
      <c r="C3067" s="101"/>
      <c r="D3067" s="102"/>
      <c r="E3067" s="208"/>
      <c r="F3067" s="107"/>
      <c r="G3067" s="107"/>
    </row>
    <row r="3068" spans="2:7" s="100" customFormat="1">
      <c r="B3068" s="208"/>
      <c r="C3068" s="101"/>
      <c r="D3068" s="102"/>
      <c r="E3068" s="208"/>
      <c r="F3068" s="107"/>
      <c r="G3068" s="107"/>
    </row>
    <row r="3069" spans="2:7" s="100" customFormat="1">
      <c r="B3069" s="208"/>
      <c r="C3069" s="101"/>
      <c r="D3069" s="102"/>
      <c r="E3069" s="208"/>
      <c r="F3069" s="107"/>
      <c r="G3069" s="107"/>
    </row>
    <row r="3070" spans="2:7" s="100" customFormat="1">
      <c r="B3070" s="208"/>
      <c r="C3070" s="101"/>
      <c r="D3070" s="102"/>
      <c r="E3070" s="208"/>
      <c r="F3070" s="107"/>
      <c r="G3070" s="107"/>
    </row>
    <row r="3071" spans="2:7" s="100" customFormat="1">
      <c r="B3071" s="208"/>
      <c r="C3071" s="101"/>
      <c r="D3071" s="102"/>
      <c r="E3071" s="208"/>
      <c r="F3071" s="107"/>
      <c r="G3071" s="107"/>
    </row>
    <row r="3072" spans="2:7" s="100" customFormat="1">
      <c r="B3072" s="208"/>
      <c r="C3072" s="101"/>
      <c r="D3072" s="102"/>
      <c r="E3072" s="208"/>
      <c r="F3072" s="107"/>
      <c r="G3072" s="107"/>
    </row>
    <row r="3073" spans="2:7" s="100" customFormat="1">
      <c r="B3073" s="208"/>
      <c r="C3073" s="101"/>
      <c r="D3073" s="102"/>
      <c r="E3073" s="208"/>
      <c r="F3073" s="107"/>
      <c r="G3073" s="107"/>
    </row>
    <row r="3074" spans="2:7" s="100" customFormat="1">
      <c r="B3074" s="208"/>
      <c r="C3074" s="101"/>
      <c r="D3074" s="102"/>
      <c r="E3074" s="208"/>
      <c r="F3074" s="107"/>
      <c r="G3074" s="107"/>
    </row>
    <row r="3075" spans="2:7" s="100" customFormat="1">
      <c r="B3075" s="208"/>
      <c r="C3075" s="101"/>
      <c r="D3075" s="102"/>
      <c r="E3075" s="208"/>
      <c r="F3075" s="107"/>
      <c r="G3075" s="107"/>
    </row>
    <row r="3076" spans="2:7" s="100" customFormat="1">
      <c r="B3076" s="208"/>
      <c r="C3076" s="101"/>
      <c r="D3076" s="102"/>
      <c r="E3076" s="208"/>
      <c r="F3076" s="107"/>
      <c r="G3076" s="107"/>
    </row>
    <row r="3077" spans="2:7" s="100" customFormat="1">
      <c r="B3077" s="208"/>
      <c r="C3077" s="101"/>
      <c r="D3077" s="102"/>
      <c r="E3077" s="208"/>
      <c r="F3077" s="107"/>
      <c r="G3077" s="107"/>
    </row>
    <row r="3078" spans="2:7" s="100" customFormat="1">
      <c r="B3078" s="208"/>
      <c r="C3078" s="101"/>
      <c r="D3078" s="102"/>
      <c r="E3078" s="208"/>
      <c r="F3078" s="107"/>
      <c r="G3078" s="107"/>
    </row>
    <row r="3079" spans="2:7" s="100" customFormat="1">
      <c r="B3079" s="208"/>
      <c r="C3079" s="101"/>
      <c r="D3079" s="102"/>
      <c r="E3079" s="208"/>
      <c r="F3079" s="107"/>
      <c r="G3079" s="107"/>
    </row>
    <row r="3080" spans="2:7" s="100" customFormat="1">
      <c r="B3080" s="208"/>
      <c r="C3080" s="101"/>
      <c r="D3080" s="102"/>
      <c r="E3080" s="208"/>
      <c r="F3080" s="107"/>
      <c r="G3080" s="107"/>
    </row>
    <row r="3081" spans="2:7" s="100" customFormat="1">
      <c r="B3081" s="208"/>
      <c r="C3081" s="101"/>
      <c r="D3081" s="102"/>
      <c r="E3081" s="208"/>
      <c r="F3081" s="107"/>
      <c r="G3081" s="107"/>
    </row>
    <row r="3082" spans="2:7" s="100" customFormat="1">
      <c r="B3082" s="208"/>
      <c r="C3082" s="101"/>
      <c r="D3082" s="102"/>
      <c r="E3082" s="208"/>
      <c r="F3082" s="107"/>
      <c r="G3082" s="107"/>
    </row>
    <row r="3083" spans="2:7" s="100" customFormat="1">
      <c r="B3083" s="208"/>
      <c r="C3083" s="101"/>
      <c r="D3083" s="102"/>
      <c r="E3083" s="208"/>
      <c r="F3083" s="107"/>
      <c r="G3083" s="107"/>
    </row>
    <row r="3084" spans="2:7" s="100" customFormat="1">
      <c r="B3084" s="208"/>
      <c r="C3084" s="101"/>
      <c r="D3084" s="102"/>
      <c r="E3084" s="208"/>
      <c r="F3084" s="107"/>
      <c r="G3084" s="107"/>
    </row>
    <row r="3085" spans="2:7" s="100" customFormat="1">
      <c r="B3085" s="208"/>
      <c r="C3085" s="101"/>
      <c r="D3085" s="102"/>
      <c r="E3085" s="208"/>
      <c r="F3085" s="107"/>
      <c r="G3085" s="107"/>
    </row>
    <row r="3086" spans="2:7" s="100" customFormat="1">
      <c r="B3086" s="208"/>
      <c r="C3086" s="101"/>
      <c r="D3086" s="102"/>
      <c r="E3086" s="208"/>
      <c r="F3086" s="107"/>
      <c r="G3086" s="107"/>
    </row>
    <row r="3087" spans="2:7" s="100" customFormat="1">
      <c r="B3087" s="208"/>
      <c r="C3087" s="101"/>
      <c r="D3087" s="102"/>
      <c r="E3087" s="208"/>
      <c r="F3087" s="107"/>
      <c r="G3087" s="107"/>
    </row>
    <row r="3088" spans="2:7" s="100" customFormat="1">
      <c r="B3088" s="208"/>
      <c r="C3088" s="101"/>
      <c r="D3088" s="102"/>
      <c r="E3088" s="208"/>
      <c r="F3088" s="107"/>
      <c r="G3088" s="107"/>
    </row>
    <row r="3089" spans="2:7" s="100" customFormat="1">
      <c r="B3089" s="208"/>
      <c r="C3089" s="101"/>
      <c r="D3089" s="102"/>
      <c r="E3089" s="208"/>
      <c r="F3089" s="107"/>
      <c r="G3089" s="107"/>
    </row>
    <row r="3090" spans="2:7" s="100" customFormat="1">
      <c r="B3090" s="208"/>
      <c r="C3090" s="101"/>
      <c r="D3090" s="102"/>
      <c r="E3090" s="208"/>
      <c r="F3090" s="107"/>
      <c r="G3090" s="107"/>
    </row>
    <row r="3091" spans="2:7" s="100" customFormat="1">
      <c r="B3091" s="208"/>
      <c r="C3091" s="101"/>
      <c r="D3091" s="102"/>
      <c r="E3091" s="208"/>
      <c r="F3091" s="107"/>
      <c r="G3091" s="107"/>
    </row>
    <row r="3092" spans="2:7" s="100" customFormat="1">
      <c r="B3092" s="208"/>
      <c r="C3092" s="101"/>
      <c r="D3092" s="102"/>
      <c r="E3092" s="208"/>
      <c r="F3092" s="107"/>
      <c r="G3092" s="107"/>
    </row>
    <row r="3093" spans="2:7" s="100" customFormat="1">
      <c r="B3093" s="208"/>
      <c r="C3093" s="101"/>
      <c r="D3093" s="102"/>
      <c r="E3093" s="208"/>
      <c r="F3093" s="107"/>
      <c r="G3093" s="107"/>
    </row>
    <row r="3094" spans="2:7" s="100" customFormat="1">
      <c r="B3094" s="208"/>
      <c r="C3094" s="101"/>
      <c r="D3094" s="102"/>
      <c r="E3094" s="208"/>
      <c r="F3094" s="107"/>
      <c r="G3094" s="107"/>
    </row>
    <row r="3095" spans="2:7" s="100" customFormat="1">
      <c r="B3095" s="208"/>
      <c r="C3095" s="101"/>
      <c r="D3095" s="102"/>
      <c r="E3095" s="208"/>
      <c r="F3095" s="107"/>
      <c r="G3095" s="107"/>
    </row>
    <row r="3096" spans="2:7" s="100" customFormat="1">
      <c r="B3096" s="208"/>
      <c r="C3096" s="101"/>
      <c r="D3096" s="102"/>
      <c r="E3096" s="208"/>
      <c r="F3096" s="107"/>
      <c r="G3096" s="107"/>
    </row>
    <row r="3097" spans="2:7" s="100" customFormat="1">
      <c r="B3097" s="208"/>
      <c r="C3097" s="101"/>
      <c r="D3097" s="102"/>
      <c r="E3097" s="208"/>
      <c r="F3097" s="107"/>
      <c r="G3097" s="107"/>
    </row>
    <row r="3098" spans="2:7" s="100" customFormat="1">
      <c r="B3098" s="208"/>
      <c r="C3098" s="101"/>
      <c r="D3098" s="102"/>
      <c r="E3098" s="208"/>
      <c r="F3098" s="107"/>
      <c r="G3098" s="107"/>
    </row>
    <row r="3099" spans="2:7" s="100" customFormat="1">
      <c r="B3099" s="208"/>
      <c r="C3099" s="101"/>
      <c r="D3099" s="102"/>
      <c r="E3099" s="208"/>
      <c r="F3099" s="107"/>
      <c r="G3099" s="107"/>
    </row>
    <row r="3100" spans="2:7" s="100" customFormat="1">
      <c r="B3100" s="208"/>
      <c r="C3100" s="101"/>
      <c r="D3100" s="102"/>
      <c r="E3100" s="208"/>
      <c r="F3100" s="107"/>
      <c r="G3100" s="107"/>
    </row>
    <row r="3101" spans="2:7" s="100" customFormat="1">
      <c r="B3101" s="208"/>
      <c r="C3101" s="101"/>
      <c r="D3101" s="102"/>
      <c r="E3101" s="208"/>
      <c r="F3101" s="107"/>
      <c r="G3101" s="107"/>
    </row>
    <row r="3102" spans="2:7" s="100" customFormat="1">
      <c r="B3102" s="208"/>
      <c r="C3102" s="101"/>
      <c r="D3102" s="102"/>
      <c r="E3102" s="208"/>
      <c r="F3102" s="107"/>
      <c r="G3102" s="107"/>
    </row>
    <row r="3103" spans="2:7" s="100" customFormat="1">
      <c r="B3103" s="208"/>
      <c r="C3103" s="101"/>
      <c r="D3103" s="102"/>
      <c r="E3103" s="208"/>
      <c r="F3103" s="107"/>
      <c r="G3103" s="107"/>
    </row>
    <row r="3104" spans="2:7" s="100" customFormat="1">
      <c r="B3104" s="208"/>
      <c r="C3104" s="101"/>
      <c r="D3104" s="102"/>
      <c r="E3104" s="208"/>
      <c r="F3104" s="107"/>
      <c r="G3104" s="107"/>
    </row>
    <row r="3105" spans="2:7" s="100" customFormat="1">
      <c r="B3105" s="208"/>
      <c r="C3105" s="101"/>
      <c r="D3105" s="102"/>
      <c r="E3105" s="208"/>
      <c r="F3105" s="107"/>
      <c r="G3105" s="107"/>
    </row>
    <row r="3106" spans="2:7" s="100" customFormat="1">
      <c r="B3106" s="208"/>
      <c r="C3106" s="101"/>
      <c r="D3106" s="102"/>
      <c r="E3106" s="208"/>
      <c r="F3106" s="107"/>
      <c r="G3106" s="107"/>
    </row>
    <row r="3107" spans="2:7" s="100" customFormat="1">
      <c r="B3107" s="208"/>
      <c r="C3107" s="101"/>
      <c r="D3107" s="102"/>
      <c r="E3107" s="208"/>
      <c r="F3107" s="107"/>
      <c r="G3107" s="107"/>
    </row>
    <row r="3108" spans="2:7" s="100" customFormat="1">
      <c r="B3108" s="208"/>
      <c r="C3108" s="101"/>
      <c r="D3108" s="102"/>
      <c r="E3108" s="208"/>
      <c r="F3108" s="107"/>
      <c r="G3108" s="107"/>
    </row>
    <row r="3109" spans="2:7" s="100" customFormat="1">
      <c r="B3109" s="208"/>
      <c r="C3109" s="101"/>
      <c r="D3109" s="102"/>
      <c r="E3109" s="208"/>
      <c r="F3109" s="107"/>
      <c r="G3109" s="107"/>
    </row>
    <row r="3110" spans="2:7" s="100" customFormat="1">
      <c r="B3110" s="208"/>
      <c r="C3110" s="101"/>
      <c r="D3110" s="102"/>
      <c r="E3110" s="208"/>
      <c r="F3110" s="107"/>
      <c r="G3110" s="107"/>
    </row>
    <row r="3111" spans="2:7" s="100" customFormat="1">
      <c r="B3111" s="208"/>
      <c r="C3111" s="101"/>
      <c r="D3111" s="102"/>
      <c r="E3111" s="208"/>
      <c r="F3111" s="107"/>
      <c r="G3111" s="107"/>
    </row>
    <row r="3112" spans="2:7" s="100" customFormat="1">
      <c r="B3112" s="208"/>
      <c r="C3112" s="101"/>
      <c r="D3112" s="102"/>
      <c r="E3112" s="208"/>
      <c r="F3112" s="107"/>
      <c r="G3112" s="107"/>
    </row>
    <row r="3113" spans="2:7" s="100" customFormat="1">
      <c r="B3113" s="208"/>
      <c r="C3113" s="101"/>
      <c r="D3113" s="102"/>
      <c r="E3113" s="208"/>
      <c r="F3113" s="107"/>
      <c r="G3113" s="107"/>
    </row>
    <row r="3114" spans="2:7" s="100" customFormat="1">
      <c r="B3114" s="208"/>
      <c r="C3114" s="101"/>
      <c r="D3114" s="102"/>
      <c r="E3114" s="208"/>
      <c r="F3114" s="107"/>
      <c r="G3114" s="107"/>
    </row>
    <row r="3115" spans="2:7" s="100" customFormat="1">
      <c r="B3115" s="208"/>
      <c r="C3115" s="101"/>
      <c r="D3115" s="102"/>
      <c r="E3115" s="208"/>
      <c r="F3115" s="107"/>
      <c r="G3115" s="107"/>
    </row>
    <row r="3116" spans="2:7" s="100" customFormat="1">
      <c r="B3116" s="208"/>
      <c r="C3116" s="101"/>
      <c r="D3116" s="102"/>
      <c r="E3116" s="208"/>
      <c r="F3116" s="107"/>
      <c r="G3116" s="107"/>
    </row>
    <row r="3117" spans="2:7" s="100" customFormat="1">
      <c r="B3117" s="208"/>
      <c r="C3117" s="101"/>
      <c r="D3117" s="102"/>
      <c r="E3117" s="208"/>
      <c r="F3117" s="107"/>
      <c r="G3117" s="107"/>
    </row>
    <row r="3118" spans="2:7" s="100" customFormat="1">
      <c r="B3118" s="208"/>
      <c r="C3118" s="101"/>
      <c r="D3118" s="102"/>
      <c r="E3118" s="208"/>
      <c r="F3118" s="107"/>
      <c r="G3118" s="107"/>
    </row>
    <row r="3119" spans="2:7" s="100" customFormat="1">
      <c r="B3119" s="208"/>
      <c r="C3119" s="101"/>
      <c r="D3119" s="102"/>
      <c r="E3119" s="208"/>
      <c r="F3119" s="107"/>
      <c r="G3119" s="107"/>
    </row>
    <row r="3120" spans="2:7" s="100" customFormat="1">
      <c r="B3120" s="208"/>
      <c r="C3120" s="101"/>
      <c r="D3120" s="102"/>
      <c r="E3120" s="208"/>
      <c r="F3120" s="107"/>
      <c r="G3120" s="107"/>
    </row>
    <row r="3121" spans="2:7" s="100" customFormat="1">
      <c r="B3121" s="208"/>
      <c r="C3121" s="101"/>
      <c r="D3121" s="102"/>
      <c r="E3121" s="208"/>
      <c r="F3121" s="107"/>
      <c r="G3121" s="107"/>
    </row>
    <row r="3122" spans="2:7" s="100" customFormat="1">
      <c r="B3122" s="208"/>
      <c r="C3122" s="101"/>
      <c r="D3122" s="102"/>
      <c r="E3122" s="208"/>
      <c r="F3122" s="107"/>
      <c r="G3122" s="107"/>
    </row>
    <row r="3123" spans="2:7" s="100" customFormat="1">
      <c r="B3123" s="208"/>
      <c r="C3123" s="101"/>
      <c r="D3123" s="102"/>
      <c r="E3123" s="208"/>
      <c r="F3123" s="107"/>
      <c r="G3123" s="107"/>
    </row>
    <row r="3124" spans="2:7" s="100" customFormat="1">
      <c r="B3124" s="208"/>
      <c r="C3124" s="101"/>
      <c r="D3124" s="102"/>
      <c r="E3124" s="208"/>
      <c r="F3124" s="107"/>
      <c r="G3124" s="107"/>
    </row>
    <row r="3125" spans="2:7" s="100" customFormat="1">
      <c r="B3125" s="208"/>
      <c r="C3125" s="101"/>
      <c r="D3125" s="102"/>
      <c r="E3125" s="208"/>
      <c r="F3125" s="107"/>
      <c r="G3125" s="107"/>
    </row>
    <row r="3126" spans="2:7" s="100" customFormat="1">
      <c r="B3126" s="208"/>
      <c r="C3126" s="101"/>
      <c r="D3126" s="102"/>
      <c r="E3126" s="208"/>
      <c r="F3126" s="107"/>
      <c r="G3126" s="107"/>
    </row>
    <row r="3127" spans="2:7" s="100" customFormat="1">
      <c r="B3127" s="208"/>
      <c r="C3127" s="101"/>
      <c r="D3127" s="102"/>
      <c r="E3127" s="208"/>
      <c r="F3127" s="107"/>
      <c r="G3127" s="107"/>
    </row>
    <row r="3128" spans="2:7" s="100" customFormat="1">
      <c r="B3128" s="208"/>
      <c r="C3128" s="101"/>
      <c r="D3128" s="102"/>
      <c r="E3128" s="208"/>
      <c r="F3128" s="107"/>
      <c r="G3128" s="107"/>
    </row>
    <row r="3129" spans="2:7" s="100" customFormat="1">
      <c r="B3129" s="208"/>
      <c r="C3129" s="101"/>
      <c r="D3129" s="102"/>
      <c r="E3129" s="208"/>
      <c r="F3129" s="107"/>
      <c r="G3129" s="107"/>
    </row>
    <row r="3130" spans="2:7" s="100" customFormat="1">
      <c r="B3130" s="208"/>
      <c r="C3130" s="101"/>
      <c r="D3130" s="102"/>
      <c r="E3130" s="208"/>
      <c r="F3130" s="107"/>
      <c r="G3130" s="107"/>
    </row>
    <row r="3131" spans="2:7" s="100" customFormat="1">
      <c r="B3131" s="208"/>
      <c r="C3131" s="101"/>
      <c r="D3131" s="102"/>
      <c r="E3131" s="208"/>
      <c r="F3131" s="107"/>
      <c r="G3131" s="107"/>
    </row>
    <row r="3132" spans="2:7" s="100" customFormat="1">
      <c r="B3132" s="208"/>
      <c r="C3132" s="101"/>
      <c r="D3132" s="102"/>
      <c r="E3132" s="208"/>
      <c r="F3132" s="107"/>
      <c r="G3132" s="107"/>
    </row>
    <row r="3133" spans="2:7" s="100" customFormat="1">
      <c r="B3133" s="208"/>
      <c r="C3133" s="101"/>
      <c r="D3133" s="102"/>
      <c r="E3133" s="208"/>
      <c r="F3133" s="107"/>
      <c r="G3133" s="107"/>
    </row>
    <row r="3134" spans="2:7" s="100" customFormat="1">
      <c r="B3134" s="208"/>
      <c r="C3134" s="101"/>
      <c r="D3134" s="102"/>
      <c r="E3134" s="208"/>
      <c r="F3134" s="107"/>
      <c r="G3134" s="107"/>
    </row>
    <row r="3135" spans="2:7" s="100" customFormat="1">
      <c r="B3135" s="208"/>
      <c r="C3135" s="101"/>
      <c r="D3135" s="102"/>
      <c r="E3135" s="208"/>
      <c r="F3135" s="107"/>
      <c r="G3135" s="107"/>
    </row>
    <row r="3136" spans="2:7" s="100" customFormat="1">
      <c r="B3136" s="208"/>
      <c r="C3136" s="101"/>
      <c r="D3136" s="102"/>
      <c r="E3136" s="208"/>
      <c r="F3136" s="107"/>
      <c r="G3136" s="107"/>
    </row>
    <row r="3137" spans="2:7" s="100" customFormat="1">
      <c r="B3137" s="208"/>
      <c r="C3137" s="101"/>
      <c r="D3137" s="102"/>
      <c r="E3137" s="208"/>
      <c r="F3137" s="107"/>
      <c r="G3137" s="107"/>
    </row>
    <row r="3138" spans="2:7" s="100" customFormat="1">
      <c r="B3138" s="208"/>
      <c r="C3138" s="101"/>
      <c r="D3138" s="102"/>
      <c r="E3138" s="208"/>
      <c r="F3138" s="107"/>
      <c r="G3138" s="107"/>
    </row>
    <row r="3139" spans="2:7" s="100" customFormat="1">
      <c r="B3139" s="208"/>
      <c r="C3139" s="101"/>
      <c r="D3139" s="102"/>
      <c r="E3139" s="208"/>
      <c r="F3139" s="107"/>
      <c r="G3139" s="107"/>
    </row>
    <row r="3140" spans="2:7" s="100" customFormat="1">
      <c r="B3140" s="208"/>
      <c r="C3140" s="101"/>
      <c r="D3140" s="102"/>
      <c r="E3140" s="208"/>
      <c r="F3140" s="107"/>
      <c r="G3140" s="107"/>
    </row>
    <row r="3141" spans="2:7" s="100" customFormat="1">
      <c r="B3141" s="208"/>
      <c r="C3141" s="101"/>
      <c r="D3141" s="102"/>
      <c r="E3141" s="208"/>
      <c r="F3141" s="107"/>
      <c r="G3141" s="107"/>
    </row>
    <row r="3142" spans="2:7" s="100" customFormat="1">
      <c r="B3142" s="208"/>
      <c r="C3142" s="101"/>
      <c r="D3142" s="102"/>
      <c r="E3142" s="208"/>
      <c r="F3142" s="107"/>
      <c r="G3142" s="107"/>
    </row>
    <row r="3143" spans="2:7" s="100" customFormat="1">
      <c r="B3143" s="208"/>
      <c r="C3143" s="101"/>
      <c r="D3143" s="102"/>
      <c r="E3143" s="208"/>
      <c r="F3143" s="107"/>
      <c r="G3143" s="107"/>
    </row>
    <row r="3144" spans="2:7" s="100" customFormat="1">
      <c r="B3144" s="208"/>
      <c r="C3144" s="101"/>
      <c r="D3144" s="102"/>
      <c r="E3144" s="208"/>
      <c r="F3144" s="107"/>
      <c r="G3144" s="107"/>
    </row>
    <row r="3145" spans="2:7" s="100" customFormat="1">
      <c r="B3145" s="208"/>
      <c r="C3145" s="101"/>
      <c r="D3145" s="102"/>
      <c r="E3145" s="208"/>
      <c r="F3145" s="107"/>
      <c r="G3145" s="107"/>
    </row>
    <row r="3146" spans="2:7" s="100" customFormat="1">
      <c r="B3146" s="208"/>
      <c r="C3146" s="101"/>
      <c r="D3146" s="102"/>
      <c r="E3146" s="208"/>
      <c r="F3146" s="107"/>
      <c r="G3146" s="107"/>
    </row>
    <row r="3147" spans="2:7" s="100" customFormat="1">
      <c r="B3147" s="208"/>
      <c r="C3147" s="101"/>
      <c r="D3147" s="102"/>
      <c r="E3147" s="208"/>
      <c r="F3147" s="107"/>
      <c r="G3147" s="107"/>
    </row>
    <row r="3148" spans="2:7" s="100" customFormat="1">
      <c r="B3148" s="208"/>
      <c r="C3148" s="101"/>
      <c r="D3148" s="102"/>
      <c r="E3148" s="208"/>
      <c r="F3148" s="107"/>
      <c r="G3148" s="107"/>
    </row>
    <row r="3149" spans="2:7" s="100" customFormat="1">
      <c r="B3149" s="208"/>
      <c r="C3149" s="101"/>
      <c r="D3149" s="102"/>
      <c r="E3149" s="208"/>
      <c r="F3149" s="107"/>
      <c r="G3149" s="107"/>
    </row>
    <row r="3150" spans="2:7" s="100" customFormat="1">
      <c r="B3150" s="208"/>
      <c r="C3150" s="101"/>
      <c r="D3150" s="102"/>
      <c r="E3150" s="208"/>
      <c r="F3150" s="107"/>
      <c r="G3150" s="107"/>
    </row>
    <row r="3151" spans="2:7" s="100" customFormat="1">
      <c r="B3151" s="208"/>
      <c r="C3151" s="101"/>
      <c r="D3151" s="102"/>
      <c r="E3151" s="208"/>
      <c r="F3151" s="107"/>
      <c r="G3151" s="107"/>
    </row>
    <row r="3152" spans="2:7" s="100" customFormat="1">
      <c r="B3152" s="208"/>
      <c r="C3152" s="101"/>
      <c r="D3152" s="102"/>
      <c r="E3152" s="208"/>
      <c r="F3152" s="107"/>
      <c r="G3152" s="107"/>
    </row>
    <row r="3153" spans="2:7" s="100" customFormat="1">
      <c r="B3153" s="208"/>
      <c r="C3153" s="101"/>
      <c r="D3153" s="102"/>
      <c r="E3153" s="208"/>
      <c r="F3153" s="107"/>
      <c r="G3153" s="107"/>
    </row>
    <row r="3154" spans="2:7" s="100" customFormat="1">
      <c r="B3154" s="208"/>
      <c r="C3154" s="101"/>
      <c r="D3154" s="102"/>
      <c r="E3154" s="208"/>
      <c r="F3154" s="107"/>
      <c r="G3154" s="107"/>
    </row>
    <row r="3155" spans="2:7" s="100" customFormat="1">
      <c r="B3155" s="208"/>
      <c r="C3155" s="101"/>
      <c r="D3155" s="102"/>
      <c r="E3155" s="208"/>
      <c r="F3155" s="107"/>
      <c r="G3155" s="107"/>
    </row>
    <row r="3156" spans="2:7" s="100" customFormat="1">
      <c r="B3156" s="208"/>
      <c r="C3156" s="101"/>
      <c r="D3156" s="102"/>
      <c r="E3156" s="208"/>
      <c r="F3156" s="107"/>
      <c r="G3156" s="107"/>
    </row>
    <row r="3157" spans="2:7" s="100" customFormat="1">
      <c r="B3157" s="208"/>
      <c r="C3157" s="101"/>
      <c r="D3157" s="102"/>
      <c r="E3157" s="208"/>
      <c r="F3157" s="107"/>
      <c r="G3157" s="107"/>
    </row>
    <row r="3158" spans="2:7" s="100" customFormat="1">
      <c r="B3158" s="208"/>
      <c r="C3158" s="101"/>
      <c r="D3158" s="102"/>
      <c r="E3158" s="208"/>
      <c r="F3158" s="107"/>
      <c r="G3158" s="107"/>
    </row>
    <row r="3159" spans="2:7" s="100" customFormat="1">
      <c r="B3159" s="208"/>
      <c r="C3159" s="101"/>
      <c r="D3159" s="102"/>
      <c r="E3159" s="208"/>
      <c r="F3159" s="107"/>
      <c r="G3159" s="107"/>
    </row>
    <row r="3160" spans="2:7" s="100" customFormat="1">
      <c r="B3160" s="208"/>
      <c r="C3160" s="101"/>
      <c r="D3160" s="102"/>
      <c r="E3160" s="208"/>
      <c r="F3160" s="107"/>
      <c r="G3160" s="107"/>
    </row>
    <row r="3161" spans="2:7" s="100" customFormat="1">
      <c r="B3161" s="208"/>
      <c r="C3161" s="101"/>
      <c r="D3161" s="102"/>
      <c r="E3161" s="208"/>
      <c r="F3161" s="107"/>
      <c r="G3161" s="107"/>
    </row>
    <row r="3162" spans="2:7" s="100" customFormat="1">
      <c r="B3162" s="208"/>
      <c r="C3162" s="101"/>
      <c r="D3162" s="102"/>
      <c r="E3162" s="208"/>
      <c r="F3162" s="107"/>
      <c r="G3162" s="107"/>
    </row>
    <row r="3163" spans="2:7" s="100" customFormat="1">
      <c r="B3163" s="208"/>
      <c r="C3163" s="101"/>
      <c r="D3163" s="102"/>
      <c r="E3163" s="208"/>
      <c r="F3163" s="107"/>
      <c r="G3163" s="107"/>
    </row>
    <row r="3164" spans="2:7" s="100" customFormat="1">
      <c r="B3164" s="208"/>
      <c r="C3164" s="101"/>
      <c r="D3164" s="102"/>
      <c r="E3164" s="208"/>
      <c r="F3164" s="107"/>
      <c r="G3164" s="107"/>
    </row>
    <row r="3165" spans="2:7" s="100" customFormat="1">
      <c r="B3165" s="208"/>
      <c r="C3165" s="101"/>
      <c r="D3165" s="102"/>
      <c r="E3165" s="208"/>
      <c r="F3165" s="107"/>
      <c r="G3165" s="107"/>
    </row>
    <row r="3166" spans="2:7" s="100" customFormat="1">
      <c r="B3166" s="208"/>
      <c r="C3166" s="101"/>
      <c r="D3166" s="102"/>
      <c r="E3166" s="208"/>
      <c r="F3166" s="107"/>
      <c r="G3166" s="107"/>
    </row>
    <row r="3167" spans="2:7" s="100" customFormat="1">
      <c r="B3167" s="208"/>
      <c r="C3167" s="101"/>
      <c r="D3167" s="102"/>
      <c r="E3167" s="208"/>
      <c r="F3167" s="107"/>
      <c r="G3167" s="107"/>
    </row>
    <row r="3168" spans="2:7" s="100" customFormat="1">
      <c r="B3168" s="208"/>
      <c r="C3168" s="101"/>
      <c r="D3168" s="102"/>
      <c r="E3168" s="208"/>
      <c r="F3168" s="107"/>
      <c r="G3168" s="107"/>
    </row>
    <row r="3169" spans="2:7" s="100" customFormat="1">
      <c r="B3169" s="208"/>
      <c r="C3169" s="101"/>
      <c r="D3169" s="102"/>
      <c r="E3169" s="208"/>
      <c r="F3169" s="107"/>
      <c r="G3169" s="107"/>
    </row>
    <row r="3170" spans="2:7" s="100" customFormat="1">
      <c r="B3170" s="208"/>
      <c r="C3170" s="101"/>
      <c r="D3170" s="102"/>
      <c r="E3170" s="208"/>
      <c r="F3170" s="107"/>
      <c r="G3170" s="107"/>
    </row>
    <row r="3171" spans="2:7" s="100" customFormat="1">
      <c r="B3171" s="208"/>
      <c r="C3171" s="101"/>
      <c r="D3171" s="102"/>
      <c r="E3171" s="208"/>
      <c r="F3171" s="107"/>
      <c r="G3171" s="107"/>
    </row>
    <row r="3172" spans="2:7" s="100" customFormat="1">
      <c r="B3172" s="208"/>
      <c r="C3172" s="101"/>
      <c r="D3172" s="102"/>
      <c r="E3172" s="208"/>
      <c r="F3172" s="107"/>
      <c r="G3172" s="107"/>
    </row>
    <row r="3173" spans="2:7" s="100" customFormat="1">
      <c r="B3173" s="208"/>
      <c r="C3173" s="101"/>
      <c r="D3173" s="102"/>
      <c r="E3173" s="208"/>
      <c r="F3173" s="107"/>
      <c r="G3173" s="107"/>
    </row>
    <row r="3174" spans="2:7" s="100" customFormat="1">
      <c r="B3174" s="208"/>
      <c r="C3174" s="101"/>
      <c r="D3174" s="102"/>
      <c r="E3174" s="208"/>
      <c r="F3174" s="107"/>
      <c r="G3174" s="107"/>
    </row>
    <row r="3175" spans="2:7" s="100" customFormat="1">
      <c r="B3175" s="208"/>
      <c r="C3175" s="101"/>
      <c r="D3175" s="102"/>
      <c r="E3175" s="208"/>
      <c r="F3175" s="107"/>
      <c r="G3175" s="107"/>
    </row>
    <row r="3176" spans="2:7" s="100" customFormat="1">
      <c r="B3176" s="208"/>
      <c r="C3176" s="101"/>
      <c r="D3176" s="102"/>
      <c r="E3176" s="208"/>
      <c r="F3176" s="107"/>
      <c r="G3176" s="107"/>
    </row>
    <row r="3177" spans="2:7" s="100" customFormat="1">
      <c r="B3177" s="208"/>
      <c r="C3177" s="101"/>
      <c r="D3177" s="102"/>
      <c r="E3177" s="208"/>
      <c r="F3177" s="107"/>
      <c r="G3177" s="107"/>
    </row>
    <row r="3178" spans="2:7" s="100" customFormat="1">
      <c r="B3178" s="208"/>
      <c r="C3178" s="101"/>
      <c r="D3178" s="102"/>
      <c r="E3178" s="208"/>
      <c r="F3178" s="107"/>
      <c r="G3178" s="107"/>
    </row>
    <row r="3179" spans="2:7" s="100" customFormat="1">
      <c r="B3179" s="208"/>
      <c r="C3179" s="101"/>
      <c r="D3179" s="102"/>
      <c r="E3179" s="208"/>
      <c r="F3179" s="107"/>
      <c r="G3179" s="107"/>
    </row>
    <row r="3180" spans="2:7" s="100" customFormat="1">
      <c r="B3180" s="208"/>
      <c r="C3180" s="101"/>
      <c r="D3180" s="102"/>
      <c r="E3180" s="208"/>
      <c r="F3180" s="107"/>
      <c r="G3180" s="107"/>
    </row>
    <row r="3181" spans="2:7" s="100" customFormat="1">
      <c r="B3181" s="208"/>
      <c r="C3181" s="101"/>
      <c r="D3181" s="102"/>
      <c r="E3181" s="208"/>
      <c r="F3181" s="107"/>
      <c r="G3181" s="107"/>
    </row>
    <row r="3182" spans="2:7" s="100" customFormat="1">
      <c r="B3182" s="208"/>
      <c r="C3182" s="101"/>
      <c r="D3182" s="102"/>
      <c r="E3182" s="208"/>
      <c r="F3182" s="107"/>
      <c r="G3182" s="107"/>
    </row>
    <row r="3183" spans="2:7" s="100" customFormat="1">
      <c r="B3183" s="208"/>
      <c r="C3183" s="101"/>
      <c r="D3183" s="102"/>
      <c r="E3183" s="208"/>
      <c r="F3183" s="107"/>
      <c r="G3183" s="107"/>
    </row>
    <row r="3184" spans="2:7" s="100" customFormat="1">
      <c r="B3184" s="208"/>
      <c r="C3184" s="101"/>
      <c r="D3184" s="102"/>
      <c r="E3184" s="208"/>
      <c r="F3184" s="107"/>
      <c r="G3184" s="107"/>
    </row>
    <row r="3185" spans="2:7" s="100" customFormat="1">
      <c r="B3185" s="208"/>
      <c r="C3185" s="101"/>
      <c r="D3185" s="102"/>
      <c r="E3185" s="208"/>
      <c r="F3185" s="107"/>
      <c r="G3185" s="107"/>
    </row>
    <row r="3186" spans="2:7" s="100" customFormat="1">
      <c r="B3186" s="208"/>
      <c r="C3186" s="101"/>
      <c r="D3186" s="102"/>
      <c r="E3186" s="208"/>
      <c r="F3186" s="107"/>
      <c r="G3186" s="107"/>
    </row>
    <row r="3187" spans="2:7" s="100" customFormat="1">
      <c r="B3187" s="208"/>
      <c r="C3187" s="101"/>
      <c r="D3187" s="102"/>
      <c r="E3187" s="208"/>
      <c r="F3187" s="107"/>
      <c r="G3187" s="107"/>
    </row>
    <row r="3188" spans="2:7" s="100" customFormat="1">
      <c r="B3188" s="208"/>
      <c r="C3188" s="101"/>
      <c r="D3188" s="102"/>
      <c r="E3188" s="208"/>
      <c r="F3188" s="107"/>
      <c r="G3188" s="107"/>
    </row>
    <row r="3189" spans="2:7" s="100" customFormat="1">
      <c r="B3189" s="208"/>
      <c r="C3189" s="101"/>
      <c r="D3189" s="102"/>
      <c r="E3189" s="208"/>
      <c r="F3189" s="107"/>
      <c r="G3189" s="107"/>
    </row>
    <row r="3190" spans="2:7" s="100" customFormat="1">
      <c r="B3190" s="208"/>
      <c r="C3190" s="101"/>
      <c r="D3190" s="102"/>
      <c r="E3190" s="208"/>
      <c r="F3190" s="107"/>
      <c r="G3190" s="107"/>
    </row>
    <row r="3191" spans="2:7" s="100" customFormat="1">
      <c r="B3191" s="208"/>
      <c r="C3191" s="101"/>
      <c r="D3191" s="102"/>
      <c r="E3191" s="208"/>
      <c r="F3191" s="107"/>
      <c r="G3191" s="107"/>
    </row>
    <row r="3192" spans="2:7" s="100" customFormat="1">
      <c r="B3192" s="208"/>
      <c r="C3192" s="101"/>
      <c r="D3192" s="102"/>
      <c r="E3192" s="208"/>
      <c r="F3192" s="107"/>
      <c r="G3192" s="107"/>
    </row>
    <row r="3193" spans="2:7" s="100" customFormat="1">
      <c r="B3193" s="208"/>
      <c r="C3193" s="101"/>
      <c r="D3193" s="102"/>
      <c r="E3193" s="208"/>
      <c r="F3193" s="107"/>
      <c r="G3193" s="107"/>
    </row>
    <row r="3194" spans="2:7" s="100" customFormat="1">
      <c r="B3194" s="208"/>
      <c r="C3194" s="101"/>
      <c r="D3194" s="102"/>
      <c r="E3194" s="208"/>
      <c r="F3194" s="107"/>
      <c r="G3194" s="107"/>
    </row>
    <row r="3195" spans="2:7" s="100" customFormat="1">
      <c r="B3195" s="208"/>
      <c r="C3195" s="101"/>
      <c r="D3195" s="102"/>
      <c r="E3195" s="208"/>
      <c r="F3195" s="107"/>
      <c r="G3195" s="107"/>
    </row>
    <row r="3196" spans="2:7" s="100" customFormat="1">
      <c r="B3196" s="208"/>
      <c r="C3196" s="101"/>
      <c r="D3196" s="102"/>
      <c r="E3196" s="208"/>
      <c r="F3196" s="107"/>
      <c r="G3196" s="107"/>
    </row>
    <row r="3197" spans="2:7" s="100" customFormat="1">
      <c r="B3197" s="208"/>
      <c r="C3197" s="101"/>
      <c r="D3197" s="102"/>
      <c r="E3197" s="208"/>
      <c r="F3197" s="107"/>
      <c r="G3197" s="107"/>
    </row>
    <row r="3198" spans="2:7" s="100" customFormat="1">
      <c r="B3198" s="208"/>
      <c r="C3198" s="101"/>
      <c r="D3198" s="102"/>
      <c r="E3198" s="208"/>
      <c r="F3198" s="107"/>
      <c r="G3198" s="107"/>
    </row>
    <row r="3199" spans="2:7" s="100" customFormat="1">
      <c r="B3199" s="208"/>
      <c r="C3199" s="101"/>
      <c r="D3199" s="102"/>
      <c r="E3199" s="208"/>
      <c r="F3199" s="107"/>
      <c r="G3199" s="107"/>
    </row>
    <row r="3200" spans="2:7" s="100" customFormat="1">
      <c r="B3200" s="208"/>
      <c r="C3200" s="101"/>
      <c r="D3200" s="102"/>
      <c r="E3200" s="208"/>
      <c r="F3200" s="107"/>
      <c r="G3200" s="107"/>
    </row>
    <row r="3201" spans="2:7" s="100" customFormat="1">
      <c r="B3201" s="208"/>
      <c r="C3201" s="101"/>
      <c r="D3201" s="102"/>
      <c r="E3201" s="208"/>
      <c r="F3201" s="107"/>
      <c r="G3201" s="107"/>
    </row>
    <row r="3202" spans="2:7" s="100" customFormat="1">
      <c r="B3202" s="208"/>
      <c r="C3202" s="101"/>
      <c r="D3202" s="102"/>
      <c r="E3202" s="208"/>
      <c r="F3202" s="107"/>
      <c r="G3202" s="107"/>
    </row>
    <row r="3203" spans="2:7" s="100" customFormat="1">
      <c r="B3203" s="208"/>
      <c r="C3203" s="101"/>
      <c r="D3203" s="102"/>
      <c r="E3203" s="208"/>
      <c r="F3203" s="107"/>
      <c r="G3203" s="107"/>
    </row>
    <row r="3204" spans="2:7" s="100" customFormat="1">
      <c r="B3204" s="208"/>
      <c r="C3204" s="101"/>
      <c r="D3204" s="102"/>
      <c r="E3204" s="208"/>
      <c r="F3204" s="107"/>
      <c r="G3204" s="107"/>
    </row>
    <row r="3205" spans="2:7" s="100" customFormat="1">
      <c r="B3205" s="208"/>
      <c r="C3205" s="101"/>
      <c r="D3205" s="102"/>
      <c r="E3205" s="208"/>
      <c r="F3205" s="107"/>
      <c r="G3205" s="107"/>
    </row>
    <row r="3206" spans="2:7" s="100" customFormat="1">
      <c r="B3206" s="208"/>
      <c r="C3206" s="101"/>
      <c r="D3206" s="102"/>
      <c r="E3206" s="208"/>
      <c r="F3206" s="107"/>
      <c r="G3206" s="107"/>
    </row>
    <row r="3207" spans="2:7" s="100" customFormat="1">
      <c r="B3207" s="208"/>
      <c r="C3207" s="101"/>
      <c r="D3207" s="102"/>
      <c r="E3207" s="208"/>
      <c r="F3207" s="107"/>
      <c r="G3207" s="107"/>
    </row>
    <row r="3208" spans="2:7" s="100" customFormat="1">
      <c r="B3208" s="208"/>
      <c r="C3208" s="101"/>
      <c r="D3208" s="102"/>
      <c r="E3208" s="208"/>
      <c r="F3208" s="107"/>
      <c r="G3208" s="107"/>
    </row>
    <row r="3209" spans="2:7" s="100" customFormat="1">
      <c r="B3209" s="208"/>
      <c r="C3209" s="101"/>
      <c r="D3209" s="102"/>
      <c r="E3209" s="208"/>
      <c r="F3209" s="107"/>
      <c r="G3209" s="107"/>
    </row>
    <row r="3210" spans="2:7" s="100" customFormat="1">
      <c r="B3210" s="208"/>
      <c r="C3210" s="101"/>
      <c r="D3210" s="102"/>
      <c r="E3210" s="208"/>
      <c r="F3210" s="107"/>
      <c r="G3210" s="107"/>
    </row>
    <row r="3211" spans="2:7" s="100" customFormat="1">
      <c r="B3211" s="208"/>
      <c r="C3211" s="101"/>
      <c r="D3211" s="102"/>
      <c r="E3211" s="208"/>
      <c r="F3211" s="107"/>
      <c r="G3211" s="107"/>
    </row>
    <row r="3212" spans="2:7" s="100" customFormat="1">
      <c r="B3212" s="208"/>
      <c r="C3212" s="101"/>
      <c r="D3212" s="102"/>
      <c r="E3212" s="208"/>
      <c r="F3212" s="107"/>
      <c r="G3212" s="107"/>
    </row>
    <row r="3213" spans="2:7" s="100" customFormat="1">
      <c r="B3213" s="208"/>
      <c r="C3213" s="101"/>
      <c r="D3213" s="102"/>
      <c r="E3213" s="208"/>
      <c r="F3213" s="107"/>
      <c r="G3213" s="107"/>
    </row>
    <row r="3214" spans="2:7" s="100" customFormat="1">
      <c r="B3214" s="208"/>
      <c r="C3214" s="101"/>
      <c r="D3214" s="102"/>
      <c r="E3214" s="208"/>
      <c r="F3214" s="107"/>
      <c r="G3214" s="107"/>
    </row>
    <row r="3215" spans="2:7" s="100" customFormat="1">
      <c r="B3215" s="208"/>
      <c r="C3215" s="101"/>
      <c r="D3215" s="102"/>
      <c r="E3215" s="208"/>
      <c r="F3215" s="107"/>
      <c r="G3215" s="107"/>
    </row>
    <row r="3216" spans="2:7" s="100" customFormat="1">
      <c r="B3216" s="208"/>
      <c r="C3216" s="101"/>
      <c r="D3216" s="102"/>
      <c r="E3216" s="208"/>
      <c r="F3216" s="107"/>
      <c r="G3216" s="107"/>
    </row>
    <row r="3217" spans="2:7" s="100" customFormat="1">
      <c r="B3217" s="208"/>
      <c r="C3217" s="101"/>
      <c r="D3217" s="102"/>
      <c r="E3217" s="208"/>
      <c r="F3217" s="107"/>
      <c r="G3217" s="107"/>
    </row>
    <row r="3218" spans="2:7" s="100" customFormat="1">
      <c r="B3218" s="208"/>
      <c r="C3218" s="101"/>
      <c r="D3218" s="102"/>
      <c r="E3218" s="208"/>
      <c r="F3218" s="107"/>
      <c r="G3218" s="107"/>
    </row>
    <row r="3219" spans="2:7" s="100" customFormat="1">
      <c r="B3219" s="208"/>
      <c r="C3219" s="101"/>
      <c r="D3219" s="102"/>
      <c r="E3219" s="208"/>
      <c r="F3219" s="107"/>
      <c r="G3219" s="107"/>
    </row>
    <row r="3220" spans="2:7" s="100" customFormat="1">
      <c r="B3220" s="208"/>
      <c r="C3220" s="101"/>
      <c r="D3220" s="102"/>
      <c r="E3220" s="208"/>
      <c r="F3220" s="107"/>
      <c r="G3220" s="107"/>
    </row>
    <row r="3221" spans="2:7" s="100" customFormat="1">
      <c r="B3221" s="208"/>
      <c r="C3221" s="101"/>
      <c r="D3221" s="102"/>
      <c r="E3221" s="208"/>
      <c r="F3221" s="107"/>
      <c r="G3221" s="107"/>
    </row>
    <row r="3222" spans="2:7" s="100" customFormat="1">
      <c r="B3222" s="208"/>
      <c r="C3222" s="101"/>
      <c r="D3222" s="102"/>
      <c r="E3222" s="208"/>
      <c r="F3222" s="107"/>
      <c r="G3222" s="107"/>
    </row>
    <row r="3223" spans="2:7" s="100" customFormat="1">
      <c r="B3223" s="208"/>
      <c r="C3223" s="101"/>
      <c r="D3223" s="102"/>
      <c r="E3223" s="208"/>
      <c r="F3223" s="107"/>
      <c r="G3223" s="107"/>
    </row>
    <row r="3224" spans="2:7" s="100" customFormat="1">
      <c r="B3224" s="208"/>
      <c r="C3224" s="101"/>
      <c r="D3224" s="102"/>
      <c r="E3224" s="208"/>
      <c r="F3224" s="107"/>
      <c r="G3224" s="107"/>
    </row>
    <row r="3225" spans="2:7" s="100" customFormat="1">
      <c r="B3225" s="208"/>
      <c r="C3225" s="101"/>
      <c r="D3225" s="102"/>
      <c r="E3225" s="208"/>
      <c r="F3225" s="107"/>
      <c r="G3225" s="107"/>
    </row>
    <row r="3226" spans="2:7" s="100" customFormat="1">
      <c r="B3226" s="208"/>
      <c r="C3226" s="101"/>
      <c r="D3226" s="102"/>
      <c r="E3226" s="208"/>
      <c r="F3226" s="107"/>
      <c r="G3226" s="107"/>
    </row>
    <row r="3227" spans="2:7" s="100" customFormat="1">
      <c r="B3227" s="208"/>
      <c r="C3227" s="101"/>
      <c r="D3227" s="102"/>
      <c r="E3227" s="208"/>
      <c r="F3227" s="107"/>
      <c r="G3227" s="107"/>
    </row>
    <row r="3228" spans="2:7" s="100" customFormat="1">
      <c r="B3228" s="208"/>
      <c r="C3228" s="101"/>
      <c r="D3228" s="102"/>
      <c r="E3228" s="208"/>
      <c r="F3228" s="107"/>
      <c r="G3228" s="107"/>
    </row>
    <row r="3229" spans="2:7" s="100" customFormat="1">
      <c r="B3229" s="208"/>
      <c r="C3229" s="101"/>
      <c r="D3229" s="102"/>
      <c r="E3229" s="208"/>
      <c r="F3229" s="107"/>
      <c r="G3229" s="107"/>
    </row>
    <row r="3230" spans="2:7" s="100" customFormat="1">
      <c r="B3230" s="208"/>
      <c r="C3230" s="101"/>
      <c r="D3230" s="102"/>
      <c r="E3230" s="208"/>
      <c r="F3230" s="107"/>
      <c r="G3230" s="107"/>
    </row>
    <row r="3231" spans="2:7" s="100" customFormat="1">
      <c r="B3231" s="208"/>
      <c r="C3231" s="101"/>
      <c r="D3231" s="102"/>
      <c r="E3231" s="208"/>
      <c r="F3231" s="107"/>
      <c r="G3231" s="107"/>
    </row>
    <row r="3232" spans="2:7" s="100" customFormat="1">
      <c r="B3232" s="208"/>
      <c r="C3232" s="101"/>
      <c r="D3232" s="102"/>
      <c r="E3232" s="208"/>
      <c r="F3232" s="107"/>
      <c r="G3232" s="107"/>
    </row>
    <row r="3233" spans="2:7" s="100" customFormat="1">
      <c r="B3233" s="208"/>
      <c r="C3233" s="101"/>
      <c r="D3233" s="102"/>
      <c r="E3233" s="208"/>
      <c r="F3233" s="107"/>
      <c r="G3233" s="107"/>
    </row>
    <row r="3234" spans="2:7" s="100" customFormat="1">
      <c r="B3234" s="208"/>
      <c r="C3234" s="101"/>
      <c r="D3234" s="102"/>
      <c r="E3234" s="208"/>
      <c r="F3234" s="107"/>
      <c r="G3234" s="107"/>
    </row>
    <row r="3235" spans="2:7" s="100" customFormat="1">
      <c r="B3235" s="208"/>
      <c r="C3235" s="101"/>
      <c r="D3235" s="102"/>
      <c r="E3235" s="208"/>
      <c r="F3235" s="107"/>
      <c r="G3235" s="107"/>
    </row>
    <row r="3236" spans="2:7" s="100" customFormat="1">
      <c r="B3236" s="208"/>
      <c r="C3236" s="101"/>
      <c r="D3236" s="102"/>
      <c r="E3236" s="208"/>
      <c r="F3236" s="107"/>
      <c r="G3236" s="107"/>
    </row>
    <row r="3237" spans="2:7" s="100" customFormat="1">
      <c r="B3237" s="208"/>
      <c r="C3237" s="101"/>
      <c r="D3237" s="102"/>
      <c r="E3237" s="208"/>
      <c r="F3237" s="107"/>
      <c r="G3237" s="107"/>
    </row>
    <row r="3238" spans="2:7" s="100" customFormat="1">
      <c r="B3238" s="208"/>
      <c r="C3238" s="101"/>
      <c r="D3238" s="102"/>
      <c r="E3238" s="208"/>
      <c r="F3238" s="107"/>
      <c r="G3238" s="107"/>
    </row>
    <row r="3239" spans="2:7" s="100" customFormat="1">
      <c r="B3239" s="208"/>
      <c r="C3239" s="101"/>
      <c r="D3239" s="102"/>
      <c r="E3239" s="208"/>
      <c r="F3239" s="107"/>
      <c r="G3239" s="107"/>
    </row>
    <row r="3240" spans="2:7" s="100" customFormat="1">
      <c r="B3240" s="208"/>
      <c r="C3240" s="101"/>
      <c r="D3240" s="102"/>
      <c r="E3240" s="208"/>
      <c r="F3240" s="107"/>
      <c r="G3240" s="107"/>
    </row>
    <row r="3241" spans="2:7" s="100" customFormat="1">
      <c r="B3241" s="208"/>
      <c r="C3241" s="101"/>
      <c r="D3241" s="102"/>
      <c r="E3241" s="208"/>
      <c r="F3241" s="107"/>
      <c r="G3241" s="107"/>
    </row>
    <row r="3242" spans="2:7" s="100" customFormat="1">
      <c r="B3242" s="208"/>
      <c r="C3242" s="101"/>
      <c r="D3242" s="102"/>
      <c r="E3242" s="208"/>
      <c r="F3242" s="107"/>
      <c r="G3242" s="107"/>
    </row>
    <row r="3243" spans="2:7" s="100" customFormat="1">
      <c r="B3243" s="208"/>
      <c r="C3243" s="101"/>
      <c r="D3243" s="102"/>
      <c r="E3243" s="208"/>
      <c r="F3243" s="107"/>
      <c r="G3243" s="107"/>
    </row>
    <row r="3244" spans="2:7" s="100" customFormat="1">
      <c r="B3244" s="208"/>
      <c r="C3244" s="101"/>
      <c r="D3244" s="102"/>
      <c r="E3244" s="208"/>
      <c r="F3244" s="107"/>
      <c r="G3244" s="107"/>
    </row>
    <row r="3245" spans="2:7" s="100" customFormat="1">
      <c r="B3245" s="208"/>
      <c r="C3245" s="101"/>
      <c r="D3245" s="102"/>
      <c r="E3245" s="208"/>
      <c r="F3245" s="107"/>
      <c r="G3245" s="107"/>
    </row>
    <row r="3246" spans="2:7" s="100" customFormat="1">
      <c r="B3246" s="208"/>
      <c r="C3246" s="101"/>
      <c r="D3246" s="102"/>
      <c r="E3246" s="208"/>
      <c r="F3246" s="107"/>
      <c r="G3246" s="107"/>
    </row>
    <row r="3247" spans="2:7" s="100" customFormat="1">
      <c r="B3247" s="208"/>
      <c r="C3247" s="101"/>
      <c r="D3247" s="102"/>
      <c r="E3247" s="208"/>
      <c r="F3247" s="107"/>
      <c r="G3247" s="107"/>
    </row>
    <row r="3248" spans="2:7" s="100" customFormat="1">
      <c r="B3248" s="208"/>
      <c r="C3248" s="101"/>
      <c r="D3248" s="102"/>
      <c r="E3248" s="208"/>
      <c r="F3248" s="107"/>
      <c r="G3248" s="107"/>
    </row>
    <row r="3249" spans="2:7" s="100" customFormat="1">
      <c r="B3249" s="208"/>
      <c r="C3249" s="101"/>
      <c r="D3249" s="102"/>
      <c r="E3249" s="208"/>
      <c r="F3249" s="107"/>
      <c r="G3249" s="107"/>
    </row>
    <row r="3250" spans="2:7" s="100" customFormat="1">
      <c r="B3250" s="208"/>
      <c r="C3250" s="101"/>
      <c r="D3250" s="102"/>
      <c r="E3250" s="208"/>
      <c r="F3250" s="107"/>
      <c r="G3250" s="107"/>
    </row>
    <row r="3251" spans="2:7" s="100" customFormat="1">
      <c r="B3251" s="208"/>
      <c r="C3251" s="101"/>
      <c r="D3251" s="102"/>
      <c r="E3251" s="208"/>
      <c r="F3251" s="107"/>
      <c r="G3251" s="107"/>
    </row>
    <row r="3252" spans="2:7" s="100" customFormat="1">
      <c r="B3252" s="208"/>
      <c r="C3252" s="101"/>
      <c r="D3252" s="102"/>
      <c r="E3252" s="208"/>
      <c r="F3252" s="107"/>
      <c r="G3252" s="107"/>
    </row>
    <row r="3253" spans="2:7" s="100" customFormat="1">
      <c r="B3253" s="208"/>
      <c r="C3253" s="101"/>
      <c r="D3253" s="102"/>
      <c r="E3253" s="208"/>
      <c r="F3253" s="107"/>
      <c r="G3253" s="107"/>
    </row>
    <row r="3254" spans="2:7" s="100" customFormat="1">
      <c r="B3254" s="208"/>
      <c r="C3254" s="101"/>
      <c r="D3254" s="102"/>
      <c r="E3254" s="208"/>
      <c r="F3254" s="107"/>
      <c r="G3254" s="107"/>
    </row>
    <row r="3255" spans="2:7" s="100" customFormat="1">
      <c r="B3255" s="208"/>
      <c r="C3255" s="101"/>
      <c r="D3255" s="102"/>
      <c r="E3255" s="208"/>
      <c r="F3255" s="107"/>
      <c r="G3255" s="107"/>
    </row>
    <row r="3256" spans="2:7" s="100" customFormat="1">
      <c r="B3256" s="208"/>
      <c r="C3256" s="101"/>
      <c r="D3256" s="102"/>
      <c r="E3256" s="208"/>
      <c r="F3256" s="107"/>
      <c r="G3256" s="107"/>
    </row>
    <row r="3257" spans="2:7" s="100" customFormat="1">
      <c r="B3257" s="208"/>
      <c r="C3257" s="101"/>
      <c r="D3257" s="102"/>
      <c r="E3257" s="208"/>
      <c r="F3257" s="107"/>
      <c r="G3257" s="107"/>
    </row>
    <row r="3258" spans="2:7" s="100" customFormat="1">
      <c r="B3258" s="208"/>
      <c r="C3258" s="101"/>
      <c r="D3258" s="102"/>
      <c r="E3258" s="208"/>
      <c r="F3258" s="107"/>
      <c r="G3258" s="107"/>
    </row>
    <row r="3259" spans="2:7" s="100" customFormat="1">
      <c r="B3259" s="208"/>
      <c r="C3259" s="101"/>
      <c r="D3259" s="102"/>
      <c r="E3259" s="208"/>
      <c r="F3259" s="107"/>
      <c r="G3259" s="107"/>
    </row>
    <row r="3260" spans="2:7" s="100" customFormat="1">
      <c r="B3260" s="208"/>
      <c r="C3260" s="101"/>
      <c r="D3260" s="102"/>
      <c r="E3260" s="208"/>
      <c r="F3260" s="107"/>
      <c r="G3260" s="107"/>
    </row>
    <row r="3261" spans="2:7" s="100" customFormat="1">
      <c r="B3261" s="208"/>
      <c r="C3261" s="101"/>
      <c r="D3261" s="102"/>
      <c r="E3261" s="208"/>
      <c r="F3261" s="107"/>
      <c r="G3261" s="107"/>
    </row>
    <row r="3262" spans="2:7" s="100" customFormat="1">
      <c r="B3262" s="208"/>
      <c r="C3262" s="101"/>
      <c r="D3262" s="102"/>
      <c r="E3262" s="208"/>
      <c r="F3262" s="107"/>
      <c r="G3262" s="107"/>
    </row>
    <row r="3263" spans="2:7" s="100" customFormat="1">
      <c r="B3263" s="208"/>
      <c r="C3263" s="101"/>
      <c r="D3263" s="102"/>
      <c r="E3263" s="208"/>
      <c r="F3263" s="107"/>
      <c r="G3263" s="107"/>
    </row>
    <row r="3264" spans="2:7" s="100" customFormat="1">
      <c r="B3264" s="208"/>
      <c r="C3264" s="101"/>
      <c r="D3264" s="102"/>
      <c r="E3264" s="208"/>
      <c r="F3264" s="107"/>
      <c r="G3264" s="107"/>
    </row>
    <row r="3265" spans="2:7" s="100" customFormat="1">
      <c r="B3265" s="208"/>
      <c r="C3265" s="101"/>
      <c r="D3265" s="102"/>
      <c r="E3265" s="208"/>
      <c r="F3265" s="107"/>
      <c r="G3265" s="107"/>
    </row>
    <row r="3266" spans="2:7" s="100" customFormat="1">
      <c r="B3266" s="208"/>
      <c r="C3266" s="101"/>
      <c r="D3266" s="102"/>
      <c r="E3266" s="208"/>
      <c r="F3266" s="107"/>
      <c r="G3266" s="107"/>
    </row>
    <row r="3267" spans="2:7" s="100" customFormat="1">
      <c r="B3267" s="208"/>
      <c r="C3267" s="101"/>
      <c r="D3267" s="102"/>
      <c r="E3267" s="208"/>
      <c r="F3267" s="107"/>
      <c r="G3267" s="107"/>
    </row>
    <row r="3268" spans="2:7" s="100" customFormat="1">
      <c r="B3268" s="208"/>
      <c r="C3268" s="101"/>
      <c r="D3268" s="102"/>
      <c r="E3268" s="208"/>
      <c r="F3268" s="107"/>
      <c r="G3268" s="107"/>
    </row>
    <row r="3269" spans="2:7" s="100" customFormat="1">
      <c r="B3269" s="208"/>
      <c r="C3269" s="101"/>
      <c r="D3269" s="102"/>
      <c r="E3269" s="208"/>
      <c r="F3269" s="107"/>
      <c r="G3269" s="107"/>
    </row>
    <row r="3270" spans="2:7" s="100" customFormat="1">
      <c r="B3270" s="208"/>
      <c r="C3270" s="101"/>
      <c r="D3270" s="102"/>
      <c r="E3270" s="208"/>
      <c r="F3270" s="107"/>
      <c r="G3270" s="107"/>
    </row>
    <row r="3271" spans="2:7" s="100" customFormat="1">
      <c r="B3271" s="208"/>
      <c r="C3271" s="101"/>
      <c r="D3271" s="102"/>
      <c r="E3271" s="208"/>
      <c r="F3271" s="107"/>
      <c r="G3271" s="107"/>
    </row>
    <row r="3272" spans="2:7" s="100" customFormat="1">
      <c r="B3272" s="208"/>
      <c r="C3272" s="101"/>
      <c r="D3272" s="102"/>
      <c r="E3272" s="208"/>
      <c r="F3272" s="107"/>
      <c r="G3272" s="107"/>
    </row>
    <row r="3273" spans="2:7" s="100" customFormat="1">
      <c r="B3273" s="208"/>
      <c r="C3273" s="101"/>
      <c r="D3273" s="102"/>
      <c r="E3273" s="208"/>
      <c r="F3273" s="107"/>
      <c r="G3273" s="107"/>
    </row>
    <row r="3274" spans="2:7" s="100" customFormat="1">
      <c r="B3274" s="208"/>
      <c r="C3274" s="101"/>
      <c r="D3274" s="102"/>
      <c r="E3274" s="208"/>
      <c r="F3274" s="107"/>
      <c r="G3274" s="107"/>
    </row>
    <row r="3275" spans="2:7" s="100" customFormat="1">
      <c r="B3275" s="208"/>
      <c r="C3275" s="101"/>
      <c r="D3275" s="102"/>
      <c r="E3275" s="208"/>
      <c r="F3275" s="107"/>
      <c r="G3275" s="107"/>
    </row>
    <row r="3276" spans="2:7" s="100" customFormat="1">
      <c r="B3276" s="208"/>
      <c r="C3276" s="101"/>
      <c r="D3276" s="102"/>
      <c r="E3276" s="208"/>
      <c r="F3276" s="107"/>
      <c r="G3276" s="107"/>
    </row>
    <row r="3277" spans="2:7" s="100" customFormat="1">
      <c r="B3277" s="208"/>
      <c r="C3277" s="101"/>
      <c r="D3277" s="102"/>
      <c r="E3277" s="208"/>
      <c r="F3277" s="107"/>
      <c r="G3277" s="107"/>
    </row>
    <row r="3278" spans="2:7" s="100" customFormat="1">
      <c r="B3278" s="208"/>
      <c r="C3278" s="101"/>
      <c r="D3278" s="102"/>
      <c r="E3278" s="208"/>
      <c r="F3278" s="107"/>
      <c r="G3278" s="107"/>
    </row>
    <row r="3279" spans="2:7" s="100" customFormat="1">
      <c r="B3279" s="208"/>
      <c r="C3279" s="101"/>
      <c r="D3279" s="102"/>
      <c r="E3279" s="208"/>
      <c r="F3279" s="107"/>
      <c r="G3279" s="107"/>
    </row>
    <row r="3280" spans="2:7" s="100" customFormat="1">
      <c r="B3280" s="208"/>
      <c r="C3280" s="101"/>
      <c r="D3280" s="102"/>
      <c r="E3280" s="208"/>
      <c r="F3280" s="107"/>
      <c r="G3280" s="107"/>
    </row>
    <row r="3281" spans="2:7" s="100" customFormat="1">
      <c r="B3281" s="208"/>
      <c r="C3281" s="101"/>
      <c r="D3281" s="102"/>
      <c r="E3281" s="208"/>
      <c r="F3281" s="107"/>
      <c r="G3281" s="107"/>
    </row>
    <row r="3282" spans="2:7" s="100" customFormat="1">
      <c r="B3282" s="208"/>
      <c r="C3282" s="101"/>
      <c r="D3282" s="102"/>
      <c r="E3282" s="208"/>
      <c r="F3282" s="107"/>
      <c r="G3282" s="107"/>
    </row>
    <row r="3283" spans="2:7" s="100" customFormat="1">
      <c r="B3283" s="208"/>
      <c r="C3283" s="101"/>
      <c r="D3283" s="102"/>
      <c r="E3283" s="208"/>
      <c r="F3283" s="107"/>
      <c r="G3283" s="107"/>
    </row>
    <row r="3284" spans="2:7" s="100" customFormat="1">
      <c r="B3284" s="208"/>
      <c r="C3284" s="101"/>
      <c r="D3284" s="102"/>
      <c r="E3284" s="208"/>
      <c r="F3284" s="107"/>
      <c r="G3284" s="107"/>
    </row>
    <row r="3285" spans="2:7" s="100" customFormat="1">
      <c r="B3285" s="208"/>
      <c r="C3285" s="101"/>
      <c r="D3285" s="102"/>
      <c r="E3285" s="208"/>
      <c r="F3285" s="107"/>
      <c r="G3285" s="107"/>
    </row>
    <row r="3286" spans="2:7" s="100" customFormat="1">
      <c r="B3286" s="208"/>
      <c r="C3286" s="101"/>
      <c r="D3286" s="102"/>
      <c r="E3286" s="208"/>
      <c r="F3286" s="107"/>
      <c r="G3286" s="107"/>
    </row>
    <row r="3287" spans="2:7" s="100" customFormat="1">
      <c r="B3287" s="208"/>
      <c r="C3287" s="101"/>
      <c r="D3287" s="102"/>
      <c r="E3287" s="208"/>
      <c r="F3287" s="107"/>
      <c r="G3287" s="107"/>
    </row>
    <row r="3288" spans="2:7" s="100" customFormat="1">
      <c r="B3288" s="208"/>
      <c r="C3288" s="101"/>
      <c r="D3288" s="102"/>
      <c r="E3288" s="208"/>
      <c r="F3288" s="107"/>
      <c r="G3288" s="107"/>
    </row>
    <row r="3289" spans="2:7" s="100" customFormat="1">
      <c r="B3289" s="208"/>
      <c r="C3289" s="101"/>
      <c r="D3289" s="102"/>
      <c r="E3289" s="208"/>
      <c r="F3289" s="107"/>
      <c r="G3289" s="107"/>
    </row>
    <row r="3290" spans="2:7" s="100" customFormat="1">
      <c r="B3290" s="208"/>
      <c r="C3290" s="101"/>
      <c r="D3290" s="102"/>
      <c r="E3290" s="208"/>
      <c r="F3290" s="107"/>
      <c r="G3290" s="107"/>
    </row>
    <row r="3291" spans="2:7" s="100" customFormat="1">
      <c r="B3291" s="208"/>
      <c r="C3291" s="101"/>
      <c r="D3291" s="102"/>
      <c r="E3291" s="208"/>
      <c r="F3291" s="107"/>
      <c r="G3291" s="107"/>
    </row>
    <row r="3292" spans="2:7" s="100" customFormat="1">
      <c r="B3292" s="208"/>
      <c r="C3292" s="101"/>
      <c r="D3292" s="102"/>
      <c r="E3292" s="208"/>
      <c r="F3292" s="107"/>
      <c r="G3292" s="107"/>
    </row>
    <row r="3293" spans="2:7" s="100" customFormat="1">
      <c r="B3293" s="208"/>
      <c r="C3293" s="101"/>
      <c r="D3293" s="102"/>
      <c r="E3293" s="208"/>
      <c r="F3293" s="107"/>
      <c r="G3293" s="107"/>
    </row>
    <row r="3294" spans="2:7" s="100" customFormat="1">
      <c r="B3294" s="208"/>
      <c r="C3294" s="101"/>
      <c r="D3294" s="102"/>
      <c r="E3294" s="208"/>
      <c r="F3294" s="107"/>
      <c r="G3294" s="107"/>
    </row>
    <row r="3295" spans="2:7" s="100" customFormat="1">
      <c r="B3295" s="208"/>
      <c r="C3295" s="101"/>
      <c r="D3295" s="102"/>
      <c r="E3295" s="208"/>
      <c r="F3295" s="107"/>
      <c r="G3295" s="107"/>
    </row>
    <row r="3296" spans="2:7" s="100" customFormat="1">
      <c r="B3296" s="208"/>
      <c r="C3296" s="101"/>
      <c r="D3296" s="102"/>
      <c r="E3296" s="208"/>
      <c r="F3296" s="107"/>
      <c r="G3296" s="107"/>
    </row>
    <row r="3297" spans="2:7" s="100" customFormat="1">
      <c r="B3297" s="208"/>
      <c r="C3297" s="101"/>
      <c r="D3297" s="102"/>
      <c r="E3297" s="208"/>
      <c r="F3297" s="107"/>
      <c r="G3297" s="107"/>
    </row>
    <row r="3298" spans="2:7" s="100" customFormat="1">
      <c r="B3298" s="208"/>
      <c r="C3298" s="101"/>
      <c r="D3298" s="102"/>
      <c r="E3298" s="208"/>
      <c r="F3298" s="107"/>
      <c r="G3298" s="107"/>
    </row>
    <row r="3299" spans="2:7" s="100" customFormat="1">
      <c r="B3299" s="208"/>
      <c r="C3299" s="101"/>
      <c r="D3299" s="102"/>
      <c r="E3299" s="208"/>
      <c r="F3299" s="107"/>
      <c r="G3299" s="107"/>
    </row>
    <row r="3300" spans="2:7" s="100" customFormat="1">
      <c r="B3300" s="208"/>
      <c r="C3300" s="101"/>
      <c r="D3300" s="102"/>
      <c r="E3300" s="208"/>
      <c r="F3300" s="107"/>
      <c r="G3300" s="107"/>
    </row>
    <row r="3301" spans="2:7" s="100" customFormat="1">
      <c r="B3301" s="208"/>
      <c r="C3301" s="101"/>
      <c r="D3301" s="102"/>
      <c r="E3301" s="208"/>
      <c r="F3301" s="107"/>
      <c r="G3301" s="107"/>
    </row>
    <row r="3302" spans="2:7" s="100" customFormat="1">
      <c r="B3302" s="208"/>
      <c r="C3302" s="101"/>
      <c r="D3302" s="102"/>
      <c r="E3302" s="208"/>
      <c r="F3302" s="107"/>
      <c r="G3302" s="107"/>
    </row>
    <row r="3303" spans="2:7" s="100" customFormat="1">
      <c r="B3303" s="208"/>
      <c r="C3303" s="101"/>
      <c r="D3303" s="102"/>
      <c r="E3303" s="208"/>
      <c r="F3303" s="107"/>
      <c r="G3303" s="107"/>
    </row>
    <row r="3304" spans="2:7" s="100" customFormat="1">
      <c r="B3304" s="208"/>
      <c r="C3304" s="101"/>
      <c r="D3304" s="102"/>
      <c r="E3304" s="208"/>
      <c r="F3304" s="107"/>
      <c r="G3304" s="107"/>
    </row>
    <row r="3305" spans="2:7" s="100" customFormat="1">
      <c r="B3305" s="208"/>
      <c r="C3305" s="101"/>
      <c r="D3305" s="102"/>
      <c r="E3305" s="208"/>
      <c r="F3305" s="107"/>
      <c r="G3305" s="107"/>
    </row>
    <row r="3306" spans="2:7" s="100" customFormat="1">
      <c r="B3306" s="208"/>
      <c r="C3306" s="101"/>
      <c r="D3306" s="102"/>
      <c r="E3306" s="208"/>
      <c r="F3306" s="107"/>
      <c r="G3306" s="107"/>
    </row>
    <row r="3307" spans="2:7" s="100" customFormat="1">
      <c r="B3307" s="208"/>
      <c r="C3307" s="101"/>
      <c r="D3307" s="102"/>
      <c r="E3307" s="208"/>
      <c r="F3307" s="107"/>
      <c r="G3307" s="107"/>
    </row>
    <row r="3308" spans="2:7" s="100" customFormat="1">
      <c r="B3308" s="208"/>
      <c r="C3308" s="101"/>
      <c r="D3308" s="102"/>
      <c r="E3308" s="208"/>
      <c r="F3308" s="107"/>
      <c r="G3308" s="107"/>
    </row>
    <row r="3309" spans="2:7" s="100" customFormat="1">
      <c r="B3309" s="208"/>
      <c r="C3309" s="101"/>
      <c r="D3309" s="102"/>
      <c r="E3309" s="208"/>
      <c r="F3309" s="107"/>
      <c r="G3309" s="107"/>
    </row>
    <row r="3310" spans="2:7" s="100" customFormat="1">
      <c r="B3310" s="208"/>
      <c r="C3310" s="101"/>
      <c r="D3310" s="102"/>
      <c r="E3310" s="208"/>
      <c r="F3310" s="107"/>
      <c r="G3310" s="107"/>
    </row>
    <row r="3311" spans="2:7" s="100" customFormat="1">
      <c r="B3311" s="208"/>
      <c r="C3311" s="101"/>
      <c r="D3311" s="102"/>
      <c r="E3311" s="208"/>
      <c r="F3311" s="107"/>
      <c r="G3311" s="107"/>
    </row>
    <row r="3312" spans="2:7" s="100" customFormat="1">
      <c r="B3312" s="208"/>
      <c r="C3312" s="101"/>
      <c r="D3312" s="102"/>
      <c r="E3312" s="208"/>
      <c r="F3312" s="107"/>
      <c r="G3312" s="107"/>
    </row>
    <row r="3313" spans="2:7" s="100" customFormat="1">
      <c r="B3313" s="208"/>
      <c r="C3313" s="101"/>
      <c r="D3313" s="102"/>
      <c r="E3313" s="208"/>
      <c r="F3313" s="107"/>
      <c r="G3313" s="107"/>
    </row>
    <row r="3314" spans="2:7" s="100" customFormat="1">
      <c r="B3314" s="208"/>
      <c r="C3314" s="101"/>
      <c r="D3314" s="102"/>
      <c r="E3314" s="208"/>
      <c r="F3314" s="107"/>
      <c r="G3314" s="107"/>
    </row>
    <row r="3315" spans="2:7" s="100" customFormat="1">
      <c r="B3315" s="208"/>
      <c r="C3315" s="101"/>
      <c r="D3315" s="102"/>
      <c r="E3315" s="208"/>
      <c r="F3315" s="107"/>
      <c r="G3315" s="107"/>
    </row>
    <row r="3316" spans="2:7" s="100" customFormat="1">
      <c r="B3316" s="208"/>
      <c r="C3316" s="101"/>
      <c r="D3316" s="102"/>
      <c r="E3316" s="208"/>
      <c r="F3316" s="107"/>
      <c r="G3316" s="107"/>
    </row>
    <row r="3317" spans="2:7" s="100" customFormat="1">
      <c r="B3317" s="208"/>
      <c r="C3317" s="101"/>
      <c r="D3317" s="102"/>
      <c r="E3317" s="208"/>
      <c r="F3317" s="107"/>
      <c r="G3317" s="107"/>
    </row>
    <row r="3318" spans="2:7" s="100" customFormat="1">
      <c r="B3318" s="208"/>
      <c r="C3318" s="101"/>
      <c r="D3318" s="102"/>
      <c r="E3318" s="208"/>
      <c r="F3318" s="107"/>
      <c r="G3318" s="107"/>
    </row>
    <row r="3319" spans="2:7" s="100" customFormat="1">
      <c r="B3319" s="208"/>
      <c r="C3319" s="101"/>
      <c r="D3319" s="102"/>
      <c r="E3319" s="208"/>
      <c r="F3319" s="107"/>
      <c r="G3319" s="107"/>
    </row>
    <row r="3320" spans="2:7" s="100" customFormat="1">
      <c r="B3320" s="208"/>
      <c r="C3320" s="101"/>
      <c r="D3320" s="102"/>
      <c r="E3320" s="208"/>
      <c r="F3320" s="107"/>
      <c r="G3320" s="107"/>
    </row>
    <row r="3321" spans="2:7" s="100" customFormat="1">
      <c r="B3321" s="208"/>
      <c r="C3321" s="101"/>
      <c r="D3321" s="102"/>
      <c r="E3321" s="208"/>
      <c r="F3321" s="107"/>
      <c r="G3321" s="107"/>
    </row>
    <row r="3322" spans="2:7" s="100" customFormat="1">
      <c r="B3322" s="208"/>
      <c r="C3322" s="101"/>
      <c r="D3322" s="102"/>
      <c r="E3322" s="208"/>
      <c r="F3322" s="107"/>
      <c r="G3322" s="107"/>
    </row>
    <row r="3323" spans="2:7" s="100" customFormat="1">
      <c r="B3323" s="208"/>
      <c r="C3323" s="101"/>
      <c r="D3323" s="102"/>
      <c r="E3323" s="208"/>
      <c r="F3323" s="107"/>
      <c r="G3323" s="107"/>
    </row>
    <row r="3324" spans="2:7" s="100" customFormat="1">
      <c r="B3324" s="208"/>
      <c r="C3324" s="101"/>
      <c r="D3324" s="102"/>
      <c r="E3324" s="208"/>
      <c r="F3324" s="107"/>
      <c r="G3324" s="107"/>
    </row>
    <row r="3325" spans="2:7" s="100" customFormat="1">
      <c r="B3325" s="208"/>
      <c r="C3325" s="101"/>
      <c r="D3325" s="102"/>
      <c r="E3325" s="208"/>
      <c r="F3325" s="107"/>
      <c r="G3325" s="107"/>
    </row>
    <row r="3326" spans="2:7" s="100" customFormat="1">
      <c r="B3326" s="208"/>
      <c r="C3326" s="101"/>
      <c r="D3326" s="102"/>
      <c r="E3326" s="208"/>
      <c r="F3326" s="107"/>
      <c r="G3326" s="107"/>
    </row>
    <row r="3327" spans="2:7" s="100" customFormat="1">
      <c r="B3327" s="208"/>
      <c r="C3327" s="101"/>
      <c r="D3327" s="102"/>
      <c r="E3327" s="208"/>
      <c r="F3327" s="107"/>
      <c r="G3327" s="107"/>
    </row>
    <row r="3328" spans="2:7" s="100" customFormat="1">
      <c r="B3328" s="208"/>
      <c r="C3328" s="101"/>
      <c r="D3328" s="102"/>
      <c r="E3328" s="208"/>
      <c r="F3328" s="107"/>
      <c r="G3328" s="107"/>
    </row>
    <row r="3329" spans="2:7" s="100" customFormat="1">
      <c r="B3329" s="208"/>
      <c r="C3329" s="101"/>
      <c r="D3329" s="102"/>
      <c r="E3329" s="208"/>
      <c r="F3329" s="107"/>
      <c r="G3329" s="107"/>
    </row>
    <row r="3330" spans="2:7" s="100" customFormat="1">
      <c r="B3330" s="208"/>
      <c r="C3330" s="101"/>
      <c r="D3330" s="102"/>
      <c r="E3330" s="208"/>
      <c r="F3330" s="107"/>
      <c r="G3330" s="107"/>
    </row>
    <row r="3331" spans="2:7" s="100" customFormat="1">
      <c r="B3331" s="208"/>
      <c r="C3331" s="101"/>
      <c r="D3331" s="102"/>
      <c r="E3331" s="208"/>
      <c r="F3331" s="107"/>
      <c r="G3331" s="107"/>
    </row>
    <row r="3332" spans="2:7" s="100" customFormat="1">
      <c r="B3332" s="208"/>
      <c r="C3332" s="101"/>
      <c r="D3332" s="102"/>
      <c r="E3332" s="208"/>
      <c r="F3332" s="107"/>
      <c r="G3332" s="107"/>
    </row>
    <row r="3333" spans="2:7" s="100" customFormat="1">
      <c r="B3333" s="208"/>
      <c r="C3333" s="101"/>
      <c r="D3333" s="102"/>
      <c r="E3333" s="208"/>
      <c r="F3333" s="107"/>
      <c r="G3333" s="107"/>
    </row>
    <row r="3334" spans="2:7" s="100" customFormat="1">
      <c r="B3334" s="208"/>
      <c r="C3334" s="101"/>
      <c r="D3334" s="102"/>
      <c r="E3334" s="208"/>
      <c r="F3334" s="107"/>
      <c r="G3334" s="107"/>
    </row>
    <row r="3335" spans="2:7" s="100" customFormat="1">
      <c r="B3335" s="208"/>
      <c r="C3335" s="101"/>
      <c r="D3335" s="102"/>
      <c r="E3335" s="208"/>
      <c r="F3335" s="107"/>
      <c r="G3335" s="107"/>
    </row>
    <row r="3336" spans="2:7" s="100" customFormat="1">
      <c r="B3336" s="208"/>
      <c r="C3336" s="101"/>
      <c r="D3336" s="102"/>
      <c r="E3336" s="208"/>
      <c r="F3336" s="107"/>
      <c r="G3336" s="107"/>
    </row>
    <row r="3337" spans="2:7" s="100" customFormat="1">
      <c r="B3337" s="208"/>
      <c r="C3337" s="101"/>
      <c r="D3337" s="102"/>
      <c r="E3337" s="208"/>
      <c r="F3337" s="107"/>
      <c r="G3337" s="107"/>
    </row>
    <row r="3338" spans="2:7" s="100" customFormat="1">
      <c r="B3338" s="208"/>
      <c r="C3338" s="101"/>
      <c r="D3338" s="102"/>
      <c r="E3338" s="208"/>
      <c r="F3338" s="107"/>
      <c r="G3338" s="107"/>
    </row>
    <row r="3339" spans="2:7" s="100" customFormat="1">
      <c r="B3339" s="208"/>
      <c r="C3339" s="101"/>
      <c r="D3339" s="102"/>
      <c r="E3339" s="208"/>
      <c r="F3339" s="107"/>
      <c r="G3339" s="107"/>
    </row>
    <row r="3340" spans="2:7" s="100" customFormat="1">
      <c r="B3340" s="208"/>
      <c r="C3340" s="101"/>
      <c r="D3340" s="102"/>
      <c r="E3340" s="208"/>
      <c r="F3340" s="107"/>
      <c r="G3340" s="107"/>
    </row>
    <row r="3341" spans="2:7" s="100" customFormat="1">
      <c r="B3341" s="208"/>
      <c r="C3341" s="101"/>
      <c r="D3341" s="102"/>
      <c r="E3341" s="208"/>
      <c r="F3341" s="107"/>
      <c r="G3341" s="107"/>
    </row>
    <row r="3342" spans="2:7" s="100" customFormat="1">
      <c r="B3342" s="208"/>
      <c r="C3342" s="101"/>
      <c r="D3342" s="102"/>
      <c r="E3342" s="208"/>
      <c r="F3342" s="107"/>
      <c r="G3342" s="107"/>
    </row>
    <row r="3343" spans="2:7" s="100" customFormat="1">
      <c r="B3343" s="208"/>
      <c r="C3343" s="101"/>
      <c r="D3343" s="102"/>
      <c r="E3343" s="208"/>
      <c r="F3343" s="107"/>
      <c r="G3343" s="107"/>
    </row>
    <row r="3344" spans="2:7" s="100" customFormat="1">
      <c r="B3344" s="208"/>
      <c r="C3344" s="101"/>
      <c r="D3344" s="102"/>
      <c r="E3344" s="208"/>
      <c r="F3344" s="107"/>
      <c r="G3344" s="107"/>
    </row>
    <row r="3345" spans="2:7" s="100" customFormat="1">
      <c r="B3345" s="208"/>
      <c r="C3345" s="101"/>
      <c r="D3345" s="102"/>
      <c r="E3345" s="208"/>
      <c r="F3345" s="107"/>
      <c r="G3345" s="107"/>
    </row>
    <row r="3346" spans="2:7" s="100" customFormat="1">
      <c r="B3346" s="208"/>
      <c r="C3346" s="101"/>
      <c r="D3346" s="102"/>
      <c r="E3346" s="208"/>
      <c r="F3346" s="107"/>
      <c r="G3346" s="107"/>
    </row>
    <row r="3347" spans="2:7" s="100" customFormat="1">
      <c r="B3347" s="208"/>
      <c r="C3347" s="101"/>
      <c r="D3347" s="102"/>
      <c r="E3347" s="208"/>
      <c r="F3347" s="107"/>
      <c r="G3347" s="107"/>
    </row>
    <row r="3348" spans="2:7" s="100" customFormat="1">
      <c r="B3348" s="208"/>
      <c r="C3348" s="101"/>
      <c r="D3348" s="102"/>
      <c r="E3348" s="208"/>
      <c r="F3348" s="107"/>
      <c r="G3348" s="107"/>
    </row>
    <row r="3349" spans="2:7" s="100" customFormat="1">
      <c r="B3349" s="208"/>
      <c r="C3349" s="101"/>
      <c r="D3349" s="102"/>
      <c r="E3349" s="208"/>
      <c r="F3349" s="107"/>
      <c r="G3349" s="107"/>
    </row>
    <row r="3350" spans="2:7" s="100" customFormat="1">
      <c r="B3350" s="208"/>
      <c r="C3350" s="101"/>
      <c r="D3350" s="102"/>
      <c r="E3350" s="208"/>
      <c r="F3350" s="107"/>
      <c r="G3350" s="107"/>
    </row>
    <row r="3351" spans="2:7" s="100" customFormat="1">
      <c r="B3351" s="208"/>
      <c r="C3351" s="101"/>
      <c r="D3351" s="102"/>
      <c r="E3351" s="208"/>
      <c r="F3351" s="107"/>
      <c r="G3351" s="107"/>
    </row>
    <row r="3352" spans="2:7" s="100" customFormat="1">
      <c r="B3352" s="208"/>
      <c r="C3352" s="101"/>
      <c r="D3352" s="102"/>
      <c r="E3352" s="208"/>
      <c r="F3352" s="107"/>
      <c r="G3352" s="107"/>
    </row>
    <row r="3353" spans="2:7" s="100" customFormat="1">
      <c r="B3353" s="208"/>
      <c r="C3353" s="101"/>
      <c r="D3353" s="102"/>
      <c r="E3353" s="208"/>
      <c r="F3353" s="107"/>
      <c r="G3353" s="107"/>
    </row>
    <row r="3354" spans="2:7" s="100" customFormat="1">
      <c r="B3354" s="208"/>
      <c r="C3354" s="101"/>
      <c r="D3354" s="102"/>
      <c r="E3354" s="208"/>
      <c r="F3354" s="107"/>
      <c r="G3354" s="107"/>
    </row>
    <row r="3355" spans="2:7" s="100" customFormat="1">
      <c r="B3355" s="208"/>
      <c r="C3355" s="101"/>
      <c r="D3355" s="102"/>
      <c r="E3355" s="208"/>
      <c r="F3355" s="107"/>
      <c r="G3355" s="107"/>
    </row>
    <row r="3356" spans="2:7" s="100" customFormat="1">
      <c r="B3356" s="208"/>
      <c r="C3356" s="101"/>
      <c r="D3356" s="102"/>
      <c r="E3356" s="208"/>
      <c r="F3356" s="107"/>
      <c r="G3356" s="107"/>
    </row>
    <row r="3357" spans="2:7" s="100" customFormat="1">
      <c r="B3357" s="208"/>
      <c r="C3357" s="101"/>
      <c r="D3357" s="102"/>
      <c r="E3357" s="208"/>
      <c r="F3357" s="107"/>
      <c r="G3357" s="107"/>
    </row>
    <row r="3358" spans="2:7" s="100" customFormat="1">
      <c r="B3358" s="208"/>
      <c r="C3358" s="101"/>
      <c r="D3358" s="102"/>
      <c r="E3358" s="208"/>
      <c r="F3358" s="107"/>
      <c r="G3358" s="107"/>
    </row>
    <row r="3359" spans="2:7" s="100" customFormat="1">
      <c r="B3359" s="208"/>
      <c r="C3359" s="101"/>
      <c r="D3359" s="102"/>
      <c r="E3359" s="208"/>
      <c r="F3359" s="107"/>
      <c r="G3359" s="107"/>
    </row>
    <row r="3360" spans="2:7" s="100" customFormat="1">
      <c r="B3360" s="208"/>
      <c r="C3360" s="101"/>
      <c r="D3360" s="102"/>
      <c r="E3360" s="208"/>
      <c r="F3360" s="107"/>
      <c r="G3360" s="107"/>
    </row>
    <row r="3361" spans="2:7" s="100" customFormat="1">
      <c r="B3361" s="208"/>
      <c r="C3361" s="101"/>
      <c r="D3361" s="102"/>
      <c r="E3361" s="208"/>
      <c r="F3361" s="107"/>
      <c r="G3361" s="107"/>
    </row>
    <row r="3362" spans="2:7" s="100" customFormat="1">
      <c r="B3362" s="208"/>
      <c r="C3362" s="101"/>
      <c r="D3362" s="102"/>
      <c r="E3362" s="208"/>
      <c r="F3362" s="107"/>
      <c r="G3362" s="107"/>
    </row>
    <row r="3363" spans="2:7" s="100" customFormat="1">
      <c r="B3363" s="208"/>
      <c r="C3363" s="101"/>
      <c r="D3363" s="102"/>
      <c r="E3363" s="208"/>
      <c r="F3363" s="107"/>
      <c r="G3363" s="107"/>
    </row>
    <row r="3364" spans="2:7" s="100" customFormat="1">
      <c r="B3364" s="208"/>
      <c r="C3364" s="101"/>
      <c r="D3364" s="102"/>
      <c r="E3364" s="208"/>
      <c r="F3364" s="107"/>
      <c r="G3364" s="107"/>
    </row>
    <row r="3365" spans="2:7" s="100" customFormat="1">
      <c r="B3365" s="208"/>
      <c r="C3365" s="101"/>
      <c r="D3365" s="102"/>
      <c r="E3365" s="208"/>
      <c r="F3365" s="107"/>
      <c r="G3365" s="107"/>
    </row>
    <row r="3366" spans="2:7" s="100" customFormat="1">
      <c r="B3366" s="208"/>
      <c r="C3366" s="101"/>
      <c r="D3366" s="102"/>
      <c r="E3366" s="208"/>
      <c r="F3366" s="107"/>
      <c r="G3366" s="107"/>
    </row>
    <row r="3367" spans="2:7" s="100" customFormat="1">
      <c r="B3367" s="208"/>
      <c r="C3367" s="101"/>
      <c r="D3367" s="102"/>
      <c r="E3367" s="208"/>
      <c r="F3367" s="107"/>
      <c r="G3367" s="107"/>
    </row>
    <row r="3368" spans="2:7" s="100" customFormat="1">
      <c r="B3368" s="208"/>
      <c r="C3368" s="101"/>
      <c r="D3368" s="102"/>
      <c r="E3368" s="208"/>
      <c r="F3368" s="107"/>
      <c r="G3368" s="107"/>
    </row>
    <row r="3369" spans="2:7" s="100" customFormat="1">
      <c r="B3369" s="208"/>
      <c r="C3369" s="101"/>
      <c r="D3369" s="102"/>
      <c r="E3369" s="208"/>
      <c r="F3369" s="107"/>
      <c r="G3369" s="107"/>
    </row>
    <row r="3370" spans="2:7" s="100" customFormat="1">
      <c r="B3370" s="208"/>
      <c r="C3370" s="101"/>
      <c r="D3370" s="102"/>
      <c r="E3370" s="208"/>
      <c r="F3370" s="107"/>
      <c r="G3370" s="107"/>
    </row>
    <row r="3371" spans="2:7" s="100" customFormat="1">
      <c r="B3371" s="208"/>
      <c r="C3371" s="101"/>
      <c r="D3371" s="102"/>
      <c r="E3371" s="208"/>
      <c r="F3371" s="107"/>
      <c r="G3371" s="107"/>
    </row>
    <row r="3372" spans="2:7" s="100" customFormat="1">
      <c r="B3372" s="208"/>
      <c r="C3372" s="101"/>
      <c r="D3372" s="102"/>
      <c r="E3372" s="208"/>
      <c r="F3372" s="107"/>
      <c r="G3372" s="107"/>
    </row>
    <row r="3373" spans="2:7" s="100" customFormat="1">
      <c r="B3373" s="208"/>
      <c r="C3373" s="101"/>
      <c r="D3373" s="102"/>
      <c r="E3373" s="208"/>
      <c r="F3373" s="107"/>
      <c r="G3373" s="107"/>
    </row>
    <row r="3374" spans="2:7" s="100" customFormat="1">
      <c r="B3374" s="208"/>
      <c r="C3374" s="101"/>
      <c r="D3374" s="102"/>
      <c r="E3374" s="208"/>
      <c r="F3374" s="107"/>
      <c r="G3374" s="107"/>
    </row>
    <row r="3375" spans="2:7" s="100" customFormat="1">
      <c r="B3375" s="208"/>
      <c r="C3375" s="101"/>
      <c r="D3375" s="102"/>
      <c r="E3375" s="208"/>
      <c r="F3375" s="107"/>
      <c r="G3375" s="107"/>
    </row>
    <row r="3376" spans="2:7" s="100" customFormat="1">
      <c r="B3376" s="208"/>
      <c r="C3376" s="101"/>
      <c r="D3376" s="102"/>
      <c r="E3376" s="208"/>
      <c r="F3376" s="107"/>
      <c r="G3376" s="107"/>
    </row>
    <row r="3377" spans="2:7" s="100" customFormat="1">
      <c r="B3377" s="208"/>
      <c r="C3377" s="101"/>
      <c r="D3377" s="102"/>
      <c r="E3377" s="208"/>
      <c r="F3377" s="107"/>
      <c r="G3377" s="107"/>
    </row>
    <row r="3378" spans="2:7" s="100" customFormat="1">
      <c r="B3378" s="208"/>
      <c r="C3378" s="101"/>
      <c r="D3378" s="102"/>
      <c r="E3378" s="208"/>
      <c r="F3378" s="107"/>
      <c r="G3378" s="107"/>
    </row>
    <row r="3379" spans="2:7" s="100" customFormat="1">
      <c r="B3379" s="208"/>
      <c r="C3379" s="101"/>
      <c r="D3379" s="102"/>
      <c r="E3379" s="208"/>
      <c r="F3379" s="107"/>
      <c r="G3379" s="107"/>
    </row>
    <row r="3380" spans="2:7" s="100" customFormat="1">
      <c r="B3380" s="208"/>
      <c r="C3380" s="101"/>
      <c r="D3380" s="102"/>
      <c r="E3380" s="208"/>
      <c r="F3380" s="107"/>
      <c r="G3380" s="107"/>
    </row>
    <row r="3381" spans="2:7" s="100" customFormat="1">
      <c r="B3381" s="208"/>
      <c r="C3381" s="101"/>
      <c r="D3381" s="102"/>
      <c r="E3381" s="208"/>
      <c r="F3381" s="107"/>
      <c r="G3381" s="107"/>
    </row>
    <row r="3382" spans="2:7" s="100" customFormat="1">
      <c r="B3382" s="208"/>
      <c r="C3382" s="101"/>
      <c r="D3382" s="102"/>
      <c r="E3382" s="208"/>
      <c r="F3382" s="107"/>
      <c r="G3382" s="107"/>
    </row>
    <row r="3383" spans="2:7" s="100" customFormat="1">
      <c r="B3383" s="208"/>
      <c r="C3383" s="101"/>
      <c r="D3383" s="102"/>
      <c r="E3383" s="208"/>
      <c r="F3383" s="107"/>
      <c r="G3383" s="107"/>
    </row>
    <row r="3384" spans="2:7" s="100" customFormat="1">
      <c r="B3384" s="208"/>
      <c r="C3384" s="101"/>
      <c r="D3384" s="102"/>
      <c r="E3384" s="208"/>
      <c r="F3384" s="107"/>
      <c r="G3384" s="107"/>
    </row>
    <row r="3385" spans="2:7" s="100" customFormat="1">
      <c r="B3385" s="208"/>
      <c r="C3385" s="101"/>
      <c r="D3385" s="102"/>
      <c r="E3385" s="208"/>
      <c r="F3385" s="107"/>
      <c r="G3385" s="107"/>
    </row>
    <row r="3386" spans="2:7" s="100" customFormat="1">
      <c r="B3386" s="208"/>
      <c r="C3386" s="101"/>
      <c r="D3386" s="102"/>
      <c r="E3386" s="208"/>
      <c r="F3386" s="107"/>
      <c r="G3386" s="107"/>
    </row>
    <row r="3387" spans="2:7" s="100" customFormat="1">
      <c r="B3387" s="208"/>
      <c r="C3387" s="101"/>
      <c r="D3387" s="102"/>
      <c r="E3387" s="208"/>
      <c r="F3387" s="107"/>
      <c r="G3387" s="107"/>
    </row>
    <row r="3388" spans="2:7" s="100" customFormat="1">
      <c r="B3388" s="208"/>
      <c r="C3388" s="101"/>
      <c r="D3388" s="102"/>
      <c r="E3388" s="208"/>
      <c r="F3388" s="107"/>
      <c r="G3388" s="107"/>
    </row>
    <row r="3389" spans="2:7" s="100" customFormat="1">
      <c r="B3389" s="208"/>
      <c r="C3389" s="101"/>
      <c r="D3389" s="102"/>
      <c r="E3389" s="208"/>
      <c r="F3389" s="107"/>
      <c r="G3389" s="107"/>
    </row>
    <row r="3390" spans="2:7" s="100" customFormat="1">
      <c r="B3390" s="208"/>
      <c r="C3390" s="101"/>
      <c r="D3390" s="102"/>
      <c r="E3390" s="208"/>
      <c r="F3390" s="107"/>
      <c r="G3390" s="107"/>
    </row>
    <row r="3391" spans="2:7" s="100" customFormat="1">
      <c r="B3391" s="208"/>
      <c r="C3391" s="101"/>
      <c r="D3391" s="102"/>
      <c r="E3391" s="208"/>
      <c r="F3391" s="107"/>
      <c r="G3391" s="107"/>
    </row>
    <row r="3392" spans="2:7" s="100" customFormat="1">
      <c r="B3392" s="208"/>
      <c r="C3392" s="101"/>
      <c r="D3392" s="102"/>
      <c r="E3392" s="208"/>
      <c r="F3392" s="107"/>
      <c r="G3392" s="107"/>
    </row>
    <row r="3393" spans="2:7" s="100" customFormat="1">
      <c r="B3393" s="208"/>
      <c r="C3393" s="101"/>
      <c r="D3393" s="102"/>
      <c r="E3393" s="208"/>
      <c r="F3393" s="107"/>
      <c r="G3393" s="107"/>
    </row>
    <row r="3394" spans="2:7" s="100" customFormat="1">
      <c r="B3394" s="208"/>
      <c r="C3394" s="101"/>
      <c r="D3394" s="102"/>
      <c r="E3394" s="208"/>
      <c r="F3394" s="107"/>
      <c r="G3394" s="107"/>
    </row>
    <row r="3395" spans="2:7" s="100" customFormat="1">
      <c r="B3395" s="208"/>
      <c r="C3395" s="101"/>
      <c r="D3395" s="102"/>
      <c r="E3395" s="208"/>
      <c r="F3395" s="107"/>
      <c r="G3395" s="107"/>
    </row>
    <row r="3396" spans="2:7" s="100" customFormat="1">
      <c r="B3396" s="208"/>
      <c r="C3396" s="101"/>
      <c r="D3396" s="102"/>
      <c r="E3396" s="208"/>
      <c r="F3396" s="107"/>
      <c r="G3396" s="107"/>
    </row>
    <row r="3397" spans="2:7" s="100" customFormat="1">
      <c r="B3397" s="208"/>
      <c r="C3397" s="101"/>
      <c r="D3397" s="102"/>
      <c r="E3397" s="208"/>
      <c r="F3397" s="107"/>
      <c r="G3397" s="107"/>
    </row>
    <row r="3398" spans="2:7" s="100" customFormat="1">
      <c r="B3398" s="208"/>
      <c r="C3398" s="101"/>
      <c r="D3398" s="102"/>
      <c r="E3398" s="208"/>
      <c r="F3398" s="107"/>
      <c r="G3398" s="107"/>
    </row>
    <row r="3399" spans="2:7" s="100" customFormat="1">
      <c r="B3399" s="208"/>
      <c r="C3399" s="101"/>
      <c r="D3399" s="102"/>
      <c r="E3399" s="208"/>
      <c r="F3399" s="107"/>
      <c r="G3399" s="107"/>
    </row>
    <row r="3400" spans="2:7" s="100" customFormat="1">
      <c r="B3400" s="208"/>
      <c r="C3400" s="101"/>
      <c r="D3400" s="102"/>
      <c r="E3400" s="208"/>
      <c r="F3400" s="107"/>
      <c r="G3400" s="107"/>
    </row>
    <row r="3401" spans="2:7" s="100" customFormat="1">
      <c r="B3401" s="208"/>
      <c r="C3401" s="101"/>
      <c r="D3401" s="102"/>
      <c r="E3401" s="208"/>
      <c r="F3401" s="107"/>
      <c r="G3401" s="107"/>
    </row>
    <row r="3402" spans="2:7" s="100" customFormat="1">
      <c r="B3402" s="208"/>
      <c r="C3402" s="101"/>
      <c r="D3402" s="102"/>
      <c r="E3402" s="208"/>
      <c r="F3402" s="107"/>
      <c r="G3402" s="107"/>
    </row>
    <row r="3403" spans="2:7" s="100" customFormat="1">
      <c r="B3403" s="208"/>
      <c r="C3403" s="101"/>
      <c r="D3403" s="102"/>
      <c r="E3403" s="208"/>
      <c r="F3403" s="107"/>
      <c r="G3403" s="107"/>
    </row>
    <row r="3404" spans="2:7" s="100" customFormat="1">
      <c r="B3404" s="208"/>
      <c r="C3404" s="101"/>
      <c r="D3404" s="102"/>
      <c r="E3404" s="208"/>
      <c r="F3404" s="107"/>
      <c r="G3404" s="107"/>
    </row>
    <row r="3405" spans="2:7" s="100" customFormat="1">
      <c r="B3405" s="208"/>
      <c r="C3405" s="101"/>
      <c r="D3405" s="102"/>
      <c r="E3405" s="208"/>
      <c r="F3405" s="107"/>
      <c r="G3405" s="107"/>
    </row>
    <row r="3406" spans="2:7" s="100" customFormat="1">
      <c r="B3406" s="208"/>
      <c r="C3406" s="101"/>
      <c r="D3406" s="102"/>
      <c r="E3406" s="208"/>
      <c r="F3406" s="107"/>
      <c r="G3406" s="107"/>
    </row>
    <row r="3407" spans="2:7" s="100" customFormat="1">
      <c r="B3407" s="208"/>
      <c r="C3407" s="101"/>
      <c r="D3407" s="102"/>
      <c r="E3407" s="208"/>
      <c r="F3407" s="107"/>
      <c r="G3407" s="107"/>
    </row>
    <row r="3408" spans="2:7" s="100" customFormat="1">
      <c r="B3408" s="208"/>
      <c r="C3408" s="101"/>
      <c r="D3408" s="102"/>
      <c r="E3408" s="208"/>
      <c r="F3408" s="107"/>
      <c r="G3408" s="107"/>
    </row>
    <row r="3409" spans="2:7" s="100" customFormat="1">
      <c r="B3409" s="208"/>
      <c r="C3409" s="101"/>
      <c r="D3409" s="102"/>
      <c r="E3409" s="208"/>
      <c r="F3409" s="107"/>
      <c r="G3409" s="107"/>
    </row>
    <row r="3410" spans="2:7" s="100" customFormat="1">
      <c r="B3410" s="208"/>
      <c r="C3410" s="101"/>
      <c r="D3410" s="102"/>
      <c r="E3410" s="208"/>
      <c r="F3410" s="107"/>
      <c r="G3410" s="107"/>
    </row>
    <row r="3411" spans="2:7" s="100" customFormat="1">
      <c r="B3411" s="208"/>
      <c r="C3411" s="101"/>
      <c r="D3411" s="102"/>
      <c r="E3411" s="208"/>
      <c r="F3411" s="107"/>
      <c r="G3411" s="107"/>
    </row>
    <row r="3412" spans="2:7" s="100" customFormat="1">
      <c r="B3412" s="208"/>
      <c r="C3412" s="101"/>
      <c r="D3412" s="102"/>
      <c r="E3412" s="208"/>
      <c r="F3412" s="107"/>
      <c r="G3412" s="107"/>
    </row>
    <row r="3413" spans="2:7" s="100" customFormat="1">
      <c r="B3413" s="208"/>
      <c r="C3413" s="101"/>
      <c r="D3413" s="102"/>
      <c r="E3413" s="208"/>
      <c r="F3413" s="107"/>
      <c r="G3413" s="107"/>
    </row>
    <row r="3414" spans="2:7" s="100" customFormat="1">
      <c r="B3414" s="208"/>
      <c r="C3414" s="101"/>
      <c r="D3414" s="102"/>
      <c r="E3414" s="208"/>
      <c r="F3414" s="107"/>
      <c r="G3414" s="107"/>
    </row>
    <row r="3415" spans="2:7" s="100" customFormat="1">
      <c r="B3415" s="208"/>
      <c r="C3415" s="101"/>
      <c r="D3415" s="102"/>
      <c r="E3415" s="208"/>
      <c r="F3415" s="107"/>
      <c r="G3415" s="107"/>
    </row>
    <row r="3416" spans="2:7" s="100" customFormat="1">
      <c r="B3416" s="208"/>
      <c r="C3416" s="101"/>
      <c r="D3416" s="102"/>
      <c r="E3416" s="208"/>
      <c r="F3416" s="107"/>
      <c r="G3416" s="107"/>
    </row>
    <row r="3417" spans="2:7" s="100" customFormat="1">
      <c r="B3417" s="208"/>
      <c r="C3417" s="101"/>
      <c r="D3417" s="102"/>
      <c r="E3417" s="208"/>
      <c r="F3417" s="107"/>
      <c r="G3417" s="107"/>
    </row>
    <row r="3418" spans="2:7" s="100" customFormat="1">
      <c r="B3418" s="208"/>
      <c r="C3418" s="101"/>
      <c r="D3418" s="102"/>
      <c r="E3418" s="208"/>
      <c r="F3418" s="107"/>
      <c r="G3418" s="107"/>
    </row>
    <row r="3419" spans="2:7" s="100" customFormat="1">
      <c r="B3419" s="208"/>
      <c r="C3419" s="101"/>
      <c r="D3419" s="102"/>
      <c r="E3419" s="208"/>
      <c r="F3419" s="107"/>
      <c r="G3419" s="107"/>
    </row>
    <row r="3420" spans="2:7" s="100" customFormat="1">
      <c r="B3420" s="208"/>
      <c r="C3420" s="101"/>
      <c r="D3420" s="102"/>
      <c r="E3420" s="208"/>
      <c r="F3420" s="107"/>
      <c r="G3420" s="107"/>
    </row>
    <row r="3421" spans="2:7" s="100" customFormat="1">
      <c r="B3421" s="208"/>
      <c r="C3421" s="101"/>
      <c r="D3421" s="102"/>
      <c r="E3421" s="208"/>
      <c r="F3421" s="107"/>
      <c r="G3421" s="107"/>
    </row>
    <row r="3422" spans="2:7" s="100" customFormat="1">
      <c r="B3422" s="208"/>
      <c r="C3422" s="101"/>
      <c r="D3422" s="102"/>
      <c r="E3422" s="208"/>
      <c r="F3422" s="107"/>
      <c r="G3422" s="107"/>
    </row>
    <row r="3423" spans="2:7" s="100" customFormat="1">
      <c r="B3423" s="208"/>
      <c r="C3423" s="101"/>
      <c r="D3423" s="102"/>
      <c r="E3423" s="208"/>
      <c r="F3423" s="107"/>
      <c r="G3423" s="107"/>
    </row>
    <row r="3424" spans="2:7" s="100" customFormat="1">
      <c r="B3424" s="208"/>
      <c r="C3424" s="101"/>
      <c r="D3424" s="102"/>
      <c r="E3424" s="208"/>
      <c r="F3424" s="107"/>
      <c r="G3424" s="107"/>
    </row>
    <row r="3425" spans="2:7" s="100" customFormat="1">
      <c r="B3425" s="208"/>
      <c r="C3425" s="101"/>
      <c r="D3425" s="102"/>
      <c r="E3425" s="208"/>
      <c r="F3425" s="107"/>
      <c r="G3425" s="107"/>
    </row>
    <row r="3426" spans="2:7" s="100" customFormat="1">
      <c r="B3426" s="208"/>
      <c r="C3426" s="101"/>
      <c r="D3426" s="102"/>
      <c r="E3426" s="208"/>
      <c r="F3426" s="107"/>
      <c r="G3426" s="107"/>
    </row>
    <row r="3427" spans="2:7" s="100" customFormat="1">
      <c r="B3427" s="208"/>
      <c r="C3427" s="101"/>
      <c r="D3427" s="102"/>
      <c r="E3427" s="208"/>
      <c r="F3427" s="107"/>
      <c r="G3427" s="107"/>
    </row>
    <row r="3428" spans="2:7" s="100" customFormat="1">
      <c r="B3428" s="208"/>
      <c r="C3428" s="101"/>
      <c r="D3428" s="102"/>
      <c r="E3428" s="208"/>
      <c r="F3428" s="107"/>
      <c r="G3428" s="107"/>
    </row>
    <row r="3429" spans="2:7" s="100" customFormat="1">
      <c r="B3429" s="208"/>
      <c r="C3429" s="101"/>
      <c r="D3429" s="102"/>
      <c r="E3429" s="208"/>
      <c r="F3429" s="107"/>
      <c r="G3429" s="107"/>
    </row>
    <row r="3430" spans="2:7" s="100" customFormat="1">
      <c r="B3430" s="208"/>
      <c r="C3430" s="101"/>
      <c r="D3430" s="102"/>
      <c r="E3430" s="208"/>
      <c r="F3430" s="107"/>
      <c r="G3430" s="107"/>
    </row>
    <row r="3431" spans="2:7" s="100" customFormat="1">
      <c r="B3431" s="208"/>
      <c r="C3431" s="101"/>
      <c r="D3431" s="102"/>
      <c r="E3431" s="208"/>
      <c r="F3431" s="107"/>
      <c r="G3431" s="107"/>
    </row>
    <row r="3432" spans="2:7" s="100" customFormat="1">
      <c r="B3432" s="208"/>
      <c r="C3432" s="101"/>
      <c r="D3432" s="102"/>
      <c r="E3432" s="208"/>
      <c r="F3432" s="107"/>
      <c r="G3432" s="107"/>
    </row>
    <row r="3433" spans="2:7" s="100" customFormat="1">
      <c r="B3433" s="208"/>
      <c r="C3433" s="101"/>
      <c r="D3433" s="102"/>
      <c r="E3433" s="208"/>
      <c r="F3433" s="107"/>
      <c r="G3433" s="107"/>
    </row>
    <row r="3434" spans="2:7" s="100" customFormat="1">
      <c r="B3434" s="208"/>
      <c r="C3434" s="101"/>
      <c r="D3434" s="102"/>
      <c r="E3434" s="208"/>
      <c r="F3434" s="107"/>
      <c r="G3434" s="107"/>
    </row>
    <row r="3435" spans="2:7" s="100" customFormat="1">
      <c r="B3435" s="208"/>
      <c r="C3435" s="101"/>
      <c r="D3435" s="102"/>
      <c r="E3435" s="208"/>
      <c r="F3435" s="107"/>
      <c r="G3435" s="107"/>
    </row>
    <row r="3436" spans="2:7" s="100" customFormat="1">
      <c r="B3436" s="208"/>
      <c r="C3436" s="101"/>
      <c r="D3436" s="102"/>
      <c r="E3436" s="208"/>
      <c r="F3436" s="107"/>
      <c r="G3436" s="107"/>
    </row>
    <row r="3437" spans="2:7" s="100" customFormat="1">
      <c r="B3437" s="208"/>
      <c r="C3437" s="101"/>
      <c r="D3437" s="102"/>
      <c r="E3437" s="208"/>
      <c r="F3437" s="107"/>
      <c r="G3437" s="107"/>
    </row>
    <row r="3438" spans="2:7" s="100" customFormat="1">
      <c r="B3438" s="208"/>
      <c r="C3438" s="101"/>
      <c r="D3438" s="102"/>
      <c r="E3438" s="208"/>
      <c r="F3438" s="107"/>
      <c r="G3438" s="107"/>
    </row>
    <row r="3439" spans="2:7" s="100" customFormat="1">
      <c r="B3439" s="208"/>
      <c r="C3439" s="101"/>
      <c r="D3439" s="102"/>
      <c r="E3439" s="208"/>
      <c r="F3439" s="107"/>
      <c r="G3439" s="107"/>
    </row>
    <row r="3440" spans="2:7" s="100" customFormat="1">
      <c r="B3440" s="208"/>
      <c r="C3440" s="101"/>
      <c r="D3440" s="102"/>
      <c r="E3440" s="208"/>
      <c r="F3440" s="107"/>
      <c r="G3440" s="107"/>
    </row>
    <row r="3441" spans="2:7" s="100" customFormat="1">
      <c r="B3441" s="208"/>
      <c r="C3441" s="101"/>
      <c r="D3441" s="102"/>
      <c r="E3441" s="208"/>
      <c r="F3441" s="107"/>
      <c r="G3441" s="107"/>
    </row>
    <row r="3442" spans="2:7" s="100" customFormat="1">
      <c r="B3442" s="208"/>
      <c r="C3442" s="101"/>
      <c r="D3442" s="102"/>
      <c r="E3442" s="208"/>
      <c r="F3442" s="107"/>
      <c r="G3442" s="107"/>
    </row>
    <row r="3443" spans="2:7" s="100" customFormat="1">
      <c r="B3443" s="208"/>
      <c r="C3443" s="101"/>
      <c r="D3443" s="102"/>
      <c r="E3443" s="208"/>
      <c r="F3443" s="107"/>
      <c r="G3443" s="107"/>
    </row>
    <row r="3444" spans="2:7" s="100" customFormat="1">
      <c r="B3444" s="208"/>
      <c r="C3444" s="101"/>
      <c r="D3444" s="102"/>
      <c r="E3444" s="208"/>
      <c r="F3444" s="107"/>
      <c r="G3444" s="107"/>
    </row>
    <row r="3445" spans="2:7" s="100" customFormat="1">
      <c r="B3445" s="208"/>
      <c r="C3445" s="101"/>
      <c r="D3445" s="102"/>
      <c r="E3445" s="208"/>
      <c r="F3445" s="107"/>
      <c r="G3445" s="107"/>
    </row>
    <row r="3446" spans="2:7" s="100" customFormat="1">
      <c r="B3446" s="208"/>
      <c r="C3446" s="101"/>
      <c r="D3446" s="102"/>
      <c r="E3446" s="208"/>
      <c r="F3446" s="107"/>
      <c r="G3446" s="107"/>
    </row>
    <row r="3447" spans="2:7" s="100" customFormat="1">
      <c r="B3447" s="208"/>
      <c r="C3447" s="101"/>
      <c r="D3447" s="102"/>
      <c r="E3447" s="208"/>
      <c r="F3447" s="107"/>
      <c r="G3447" s="107"/>
    </row>
    <row r="3448" spans="2:7" s="100" customFormat="1">
      <c r="B3448" s="208"/>
      <c r="C3448" s="101"/>
      <c r="D3448" s="102"/>
      <c r="E3448" s="208"/>
      <c r="F3448" s="107"/>
      <c r="G3448" s="107"/>
    </row>
    <row r="3449" spans="2:7" s="100" customFormat="1">
      <c r="B3449" s="208"/>
      <c r="C3449" s="101"/>
      <c r="D3449" s="102"/>
      <c r="E3449" s="208"/>
      <c r="F3449" s="107"/>
      <c r="G3449" s="107"/>
    </row>
    <row r="3450" spans="2:7" s="100" customFormat="1">
      <c r="B3450" s="208"/>
      <c r="C3450" s="101"/>
      <c r="D3450" s="102"/>
      <c r="E3450" s="208"/>
      <c r="F3450" s="107"/>
      <c r="G3450" s="107"/>
    </row>
    <row r="3451" spans="2:7" s="100" customFormat="1">
      <c r="B3451" s="208"/>
      <c r="C3451" s="101"/>
      <c r="D3451" s="102"/>
      <c r="E3451" s="208"/>
      <c r="F3451" s="107"/>
      <c r="G3451" s="107"/>
    </row>
    <row r="3452" spans="2:7" s="100" customFormat="1">
      <c r="B3452" s="208"/>
      <c r="C3452" s="101"/>
      <c r="D3452" s="102"/>
      <c r="E3452" s="208"/>
      <c r="F3452" s="107"/>
      <c r="G3452" s="107"/>
    </row>
    <row r="3453" spans="2:7" s="100" customFormat="1">
      <c r="B3453" s="208"/>
      <c r="C3453" s="101"/>
      <c r="D3453" s="102"/>
      <c r="E3453" s="208"/>
      <c r="F3453" s="107"/>
      <c r="G3453" s="107"/>
    </row>
    <row r="3454" spans="2:7" s="100" customFormat="1">
      <c r="B3454" s="208"/>
      <c r="C3454" s="101"/>
      <c r="D3454" s="102"/>
      <c r="E3454" s="208"/>
      <c r="F3454" s="107"/>
      <c r="G3454" s="107"/>
    </row>
    <row r="3455" spans="2:7" s="100" customFormat="1">
      <c r="B3455" s="208"/>
      <c r="C3455" s="101"/>
      <c r="D3455" s="102"/>
      <c r="E3455" s="208"/>
      <c r="F3455" s="107"/>
      <c r="G3455" s="107"/>
    </row>
    <row r="3456" spans="2:7" s="100" customFormat="1">
      <c r="B3456" s="208"/>
      <c r="C3456" s="101"/>
      <c r="D3456" s="102"/>
      <c r="E3456" s="208"/>
      <c r="F3456" s="107"/>
      <c r="G3456" s="107"/>
    </row>
    <row r="3457" spans="2:7" s="100" customFormat="1">
      <c r="B3457" s="208"/>
      <c r="C3457" s="101"/>
      <c r="D3457" s="102"/>
      <c r="E3457" s="208"/>
      <c r="F3457" s="107"/>
      <c r="G3457" s="107"/>
    </row>
    <row r="3458" spans="2:7" s="100" customFormat="1">
      <c r="B3458" s="208"/>
      <c r="C3458" s="101"/>
      <c r="D3458" s="102"/>
      <c r="E3458" s="208"/>
      <c r="F3458" s="107"/>
      <c r="G3458" s="107"/>
    </row>
    <row r="3459" spans="2:7" s="100" customFormat="1">
      <c r="B3459" s="208"/>
      <c r="C3459" s="101"/>
      <c r="D3459" s="102"/>
      <c r="E3459" s="208"/>
      <c r="F3459" s="107"/>
      <c r="G3459" s="107"/>
    </row>
    <row r="3460" spans="2:7" s="100" customFormat="1">
      <c r="B3460" s="208"/>
      <c r="C3460" s="101"/>
      <c r="D3460" s="102"/>
      <c r="E3460" s="208"/>
      <c r="F3460" s="107"/>
      <c r="G3460" s="107"/>
    </row>
    <row r="3461" spans="2:7" s="100" customFormat="1">
      <c r="B3461" s="208"/>
      <c r="C3461" s="101"/>
      <c r="D3461" s="102"/>
      <c r="E3461" s="208"/>
      <c r="F3461" s="107"/>
      <c r="G3461" s="107"/>
    </row>
    <row r="3462" spans="2:7" s="100" customFormat="1">
      <c r="B3462" s="208"/>
      <c r="C3462" s="101"/>
      <c r="D3462" s="102"/>
      <c r="E3462" s="208"/>
      <c r="F3462" s="107"/>
      <c r="G3462" s="107"/>
    </row>
    <row r="3463" spans="2:7" s="100" customFormat="1">
      <c r="B3463" s="208"/>
      <c r="C3463" s="101"/>
      <c r="D3463" s="102"/>
      <c r="E3463" s="208"/>
      <c r="F3463" s="107"/>
      <c r="G3463" s="107"/>
    </row>
    <row r="3464" spans="2:7" s="100" customFormat="1">
      <c r="B3464" s="208"/>
      <c r="C3464" s="101"/>
      <c r="D3464" s="102"/>
      <c r="E3464" s="208"/>
      <c r="F3464" s="107"/>
      <c r="G3464" s="107"/>
    </row>
    <row r="3465" spans="2:7" s="100" customFormat="1">
      <c r="B3465" s="208"/>
      <c r="C3465" s="101"/>
      <c r="D3465" s="102"/>
      <c r="E3465" s="208"/>
      <c r="F3465" s="107"/>
      <c r="G3465" s="107"/>
    </row>
    <row r="3466" spans="2:7" s="100" customFormat="1">
      <c r="B3466" s="208"/>
      <c r="C3466" s="101"/>
      <c r="D3466" s="102"/>
      <c r="E3466" s="208"/>
      <c r="F3466" s="107"/>
      <c r="G3466" s="107"/>
    </row>
    <row r="3467" spans="2:7" s="100" customFormat="1">
      <c r="B3467" s="208"/>
      <c r="C3467" s="101"/>
      <c r="D3467" s="102"/>
      <c r="E3467" s="208"/>
      <c r="F3467" s="107"/>
      <c r="G3467" s="107"/>
    </row>
    <row r="3468" spans="2:7" s="100" customFormat="1">
      <c r="B3468" s="208"/>
      <c r="C3468" s="101"/>
      <c r="D3468" s="102"/>
      <c r="E3468" s="208"/>
      <c r="F3468" s="107"/>
      <c r="G3468" s="107"/>
    </row>
    <row r="3469" spans="2:7" s="100" customFormat="1">
      <c r="B3469" s="208"/>
      <c r="C3469" s="101"/>
      <c r="D3469" s="102"/>
      <c r="E3469" s="208"/>
      <c r="F3469" s="107"/>
      <c r="G3469" s="107"/>
    </row>
    <row r="3470" spans="2:7" s="100" customFormat="1">
      <c r="B3470" s="208"/>
      <c r="C3470" s="101"/>
      <c r="D3470" s="102"/>
      <c r="E3470" s="208"/>
      <c r="F3470" s="107"/>
      <c r="G3470" s="107"/>
    </row>
    <row r="3471" spans="2:7" s="100" customFormat="1">
      <c r="B3471" s="208"/>
      <c r="C3471" s="101"/>
      <c r="D3471" s="102"/>
      <c r="E3471" s="208"/>
      <c r="F3471" s="107"/>
      <c r="G3471" s="107"/>
    </row>
    <row r="3472" spans="2:7" s="100" customFormat="1">
      <c r="B3472" s="208"/>
      <c r="C3472" s="101"/>
      <c r="D3472" s="102"/>
      <c r="E3472" s="208"/>
      <c r="F3472" s="107"/>
      <c r="G3472" s="107"/>
    </row>
    <row r="3473" spans="2:7" s="100" customFormat="1">
      <c r="B3473" s="208"/>
      <c r="C3473" s="101"/>
      <c r="D3473" s="102"/>
      <c r="E3473" s="208"/>
      <c r="F3473" s="107"/>
      <c r="G3473" s="107"/>
    </row>
    <row r="3474" spans="2:7" s="100" customFormat="1">
      <c r="B3474" s="208"/>
      <c r="C3474" s="101"/>
      <c r="D3474" s="102"/>
      <c r="E3474" s="208"/>
      <c r="F3474" s="107"/>
      <c r="G3474" s="107"/>
    </row>
    <row r="3475" spans="2:7" s="100" customFormat="1">
      <c r="B3475" s="208"/>
      <c r="C3475" s="101"/>
      <c r="D3475" s="102"/>
      <c r="E3475" s="208"/>
      <c r="F3475" s="107"/>
      <c r="G3475" s="107"/>
    </row>
    <row r="3476" spans="2:7" s="100" customFormat="1">
      <c r="B3476" s="208"/>
      <c r="C3476" s="101"/>
      <c r="D3476" s="102"/>
      <c r="E3476" s="208"/>
      <c r="F3476" s="107"/>
      <c r="G3476" s="107"/>
    </row>
    <row r="3477" spans="2:7" s="100" customFormat="1">
      <c r="B3477" s="208"/>
      <c r="C3477" s="101"/>
      <c r="D3477" s="102"/>
      <c r="E3477" s="208"/>
      <c r="F3477" s="107"/>
      <c r="G3477" s="107"/>
    </row>
    <row r="3478" spans="2:7" s="100" customFormat="1">
      <c r="B3478" s="208"/>
      <c r="C3478" s="101"/>
      <c r="D3478" s="102"/>
      <c r="E3478" s="208"/>
      <c r="F3478" s="107"/>
      <c r="G3478" s="107"/>
    </row>
    <row r="3479" spans="2:7" s="100" customFormat="1">
      <c r="B3479" s="208"/>
      <c r="C3479" s="101"/>
      <c r="D3479" s="102"/>
      <c r="E3479" s="208"/>
      <c r="F3479" s="107"/>
      <c r="G3479" s="107"/>
    </row>
    <row r="3480" spans="2:7" s="100" customFormat="1">
      <c r="B3480" s="208"/>
      <c r="C3480" s="101"/>
      <c r="D3480" s="102"/>
      <c r="E3480" s="208"/>
      <c r="F3480" s="107"/>
      <c r="G3480" s="107"/>
    </row>
    <row r="3481" spans="2:7" s="100" customFormat="1">
      <c r="B3481" s="208"/>
      <c r="C3481" s="101"/>
      <c r="D3481" s="102"/>
      <c r="E3481" s="208"/>
      <c r="F3481" s="107"/>
      <c r="G3481" s="107"/>
    </row>
    <row r="3482" spans="2:7" s="100" customFormat="1">
      <c r="B3482" s="208"/>
      <c r="C3482" s="101"/>
      <c r="D3482" s="102"/>
      <c r="E3482" s="208"/>
      <c r="F3482" s="107"/>
      <c r="G3482" s="107"/>
    </row>
    <row r="3483" spans="2:7" s="100" customFormat="1">
      <c r="B3483" s="208"/>
      <c r="C3483" s="101"/>
      <c r="D3483" s="102"/>
      <c r="E3483" s="208"/>
      <c r="F3483" s="107"/>
      <c r="G3483" s="107"/>
    </row>
    <row r="3484" spans="2:7" s="100" customFormat="1">
      <c r="B3484" s="208"/>
      <c r="C3484" s="101"/>
      <c r="D3484" s="102"/>
      <c r="E3484" s="208"/>
      <c r="F3484" s="107"/>
      <c r="G3484" s="107"/>
    </row>
    <row r="3485" spans="2:7" s="100" customFormat="1">
      <c r="B3485" s="208"/>
      <c r="C3485" s="101"/>
      <c r="D3485" s="102"/>
      <c r="E3485" s="208"/>
      <c r="F3485" s="107"/>
      <c r="G3485" s="107"/>
    </row>
    <row r="3486" spans="2:7" s="100" customFormat="1">
      <c r="B3486" s="208"/>
      <c r="C3486" s="101"/>
      <c r="D3486" s="102"/>
      <c r="E3486" s="208"/>
      <c r="F3486" s="107"/>
      <c r="G3486" s="107"/>
    </row>
    <row r="3487" spans="2:7" s="100" customFormat="1">
      <c r="B3487" s="208"/>
      <c r="C3487" s="101"/>
      <c r="D3487" s="102"/>
      <c r="E3487" s="208"/>
      <c r="F3487" s="107"/>
      <c r="G3487" s="107"/>
    </row>
    <row r="3488" spans="2:7" s="100" customFormat="1">
      <c r="B3488" s="208"/>
      <c r="C3488" s="101"/>
      <c r="D3488" s="102"/>
      <c r="E3488" s="208"/>
      <c r="F3488" s="107"/>
      <c r="G3488" s="107"/>
    </row>
    <row r="3489" spans="2:7" s="100" customFormat="1">
      <c r="B3489" s="208"/>
      <c r="C3489" s="101"/>
      <c r="D3489" s="102"/>
      <c r="E3489" s="208"/>
      <c r="F3489" s="107"/>
      <c r="G3489" s="107"/>
    </row>
    <row r="3490" spans="2:7" s="100" customFormat="1">
      <c r="B3490" s="208"/>
      <c r="C3490" s="101"/>
      <c r="D3490" s="102"/>
      <c r="E3490" s="208"/>
      <c r="F3490" s="107"/>
      <c r="G3490" s="107"/>
    </row>
    <row r="3491" spans="2:7" s="100" customFormat="1">
      <c r="B3491" s="208"/>
      <c r="C3491" s="101"/>
      <c r="D3491" s="102"/>
      <c r="E3491" s="208"/>
      <c r="F3491" s="107"/>
      <c r="G3491" s="107"/>
    </row>
    <row r="3492" spans="2:7" s="100" customFormat="1">
      <c r="B3492" s="208"/>
      <c r="C3492" s="101"/>
      <c r="D3492" s="102"/>
      <c r="E3492" s="208"/>
      <c r="F3492" s="107"/>
      <c r="G3492" s="107"/>
    </row>
    <row r="3493" spans="2:7" s="100" customFormat="1">
      <c r="B3493" s="208"/>
      <c r="C3493" s="101"/>
      <c r="D3493" s="102"/>
      <c r="E3493" s="208"/>
      <c r="F3493" s="107"/>
      <c r="G3493" s="107"/>
    </row>
    <row r="3494" spans="2:7" s="100" customFormat="1">
      <c r="B3494" s="208"/>
      <c r="C3494" s="101"/>
      <c r="D3494" s="102"/>
      <c r="E3494" s="208"/>
      <c r="F3494" s="107"/>
      <c r="G3494" s="107"/>
    </row>
    <row r="3495" spans="2:7" s="100" customFormat="1">
      <c r="B3495" s="208"/>
      <c r="C3495" s="101"/>
      <c r="D3495" s="102"/>
      <c r="E3495" s="208"/>
      <c r="F3495" s="107"/>
      <c r="G3495" s="107"/>
    </row>
    <row r="3496" spans="2:7" s="100" customFormat="1">
      <c r="B3496" s="208"/>
      <c r="C3496" s="101"/>
      <c r="D3496" s="102"/>
      <c r="E3496" s="208"/>
      <c r="F3496" s="107"/>
      <c r="G3496" s="107"/>
    </row>
    <row r="3497" spans="2:7" s="100" customFormat="1">
      <c r="B3497" s="208"/>
      <c r="C3497" s="101"/>
      <c r="D3497" s="102"/>
      <c r="E3497" s="208"/>
      <c r="F3497" s="107"/>
      <c r="G3497" s="107"/>
    </row>
    <row r="3498" spans="2:7" s="100" customFormat="1">
      <c r="B3498" s="208"/>
      <c r="C3498" s="101"/>
      <c r="D3498" s="102"/>
      <c r="E3498" s="208"/>
      <c r="F3498" s="107"/>
      <c r="G3498" s="107"/>
    </row>
    <row r="3499" spans="2:7" s="100" customFormat="1">
      <c r="B3499" s="208"/>
      <c r="C3499" s="101"/>
      <c r="D3499" s="102"/>
      <c r="E3499" s="208"/>
      <c r="F3499" s="107"/>
      <c r="G3499" s="107"/>
    </row>
    <row r="3500" spans="2:7" s="100" customFormat="1">
      <c r="B3500" s="208"/>
      <c r="C3500" s="101"/>
      <c r="D3500" s="102"/>
      <c r="E3500" s="208"/>
      <c r="F3500" s="107"/>
      <c r="G3500" s="107"/>
    </row>
    <row r="3501" spans="2:7" s="100" customFormat="1">
      <c r="B3501" s="208"/>
      <c r="C3501" s="101"/>
      <c r="D3501" s="102"/>
      <c r="E3501" s="208"/>
      <c r="F3501" s="107"/>
      <c r="G3501" s="107"/>
    </row>
    <row r="3502" spans="2:7" s="100" customFormat="1">
      <c r="B3502" s="208"/>
      <c r="C3502" s="101"/>
      <c r="D3502" s="102"/>
      <c r="E3502" s="208"/>
      <c r="F3502" s="107"/>
      <c r="G3502" s="107"/>
    </row>
    <row r="3503" spans="2:7" s="100" customFormat="1">
      <c r="B3503" s="208"/>
      <c r="C3503" s="101"/>
      <c r="D3503" s="102"/>
      <c r="E3503" s="208"/>
      <c r="F3503" s="107"/>
      <c r="G3503" s="107"/>
    </row>
    <row r="3504" spans="2:7" s="100" customFormat="1">
      <c r="B3504" s="208"/>
      <c r="C3504" s="101"/>
      <c r="D3504" s="102"/>
      <c r="E3504" s="208"/>
      <c r="F3504" s="107"/>
      <c r="G3504" s="107"/>
    </row>
    <row r="3505" spans="2:7" s="100" customFormat="1">
      <c r="B3505" s="208"/>
      <c r="C3505" s="101"/>
      <c r="D3505" s="102"/>
      <c r="E3505" s="208"/>
      <c r="F3505" s="107"/>
      <c r="G3505" s="107"/>
    </row>
    <row r="3506" spans="2:7" s="100" customFormat="1">
      <c r="B3506" s="208"/>
      <c r="C3506" s="101"/>
      <c r="D3506" s="102"/>
      <c r="E3506" s="208"/>
      <c r="F3506" s="107"/>
      <c r="G3506" s="107"/>
    </row>
    <row r="3507" spans="2:7" s="100" customFormat="1">
      <c r="B3507" s="208"/>
      <c r="C3507" s="101"/>
      <c r="D3507" s="102"/>
      <c r="E3507" s="208"/>
      <c r="F3507" s="107"/>
      <c r="G3507" s="107"/>
    </row>
    <row r="3508" spans="2:7" s="100" customFormat="1">
      <c r="B3508" s="208"/>
      <c r="C3508" s="101"/>
      <c r="D3508" s="102"/>
      <c r="E3508" s="208"/>
      <c r="F3508" s="107"/>
      <c r="G3508" s="107"/>
    </row>
    <row r="3509" spans="2:7" s="100" customFormat="1">
      <c r="B3509" s="208"/>
      <c r="C3509" s="101"/>
      <c r="D3509" s="102"/>
      <c r="E3509" s="208"/>
      <c r="F3509" s="107"/>
      <c r="G3509" s="107"/>
    </row>
    <row r="3510" spans="2:7" s="100" customFormat="1">
      <c r="B3510" s="208"/>
      <c r="C3510" s="101"/>
      <c r="D3510" s="102"/>
      <c r="E3510" s="208"/>
      <c r="F3510" s="107"/>
      <c r="G3510" s="107"/>
    </row>
    <row r="3511" spans="2:7" s="100" customFormat="1">
      <c r="B3511" s="208"/>
      <c r="C3511" s="101"/>
      <c r="D3511" s="102"/>
      <c r="E3511" s="208"/>
      <c r="F3511" s="107"/>
      <c r="G3511" s="107"/>
    </row>
    <row r="3512" spans="2:7" s="100" customFormat="1">
      <c r="B3512" s="208"/>
      <c r="C3512" s="101"/>
      <c r="D3512" s="102"/>
      <c r="E3512" s="208"/>
      <c r="F3512" s="107"/>
      <c r="G3512" s="107"/>
    </row>
    <row r="3513" spans="2:7" s="100" customFormat="1">
      <c r="B3513" s="208"/>
      <c r="C3513" s="101"/>
      <c r="D3513" s="102"/>
      <c r="E3513" s="208"/>
      <c r="F3513" s="107"/>
      <c r="G3513" s="107"/>
    </row>
    <row r="3514" spans="2:7" s="100" customFormat="1">
      <c r="B3514" s="208"/>
      <c r="C3514" s="101"/>
      <c r="D3514" s="102"/>
      <c r="E3514" s="208"/>
      <c r="F3514" s="107"/>
      <c r="G3514" s="107"/>
    </row>
    <row r="3515" spans="2:7" s="100" customFormat="1">
      <c r="B3515" s="208"/>
      <c r="C3515" s="101"/>
      <c r="D3515" s="102"/>
      <c r="E3515" s="208"/>
      <c r="F3515" s="107"/>
      <c r="G3515" s="107"/>
    </row>
    <row r="3516" spans="2:7" s="100" customFormat="1">
      <c r="B3516" s="208"/>
      <c r="C3516" s="101"/>
      <c r="D3516" s="102"/>
      <c r="E3516" s="208"/>
      <c r="F3516" s="107"/>
      <c r="G3516" s="107"/>
    </row>
    <row r="3517" spans="2:7" s="100" customFormat="1">
      <c r="B3517" s="208"/>
      <c r="C3517" s="101"/>
      <c r="D3517" s="102"/>
      <c r="E3517" s="208"/>
      <c r="F3517" s="107"/>
      <c r="G3517" s="107"/>
    </row>
    <row r="3518" spans="2:7" s="100" customFormat="1">
      <c r="B3518" s="208"/>
      <c r="C3518" s="101"/>
      <c r="D3518" s="102"/>
      <c r="E3518" s="208"/>
      <c r="F3518" s="107"/>
      <c r="G3518" s="107"/>
    </row>
    <row r="3519" spans="2:7" s="100" customFormat="1">
      <c r="B3519" s="208"/>
      <c r="C3519" s="101"/>
      <c r="D3519" s="102"/>
      <c r="E3519" s="208"/>
      <c r="F3519" s="107"/>
      <c r="G3519" s="107"/>
    </row>
    <row r="3520" spans="2:7" s="100" customFormat="1">
      <c r="B3520" s="208"/>
      <c r="C3520" s="101"/>
      <c r="D3520" s="102"/>
      <c r="E3520" s="208"/>
      <c r="F3520" s="107"/>
      <c r="G3520" s="107"/>
    </row>
    <row r="3521" spans="2:7" s="100" customFormat="1">
      <c r="B3521" s="208"/>
      <c r="C3521" s="101"/>
      <c r="D3521" s="102"/>
      <c r="E3521" s="208"/>
      <c r="F3521" s="107"/>
      <c r="G3521" s="107"/>
    </row>
    <row r="3522" spans="2:7" s="100" customFormat="1">
      <c r="B3522" s="208"/>
      <c r="C3522" s="101"/>
      <c r="D3522" s="102"/>
      <c r="E3522" s="208"/>
      <c r="F3522" s="107"/>
      <c r="G3522" s="107"/>
    </row>
    <row r="3523" spans="2:7" s="100" customFormat="1">
      <c r="B3523" s="208"/>
      <c r="C3523" s="101"/>
      <c r="D3523" s="102"/>
      <c r="E3523" s="208"/>
      <c r="F3523" s="107"/>
      <c r="G3523" s="107"/>
    </row>
    <row r="3524" spans="2:7" s="100" customFormat="1">
      <c r="B3524" s="208"/>
      <c r="C3524" s="101"/>
      <c r="D3524" s="102"/>
      <c r="E3524" s="208"/>
      <c r="F3524" s="107"/>
      <c r="G3524" s="107"/>
    </row>
    <row r="3525" spans="2:7" s="100" customFormat="1">
      <c r="B3525" s="208"/>
      <c r="C3525" s="101"/>
      <c r="D3525" s="102"/>
      <c r="E3525" s="208"/>
      <c r="F3525" s="107"/>
      <c r="G3525" s="107"/>
    </row>
    <row r="3526" spans="2:7" s="100" customFormat="1">
      <c r="B3526" s="208"/>
      <c r="C3526" s="101"/>
      <c r="D3526" s="102"/>
      <c r="E3526" s="208"/>
      <c r="F3526" s="107"/>
      <c r="G3526" s="107"/>
    </row>
    <row r="3527" spans="2:7" s="100" customFormat="1">
      <c r="B3527" s="208"/>
      <c r="C3527" s="101"/>
      <c r="D3527" s="102"/>
      <c r="E3527" s="208"/>
      <c r="F3527" s="107"/>
      <c r="G3527" s="107"/>
    </row>
    <row r="3528" spans="2:7" s="100" customFormat="1">
      <c r="B3528" s="208"/>
      <c r="C3528" s="101"/>
      <c r="D3528" s="102"/>
      <c r="E3528" s="208"/>
      <c r="F3528" s="107"/>
      <c r="G3528" s="107"/>
    </row>
    <row r="3529" spans="2:7" s="100" customFormat="1">
      <c r="B3529" s="208"/>
      <c r="C3529" s="101"/>
      <c r="D3529" s="102"/>
      <c r="E3529" s="208"/>
      <c r="F3529" s="107"/>
      <c r="G3529" s="107"/>
    </row>
    <row r="3530" spans="2:7" s="100" customFormat="1">
      <c r="B3530" s="208"/>
      <c r="C3530" s="101"/>
      <c r="D3530" s="102"/>
      <c r="E3530" s="208"/>
      <c r="F3530" s="107"/>
      <c r="G3530" s="107"/>
    </row>
    <row r="3531" spans="2:7" s="100" customFormat="1">
      <c r="B3531" s="208"/>
      <c r="C3531" s="101"/>
      <c r="D3531" s="102"/>
      <c r="E3531" s="208"/>
      <c r="F3531" s="107"/>
      <c r="G3531" s="107"/>
    </row>
    <row r="3532" spans="2:7" s="100" customFormat="1">
      <c r="B3532" s="208"/>
      <c r="C3532" s="101"/>
      <c r="D3532" s="102"/>
      <c r="E3532" s="208"/>
      <c r="F3532" s="107"/>
      <c r="G3532" s="107"/>
    </row>
    <row r="3533" spans="2:7" s="100" customFormat="1">
      <c r="B3533" s="208"/>
      <c r="C3533" s="101"/>
      <c r="D3533" s="102"/>
      <c r="E3533" s="208"/>
      <c r="F3533" s="107"/>
      <c r="G3533" s="107"/>
    </row>
    <row r="3534" spans="2:7" s="100" customFormat="1">
      <c r="B3534" s="208"/>
      <c r="C3534" s="101"/>
      <c r="D3534" s="102"/>
      <c r="E3534" s="208"/>
      <c r="F3534" s="107"/>
      <c r="G3534" s="107"/>
    </row>
    <row r="3535" spans="2:7" s="100" customFormat="1">
      <c r="B3535" s="208"/>
      <c r="C3535" s="101"/>
      <c r="D3535" s="102"/>
      <c r="E3535" s="208"/>
      <c r="F3535" s="107"/>
      <c r="G3535" s="107"/>
    </row>
    <row r="3536" spans="2:7" s="100" customFormat="1">
      <c r="B3536" s="208"/>
      <c r="C3536" s="101"/>
      <c r="D3536" s="102"/>
      <c r="E3536" s="208"/>
      <c r="F3536" s="107"/>
      <c r="G3536" s="107"/>
    </row>
    <row r="3537" spans="2:7" s="100" customFormat="1">
      <c r="B3537" s="208"/>
      <c r="C3537" s="101"/>
      <c r="D3537" s="102"/>
      <c r="E3537" s="208"/>
      <c r="F3537" s="107"/>
      <c r="G3537" s="107"/>
    </row>
    <row r="3538" spans="2:7" s="100" customFormat="1">
      <c r="B3538" s="208"/>
      <c r="C3538" s="101"/>
      <c r="D3538" s="102"/>
      <c r="E3538" s="208"/>
      <c r="F3538" s="107"/>
      <c r="G3538" s="107"/>
    </row>
    <row r="3539" spans="2:7" s="100" customFormat="1">
      <c r="B3539" s="208"/>
      <c r="C3539" s="101"/>
      <c r="D3539" s="102"/>
      <c r="E3539" s="208"/>
      <c r="F3539" s="107"/>
      <c r="G3539" s="107"/>
    </row>
    <row r="3540" spans="2:7" s="100" customFormat="1">
      <c r="B3540" s="208"/>
      <c r="C3540" s="101"/>
      <c r="D3540" s="102"/>
      <c r="E3540" s="208"/>
      <c r="F3540" s="107"/>
      <c r="G3540" s="107"/>
    </row>
    <row r="3541" spans="2:7" s="100" customFormat="1">
      <c r="B3541" s="208"/>
      <c r="C3541" s="101"/>
      <c r="D3541" s="102"/>
      <c r="E3541" s="208"/>
      <c r="F3541" s="107"/>
      <c r="G3541" s="107"/>
    </row>
    <row r="3542" spans="2:7" s="100" customFormat="1">
      <c r="B3542" s="208"/>
      <c r="C3542" s="101"/>
      <c r="D3542" s="102"/>
      <c r="E3542" s="208"/>
      <c r="F3542" s="107"/>
      <c r="G3542" s="107"/>
    </row>
    <row r="3543" spans="2:7" s="100" customFormat="1">
      <c r="B3543" s="208"/>
      <c r="C3543" s="101"/>
      <c r="D3543" s="102"/>
      <c r="E3543" s="208"/>
      <c r="F3543" s="107"/>
      <c r="G3543" s="107"/>
    </row>
    <row r="3544" spans="2:7" s="100" customFormat="1">
      <c r="B3544" s="208"/>
      <c r="C3544" s="101"/>
      <c r="D3544" s="102"/>
      <c r="E3544" s="208"/>
      <c r="F3544" s="107"/>
      <c r="G3544" s="107"/>
    </row>
    <row r="3545" spans="2:7" s="100" customFormat="1">
      <c r="B3545" s="208"/>
      <c r="C3545" s="101"/>
      <c r="D3545" s="102"/>
      <c r="E3545" s="208"/>
      <c r="F3545" s="107"/>
      <c r="G3545" s="107"/>
    </row>
    <row r="3546" spans="2:7" s="100" customFormat="1">
      <c r="B3546" s="208"/>
      <c r="C3546" s="101"/>
      <c r="D3546" s="102"/>
      <c r="E3546" s="208"/>
      <c r="F3546" s="107"/>
      <c r="G3546" s="107"/>
    </row>
    <row r="3547" spans="2:7" s="100" customFormat="1">
      <c r="B3547" s="208"/>
      <c r="C3547" s="101"/>
      <c r="D3547" s="102"/>
      <c r="E3547" s="208"/>
      <c r="F3547" s="107"/>
      <c r="G3547" s="107"/>
    </row>
    <row r="3548" spans="2:7" s="100" customFormat="1">
      <c r="B3548" s="208"/>
      <c r="C3548" s="101"/>
      <c r="D3548" s="102"/>
      <c r="E3548" s="208"/>
      <c r="F3548" s="107"/>
      <c r="G3548" s="107"/>
    </row>
    <row r="3549" spans="2:7" s="100" customFormat="1">
      <c r="B3549" s="208"/>
      <c r="C3549" s="101"/>
      <c r="D3549" s="102"/>
      <c r="E3549" s="208"/>
      <c r="F3549" s="107"/>
      <c r="G3549" s="107"/>
    </row>
    <row r="3550" spans="2:7" s="100" customFormat="1">
      <c r="B3550" s="208"/>
      <c r="C3550" s="101"/>
      <c r="D3550" s="102"/>
      <c r="E3550" s="208"/>
      <c r="F3550" s="107"/>
      <c r="G3550" s="107"/>
    </row>
    <row r="3551" spans="2:7" s="100" customFormat="1">
      <c r="B3551" s="208"/>
      <c r="C3551" s="101"/>
      <c r="D3551" s="102"/>
      <c r="E3551" s="208"/>
      <c r="F3551" s="107"/>
      <c r="G3551" s="107"/>
    </row>
    <row r="3552" spans="2:7" s="100" customFormat="1">
      <c r="B3552" s="208"/>
      <c r="C3552" s="101"/>
      <c r="D3552" s="102"/>
      <c r="E3552" s="208"/>
      <c r="F3552" s="107"/>
      <c r="G3552" s="107"/>
    </row>
    <row r="3553" spans="2:7" s="100" customFormat="1">
      <c r="B3553" s="208"/>
      <c r="C3553" s="101"/>
      <c r="D3553" s="102"/>
      <c r="E3553" s="208"/>
      <c r="F3553" s="107"/>
      <c r="G3553" s="107"/>
    </row>
    <row r="3554" spans="2:7" s="100" customFormat="1">
      <c r="B3554" s="208"/>
      <c r="C3554" s="101"/>
      <c r="D3554" s="102"/>
      <c r="E3554" s="208"/>
      <c r="F3554" s="107"/>
      <c r="G3554" s="107"/>
    </row>
    <row r="3555" spans="2:7" s="100" customFormat="1">
      <c r="B3555" s="208"/>
      <c r="C3555" s="101"/>
      <c r="D3555" s="102"/>
      <c r="E3555" s="208"/>
      <c r="F3555" s="107"/>
      <c r="G3555" s="107"/>
    </row>
    <row r="3556" spans="2:7" s="100" customFormat="1">
      <c r="B3556" s="208"/>
      <c r="C3556" s="101"/>
      <c r="D3556" s="102"/>
      <c r="E3556" s="208"/>
      <c r="F3556" s="107"/>
      <c r="G3556" s="107"/>
    </row>
    <row r="3557" spans="2:7" s="100" customFormat="1">
      <c r="B3557" s="208"/>
      <c r="C3557" s="101"/>
      <c r="D3557" s="102"/>
      <c r="E3557" s="208"/>
      <c r="F3557" s="107"/>
      <c r="G3557" s="107"/>
    </row>
    <row r="3558" spans="2:7" s="100" customFormat="1">
      <c r="B3558" s="208"/>
      <c r="C3558" s="101"/>
      <c r="D3558" s="102"/>
      <c r="E3558" s="208"/>
      <c r="F3558" s="107"/>
      <c r="G3558" s="107"/>
    </row>
    <row r="3559" spans="2:7" s="100" customFormat="1">
      <c r="B3559" s="208"/>
      <c r="C3559" s="101"/>
      <c r="D3559" s="102"/>
      <c r="E3559" s="208"/>
      <c r="F3559" s="107"/>
      <c r="G3559" s="107"/>
    </row>
    <row r="3560" spans="2:7" s="100" customFormat="1">
      <c r="B3560" s="208"/>
      <c r="C3560" s="101"/>
      <c r="D3560" s="102"/>
      <c r="E3560" s="208"/>
      <c r="F3560" s="107"/>
      <c r="G3560" s="107"/>
    </row>
    <row r="3561" spans="2:7" s="100" customFormat="1">
      <c r="B3561" s="208"/>
      <c r="C3561" s="101"/>
      <c r="D3561" s="102"/>
      <c r="E3561" s="208"/>
      <c r="F3561" s="107"/>
      <c r="G3561" s="107"/>
    </row>
    <row r="3562" spans="2:7" s="100" customFormat="1">
      <c r="B3562" s="208"/>
      <c r="C3562" s="101"/>
      <c r="D3562" s="102"/>
      <c r="E3562" s="208"/>
      <c r="F3562" s="107"/>
      <c r="G3562" s="107"/>
    </row>
    <row r="3563" spans="2:7" s="100" customFormat="1">
      <c r="B3563" s="208"/>
      <c r="C3563" s="101"/>
      <c r="D3563" s="102"/>
      <c r="E3563" s="208"/>
      <c r="F3563" s="107"/>
      <c r="G3563" s="107"/>
    </row>
    <row r="3564" spans="2:7" s="100" customFormat="1">
      <c r="B3564" s="208"/>
      <c r="C3564" s="101"/>
      <c r="D3564" s="102"/>
      <c r="E3564" s="208"/>
      <c r="F3564" s="107"/>
      <c r="G3564" s="107"/>
    </row>
    <row r="3565" spans="2:7" s="100" customFormat="1">
      <c r="B3565" s="208"/>
      <c r="C3565" s="101"/>
      <c r="D3565" s="102"/>
      <c r="E3565" s="208"/>
      <c r="F3565" s="107"/>
      <c r="G3565" s="107"/>
    </row>
    <row r="3566" spans="2:7" s="100" customFormat="1">
      <c r="B3566" s="208"/>
      <c r="C3566" s="101"/>
      <c r="D3566" s="102"/>
      <c r="E3566" s="208"/>
      <c r="F3566" s="107"/>
      <c r="G3566" s="107"/>
    </row>
    <row r="3567" spans="2:7" s="100" customFormat="1">
      <c r="B3567" s="208"/>
      <c r="C3567" s="101"/>
      <c r="D3567" s="102"/>
      <c r="E3567" s="208"/>
      <c r="F3567" s="107"/>
      <c r="G3567" s="107"/>
    </row>
    <row r="3568" spans="2:7" s="100" customFormat="1">
      <c r="B3568" s="208"/>
      <c r="C3568" s="101"/>
      <c r="D3568" s="102"/>
      <c r="E3568" s="208"/>
      <c r="F3568" s="107"/>
      <c r="G3568" s="107"/>
    </row>
    <row r="3569" spans="2:7" s="100" customFormat="1">
      <c r="B3569" s="208"/>
      <c r="C3569" s="101"/>
      <c r="D3569" s="102"/>
      <c r="E3569" s="208"/>
      <c r="F3569" s="107"/>
      <c r="G3569" s="107"/>
    </row>
    <row r="3570" spans="2:7" s="100" customFormat="1">
      <c r="B3570" s="208"/>
      <c r="C3570" s="101"/>
      <c r="D3570" s="102"/>
      <c r="E3570" s="208"/>
      <c r="F3570" s="107"/>
      <c r="G3570" s="107"/>
    </row>
    <row r="3571" spans="2:7" s="100" customFormat="1">
      <c r="B3571" s="208"/>
      <c r="C3571" s="101"/>
      <c r="D3571" s="102"/>
      <c r="E3571" s="208"/>
      <c r="F3571" s="107"/>
      <c r="G3571" s="107"/>
    </row>
    <row r="3572" spans="2:7" s="100" customFormat="1">
      <c r="B3572" s="208"/>
      <c r="C3572" s="101"/>
      <c r="D3572" s="102"/>
      <c r="E3572" s="208"/>
      <c r="F3572" s="107"/>
      <c r="G3572" s="107"/>
    </row>
    <row r="3573" spans="2:7" s="100" customFormat="1">
      <c r="B3573" s="208"/>
      <c r="C3573" s="101"/>
      <c r="D3573" s="102"/>
      <c r="E3573" s="208"/>
      <c r="F3573" s="107"/>
      <c r="G3573" s="107"/>
    </row>
    <row r="3574" spans="2:7" s="100" customFormat="1">
      <c r="B3574" s="208"/>
      <c r="C3574" s="101"/>
      <c r="D3574" s="102"/>
      <c r="E3574" s="208"/>
      <c r="F3574" s="107"/>
      <c r="G3574" s="107"/>
    </row>
    <row r="3575" spans="2:7" s="100" customFormat="1">
      <c r="B3575" s="208"/>
      <c r="C3575" s="101"/>
      <c r="D3575" s="102"/>
      <c r="E3575" s="208"/>
      <c r="F3575" s="107"/>
      <c r="G3575" s="107"/>
    </row>
    <row r="3576" spans="2:7" s="100" customFormat="1">
      <c r="B3576" s="208"/>
      <c r="C3576" s="101"/>
      <c r="D3576" s="102"/>
      <c r="E3576" s="208"/>
      <c r="F3576" s="107"/>
      <c r="G3576" s="107"/>
    </row>
    <row r="3577" spans="2:7" s="100" customFormat="1">
      <c r="B3577" s="208"/>
      <c r="C3577" s="101"/>
      <c r="D3577" s="102"/>
      <c r="E3577" s="208"/>
      <c r="F3577" s="107"/>
      <c r="G3577" s="107"/>
    </row>
    <row r="3578" spans="2:7" s="100" customFormat="1">
      <c r="B3578" s="208"/>
      <c r="C3578" s="101"/>
      <c r="D3578" s="102"/>
      <c r="E3578" s="208"/>
      <c r="F3578" s="107"/>
      <c r="G3578" s="107"/>
    </row>
    <row r="3579" spans="2:7" s="100" customFormat="1">
      <c r="B3579" s="208"/>
      <c r="C3579" s="101"/>
      <c r="D3579" s="102"/>
      <c r="E3579" s="208"/>
      <c r="F3579" s="107"/>
      <c r="G3579" s="107"/>
    </row>
    <row r="3580" spans="2:7" s="100" customFormat="1">
      <c r="B3580" s="208"/>
      <c r="C3580" s="101"/>
      <c r="D3580" s="102"/>
      <c r="E3580" s="208"/>
      <c r="F3580" s="107"/>
      <c r="G3580" s="107"/>
    </row>
    <row r="3581" spans="2:7" s="100" customFormat="1">
      <c r="B3581" s="208"/>
      <c r="C3581" s="101"/>
      <c r="D3581" s="102"/>
      <c r="E3581" s="208"/>
      <c r="F3581" s="107"/>
      <c r="G3581" s="107"/>
    </row>
    <row r="3582" spans="2:7" s="100" customFormat="1">
      <c r="B3582" s="208"/>
      <c r="C3582" s="101"/>
      <c r="D3582" s="102"/>
      <c r="E3582" s="208"/>
      <c r="F3582" s="107"/>
      <c r="G3582" s="107"/>
    </row>
    <row r="3583" spans="2:7" s="100" customFormat="1">
      <c r="B3583" s="208"/>
      <c r="C3583" s="101"/>
      <c r="D3583" s="102"/>
      <c r="E3583" s="208"/>
      <c r="F3583" s="107"/>
      <c r="G3583" s="107"/>
    </row>
    <row r="3584" spans="2:7" s="100" customFormat="1">
      <c r="B3584" s="208"/>
      <c r="C3584" s="101"/>
      <c r="D3584" s="102"/>
      <c r="E3584" s="208"/>
      <c r="F3584" s="107"/>
      <c r="G3584" s="107"/>
    </row>
    <row r="3585" spans="2:7" s="100" customFormat="1">
      <c r="B3585" s="208"/>
      <c r="C3585" s="101"/>
      <c r="D3585" s="102"/>
      <c r="E3585" s="208"/>
      <c r="F3585" s="107"/>
      <c r="G3585" s="107"/>
    </row>
    <row r="3586" spans="2:7" s="100" customFormat="1">
      <c r="B3586" s="208"/>
      <c r="C3586" s="101"/>
      <c r="D3586" s="102"/>
      <c r="E3586" s="208"/>
      <c r="F3586" s="107"/>
      <c r="G3586" s="107"/>
    </row>
    <row r="3587" spans="2:7" s="100" customFormat="1">
      <c r="B3587" s="208"/>
      <c r="C3587" s="101"/>
      <c r="D3587" s="102"/>
      <c r="E3587" s="208"/>
      <c r="F3587" s="107"/>
      <c r="G3587" s="107"/>
    </row>
    <row r="3588" spans="2:7" s="100" customFormat="1">
      <c r="B3588" s="208"/>
      <c r="C3588" s="101"/>
      <c r="D3588" s="102"/>
      <c r="E3588" s="208"/>
      <c r="F3588" s="107"/>
      <c r="G3588" s="107"/>
    </row>
    <row r="3589" spans="2:7" s="100" customFormat="1">
      <c r="B3589" s="208"/>
      <c r="C3589" s="101"/>
      <c r="D3589" s="102"/>
      <c r="E3589" s="208"/>
      <c r="F3589" s="107"/>
      <c r="G3589" s="107"/>
    </row>
    <row r="3590" spans="2:7" s="100" customFormat="1">
      <c r="B3590" s="208"/>
      <c r="C3590" s="101"/>
      <c r="D3590" s="102"/>
      <c r="E3590" s="208"/>
      <c r="F3590" s="107"/>
      <c r="G3590" s="107"/>
    </row>
    <row r="3591" spans="2:7" s="100" customFormat="1">
      <c r="B3591" s="208"/>
      <c r="C3591" s="101"/>
      <c r="D3591" s="102"/>
      <c r="E3591" s="208"/>
      <c r="F3591" s="107"/>
      <c r="G3591" s="107"/>
    </row>
    <row r="3592" spans="2:7" s="100" customFormat="1">
      <c r="B3592" s="208"/>
      <c r="C3592" s="101"/>
      <c r="D3592" s="102"/>
      <c r="E3592" s="208"/>
      <c r="F3592" s="107"/>
      <c r="G3592" s="107"/>
    </row>
    <row r="3593" spans="2:7" s="100" customFormat="1">
      <c r="B3593" s="208"/>
      <c r="C3593" s="101"/>
      <c r="D3593" s="102"/>
      <c r="E3593" s="208"/>
      <c r="F3593" s="107"/>
      <c r="G3593" s="107"/>
    </row>
    <row r="3594" spans="2:7" s="100" customFormat="1">
      <c r="B3594" s="208"/>
      <c r="C3594" s="101"/>
      <c r="D3594" s="102"/>
      <c r="E3594" s="208"/>
      <c r="F3594" s="107"/>
      <c r="G3594" s="107"/>
    </row>
    <row r="3595" spans="2:7" s="100" customFormat="1">
      <c r="B3595" s="208"/>
      <c r="C3595" s="101"/>
      <c r="D3595" s="102"/>
      <c r="E3595" s="208"/>
      <c r="F3595" s="107"/>
      <c r="G3595" s="107"/>
    </row>
    <row r="3596" spans="2:7" s="100" customFormat="1">
      <c r="B3596" s="208"/>
      <c r="C3596" s="101"/>
      <c r="D3596" s="102"/>
      <c r="E3596" s="208"/>
      <c r="F3596" s="107"/>
      <c r="G3596" s="107"/>
    </row>
    <row r="3597" spans="2:7" s="100" customFormat="1">
      <c r="B3597" s="208"/>
      <c r="C3597" s="101"/>
      <c r="D3597" s="102"/>
      <c r="E3597" s="208"/>
      <c r="F3597" s="107"/>
      <c r="G3597" s="107"/>
    </row>
    <row r="3598" spans="2:7" s="100" customFormat="1">
      <c r="B3598" s="208"/>
      <c r="C3598" s="101"/>
      <c r="D3598" s="102"/>
      <c r="E3598" s="208"/>
      <c r="F3598" s="107"/>
      <c r="G3598" s="107"/>
    </row>
    <row r="3599" spans="2:7" s="100" customFormat="1">
      <c r="B3599" s="208"/>
      <c r="C3599" s="101"/>
      <c r="D3599" s="102"/>
      <c r="E3599" s="208"/>
      <c r="F3599" s="107"/>
      <c r="G3599" s="107"/>
    </row>
    <row r="3600" spans="2:7" s="100" customFormat="1">
      <c r="B3600" s="208"/>
      <c r="C3600" s="101"/>
      <c r="D3600" s="102"/>
      <c r="E3600" s="208"/>
      <c r="F3600" s="107"/>
      <c r="G3600" s="107"/>
    </row>
    <row r="3601" spans="2:7" s="100" customFormat="1">
      <c r="B3601" s="208"/>
      <c r="C3601" s="101"/>
      <c r="D3601" s="102"/>
      <c r="E3601" s="208"/>
      <c r="F3601" s="107"/>
      <c r="G3601" s="107"/>
    </row>
    <row r="3602" spans="2:7" s="100" customFormat="1">
      <c r="B3602" s="208"/>
      <c r="C3602" s="101"/>
      <c r="D3602" s="102"/>
      <c r="E3602" s="208"/>
      <c r="F3602" s="107"/>
      <c r="G3602" s="107"/>
    </row>
    <row r="3603" spans="2:7" s="100" customFormat="1">
      <c r="B3603" s="208"/>
      <c r="C3603" s="101"/>
      <c r="D3603" s="102"/>
      <c r="E3603" s="208"/>
      <c r="F3603" s="107"/>
      <c r="G3603" s="107"/>
    </row>
    <row r="3604" spans="2:7" s="100" customFormat="1">
      <c r="B3604" s="208"/>
      <c r="C3604" s="101"/>
      <c r="D3604" s="102"/>
      <c r="E3604" s="208"/>
      <c r="F3604" s="107"/>
      <c r="G3604" s="107"/>
    </row>
    <row r="3605" spans="2:7" s="100" customFormat="1">
      <c r="B3605" s="208"/>
      <c r="C3605" s="101"/>
      <c r="D3605" s="102"/>
      <c r="E3605" s="208"/>
      <c r="F3605" s="107"/>
      <c r="G3605" s="107"/>
    </row>
    <row r="3606" spans="2:7" s="100" customFormat="1">
      <c r="B3606" s="208"/>
      <c r="C3606" s="101"/>
      <c r="D3606" s="102"/>
      <c r="E3606" s="208"/>
      <c r="F3606" s="107"/>
      <c r="G3606" s="107"/>
    </row>
    <row r="3607" spans="2:7" s="100" customFormat="1">
      <c r="B3607" s="208"/>
      <c r="C3607" s="101"/>
      <c r="D3607" s="102"/>
      <c r="E3607" s="208"/>
      <c r="F3607" s="107"/>
      <c r="G3607" s="107"/>
    </row>
    <row r="3608" spans="2:7" s="100" customFormat="1">
      <c r="B3608" s="208"/>
      <c r="C3608" s="101"/>
      <c r="D3608" s="102"/>
      <c r="E3608" s="208"/>
      <c r="F3608" s="107"/>
      <c r="G3608" s="107"/>
    </row>
    <row r="3609" spans="2:7" s="100" customFormat="1">
      <c r="B3609" s="208"/>
      <c r="C3609" s="101"/>
      <c r="D3609" s="102"/>
      <c r="E3609" s="208"/>
      <c r="F3609" s="107"/>
      <c r="G3609" s="107"/>
    </row>
    <row r="3610" spans="2:7" s="100" customFormat="1">
      <c r="B3610" s="208"/>
      <c r="C3610" s="101"/>
      <c r="D3610" s="102"/>
      <c r="E3610" s="208"/>
      <c r="F3610" s="107"/>
      <c r="G3610" s="107"/>
    </row>
    <row r="3611" spans="2:7" s="100" customFormat="1">
      <c r="B3611" s="208"/>
      <c r="C3611" s="101"/>
      <c r="D3611" s="102"/>
      <c r="E3611" s="208"/>
      <c r="F3611" s="107"/>
      <c r="G3611" s="107"/>
    </row>
    <row r="3612" spans="2:7" s="100" customFormat="1">
      <c r="B3612" s="208"/>
      <c r="C3612" s="101"/>
      <c r="D3612" s="102"/>
      <c r="E3612" s="208"/>
      <c r="F3612" s="107"/>
      <c r="G3612" s="107"/>
    </row>
    <row r="3613" spans="2:7" s="100" customFormat="1">
      <c r="B3613" s="208"/>
      <c r="C3613" s="101"/>
      <c r="D3613" s="102"/>
      <c r="E3613" s="208"/>
      <c r="F3613" s="107"/>
      <c r="G3613" s="107"/>
    </row>
    <row r="3614" spans="2:7" s="100" customFormat="1">
      <c r="B3614" s="208"/>
      <c r="C3614" s="101"/>
      <c r="D3614" s="102"/>
      <c r="E3614" s="208"/>
      <c r="F3614" s="107"/>
      <c r="G3614" s="107"/>
    </row>
    <row r="3615" spans="2:7" s="100" customFormat="1">
      <c r="B3615" s="208"/>
      <c r="C3615" s="101"/>
      <c r="D3615" s="102"/>
      <c r="E3615" s="208"/>
      <c r="F3615" s="107"/>
      <c r="G3615" s="107"/>
    </row>
    <row r="3616" spans="2:7" s="100" customFormat="1">
      <c r="B3616" s="208"/>
      <c r="C3616" s="101"/>
      <c r="D3616" s="102"/>
      <c r="E3616" s="208"/>
      <c r="F3616" s="107"/>
      <c r="G3616" s="107"/>
    </row>
    <row r="3617" spans="2:7" s="100" customFormat="1">
      <c r="B3617" s="208"/>
      <c r="C3617" s="101"/>
      <c r="D3617" s="102"/>
      <c r="E3617" s="208"/>
      <c r="F3617" s="107"/>
      <c r="G3617" s="107"/>
    </row>
    <row r="3618" spans="2:7" s="100" customFormat="1">
      <c r="B3618" s="208"/>
      <c r="C3618" s="101"/>
      <c r="D3618" s="102"/>
      <c r="E3618" s="208"/>
      <c r="F3618" s="107"/>
      <c r="G3618" s="107"/>
    </row>
    <row r="3619" spans="2:7" s="100" customFormat="1">
      <c r="B3619" s="208"/>
      <c r="C3619" s="101"/>
      <c r="D3619" s="102"/>
      <c r="E3619" s="208"/>
      <c r="F3619" s="107"/>
      <c r="G3619" s="107"/>
    </row>
    <row r="3620" spans="2:7" s="100" customFormat="1">
      <c r="B3620" s="208"/>
      <c r="C3620" s="101"/>
      <c r="D3620" s="102"/>
      <c r="E3620" s="208"/>
      <c r="F3620" s="107"/>
      <c r="G3620" s="107"/>
    </row>
    <row r="3621" spans="2:7" s="100" customFormat="1">
      <c r="B3621" s="208"/>
      <c r="C3621" s="101"/>
      <c r="D3621" s="102"/>
      <c r="E3621" s="208"/>
      <c r="F3621" s="107"/>
      <c r="G3621" s="107"/>
    </row>
    <row r="3622" spans="2:7" s="100" customFormat="1">
      <c r="B3622" s="208"/>
      <c r="C3622" s="101"/>
      <c r="D3622" s="102"/>
      <c r="E3622" s="208"/>
      <c r="F3622" s="107"/>
      <c r="G3622" s="107"/>
    </row>
    <row r="3623" spans="2:7" s="100" customFormat="1">
      <c r="B3623" s="208"/>
      <c r="C3623" s="101"/>
      <c r="D3623" s="102"/>
      <c r="E3623" s="208"/>
      <c r="F3623" s="107"/>
      <c r="G3623" s="107"/>
    </row>
    <row r="3624" spans="2:7" s="100" customFormat="1">
      <c r="B3624" s="208"/>
      <c r="C3624" s="101"/>
      <c r="D3624" s="102"/>
      <c r="E3624" s="208"/>
      <c r="F3624" s="107"/>
      <c r="G3624" s="107"/>
    </row>
    <row r="3625" spans="2:7" s="100" customFormat="1">
      <c r="B3625" s="208"/>
      <c r="C3625" s="101"/>
      <c r="D3625" s="102"/>
      <c r="E3625" s="208"/>
      <c r="F3625" s="107"/>
      <c r="G3625" s="107"/>
    </row>
    <row r="3626" spans="2:7" s="100" customFormat="1">
      <c r="B3626" s="208"/>
      <c r="C3626" s="101"/>
      <c r="D3626" s="102"/>
      <c r="E3626" s="208"/>
      <c r="F3626" s="107"/>
      <c r="G3626" s="107"/>
    </row>
    <row r="3627" spans="2:7" s="100" customFormat="1">
      <c r="B3627" s="208"/>
      <c r="C3627" s="101"/>
      <c r="D3627" s="102"/>
      <c r="E3627" s="208"/>
      <c r="F3627" s="107"/>
      <c r="G3627" s="107"/>
    </row>
    <row r="3628" spans="2:7" s="100" customFormat="1">
      <c r="B3628" s="208"/>
      <c r="C3628" s="101"/>
      <c r="D3628" s="102"/>
      <c r="E3628" s="208"/>
      <c r="F3628" s="107"/>
      <c r="G3628" s="107"/>
    </row>
    <row r="3629" spans="2:7" s="100" customFormat="1">
      <c r="B3629" s="208"/>
      <c r="C3629" s="101"/>
      <c r="D3629" s="102"/>
      <c r="E3629" s="208"/>
      <c r="F3629" s="107"/>
      <c r="G3629" s="107"/>
    </row>
    <row r="3630" spans="2:7" s="100" customFormat="1">
      <c r="B3630" s="208"/>
      <c r="C3630" s="101"/>
      <c r="D3630" s="102"/>
      <c r="E3630" s="208"/>
      <c r="F3630" s="107"/>
      <c r="G3630" s="107"/>
    </row>
    <row r="3631" spans="2:7" s="100" customFormat="1">
      <c r="B3631" s="208"/>
      <c r="C3631" s="101"/>
      <c r="D3631" s="102"/>
      <c r="E3631" s="208"/>
      <c r="F3631" s="107"/>
      <c r="G3631" s="107"/>
    </row>
    <row r="3632" spans="2:7" s="100" customFormat="1">
      <c r="B3632" s="208"/>
      <c r="C3632" s="101"/>
      <c r="D3632" s="102"/>
      <c r="E3632" s="208"/>
      <c r="F3632" s="107"/>
      <c r="G3632" s="107"/>
    </row>
    <row r="3633" spans="2:7" s="100" customFormat="1">
      <c r="B3633" s="208"/>
      <c r="C3633" s="101"/>
      <c r="D3633" s="102"/>
      <c r="E3633" s="208"/>
      <c r="F3633" s="107"/>
      <c r="G3633" s="107"/>
    </row>
    <row r="3634" spans="2:7" s="100" customFormat="1">
      <c r="B3634" s="208"/>
      <c r="C3634" s="101"/>
      <c r="D3634" s="102"/>
      <c r="E3634" s="208"/>
      <c r="F3634" s="107"/>
      <c r="G3634" s="107"/>
    </row>
    <row r="3635" spans="2:7" s="100" customFormat="1">
      <c r="B3635" s="208"/>
      <c r="C3635" s="101"/>
      <c r="D3635" s="102"/>
      <c r="E3635" s="208"/>
      <c r="F3635" s="107"/>
      <c r="G3635" s="107"/>
    </row>
    <row r="3636" spans="2:7" s="100" customFormat="1">
      <c r="B3636" s="208"/>
      <c r="C3636" s="101"/>
      <c r="D3636" s="102"/>
      <c r="E3636" s="208"/>
      <c r="F3636" s="107"/>
      <c r="G3636" s="107"/>
    </row>
    <row r="3637" spans="2:7" s="100" customFormat="1">
      <c r="B3637" s="208"/>
      <c r="C3637" s="101"/>
      <c r="D3637" s="102"/>
      <c r="E3637" s="208"/>
      <c r="F3637" s="107"/>
      <c r="G3637" s="107"/>
    </row>
    <row r="3638" spans="2:7" s="100" customFormat="1">
      <c r="B3638" s="208"/>
      <c r="C3638" s="101"/>
      <c r="D3638" s="102"/>
      <c r="E3638" s="208"/>
      <c r="F3638" s="107"/>
      <c r="G3638" s="107"/>
    </row>
    <row r="3639" spans="2:7" s="100" customFormat="1">
      <c r="B3639" s="208"/>
      <c r="C3639" s="101"/>
      <c r="D3639" s="102"/>
      <c r="E3639" s="208"/>
      <c r="F3639" s="107"/>
      <c r="G3639" s="107"/>
    </row>
    <row r="3640" spans="2:7" s="100" customFormat="1">
      <c r="B3640" s="208"/>
      <c r="C3640" s="101"/>
      <c r="D3640" s="102"/>
      <c r="E3640" s="208"/>
      <c r="F3640" s="107"/>
      <c r="G3640" s="107"/>
    </row>
    <row r="3641" spans="2:7" s="100" customFormat="1">
      <c r="B3641" s="208"/>
      <c r="C3641" s="101"/>
      <c r="D3641" s="102"/>
      <c r="E3641" s="208"/>
      <c r="F3641" s="107"/>
      <c r="G3641" s="107"/>
    </row>
    <row r="3642" spans="2:7" s="100" customFormat="1">
      <c r="B3642" s="208"/>
      <c r="C3642" s="101"/>
      <c r="D3642" s="102"/>
      <c r="E3642" s="208"/>
      <c r="F3642" s="107"/>
      <c r="G3642" s="107"/>
    </row>
    <row r="3643" spans="2:7" s="100" customFormat="1">
      <c r="B3643" s="208"/>
      <c r="C3643" s="101"/>
      <c r="D3643" s="102"/>
      <c r="E3643" s="208"/>
      <c r="F3643" s="107"/>
      <c r="G3643" s="107"/>
    </row>
    <row r="3644" spans="2:7" s="100" customFormat="1">
      <c r="B3644" s="208"/>
      <c r="C3644" s="101"/>
      <c r="D3644" s="102"/>
      <c r="E3644" s="208"/>
      <c r="F3644" s="107"/>
      <c r="G3644" s="107"/>
    </row>
    <row r="3645" spans="2:7" s="100" customFormat="1">
      <c r="B3645" s="208"/>
      <c r="C3645" s="101"/>
      <c r="D3645" s="102"/>
      <c r="E3645" s="208"/>
      <c r="F3645" s="107"/>
      <c r="G3645" s="107"/>
    </row>
    <row r="3646" spans="2:7" s="100" customFormat="1">
      <c r="B3646" s="208"/>
      <c r="C3646" s="101"/>
      <c r="D3646" s="102"/>
      <c r="E3646" s="208"/>
      <c r="F3646" s="107"/>
      <c r="G3646" s="107"/>
    </row>
    <row r="3647" spans="2:7" s="100" customFormat="1">
      <c r="B3647" s="208"/>
      <c r="C3647" s="101"/>
      <c r="D3647" s="102"/>
      <c r="E3647" s="208"/>
      <c r="F3647" s="107"/>
      <c r="G3647" s="107"/>
    </row>
    <row r="3648" spans="2:7" s="100" customFormat="1">
      <c r="B3648" s="208"/>
      <c r="C3648" s="101"/>
      <c r="D3648" s="102"/>
      <c r="E3648" s="208"/>
      <c r="F3648" s="107"/>
      <c r="G3648" s="107"/>
    </row>
    <row r="3649" spans="2:7" s="100" customFormat="1">
      <c r="B3649" s="208"/>
      <c r="C3649" s="101"/>
      <c r="D3649" s="102"/>
      <c r="E3649" s="208"/>
      <c r="F3649" s="107"/>
      <c r="G3649" s="107"/>
    </row>
    <row r="3650" spans="2:7" s="100" customFormat="1">
      <c r="B3650" s="208"/>
      <c r="C3650" s="101"/>
      <c r="D3650" s="102"/>
      <c r="E3650" s="208"/>
      <c r="F3650" s="107"/>
      <c r="G3650" s="107"/>
    </row>
    <row r="3651" spans="2:7" s="100" customFormat="1">
      <c r="B3651" s="208"/>
      <c r="C3651" s="101"/>
      <c r="D3651" s="102"/>
      <c r="E3651" s="208"/>
      <c r="F3651" s="107"/>
      <c r="G3651" s="107"/>
    </row>
    <row r="3652" spans="2:7" s="100" customFormat="1">
      <c r="B3652" s="208"/>
      <c r="C3652" s="101"/>
      <c r="D3652" s="102"/>
      <c r="E3652" s="208"/>
      <c r="F3652" s="107"/>
      <c r="G3652" s="107"/>
    </row>
    <row r="3653" spans="2:7" s="100" customFormat="1">
      <c r="B3653" s="208"/>
      <c r="C3653" s="101"/>
      <c r="D3653" s="102"/>
      <c r="E3653" s="208"/>
      <c r="F3653" s="107"/>
      <c r="G3653" s="107"/>
    </row>
    <row r="3654" spans="2:7" s="100" customFormat="1">
      <c r="B3654" s="208"/>
      <c r="C3654" s="101"/>
      <c r="D3654" s="102"/>
      <c r="E3654" s="208"/>
      <c r="F3654" s="107"/>
      <c r="G3654" s="107"/>
    </row>
    <row r="3655" spans="2:7" s="100" customFormat="1">
      <c r="B3655" s="208"/>
      <c r="C3655" s="101"/>
      <c r="D3655" s="102"/>
      <c r="E3655" s="208"/>
      <c r="F3655" s="107"/>
      <c r="G3655" s="107"/>
    </row>
    <row r="3656" spans="2:7" s="100" customFormat="1">
      <c r="B3656" s="208"/>
      <c r="C3656" s="101"/>
      <c r="D3656" s="102"/>
      <c r="E3656" s="208"/>
      <c r="F3656" s="107"/>
      <c r="G3656" s="107"/>
    </row>
    <row r="3657" spans="2:7" s="100" customFormat="1">
      <c r="B3657" s="208"/>
      <c r="C3657" s="101"/>
      <c r="D3657" s="102"/>
      <c r="E3657" s="208"/>
      <c r="F3657" s="107"/>
      <c r="G3657" s="107"/>
    </row>
    <row r="3658" spans="2:7" s="100" customFormat="1">
      <c r="B3658" s="208"/>
      <c r="C3658" s="101"/>
      <c r="D3658" s="102"/>
      <c r="E3658" s="208"/>
      <c r="F3658" s="107"/>
      <c r="G3658" s="107"/>
    </row>
    <row r="3659" spans="2:7" s="100" customFormat="1">
      <c r="B3659" s="208"/>
      <c r="C3659" s="101"/>
      <c r="D3659" s="102"/>
      <c r="E3659" s="208"/>
      <c r="F3659" s="107"/>
      <c r="G3659" s="107"/>
    </row>
    <row r="3660" spans="2:7" s="100" customFormat="1">
      <c r="B3660" s="208"/>
      <c r="C3660" s="101"/>
      <c r="D3660" s="102"/>
      <c r="E3660" s="208"/>
      <c r="F3660" s="107"/>
      <c r="G3660" s="107"/>
    </row>
    <row r="3661" spans="2:7" s="100" customFormat="1">
      <c r="B3661" s="208"/>
      <c r="C3661" s="101"/>
      <c r="D3661" s="102"/>
      <c r="E3661" s="208"/>
      <c r="F3661" s="107"/>
      <c r="G3661" s="107"/>
    </row>
    <row r="3662" spans="2:7" s="100" customFormat="1">
      <c r="B3662" s="208"/>
      <c r="C3662" s="101"/>
      <c r="D3662" s="102"/>
      <c r="E3662" s="208"/>
      <c r="F3662" s="107"/>
      <c r="G3662" s="107"/>
    </row>
    <row r="3663" spans="2:7" s="100" customFormat="1">
      <c r="B3663" s="208"/>
      <c r="C3663" s="101"/>
      <c r="D3663" s="102"/>
      <c r="E3663" s="208"/>
      <c r="F3663" s="107"/>
      <c r="G3663" s="107"/>
    </row>
    <row r="3664" spans="2:7" s="100" customFormat="1">
      <c r="B3664" s="208"/>
      <c r="C3664" s="101"/>
      <c r="D3664" s="102"/>
      <c r="E3664" s="208"/>
      <c r="F3664" s="107"/>
      <c r="G3664" s="107"/>
    </row>
    <row r="3665" spans="2:7" s="100" customFormat="1">
      <c r="B3665" s="208"/>
      <c r="C3665" s="101"/>
      <c r="D3665" s="102"/>
      <c r="E3665" s="208"/>
      <c r="F3665" s="107"/>
      <c r="G3665" s="107"/>
    </row>
    <row r="3666" spans="2:7" s="100" customFormat="1">
      <c r="B3666" s="208"/>
      <c r="C3666" s="101"/>
      <c r="D3666" s="102"/>
      <c r="E3666" s="208"/>
      <c r="F3666" s="107"/>
      <c r="G3666" s="107"/>
    </row>
    <row r="3667" spans="2:7" s="100" customFormat="1">
      <c r="B3667" s="208"/>
      <c r="C3667" s="101"/>
      <c r="D3667" s="102"/>
      <c r="E3667" s="208"/>
      <c r="F3667" s="107"/>
      <c r="G3667" s="107"/>
    </row>
    <row r="3668" spans="2:7" s="100" customFormat="1">
      <c r="B3668" s="208"/>
      <c r="C3668" s="101"/>
      <c r="D3668" s="102"/>
      <c r="E3668" s="208"/>
      <c r="F3668" s="107"/>
      <c r="G3668" s="107"/>
    </row>
    <row r="3669" spans="2:7" s="100" customFormat="1">
      <c r="B3669" s="208"/>
      <c r="C3669" s="101"/>
      <c r="D3669" s="102"/>
      <c r="E3669" s="208"/>
      <c r="F3669" s="107"/>
      <c r="G3669" s="107"/>
    </row>
    <row r="3670" spans="2:7" s="100" customFormat="1">
      <c r="B3670" s="208"/>
      <c r="C3670" s="101"/>
      <c r="D3670" s="102"/>
      <c r="E3670" s="208"/>
      <c r="F3670" s="107"/>
      <c r="G3670" s="107"/>
    </row>
    <row r="3671" spans="2:7" s="100" customFormat="1">
      <c r="B3671" s="208"/>
      <c r="C3671" s="101"/>
      <c r="D3671" s="102"/>
      <c r="E3671" s="208"/>
      <c r="F3671" s="107"/>
      <c r="G3671" s="107"/>
    </row>
    <row r="3672" spans="2:7" s="100" customFormat="1">
      <c r="B3672" s="208"/>
      <c r="C3672" s="101"/>
      <c r="D3672" s="102"/>
      <c r="E3672" s="208"/>
      <c r="F3672" s="107"/>
      <c r="G3672" s="107"/>
    </row>
    <row r="3673" spans="2:7" s="100" customFormat="1">
      <c r="B3673" s="208"/>
      <c r="C3673" s="101"/>
      <c r="D3673" s="102"/>
      <c r="E3673" s="208"/>
      <c r="F3673" s="107"/>
      <c r="G3673" s="107"/>
    </row>
    <row r="3674" spans="2:7" s="100" customFormat="1">
      <c r="B3674" s="208"/>
      <c r="C3674" s="101"/>
      <c r="D3674" s="102"/>
      <c r="E3674" s="208"/>
      <c r="F3674" s="107"/>
      <c r="G3674" s="107"/>
    </row>
    <row r="3675" spans="2:7" s="100" customFormat="1">
      <c r="B3675" s="208"/>
      <c r="C3675" s="101"/>
      <c r="D3675" s="102"/>
      <c r="E3675" s="208"/>
      <c r="F3675" s="107"/>
      <c r="G3675" s="107"/>
    </row>
    <row r="3676" spans="2:7" s="100" customFormat="1">
      <c r="B3676" s="208"/>
      <c r="C3676" s="101"/>
      <c r="D3676" s="102"/>
      <c r="E3676" s="208"/>
      <c r="F3676" s="107"/>
      <c r="G3676" s="107"/>
    </row>
    <row r="3677" spans="2:7" s="100" customFormat="1">
      <c r="B3677" s="208"/>
      <c r="C3677" s="101"/>
      <c r="D3677" s="102"/>
      <c r="E3677" s="208"/>
      <c r="F3677" s="107"/>
      <c r="G3677" s="107"/>
    </row>
    <row r="3678" spans="2:7" s="100" customFormat="1">
      <c r="B3678" s="208"/>
      <c r="C3678" s="101"/>
      <c r="D3678" s="102"/>
      <c r="E3678" s="208"/>
      <c r="F3678" s="107"/>
      <c r="G3678" s="107"/>
    </row>
    <row r="3679" spans="2:7" s="100" customFormat="1">
      <c r="B3679" s="208"/>
      <c r="C3679" s="101"/>
      <c r="D3679" s="102"/>
      <c r="E3679" s="208"/>
      <c r="F3679" s="107"/>
      <c r="G3679" s="107"/>
    </row>
    <row r="3680" spans="2:7" s="100" customFormat="1">
      <c r="B3680" s="208"/>
      <c r="C3680" s="101"/>
      <c r="D3680" s="102"/>
      <c r="E3680" s="208"/>
      <c r="F3680" s="107"/>
      <c r="G3680" s="107"/>
    </row>
    <row r="3681" spans="2:7" s="100" customFormat="1">
      <c r="B3681" s="208"/>
      <c r="C3681" s="101"/>
      <c r="D3681" s="102"/>
      <c r="E3681" s="208"/>
      <c r="F3681" s="107"/>
      <c r="G3681" s="107"/>
    </row>
    <row r="3682" spans="2:7" s="100" customFormat="1">
      <c r="B3682" s="208"/>
      <c r="C3682" s="101"/>
      <c r="D3682" s="102"/>
      <c r="E3682" s="208"/>
      <c r="F3682" s="107"/>
      <c r="G3682" s="107"/>
    </row>
    <row r="3683" spans="2:7" s="100" customFormat="1">
      <c r="B3683" s="208"/>
      <c r="C3683" s="101"/>
      <c r="D3683" s="102"/>
      <c r="E3683" s="208"/>
      <c r="F3683" s="107"/>
      <c r="G3683" s="107"/>
    </row>
    <row r="3684" spans="2:7" s="100" customFormat="1">
      <c r="B3684" s="208"/>
      <c r="C3684" s="101"/>
      <c r="D3684" s="102"/>
      <c r="E3684" s="208"/>
      <c r="F3684" s="107"/>
      <c r="G3684" s="107"/>
    </row>
    <row r="3685" spans="2:7" s="100" customFormat="1">
      <c r="B3685" s="208"/>
      <c r="C3685" s="101"/>
      <c r="D3685" s="102"/>
      <c r="E3685" s="208"/>
      <c r="F3685" s="107"/>
      <c r="G3685" s="107"/>
    </row>
    <row r="3686" spans="2:7" s="100" customFormat="1">
      <c r="B3686" s="208"/>
      <c r="C3686" s="101"/>
      <c r="D3686" s="102"/>
      <c r="E3686" s="208"/>
      <c r="F3686" s="107"/>
      <c r="G3686" s="107"/>
    </row>
    <row r="3687" spans="2:7" s="100" customFormat="1">
      <c r="B3687" s="208"/>
      <c r="C3687" s="101"/>
      <c r="D3687" s="102"/>
      <c r="E3687" s="208"/>
      <c r="F3687" s="107"/>
      <c r="G3687" s="107"/>
    </row>
    <row r="3688" spans="2:7" s="100" customFormat="1">
      <c r="B3688" s="208"/>
      <c r="C3688" s="101"/>
      <c r="D3688" s="102"/>
      <c r="E3688" s="208"/>
      <c r="F3688" s="107"/>
      <c r="G3688" s="107"/>
    </row>
    <row r="3689" spans="2:7" s="100" customFormat="1">
      <c r="B3689" s="208"/>
      <c r="C3689" s="101"/>
      <c r="D3689" s="102"/>
      <c r="E3689" s="208"/>
      <c r="F3689" s="107"/>
      <c r="G3689" s="107"/>
    </row>
    <row r="3690" spans="2:7" s="100" customFormat="1">
      <c r="B3690" s="208"/>
      <c r="C3690" s="101"/>
      <c r="D3690" s="102"/>
      <c r="E3690" s="208"/>
      <c r="F3690" s="107"/>
      <c r="G3690" s="107"/>
    </row>
    <row r="3691" spans="2:7" s="100" customFormat="1">
      <c r="B3691" s="208"/>
      <c r="C3691" s="101"/>
      <c r="D3691" s="102"/>
      <c r="E3691" s="208"/>
      <c r="F3691" s="107"/>
      <c r="G3691" s="107"/>
    </row>
    <row r="3692" spans="2:7" s="100" customFormat="1">
      <c r="B3692" s="208"/>
      <c r="C3692" s="101"/>
      <c r="D3692" s="102"/>
      <c r="E3692" s="208"/>
      <c r="F3692" s="107"/>
      <c r="G3692" s="107"/>
    </row>
    <row r="3693" spans="2:7" s="100" customFormat="1">
      <c r="B3693" s="208"/>
      <c r="C3693" s="101"/>
      <c r="D3693" s="102"/>
      <c r="E3693" s="208"/>
      <c r="F3693" s="107"/>
      <c r="G3693" s="107"/>
    </row>
    <row r="3694" spans="2:7" s="100" customFormat="1">
      <c r="B3694" s="208"/>
      <c r="C3694" s="101"/>
      <c r="D3694" s="102"/>
      <c r="E3694" s="208"/>
      <c r="F3694" s="107"/>
      <c r="G3694" s="107"/>
    </row>
    <row r="3695" spans="2:7" s="100" customFormat="1">
      <c r="B3695" s="208"/>
      <c r="C3695" s="101"/>
      <c r="D3695" s="102"/>
      <c r="E3695" s="208"/>
      <c r="F3695" s="107"/>
      <c r="G3695" s="107"/>
    </row>
    <row r="3696" spans="2:7" s="100" customFormat="1">
      <c r="B3696" s="208"/>
      <c r="C3696" s="101"/>
      <c r="D3696" s="102"/>
      <c r="E3696" s="208"/>
      <c r="F3696" s="107"/>
      <c r="G3696" s="107"/>
    </row>
    <row r="3697" spans="2:7" s="100" customFormat="1">
      <c r="B3697" s="208"/>
      <c r="C3697" s="101"/>
      <c r="D3697" s="102"/>
      <c r="E3697" s="208"/>
      <c r="F3697" s="107"/>
      <c r="G3697" s="107"/>
    </row>
    <row r="3698" spans="2:7" s="100" customFormat="1">
      <c r="B3698" s="208"/>
      <c r="C3698" s="101"/>
      <c r="D3698" s="102"/>
      <c r="E3698" s="208"/>
      <c r="F3698" s="107"/>
      <c r="G3698" s="107"/>
    </row>
    <row r="3699" spans="2:7" s="100" customFormat="1">
      <c r="B3699" s="208"/>
      <c r="C3699" s="101"/>
      <c r="D3699" s="102"/>
      <c r="E3699" s="208"/>
      <c r="F3699" s="107"/>
      <c r="G3699" s="107"/>
    </row>
    <row r="3700" spans="2:7" s="100" customFormat="1">
      <c r="B3700" s="208"/>
      <c r="C3700" s="101"/>
      <c r="D3700" s="102"/>
      <c r="E3700" s="208"/>
      <c r="F3700" s="107"/>
      <c r="G3700" s="107"/>
    </row>
    <row r="3701" spans="2:7" s="100" customFormat="1">
      <c r="B3701" s="208"/>
      <c r="C3701" s="101"/>
      <c r="D3701" s="102"/>
      <c r="E3701" s="208"/>
      <c r="F3701" s="107"/>
      <c r="G3701" s="107"/>
    </row>
    <row r="3702" spans="2:7" s="100" customFormat="1">
      <c r="B3702" s="208"/>
      <c r="C3702" s="101"/>
      <c r="D3702" s="102"/>
      <c r="E3702" s="208"/>
      <c r="F3702" s="107"/>
      <c r="G3702" s="107"/>
    </row>
    <row r="3703" spans="2:7" s="100" customFormat="1">
      <c r="B3703" s="208"/>
      <c r="C3703" s="101"/>
      <c r="D3703" s="102"/>
      <c r="E3703" s="208"/>
      <c r="F3703" s="107"/>
      <c r="G3703" s="107"/>
    </row>
    <row r="3704" spans="2:7" s="100" customFormat="1">
      <c r="B3704" s="208"/>
      <c r="C3704" s="101"/>
      <c r="D3704" s="102"/>
      <c r="E3704" s="208"/>
      <c r="F3704" s="107"/>
      <c r="G3704" s="107"/>
    </row>
    <row r="3705" spans="2:7" s="100" customFormat="1">
      <c r="B3705" s="208"/>
      <c r="C3705" s="101"/>
      <c r="D3705" s="102"/>
      <c r="E3705" s="208"/>
      <c r="F3705" s="107"/>
      <c r="G3705" s="107"/>
    </row>
    <row r="3706" spans="2:7" s="100" customFormat="1">
      <c r="B3706" s="208"/>
      <c r="C3706" s="101"/>
      <c r="D3706" s="102"/>
      <c r="E3706" s="208"/>
      <c r="F3706" s="107"/>
      <c r="G3706" s="107"/>
    </row>
    <row r="3707" spans="2:7" s="100" customFormat="1">
      <c r="B3707" s="208"/>
      <c r="C3707" s="101"/>
      <c r="D3707" s="102"/>
      <c r="E3707" s="208"/>
      <c r="F3707" s="107"/>
      <c r="G3707" s="107"/>
    </row>
    <row r="3708" spans="2:7" s="100" customFormat="1">
      <c r="B3708" s="208"/>
      <c r="C3708" s="101"/>
      <c r="D3708" s="102"/>
      <c r="E3708" s="208"/>
      <c r="F3708" s="107"/>
      <c r="G3708" s="107"/>
    </row>
    <row r="3709" spans="2:7" s="100" customFormat="1">
      <c r="B3709" s="208"/>
      <c r="C3709" s="101"/>
      <c r="D3709" s="102"/>
      <c r="E3709" s="208"/>
      <c r="F3709" s="107"/>
      <c r="G3709" s="107"/>
    </row>
    <row r="3710" spans="2:7" s="100" customFormat="1">
      <c r="B3710" s="208"/>
      <c r="C3710" s="101"/>
      <c r="D3710" s="102"/>
      <c r="E3710" s="208"/>
      <c r="F3710" s="107"/>
      <c r="G3710" s="107"/>
    </row>
    <row r="3711" spans="2:7" s="100" customFormat="1">
      <c r="B3711" s="208"/>
      <c r="C3711" s="101"/>
      <c r="D3711" s="102"/>
      <c r="E3711" s="208"/>
      <c r="F3711" s="107"/>
      <c r="G3711" s="107"/>
    </row>
    <row r="3712" spans="2:7" s="100" customFormat="1">
      <c r="B3712" s="208"/>
      <c r="C3712" s="101"/>
      <c r="D3712" s="102"/>
      <c r="E3712" s="208"/>
      <c r="F3712" s="107"/>
      <c r="G3712" s="107"/>
    </row>
    <row r="3713" spans="2:7" s="100" customFormat="1">
      <c r="B3713" s="208"/>
      <c r="C3713" s="101"/>
      <c r="D3713" s="102"/>
      <c r="E3713" s="208"/>
      <c r="F3713" s="107"/>
      <c r="G3713" s="107"/>
    </row>
    <row r="3714" spans="2:7" s="100" customFormat="1">
      <c r="B3714" s="208"/>
      <c r="C3714" s="101"/>
      <c r="D3714" s="102"/>
      <c r="E3714" s="208"/>
      <c r="F3714" s="107"/>
      <c r="G3714" s="107"/>
    </row>
    <row r="3715" spans="2:7" s="100" customFormat="1">
      <c r="B3715" s="208"/>
      <c r="C3715" s="101"/>
      <c r="D3715" s="102"/>
      <c r="E3715" s="208"/>
      <c r="F3715" s="107"/>
      <c r="G3715" s="107"/>
    </row>
    <row r="3716" spans="2:7" s="100" customFormat="1">
      <c r="B3716" s="208"/>
      <c r="C3716" s="101"/>
      <c r="D3716" s="102"/>
      <c r="E3716" s="208"/>
      <c r="F3716" s="107"/>
      <c r="G3716" s="107"/>
    </row>
    <row r="3717" spans="2:7" s="100" customFormat="1">
      <c r="B3717" s="208"/>
      <c r="C3717" s="101"/>
      <c r="D3717" s="102"/>
      <c r="E3717" s="208"/>
      <c r="F3717" s="107"/>
      <c r="G3717" s="107"/>
    </row>
    <row r="3718" spans="2:7" s="100" customFormat="1">
      <c r="B3718" s="208"/>
      <c r="C3718" s="101"/>
      <c r="D3718" s="102"/>
      <c r="E3718" s="208"/>
      <c r="F3718" s="107"/>
      <c r="G3718" s="107"/>
    </row>
    <row r="3719" spans="2:7" s="100" customFormat="1">
      <c r="B3719" s="208"/>
      <c r="C3719" s="101"/>
      <c r="D3719" s="102"/>
      <c r="E3719" s="208"/>
      <c r="F3719" s="107"/>
      <c r="G3719" s="107"/>
    </row>
    <row r="3720" spans="2:7" s="100" customFormat="1">
      <c r="B3720" s="208"/>
      <c r="C3720" s="101"/>
      <c r="D3720" s="102"/>
      <c r="E3720" s="208"/>
      <c r="F3720" s="107"/>
      <c r="G3720" s="107"/>
    </row>
    <row r="3721" spans="2:7" s="100" customFormat="1">
      <c r="B3721" s="208"/>
      <c r="C3721" s="101"/>
      <c r="D3721" s="102"/>
      <c r="E3721" s="208"/>
      <c r="F3721" s="107"/>
      <c r="G3721" s="107"/>
    </row>
    <row r="3722" spans="2:7" s="100" customFormat="1">
      <c r="B3722" s="208"/>
      <c r="C3722" s="101"/>
      <c r="D3722" s="102"/>
      <c r="E3722" s="208"/>
      <c r="F3722" s="107"/>
      <c r="G3722" s="107"/>
    </row>
    <row r="3723" spans="2:7" s="100" customFormat="1">
      <c r="B3723" s="208"/>
      <c r="C3723" s="101"/>
      <c r="D3723" s="102"/>
      <c r="E3723" s="208"/>
      <c r="F3723" s="107"/>
      <c r="G3723" s="107"/>
    </row>
    <row r="3724" spans="2:7" s="100" customFormat="1">
      <c r="B3724" s="208"/>
      <c r="C3724" s="101"/>
      <c r="D3724" s="102"/>
      <c r="E3724" s="208"/>
      <c r="F3724" s="107"/>
      <c r="G3724" s="107"/>
    </row>
    <row r="3725" spans="2:7" s="100" customFormat="1">
      <c r="B3725" s="208"/>
      <c r="C3725" s="101"/>
      <c r="D3725" s="102"/>
      <c r="E3725" s="208"/>
      <c r="F3725" s="107"/>
      <c r="G3725" s="107"/>
    </row>
    <row r="3726" spans="2:7" s="100" customFormat="1">
      <c r="B3726" s="208"/>
      <c r="C3726" s="101"/>
      <c r="D3726" s="102"/>
      <c r="E3726" s="208"/>
      <c r="F3726" s="107"/>
      <c r="G3726" s="107"/>
    </row>
    <row r="3727" spans="2:7" s="100" customFormat="1">
      <c r="B3727" s="208"/>
      <c r="C3727" s="101"/>
      <c r="D3727" s="102"/>
      <c r="E3727" s="208"/>
      <c r="F3727" s="107"/>
      <c r="G3727" s="107"/>
    </row>
    <row r="3728" spans="2:7" s="100" customFormat="1">
      <c r="B3728" s="208"/>
      <c r="C3728" s="101"/>
      <c r="D3728" s="102"/>
      <c r="E3728" s="208"/>
      <c r="F3728" s="107"/>
      <c r="G3728" s="107"/>
    </row>
    <row r="3729" spans="2:7" s="100" customFormat="1">
      <c r="B3729" s="208"/>
      <c r="C3729" s="101"/>
      <c r="D3729" s="102"/>
      <c r="E3729" s="208"/>
      <c r="F3729" s="107"/>
      <c r="G3729" s="107"/>
    </row>
    <row r="3730" spans="2:7" s="100" customFormat="1">
      <c r="B3730" s="208"/>
      <c r="C3730" s="101"/>
      <c r="D3730" s="102"/>
      <c r="E3730" s="208"/>
      <c r="F3730" s="107"/>
      <c r="G3730" s="107"/>
    </row>
    <row r="3731" spans="2:7" s="100" customFormat="1">
      <c r="B3731" s="208"/>
      <c r="C3731" s="101"/>
      <c r="D3731" s="102"/>
      <c r="E3731" s="208"/>
      <c r="F3731" s="107"/>
      <c r="G3731" s="107"/>
    </row>
    <row r="3732" spans="2:7" s="100" customFormat="1">
      <c r="B3732" s="208"/>
      <c r="C3732" s="101"/>
      <c r="D3732" s="102"/>
      <c r="E3732" s="208"/>
      <c r="F3732" s="107"/>
      <c r="G3732" s="107"/>
    </row>
    <row r="3733" spans="2:7" s="100" customFormat="1">
      <c r="B3733" s="208"/>
      <c r="C3733" s="101"/>
      <c r="D3733" s="102"/>
      <c r="E3733" s="208"/>
      <c r="F3733" s="107"/>
      <c r="G3733" s="107"/>
    </row>
    <row r="3734" spans="2:7" s="100" customFormat="1">
      <c r="B3734" s="208"/>
      <c r="C3734" s="101"/>
      <c r="D3734" s="102"/>
      <c r="E3734" s="208"/>
      <c r="F3734" s="107"/>
      <c r="G3734" s="107"/>
    </row>
    <row r="3735" spans="2:7" s="100" customFormat="1">
      <c r="B3735" s="208"/>
      <c r="C3735" s="101"/>
      <c r="D3735" s="102"/>
      <c r="E3735" s="208"/>
      <c r="F3735" s="107"/>
      <c r="G3735" s="107"/>
    </row>
    <row r="3736" spans="2:7" s="100" customFormat="1">
      <c r="B3736" s="208"/>
      <c r="C3736" s="101"/>
      <c r="D3736" s="102"/>
      <c r="E3736" s="208"/>
      <c r="F3736" s="107"/>
      <c r="G3736" s="107"/>
    </row>
    <row r="3737" spans="2:7" s="100" customFormat="1">
      <c r="B3737" s="208"/>
      <c r="C3737" s="101"/>
      <c r="D3737" s="102"/>
      <c r="E3737" s="208"/>
      <c r="F3737" s="107"/>
      <c r="G3737" s="107"/>
    </row>
    <row r="3738" spans="2:7" s="100" customFormat="1">
      <c r="B3738" s="208"/>
      <c r="C3738" s="101"/>
      <c r="D3738" s="102"/>
      <c r="E3738" s="208"/>
      <c r="F3738" s="107"/>
      <c r="G3738" s="107"/>
    </row>
    <row r="3739" spans="2:7" s="100" customFormat="1">
      <c r="B3739" s="208"/>
      <c r="C3739" s="101"/>
      <c r="D3739" s="102"/>
      <c r="E3739" s="208"/>
      <c r="F3739" s="107"/>
      <c r="G3739" s="107"/>
    </row>
    <row r="3740" spans="2:7" s="100" customFormat="1">
      <c r="B3740" s="208"/>
      <c r="C3740" s="101"/>
      <c r="D3740" s="102"/>
      <c r="E3740" s="208"/>
      <c r="F3740" s="107"/>
      <c r="G3740" s="107"/>
    </row>
    <row r="3741" spans="2:7" s="100" customFormat="1">
      <c r="B3741" s="208"/>
      <c r="C3741" s="101"/>
      <c r="D3741" s="102"/>
      <c r="E3741" s="208"/>
      <c r="F3741" s="107"/>
      <c r="G3741" s="107"/>
    </row>
    <row r="3742" spans="2:7" s="100" customFormat="1">
      <c r="B3742" s="208"/>
      <c r="C3742" s="101"/>
      <c r="D3742" s="102"/>
      <c r="E3742" s="208"/>
      <c r="F3742" s="107"/>
      <c r="G3742" s="107"/>
    </row>
    <row r="3743" spans="2:7" s="100" customFormat="1">
      <c r="B3743" s="208"/>
      <c r="C3743" s="101"/>
      <c r="D3743" s="102"/>
      <c r="E3743" s="208"/>
      <c r="F3743" s="107"/>
      <c r="G3743" s="107"/>
    </row>
    <row r="3744" spans="2:7" s="100" customFormat="1">
      <c r="B3744" s="208"/>
      <c r="C3744" s="101"/>
      <c r="D3744" s="102"/>
      <c r="E3744" s="208"/>
      <c r="F3744" s="107"/>
      <c r="G3744" s="107"/>
    </row>
    <row r="3745" spans="2:7" s="100" customFormat="1">
      <c r="B3745" s="208"/>
      <c r="C3745" s="101"/>
      <c r="D3745" s="102"/>
      <c r="E3745" s="208"/>
      <c r="F3745" s="107"/>
      <c r="G3745" s="107"/>
    </row>
    <row r="3746" spans="2:7" s="100" customFormat="1">
      <c r="B3746" s="208"/>
      <c r="C3746" s="101"/>
      <c r="D3746" s="102"/>
      <c r="E3746" s="208"/>
      <c r="F3746" s="107"/>
      <c r="G3746" s="107"/>
    </row>
    <row r="3747" spans="2:7" s="100" customFormat="1">
      <c r="B3747" s="208"/>
      <c r="C3747" s="101"/>
      <c r="D3747" s="102"/>
      <c r="E3747" s="208"/>
      <c r="F3747" s="107"/>
      <c r="G3747" s="107"/>
    </row>
    <row r="3748" spans="2:7" s="100" customFormat="1">
      <c r="B3748" s="208"/>
      <c r="C3748" s="101"/>
      <c r="D3748" s="102"/>
      <c r="E3748" s="208"/>
      <c r="F3748" s="107"/>
      <c r="G3748" s="107"/>
    </row>
    <row r="3749" spans="2:7" s="100" customFormat="1">
      <c r="B3749" s="208"/>
      <c r="C3749" s="101"/>
      <c r="D3749" s="102"/>
      <c r="E3749" s="208"/>
      <c r="F3749" s="107"/>
      <c r="G3749" s="107"/>
    </row>
    <row r="3750" spans="2:7" s="100" customFormat="1">
      <c r="B3750" s="208"/>
      <c r="C3750" s="101"/>
      <c r="D3750" s="102"/>
      <c r="E3750" s="208"/>
      <c r="F3750" s="107"/>
      <c r="G3750" s="107"/>
    </row>
    <row r="3751" spans="2:7" s="100" customFormat="1">
      <c r="B3751" s="208"/>
      <c r="C3751" s="101"/>
      <c r="D3751" s="102"/>
      <c r="E3751" s="208"/>
      <c r="F3751" s="107"/>
      <c r="G3751" s="107"/>
    </row>
    <row r="3752" spans="2:7" s="100" customFormat="1">
      <c r="B3752" s="208"/>
      <c r="C3752" s="101"/>
      <c r="D3752" s="102"/>
      <c r="E3752" s="208"/>
      <c r="F3752" s="107"/>
      <c r="G3752" s="107"/>
    </row>
    <row r="3753" spans="2:7" s="100" customFormat="1">
      <c r="B3753" s="208"/>
      <c r="C3753" s="101"/>
      <c r="D3753" s="102"/>
      <c r="E3753" s="208"/>
      <c r="F3753" s="107"/>
      <c r="G3753" s="107"/>
    </row>
    <row r="3754" spans="2:7" s="100" customFormat="1">
      <c r="B3754" s="208"/>
      <c r="C3754" s="101"/>
      <c r="D3754" s="102"/>
      <c r="E3754" s="208"/>
      <c r="F3754" s="107"/>
      <c r="G3754" s="107"/>
    </row>
    <row r="3755" spans="2:7" s="100" customFormat="1">
      <c r="B3755" s="208"/>
      <c r="C3755" s="101"/>
      <c r="D3755" s="102"/>
      <c r="E3755" s="208"/>
      <c r="F3755" s="107"/>
      <c r="G3755" s="107"/>
    </row>
    <row r="3756" spans="2:7" s="100" customFormat="1">
      <c r="B3756" s="208"/>
      <c r="C3756" s="101"/>
      <c r="D3756" s="102"/>
      <c r="E3756" s="208"/>
      <c r="F3756" s="107"/>
      <c r="G3756" s="107"/>
    </row>
    <row r="3757" spans="2:7" s="100" customFormat="1">
      <c r="B3757" s="208"/>
      <c r="C3757" s="101"/>
      <c r="D3757" s="102"/>
      <c r="E3757" s="208"/>
      <c r="F3757" s="107"/>
      <c r="G3757" s="107"/>
    </row>
    <row r="3758" spans="2:7" s="100" customFormat="1">
      <c r="B3758" s="208"/>
      <c r="C3758" s="101"/>
      <c r="D3758" s="102"/>
      <c r="E3758" s="208"/>
      <c r="F3758" s="107"/>
      <c r="G3758" s="107"/>
    </row>
    <row r="3759" spans="2:7" s="100" customFormat="1">
      <c r="B3759" s="208"/>
      <c r="C3759" s="101"/>
      <c r="D3759" s="102"/>
      <c r="E3759" s="208"/>
      <c r="F3759" s="107"/>
      <c r="G3759" s="107"/>
    </row>
    <row r="3760" spans="2:7" s="100" customFormat="1">
      <c r="B3760" s="208"/>
      <c r="C3760" s="101"/>
      <c r="D3760" s="102"/>
      <c r="E3760" s="208"/>
      <c r="F3760" s="107"/>
      <c r="G3760" s="107"/>
    </row>
    <row r="3761" spans="2:7" s="100" customFormat="1">
      <c r="B3761" s="208"/>
      <c r="C3761" s="101"/>
      <c r="D3761" s="102"/>
      <c r="E3761" s="208"/>
      <c r="F3761" s="107"/>
      <c r="G3761" s="107"/>
    </row>
    <row r="3762" spans="2:7" s="100" customFormat="1">
      <c r="B3762" s="208"/>
      <c r="C3762" s="101"/>
      <c r="D3762" s="102"/>
      <c r="E3762" s="208"/>
      <c r="F3762" s="107"/>
      <c r="G3762" s="107"/>
    </row>
    <row r="3763" spans="2:7" s="100" customFormat="1">
      <c r="B3763" s="208"/>
      <c r="C3763" s="101"/>
      <c r="D3763" s="102"/>
      <c r="E3763" s="208"/>
      <c r="F3763" s="107"/>
      <c r="G3763" s="107"/>
    </row>
    <row r="3764" spans="2:7" s="100" customFormat="1">
      <c r="B3764" s="208"/>
      <c r="C3764" s="101"/>
      <c r="D3764" s="102"/>
      <c r="E3764" s="208"/>
      <c r="F3764" s="107"/>
      <c r="G3764" s="107"/>
    </row>
    <row r="3765" spans="2:7" s="100" customFormat="1">
      <c r="B3765" s="208"/>
      <c r="C3765" s="101"/>
      <c r="D3765" s="102"/>
      <c r="E3765" s="208"/>
      <c r="F3765" s="107"/>
      <c r="G3765" s="107"/>
    </row>
    <row r="3766" spans="2:7" s="100" customFormat="1">
      <c r="B3766" s="208"/>
      <c r="C3766" s="101"/>
      <c r="D3766" s="102"/>
      <c r="E3766" s="208"/>
      <c r="F3766" s="107"/>
      <c r="G3766" s="107"/>
    </row>
    <row r="3767" spans="2:7" s="100" customFormat="1">
      <c r="B3767" s="208"/>
      <c r="C3767" s="101"/>
      <c r="D3767" s="102"/>
      <c r="E3767" s="208"/>
      <c r="F3767" s="107"/>
      <c r="G3767" s="107"/>
    </row>
    <row r="3768" spans="2:7" s="100" customFormat="1">
      <c r="B3768" s="208"/>
      <c r="C3768" s="101"/>
      <c r="D3768" s="102"/>
      <c r="E3768" s="208"/>
      <c r="F3768" s="107"/>
      <c r="G3768" s="107"/>
    </row>
    <row r="3769" spans="2:7" s="100" customFormat="1">
      <c r="B3769" s="208"/>
      <c r="C3769" s="101"/>
      <c r="D3769" s="102"/>
      <c r="E3769" s="208"/>
      <c r="F3769" s="107"/>
      <c r="G3769" s="107"/>
    </row>
    <row r="3770" spans="2:7" s="100" customFormat="1">
      <c r="B3770" s="208"/>
      <c r="C3770" s="101"/>
      <c r="D3770" s="102"/>
      <c r="E3770" s="208"/>
      <c r="F3770" s="107"/>
      <c r="G3770" s="107"/>
    </row>
    <row r="3771" spans="2:7" s="100" customFormat="1">
      <c r="B3771" s="208"/>
      <c r="C3771" s="101"/>
      <c r="D3771" s="102"/>
      <c r="E3771" s="208"/>
      <c r="F3771" s="107"/>
      <c r="G3771" s="107"/>
    </row>
    <row r="3772" spans="2:7" s="100" customFormat="1">
      <c r="B3772" s="208"/>
      <c r="C3772" s="101"/>
      <c r="D3772" s="102"/>
      <c r="E3772" s="208"/>
      <c r="F3772" s="107"/>
      <c r="G3772" s="107"/>
    </row>
    <row r="3773" spans="2:7" s="100" customFormat="1">
      <c r="B3773" s="208"/>
      <c r="C3773" s="101"/>
      <c r="D3773" s="102"/>
      <c r="E3773" s="208"/>
      <c r="F3773" s="107"/>
      <c r="G3773" s="107"/>
    </row>
    <row r="3774" spans="2:7" s="100" customFormat="1">
      <c r="B3774" s="208"/>
      <c r="C3774" s="101"/>
      <c r="D3774" s="102"/>
      <c r="E3774" s="208"/>
      <c r="F3774" s="107"/>
      <c r="G3774" s="107"/>
    </row>
    <row r="3775" spans="2:7" s="100" customFormat="1">
      <c r="B3775" s="208"/>
      <c r="C3775" s="101"/>
      <c r="D3775" s="102"/>
      <c r="E3775" s="208"/>
      <c r="F3775" s="107"/>
      <c r="G3775" s="107"/>
    </row>
    <row r="3776" spans="2:7" s="100" customFormat="1">
      <c r="B3776" s="208"/>
      <c r="C3776" s="101"/>
      <c r="D3776" s="102"/>
      <c r="E3776" s="208"/>
      <c r="F3776" s="107"/>
      <c r="G3776" s="107"/>
    </row>
    <row r="3777" spans="2:7" s="100" customFormat="1">
      <c r="B3777" s="208"/>
      <c r="C3777" s="101"/>
      <c r="D3777" s="102"/>
      <c r="E3777" s="208"/>
      <c r="F3777" s="107"/>
      <c r="G3777" s="107"/>
    </row>
    <row r="3778" spans="2:7" s="100" customFormat="1">
      <c r="B3778" s="208"/>
      <c r="C3778" s="101"/>
      <c r="D3778" s="102"/>
      <c r="E3778" s="208"/>
      <c r="F3778" s="107"/>
      <c r="G3778" s="107"/>
    </row>
    <row r="3779" spans="2:7" s="100" customFormat="1">
      <c r="B3779" s="208"/>
      <c r="C3779" s="101"/>
      <c r="D3779" s="102"/>
      <c r="E3779" s="208"/>
      <c r="F3779" s="107"/>
      <c r="G3779" s="107"/>
    </row>
    <row r="3780" spans="2:7" s="100" customFormat="1">
      <c r="B3780" s="208"/>
      <c r="C3780" s="101"/>
      <c r="D3780" s="102"/>
      <c r="E3780" s="208"/>
      <c r="F3780" s="107"/>
      <c r="G3780" s="107"/>
    </row>
    <row r="3781" spans="2:7" s="100" customFormat="1">
      <c r="B3781" s="208"/>
      <c r="C3781" s="101"/>
      <c r="D3781" s="102"/>
      <c r="E3781" s="208"/>
      <c r="F3781" s="107"/>
      <c r="G3781" s="107"/>
    </row>
    <row r="3782" spans="2:7" s="100" customFormat="1">
      <c r="B3782" s="208"/>
      <c r="C3782" s="101"/>
      <c r="D3782" s="102"/>
      <c r="E3782" s="208"/>
      <c r="F3782" s="107"/>
      <c r="G3782" s="107"/>
    </row>
    <row r="3783" spans="2:7" s="100" customFormat="1">
      <c r="B3783" s="208"/>
      <c r="C3783" s="101"/>
      <c r="D3783" s="102"/>
      <c r="E3783" s="208"/>
      <c r="F3783" s="107"/>
      <c r="G3783" s="107"/>
    </row>
    <row r="3784" spans="2:7" s="100" customFormat="1">
      <c r="B3784" s="208"/>
      <c r="C3784" s="101"/>
      <c r="D3784" s="102"/>
      <c r="E3784" s="208"/>
      <c r="F3784" s="107"/>
      <c r="G3784" s="107"/>
    </row>
    <row r="3785" spans="2:7" s="100" customFormat="1">
      <c r="B3785" s="208"/>
      <c r="C3785" s="101"/>
      <c r="D3785" s="102"/>
      <c r="E3785" s="208"/>
      <c r="F3785" s="107"/>
      <c r="G3785" s="107"/>
    </row>
    <row r="3786" spans="2:7" s="100" customFormat="1">
      <c r="B3786" s="208"/>
      <c r="C3786" s="101"/>
      <c r="D3786" s="102"/>
      <c r="E3786" s="208"/>
      <c r="F3786" s="107"/>
      <c r="G3786" s="107"/>
    </row>
    <row r="3787" spans="2:7" s="100" customFormat="1">
      <c r="B3787" s="208"/>
      <c r="C3787" s="101"/>
      <c r="D3787" s="102"/>
      <c r="E3787" s="208"/>
      <c r="F3787" s="107"/>
      <c r="G3787" s="107"/>
    </row>
    <row r="3788" spans="2:7" s="100" customFormat="1">
      <c r="B3788" s="208"/>
      <c r="C3788" s="101"/>
      <c r="D3788" s="102"/>
      <c r="E3788" s="208"/>
      <c r="F3788" s="107"/>
      <c r="G3788" s="107"/>
    </row>
    <row r="3789" spans="2:7" s="100" customFormat="1">
      <c r="B3789" s="208"/>
      <c r="C3789" s="101"/>
      <c r="D3789" s="102"/>
      <c r="E3789" s="208"/>
      <c r="F3789" s="107"/>
      <c r="G3789" s="107"/>
    </row>
    <row r="3790" spans="2:7" s="100" customFormat="1">
      <c r="B3790" s="208"/>
      <c r="C3790" s="101"/>
      <c r="D3790" s="102"/>
      <c r="E3790" s="208"/>
      <c r="F3790" s="107"/>
      <c r="G3790" s="107"/>
    </row>
    <row r="3791" spans="2:7" s="100" customFormat="1">
      <c r="B3791" s="208"/>
      <c r="C3791" s="101"/>
      <c r="D3791" s="102"/>
      <c r="E3791" s="208"/>
      <c r="F3791" s="107"/>
      <c r="G3791" s="107"/>
    </row>
    <row r="3792" spans="2:7" s="100" customFormat="1">
      <c r="B3792" s="208"/>
      <c r="C3792" s="101"/>
      <c r="D3792" s="102"/>
      <c r="E3792" s="208"/>
      <c r="F3792" s="107"/>
      <c r="G3792" s="107"/>
    </row>
    <row r="3793" spans="2:7" s="100" customFormat="1">
      <c r="B3793" s="208"/>
      <c r="C3793" s="101"/>
      <c r="D3793" s="102"/>
      <c r="E3793" s="208"/>
      <c r="F3793" s="107"/>
      <c r="G3793" s="107"/>
    </row>
    <row r="3794" spans="2:7" s="100" customFormat="1">
      <c r="B3794" s="208"/>
      <c r="C3794" s="101"/>
      <c r="D3794" s="102"/>
      <c r="E3794" s="208"/>
      <c r="F3794" s="107"/>
      <c r="G3794" s="107"/>
    </row>
    <row r="3795" spans="2:7" s="100" customFormat="1">
      <c r="B3795" s="208"/>
      <c r="C3795" s="101"/>
      <c r="D3795" s="102"/>
      <c r="E3795" s="208"/>
      <c r="F3795" s="107"/>
      <c r="G3795" s="107"/>
    </row>
    <row r="3796" spans="2:7" s="100" customFormat="1">
      <c r="B3796" s="208"/>
      <c r="C3796" s="101"/>
      <c r="D3796" s="102"/>
      <c r="E3796" s="208"/>
      <c r="F3796" s="107"/>
      <c r="G3796" s="107"/>
    </row>
    <row r="3797" spans="2:7" s="100" customFormat="1">
      <c r="B3797" s="208"/>
      <c r="C3797" s="101"/>
      <c r="D3797" s="102"/>
      <c r="E3797" s="208"/>
      <c r="F3797" s="107"/>
      <c r="G3797" s="107"/>
    </row>
    <row r="3798" spans="2:7" s="100" customFormat="1">
      <c r="B3798" s="208"/>
      <c r="C3798" s="101"/>
      <c r="D3798" s="102"/>
      <c r="E3798" s="208"/>
      <c r="F3798" s="107"/>
      <c r="G3798" s="107"/>
    </row>
    <row r="3799" spans="2:7" s="100" customFormat="1">
      <c r="B3799" s="208"/>
      <c r="C3799" s="101"/>
      <c r="D3799" s="102"/>
      <c r="E3799" s="208"/>
      <c r="F3799" s="107"/>
      <c r="G3799" s="107"/>
    </row>
    <row r="3800" spans="2:7" s="100" customFormat="1">
      <c r="B3800" s="208"/>
      <c r="C3800" s="101"/>
      <c r="D3800" s="102"/>
      <c r="E3800" s="208"/>
      <c r="F3800" s="107"/>
      <c r="G3800" s="107"/>
    </row>
    <row r="3801" spans="2:7" s="100" customFormat="1">
      <c r="B3801" s="208"/>
      <c r="C3801" s="101"/>
      <c r="D3801" s="102"/>
      <c r="E3801" s="208"/>
      <c r="F3801" s="107"/>
      <c r="G3801" s="107"/>
    </row>
    <row r="3802" spans="2:7" s="100" customFormat="1">
      <c r="B3802" s="208"/>
      <c r="C3802" s="101"/>
      <c r="D3802" s="102"/>
      <c r="E3802" s="208"/>
      <c r="F3802" s="107"/>
      <c r="G3802" s="107"/>
    </row>
    <row r="3803" spans="2:7" s="100" customFormat="1">
      <c r="B3803" s="208"/>
      <c r="C3803" s="101"/>
      <c r="D3803" s="102"/>
      <c r="E3803" s="208"/>
      <c r="F3803" s="107"/>
      <c r="G3803" s="107"/>
    </row>
    <row r="3804" spans="2:7" s="100" customFormat="1">
      <c r="B3804" s="208"/>
      <c r="C3804" s="101"/>
      <c r="D3804" s="102"/>
      <c r="E3804" s="208"/>
      <c r="F3804" s="107"/>
      <c r="G3804" s="107"/>
    </row>
    <row r="3805" spans="2:7" s="100" customFormat="1">
      <c r="B3805" s="208"/>
      <c r="C3805" s="101"/>
      <c r="D3805" s="102"/>
      <c r="E3805" s="208"/>
      <c r="F3805" s="107"/>
      <c r="G3805" s="107"/>
    </row>
    <row r="3806" spans="2:7" s="100" customFormat="1">
      <c r="B3806" s="208"/>
      <c r="C3806" s="101"/>
      <c r="D3806" s="102"/>
      <c r="E3806" s="208"/>
      <c r="F3806" s="107"/>
      <c r="G3806" s="107"/>
    </row>
    <row r="3807" spans="2:7" s="100" customFormat="1">
      <c r="B3807" s="208"/>
      <c r="C3807" s="101"/>
      <c r="D3807" s="102"/>
      <c r="E3807" s="208"/>
      <c r="F3807" s="107"/>
      <c r="G3807" s="107"/>
    </row>
    <row r="3808" spans="2:7" s="100" customFormat="1">
      <c r="B3808" s="208"/>
      <c r="C3808" s="101"/>
      <c r="D3808" s="102"/>
      <c r="E3808" s="208"/>
      <c r="F3808" s="107"/>
      <c r="G3808" s="107"/>
    </row>
    <row r="3809" spans="2:7" s="100" customFormat="1">
      <c r="B3809" s="208"/>
      <c r="C3809" s="101"/>
      <c r="D3809" s="102"/>
      <c r="E3809" s="208"/>
      <c r="F3809" s="107"/>
      <c r="G3809" s="107"/>
    </row>
    <row r="3810" spans="2:7" s="100" customFormat="1">
      <c r="B3810" s="208"/>
      <c r="C3810" s="101"/>
      <c r="D3810" s="102"/>
      <c r="E3810" s="208"/>
      <c r="F3810" s="107"/>
      <c r="G3810" s="107"/>
    </row>
    <row r="3811" spans="2:7" s="100" customFormat="1">
      <c r="B3811" s="208"/>
      <c r="C3811" s="101"/>
      <c r="D3811" s="102"/>
      <c r="E3811" s="208"/>
      <c r="F3811" s="107"/>
      <c r="G3811" s="107"/>
    </row>
    <row r="3812" spans="2:7" s="100" customFormat="1">
      <c r="B3812" s="208"/>
      <c r="C3812" s="101"/>
      <c r="D3812" s="102"/>
      <c r="E3812" s="208"/>
      <c r="F3812" s="107"/>
      <c r="G3812" s="107"/>
    </row>
    <row r="3813" spans="2:7" s="100" customFormat="1">
      <c r="B3813" s="208"/>
      <c r="C3813" s="101"/>
      <c r="D3813" s="102"/>
      <c r="E3813" s="208"/>
      <c r="F3813" s="107"/>
      <c r="G3813" s="107"/>
    </row>
    <row r="3814" spans="2:7" s="100" customFormat="1">
      <c r="B3814" s="208"/>
      <c r="C3814" s="101"/>
      <c r="D3814" s="102"/>
      <c r="E3814" s="208"/>
      <c r="F3814" s="107"/>
      <c r="G3814" s="107"/>
    </row>
    <row r="3815" spans="2:7" s="100" customFormat="1">
      <c r="B3815" s="208"/>
      <c r="C3815" s="101"/>
      <c r="D3815" s="102"/>
      <c r="E3815" s="208"/>
      <c r="F3815" s="107"/>
      <c r="G3815" s="107"/>
    </row>
    <row r="3816" spans="2:7" s="100" customFormat="1">
      <c r="B3816" s="208"/>
      <c r="C3816" s="101"/>
      <c r="D3816" s="102"/>
      <c r="E3816" s="208"/>
      <c r="F3816" s="107"/>
      <c r="G3816" s="107"/>
    </row>
    <row r="3817" spans="2:7" s="100" customFormat="1">
      <c r="B3817" s="208"/>
      <c r="C3817" s="101"/>
      <c r="D3817" s="102"/>
      <c r="E3817" s="208"/>
      <c r="F3817" s="107"/>
      <c r="G3817" s="107"/>
    </row>
    <row r="3818" spans="2:7" s="100" customFormat="1">
      <c r="B3818" s="208"/>
      <c r="C3818" s="101"/>
      <c r="D3818" s="102"/>
      <c r="E3818" s="208"/>
      <c r="F3818" s="107"/>
      <c r="G3818" s="107"/>
    </row>
    <row r="3819" spans="2:7" s="100" customFormat="1">
      <c r="B3819" s="208"/>
      <c r="C3819" s="101"/>
      <c r="D3819" s="102"/>
      <c r="E3819" s="208"/>
      <c r="F3819" s="107"/>
      <c r="G3819" s="107"/>
    </row>
    <row r="3820" spans="2:7" s="100" customFormat="1">
      <c r="B3820" s="208"/>
      <c r="C3820" s="101"/>
      <c r="D3820" s="102"/>
      <c r="E3820" s="208"/>
      <c r="F3820" s="107"/>
      <c r="G3820" s="107"/>
    </row>
    <row r="3821" spans="2:7" s="100" customFormat="1">
      <c r="B3821" s="208"/>
      <c r="C3821" s="101"/>
      <c r="D3821" s="102"/>
      <c r="E3821" s="208"/>
      <c r="F3821" s="107"/>
      <c r="G3821" s="107"/>
    </row>
    <row r="3822" spans="2:7" s="100" customFormat="1">
      <c r="B3822" s="208"/>
      <c r="C3822" s="101"/>
      <c r="D3822" s="102"/>
      <c r="E3822" s="208"/>
      <c r="F3822" s="107"/>
      <c r="G3822" s="107"/>
    </row>
    <row r="3823" spans="2:7" s="100" customFormat="1">
      <c r="B3823" s="208"/>
      <c r="C3823" s="101"/>
      <c r="D3823" s="102"/>
      <c r="E3823" s="208"/>
      <c r="F3823" s="107"/>
      <c r="G3823" s="107"/>
    </row>
    <row r="3824" spans="2:7" s="100" customFormat="1">
      <c r="B3824" s="208"/>
      <c r="C3824" s="101"/>
      <c r="D3824" s="102"/>
      <c r="E3824" s="208"/>
      <c r="F3824" s="107"/>
      <c r="G3824" s="107"/>
    </row>
    <row r="3825" spans="2:7" s="100" customFormat="1">
      <c r="B3825" s="208"/>
      <c r="C3825" s="101"/>
      <c r="D3825" s="102"/>
      <c r="E3825" s="208"/>
      <c r="F3825" s="107"/>
      <c r="G3825" s="107"/>
    </row>
    <row r="3826" spans="2:7" s="100" customFormat="1">
      <c r="B3826" s="208"/>
      <c r="C3826" s="101"/>
      <c r="D3826" s="102"/>
      <c r="E3826" s="208"/>
      <c r="F3826" s="107"/>
      <c r="G3826" s="107"/>
    </row>
    <row r="3827" spans="2:7" s="100" customFormat="1">
      <c r="B3827" s="208"/>
      <c r="C3827" s="101"/>
      <c r="D3827" s="102"/>
      <c r="E3827" s="208"/>
      <c r="F3827" s="107"/>
      <c r="G3827" s="107"/>
    </row>
    <row r="3828" spans="2:7" s="100" customFormat="1">
      <c r="B3828" s="208"/>
      <c r="C3828" s="101"/>
      <c r="D3828" s="102"/>
      <c r="E3828" s="208"/>
      <c r="F3828" s="107"/>
      <c r="G3828" s="107"/>
    </row>
    <row r="3829" spans="2:7" s="100" customFormat="1">
      <c r="B3829" s="208"/>
      <c r="C3829" s="101"/>
      <c r="D3829" s="102"/>
      <c r="E3829" s="208"/>
      <c r="F3829" s="107"/>
      <c r="G3829" s="107"/>
    </row>
    <row r="3830" spans="2:7" s="100" customFormat="1">
      <c r="B3830" s="208"/>
      <c r="C3830" s="101"/>
      <c r="D3830" s="102"/>
      <c r="E3830" s="208"/>
      <c r="F3830" s="107"/>
      <c r="G3830" s="107"/>
    </row>
    <row r="3831" spans="2:7" s="100" customFormat="1">
      <c r="B3831" s="208"/>
      <c r="C3831" s="101"/>
      <c r="D3831" s="102"/>
      <c r="E3831" s="208"/>
      <c r="F3831" s="107"/>
      <c r="G3831" s="107"/>
    </row>
    <row r="3832" spans="2:7" s="100" customFormat="1">
      <c r="B3832" s="208"/>
      <c r="C3832" s="101"/>
      <c r="D3832" s="102"/>
      <c r="E3832" s="208"/>
      <c r="F3832" s="107"/>
      <c r="G3832" s="107"/>
    </row>
    <row r="3833" spans="2:7" s="100" customFormat="1">
      <c r="B3833" s="208"/>
      <c r="C3833" s="101"/>
      <c r="D3833" s="102"/>
      <c r="E3833" s="208"/>
      <c r="F3833" s="107"/>
      <c r="G3833" s="107"/>
    </row>
    <row r="3834" spans="2:7" s="100" customFormat="1">
      <c r="B3834" s="208"/>
      <c r="C3834" s="101"/>
      <c r="D3834" s="102"/>
      <c r="E3834" s="208"/>
      <c r="F3834" s="107"/>
      <c r="G3834" s="107"/>
    </row>
    <row r="3835" spans="2:7" s="100" customFormat="1">
      <c r="B3835" s="208"/>
      <c r="C3835" s="101"/>
      <c r="D3835" s="102"/>
      <c r="E3835" s="208"/>
      <c r="F3835" s="107"/>
      <c r="G3835" s="107"/>
    </row>
    <row r="3836" spans="2:7" s="100" customFormat="1">
      <c r="B3836" s="208"/>
      <c r="C3836" s="101"/>
      <c r="D3836" s="102"/>
      <c r="E3836" s="208"/>
      <c r="F3836" s="107"/>
      <c r="G3836" s="107"/>
    </row>
    <row r="3837" spans="2:7" s="100" customFormat="1">
      <c r="B3837" s="208"/>
      <c r="C3837" s="101"/>
      <c r="D3837" s="102"/>
      <c r="E3837" s="208"/>
      <c r="F3837" s="107"/>
      <c r="G3837" s="107"/>
    </row>
    <row r="3838" spans="2:7" s="100" customFormat="1">
      <c r="B3838" s="208"/>
      <c r="C3838" s="101"/>
      <c r="D3838" s="102"/>
      <c r="E3838" s="208"/>
      <c r="F3838" s="107"/>
      <c r="G3838" s="107"/>
    </row>
    <row r="3839" spans="2:7" s="100" customFormat="1">
      <c r="B3839" s="208"/>
      <c r="C3839" s="101"/>
      <c r="D3839" s="102"/>
      <c r="E3839" s="208"/>
      <c r="F3839" s="107"/>
      <c r="G3839" s="107"/>
    </row>
    <row r="3840" spans="2:7" s="100" customFormat="1">
      <c r="B3840" s="208"/>
      <c r="C3840" s="101"/>
      <c r="D3840" s="102"/>
      <c r="E3840" s="208"/>
      <c r="F3840" s="107"/>
      <c r="G3840" s="107"/>
    </row>
    <row r="3841" spans="2:7" s="100" customFormat="1">
      <c r="B3841" s="208"/>
      <c r="C3841" s="101"/>
      <c r="D3841" s="102"/>
      <c r="E3841" s="208"/>
      <c r="F3841" s="107"/>
      <c r="G3841" s="107"/>
    </row>
    <row r="3842" spans="2:7" s="100" customFormat="1">
      <c r="B3842" s="208"/>
      <c r="C3842" s="101"/>
      <c r="D3842" s="102"/>
      <c r="E3842" s="208"/>
      <c r="F3842" s="107"/>
      <c r="G3842" s="107"/>
    </row>
    <row r="3843" spans="2:7" s="100" customFormat="1">
      <c r="B3843" s="208"/>
      <c r="C3843" s="101"/>
      <c r="D3843" s="102"/>
      <c r="E3843" s="208"/>
      <c r="F3843" s="107"/>
      <c r="G3843" s="107"/>
    </row>
    <row r="3844" spans="2:7" s="100" customFormat="1">
      <c r="B3844" s="208"/>
      <c r="C3844" s="101"/>
      <c r="D3844" s="102"/>
      <c r="E3844" s="208"/>
      <c r="F3844" s="107"/>
      <c r="G3844" s="107"/>
    </row>
    <row r="3845" spans="2:7" s="100" customFormat="1">
      <c r="B3845" s="208"/>
      <c r="C3845" s="101"/>
      <c r="D3845" s="102"/>
      <c r="E3845" s="208"/>
      <c r="F3845" s="107"/>
      <c r="G3845" s="107"/>
    </row>
    <row r="3846" spans="2:7" s="100" customFormat="1">
      <c r="B3846" s="208"/>
      <c r="C3846" s="101"/>
      <c r="D3846" s="102"/>
      <c r="E3846" s="208"/>
      <c r="F3846" s="107"/>
      <c r="G3846" s="107"/>
    </row>
    <row r="3847" spans="2:7" s="100" customFormat="1">
      <c r="B3847" s="208"/>
      <c r="C3847" s="101"/>
      <c r="D3847" s="102"/>
      <c r="E3847" s="208"/>
      <c r="F3847" s="107"/>
      <c r="G3847" s="107"/>
    </row>
    <row r="3848" spans="2:7" s="100" customFormat="1">
      <c r="B3848" s="208"/>
      <c r="C3848" s="101"/>
      <c r="D3848" s="102"/>
      <c r="E3848" s="208"/>
      <c r="F3848" s="107"/>
      <c r="G3848" s="107"/>
    </row>
    <row r="3849" spans="2:7" s="100" customFormat="1">
      <c r="B3849" s="208"/>
      <c r="C3849" s="101"/>
      <c r="D3849" s="102"/>
      <c r="E3849" s="208"/>
      <c r="F3849" s="107"/>
      <c r="G3849" s="107"/>
    </row>
    <row r="3850" spans="2:7" s="100" customFormat="1">
      <c r="B3850" s="208"/>
      <c r="C3850" s="101"/>
      <c r="D3850" s="102"/>
      <c r="E3850" s="208"/>
      <c r="F3850" s="107"/>
      <c r="G3850" s="107"/>
    </row>
    <row r="3851" spans="2:7" s="100" customFormat="1">
      <c r="B3851" s="208"/>
      <c r="C3851" s="101"/>
      <c r="D3851" s="102"/>
      <c r="E3851" s="208"/>
      <c r="F3851" s="107"/>
      <c r="G3851" s="107"/>
    </row>
    <row r="3852" spans="2:7" s="100" customFormat="1">
      <c r="B3852" s="208"/>
      <c r="C3852" s="101"/>
      <c r="D3852" s="102"/>
      <c r="E3852" s="208"/>
      <c r="F3852" s="107"/>
      <c r="G3852" s="107"/>
    </row>
    <row r="3853" spans="2:7" s="100" customFormat="1">
      <c r="B3853" s="208"/>
      <c r="C3853" s="101"/>
      <c r="D3853" s="102"/>
      <c r="E3853" s="208"/>
      <c r="F3853" s="107"/>
      <c r="G3853" s="107"/>
    </row>
    <row r="3854" spans="2:7" s="100" customFormat="1">
      <c r="B3854" s="208"/>
      <c r="C3854" s="101"/>
      <c r="D3854" s="102"/>
      <c r="E3854" s="208"/>
      <c r="F3854" s="107"/>
      <c r="G3854" s="107"/>
    </row>
    <row r="3855" spans="2:7" s="100" customFormat="1">
      <c r="B3855" s="208"/>
      <c r="C3855" s="101"/>
      <c r="D3855" s="102"/>
      <c r="E3855" s="208"/>
      <c r="F3855" s="107"/>
      <c r="G3855" s="107"/>
    </row>
    <row r="3856" spans="2:7" s="100" customFormat="1">
      <c r="B3856" s="208"/>
      <c r="C3856" s="101"/>
      <c r="D3856" s="102"/>
      <c r="E3856" s="208"/>
      <c r="F3856" s="107"/>
      <c r="G3856" s="107"/>
    </row>
    <row r="3857" spans="2:7" s="100" customFormat="1">
      <c r="B3857" s="208"/>
      <c r="C3857" s="101"/>
      <c r="D3857" s="102"/>
      <c r="E3857" s="208"/>
      <c r="F3857" s="107"/>
      <c r="G3857" s="107"/>
    </row>
    <row r="3858" spans="2:7" s="100" customFormat="1">
      <c r="B3858" s="208"/>
      <c r="C3858" s="101"/>
      <c r="D3858" s="102"/>
      <c r="E3858" s="208"/>
      <c r="F3858" s="107"/>
      <c r="G3858" s="107"/>
    </row>
    <row r="3859" spans="2:7" s="100" customFormat="1">
      <c r="B3859" s="208"/>
      <c r="C3859" s="101"/>
      <c r="D3859" s="102"/>
      <c r="E3859" s="208"/>
      <c r="F3859" s="107"/>
      <c r="G3859" s="107"/>
    </row>
    <row r="3860" spans="2:7" s="100" customFormat="1">
      <c r="B3860" s="208"/>
      <c r="C3860" s="101"/>
      <c r="D3860" s="102"/>
      <c r="E3860" s="208"/>
      <c r="F3860" s="107"/>
      <c r="G3860" s="107"/>
    </row>
    <row r="3861" spans="2:7" s="100" customFormat="1">
      <c r="B3861" s="208"/>
      <c r="C3861" s="101"/>
      <c r="D3861" s="102"/>
      <c r="E3861" s="208"/>
      <c r="F3861" s="107"/>
      <c r="G3861" s="107"/>
    </row>
    <row r="3862" spans="2:7" s="100" customFormat="1">
      <c r="B3862" s="208"/>
      <c r="C3862" s="101"/>
      <c r="D3862" s="102"/>
      <c r="E3862" s="208"/>
      <c r="F3862" s="107"/>
      <c r="G3862" s="107"/>
    </row>
    <row r="3863" spans="2:7" s="100" customFormat="1">
      <c r="B3863" s="208"/>
      <c r="C3863" s="101"/>
      <c r="D3863" s="102"/>
      <c r="E3863" s="208"/>
      <c r="F3863" s="107"/>
      <c r="G3863" s="107"/>
    </row>
    <row r="3864" spans="2:7" s="100" customFormat="1">
      <c r="B3864" s="208"/>
      <c r="C3864" s="101"/>
      <c r="D3864" s="102"/>
      <c r="E3864" s="208"/>
      <c r="F3864" s="107"/>
      <c r="G3864" s="107"/>
    </row>
    <row r="3865" spans="2:7" s="100" customFormat="1">
      <c r="B3865" s="208"/>
      <c r="C3865" s="101"/>
      <c r="D3865" s="102"/>
      <c r="E3865" s="208"/>
      <c r="F3865" s="107"/>
      <c r="G3865" s="107"/>
    </row>
    <row r="3866" spans="2:7" s="100" customFormat="1">
      <c r="B3866" s="208"/>
      <c r="C3866" s="101"/>
      <c r="D3866" s="102"/>
      <c r="E3866" s="208"/>
      <c r="F3866" s="107"/>
      <c r="G3866" s="107"/>
    </row>
    <row r="3867" spans="2:7" s="100" customFormat="1">
      <c r="B3867" s="208"/>
      <c r="C3867" s="101"/>
      <c r="D3867" s="102"/>
      <c r="E3867" s="208"/>
      <c r="F3867" s="107"/>
      <c r="G3867" s="107"/>
    </row>
    <row r="3868" spans="2:7" s="100" customFormat="1">
      <c r="B3868" s="208"/>
      <c r="C3868" s="101"/>
      <c r="D3868" s="102"/>
      <c r="E3868" s="208"/>
      <c r="F3868" s="107"/>
      <c r="G3868" s="107"/>
    </row>
    <row r="3869" spans="2:7" s="100" customFormat="1">
      <c r="B3869" s="208"/>
      <c r="C3869" s="101"/>
      <c r="D3869" s="102"/>
      <c r="E3869" s="208"/>
      <c r="F3869" s="107"/>
      <c r="G3869" s="107"/>
    </row>
    <row r="3870" spans="2:7" s="100" customFormat="1">
      <c r="B3870" s="208"/>
      <c r="C3870" s="101"/>
      <c r="D3870" s="102"/>
      <c r="E3870" s="208"/>
      <c r="F3870" s="107"/>
      <c r="G3870" s="107"/>
    </row>
    <row r="3871" spans="2:7" s="100" customFormat="1">
      <c r="B3871" s="208"/>
      <c r="C3871" s="101"/>
      <c r="D3871" s="102"/>
      <c r="E3871" s="208"/>
      <c r="F3871" s="107"/>
      <c r="G3871" s="107"/>
    </row>
    <row r="3872" spans="2:7" s="100" customFormat="1">
      <c r="B3872" s="208"/>
      <c r="C3872" s="101"/>
      <c r="D3872" s="102"/>
      <c r="E3872" s="208"/>
      <c r="F3872" s="107"/>
      <c r="G3872" s="107"/>
    </row>
    <row r="3873" spans="2:7" s="100" customFormat="1">
      <c r="B3873" s="208"/>
      <c r="C3873" s="101"/>
      <c r="D3873" s="102"/>
      <c r="E3873" s="208"/>
      <c r="F3873" s="107"/>
      <c r="G3873" s="107"/>
    </row>
    <row r="3874" spans="2:7" s="100" customFormat="1">
      <c r="B3874" s="208"/>
      <c r="C3874" s="101"/>
      <c r="D3874" s="102"/>
      <c r="E3874" s="208"/>
      <c r="F3874" s="107"/>
      <c r="G3874" s="107"/>
    </row>
    <row r="3875" spans="2:7" s="100" customFormat="1">
      <c r="B3875" s="208"/>
      <c r="C3875" s="101"/>
      <c r="D3875" s="102"/>
      <c r="E3875" s="208"/>
      <c r="F3875" s="107"/>
      <c r="G3875" s="107"/>
    </row>
    <row r="3876" spans="2:7" s="100" customFormat="1">
      <c r="B3876" s="208"/>
      <c r="C3876" s="101"/>
      <c r="D3876" s="102"/>
      <c r="E3876" s="208"/>
      <c r="F3876" s="107"/>
      <c r="G3876" s="107"/>
    </row>
    <row r="3877" spans="2:7" s="100" customFormat="1">
      <c r="B3877" s="208"/>
      <c r="C3877" s="101"/>
      <c r="D3877" s="102"/>
      <c r="E3877" s="208"/>
      <c r="F3877" s="107"/>
      <c r="G3877" s="107"/>
    </row>
    <row r="3878" spans="2:7" s="100" customFormat="1">
      <c r="B3878" s="208"/>
      <c r="C3878" s="101"/>
      <c r="D3878" s="102"/>
      <c r="E3878" s="208"/>
      <c r="F3878" s="107"/>
      <c r="G3878" s="107"/>
    </row>
    <row r="3879" spans="2:7" s="100" customFormat="1">
      <c r="B3879" s="208"/>
      <c r="C3879" s="101"/>
      <c r="D3879" s="102"/>
      <c r="E3879" s="208"/>
      <c r="F3879" s="107"/>
      <c r="G3879" s="107"/>
    </row>
    <row r="3880" spans="2:7" s="100" customFormat="1">
      <c r="B3880" s="208"/>
      <c r="C3880" s="101"/>
      <c r="D3880" s="102"/>
      <c r="E3880" s="208"/>
      <c r="F3880" s="107"/>
      <c r="G3880" s="107"/>
    </row>
    <row r="3881" spans="2:7" s="100" customFormat="1">
      <c r="B3881" s="208"/>
      <c r="C3881" s="101"/>
      <c r="D3881" s="102"/>
      <c r="E3881" s="208"/>
      <c r="F3881" s="107"/>
      <c r="G3881" s="107"/>
    </row>
    <row r="3882" spans="2:7" s="100" customFormat="1">
      <c r="B3882" s="208"/>
      <c r="C3882" s="101"/>
      <c r="D3882" s="102"/>
      <c r="E3882" s="208"/>
      <c r="F3882" s="107"/>
      <c r="G3882" s="107"/>
    </row>
    <row r="3883" spans="2:7" s="100" customFormat="1">
      <c r="B3883" s="208"/>
      <c r="C3883" s="101"/>
      <c r="D3883" s="102"/>
      <c r="E3883" s="208"/>
      <c r="F3883" s="107"/>
      <c r="G3883" s="107"/>
    </row>
    <row r="3884" spans="2:7" s="100" customFormat="1">
      <c r="B3884" s="208"/>
      <c r="C3884" s="101"/>
      <c r="D3884" s="102"/>
      <c r="E3884" s="208"/>
      <c r="F3884" s="107"/>
      <c r="G3884" s="107"/>
    </row>
    <row r="3885" spans="2:7" s="100" customFormat="1">
      <c r="B3885" s="208"/>
      <c r="C3885" s="101"/>
      <c r="D3885" s="102"/>
      <c r="E3885" s="208"/>
      <c r="F3885" s="107"/>
      <c r="G3885" s="107"/>
    </row>
    <row r="3886" spans="2:7" s="100" customFormat="1">
      <c r="B3886" s="208"/>
      <c r="C3886" s="101"/>
      <c r="D3886" s="102"/>
      <c r="E3886" s="208"/>
      <c r="F3886" s="107"/>
      <c r="G3886" s="107"/>
    </row>
    <row r="3887" spans="2:7" s="100" customFormat="1">
      <c r="B3887" s="208"/>
      <c r="C3887" s="101"/>
      <c r="D3887" s="102"/>
      <c r="E3887" s="208"/>
      <c r="F3887" s="107"/>
      <c r="G3887" s="107"/>
    </row>
    <row r="3888" spans="2:7" s="100" customFormat="1">
      <c r="B3888" s="208"/>
      <c r="C3888" s="101"/>
      <c r="D3888" s="102"/>
      <c r="E3888" s="208"/>
      <c r="F3888" s="107"/>
      <c r="G3888" s="107"/>
    </row>
    <row r="3889" spans="2:7" s="100" customFormat="1">
      <c r="B3889" s="208"/>
      <c r="C3889" s="101"/>
      <c r="D3889" s="102"/>
      <c r="E3889" s="208"/>
      <c r="F3889" s="107"/>
      <c r="G3889" s="107"/>
    </row>
    <row r="3890" spans="2:7" s="100" customFormat="1">
      <c r="B3890" s="208"/>
      <c r="C3890" s="101"/>
      <c r="D3890" s="102"/>
      <c r="E3890" s="208"/>
      <c r="F3890" s="107"/>
      <c r="G3890" s="107"/>
    </row>
    <row r="3891" spans="2:7" s="100" customFormat="1">
      <c r="B3891" s="208"/>
      <c r="C3891" s="101"/>
      <c r="D3891" s="102"/>
      <c r="E3891" s="208"/>
      <c r="F3891" s="107"/>
      <c r="G3891" s="107"/>
    </row>
    <row r="3892" spans="2:7" s="100" customFormat="1">
      <c r="B3892" s="208"/>
      <c r="C3892" s="101"/>
      <c r="D3892" s="102"/>
      <c r="E3892" s="208"/>
      <c r="F3892" s="107"/>
      <c r="G3892" s="107"/>
    </row>
    <row r="3893" spans="2:7" s="100" customFormat="1">
      <c r="B3893" s="208"/>
      <c r="C3893" s="101"/>
      <c r="D3893" s="102"/>
      <c r="E3893" s="208"/>
      <c r="F3893" s="107"/>
      <c r="G3893" s="107"/>
    </row>
    <row r="3894" spans="2:7" s="100" customFormat="1">
      <c r="B3894" s="208"/>
      <c r="C3894" s="101"/>
      <c r="D3894" s="102"/>
      <c r="E3894" s="208"/>
      <c r="F3894" s="107"/>
      <c r="G3894" s="107"/>
    </row>
    <row r="3895" spans="2:7" s="100" customFormat="1">
      <c r="B3895" s="208"/>
      <c r="C3895" s="101"/>
      <c r="D3895" s="102"/>
      <c r="E3895" s="208"/>
      <c r="F3895" s="107"/>
      <c r="G3895" s="107"/>
    </row>
    <row r="3896" spans="2:7" s="100" customFormat="1">
      <c r="B3896" s="208"/>
      <c r="C3896" s="101"/>
      <c r="D3896" s="102"/>
      <c r="E3896" s="208"/>
      <c r="F3896" s="107"/>
      <c r="G3896" s="107"/>
    </row>
    <row r="3897" spans="2:7" s="100" customFormat="1">
      <c r="B3897" s="208"/>
      <c r="C3897" s="101"/>
      <c r="D3897" s="102"/>
      <c r="E3897" s="208"/>
      <c r="F3897" s="107"/>
      <c r="G3897" s="107"/>
    </row>
    <row r="3898" spans="2:7" s="100" customFormat="1">
      <c r="B3898" s="208"/>
      <c r="C3898" s="101"/>
      <c r="D3898" s="102"/>
      <c r="E3898" s="208"/>
      <c r="F3898" s="107"/>
      <c r="G3898" s="107"/>
    </row>
    <row r="3899" spans="2:7" s="100" customFormat="1">
      <c r="B3899" s="208"/>
      <c r="C3899" s="101"/>
      <c r="D3899" s="102"/>
      <c r="E3899" s="208"/>
      <c r="F3899" s="107"/>
      <c r="G3899" s="107"/>
    </row>
    <row r="3900" spans="2:7" s="100" customFormat="1">
      <c r="B3900" s="208"/>
      <c r="C3900" s="101"/>
      <c r="D3900" s="102"/>
      <c r="E3900" s="208"/>
      <c r="F3900" s="107"/>
      <c r="G3900" s="107"/>
    </row>
    <row r="3901" spans="2:7" s="100" customFormat="1">
      <c r="B3901" s="208"/>
      <c r="C3901" s="101"/>
      <c r="D3901" s="102"/>
      <c r="E3901" s="208"/>
      <c r="F3901" s="107"/>
      <c r="G3901" s="107"/>
    </row>
    <row r="3902" spans="2:7" s="100" customFormat="1">
      <c r="B3902" s="208"/>
      <c r="C3902" s="101"/>
      <c r="D3902" s="102"/>
      <c r="E3902" s="208"/>
      <c r="F3902" s="107"/>
      <c r="G3902" s="107"/>
    </row>
    <row r="3903" spans="2:7" s="100" customFormat="1">
      <c r="B3903" s="208"/>
      <c r="C3903" s="101"/>
      <c r="D3903" s="102"/>
      <c r="E3903" s="208"/>
      <c r="F3903" s="107"/>
      <c r="G3903" s="107"/>
    </row>
    <row r="3904" spans="2:7" s="100" customFormat="1">
      <c r="B3904" s="208"/>
      <c r="C3904" s="101"/>
      <c r="D3904" s="102"/>
      <c r="E3904" s="208"/>
      <c r="F3904" s="107"/>
      <c r="G3904" s="107"/>
    </row>
    <row r="3905" spans="2:7" s="100" customFormat="1">
      <c r="B3905" s="208"/>
      <c r="C3905" s="101"/>
      <c r="D3905" s="102"/>
      <c r="E3905" s="208"/>
      <c r="F3905" s="107"/>
      <c r="G3905" s="107"/>
    </row>
    <row r="3906" spans="2:7" s="100" customFormat="1">
      <c r="B3906" s="208"/>
      <c r="C3906" s="101"/>
      <c r="D3906" s="102"/>
      <c r="E3906" s="208"/>
      <c r="F3906" s="107"/>
      <c r="G3906" s="107"/>
    </row>
    <row r="3907" spans="2:7" s="100" customFormat="1">
      <c r="B3907" s="208"/>
      <c r="C3907" s="101"/>
      <c r="D3907" s="102"/>
      <c r="E3907" s="208"/>
      <c r="F3907" s="107"/>
      <c r="G3907" s="107"/>
    </row>
    <row r="3908" spans="2:7" s="100" customFormat="1">
      <c r="B3908" s="208"/>
      <c r="C3908" s="101"/>
      <c r="D3908" s="102"/>
      <c r="E3908" s="208"/>
      <c r="F3908" s="107"/>
      <c r="G3908" s="107"/>
    </row>
    <row r="3909" spans="2:7" s="100" customFormat="1">
      <c r="B3909" s="208"/>
      <c r="C3909" s="101"/>
      <c r="D3909" s="102"/>
      <c r="E3909" s="208"/>
      <c r="F3909" s="107"/>
      <c r="G3909" s="107"/>
    </row>
    <row r="3910" spans="2:7" s="100" customFormat="1">
      <c r="B3910" s="208"/>
      <c r="C3910" s="101"/>
      <c r="D3910" s="102"/>
      <c r="E3910" s="208"/>
      <c r="F3910" s="107"/>
      <c r="G3910" s="107"/>
    </row>
    <row r="3911" spans="2:7" s="100" customFormat="1">
      <c r="B3911" s="208"/>
      <c r="C3911" s="101"/>
      <c r="D3911" s="102"/>
      <c r="E3911" s="208"/>
      <c r="F3911" s="107"/>
      <c r="G3911" s="107"/>
    </row>
    <row r="3912" spans="2:7" s="100" customFormat="1">
      <c r="B3912" s="208"/>
      <c r="C3912" s="101"/>
      <c r="D3912" s="102"/>
      <c r="E3912" s="208"/>
      <c r="F3912" s="107"/>
      <c r="G3912" s="107"/>
    </row>
    <row r="3913" spans="2:7" s="100" customFormat="1">
      <c r="B3913" s="208"/>
      <c r="C3913" s="101"/>
      <c r="D3913" s="102"/>
      <c r="E3913" s="208"/>
      <c r="F3913" s="107"/>
      <c r="G3913" s="107"/>
    </row>
    <row r="3914" spans="2:7" s="100" customFormat="1">
      <c r="B3914" s="208"/>
      <c r="C3914" s="101"/>
      <c r="D3914" s="102"/>
      <c r="E3914" s="208"/>
      <c r="F3914" s="107"/>
      <c r="G3914" s="107"/>
    </row>
    <row r="3915" spans="2:7" s="100" customFormat="1">
      <c r="B3915" s="208"/>
      <c r="C3915" s="101"/>
      <c r="D3915" s="102"/>
      <c r="E3915" s="208"/>
      <c r="F3915" s="107"/>
      <c r="G3915" s="107"/>
    </row>
    <row r="3916" spans="2:7" s="100" customFormat="1">
      <c r="B3916" s="208"/>
      <c r="C3916" s="101"/>
      <c r="D3916" s="102"/>
      <c r="E3916" s="208"/>
      <c r="F3916" s="107"/>
      <c r="G3916" s="107"/>
    </row>
    <row r="3917" spans="2:7" s="100" customFormat="1">
      <c r="B3917" s="208"/>
      <c r="C3917" s="101"/>
      <c r="D3917" s="102"/>
      <c r="E3917" s="208"/>
      <c r="F3917" s="107"/>
      <c r="G3917" s="107"/>
    </row>
    <row r="3918" spans="2:7" s="100" customFormat="1">
      <c r="B3918" s="208"/>
      <c r="C3918" s="101"/>
      <c r="D3918" s="102"/>
      <c r="E3918" s="208"/>
      <c r="F3918" s="107"/>
      <c r="G3918" s="107"/>
    </row>
    <row r="3919" spans="2:7" s="100" customFormat="1">
      <c r="B3919" s="208"/>
      <c r="C3919" s="101"/>
      <c r="D3919" s="102"/>
      <c r="E3919" s="208"/>
      <c r="F3919" s="107"/>
      <c r="G3919" s="107"/>
    </row>
    <row r="3920" spans="2:7" s="100" customFormat="1">
      <c r="B3920" s="208"/>
      <c r="C3920" s="101"/>
      <c r="D3920" s="102"/>
      <c r="E3920" s="208"/>
      <c r="F3920" s="107"/>
      <c r="G3920" s="107"/>
    </row>
    <row r="3921" spans="2:7" s="100" customFormat="1">
      <c r="B3921" s="208"/>
      <c r="C3921" s="101"/>
      <c r="D3921" s="102"/>
      <c r="E3921" s="208"/>
      <c r="F3921" s="107"/>
      <c r="G3921" s="107"/>
    </row>
    <row r="3922" spans="2:7" s="100" customFormat="1">
      <c r="B3922" s="208"/>
      <c r="C3922" s="101"/>
      <c r="D3922" s="102"/>
      <c r="E3922" s="208"/>
      <c r="F3922" s="107"/>
      <c r="G3922" s="107"/>
    </row>
    <row r="3923" spans="2:7" s="100" customFormat="1">
      <c r="B3923" s="208"/>
      <c r="C3923" s="101"/>
      <c r="D3923" s="102"/>
      <c r="E3923" s="208"/>
      <c r="F3923" s="107"/>
      <c r="G3923" s="107"/>
    </row>
    <row r="3924" spans="2:7" s="100" customFormat="1">
      <c r="B3924" s="208"/>
      <c r="C3924" s="101"/>
      <c r="D3924" s="102"/>
      <c r="E3924" s="208"/>
      <c r="F3924" s="107"/>
      <c r="G3924" s="107"/>
    </row>
    <row r="3925" spans="2:7" s="100" customFormat="1">
      <c r="B3925" s="208"/>
      <c r="C3925" s="101"/>
      <c r="D3925" s="102"/>
      <c r="E3925" s="208"/>
      <c r="F3925" s="107"/>
      <c r="G3925" s="107"/>
    </row>
    <row r="3926" spans="2:7" s="100" customFormat="1">
      <c r="B3926" s="208"/>
      <c r="C3926" s="101"/>
      <c r="D3926" s="102"/>
      <c r="E3926" s="208"/>
      <c r="F3926" s="107"/>
      <c r="G3926" s="107"/>
    </row>
    <row r="3927" spans="2:7" s="100" customFormat="1">
      <c r="B3927" s="208"/>
      <c r="C3927" s="101"/>
      <c r="D3927" s="102"/>
      <c r="E3927" s="208"/>
      <c r="F3927" s="107"/>
      <c r="G3927" s="107"/>
    </row>
    <row r="3928" spans="2:7" s="100" customFormat="1">
      <c r="B3928" s="208"/>
      <c r="C3928" s="101"/>
      <c r="D3928" s="102"/>
      <c r="E3928" s="208"/>
      <c r="F3928" s="107"/>
      <c r="G3928" s="107"/>
    </row>
    <row r="3929" spans="2:7" s="100" customFormat="1">
      <c r="B3929" s="208"/>
      <c r="C3929" s="101"/>
      <c r="D3929" s="102"/>
      <c r="E3929" s="208"/>
      <c r="F3929" s="107"/>
      <c r="G3929" s="107"/>
    </row>
    <row r="3930" spans="2:7" s="100" customFormat="1">
      <c r="B3930" s="208"/>
      <c r="C3930" s="101"/>
      <c r="D3930" s="102"/>
      <c r="E3930" s="208"/>
      <c r="F3930" s="107"/>
      <c r="G3930" s="107"/>
    </row>
    <row r="3931" spans="2:7" s="100" customFormat="1">
      <c r="B3931" s="208"/>
      <c r="C3931" s="101"/>
      <c r="D3931" s="102"/>
      <c r="E3931" s="208"/>
      <c r="F3931" s="107"/>
      <c r="G3931" s="107"/>
    </row>
    <row r="3932" spans="2:7" s="100" customFormat="1">
      <c r="B3932" s="208"/>
      <c r="C3932" s="101"/>
      <c r="D3932" s="102"/>
      <c r="E3932" s="208"/>
      <c r="F3932" s="107"/>
      <c r="G3932" s="107"/>
    </row>
    <row r="3933" spans="2:7" s="100" customFormat="1">
      <c r="B3933" s="208"/>
      <c r="C3933" s="101"/>
      <c r="D3933" s="102"/>
      <c r="E3933" s="208"/>
      <c r="F3933" s="107"/>
      <c r="G3933" s="107"/>
    </row>
    <row r="3934" spans="2:7" s="100" customFormat="1">
      <c r="B3934" s="208"/>
      <c r="C3934" s="101"/>
      <c r="D3934" s="102"/>
      <c r="E3934" s="208"/>
      <c r="F3934" s="107"/>
      <c r="G3934" s="107"/>
    </row>
    <row r="3935" spans="2:7" s="100" customFormat="1">
      <c r="B3935" s="208"/>
      <c r="C3935" s="101"/>
      <c r="D3935" s="102"/>
      <c r="E3935" s="208"/>
      <c r="F3935" s="107"/>
      <c r="G3935" s="107"/>
    </row>
    <row r="3936" spans="2:7" s="100" customFormat="1">
      <c r="B3936" s="208"/>
      <c r="C3936" s="101"/>
      <c r="D3936" s="102"/>
      <c r="E3936" s="208"/>
      <c r="F3936" s="107"/>
      <c r="G3936" s="107"/>
    </row>
    <row r="3937" spans="2:7" s="100" customFormat="1">
      <c r="B3937" s="208"/>
      <c r="C3937" s="101"/>
      <c r="D3937" s="102"/>
      <c r="E3937" s="208"/>
      <c r="F3937" s="107"/>
      <c r="G3937" s="107"/>
    </row>
    <row r="3938" spans="2:7" s="100" customFormat="1">
      <c r="B3938" s="208"/>
      <c r="C3938" s="101"/>
      <c r="D3938" s="102"/>
      <c r="E3938" s="208"/>
      <c r="F3938" s="107"/>
      <c r="G3938" s="107"/>
    </row>
    <row r="3939" spans="2:7" s="100" customFormat="1">
      <c r="B3939" s="208"/>
      <c r="C3939" s="101"/>
      <c r="D3939" s="102"/>
      <c r="E3939" s="208"/>
      <c r="F3939" s="107"/>
      <c r="G3939" s="107"/>
    </row>
    <row r="3940" spans="2:7" s="100" customFormat="1">
      <c r="B3940" s="208"/>
      <c r="C3940" s="101"/>
      <c r="D3940" s="102"/>
      <c r="E3940" s="208"/>
      <c r="F3940" s="107"/>
      <c r="G3940" s="107"/>
    </row>
    <row r="3941" spans="2:7" s="100" customFormat="1">
      <c r="B3941" s="208"/>
      <c r="C3941" s="101"/>
      <c r="D3941" s="102"/>
      <c r="E3941" s="208"/>
      <c r="F3941" s="107"/>
      <c r="G3941" s="107"/>
    </row>
    <row r="3942" spans="2:7" s="100" customFormat="1">
      <c r="B3942" s="208"/>
      <c r="C3942" s="101"/>
      <c r="D3942" s="102"/>
      <c r="E3942" s="208"/>
      <c r="F3942" s="107"/>
      <c r="G3942" s="107"/>
    </row>
    <row r="3943" spans="2:7" s="100" customFormat="1">
      <c r="B3943" s="208"/>
      <c r="C3943" s="101"/>
      <c r="D3943" s="102"/>
      <c r="E3943" s="208"/>
      <c r="F3943" s="107"/>
      <c r="G3943" s="107"/>
    </row>
    <row r="3944" spans="2:7" s="100" customFormat="1">
      <c r="B3944" s="208"/>
      <c r="C3944" s="101"/>
      <c r="D3944" s="102"/>
      <c r="E3944" s="208"/>
      <c r="F3944" s="107"/>
      <c r="G3944" s="107"/>
    </row>
    <row r="3945" spans="2:7" s="100" customFormat="1">
      <c r="B3945" s="208"/>
      <c r="C3945" s="101"/>
      <c r="D3945" s="102"/>
      <c r="E3945" s="208"/>
      <c r="F3945" s="107"/>
      <c r="G3945" s="107"/>
    </row>
    <row r="3946" spans="2:7" s="100" customFormat="1">
      <c r="B3946" s="208"/>
      <c r="C3946" s="101"/>
      <c r="D3946" s="102"/>
      <c r="E3946" s="208"/>
      <c r="F3946" s="107"/>
      <c r="G3946" s="107"/>
    </row>
    <row r="3947" spans="2:7" s="100" customFormat="1">
      <c r="B3947" s="208"/>
      <c r="C3947" s="101"/>
      <c r="D3947" s="102"/>
      <c r="E3947" s="208"/>
      <c r="F3947" s="107"/>
      <c r="G3947" s="107"/>
    </row>
    <row r="3948" spans="2:7" s="100" customFormat="1">
      <c r="B3948" s="208"/>
      <c r="C3948" s="101"/>
      <c r="D3948" s="102"/>
      <c r="E3948" s="208"/>
      <c r="F3948" s="107"/>
      <c r="G3948" s="107"/>
    </row>
    <row r="3949" spans="2:7" s="100" customFormat="1">
      <c r="B3949" s="208"/>
      <c r="C3949" s="101"/>
      <c r="D3949" s="102"/>
      <c r="E3949" s="208"/>
      <c r="F3949" s="107"/>
      <c r="G3949" s="107"/>
    </row>
    <row r="3950" spans="2:7" s="100" customFormat="1">
      <c r="B3950" s="208"/>
      <c r="C3950" s="101"/>
      <c r="D3950" s="102"/>
      <c r="E3950" s="208"/>
      <c r="F3950" s="107"/>
      <c r="G3950" s="107"/>
    </row>
    <row r="3951" spans="2:7" s="100" customFormat="1">
      <c r="B3951" s="208"/>
      <c r="C3951" s="101"/>
      <c r="D3951" s="102"/>
      <c r="E3951" s="208"/>
      <c r="F3951" s="107"/>
      <c r="G3951" s="107"/>
    </row>
    <row r="3952" spans="2:7" s="100" customFormat="1">
      <c r="B3952" s="208"/>
      <c r="C3952" s="101"/>
      <c r="D3952" s="102"/>
      <c r="E3952" s="208"/>
      <c r="F3952" s="107"/>
      <c r="G3952" s="107"/>
    </row>
    <row r="3953" spans="2:7" s="100" customFormat="1">
      <c r="B3953" s="208"/>
      <c r="C3953" s="101"/>
      <c r="D3953" s="102"/>
      <c r="E3953" s="208"/>
      <c r="F3953" s="107"/>
      <c r="G3953" s="107"/>
    </row>
    <row r="3954" spans="2:7" s="100" customFormat="1">
      <c r="B3954" s="208"/>
      <c r="C3954" s="101"/>
      <c r="D3954" s="102"/>
      <c r="E3954" s="208"/>
      <c r="F3954" s="107"/>
      <c r="G3954" s="107"/>
    </row>
    <row r="3955" spans="2:7" s="100" customFormat="1">
      <c r="B3955" s="208"/>
      <c r="C3955" s="101"/>
      <c r="D3955" s="102"/>
      <c r="E3955" s="208"/>
      <c r="F3955" s="107"/>
      <c r="G3955" s="107"/>
    </row>
    <row r="3956" spans="2:7" s="100" customFormat="1">
      <c r="B3956" s="208"/>
      <c r="C3956" s="101"/>
      <c r="D3956" s="102"/>
      <c r="E3956" s="208"/>
      <c r="F3956" s="107"/>
      <c r="G3956" s="107"/>
    </row>
    <row r="3957" spans="2:7" s="100" customFormat="1">
      <c r="B3957" s="208"/>
      <c r="C3957" s="101"/>
      <c r="D3957" s="102"/>
      <c r="E3957" s="208"/>
      <c r="F3957" s="107"/>
      <c r="G3957" s="107"/>
    </row>
    <row r="3958" spans="2:7" s="100" customFormat="1">
      <c r="B3958" s="208"/>
      <c r="C3958" s="101"/>
      <c r="D3958" s="102"/>
      <c r="E3958" s="208"/>
      <c r="F3958" s="107"/>
      <c r="G3958" s="107"/>
    </row>
    <row r="3959" spans="2:7" s="100" customFormat="1">
      <c r="B3959" s="208"/>
      <c r="C3959" s="101"/>
      <c r="D3959" s="102"/>
      <c r="E3959" s="208"/>
      <c r="F3959" s="107"/>
      <c r="G3959" s="107"/>
    </row>
    <row r="3960" spans="2:7" s="100" customFormat="1">
      <c r="B3960" s="208"/>
      <c r="C3960" s="101"/>
      <c r="D3960" s="102"/>
      <c r="E3960" s="208"/>
      <c r="F3960" s="107"/>
      <c r="G3960" s="107"/>
    </row>
    <row r="3961" spans="2:7" s="100" customFormat="1">
      <c r="B3961" s="208"/>
      <c r="C3961" s="101"/>
      <c r="D3961" s="102"/>
      <c r="E3961" s="208"/>
      <c r="F3961" s="107"/>
      <c r="G3961" s="107"/>
    </row>
    <row r="3962" spans="2:7" s="100" customFormat="1">
      <c r="B3962" s="208"/>
      <c r="C3962" s="101"/>
      <c r="D3962" s="102"/>
      <c r="E3962" s="208"/>
      <c r="F3962" s="107"/>
      <c r="G3962" s="107"/>
    </row>
    <row r="3963" spans="2:7" s="100" customFormat="1">
      <c r="B3963" s="208"/>
      <c r="C3963" s="101"/>
      <c r="D3963" s="102"/>
      <c r="E3963" s="208"/>
      <c r="F3963" s="107"/>
      <c r="G3963" s="107"/>
    </row>
    <row r="3964" spans="2:7" s="100" customFormat="1">
      <c r="B3964" s="208"/>
      <c r="C3964" s="101"/>
      <c r="D3964" s="102"/>
      <c r="E3964" s="208"/>
      <c r="F3964" s="107"/>
      <c r="G3964" s="107"/>
    </row>
    <row r="3965" spans="2:7" s="100" customFormat="1">
      <c r="B3965" s="208"/>
      <c r="C3965" s="101"/>
      <c r="D3965" s="102"/>
      <c r="E3965" s="208"/>
      <c r="F3965" s="107"/>
      <c r="G3965" s="107"/>
    </row>
    <row r="3966" spans="2:7" s="100" customFormat="1">
      <c r="B3966" s="208"/>
      <c r="C3966" s="101"/>
      <c r="D3966" s="102"/>
      <c r="E3966" s="208"/>
      <c r="F3966" s="107"/>
      <c r="G3966" s="107"/>
    </row>
    <row r="3967" spans="2:7" s="100" customFormat="1">
      <c r="B3967" s="208"/>
      <c r="C3967" s="101"/>
      <c r="D3967" s="102"/>
      <c r="E3967" s="208"/>
      <c r="F3967" s="107"/>
      <c r="G3967" s="107"/>
    </row>
    <row r="3968" spans="2:7" s="100" customFormat="1">
      <c r="B3968" s="208"/>
      <c r="C3968" s="101"/>
      <c r="D3968" s="102"/>
      <c r="E3968" s="208"/>
      <c r="F3968" s="107"/>
      <c r="G3968" s="107"/>
    </row>
    <row r="3969" spans="2:7" s="100" customFormat="1">
      <c r="B3969" s="208"/>
      <c r="C3969" s="101"/>
      <c r="D3969" s="102"/>
      <c r="E3969" s="208"/>
      <c r="F3969" s="107"/>
      <c r="G3969" s="107"/>
    </row>
    <row r="3970" spans="2:7" s="100" customFormat="1">
      <c r="B3970" s="208"/>
      <c r="C3970" s="101"/>
      <c r="D3970" s="102"/>
      <c r="E3970" s="208"/>
      <c r="F3970" s="107"/>
      <c r="G3970" s="107"/>
    </row>
    <row r="3971" spans="2:7" s="100" customFormat="1">
      <c r="B3971" s="208"/>
      <c r="C3971" s="101"/>
      <c r="D3971" s="102"/>
      <c r="E3971" s="208"/>
      <c r="F3971" s="107"/>
      <c r="G3971" s="107"/>
    </row>
    <row r="3972" spans="2:7" s="100" customFormat="1">
      <c r="B3972" s="208"/>
      <c r="C3972" s="101"/>
      <c r="D3972" s="102"/>
      <c r="E3972" s="208"/>
      <c r="F3972" s="107"/>
      <c r="G3972" s="107"/>
    </row>
    <row r="3973" spans="2:7" s="100" customFormat="1">
      <c r="B3973" s="208"/>
      <c r="C3973" s="101"/>
      <c r="D3973" s="102"/>
      <c r="E3973" s="208"/>
      <c r="F3973" s="107"/>
      <c r="G3973" s="107"/>
    </row>
    <row r="3974" spans="2:7" s="100" customFormat="1">
      <c r="B3974" s="208"/>
      <c r="C3974" s="101"/>
      <c r="D3974" s="102"/>
      <c r="E3974" s="208"/>
      <c r="F3974" s="107"/>
      <c r="G3974" s="107"/>
    </row>
    <row r="3975" spans="2:7" s="100" customFormat="1">
      <c r="B3975" s="208"/>
      <c r="C3975" s="101"/>
      <c r="D3975" s="102"/>
      <c r="E3975" s="208"/>
      <c r="F3975" s="107"/>
      <c r="G3975" s="107"/>
    </row>
    <row r="3976" spans="2:7" s="100" customFormat="1">
      <c r="B3976" s="208"/>
      <c r="C3976" s="101"/>
      <c r="D3976" s="102"/>
      <c r="E3976" s="208"/>
      <c r="F3976" s="107"/>
      <c r="G3976" s="107"/>
    </row>
    <row r="3977" spans="2:7" s="100" customFormat="1">
      <c r="B3977" s="208"/>
      <c r="C3977" s="101"/>
      <c r="D3977" s="102"/>
      <c r="E3977" s="208"/>
      <c r="F3977" s="107"/>
      <c r="G3977" s="107"/>
    </row>
    <row r="3978" spans="2:7" s="100" customFormat="1">
      <c r="B3978" s="208"/>
      <c r="C3978" s="101"/>
      <c r="D3978" s="102"/>
      <c r="E3978" s="208"/>
      <c r="F3978" s="107"/>
      <c r="G3978" s="107"/>
    </row>
    <row r="3979" spans="2:7" s="100" customFormat="1">
      <c r="B3979" s="208"/>
      <c r="C3979" s="101"/>
      <c r="D3979" s="102"/>
      <c r="E3979" s="208"/>
      <c r="F3979" s="107"/>
      <c r="G3979" s="107"/>
    </row>
    <row r="3980" spans="2:7" s="100" customFormat="1">
      <c r="B3980" s="208"/>
      <c r="C3980" s="101"/>
      <c r="D3980" s="102"/>
      <c r="E3980" s="208"/>
      <c r="F3980" s="107"/>
      <c r="G3980" s="107"/>
    </row>
    <row r="3981" spans="2:7" s="100" customFormat="1">
      <c r="B3981" s="208"/>
      <c r="C3981" s="101"/>
      <c r="D3981" s="102"/>
      <c r="E3981" s="208"/>
      <c r="F3981" s="107"/>
      <c r="G3981" s="107"/>
    </row>
    <row r="3982" spans="2:7" s="100" customFormat="1">
      <c r="B3982" s="208"/>
      <c r="C3982" s="101"/>
      <c r="D3982" s="102"/>
      <c r="E3982" s="208"/>
      <c r="F3982" s="107"/>
      <c r="G3982" s="107"/>
    </row>
    <row r="3983" spans="2:7" s="100" customFormat="1">
      <c r="B3983" s="208"/>
      <c r="C3983" s="101"/>
      <c r="D3983" s="102"/>
      <c r="E3983" s="208"/>
      <c r="F3983" s="107"/>
      <c r="G3983" s="107"/>
    </row>
    <row r="3984" spans="2:7" s="100" customFormat="1">
      <c r="B3984" s="208"/>
      <c r="C3984" s="101"/>
      <c r="D3984" s="102"/>
      <c r="E3984" s="208"/>
      <c r="F3984" s="107"/>
      <c r="G3984" s="107"/>
    </row>
    <row r="3985" spans="2:7" s="100" customFormat="1">
      <c r="B3985" s="208"/>
      <c r="C3985" s="101"/>
      <c r="D3985" s="102"/>
      <c r="E3985" s="208"/>
      <c r="F3985" s="107"/>
      <c r="G3985" s="107"/>
    </row>
    <row r="3986" spans="2:7" s="100" customFormat="1">
      <c r="B3986" s="208"/>
      <c r="C3986" s="101"/>
      <c r="D3986" s="102"/>
      <c r="E3986" s="208"/>
      <c r="F3986" s="107"/>
      <c r="G3986" s="107"/>
    </row>
    <row r="3987" spans="2:7" s="100" customFormat="1">
      <c r="B3987" s="208"/>
      <c r="C3987" s="101"/>
      <c r="D3987" s="102"/>
      <c r="E3987" s="208"/>
      <c r="F3987" s="107"/>
      <c r="G3987" s="107"/>
    </row>
    <row r="3988" spans="2:7" s="100" customFormat="1">
      <c r="B3988" s="208"/>
      <c r="C3988" s="101"/>
      <c r="D3988" s="102"/>
      <c r="E3988" s="208"/>
      <c r="F3988" s="107"/>
      <c r="G3988" s="107"/>
    </row>
    <row r="3989" spans="2:7" s="100" customFormat="1">
      <c r="B3989" s="208"/>
      <c r="C3989" s="101"/>
      <c r="D3989" s="102"/>
      <c r="E3989" s="208"/>
      <c r="F3989" s="107"/>
      <c r="G3989" s="107"/>
    </row>
    <row r="3990" spans="2:7" s="100" customFormat="1">
      <c r="B3990" s="208"/>
      <c r="C3990" s="101"/>
      <c r="D3990" s="102"/>
      <c r="E3990" s="208"/>
      <c r="F3990" s="107"/>
      <c r="G3990" s="107"/>
    </row>
    <row r="3991" spans="2:7" s="100" customFormat="1">
      <c r="B3991" s="208"/>
      <c r="C3991" s="101"/>
      <c r="D3991" s="102"/>
      <c r="E3991" s="208"/>
      <c r="F3991" s="107"/>
      <c r="G3991" s="107"/>
    </row>
    <row r="3992" spans="2:7" s="100" customFormat="1">
      <c r="B3992" s="208"/>
      <c r="C3992" s="101"/>
      <c r="D3992" s="102"/>
      <c r="E3992" s="208"/>
      <c r="F3992" s="107"/>
      <c r="G3992" s="107"/>
    </row>
    <row r="3993" spans="2:7" s="100" customFormat="1">
      <c r="B3993" s="208"/>
      <c r="C3993" s="101"/>
      <c r="D3993" s="102"/>
      <c r="E3993" s="208"/>
      <c r="F3993" s="107"/>
      <c r="G3993" s="107"/>
    </row>
    <row r="3994" spans="2:7" s="100" customFormat="1">
      <c r="B3994" s="208"/>
      <c r="C3994" s="101"/>
      <c r="D3994" s="102"/>
      <c r="E3994" s="208"/>
      <c r="F3994" s="107"/>
      <c r="G3994" s="107"/>
    </row>
    <row r="3995" spans="2:7" s="100" customFormat="1">
      <c r="B3995" s="208"/>
      <c r="C3995" s="101"/>
      <c r="D3995" s="102"/>
      <c r="E3995" s="208"/>
      <c r="F3995" s="107"/>
      <c r="G3995" s="107"/>
    </row>
    <row r="3996" spans="2:7" s="100" customFormat="1">
      <c r="B3996" s="208"/>
      <c r="C3996" s="101"/>
      <c r="D3996" s="102"/>
      <c r="E3996" s="208"/>
      <c r="F3996" s="107"/>
      <c r="G3996" s="107"/>
    </row>
    <row r="3997" spans="2:7" s="100" customFormat="1">
      <c r="B3997" s="208"/>
      <c r="C3997" s="101"/>
      <c r="D3997" s="102"/>
      <c r="E3997" s="208"/>
      <c r="F3997" s="107"/>
      <c r="G3997" s="107"/>
    </row>
    <row r="3998" spans="2:7" s="100" customFormat="1">
      <c r="B3998" s="208"/>
      <c r="C3998" s="101"/>
      <c r="D3998" s="102"/>
      <c r="E3998" s="208"/>
      <c r="F3998" s="107"/>
      <c r="G3998" s="107"/>
    </row>
    <row r="3999" spans="2:7" s="100" customFormat="1">
      <c r="B3999" s="208"/>
      <c r="C3999" s="101"/>
      <c r="D3999" s="102"/>
      <c r="E3999" s="208"/>
      <c r="F3999" s="107"/>
      <c r="G3999" s="107"/>
    </row>
    <row r="4000" spans="2:7" s="100" customFormat="1">
      <c r="B4000" s="208"/>
      <c r="C4000" s="101"/>
      <c r="D4000" s="102"/>
      <c r="E4000" s="208"/>
      <c r="F4000" s="107"/>
      <c r="G4000" s="107"/>
    </row>
    <row r="4001" spans="2:7" s="100" customFormat="1">
      <c r="B4001" s="208"/>
      <c r="C4001" s="101"/>
      <c r="D4001" s="102"/>
      <c r="E4001" s="208"/>
      <c r="F4001" s="107"/>
      <c r="G4001" s="107"/>
    </row>
    <row r="4002" spans="2:7" s="100" customFormat="1">
      <c r="B4002" s="208"/>
      <c r="C4002" s="101"/>
      <c r="D4002" s="102"/>
      <c r="E4002" s="208"/>
      <c r="F4002" s="107"/>
      <c r="G4002" s="107"/>
    </row>
    <row r="4003" spans="2:7" s="100" customFormat="1">
      <c r="B4003" s="208"/>
      <c r="C4003" s="101"/>
      <c r="D4003" s="102"/>
      <c r="E4003" s="208"/>
      <c r="F4003" s="107"/>
      <c r="G4003" s="107"/>
    </row>
    <row r="4004" spans="2:7" s="100" customFormat="1">
      <c r="B4004" s="208"/>
      <c r="C4004" s="101"/>
      <c r="D4004" s="102"/>
      <c r="E4004" s="208"/>
      <c r="F4004" s="107"/>
      <c r="G4004" s="107"/>
    </row>
    <row r="4005" spans="2:7" s="100" customFormat="1">
      <c r="B4005" s="208"/>
      <c r="C4005" s="101"/>
      <c r="D4005" s="102"/>
      <c r="E4005" s="208"/>
      <c r="F4005" s="107"/>
      <c r="G4005" s="107"/>
    </row>
    <row r="4006" spans="2:7" s="100" customFormat="1">
      <c r="B4006" s="208"/>
      <c r="C4006" s="101"/>
      <c r="D4006" s="102"/>
      <c r="E4006" s="208"/>
      <c r="F4006" s="107"/>
      <c r="G4006" s="107"/>
    </row>
    <row r="4007" spans="2:7" s="100" customFormat="1">
      <c r="B4007" s="208"/>
      <c r="C4007" s="101"/>
      <c r="D4007" s="102"/>
      <c r="E4007" s="208"/>
      <c r="F4007" s="107"/>
      <c r="G4007" s="107"/>
    </row>
    <row r="4008" spans="2:7" s="100" customFormat="1">
      <c r="B4008" s="208"/>
      <c r="C4008" s="101"/>
      <c r="D4008" s="102"/>
      <c r="E4008" s="208"/>
      <c r="F4008" s="107"/>
      <c r="G4008" s="107"/>
    </row>
    <row r="4009" spans="2:7" s="100" customFormat="1">
      <c r="B4009" s="208"/>
      <c r="C4009" s="101"/>
      <c r="D4009" s="102"/>
      <c r="E4009" s="208"/>
      <c r="F4009" s="107"/>
      <c r="G4009" s="107"/>
    </row>
    <row r="4010" spans="2:7" s="100" customFormat="1">
      <c r="B4010" s="208"/>
      <c r="C4010" s="101"/>
      <c r="D4010" s="102"/>
      <c r="E4010" s="208"/>
      <c r="F4010" s="107"/>
      <c r="G4010" s="107"/>
    </row>
    <row r="4011" spans="2:7" s="100" customFormat="1">
      <c r="B4011" s="208"/>
      <c r="C4011" s="101"/>
      <c r="D4011" s="102"/>
      <c r="E4011" s="208"/>
      <c r="F4011" s="107"/>
      <c r="G4011" s="107"/>
    </row>
    <row r="4012" spans="2:7" s="100" customFormat="1">
      <c r="B4012" s="208"/>
      <c r="C4012" s="101"/>
      <c r="D4012" s="102"/>
      <c r="E4012" s="208"/>
      <c r="F4012" s="107"/>
      <c r="G4012" s="107"/>
    </row>
    <row r="4013" spans="2:7" s="100" customFormat="1">
      <c r="B4013" s="208"/>
      <c r="C4013" s="101"/>
      <c r="D4013" s="102"/>
      <c r="E4013" s="208"/>
      <c r="F4013" s="107"/>
      <c r="G4013" s="107"/>
    </row>
    <row r="4014" spans="2:7" s="100" customFormat="1">
      <c r="B4014" s="208"/>
      <c r="C4014" s="101"/>
      <c r="D4014" s="102"/>
      <c r="E4014" s="208"/>
      <c r="F4014" s="107"/>
      <c r="G4014" s="107"/>
    </row>
    <row r="4015" spans="2:7" s="100" customFormat="1">
      <c r="B4015" s="208"/>
      <c r="C4015" s="101"/>
      <c r="D4015" s="102"/>
      <c r="E4015" s="208"/>
      <c r="F4015" s="107"/>
      <c r="G4015" s="107"/>
    </row>
    <row r="4016" spans="2:7" s="100" customFormat="1">
      <c r="B4016" s="208"/>
      <c r="C4016" s="101"/>
      <c r="D4016" s="102"/>
      <c r="E4016" s="208"/>
      <c r="F4016" s="107"/>
      <c r="G4016" s="107"/>
    </row>
    <row r="4017" spans="2:7" s="100" customFormat="1">
      <c r="B4017" s="208"/>
      <c r="C4017" s="101"/>
      <c r="D4017" s="102"/>
      <c r="E4017" s="208"/>
      <c r="F4017" s="107"/>
      <c r="G4017" s="107"/>
    </row>
    <row r="4018" spans="2:7" s="100" customFormat="1">
      <c r="B4018" s="208"/>
      <c r="C4018" s="101"/>
      <c r="D4018" s="102"/>
      <c r="E4018" s="208"/>
      <c r="F4018" s="107"/>
      <c r="G4018" s="107"/>
    </row>
    <row r="4019" spans="2:7" s="100" customFormat="1">
      <c r="B4019" s="208"/>
      <c r="C4019" s="101"/>
      <c r="D4019" s="102"/>
      <c r="E4019" s="208"/>
      <c r="F4019" s="107"/>
      <c r="G4019" s="107"/>
    </row>
    <row r="4020" spans="2:7" s="100" customFormat="1">
      <c r="B4020" s="208"/>
      <c r="C4020" s="101"/>
      <c r="D4020" s="102"/>
      <c r="E4020" s="208"/>
      <c r="F4020" s="107"/>
      <c r="G4020" s="107"/>
    </row>
    <row r="4021" spans="2:7" s="100" customFormat="1">
      <c r="B4021" s="208"/>
      <c r="C4021" s="101"/>
      <c r="D4021" s="102"/>
      <c r="E4021" s="208"/>
      <c r="F4021" s="107"/>
      <c r="G4021" s="107"/>
    </row>
    <row r="4022" spans="2:7" s="100" customFormat="1">
      <c r="B4022" s="208"/>
      <c r="C4022" s="101"/>
      <c r="D4022" s="102"/>
      <c r="E4022" s="208"/>
      <c r="F4022" s="107"/>
      <c r="G4022" s="107"/>
    </row>
    <row r="4023" spans="2:7" s="100" customFormat="1">
      <c r="B4023" s="208"/>
      <c r="C4023" s="101"/>
      <c r="D4023" s="102"/>
      <c r="E4023" s="208"/>
      <c r="F4023" s="107"/>
      <c r="G4023" s="107"/>
    </row>
    <row r="4024" spans="2:7" s="100" customFormat="1">
      <c r="B4024" s="208"/>
      <c r="C4024" s="101"/>
      <c r="D4024" s="102"/>
      <c r="E4024" s="208"/>
      <c r="F4024" s="107"/>
      <c r="G4024" s="107"/>
    </row>
    <row r="4025" spans="2:7" s="100" customFormat="1">
      <c r="B4025" s="208"/>
      <c r="C4025" s="101"/>
      <c r="D4025" s="102"/>
      <c r="E4025" s="208"/>
      <c r="F4025" s="107"/>
      <c r="G4025" s="107"/>
    </row>
    <row r="4026" spans="2:7" s="100" customFormat="1">
      <c r="B4026" s="208"/>
      <c r="C4026" s="101"/>
      <c r="D4026" s="102"/>
      <c r="E4026" s="208"/>
      <c r="F4026" s="107"/>
      <c r="G4026" s="107"/>
    </row>
    <row r="4027" spans="2:7" s="100" customFormat="1">
      <c r="B4027" s="208"/>
      <c r="C4027" s="101"/>
      <c r="D4027" s="102"/>
      <c r="E4027" s="208"/>
      <c r="F4027" s="107"/>
      <c r="G4027" s="107"/>
    </row>
    <row r="4028" spans="2:7" s="100" customFormat="1">
      <c r="B4028" s="208"/>
      <c r="C4028" s="101"/>
      <c r="D4028" s="102"/>
      <c r="E4028" s="208"/>
      <c r="F4028" s="107"/>
      <c r="G4028" s="107"/>
    </row>
    <row r="4029" spans="2:7" s="100" customFormat="1">
      <c r="B4029" s="208"/>
      <c r="C4029" s="101"/>
      <c r="D4029" s="102"/>
      <c r="E4029" s="208"/>
      <c r="F4029" s="107"/>
      <c r="G4029" s="107"/>
    </row>
    <row r="4030" spans="2:7" s="100" customFormat="1">
      <c r="B4030" s="208"/>
      <c r="C4030" s="101"/>
      <c r="D4030" s="102"/>
      <c r="E4030" s="208"/>
      <c r="F4030" s="107"/>
      <c r="G4030" s="107"/>
    </row>
    <row r="4031" spans="2:7" s="100" customFormat="1">
      <c r="B4031" s="208"/>
      <c r="C4031" s="101"/>
      <c r="D4031" s="102"/>
      <c r="E4031" s="208"/>
      <c r="F4031" s="107"/>
      <c r="G4031" s="107"/>
    </row>
    <row r="4032" spans="2:7" s="100" customFormat="1">
      <c r="B4032" s="208"/>
      <c r="C4032" s="101"/>
      <c r="D4032" s="102"/>
      <c r="E4032" s="208"/>
      <c r="F4032" s="107"/>
      <c r="G4032" s="107"/>
    </row>
    <row r="4033" spans="2:7" s="100" customFormat="1">
      <c r="B4033" s="208"/>
      <c r="C4033" s="101"/>
      <c r="D4033" s="102"/>
      <c r="E4033" s="208"/>
      <c r="F4033" s="107"/>
      <c r="G4033" s="107"/>
    </row>
    <row r="4034" spans="2:7" s="100" customFormat="1">
      <c r="B4034" s="208"/>
      <c r="C4034" s="101"/>
      <c r="D4034" s="102"/>
      <c r="E4034" s="208"/>
      <c r="F4034" s="107"/>
      <c r="G4034" s="107"/>
    </row>
    <row r="4035" spans="2:7" s="100" customFormat="1">
      <c r="B4035" s="208"/>
      <c r="C4035" s="101"/>
      <c r="D4035" s="102"/>
      <c r="E4035" s="208"/>
      <c r="F4035" s="107"/>
      <c r="G4035" s="107"/>
    </row>
    <row r="4036" spans="2:7" s="100" customFormat="1">
      <c r="B4036" s="208"/>
      <c r="C4036" s="101"/>
      <c r="D4036" s="102"/>
      <c r="E4036" s="208"/>
      <c r="F4036" s="107"/>
      <c r="G4036" s="107"/>
    </row>
    <row r="4037" spans="2:7" s="100" customFormat="1">
      <c r="B4037" s="208"/>
      <c r="C4037" s="101"/>
      <c r="D4037" s="102"/>
      <c r="E4037" s="208"/>
      <c r="F4037" s="107"/>
      <c r="G4037" s="107"/>
    </row>
    <row r="4038" spans="2:7" s="100" customFormat="1">
      <c r="B4038" s="208"/>
      <c r="C4038" s="101"/>
      <c r="D4038" s="102"/>
      <c r="E4038" s="208"/>
      <c r="F4038" s="107"/>
      <c r="G4038" s="107"/>
    </row>
    <row r="4039" spans="2:7" s="100" customFormat="1">
      <c r="B4039" s="208"/>
      <c r="C4039" s="101"/>
      <c r="D4039" s="102"/>
      <c r="E4039" s="208"/>
      <c r="F4039" s="107"/>
      <c r="G4039" s="107"/>
    </row>
    <row r="4040" spans="2:7" s="100" customFormat="1">
      <c r="B4040" s="208"/>
      <c r="C4040" s="101"/>
      <c r="D4040" s="102"/>
      <c r="E4040" s="208"/>
      <c r="F4040" s="107"/>
      <c r="G4040" s="107"/>
    </row>
    <row r="4041" spans="2:7" s="100" customFormat="1">
      <c r="B4041" s="208"/>
      <c r="C4041" s="101"/>
      <c r="D4041" s="102"/>
      <c r="E4041" s="208"/>
      <c r="F4041" s="107"/>
      <c r="G4041" s="107"/>
    </row>
    <row r="4042" spans="2:7" s="100" customFormat="1">
      <c r="B4042" s="208"/>
      <c r="C4042" s="101"/>
      <c r="D4042" s="102"/>
      <c r="E4042" s="208"/>
      <c r="F4042" s="107"/>
      <c r="G4042" s="107"/>
    </row>
    <row r="4043" spans="2:7" s="100" customFormat="1">
      <c r="B4043" s="208"/>
      <c r="C4043" s="101"/>
      <c r="D4043" s="102"/>
      <c r="E4043" s="208"/>
      <c r="F4043" s="107"/>
      <c r="G4043" s="107"/>
    </row>
    <row r="4044" spans="2:7" s="100" customFormat="1">
      <c r="B4044" s="208"/>
      <c r="C4044" s="101"/>
      <c r="D4044" s="102"/>
      <c r="E4044" s="208"/>
      <c r="F4044" s="107"/>
      <c r="G4044" s="107"/>
    </row>
    <row r="4045" spans="2:7" s="100" customFormat="1">
      <c r="B4045" s="208"/>
      <c r="C4045" s="101"/>
      <c r="D4045" s="102"/>
      <c r="E4045" s="208"/>
      <c r="F4045" s="107"/>
      <c r="G4045" s="107"/>
    </row>
    <row r="4046" spans="2:7" s="100" customFormat="1">
      <c r="B4046" s="208"/>
      <c r="C4046" s="101"/>
      <c r="D4046" s="102"/>
      <c r="E4046" s="208"/>
      <c r="F4046" s="107"/>
      <c r="G4046" s="107"/>
    </row>
    <row r="4047" spans="2:7" s="100" customFormat="1">
      <c r="B4047" s="208"/>
      <c r="C4047" s="101"/>
      <c r="D4047" s="102"/>
      <c r="E4047" s="208"/>
      <c r="F4047" s="107"/>
      <c r="G4047" s="107"/>
    </row>
    <row r="4048" spans="2:7" s="100" customFormat="1">
      <c r="B4048" s="208"/>
      <c r="C4048" s="101"/>
      <c r="D4048" s="102"/>
      <c r="E4048" s="208"/>
      <c r="F4048" s="107"/>
      <c r="G4048" s="107"/>
    </row>
    <row r="4049" spans="2:7" s="100" customFormat="1">
      <c r="B4049" s="208"/>
      <c r="C4049" s="101"/>
      <c r="D4049" s="102"/>
      <c r="E4049" s="208"/>
      <c r="F4049" s="107"/>
      <c r="G4049" s="107"/>
    </row>
    <row r="4050" spans="2:7" s="100" customFormat="1">
      <c r="B4050" s="208"/>
      <c r="C4050" s="101"/>
      <c r="D4050" s="102"/>
      <c r="E4050" s="208"/>
      <c r="F4050" s="107"/>
      <c r="G4050" s="107"/>
    </row>
    <row r="4051" spans="2:7" s="100" customFormat="1">
      <c r="B4051" s="208"/>
      <c r="C4051" s="101"/>
      <c r="D4051" s="102"/>
      <c r="E4051" s="208"/>
      <c r="F4051" s="107"/>
      <c r="G4051" s="107"/>
    </row>
    <row r="4052" spans="2:7" s="100" customFormat="1">
      <c r="B4052" s="208"/>
      <c r="C4052" s="101"/>
      <c r="D4052" s="102"/>
      <c r="E4052" s="208"/>
      <c r="F4052" s="107"/>
      <c r="G4052" s="107"/>
    </row>
    <row r="4053" spans="2:7" s="100" customFormat="1">
      <c r="B4053" s="208"/>
      <c r="C4053" s="101"/>
      <c r="D4053" s="102"/>
      <c r="E4053" s="208"/>
      <c r="F4053" s="107"/>
      <c r="G4053" s="107"/>
    </row>
    <row r="4054" spans="2:7" s="100" customFormat="1">
      <c r="B4054" s="208"/>
      <c r="C4054" s="101"/>
      <c r="D4054" s="102"/>
      <c r="E4054" s="208"/>
      <c r="F4054" s="107"/>
      <c r="G4054" s="107"/>
    </row>
    <row r="4055" spans="2:7" s="100" customFormat="1">
      <c r="B4055" s="208"/>
      <c r="C4055" s="101"/>
      <c r="D4055" s="102"/>
      <c r="E4055" s="208"/>
      <c r="F4055" s="107"/>
      <c r="G4055" s="107"/>
    </row>
    <row r="4056" spans="2:7" s="100" customFormat="1">
      <c r="B4056" s="208"/>
      <c r="C4056" s="101"/>
      <c r="D4056" s="102"/>
      <c r="E4056" s="208"/>
      <c r="F4056" s="107"/>
      <c r="G4056" s="107"/>
    </row>
    <row r="4057" spans="2:7" s="100" customFormat="1">
      <c r="B4057" s="208"/>
      <c r="C4057" s="101"/>
      <c r="D4057" s="102"/>
      <c r="E4057" s="208"/>
      <c r="F4057" s="107"/>
      <c r="G4057" s="107"/>
    </row>
    <row r="4058" spans="2:7" s="100" customFormat="1">
      <c r="B4058" s="208"/>
      <c r="C4058" s="101"/>
      <c r="D4058" s="102"/>
      <c r="E4058" s="208"/>
      <c r="F4058" s="107"/>
      <c r="G4058" s="107"/>
    </row>
    <row r="4059" spans="2:7" s="100" customFormat="1">
      <c r="B4059" s="208"/>
      <c r="C4059" s="101"/>
      <c r="D4059" s="102"/>
      <c r="E4059" s="208"/>
      <c r="F4059" s="107"/>
      <c r="G4059" s="107"/>
    </row>
    <row r="4060" spans="2:7" s="100" customFormat="1">
      <c r="B4060" s="208"/>
      <c r="C4060" s="101"/>
      <c r="D4060" s="102"/>
      <c r="E4060" s="208"/>
      <c r="F4060" s="107"/>
      <c r="G4060" s="107"/>
    </row>
    <row r="4061" spans="2:7" s="100" customFormat="1">
      <c r="B4061" s="208"/>
      <c r="C4061" s="101"/>
      <c r="D4061" s="102"/>
      <c r="E4061" s="208"/>
      <c r="F4061" s="107"/>
      <c r="G4061" s="107"/>
    </row>
    <row r="4062" spans="2:7" s="100" customFormat="1">
      <c r="B4062" s="208"/>
      <c r="C4062" s="101"/>
      <c r="D4062" s="102"/>
      <c r="E4062" s="208"/>
      <c r="F4062" s="107"/>
      <c r="G4062" s="107"/>
    </row>
    <row r="4063" spans="2:7" s="100" customFormat="1">
      <c r="B4063" s="208"/>
      <c r="C4063" s="101"/>
      <c r="D4063" s="102"/>
      <c r="E4063" s="208"/>
      <c r="F4063" s="107"/>
      <c r="G4063" s="107"/>
    </row>
    <row r="4064" spans="2:7" s="100" customFormat="1">
      <c r="B4064" s="208"/>
      <c r="C4064" s="101"/>
      <c r="D4064" s="102"/>
      <c r="E4064" s="208"/>
      <c r="F4064" s="107"/>
      <c r="G4064" s="107"/>
    </row>
    <row r="4065" spans="2:7" s="100" customFormat="1">
      <c r="B4065" s="208"/>
      <c r="C4065" s="101"/>
      <c r="D4065" s="102"/>
      <c r="E4065" s="208"/>
      <c r="F4065" s="107"/>
      <c r="G4065" s="107"/>
    </row>
    <row r="4066" spans="2:7" s="100" customFormat="1">
      <c r="B4066" s="208"/>
      <c r="C4066" s="101"/>
      <c r="D4066" s="102"/>
      <c r="E4066" s="208"/>
      <c r="F4066" s="107"/>
      <c r="G4066" s="107"/>
    </row>
    <row r="4067" spans="2:7" s="100" customFormat="1">
      <c r="B4067" s="208"/>
      <c r="C4067" s="101"/>
      <c r="D4067" s="102"/>
      <c r="E4067" s="208"/>
      <c r="F4067" s="107"/>
      <c r="G4067" s="107"/>
    </row>
    <row r="4068" spans="2:7" s="100" customFormat="1">
      <c r="B4068" s="208"/>
      <c r="C4068" s="101"/>
      <c r="D4068" s="102"/>
      <c r="E4068" s="208"/>
      <c r="F4068" s="107"/>
      <c r="G4068" s="107"/>
    </row>
    <row r="4069" spans="2:7" s="100" customFormat="1">
      <c r="B4069" s="208"/>
      <c r="C4069" s="101"/>
      <c r="D4069" s="102"/>
      <c r="E4069" s="208"/>
      <c r="F4069" s="107"/>
      <c r="G4069" s="107"/>
    </row>
    <row r="4070" spans="2:7" s="100" customFormat="1">
      <c r="B4070" s="208"/>
      <c r="C4070" s="101"/>
      <c r="D4070" s="102"/>
      <c r="E4070" s="208"/>
      <c r="F4070" s="107"/>
      <c r="G4070" s="107"/>
    </row>
    <row r="4071" spans="2:7" s="100" customFormat="1">
      <c r="B4071" s="208"/>
      <c r="C4071" s="101"/>
      <c r="D4071" s="102"/>
      <c r="E4071" s="208"/>
      <c r="F4071" s="107"/>
      <c r="G4071" s="107"/>
    </row>
    <row r="4072" spans="2:7" s="100" customFormat="1">
      <c r="B4072" s="208"/>
      <c r="C4072" s="101"/>
      <c r="D4072" s="102"/>
      <c r="E4072" s="208"/>
      <c r="F4072" s="107"/>
      <c r="G4072" s="107"/>
    </row>
    <row r="4073" spans="2:7" s="100" customFormat="1">
      <c r="B4073" s="208"/>
      <c r="C4073" s="101"/>
      <c r="D4073" s="102"/>
      <c r="E4073" s="208"/>
      <c r="F4073" s="107"/>
      <c r="G4073" s="107"/>
    </row>
    <row r="4074" spans="2:7" s="100" customFormat="1">
      <c r="B4074" s="208"/>
      <c r="C4074" s="101"/>
      <c r="D4074" s="102"/>
      <c r="E4074" s="208"/>
      <c r="F4074" s="107"/>
      <c r="G4074" s="107"/>
    </row>
    <row r="4075" spans="2:7" s="100" customFormat="1">
      <c r="B4075" s="208"/>
      <c r="C4075" s="101"/>
      <c r="D4075" s="102"/>
      <c r="E4075" s="208"/>
      <c r="F4075" s="107"/>
      <c r="G4075" s="107"/>
    </row>
    <row r="4076" spans="2:7" s="100" customFormat="1">
      <c r="B4076" s="208"/>
      <c r="C4076" s="101"/>
      <c r="D4076" s="102"/>
      <c r="E4076" s="208"/>
      <c r="F4076" s="107"/>
      <c r="G4076" s="107"/>
    </row>
    <row r="4077" spans="2:7" s="100" customFormat="1">
      <c r="B4077" s="208"/>
      <c r="C4077" s="101"/>
      <c r="D4077" s="102"/>
      <c r="E4077" s="208"/>
      <c r="F4077" s="107"/>
      <c r="G4077" s="107"/>
    </row>
    <row r="4078" spans="2:7" s="100" customFormat="1">
      <c r="B4078" s="208"/>
      <c r="C4078" s="101"/>
      <c r="D4078" s="102"/>
      <c r="E4078" s="208"/>
      <c r="F4078" s="107"/>
      <c r="G4078" s="107"/>
    </row>
    <row r="4079" spans="2:7" s="100" customFormat="1">
      <c r="B4079" s="208"/>
      <c r="C4079" s="101"/>
      <c r="D4079" s="102"/>
      <c r="E4079" s="208"/>
      <c r="F4079" s="107"/>
      <c r="G4079" s="107"/>
    </row>
    <row r="4080" spans="2:7" s="100" customFormat="1">
      <c r="B4080" s="208"/>
      <c r="C4080" s="101"/>
      <c r="D4080" s="102"/>
      <c r="E4080" s="208"/>
      <c r="F4080" s="107"/>
      <c r="G4080" s="107"/>
    </row>
    <row r="4081" spans="2:7" s="100" customFormat="1">
      <c r="B4081" s="208"/>
      <c r="C4081" s="101"/>
      <c r="D4081" s="102"/>
      <c r="E4081" s="208"/>
      <c r="F4081" s="107"/>
      <c r="G4081" s="107"/>
    </row>
    <row r="4082" spans="2:7" s="100" customFormat="1">
      <c r="B4082" s="208"/>
      <c r="C4082" s="101"/>
      <c r="D4082" s="102"/>
      <c r="E4082" s="208"/>
      <c r="F4082" s="107"/>
      <c r="G4082" s="107"/>
    </row>
    <row r="4083" spans="2:7" s="100" customFormat="1">
      <c r="B4083" s="208"/>
      <c r="C4083" s="101"/>
      <c r="D4083" s="102"/>
      <c r="E4083" s="208"/>
      <c r="F4083" s="107"/>
      <c r="G4083" s="107"/>
    </row>
    <row r="4084" spans="2:7" s="100" customFormat="1">
      <c r="B4084" s="208"/>
      <c r="C4084" s="101"/>
      <c r="D4084" s="102"/>
      <c r="E4084" s="208"/>
      <c r="F4084" s="107"/>
      <c r="G4084" s="107"/>
    </row>
    <row r="4085" spans="2:7" s="100" customFormat="1">
      <c r="B4085" s="208"/>
      <c r="C4085" s="101"/>
      <c r="D4085" s="102"/>
      <c r="E4085" s="208"/>
      <c r="F4085" s="107"/>
      <c r="G4085" s="107"/>
    </row>
    <row r="4086" spans="2:7" s="100" customFormat="1">
      <c r="B4086" s="208"/>
      <c r="C4086" s="101"/>
      <c r="D4086" s="102"/>
      <c r="E4086" s="208"/>
      <c r="F4086" s="107"/>
      <c r="G4086" s="107"/>
    </row>
    <row r="4087" spans="2:7" s="100" customFormat="1">
      <c r="B4087" s="208"/>
      <c r="C4087" s="101"/>
      <c r="D4087" s="102"/>
      <c r="E4087" s="208"/>
      <c r="F4087" s="107"/>
      <c r="G4087" s="107"/>
    </row>
    <row r="4088" spans="2:7" s="100" customFormat="1">
      <c r="B4088" s="208"/>
      <c r="C4088" s="101"/>
      <c r="D4088" s="102"/>
      <c r="E4088" s="208"/>
      <c r="F4088" s="107"/>
      <c r="G4088" s="107"/>
    </row>
    <row r="4089" spans="2:7" s="100" customFormat="1">
      <c r="B4089" s="208"/>
      <c r="C4089" s="101"/>
      <c r="D4089" s="102"/>
      <c r="E4089" s="208"/>
      <c r="F4089" s="107"/>
      <c r="G4089" s="107"/>
    </row>
    <row r="4090" spans="2:7" s="100" customFormat="1">
      <c r="B4090" s="208"/>
      <c r="C4090" s="101"/>
      <c r="D4090" s="102"/>
      <c r="E4090" s="208"/>
      <c r="F4090" s="107"/>
      <c r="G4090" s="107"/>
    </row>
    <row r="4091" spans="2:7" s="100" customFormat="1">
      <c r="B4091" s="208"/>
      <c r="C4091" s="101"/>
      <c r="D4091" s="102"/>
      <c r="E4091" s="208"/>
      <c r="F4091" s="107"/>
      <c r="G4091" s="107"/>
    </row>
    <row r="4092" spans="2:7" s="100" customFormat="1">
      <c r="B4092" s="208"/>
      <c r="C4092" s="101"/>
      <c r="D4092" s="102"/>
      <c r="E4092" s="208"/>
      <c r="F4092" s="107"/>
      <c r="G4092" s="107"/>
    </row>
    <row r="4093" spans="2:7" s="100" customFormat="1">
      <c r="B4093" s="208"/>
      <c r="C4093" s="101"/>
      <c r="D4093" s="102"/>
      <c r="E4093" s="208"/>
      <c r="F4093" s="107"/>
      <c r="G4093" s="107"/>
    </row>
    <row r="4094" spans="2:7" s="100" customFormat="1">
      <c r="B4094" s="208"/>
      <c r="C4094" s="101"/>
      <c r="D4094" s="102"/>
      <c r="E4094" s="208"/>
      <c r="F4094" s="107"/>
      <c r="G4094" s="107"/>
    </row>
    <row r="4095" spans="2:7" s="100" customFormat="1">
      <c r="B4095" s="208"/>
      <c r="C4095" s="101"/>
      <c r="D4095" s="102"/>
      <c r="E4095" s="208"/>
      <c r="F4095" s="107"/>
      <c r="G4095" s="107"/>
    </row>
    <row r="4096" spans="2:7" s="100" customFormat="1">
      <c r="B4096" s="208"/>
      <c r="C4096" s="101"/>
      <c r="D4096" s="102"/>
      <c r="E4096" s="208"/>
      <c r="F4096" s="107"/>
      <c r="G4096" s="107"/>
    </row>
    <row r="4097" spans="2:7" s="100" customFormat="1">
      <c r="B4097" s="208"/>
      <c r="C4097" s="101"/>
      <c r="D4097" s="102"/>
      <c r="E4097" s="208"/>
      <c r="F4097" s="107"/>
      <c r="G4097" s="107"/>
    </row>
    <row r="4098" spans="2:7" s="100" customFormat="1">
      <c r="B4098" s="208"/>
      <c r="C4098" s="101"/>
      <c r="D4098" s="102"/>
      <c r="E4098" s="208"/>
      <c r="F4098" s="107"/>
      <c r="G4098" s="107"/>
    </row>
    <row r="4099" spans="2:7" s="100" customFormat="1">
      <c r="B4099" s="208"/>
      <c r="C4099" s="101"/>
      <c r="D4099" s="102"/>
      <c r="E4099" s="208"/>
      <c r="F4099" s="107"/>
      <c r="G4099" s="107"/>
    </row>
    <row r="4100" spans="2:7" s="100" customFormat="1">
      <c r="B4100" s="208"/>
      <c r="C4100" s="101"/>
      <c r="D4100" s="102"/>
      <c r="E4100" s="208"/>
      <c r="F4100" s="107"/>
      <c r="G4100" s="107"/>
    </row>
    <row r="4101" spans="2:7" s="100" customFormat="1">
      <c r="B4101" s="208"/>
      <c r="C4101" s="101"/>
      <c r="D4101" s="102"/>
      <c r="E4101" s="208"/>
      <c r="F4101" s="107"/>
      <c r="G4101" s="107"/>
    </row>
    <row r="4102" spans="2:7" s="100" customFormat="1">
      <c r="B4102" s="208"/>
      <c r="C4102" s="101"/>
      <c r="D4102" s="102"/>
      <c r="E4102" s="208"/>
      <c r="F4102" s="107"/>
      <c r="G4102" s="107"/>
    </row>
    <row r="4103" spans="2:7" s="100" customFormat="1">
      <c r="B4103" s="208"/>
      <c r="C4103" s="101"/>
      <c r="D4103" s="102"/>
      <c r="E4103" s="208"/>
      <c r="F4103" s="107"/>
      <c r="G4103" s="107"/>
    </row>
    <row r="4104" spans="2:7" s="100" customFormat="1">
      <c r="B4104" s="208"/>
      <c r="C4104" s="101"/>
      <c r="D4104" s="102"/>
      <c r="E4104" s="208"/>
      <c r="F4104" s="107"/>
      <c r="G4104" s="107"/>
    </row>
    <row r="4105" spans="2:7" s="100" customFormat="1">
      <c r="B4105" s="208"/>
      <c r="C4105" s="101"/>
      <c r="D4105" s="102"/>
      <c r="E4105" s="208"/>
      <c r="F4105" s="107"/>
      <c r="G4105" s="107"/>
    </row>
    <row r="4106" spans="2:7" s="100" customFormat="1">
      <c r="B4106" s="208"/>
      <c r="C4106" s="101"/>
      <c r="D4106" s="102"/>
      <c r="E4106" s="208"/>
      <c r="F4106" s="107"/>
      <c r="G4106" s="107"/>
    </row>
    <row r="4107" spans="2:7" s="100" customFormat="1">
      <c r="B4107" s="208"/>
      <c r="C4107" s="101"/>
      <c r="D4107" s="102"/>
      <c r="E4107" s="208"/>
      <c r="F4107" s="107"/>
      <c r="G4107" s="107"/>
    </row>
    <row r="4108" spans="2:7" s="100" customFormat="1">
      <c r="B4108" s="208"/>
      <c r="C4108" s="101"/>
      <c r="D4108" s="102"/>
      <c r="E4108" s="208"/>
      <c r="F4108" s="107"/>
      <c r="G4108" s="107"/>
    </row>
    <row r="4109" spans="2:7" s="100" customFormat="1">
      <c r="B4109" s="208"/>
      <c r="C4109" s="101"/>
      <c r="D4109" s="102"/>
      <c r="E4109" s="208"/>
      <c r="F4109" s="107"/>
      <c r="G4109" s="107"/>
    </row>
    <row r="4110" spans="2:7" s="100" customFormat="1">
      <c r="B4110" s="208"/>
      <c r="C4110" s="101"/>
      <c r="D4110" s="102"/>
      <c r="E4110" s="208"/>
      <c r="F4110" s="107"/>
      <c r="G4110" s="107"/>
    </row>
    <row r="4111" spans="2:7" s="100" customFormat="1">
      <c r="B4111" s="208"/>
      <c r="C4111" s="101"/>
      <c r="D4111" s="102"/>
      <c r="E4111" s="208"/>
      <c r="F4111" s="107"/>
      <c r="G4111" s="107"/>
    </row>
    <row r="4112" spans="2:7" s="100" customFormat="1">
      <c r="B4112" s="208"/>
      <c r="C4112" s="101"/>
      <c r="D4112" s="102"/>
      <c r="E4112" s="208"/>
      <c r="F4112" s="107"/>
      <c r="G4112" s="107"/>
    </row>
    <row r="4113" spans="2:7" s="100" customFormat="1">
      <c r="B4113" s="208"/>
      <c r="C4113" s="101"/>
      <c r="D4113" s="102"/>
      <c r="E4113" s="208"/>
      <c r="F4113" s="107"/>
      <c r="G4113" s="107"/>
    </row>
    <row r="4114" spans="2:7" s="100" customFormat="1">
      <c r="B4114" s="208"/>
      <c r="C4114" s="101"/>
      <c r="D4114" s="102"/>
      <c r="E4114" s="208"/>
      <c r="F4114" s="107"/>
      <c r="G4114" s="107"/>
    </row>
    <row r="4115" spans="2:7" s="100" customFormat="1">
      <c r="B4115" s="208"/>
      <c r="C4115" s="101"/>
      <c r="D4115" s="102"/>
      <c r="E4115" s="208"/>
      <c r="F4115" s="107"/>
      <c r="G4115" s="107"/>
    </row>
    <row r="4116" spans="2:7" s="100" customFormat="1">
      <c r="B4116" s="208"/>
      <c r="C4116" s="101"/>
      <c r="D4116" s="102"/>
      <c r="E4116" s="208"/>
      <c r="F4116" s="107"/>
      <c r="G4116" s="107"/>
    </row>
    <row r="4117" spans="2:7" s="100" customFormat="1">
      <c r="B4117" s="208"/>
      <c r="C4117" s="101"/>
      <c r="D4117" s="102"/>
      <c r="E4117" s="208"/>
      <c r="F4117" s="107"/>
      <c r="G4117" s="107"/>
    </row>
    <row r="4118" spans="2:7" s="100" customFormat="1">
      <c r="B4118" s="208"/>
      <c r="C4118" s="101"/>
      <c r="D4118" s="102"/>
      <c r="E4118" s="208"/>
      <c r="F4118" s="107"/>
      <c r="G4118" s="107"/>
    </row>
    <row r="4119" spans="2:7" s="100" customFormat="1">
      <c r="B4119" s="208"/>
      <c r="C4119" s="101"/>
      <c r="D4119" s="102"/>
      <c r="E4119" s="208"/>
      <c r="F4119" s="107"/>
      <c r="G4119" s="107"/>
    </row>
    <row r="4120" spans="2:7" s="100" customFormat="1">
      <c r="B4120" s="208"/>
      <c r="C4120" s="101"/>
      <c r="D4120" s="102"/>
      <c r="E4120" s="208"/>
      <c r="F4120" s="107"/>
      <c r="G4120" s="107"/>
    </row>
    <row r="4121" spans="2:7" s="100" customFormat="1">
      <c r="B4121" s="208"/>
      <c r="C4121" s="101"/>
      <c r="D4121" s="102"/>
      <c r="E4121" s="208"/>
      <c r="F4121" s="107"/>
      <c r="G4121" s="107"/>
    </row>
    <row r="4122" spans="2:7" s="100" customFormat="1">
      <c r="B4122" s="208"/>
      <c r="C4122" s="101"/>
      <c r="D4122" s="102"/>
      <c r="E4122" s="208"/>
      <c r="F4122" s="107"/>
      <c r="G4122" s="107"/>
    </row>
    <row r="4123" spans="2:7" s="100" customFormat="1">
      <c r="B4123" s="208"/>
      <c r="C4123" s="101"/>
      <c r="D4123" s="102"/>
      <c r="E4123" s="208"/>
      <c r="F4123" s="107"/>
      <c r="G4123" s="107"/>
    </row>
    <row r="4124" spans="2:7" s="100" customFormat="1">
      <c r="B4124" s="208"/>
      <c r="C4124" s="101"/>
      <c r="D4124" s="102"/>
      <c r="E4124" s="208"/>
      <c r="F4124" s="107"/>
      <c r="G4124" s="107"/>
    </row>
    <row r="4125" spans="2:7" s="100" customFormat="1">
      <c r="B4125" s="208"/>
      <c r="C4125" s="101"/>
      <c r="D4125" s="102"/>
      <c r="E4125" s="208"/>
      <c r="F4125" s="107"/>
      <c r="G4125" s="107"/>
    </row>
    <row r="4126" spans="2:7" s="100" customFormat="1">
      <c r="B4126" s="208"/>
      <c r="C4126" s="101"/>
      <c r="D4126" s="102"/>
      <c r="E4126" s="208"/>
      <c r="F4126" s="107"/>
      <c r="G4126" s="107"/>
    </row>
    <row r="4127" spans="2:7" s="100" customFormat="1">
      <c r="B4127" s="208"/>
      <c r="C4127" s="101"/>
      <c r="D4127" s="102"/>
      <c r="E4127" s="208"/>
      <c r="F4127" s="107"/>
      <c r="G4127" s="107"/>
    </row>
    <row r="4128" spans="2:7" s="100" customFormat="1">
      <c r="B4128" s="208"/>
      <c r="C4128" s="101"/>
      <c r="D4128" s="102"/>
      <c r="E4128" s="208"/>
      <c r="F4128" s="107"/>
      <c r="G4128" s="107"/>
    </row>
    <row r="4129" spans="2:7" s="100" customFormat="1">
      <c r="B4129" s="208"/>
      <c r="C4129" s="101"/>
      <c r="D4129" s="102"/>
      <c r="E4129" s="208"/>
      <c r="F4129" s="107"/>
      <c r="G4129" s="107"/>
    </row>
    <row r="4130" spans="2:7" s="100" customFormat="1">
      <c r="B4130" s="208"/>
      <c r="C4130" s="101"/>
      <c r="D4130" s="102"/>
      <c r="E4130" s="208"/>
      <c r="F4130" s="107"/>
      <c r="G4130" s="107"/>
    </row>
    <row r="4131" spans="2:7" s="100" customFormat="1">
      <c r="B4131" s="208"/>
      <c r="C4131" s="101"/>
      <c r="D4131" s="102"/>
      <c r="E4131" s="208"/>
      <c r="F4131" s="107"/>
      <c r="G4131" s="107"/>
    </row>
    <row r="4132" spans="2:7" s="100" customFormat="1">
      <c r="B4132" s="208"/>
      <c r="C4132" s="101"/>
      <c r="D4132" s="102"/>
      <c r="E4132" s="208"/>
      <c r="F4132" s="107"/>
      <c r="G4132" s="107"/>
    </row>
    <row r="4133" spans="2:7" s="100" customFormat="1">
      <c r="B4133" s="208"/>
      <c r="C4133" s="101"/>
      <c r="D4133" s="102"/>
      <c r="E4133" s="208"/>
      <c r="F4133" s="107"/>
      <c r="G4133" s="107"/>
    </row>
    <row r="4134" spans="2:7" s="100" customFormat="1">
      <c r="B4134" s="208"/>
      <c r="C4134" s="101"/>
      <c r="D4134" s="102"/>
      <c r="E4134" s="208"/>
      <c r="F4134" s="107"/>
      <c r="G4134" s="107"/>
    </row>
    <row r="4135" spans="2:7" s="100" customFormat="1">
      <c r="B4135" s="208"/>
      <c r="C4135" s="101"/>
      <c r="D4135" s="102"/>
      <c r="E4135" s="208"/>
      <c r="F4135" s="107"/>
      <c r="G4135" s="107"/>
    </row>
    <row r="4136" spans="2:7" s="100" customFormat="1">
      <c r="B4136" s="208"/>
      <c r="C4136" s="101"/>
      <c r="D4136" s="102"/>
      <c r="E4136" s="208"/>
      <c r="F4136" s="107"/>
      <c r="G4136" s="107"/>
    </row>
    <row r="4137" spans="2:7" s="100" customFormat="1">
      <c r="B4137" s="208"/>
      <c r="C4137" s="101"/>
      <c r="D4137" s="102"/>
      <c r="E4137" s="208"/>
      <c r="F4137" s="107"/>
      <c r="G4137" s="107"/>
    </row>
    <row r="4138" spans="2:7" s="100" customFormat="1">
      <c r="B4138" s="208"/>
      <c r="C4138" s="101"/>
      <c r="D4138" s="102"/>
      <c r="E4138" s="208"/>
      <c r="F4138" s="107"/>
      <c r="G4138" s="107"/>
    </row>
    <row r="4139" spans="2:7" s="100" customFormat="1">
      <c r="B4139" s="208"/>
      <c r="C4139" s="101"/>
      <c r="D4139" s="102"/>
      <c r="E4139" s="208"/>
      <c r="F4139" s="107"/>
      <c r="G4139" s="107"/>
    </row>
    <row r="4140" spans="2:7" s="100" customFormat="1">
      <c r="B4140" s="208"/>
      <c r="C4140" s="101"/>
      <c r="D4140" s="102"/>
      <c r="E4140" s="208"/>
      <c r="F4140" s="107"/>
      <c r="G4140" s="107"/>
    </row>
    <row r="4141" spans="2:7" s="100" customFormat="1">
      <c r="B4141" s="208"/>
      <c r="C4141" s="101"/>
      <c r="D4141" s="102"/>
      <c r="E4141" s="208"/>
      <c r="F4141" s="107"/>
      <c r="G4141" s="107"/>
    </row>
    <row r="4142" spans="2:7" s="100" customFormat="1">
      <c r="B4142" s="208"/>
      <c r="C4142" s="101"/>
      <c r="D4142" s="102"/>
      <c r="E4142" s="208"/>
      <c r="F4142" s="107"/>
      <c r="G4142" s="107"/>
    </row>
    <row r="4143" spans="2:7" s="100" customFormat="1">
      <c r="B4143" s="208"/>
      <c r="C4143" s="101"/>
      <c r="D4143" s="102"/>
      <c r="E4143" s="208"/>
      <c r="F4143" s="107"/>
      <c r="G4143" s="107"/>
    </row>
    <row r="4144" spans="2:7" s="100" customFormat="1">
      <c r="B4144" s="208"/>
      <c r="C4144" s="101"/>
      <c r="D4144" s="102"/>
      <c r="E4144" s="208"/>
      <c r="F4144" s="107"/>
      <c r="G4144" s="107"/>
    </row>
    <row r="4145" spans="2:7" s="100" customFormat="1">
      <c r="B4145" s="208"/>
      <c r="C4145" s="101"/>
      <c r="D4145" s="102"/>
      <c r="E4145" s="208"/>
      <c r="F4145" s="107"/>
      <c r="G4145" s="107"/>
    </row>
    <row r="4146" spans="2:7" s="100" customFormat="1">
      <c r="B4146" s="208"/>
      <c r="C4146" s="101"/>
      <c r="D4146" s="102"/>
      <c r="E4146" s="208"/>
      <c r="F4146" s="107"/>
      <c r="G4146" s="107"/>
    </row>
    <row r="4147" spans="2:7" s="100" customFormat="1">
      <c r="B4147" s="208"/>
      <c r="C4147" s="101"/>
      <c r="D4147" s="102"/>
      <c r="E4147" s="208"/>
      <c r="F4147" s="107"/>
      <c r="G4147" s="107"/>
    </row>
    <row r="4148" spans="2:7" s="100" customFormat="1">
      <c r="B4148" s="208"/>
      <c r="C4148" s="101"/>
      <c r="D4148" s="102"/>
      <c r="E4148" s="208"/>
      <c r="F4148" s="107"/>
      <c r="G4148" s="107"/>
    </row>
    <row r="4149" spans="2:7" s="100" customFormat="1">
      <c r="B4149" s="208"/>
      <c r="C4149" s="101"/>
      <c r="D4149" s="102"/>
      <c r="E4149" s="208"/>
      <c r="F4149" s="107"/>
      <c r="G4149" s="107"/>
    </row>
    <row r="4150" spans="2:7" s="100" customFormat="1">
      <c r="B4150" s="208"/>
      <c r="C4150" s="101"/>
      <c r="D4150" s="102"/>
      <c r="E4150" s="208"/>
      <c r="F4150" s="107"/>
      <c r="G4150" s="107"/>
    </row>
    <row r="4151" spans="2:7" s="100" customFormat="1">
      <c r="B4151" s="208"/>
      <c r="C4151" s="101"/>
      <c r="D4151" s="102"/>
      <c r="E4151" s="208"/>
      <c r="F4151" s="107"/>
      <c r="G4151" s="107"/>
    </row>
    <row r="4152" spans="2:7" s="100" customFormat="1">
      <c r="B4152" s="208"/>
      <c r="C4152" s="101"/>
      <c r="D4152" s="102"/>
      <c r="E4152" s="208"/>
      <c r="F4152" s="107"/>
      <c r="G4152" s="107"/>
    </row>
    <row r="4153" spans="2:7" s="100" customFormat="1">
      <c r="B4153" s="208"/>
      <c r="C4153" s="101"/>
      <c r="D4153" s="102"/>
      <c r="E4153" s="208"/>
      <c r="F4153" s="107"/>
      <c r="G4153" s="107"/>
    </row>
    <row r="4154" spans="2:7" s="100" customFormat="1">
      <c r="B4154" s="208"/>
      <c r="C4154" s="101"/>
      <c r="D4154" s="102"/>
      <c r="E4154" s="208"/>
      <c r="F4154" s="107"/>
      <c r="G4154" s="107"/>
    </row>
    <row r="4155" spans="2:7" s="100" customFormat="1">
      <c r="B4155" s="208"/>
      <c r="C4155" s="101"/>
      <c r="D4155" s="102"/>
      <c r="E4155" s="208"/>
      <c r="F4155" s="107"/>
      <c r="G4155" s="107"/>
    </row>
    <row r="4156" spans="2:7" s="100" customFormat="1">
      <c r="B4156" s="208"/>
      <c r="C4156" s="101"/>
      <c r="D4156" s="102"/>
      <c r="E4156" s="208"/>
      <c r="F4156" s="107"/>
      <c r="G4156" s="107"/>
    </row>
    <row r="4157" spans="2:7" s="100" customFormat="1">
      <c r="B4157" s="208"/>
      <c r="C4157" s="101"/>
      <c r="D4157" s="102"/>
      <c r="E4157" s="208"/>
      <c r="F4157" s="107"/>
      <c r="G4157" s="107"/>
    </row>
    <row r="4158" spans="2:7" s="100" customFormat="1">
      <c r="B4158" s="208"/>
      <c r="C4158" s="101"/>
      <c r="D4158" s="102"/>
      <c r="E4158" s="208"/>
      <c r="F4158" s="107"/>
      <c r="G4158" s="107"/>
    </row>
    <row r="4159" spans="2:7" s="100" customFormat="1">
      <c r="B4159" s="208"/>
      <c r="C4159" s="101"/>
      <c r="D4159" s="102"/>
      <c r="E4159" s="208"/>
      <c r="F4159" s="107"/>
      <c r="G4159" s="107"/>
    </row>
    <row r="4160" spans="2:7" s="100" customFormat="1">
      <c r="B4160" s="208"/>
      <c r="C4160" s="101"/>
      <c r="D4160" s="102"/>
      <c r="E4160" s="208"/>
      <c r="F4160" s="107"/>
      <c r="G4160" s="107"/>
    </row>
    <row r="4161" spans="2:7" s="100" customFormat="1">
      <c r="B4161" s="208"/>
      <c r="C4161" s="101"/>
      <c r="D4161" s="102"/>
      <c r="E4161" s="208"/>
      <c r="F4161" s="107"/>
      <c r="G4161" s="107"/>
    </row>
    <row r="4162" spans="2:7" s="100" customFormat="1">
      <c r="B4162" s="208"/>
      <c r="C4162" s="101"/>
      <c r="D4162" s="102"/>
      <c r="E4162" s="208"/>
      <c r="F4162" s="107"/>
      <c r="G4162" s="107"/>
    </row>
    <row r="4163" spans="2:7" s="100" customFormat="1">
      <c r="B4163" s="208"/>
      <c r="C4163" s="101"/>
      <c r="D4163" s="102"/>
      <c r="E4163" s="208"/>
      <c r="F4163" s="107"/>
      <c r="G4163" s="107"/>
    </row>
    <row r="4164" spans="2:7" s="100" customFormat="1">
      <c r="B4164" s="208"/>
      <c r="C4164" s="101"/>
      <c r="D4164" s="102"/>
      <c r="E4164" s="208"/>
      <c r="F4164" s="107"/>
      <c r="G4164" s="107"/>
    </row>
    <row r="4165" spans="2:7" s="100" customFormat="1">
      <c r="B4165" s="208"/>
      <c r="C4165" s="101"/>
      <c r="D4165" s="102"/>
      <c r="E4165" s="208"/>
      <c r="F4165" s="107"/>
      <c r="G4165" s="107"/>
    </row>
    <row r="4166" spans="2:7" s="100" customFormat="1">
      <c r="B4166" s="208"/>
      <c r="C4166" s="101"/>
      <c r="D4166" s="102"/>
      <c r="E4166" s="208"/>
      <c r="F4166" s="107"/>
      <c r="G4166" s="107"/>
    </row>
    <row r="4167" spans="2:7" s="100" customFormat="1">
      <c r="B4167" s="208"/>
      <c r="C4167" s="101"/>
      <c r="D4167" s="102"/>
      <c r="E4167" s="208"/>
      <c r="F4167" s="107"/>
      <c r="G4167" s="107"/>
    </row>
    <row r="4168" spans="2:7" s="100" customFormat="1">
      <c r="B4168" s="208"/>
      <c r="C4168" s="101"/>
      <c r="D4168" s="102"/>
      <c r="E4168" s="208"/>
      <c r="F4168" s="107"/>
      <c r="G4168" s="107"/>
    </row>
    <row r="4169" spans="2:7" s="100" customFormat="1">
      <c r="B4169" s="208"/>
      <c r="C4169" s="101"/>
      <c r="D4169" s="102"/>
      <c r="E4169" s="208"/>
      <c r="F4169" s="107"/>
      <c r="G4169" s="107"/>
    </row>
    <row r="4170" spans="2:7" s="100" customFormat="1">
      <c r="B4170" s="208"/>
      <c r="C4170" s="101"/>
      <c r="D4170" s="102"/>
      <c r="E4170" s="208"/>
      <c r="F4170" s="107"/>
      <c r="G4170" s="107"/>
    </row>
    <row r="4171" spans="2:7" s="100" customFormat="1">
      <c r="B4171" s="208"/>
      <c r="C4171" s="101"/>
      <c r="D4171" s="102"/>
      <c r="E4171" s="208"/>
      <c r="F4171" s="107"/>
      <c r="G4171" s="107"/>
    </row>
    <row r="4172" spans="2:7" s="100" customFormat="1">
      <c r="B4172" s="208"/>
      <c r="C4172" s="101"/>
      <c r="D4172" s="102"/>
      <c r="E4172" s="208"/>
      <c r="F4172" s="107"/>
      <c r="G4172" s="107"/>
    </row>
    <row r="4173" spans="2:7" s="100" customFormat="1">
      <c r="B4173" s="208"/>
      <c r="C4173" s="101"/>
      <c r="D4173" s="102"/>
      <c r="E4173" s="208"/>
      <c r="F4173" s="107"/>
      <c r="G4173" s="107"/>
    </row>
    <row r="4174" spans="2:7" s="100" customFormat="1">
      <c r="B4174" s="208"/>
      <c r="C4174" s="101"/>
      <c r="D4174" s="102"/>
      <c r="E4174" s="208"/>
      <c r="F4174" s="107"/>
      <c r="G4174" s="107"/>
    </row>
    <row r="4175" spans="2:7" s="100" customFormat="1">
      <c r="B4175" s="208"/>
      <c r="C4175" s="101"/>
      <c r="D4175" s="102"/>
      <c r="E4175" s="208"/>
      <c r="F4175" s="107"/>
      <c r="G4175" s="107"/>
    </row>
    <row r="4176" spans="2:7" s="100" customFormat="1">
      <c r="B4176" s="208"/>
      <c r="C4176" s="101"/>
      <c r="D4176" s="102"/>
      <c r="E4176" s="208"/>
      <c r="F4176" s="107"/>
      <c r="G4176" s="107"/>
    </row>
    <row r="4177" spans="2:7" s="100" customFormat="1">
      <c r="B4177" s="208"/>
      <c r="C4177" s="101"/>
      <c r="D4177" s="102"/>
      <c r="E4177" s="208"/>
      <c r="F4177" s="107"/>
      <c r="G4177" s="107"/>
    </row>
    <row r="4178" spans="2:7" s="100" customFormat="1">
      <c r="B4178" s="208"/>
      <c r="C4178" s="101"/>
      <c r="D4178" s="102"/>
      <c r="E4178" s="208"/>
      <c r="F4178" s="107"/>
      <c r="G4178" s="107"/>
    </row>
    <row r="4179" spans="2:7" s="100" customFormat="1">
      <c r="B4179" s="208"/>
      <c r="C4179" s="101"/>
      <c r="D4179" s="102"/>
      <c r="E4179" s="208"/>
      <c r="F4179" s="107"/>
      <c r="G4179" s="107"/>
    </row>
    <row r="4180" spans="2:7" s="100" customFormat="1">
      <c r="B4180" s="208"/>
      <c r="C4180" s="101"/>
      <c r="D4180" s="102"/>
      <c r="E4180" s="208"/>
      <c r="F4180" s="107"/>
      <c r="G4180" s="107"/>
    </row>
    <row r="4181" spans="2:7" s="100" customFormat="1">
      <c r="B4181" s="208"/>
      <c r="C4181" s="101"/>
      <c r="D4181" s="102"/>
      <c r="E4181" s="208"/>
      <c r="F4181" s="107"/>
      <c r="G4181" s="107"/>
    </row>
    <row r="4182" spans="2:7" s="100" customFormat="1">
      <c r="B4182" s="208"/>
      <c r="C4182" s="101"/>
      <c r="D4182" s="102"/>
      <c r="E4182" s="208"/>
      <c r="F4182" s="107"/>
      <c r="G4182" s="107"/>
    </row>
    <row r="4183" spans="2:7" s="100" customFormat="1">
      <c r="B4183" s="208"/>
      <c r="C4183" s="101"/>
      <c r="D4183" s="102"/>
      <c r="E4183" s="208"/>
      <c r="F4183" s="107"/>
      <c r="G4183" s="107"/>
    </row>
    <row r="4184" spans="2:7" s="100" customFormat="1">
      <c r="B4184" s="208"/>
      <c r="C4184" s="101"/>
      <c r="D4184" s="102"/>
      <c r="E4184" s="208"/>
      <c r="F4184" s="107"/>
      <c r="G4184" s="107"/>
    </row>
    <row r="4185" spans="2:7" s="100" customFormat="1">
      <c r="B4185" s="208"/>
      <c r="C4185" s="101"/>
      <c r="D4185" s="102"/>
      <c r="E4185" s="208"/>
      <c r="F4185" s="107"/>
      <c r="G4185" s="107"/>
    </row>
    <row r="4186" spans="2:7" s="100" customFormat="1">
      <c r="B4186" s="208"/>
      <c r="C4186" s="101"/>
      <c r="D4186" s="102"/>
      <c r="E4186" s="208"/>
      <c r="F4186" s="107"/>
      <c r="G4186" s="107"/>
    </row>
    <row r="4187" spans="2:7" s="100" customFormat="1">
      <c r="B4187" s="208"/>
      <c r="C4187" s="101"/>
      <c r="D4187" s="102"/>
      <c r="E4187" s="208"/>
      <c r="F4187" s="107"/>
      <c r="G4187" s="107"/>
    </row>
    <row r="4188" spans="2:7" s="100" customFormat="1">
      <c r="B4188" s="208"/>
      <c r="C4188" s="101"/>
      <c r="D4188" s="102"/>
      <c r="E4188" s="208"/>
      <c r="F4188" s="107"/>
      <c r="G4188" s="107"/>
    </row>
    <row r="4189" spans="2:7" s="100" customFormat="1">
      <c r="B4189" s="208"/>
      <c r="C4189" s="101"/>
      <c r="D4189" s="102"/>
      <c r="E4189" s="208"/>
      <c r="F4189" s="107"/>
      <c r="G4189" s="107"/>
    </row>
    <row r="4190" spans="2:7" s="100" customFormat="1">
      <c r="B4190" s="208"/>
      <c r="C4190" s="101"/>
      <c r="D4190" s="102"/>
      <c r="E4190" s="208"/>
      <c r="F4190" s="107"/>
      <c r="G4190" s="107"/>
    </row>
    <row r="4191" spans="2:7" s="100" customFormat="1">
      <c r="B4191" s="208"/>
      <c r="C4191" s="101"/>
      <c r="D4191" s="102"/>
      <c r="E4191" s="208"/>
      <c r="F4191" s="107"/>
      <c r="G4191" s="107"/>
    </row>
    <row r="4192" spans="2:7" s="100" customFormat="1">
      <c r="B4192" s="208"/>
      <c r="C4192" s="101"/>
      <c r="D4192" s="102"/>
      <c r="E4192" s="208"/>
      <c r="F4192" s="107"/>
      <c r="G4192" s="107"/>
    </row>
    <row r="4193" spans="2:7" s="100" customFormat="1">
      <c r="B4193" s="208"/>
      <c r="C4193" s="101"/>
      <c r="D4193" s="102"/>
      <c r="E4193" s="208"/>
      <c r="F4193" s="107"/>
      <c r="G4193" s="107"/>
    </row>
    <row r="4194" spans="2:7" s="100" customFormat="1">
      <c r="B4194" s="208"/>
      <c r="C4194" s="101"/>
      <c r="D4194" s="102"/>
      <c r="E4194" s="208"/>
      <c r="F4194" s="107"/>
      <c r="G4194" s="107"/>
    </row>
    <row r="4195" spans="2:7" s="100" customFormat="1">
      <c r="B4195" s="208"/>
      <c r="C4195" s="101"/>
      <c r="D4195" s="102"/>
      <c r="E4195" s="208"/>
      <c r="F4195" s="107"/>
      <c r="G4195" s="107"/>
    </row>
    <row r="4196" spans="2:7" s="100" customFormat="1">
      <c r="B4196" s="208"/>
      <c r="C4196" s="101"/>
      <c r="D4196" s="102"/>
      <c r="E4196" s="208"/>
      <c r="F4196" s="107"/>
      <c r="G4196" s="107"/>
    </row>
    <row r="4197" spans="2:7" s="100" customFormat="1">
      <c r="B4197" s="208"/>
      <c r="C4197" s="101"/>
      <c r="D4197" s="102"/>
      <c r="E4197" s="208"/>
      <c r="F4197" s="107"/>
      <c r="G4197" s="107"/>
    </row>
    <row r="4198" spans="2:7" s="100" customFormat="1">
      <c r="B4198" s="208"/>
      <c r="C4198" s="101"/>
      <c r="D4198" s="102"/>
      <c r="E4198" s="208"/>
      <c r="F4198" s="107"/>
      <c r="G4198" s="107"/>
    </row>
    <row r="4199" spans="2:7" s="100" customFormat="1">
      <c r="B4199" s="208"/>
      <c r="C4199" s="101"/>
      <c r="D4199" s="102"/>
      <c r="E4199" s="208"/>
      <c r="F4199" s="107"/>
      <c r="G4199" s="107"/>
    </row>
    <row r="4200" spans="2:7" s="100" customFormat="1">
      <c r="B4200" s="208"/>
      <c r="C4200" s="101"/>
      <c r="D4200" s="102"/>
      <c r="E4200" s="208"/>
      <c r="F4200" s="107"/>
      <c r="G4200" s="107"/>
    </row>
    <row r="4201" spans="2:7" s="100" customFormat="1">
      <c r="B4201" s="208"/>
      <c r="C4201" s="101"/>
      <c r="D4201" s="102"/>
      <c r="E4201" s="208"/>
      <c r="F4201" s="107"/>
      <c r="G4201" s="107"/>
    </row>
    <row r="4202" spans="2:7" s="100" customFormat="1">
      <c r="B4202" s="208"/>
      <c r="C4202" s="101"/>
      <c r="D4202" s="102"/>
      <c r="E4202" s="208"/>
      <c r="F4202" s="107"/>
      <c r="G4202" s="107"/>
    </row>
    <row r="4203" spans="2:7" s="100" customFormat="1">
      <c r="B4203" s="208"/>
      <c r="C4203" s="101"/>
      <c r="D4203" s="102"/>
      <c r="E4203" s="208"/>
      <c r="F4203" s="107"/>
      <c r="G4203" s="107"/>
    </row>
    <row r="4204" spans="2:7" s="100" customFormat="1">
      <c r="B4204" s="208"/>
      <c r="C4204" s="101"/>
      <c r="D4204" s="102"/>
      <c r="E4204" s="208"/>
      <c r="F4204" s="107"/>
      <c r="G4204" s="107"/>
    </row>
    <row r="4205" spans="2:7" s="100" customFormat="1">
      <c r="B4205" s="208"/>
      <c r="C4205" s="101"/>
      <c r="D4205" s="102"/>
      <c r="E4205" s="208"/>
      <c r="F4205" s="107"/>
      <c r="G4205" s="107"/>
    </row>
    <row r="4206" spans="2:7" s="100" customFormat="1">
      <c r="B4206" s="208"/>
      <c r="C4206" s="101"/>
      <c r="D4206" s="102"/>
      <c r="E4206" s="208"/>
      <c r="F4206" s="107"/>
      <c r="G4206" s="107"/>
    </row>
    <row r="4207" spans="2:7" s="100" customFormat="1">
      <c r="B4207" s="208"/>
      <c r="C4207" s="101"/>
      <c r="D4207" s="102"/>
      <c r="E4207" s="208"/>
      <c r="F4207" s="107"/>
      <c r="G4207" s="107"/>
    </row>
    <row r="4208" spans="2:7" s="100" customFormat="1">
      <c r="B4208" s="208"/>
      <c r="C4208" s="101"/>
      <c r="D4208" s="102"/>
      <c r="E4208" s="208"/>
      <c r="F4208" s="107"/>
      <c r="G4208" s="107"/>
    </row>
    <row r="4209" spans="2:7" s="100" customFormat="1">
      <c r="B4209" s="208"/>
      <c r="C4209" s="101"/>
      <c r="D4209" s="102"/>
      <c r="E4209" s="208"/>
      <c r="F4209" s="107"/>
      <c r="G4209" s="107"/>
    </row>
    <row r="4210" spans="2:7" s="100" customFormat="1">
      <c r="B4210" s="208"/>
      <c r="C4210" s="101"/>
      <c r="D4210" s="102"/>
      <c r="E4210" s="208"/>
      <c r="F4210" s="107"/>
      <c r="G4210" s="107"/>
    </row>
    <row r="4211" spans="2:7" s="100" customFormat="1">
      <c r="B4211" s="208"/>
      <c r="C4211" s="101"/>
      <c r="D4211" s="102"/>
      <c r="E4211" s="208"/>
      <c r="F4211" s="107"/>
      <c r="G4211" s="107"/>
    </row>
    <row r="4212" spans="2:7" s="100" customFormat="1">
      <c r="B4212" s="208"/>
      <c r="C4212" s="101"/>
      <c r="D4212" s="102"/>
      <c r="E4212" s="208"/>
      <c r="F4212" s="107"/>
      <c r="G4212" s="107"/>
    </row>
    <row r="4213" spans="2:7" s="100" customFormat="1">
      <c r="B4213" s="208"/>
      <c r="C4213" s="101"/>
      <c r="D4213" s="102"/>
      <c r="E4213" s="208"/>
      <c r="F4213" s="107"/>
      <c r="G4213" s="107"/>
    </row>
    <row r="4214" spans="2:7" s="100" customFormat="1">
      <c r="B4214" s="208"/>
      <c r="C4214" s="101"/>
      <c r="D4214" s="102"/>
      <c r="E4214" s="208"/>
      <c r="F4214" s="107"/>
      <c r="G4214" s="107"/>
    </row>
    <row r="4215" spans="2:7" s="100" customFormat="1">
      <c r="B4215" s="208"/>
      <c r="C4215" s="101"/>
      <c r="D4215" s="102"/>
      <c r="E4215" s="208"/>
      <c r="F4215" s="107"/>
      <c r="G4215" s="107"/>
    </row>
    <row r="4216" spans="2:7" s="100" customFormat="1">
      <c r="B4216" s="208"/>
      <c r="C4216" s="101"/>
      <c r="D4216" s="102"/>
      <c r="E4216" s="208"/>
      <c r="F4216" s="107"/>
      <c r="G4216" s="107"/>
    </row>
    <row r="4217" spans="2:7" s="100" customFormat="1">
      <c r="B4217" s="208"/>
      <c r="C4217" s="101"/>
      <c r="D4217" s="102"/>
      <c r="E4217" s="208"/>
      <c r="F4217" s="107"/>
      <c r="G4217" s="107"/>
    </row>
    <row r="4218" spans="2:7" s="100" customFormat="1">
      <c r="B4218" s="208"/>
      <c r="C4218" s="101"/>
      <c r="D4218" s="102"/>
      <c r="E4218" s="208"/>
      <c r="F4218" s="107"/>
      <c r="G4218" s="107"/>
    </row>
    <row r="4219" spans="2:7" s="100" customFormat="1">
      <c r="B4219" s="208"/>
      <c r="C4219" s="101"/>
      <c r="D4219" s="102"/>
      <c r="E4219" s="208"/>
      <c r="F4219" s="107"/>
      <c r="G4219" s="107"/>
    </row>
    <row r="4220" spans="2:7" s="100" customFormat="1">
      <c r="B4220" s="208"/>
      <c r="C4220" s="101"/>
      <c r="D4220" s="102"/>
      <c r="E4220" s="208"/>
      <c r="F4220" s="107"/>
      <c r="G4220" s="107"/>
    </row>
    <row r="4221" spans="2:7" s="100" customFormat="1">
      <c r="B4221" s="208"/>
      <c r="C4221" s="101"/>
      <c r="D4221" s="102"/>
      <c r="E4221" s="208"/>
      <c r="F4221" s="107"/>
      <c r="G4221" s="107"/>
    </row>
    <row r="4222" spans="2:7" s="100" customFormat="1">
      <c r="B4222" s="208"/>
      <c r="C4222" s="101"/>
      <c r="D4222" s="102"/>
      <c r="E4222" s="208"/>
      <c r="F4222" s="107"/>
      <c r="G4222" s="107"/>
    </row>
    <row r="4223" spans="2:7" s="100" customFormat="1">
      <c r="B4223" s="208"/>
      <c r="C4223" s="101"/>
      <c r="D4223" s="102"/>
      <c r="E4223" s="208"/>
      <c r="F4223" s="107"/>
      <c r="G4223" s="107"/>
    </row>
    <row r="4224" spans="2:7" s="100" customFormat="1">
      <c r="B4224" s="208"/>
      <c r="C4224" s="101"/>
      <c r="D4224" s="102"/>
      <c r="E4224" s="208"/>
      <c r="F4224" s="107"/>
      <c r="G4224" s="107"/>
    </row>
    <row r="4225" spans="2:7" s="100" customFormat="1">
      <c r="B4225" s="208"/>
      <c r="C4225" s="101"/>
      <c r="D4225" s="102"/>
      <c r="E4225" s="208"/>
      <c r="F4225" s="107"/>
      <c r="G4225" s="107"/>
    </row>
    <row r="4226" spans="2:7" s="100" customFormat="1">
      <c r="B4226" s="208"/>
      <c r="C4226" s="101"/>
      <c r="D4226" s="102"/>
      <c r="E4226" s="208"/>
      <c r="F4226" s="107"/>
      <c r="G4226" s="107"/>
    </row>
    <row r="4227" spans="2:7" s="100" customFormat="1">
      <c r="B4227" s="208"/>
      <c r="C4227" s="101"/>
      <c r="D4227" s="102"/>
      <c r="E4227" s="208"/>
      <c r="F4227" s="107"/>
      <c r="G4227" s="107"/>
    </row>
    <row r="4228" spans="2:7" s="100" customFormat="1">
      <c r="B4228" s="208"/>
      <c r="C4228" s="101"/>
      <c r="D4228" s="102"/>
      <c r="E4228" s="208"/>
      <c r="F4228" s="107"/>
      <c r="G4228" s="107"/>
    </row>
    <row r="4229" spans="2:7" s="100" customFormat="1">
      <c r="B4229" s="208"/>
      <c r="C4229" s="101"/>
      <c r="D4229" s="102"/>
      <c r="E4229" s="208"/>
      <c r="F4229" s="107"/>
      <c r="G4229" s="107"/>
    </row>
    <row r="4230" spans="2:7" s="100" customFormat="1">
      <c r="B4230" s="208"/>
      <c r="C4230" s="101"/>
      <c r="D4230" s="102"/>
      <c r="E4230" s="208"/>
      <c r="F4230" s="107"/>
      <c r="G4230" s="107"/>
    </row>
    <row r="4231" spans="2:7" s="100" customFormat="1">
      <c r="B4231" s="208"/>
      <c r="C4231" s="101"/>
      <c r="D4231" s="102"/>
      <c r="E4231" s="208"/>
      <c r="F4231" s="107"/>
      <c r="G4231" s="107"/>
    </row>
    <row r="4232" spans="2:7" s="100" customFormat="1">
      <c r="B4232" s="208"/>
      <c r="C4232" s="101"/>
      <c r="D4232" s="102"/>
      <c r="E4232" s="208"/>
      <c r="F4232" s="107"/>
      <c r="G4232" s="107"/>
    </row>
    <row r="4233" spans="2:7" s="100" customFormat="1">
      <c r="B4233" s="208"/>
      <c r="C4233" s="101"/>
      <c r="D4233" s="102"/>
      <c r="E4233" s="208"/>
      <c r="F4233" s="107"/>
      <c r="G4233" s="107"/>
    </row>
    <row r="4234" spans="2:7" s="100" customFormat="1">
      <c r="B4234" s="208"/>
      <c r="C4234" s="101"/>
      <c r="D4234" s="102"/>
      <c r="E4234" s="208"/>
      <c r="F4234" s="107"/>
      <c r="G4234" s="107"/>
    </row>
    <row r="4235" spans="2:7" s="100" customFormat="1">
      <c r="B4235" s="208"/>
      <c r="C4235" s="101"/>
      <c r="D4235" s="102"/>
      <c r="E4235" s="208"/>
      <c r="F4235" s="107"/>
      <c r="G4235" s="107"/>
    </row>
    <row r="4236" spans="2:7" s="100" customFormat="1">
      <c r="B4236" s="208"/>
      <c r="C4236" s="101"/>
      <c r="D4236" s="102"/>
      <c r="E4236" s="208"/>
      <c r="F4236" s="107"/>
      <c r="G4236" s="107"/>
    </row>
    <row r="4237" spans="2:7" s="100" customFormat="1">
      <c r="B4237" s="208"/>
      <c r="C4237" s="101"/>
      <c r="D4237" s="102"/>
      <c r="E4237" s="208"/>
      <c r="F4237" s="107"/>
      <c r="G4237" s="107"/>
    </row>
    <row r="4238" spans="2:7" s="100" customFormat="1">
      <c r="B4238" s="208"/>
      <c r="C4238" s="101"/>
      <c r="D4238" s="102"/>
      <c r="E4238" s="208"/>
      <c r="F4238" s="107"/>
      <c r="G4238" s="107"/>
    </row>
    <row r="4239" spans="2:7" s="100" customFormat="1">
      <c r="B4239" s="208"/>
      <c r="C4239" s="101"/>
      <c r="D4239" s="102"/>
      <c r="E4239" s="208"/>
      <c r="F4239" s="107"/>
      <c r="G4239" s="107"/>
    </row>
    <row r="4240" spans="2:7" s="100" customFormat="1">
      <c r="B4240" s="208"/>
      <c r="C4240" s="101"/>
      <c r="D4240" s="102"/>
      <c r="E4240" s="208"/>
      <c r="F4240" s="107"/>
      <c r="G4240" s="107"/>
    </row>
    <row r="4241" spans="2:7" s="100" customFormat="1">
      <c r="B4241" s="208"/>
      <c r="C4241" s="101"/>
      <c r="D4241" s="102"/>
      <c r="E4241" s="208"/>
      <c r="F4241" s="107"/>
      <c r="G4241" s="107"/>
    </row>
    <row r="4242" spans="2:7" s="100" customFormat="1">
      <c r="B4242" s="208"/>
      <c r="C4242" s="101"/>
      <c r="D4242" s="102"/>
      <c r="E4242" s="208"/>
      <c r="F4242" s="107"/>
      <c r="G4242" s="107"/>
    </row>
    <row r="4243" spans="2:7" s="100" customFormat="1">
      <c r="B4243" s="208"/>
      <c r="C4243" s="101"/>
      <c r="D4243" s="102"/>
      <c r="E4243" s="208"/>
      <c r="F4243" s="107"/>
      <c r="G4243" s="107"/>
    </row>
    <row r="4244" spans="2:7" s="100" customFormat="1">
      <c r="B4244" s="208"/>
      <c r="C4244" s="101"/>
      <c r="D4244" s="102"/>
      <c r="E4244" s="208"/>
      <c r="F4244" s="107"/>
      <c r="G4244" s="107"/>
    </row>
    <row r="4245" spans="2:7" s="100" customFormat="1">
      <c r="B4245" s="208"/>
      <c r="C4245" s="101"/>
      <c r="D4245" s="102"/>
      <c r="E4245" s="208"/>
      <c r="F4245" s="107"/>
      <c r="G4245" s="107"/>
    </row>
    <row r="4246" spans="2:7" s="100" customFormat="1">
      <c r="B4246" s="208"/>
      <c r="C4246" s="101"/>
      <c r="D4246" s="102"/>
      <c r="E4246" s="208"/>
      <c r="F4246" s="107"/>
      <c r="G4246" s="107"/>
    </row>
    <row r="4247" spans="2:7" s="100" customFormat="1">
      <c r="B4247" s="208"/>
      <c r="C4247" s="101"/>
      <c r="D4247" s="102"/>
      <c r="E4247" s="208"/>
      <c r="F4247" s="107"/>
      <c r="G4247" s="107"/>
    </row>
    <row r="4248" spans="2:7" s="100" customFormat="1">
      <c r="B4248" s="208"/>
      <c r="C4248" s="101"/>
      <c r="D4248" s="102"/>
      <c r="E4248" s="208"/>
      <c r="F4248" s="107"/>
      <c r="G4248" s="107"/>
    </row>
    <row r="4249" spans="2:7" s="100" customFormat="1">
      <c r="B4249" s="208"/>
      <c r="C4249" s="101"/>
      <c r="D4249" s="102"/>
      <c r="E4249" s="208"/>
      <c r="F4249" s="107"/>
      <c r="G4249" s="107"/>
    </row>
    <row r="4250" spans="2:7" s="100" customFormat="1">
      <c r="B4250" s="208"/>
      <c r="C4250" s="101"/>
      <c r="D4250" s="102"/>
      <c r="E4250" s="208"/>
      <c r="F4250" s="107"/>
      <c r="G4250" s="107"/>
    </row>
    <row r="4251" spans="2:7" s="100" customFormat="1">
      <c r="B4251" s="208"/>
      <c r="C4251" s="101"/>
      <c r="D4251" s="102"/>
      <c r="E4251" s="208"/>
      <c r="F4251" s="107"/>
      <c r="G4251" s="107"/>
    </row>
    <row r="4252" spans="2:7" s="100" customFormat="1">
      <c r="B4252" s="208"/>
      <c r="C4252" s="101"/>
      <c r="D4252" s="102"/>
      <c r="E4252" s="208"/>
      <c r="F4252" s="107"/>
      <c r="G4252" s="107"/>
    </row>
    <row r="4253" spans="2:7" s="100" customFormat="1">
      <c r="B4253" s="208"/>
      <c r="C4253" s="101"/>
      <c r="D4253" s="102"/>
      <c r="E4253" s="208"/>
      <c r="F4253" s="107"/>
      <c r="G4253" s="107"/>
    </row>
    <row r="4254" spans="2:7" s="100" customFormat="1">
      <c r="B4254" s="208"/>
      <c r="C4254" s="101"/>
      <c r="D4254" s="102"/>
      <c r="E4254" s="208"/>
      <c r="F4254" s="107"/>
      <c r="G4254" s="107"/>
    </row>
    <row r="4255" spans="2:7" s="100" customFormat="1">
      <c r="B4255" s="208"/>
      <c r="C4255" s="101"/>
      <c r="D4255" s="102"/>
      <c r="E4255" s="208"/>
      <c r="F4255" s="107"/>
      <c r="G4255" s="107"/>
    </row>
    <row r="4256" spans="2:7" s="100" customFormat="1">
      <c r="B4256" s="208"/>
      <c r="C4256" s="101"/>
      <c r="D4256" s="102"/>
      <c r="E4256" s="208"/>
      <c r="F4256" s="107"/>
      <c r="G4256" s="107"/>
    </row>
    <row r="4257" spans="2:7" s="100" customFormat="1">
      <c r="B4257" s="208"/>
      <c r="C4257" s="101"/>
      <c r="D4257" s="102"/>
      <c r="E4257" s="208"/>
      <c r="F4257" s="107"/>
      <c r="G4257" s="107"/>
    </row>
    <row r="4258" spans="2:7" s="100" customFormat="1">
      <c r="B4258" s="208"/>
      <c r="C4258" s="101"/>
      <c r="D4258" s="102"/>
      <c r="E4258" s="208"/>
      <c r="F4258" s="107"/>
      <c r="G4258" s="107"/>
    </row>
    <row r="4259" spans="2:7" s="100" customFormat="1">
      <c r="B4259" s="208"/>
      <c r="C4259" s="101"/>
      <c r="D4259" s="102"/>
      <c r="E4259" s="208"/>
      <c r="F4259" s="107"/>
      <c r="G4259" s="107"/>
    </row>
    <row r="4260" spans="2:7" s="100" customFormat="1">
      <c r="B4260" s="208"/>
      <c r="C4260" s="101"/>
      <c r="D4260" s="102"/>
      <c r="E4260" s="208"/>
      <c r="F4260" s="107"/>
      <c r="G4260" s="107"/>
    </row>
    <row r="4261" spans="2:7" s="100" customFormat="1">
      <c r="B4261" s="208"/>
      <c r="C4261" s="101"/>
      <c r="D4261" s="102"/>
      <c r="E4261" s="208"/>
      <c r="F4261" s="107"/>
      <c r="G4261" s="107"/>
    </row>
    <row r="4262" spans="2:7" s="100" customFormat="1">
      <c r="B4262" s="208"/>
      <c r="C4262" s="101"/>
      <c r="D4262" s="102"/>
      <c r="E4262" s="208"/>
      <c r="F4262" s="107"/>
      <c r="G4262" s="107"/>
    </row>
    <row r="4263" spans="2:7" s="100" customFormat="1">
      <c r="B4263" s="208"/>
      <c r="C4263" s="101"/>
      <c r="D4263" s="102"/>
      <c r="E4263" s="208"/>
      <c r="F4263" s="107"/>
      <c r="G4263" s="107"/>
    </row>
    <row r="4264" spans="2:7" s="100" customFormat="1">
      <c r="B4264" s="208"/>
      <c r="C4264" s="101"/>
      <c r="D4264" s="102"/>
      <c r="E4264" s="208"/>
      <c r="F4264" s="107"/>
      <c r="G4264" s="107"/>
    </row>
    <row r="4265" spans="2:7" s="100" customFormat="1">
      <c r="B4265" s="208"/>
      <c r="C4265" s="101"/>
      <c r="D4265" s="102"/>
      <c r="E4265" s="208"/>
      <c r="F4265" s="107"/>
      <c r="G4265" s="107"/>
    </row>
    <row r="4266" spans="2:7" s="100" customFormat="1">
      <c r="B4266" s="208"/>
      <c r="C4266" s="101"/>
      <c r="D4266" s="102"/>
      <c r="E4266" s="208"/>
      <c r="F4266" s="107"/>
      <c r="G4266" s="107"/>
    </row>
    <row r="4267" spans="2:7" s="100" customFormat="1">
      <c r="B4267" s="208"/>
      <c r="C4267" s="101"/>
      <c r="D4267" s="102"/>
      <c r="E4267" s="208"/>
      <c r="F4267" s="107"/>
      <c r="G4267" s="107"/>
    </row>
    <row r="4268" spans="2:7" s="100" customFormat="1">
      <c r="B4268" s="208"/>
      <c r="C4268" s="101"/>
      <c r="D4268" s="102"/>
      <c r="E4268" s="208"/>
      <c r="F4268" s="107"/>
      <c r="G4268" s="107"/>
    </row>
    <row r="4269" spans="2:7" s="100" customFormat="1">
      <c r="B4269" s="208"/>
      <c r="C4269" s="101"/>
      <c r="D4269" s="102"/>
      <c r="E4269" s="208"/>
      <c r="F4269" s="107"/>
      <c r="G4269" s="107"/>
    </row>
    <row r="4270" spans="2:7" s="100" customFormat="1">
      <c r="B4270" s="208"/>
      <c r="C4270" s="101"/>
      <c r="D4270" s="102"/>
      <c r="E4270" s="208"/>
      <c r="F4270" s="107"/>
      <c r="G4270" s="107"/>
    </row>
    <row r="4271" spans="2:7" s="100" customFormat="1">
      <c r="B4271" s="208"/>
      <c r="C4271" s="101"/>
      <c r="D4271" s="102"/>
      <c r="E4271" s="208"/>
      <c r="F4271" s="107"/>
      <c r="G4271" s="107"/>
    </row>
    <row r="4272" spans="2:7" s="100" customFormat="1">
      <c r="B4272" s="208"/>
      <c r="C4272" s="101"/>
      <c r="D4272" s="102"/>
      <c r="E4272" s="208"/>
      <c r="F4272" s="107"/>
      <c r="G4272" s="107"/>
    </row>
    <row r="4273" spans="2:7" s="100" customFormat="1">
      <c r="B4273" s="208"/>
      <c r="C4273" s="101"/>
      <c r="D4273" s="102"/>
      <c r="E4273" s="208"/>
      <c r="F4273" s="107"/>
      <c r="G4273" s="107"/>
    </row>
    <row r="4274" spans="2:7" s="100" customFormat="1">
      <c r="B4274" s="208"/>
      <c r="C4274" s="101"/>
      <c r="D4274" s="102"/>
      <c r="E4274" s="208"/>
      <c r="F4274" s="107"/>
      <c r="G4274" s="107"/>
    </row>
    <row r="4275" spans="2:7" s="100" customFormat="1">
      <c r="B4275" s="208"/>
      <c r="C4275" s="101"/>
      <c r="D4275" s="102"/>
      <c r="E4275" s="208"/>
      <c r="F4275" s="107"/>
      <c r="G4275" s="107"/>
    </row>
    <row r="4276" spans="2:7" s="100" customFormat="1">
      <c r="B4276" s="208"/>
      <c r="C4276" s="101"/>
      <c r="D4276" s="102"/>
      <c r="E4276" s="208"/>
      <c r="F4276" s="107"/>
      <c r="G4276" s="107"/>
    </row>
    <row r="4277" spans="2:7" s="100" customFormat="1">
      <c r="B4277" s="208"/>
      <c r="C4277" s="101"/>
      <c r="D4277" s="102"/>
      <c r="E4277" s="208"/>
      <c r="F4277" s="107"/>
      <c r="G4277" s="107"/>
    </row>
    <row r="4278" spans="2:7" s="100" customFormat="1">
      <c r="B4278" s="208"/>
      <c r="C4278" s="101"/>
      <c r="D4278" s="102"/>
      <c r="E4278" s="208"/>
      <c r="F4278" s="107"/>
      <c r="G4278" s="107"/>
    </row>
    <row r="4279" spans="2:7" s="100" customFormat="1">
      <c r="B4279" s="208"/>
      <c r="C4279" s="101"/>
      <c r="D4279" s="102"/>
      <c r="E4279" s="208"/>
      <c r="F4279" s="107"/>
      <c r="G4279" s="107"/>
    </row>
    <row r="4280" spans="2:7" s="100" customFormat="1">
      <c r="B4280" s="208"/>
      <c r="C4280" s="101"/>
      <c r="D4280" s="102"/>
      <c r="E4280" s="208"/>
      <c r="F4280" s="107"/>
      <c r="G4280" s="107"/>
    </row>
    <row r="4281" spans="2:7" s="100" customFormat="1">
      <c r="B4281" s="208"/>
      <c r="C4281" s="101"/>
      <c r="D4281" s="102"/>
      <c r="E4281" s="208"/>
      <c r="F4281" s="107"/>
      <c r="G4281" s="107"/>
    </row>
    <row r="4282" spans="2:7" s="100" customFormat="1">
      <c r="B4282" s="208"/>
      <c r="C4282" s="101"/>
      <c r="D4282" s="102"/>
      <c r="E4282" s="208"/>
      <c r="F4282" s="107"/>
      <c r="G4282" s="107"/>
    </row>
    <row r="4283" spans="2:7" s="100" customFormat="1">
      <c r="B4283" s="208"/>
      <c r="C4283" s="101"/>
      <c r="D4283" s="102"/>
      <c r="E4283" s="208"/>
      <c r="F4283" s="107"/>
      <c r="G4283" s="107"/>
    </row>
    <row r="4284" spans="2:7" s="100" customFormat="1">
      <c r="B4284" s="208"/>
      <c r="C4284" s="101"/>
      <c r="D4284" s="102"/>
      <c r="E4284" s="208"/>
      <c r="F4284" s="107"/>
      <c r="G4284" s="107"/>
    </row>
    <row r="4285" spans="2:7" s="100" customFormat="1">
      <c r="B4285" s="208"/>
      <c r="C4285" s="101"/>
      <c r="D4285" s="102"/>
      <c r="E4285" s="208"/>
      <c r="F4285" s="107"/>
      <c r="G4285" s="107"/>
    </row>
    <row r="4286" spans="2:7" s="100" customFormat="1">
      <c r="B4286" s="208"/>
      <c r="C4286" s="101"/>
      <c r="D4286" s="102"/>
      <c r="E4286" s="208"/>
      <c r="F4286" s="107"/>
      <c r="G4286" s="107"/>
    </row>
    <row r="4287" spans="2:7" s="100" customFormat="1">
      <c r="B4287" s="208"/>
      <c r="C4287" s="101"/>
      <c r="D4287" s="102"/>
      <c r="E4287" s="208"/>
      <c r="F4287" s="107"/>
      <c r="G4287" s="107"/>
    </row>
    <row r="4288" spans="2:7" s="100" customFormat="1">
      <c r="B4288" s="208"/>
      <c r="C4288" s="101"/>
      <c r="D4288" s="102"/>
      <c r="E4288" s="208"/>
      <c r="F4288" s="107"/>
      <c r="G4288" s="107"/>
    </row>
    <row r="4289" spans="2:7" s="100" customFormat="1">
      <c r="B4289" s="208"/>
      <c r="C4289" s="101"/>
      <c r="D4289" s="102"/>
      <c r="E4289" s="208"/>
      <c r="F4289" s="107"/>
      <c r="G4289" s="107"/>
    </row>
    <row r="4290" spans="2:7" s="100" customFormat="1">
      <c r="B4290" s="208"/>
      <c r="C4290" s="101"/>
      <c r="D4290" s="102"/>
      <c r="E4290" s="208"/>
      <c r="F4290" s="107"/>
      <c r="G4290" s="107"/>
    </row>
    <row r="4291" spans="2:7" s="100" customFormat="1">
      <c r="B4291" s="208"/>
      <c r="C4291" s="101"/>
      <c r="D4291" s="102"/>
      <c r="E4291" s="208"/>
      <c r="F4291" s="107"/>
      <c r="G4291" s="107"/>
    </row>
    <row r="4292" spans="2:7" s="100" customFormat="1">
      <c r="B4292" s="208"/>
      <c r="C4292" s="101"/>
      <c r="D4292" s="102"/>
      <c r="E4292" s="208"/>
      <c r="F4292" s="107"/>
      <c r="G4292" s="107"/>
    </row>
    <row r="4293" spans="2:7" s="100" customFormat="1">
      <c r="B4293" s="208"/>
      <c r="C4293" s="101"/>
      <c r="D4293" s="102"/>
      <c r="E4293" s="208"/>
      <c r="F4293" s="107"/>
      <c r="G4293" s="107"/>
    </row>
    <row r="4294" spans="2:7" s="100" customFormat="1">
      <c r="B4294" s="208"/>
      <c r="C4294" s="101"/>
      <c r="D4294" s="102"/>
      <c r="E4294" s="208"/>
      <c r="F4294" s="107"/>
      <c r="G4294" s="107"/>
    </row>
    <row r="4295" spans="2:7" s="100" customFormat="1">
      <c r="B4295" s="208"/>
      <c r="C4295" s="101"/>
      <c r="D4295" s="102"/>
      <c r="E4295" s="208"/>
      <c r="F4295" s="107"/>
      <c r="G4295" s="107"/>
    </row>
    <row r="4296" spans="2:7" s="100" customFormat="1">
      <c r="B4296" s="208"/>
      <c r="C4296" s="101"/>
      <c r="D4296" s="102"/>
      <c r="E4296" s="208"/>
      <c r="F4296" s="107"/>
      <c r="G4296" s="107"/>
    </row>
    <row r="4297" spans="2:7" s="100" customFormat="1">
      <c r="B4297" s="208"/>
      <c r="C4297" s="101"/>
      <c r="D4297" s="102"/>
      <c r="E4297" s="208"/>
      <c r="F4297" s="107"/>
      <c r="G4297" s="107"/>
    </row>
    <row r="4298" spans="2:7" s="100" customFormat="1">
      <c r="B4298" s="208"/>
      <c r="C4298" s="101"/>
      <c r="D4298" s="102"/>
      <c r="E4298" s="208"/>
      <c r="F4298" s="107"/>
      <c r="G4298" s="107"/>
    </row>
    <row r="4299" spans="2:7" s="100" customFormat="1">
      <c r="B4299" s="208"/>
      <c r="C4299" s="101"/>
      <c r="D4299" s="102"/>
      <c r="E4299" s="208"/>
      <c r="F4299" s="107"/>
      <c r="G4299" s="107"/>
    </row>
    <row r="4300" spans="2:7" s="100" customFormat="1">
      <c r="B4300" s="208"/>
      <c r="C4300" s="101"/>
      <c r="D4300" s="102"/>
      <c r="E4300" s="208"/>
      <c r="F4300" s="107"/>
      <c r="G4300" s="107"/>
    </row>
    <row r="4301" spans="2:7" s="100" customFormat="1">
      <c r="B4301" s="208"/>
      <c r="C4301" s="101"/>
      <c r="D4301" s="102"/>
      <c r="E4301" s="208"/>
      <c r="F4301" s="107"/>
      <c r="G4301" s="107"/>
    </row>
    <row r="4302" spans="2:7" s="100" customFormat="1">
      <c r="B4302" s="208"/>
      <c r="C4302" s="101"/>
      <c r="D4302" s="102"/>
      <c r="E4302" s="208"/>
      <c r="F4302" s="107"/>
      <c r="G4302" s="107"/>
    </row>
    <row r="4303" spans="2:7" s="100" customFormat="1">
      <c r="B4303" s="208"/>
      <c r="C4303" s="101"/>
      <c r="D4303" s="102"/>
      <c r="E4303" s="208"/>
      <c r="F4303" s="107"/>
      <c r="G4303" s="107"/>
    </row>
    <row r="4304" spans="2:7" s="100" customFormat="1">
      <c r="B4304" s="208"/>
      <c r="C4304" s="101"/>
      <c r="D4304" s="102"/>
      <c r="E4304" s="208"/>
      <c r="F4304" s="107"/>
      <c r="G4304" s="107"/>
    </row>
    <row r="4305" spans="2:7" s="100" customFormat="1">
      <c r="B4305" s="208"/>
      <c r="C4305" s="101"/>
      <c r="D4305" s="102"/>
      <c r="E4305" s="208"/>
      <c r="F4305" s="107"/>
      <c r="G4305" s="107"/>
    </row>
    <row r="4306" spans="2:7" s="100" customFormat="1">
      <c r="B4306" s="208"/>
      <c r="C4306" s="101"/>
      <c r="D4306" s="102"/>
      <c r="E4306" s="208"/>
      <c r="F4306" s="107"/>
      <c r="G4306" s="107"/>
    </row>
    <row r="4307" spans="2:7" s="100" customFormat="1">
      <c r="B4307" s="208"/>
      <c r="C4307" s="101"/>
      <c r="D4307" s="102"/>
      <c r="E4307" s="208"/>
      <c r="F4307" s="107"/>
      <c r="G4307" s="107"/>
    </row>
    <row r="4308" spans="2:7" s="100" customFormat="1">
      <c r="B4308" s="208"/>
      <c r="C4308" s="101"/>
      <c r="D4308" s="102"/>
      <c r="E4308" s="208"/>
      <c r="F4308" s="107"/>
      <c r="G4308" s="107"/>
    </row>
    <row r="4309" spans="2:7" s="100" customFormat="1">
      <c r="B4309" s="208"/>
      <c r="C4309" s="101"/>
      <c r="D4309" s="102"/>
      <c r="E4309" s="208"/>
      <c r="F4309" s="107"/>
      <c r="G4309" s="107"/>
    </row>
    <row r="4310" spans="2:7" s="100" customFormat="1">
      <c r="B4310" s="208"/>
      <c r="C4310" s="101"/>
      <c r="D4310" s="102"/>
      <c r="E4310" s="208"/>
      <c r="F4310" s="107"/>
      <c r="G4310" s="107"/>
    </row>
    <row r="4311" spans="2:7" s="100" customFormat="1">
      <c r="B4311" s="208"/>
      <c r="C4311" s="101"/>
      <c r="D4311" s="102"/>
      <c r="E4311" s="208"/>
      <c r="F4311" s="107"/>
      <c r="G4311" s="107"/>
    </row>
    <row r="4312" spans="2:7" s="100" customFormat="1">
      <c r="B4312" s="208"/>
      <c r="C4312" s="101"/>
      <c r="D4312" s="102"/>
      <c r="E4312" s="208"/>
      <c r="F4312" s="107"/>
      <c r="G4312" s="107"/>
    </row>
    <row r="4313" spans="2:7" s="100" customFormat="1">
      <c r="B4313" s="208"/>
      <c r="C4313" s="101"/>
      <c r="D4313" s="102"/>
      <c r="E4313" s="208"/>
      <c r="F4313" s="107"/>
      <c r="G4313" s="107"/>
    </row>
    <row r="4314" spans="2:7" s="100" customFormat="1">
      <c r="B4314" s="208"/>
      <c r="C4314" s="101"/>
      <c r="D4314" s="102"/>
      <c r="E4314" s="208"/>
      <c r="F4314" s="107"/>
      <c r="G4314" s="107"/>
    </row>
    <row r="4315" spans="2:7" s="100" customFormat="1">
      <c r="B4315" s="208"/>
      <c r="C4315" s="101"/>
      <c r="D4315" s="102"/>
      <c r="E4315" s="208"/>
      <c r="F4315" s="107"/>
      <c r="G4315" s="107"/>
    </row>
    <row r="4316" spans="2:7" s="100" customFormat="1">
      <c r="B4316" s="208"/>
      <c r="C4316" s="101"/>
      <c r="D4316" s="102"/>
      <c r="E4316" s="208"/>
      <c r="F4316" s="107"/>
      <c r="G4316" s="107"/>
    </row>
    <row r="4317" spans="2:7" s="100" customFormat="1">
      <c r="B4317" s="208"/>
      <c r="C4317" s="101"/>
      <c r="D4317" s="102"/>
      <c r="E4317" s="208"/>
      <c r="F4317" s="107"/>
      <c r="G4317" s="107"/>
    </row>
    <row r="4318" spans="2:7" s="100" customFormat="1">
      <c r="B4318" s="208"/>
      <c r="C4318" s="101"/>
      <c r="D4318" s="102"/>
      <c r="E4318" s="208"/>
      <c r="F4318" s="107"/>
      <c r="G4318" s="107"/>
    </row>
    <row r="4319" spans="2:7" s="100" customFormat="1">
      <c r="B4319" s="208"/>
      <c r="C4319" s="101"/>
      <c r="D4319" s="102"/>
      <c r="E4319" s="208"/>
      <c r="F4319" s="107"/>
      <c r="G4319" s="107"/>
    </row>
    <row r="4320" spans="2:7" s="100" customFormat="1">
      <c r="B4320" s="208"/>
      <c r="C4320" s="101"/>
      <c r="D4320" s="102"/>
      <c r="E4320" s="208"/>
      <c r="F4320" s="107"/>
      <c r="G4320" s="107"/>
    </row>
    <row r="4321" spans="2:7" s="100" customFormat="1">
      <c r="B4321" s="208"/>
      <c r="C4321" s="101"/>
      <c r="D4321" s="102"/>
      <c r="E4321" s="208"/>
      <c r="F4321" s="107"/>
      <c r="G4321" s="107"/>
    </row>
    <row r="4322" spans="2:7" s="100" customFormat="1">
      <c r="B4322" s="208"/>
      <c r="C4322" s="101"/>
      <c r="D4322" s="102"/>
      <c r="E4322" s="208"/>
      <c r="F4322" s="107"/>
      <c r="G4322" s="107"/>
    </row>
    <row r="4323" spans="2:7" s="100" customFormat="1">
      <c r="B4323" s="208"/>
      <c r="C4323" s="101"/>
      <c r="D4323" s="102"/>
      <c r="E4323" s="208"/>
      <c r="F4323" s="107"/>
      <c r="G4323" s="107"/>
    </row>
    <row r="4324" spans="2:7" s="100" customFormat="1">
      <c r="B4324" s="208"/>
      <c r="C4324" s="101"/>
      <c r="D4324" s="102"/>
      <c r="E4324" s="208"/>
      <c r="F4324" s="107"/>
      <c r="G4324" s="107"/>
    </row>
    <row r="4325" spans="2:7" s="100" customFormat="1">
      <c r="B4325" s="208"/>
      <c r="C4325" s="101"/>
      <c r="D4325" s="102"/>
      <c r="E4325" s="208"/>
      <c r="F4325" s="107"/>
      <c r="G4325" s="107"/>
    </row>
    <row r="4326" spans="2:7" s="100" customFormat="1">
      <c r="B4326" s="208"/>
      <c r="C4326" s="101"/>
      <c r="D4326" s="102"/>
      <c r="E4326" s="208"/>
      <c r="F4326" s="107"/>
      <c r="G4326" s="107"/>
    </row>
    <row r="4327" spans="2:7" s="100" customFormat="1">
      <c r="B4327" s="208"/>
      <c r="C4327" s="101"/>
      <c r="D4327" s="102"/>
      <c r="E4327" s="208"/>
      <c r="F4327" s="107"/>
      <c r="G4327" s="107"/>
    </row>
    <row r="4328" spans="2:7" s="100" customFormat="1">
      <c r="B4328" s="208"/>
      <c r="C4328" s="101"/>
      <c r="D4328" s="102"/>
      <c r="E4328" s="208"/>
      <c r="F4328" s="107"/>
      <c r="G4328" s="107"/>
    </row>
    <row r="4329" spans="2:7" s="100" customFormat="1">
      <c r="B4329" s="208"/>
      <c r="C4329" s="101"/>
      <c r="D4329" s="102"/>
      <c r="E4329" s="208"/>
      <c r="F4329" s="107"/>
      <c r="G4329" s="107"/>
    </row>
    <row r="4330" spans="2:7" s="100" customFormat="1">
      <c r="B4330" s="208"/>
      <c r="C4330" s="101"/>
      <c r="D4330" s="102"/>
      <c r="E4330" s="208"/>
      <c r="F4330" s="107"/>
      <c r="G4330" s="107"/>
    </row>
    <row r="4331" spans="2:7" s="100" customFormat="1">
      <c r="B4331" s="208"/>
      <c r="C4331" s="101"/>
      <c r="D4331" s="102"/>
      <c r="E4331" s="208"/>
      <c r="F4331" s="107"/>
      <c r="G4331" s="107"/>
    </row>
    <row r="4332" spans="2:7" s="100" customFormat="1">
      <c r="B4332" s="208"/>
      <c r="C4332" s="101"/>
      <c r="D4332" s="102"/>
      <c r="E4332" s="208"/>
      <c r="F4332" s="107"/>
      <c r="G4332" s="107"/>
    </row>
    <row r="4333" spans="2:7" s="100" customFormat="1">
      <c r="B4333" s="208"/>
      <c r="C4333" s="101"/>
      <c r="D4333" s="102"/>
      <c r="E4333" s="208"/>
      <c r="F4333" s="107"/>
      <c r="G4333" s="107"/>
    </row>
    <row r="4334" spans="2:7" s="100" customFormat="1">
      <c r="B4334" s="208"/>
      <c r="C4334" s="101"/>
      <c r="D4334" s="102"/>
      <c r="E4334" s="208"/>
      <c r="F4334" s="107"/>
      <c r="G4334" s="107"/>
    </row>
    <row r="4335" spans="2:7" s="100" customFormat="1">
      <c r="B4335" s="208"/>
      <c r="C4335" s="101"/>
      <c r="D4335" s="102"/>
      <c r="E4335" s="208"/>
      <c r="F4335" s="107"/>
      <c r="G4335" s="107"/>
    </row>
    <row r="4336" spans="2:7" s="100" customFormat="1">
      <c r="B4336" s="208"/>
      <c r="C4336" s="101"/>
      <c r="D4336" s="102"/>
      <c r="E4336" s="208"/>
      <c r="F4336" s="107"/>
      <c r="G4336" s="107"/>
    </row>
    <row r="4337" spans="2:7" s="100" customFormat="1">
      <c r="B4337" s="208"/>
      <c r="C4337" s="101"/>
      <c r="D4337" s="102"/>
      <c r="E4337" s="208"/>
      <c r="F4337" s="107"/>
      <c r="G4337" s="107"/>
    </row>
    <row r="4338" spans="2:7" s="100" customFormat="1">
      <c r="B4338" s="208"/>
      <c r="C4338" s="101"/>
      <c r="D4338" s="102"/>
      <c r="E4338" s="208"/>
      <c r="F4338" s="107"/>
      <c r="G4338" s="107"/>
    </row>
    <row r="4339" spans="2:7" s="100" customFormat="1">
      <c r="B4339" s="208"/>
      <c r="C4339" s="101"/>
      <c r="D4339" s="102"/>
      <c r="E4339" s="208"/>
      <c r="F4339" s="107"/>
      <c r="G4339" s="107"/>
    </row>
    <row r="4340" spans="2:7" s="100" customFormat="1">
      <c r="B4340" s="208"/>
      <c r="C4340" s="101"/>
      <c r="D4340" s="102"/>
      <c r="E4340" s="208"/>
      <c r="F4340" s="107"/>
      <c r="G4340" s="107"/>
    </row>
    <row r="4341" spans="2:7" s="100" customFormat="1">
      <c r="B4341" s="208"/>
      <c r="C4341" s="101"/>
      <c r="D4341" s="102"/>
      <c r="E4341" s="208"/>
      <c r="F4341" s="107"/>
      <c r="G4341" s="107"/>
    </row>
    <row r="4342" spans="2:7" s="100" customFormat="1">
      <c r="B4342" s="208"/>
      <c r="C4342" s="101"/>
      <c r="D4342" s="102"/>
      <c r="E4342" s="208"/>
      <c r="F4342" s="107"/>
      <c r="G4342" s="107"/>
    </row>
    <row r="4343" spans="2:7" s="100" customFormat="1">
      <c r="B4343" s="208"/>
      <c r="C4343" s="101"/>
      <c r="D4343" s="102"/>
      <c r="E4343" s="208"/>
      <c r="F4343" s="107"/>
      <c r="G4343" s="107"/>
    </row>
    <row r="4344" spans="2:7" s="100" customFormat="1">
      <c r="B4344" s="208"/>
      <c r="C4344" s="101"/>
      <c r="D4344" s="102"/>
      <c r="E4344" s="208"/>
      <c r="F4344" s="107"/>
      <c r="G4344" s="107"/>
    </row>
    <row r="4345" spans="2:7" s="100" customFormat="1">
      <c r="B4345" s="208"/>
      <c r="C4345" s="101"/>
      <c r="D4345" s="102"/>
      <c r="E4345" s="208"/>
      <c r="F4345" s="107"/>
      <c r="G4345" s="107"/>
    </row>
    <row r="4346" spans="2:7" s="100" customFormat="1">
      <c r="B4346" s="208"/>
      <c r="C4346" s="101"/>
      <c r="D4346" s="102"/>
      <c r="E4346" s="208"/>
      <c r="F4346" s="107"/>
      <c r="G4346" s="107"/>
    </row>
    <row r="4347" spans="2:7" s="100" customFormat="1">
      <c r="B4347" s="208"/>
      <c r="C4347" s="101"/>
      <c r="D4347" s="102"/>
      <c r="E4347" s="208"/>
      <c r="F4347" s="107"/>
      <c r="G4347" s="107"/>
    </row>
    <row r="4348" spans="2:7" s="100" customFormat="1">
      <c r="B4348" s="208"/>
      <c r="C4348" s="101"/>
      <c r="D4348" s="102"/>
      <c r="E4348" s="208"/>
      <c r="F4348" s="107"/>
      <c r="G4348" s="107"/>
    </row>
    <row r="4349" spans="2:7" s="100" customFormat="1">
      <c r="B4349" s="208"/>
      <c r="C4349" s="101"/>
      <c r="D4349" s="102"/>
      <c r="E4349" s="208"/>
      <c r="F4349" s="107"/>
      <c r="G4349" s="107"/>
    </row>
    <row r="4350" spans="2:7" s="100" customFormat="1">
      <c r="B4350" s="208"/>
      <c r="C4350" s="101"/>
      <c r="D4350" s="102"/>
      <c r="E4350" s="208"/>
      <c r="F4350" s="107"/>
      <c r="G4350" s="107"/>
    </row>
    <row r="4351" spans="2:7" s="100" customFormat="1">
      <c r="B4351" s="208"/>
      <c r="C4351" s="101"/>
      <c r="D4351" s="102"/>
      <c r="E4351" s="208"/>
      <c r="F4351" s="107"/>
      <c r="G4351" s="107"/>
    </row>
    <row r="4352" spans="2:7" s="100" customFormat="1">
      <c r="B4352" s="208"/>
      <c r="C4352" s="101"/>
      <c r="D4352" s="102"/>
      <c r="E4352" s="208"/>
      <c r="F4352" s="107"/>
      <c r="G4352" s="107"/>
    </row>
    <row r="4353" spans="2:7" s="100" customFormat="1">
      <c r="B4353" s="208"/>
      <c r="C4353" s="101"/>
      <c r="D4353" s="102"/>
      <c r="E4353" s="208"/>
      <c r="F4353" s="107"/>
      <c r="G4353" s="107"/>
    </row>
    <row r="4354" spans="2:7" s="100" customFormat="1">
      <c r="B4354" s="208"/>
      <c r="C4354" s="101"/>
      <c r="D4354" s="102"/>
      <c r="E4354" s="208"/>
      <c r="F4354" s="107"/>
      <c r="G4354" s="107"/>
    </row>
    <row r="4355" spans="2:7" s="100" customFormat="1">
      <c r="B4355" s="208"/>
      <c r="C4355" s="101"/>
      <c r="D4355" s="102"/>
      <c r="E4355" s="208"/>
      <c r="F4355" s="107"/>
      <c r="G4355" s="107"/>
    </row>
    <row r="4356" spans="2:7" s="100" customFormat="1">
      <c r="B4356" s="208"/>
      <c r="C4356" s="101"/>
      <c r="D4356" s="102"/>
      <c r="E4356" s="208"/>
      <c r="F4356" s="107"/>
      <c r="G4356" s="107"/>
    </row>
    <row r="4357" spans="2:7" s="100" customFormat="1">
      <c r="B4357" s="208"/>
      <c r="C4357" s="101"/>
      <c r="D4357" s="102"/>
      <c r="E4357" s="208"/>
      <c r="F4357" s="107"/>
      <c r="G4357" s="107"/>
    </row>
    <row r="4358" spans="2:7" s="100" customFormat="1">
      <c r="B4358" s="208"/>
      <c r="C4358" s="101"/>
      <c r="D4358" s="102"/>
      <c r="E4358" s="208"/>
      <c r="F4358" s="107"/>
      <c r="G4358" s="107"/>
    </row>
    <row r="4359" spans="2:7" s="100" customFormat="1">
      <c r="B4359" s="208"/>
      <c r="C4359" s="101"/>
      <c r="D4359" s="102"/>
      <c r="E4359" s="208"/>
      <c r="F4359" s="107"/>
      <c r="G4359" s="107"/>
    </row>
    <row r="4360" spans="2:7" s="100" customFormat="1">
      <c r="B4360" s="208"/>
      <c r="C4360" s="101"/>
      <c r="D4360" s="102"/>
      <c r="E4360" s="208"/>
      <c r="F4360" s="107"/>
      <c r="G4360" s="107"/>
    </row>
    <row r="4361" spans="2:7" s="100" customFormat="1">
      <c r="B4361" s="208"/>
      <c r="C4361" s="101"/>
      <c r="D4361" s="102"/>
      <c r="E4361" s="208"/>
      <c r="F4361" s="107"/>
      <c r="G4361" s="107"/>
    </row>
    <row r="4362" spans="2:7" s="100" customFormat="1">
      <c r="B4362" s="208"/>
      <c r="C4362" s="101"/>
      <c r="D4362" s="102"/>
      <c r="E4362" s="208"/>
      <c r="F4362" s="107"/>
      <c r="G4362" s="107"/>
    </row>
    <row r="4363" spans="2:7" s="100" customFormat="1">
      <c r="B4363" s="208"/>
      <c r="C4363" s="101"/>
      <c r="D4363" s="102"/>
      <c r="E4363" s="208"/>
      <c r="F4363" s="107"/>
      <c r="G4363" s="107"/>
    </row>
    <row r="4364" spans="2:7" s="100" customFormat="1">
      <c r="B4364" s="208"/>
      <c r="C4364" s="101"/>
      <c r="D4364" s="102"/>
      <c r="E4364" s="208"/>
      <c r="F4364" s="107"/>
      <c r="G4364" s="107"/>
    </row>
    <row r="4365" spans="2:7" s="100" customFormat="1">
      <c r="B4365" s="208"/>
      <c r="C4365" s="101"/>
      <c r="D4365" s="102"/>
      <c r="E4365" s="208"/>
      <c r="F4365" s="107"/>
      <c r="G4365" s="107"/>
    </row>
    <row r="4366" spans="2:7" s="100" customFormat="1">
      <c r="B4366" s="208"/>
      <c r="C4366" s="101"/>
      <c r="D4366" s="102"/>
      <c r="E4366" s="208"/>
      <c r="F4366" s="107"/>
      <c r="G4366" s="107"/>
    </row>
    <row r="4367" spans="2:7" s="100" customFormat="1">
      <c r="B4367" s="208"/>
      <c r="C4367" s="101"/>
      <c r="D4367" s="102"/>
      <c r="E4367" s="208"/>
      <c r="F4367" s="107"/>
      <c r="G4367" s="107"/>
    </row>
    <row r="4368" spans="2:7" s="100" customFormat="1">
      <c r="B4368" s="208"/>
      <c r="C4368" s="101"/>
      <c r="D4368" s="102"/>
      <c r="E4368" s="208"/>
      <c r="F4368" s="107"/>
      <c r="G4368" s="107"/>
    </row>
    <row r="4369" spans="2:7" s="100" customFormat="1">
      <c r="B4369" s="208"/>
      <c r="C4369" s="101"/>
      <c r="D4369" s="102"/>
      <c r="E4369" s="208"/>
      <c r="F4369" s="107"/>
      <c r="G4369" s="107"/>
    </row>
    <row r="4370" spans="2:7" s="100" customFormat="1">
      <c r="B4370" s="208"/>
      <c r="C4370" s="101"/>
      <c r="D4370" s="102"/>
      <c r="E4370" s="208"/>
      <c r="F4370" s="107"/>
      <c r="G4370" s="107"/>
    </row>
    <row r="4371" spans="2:7" s="100" customFormat="1">
      <c r="B4371" s="208"/>
      <c r="C4371" s="101"/>
      <c r="D4371" s="102"/>
      <c r="E4371" s="208"/>
      <c r="F4371" s="107"/>
      <c r="G4371" s="107"/>
    </row>
    <row r="4372" spans="2:7" s="100" customFormat="1">
      <c r="B4372" s="208"/>
      <c r="C4372" s="101"/>
      <c r="D4372" s="102"/>
      <c r="E4372" s="208"/>
      <c r="F4372" s="107"/>
      <c r="G4372" s="107"/>
    </row>
    <row r="4373" spans="2:7" s="100" customFormat="1">
      <c r="B4373" s="208"/>
      <c r="C4373" s="101"/>
      <c r="D4373" s="102"/>
      <c r="E4373" s="208"/>
      <c r="F4373" s="107"/>
      <c r="G4373" s="107"/>
    </row>
    <row r="4374" spans="2:7" s="100" customFormat="1">
      <c r="B4374" s="208"/>
      <c r="C4374" s="101"/>
      <c r="D4374" s="102"/>
      <c r="E4374" s="208"/>
      <c r="F4374" s="107"/>
      <c r="G4374" s="107"/>
    </row>
    <row r="4375" spans="2:7" s="100" customFormat="1">
      <c r="B4375" s="208"/>
      <c r="C4375" s="101"/>
      <c r="D4375" s="102"/>
      <c r="E4375" s="208"/>
      <c r="F4375" s="107"/>
      <c r="G4375" s="107"/>
    </row>
    <row r="4376" spans="2:7" s="100" customFormat="1">
      <c r="B4376" s="208"/>
      <c r="C4376" s="101"/>
      <c r="D4376" s="102"/>
      <c r="E4376" s="208"/>
      <c r="F4376" s="107"/>
      <c r="G4376" s="107"/>
    </row>
    <row r="4377" spans="2:7" s="100" customFormat="1">
      <c r="B4377" s="208"/>
      <c r="C4377" s="101"/>
      <c r="D4377" s="102"/>
      <c r="E4377" s="208"/>
      <c r="F4377" s="107"/>
      <c r="G4377" s="107"/>
    </row>
    <row r="4378" spans="2:7" s="100" customFormat="1">
      <c r="B4378" s="208"/>
      <c r="C4378" s="101"/>
      <c r="D4378" s="102"/>
      <c r="E4378" s="208"/>
      <c r="F4378" s="107"/>
      <c r="G4378" s="107"/>
    </row>
    <row r="4379" spans="2:7" s="100" customFormat="1">
      <c r="B4379" s="208"/>
      <c r="C4379" s="101"/>
      <c r="D4379" s="102"/>
      <c r="E4379" s="208"/>
      <c r="F4379" s="107"/>
      <c r="G4379" s="107"/>
    </row>
    <row r="4380" spans="2:7" s="100" customFormat="1">
      <c r="B4380" s="208"/>
      <c r="C4380" s="101"/>
      <c r="D4380" s="102"/>
      <c r="E4380" s="208"/>
      <c r="F4380" s="107"/>
      <c r="G4380" s="107"/>
    </row>
    <row r="4381" spans="2:7" s="100" customFormat="1">
      <c r="B4381" s="208"/>
      <c r="C4381" s="101"/>
      <c r="D4381" s="102"/>
      <c r="E4381" s="208"/>
      <c r="F4381" s="107"/>
      <c r="G4381" s="107"/>
    </row>
    <row r="4382" spans="2:7" s="100" customFormat="1">
      <c r="B4382" s="208"/>
      <c r="C4382" s="101"/>
      <c r="D4382" s="102"/>
      <c r="E4382" s="208"/>
      <c r="F4382" s="107"/>
      <c r="G4382" s="107"/>
    </row>
    <row r="4383" spans="2:7" s="100" customFormat="1">
      <c r="B4383" s="208"/>
      <c r="C4383" s="101"/>
      <c r="D4383" s="102"/>
      <c r="E4383" s="208"/>
      <c r="F4383" s="107"/>
      <c r="G4383" s="107"/>
    </row>
    <row r="4384" spans="2:7" s="100" customFormat="1">
      <c r="B4384" s="208"/>
      <c r="C4384" s="101"/>
      <c r="D4384" s="102"/>
      <c r="E4384" s="208"/>
      <c r="F4384" s="107"/>
      <c r="G4384" s="107"/>
    </row>
    <row r="4385" spans="2:7" s="100" customFormat="1">
      <c r="B4385" s="208"/>
      <c r="C4385" s="101"/>
      <c r="D4385" s="102"/>
      <c r="E4385" s="208"/>
      <c r="F4385" s="107"/>
      <c r="G4385" s="107"/>
    </row>
    <row r="4386" spans="2:7" s="100" customFormat="1">
      <c r="B4386" s="208"/>
      <c r="C4386" s="101"/>
      <c r="D4386" s="102"/>
      <c r="E4386" s="208"/>
      <c r="F4386" s="107"/>
      <c r="G4386" s="107"/>
    </row>
    <row r="4387" spans="2:7" s="100" customFormat="1">
      <c r="B4387" s="208"/>
      <c r="C4387" s="101"/>
      <c r="D4387" s="102"/>
      <c r="E4387" s="208"/>
      <c r="F4387" s="107"/>
      <c r="G4387" s="107"/>
    </row>
    <row r="4388" spans="2:7" s="100" customFormat="1">
      <c r="B4388" s="208"/>
      <c r="C4388" s="101"/>
      <c r="D4388" s="102"/>
      <c r="E4388" s="208"/>
      <c r="F4388" s="107"/>
      <c r="G4388" s="107"/>
    </row>
    <row r="4389" spans="2:7" s="100" customFormat="1">
      <c r="B4389" s="208"/>
      <c r="C4389" s="101"/>
      <c r="D4389" s="102"/>
      <c r="E4389" s="208"/>
      <c r="F4389" s="107"/>
      <c r="G4389" s="107"/>
    </row>
    <row r="4390" spans="2:7" s="100" customFormat="1">
      <c r="B4390" s="208"/>
      <c r="C4390" s="101"/>
      <c r="D4390" s="102"/>
      <c r="E4390" s="208"/>
      <c r="F4390" s="107"/>
      <c r="G4390" s="107"/>
    </row>
    <row r="4391" spans="2:7" s="100" customFormat="1">
      <c r="B4391" s="208"/>
      <c r="C4391" s="101"/>
      <c r="D4391" s="102"/>
      <c r="E4391" s="208"/>
      <c r="F4391" s="107"/>
      <c r="G4391" s="107"/>
    </row>
    <row r="4392" spans="2:7" s="100" customFormat="1">
      <c r="B4392" s="208"/>
      <c r="C4392" s="101"/>
      <c r="D4392" s="102"/>
      <c r="E4392" s="208"/>
      <c r="F4392" s="107"/>
      <c r="G4392" s="107"/>
    </row>
    <row r="4393" spans="2:7" s="100" customFormat="1">
      <c r="B4393" s="208"/>
      <c r="C4393" s="101"/>
      <c r="D4393" s="102"/>
      <c r="E4393" s="208"/>
      <c r="F4393" s="107"/>
      <c r="G4393" s="107"/>
    </row>
    <row r="4394" spans="2:7" s="100" customFormat="1">
      <c r="B4394" s="208"/>
      <c r="C4394" s="101"/>
      <c r="D4394" s="102"/>
      <c r="E4394" s="208"/>
      <c r="F4394" s="107"/>
      <c r="G4394" s="107"/>
    </row>
    <row r="4395" spans="2:7" s="100" customFormat="1">
      <c r="B4395" s="208"/>
      <c r="C4395" s="101"/>
      <c r="D4395" s="102"/>
      <c r="E4395" s="208"/>
      <c r="F4395" s="107"/>
      <c r="G4395" s="107"/>
    </row>
    <row r="4396" spans="2:7" s="100" customFormat="1">
      <c r="B4396" s="208"/>
      <c r="C4396" s="101"/>
      <c r="D4396" s="102"/>
      <c r="E4396" s="208"/>
      <c r="F4396" s="107"/>
      <c r="G4396" s="107"/>
    </row>
    <row r="4397" spans="2:7" s="100" customFormat="1">
      <c r="B4397" s="208"/>
      <c r="C4397" s="101"/>
      <c r="D4397" s="102"/>
      <c r="E4397" s="208"/>
      <c r="F4397" s="107"/>
      <c r="G4397" s="107"/>
    </row>
    <row r="4398" spans="2:7" s="100" customFormat="1">
      <c r="B4398" s="208"/>
      <c r="C4398" s="101"/>
      <c r="D4398" s="102"/>
      <c r="E4398" s="208"/>
      <c r="F4398" s="107"/>
      <c r="G4398" s="107"/>
    </row>
    <row r="4399" spans="2:7" s="100" customFormat="1">
      <c r="B4399" s="208"/>
      <c r="C4399" s="101"/>
      <c r="D4399" s="102"/>
      <c r="E4399" s="208"/>
      <c r="F4399" s="107"/>
      <c r="G4399" s="107"/>
    </row>
    <row r="4400" spans="2:7" s="100" customFormat="1">
      <c r="B4400" s="208"/>
      <c r="C4400" s="101"/>
      <c r="D4400" s="102"/>
      <c r="E4400" s="208"/>
      <c r="F4400" s="107"/>
      <c r="G4400" s="107"/>
    </row>
    <row r="4401" spans="2:7" s="100" customFormat="1">
      <c r="B4401" s="208"/>
      <c r="C4401" s="101"/>
      <c r="D4401" s="102"/>
      <c r="E4401" s="208"/>
      <c r="F4401" s="107"/>
      <c r="G4401" s="107"/>
    </row>
    <row r="4402" spans="2:7" s="100" customFormat="1">
      <c r="B4402" s="208"/>
      <c r="C4402" s="101"/>
      <c r="D4402" s="102"/>
      <c r="E4402" s="208"/>
      <c r="F4402" s="107"/>
      <c r="G4402" s="107"/>
    </row>
    <row r="4403" spans="2:7" s="100" customFormat="1">
      <c r="B4403" s="208"/>
      <c r="C4403" s="101"/>
      <c r="D4403" s="102"/>
      <c r="E4403" s="208"/>
      <c r="F4403" s="107"/>
      <c r="G4403" s="107"/>
    </row>
    <row r="4404" spans="2:7" s="100" customFormat="1">
      <c r="B4404" s="208"/>
      <c r="C4404" s="101"/>
      <c r="D4404" s="102"/>
      <c r="E4404" s="208"/>
      <c r="F4404" s="107"/>
      <c r="G4404" s="107"/>
    </row>
    <row r="4405" spans="2:7" s="100" customFormat="1">
      <c r="B4405" s="208"/>
      <c r="C4405" s="101"/>
      <c r="D4405" s="102"/>
      <c r="E4405" s="208"/>
      <c r="F4405" s="107"/>
      <c r="G4405" s="107"/>
    </row>
    <row r="4406" spans="2:7" s="100" customFormat="1">
      <c r="B4406" s="208"/>
      <c r="C4406" s="101"/>
      <c r="D4406" s="102"/>
      <c r="E4406" s="208"/>
      <c r="F4406" s="107"/>
      <c r="G4406" s="107"/>
    </row>
    <row r="4407" spans="2:7" s="100" customFormat="1">
      <c r="B4407" s="208"/>
      <c r="C4407" s="101"/>
      <c r="D4407" s="102"/>
      <c r="E4407" s="208"/>
      <c r="F4407" s="107"/>
      <c r="G4407" s="107"/>
    </row>
    <row r="4408" spans="2:7" s="100" customFormat="1">
      <c r="B4408" s="208"/>
      <c r="C4408" s="101"/>
      <c r="D4408" s="102"/>
      <c r="E4408" s="208"/>
      <c r="F4408" s="107"/>
      <c r="G4408" s="107"/>
    </row>
    <row r="4409" spans="2:7" s="100" customFormat="1">
      <c r="B4409" s="208"/>
      <c r="C4409" s="101"/>
      <c r="D4409" s="102"/>
      <c r="E4409" s="208"/>
      <c r="F4409" s="107"/>
      <c r="G4409" s="107"/>
    </row>
    <row r="4410" spans="2:7" s="100" customFormat="1">
      <c r="B4410" s="208"/>
      <c r="C4410" s="101"/>
      <c r="D4410" s="102"/>
      <c r="E4410" s="208"/>
      <c r="F4410" s="107"/>
      <c r="G4410" s="107"/>
    </row>
    <row r="4411" spans="2:7" s="100" customFormat="1">
      <c r="B4411" s="208"/>
      <c r="C4411" s="101"/>
      <c r="D4411" s="102"/>
      <c r="E4411" s="208"/>
      <c r="F4411" s="107"/>
      <c r="G4411" s="107"/>
    </row>
    <row r="4412" spans="2:7" s="100" customFormat="1">
      <c r="B4412" s="208"/>
      <c r="C4412" s="101"/>
      <c r="D4412" s="102"/>
      <c r="E4412" s="208"/>
      <c r="F4412" s="107"/>
      <c r="G4412" s="107"/>
    </row>
    <row r="4413" spans="2:7" s="100" customFormat="1">
      <c r="B4413" s="208"/>
      <c r="C4413" s="101"/>
      <c r="D4413" s="102"/>
      <c r="E4413" s="208"/>
      <c r="F4413" s="107"/>
      <c r="G4413" s="107"/>
    </row>
    <row r="4414" spans="2:7" s="100" customFormat="1">
      <c r="B4414" s="208"/>
      <c r="C4414" s="101"/>
      <c r="D4414" s="102"/>
      <c r="E4414" s="208"/>
      <c r="F4414" s="107"/>
      <c r="G4414" s="107"/>
    </row>
    <row r="4415" spans="2:7" s="100" customFormat="1">
      <c r="B4415" s="208"/>
      <c r="C4415" s="101"/>
      <c r="D4415" s="102"/>
      <c r="E4415" s="208"/>
      <c r="F4415" s="107"/>
      <c r="G4415" s="107"/>
    </row>
    <row r="4416" spans="2:7" s="100" customFormat="1">
      <c r="B4416" s="208"/>
      <c r="C4416" s="101"/>
      <c r="D4416" s="102"/>
      <c r="E4416" s="208"/>
      <c r="F4416" s="107"/>
      <c r="G4416" s="107"/>
    </row>
    <row r="4417" spans="2:7" s="100" customFormat="1">
      <c r="B4417" s="208"/>
      <c r="C4417" s="101"/>
      <c r="D4417" s="102"/>
      <c r="E4417" s="208"/>
      <c r="F4417" s="107"/>
      <c r="G4417" s="107"/>
    </row>
    <row r="4418" spans="2:7" s="100" customFormat="1">
      <c r="B4418" s="208"/>
      <c r="C4418" s="101"/>
      <c r="D4418" s="102"/>
      <c r="E4418" s="208"/>
      <c r="F4418" s="107"/>
      <c r="G4418" s="107"/>
    </row>
    <row r="4419" spans="2:7" s="100" customFormat="1">
      <c r="B4419" s="208"/>
      <c r="C4419" s="101"/>
      <c r="D4419" s="102"/>
      <c r="E4419" s="208"/>
      <c r="F4419" s="107"/>
      <c r="G4419" s="107"/>
    </row>
    <row r="4420" spans="2:7" s="100" customFormat="1">
      <c r="B4420" s="208"/>
      <c r="C4420" s="101"/>
      <c r="D4420" s="102"/>
      <c r="E4420" s="208"/>
      <c r="F4420" s="107"/>
      <c r="G4420" s="107"/>
    </row>
    <row r="4421" spans="2:7" s="100" customFormat="1">
      <c r="B4421" s="208"/>
      <c r="C4421" s="101"/>
      <c r="D4421" s="102"/>
      <c r="E4421" s="208"/>
      <c r="F4421" s="107"/>
      <c r="G4421" s="107"/>
    </row>
    <row r="4422" spans="2:7" s="100" customFormat="1">
      <c r="B4422" s="208"/>
      <c r="C4422" s="101"/>
      <c r="D4422" s="102"/>
      <c r="E4422" s="208"/>
      <c r="F4422" s="107"/>
      <c r="G4422" s="107"/>
    </row>
    <row r="4423" spans="2:7" s="100" customFormat="1">
      <c r="B4423" s="208"/>
      <c r="C4423" s="101"/>
      <c r="D4423" s="102"/>
      <c r="E4423" s="208"/>
      <c r="F4423" s="107"/>
      <c r="G4423" s="107"/>
    </row>
    <row r="4424" spans="2:7" s="100" customFormat="1">
      <c r="B4424" s="208"/>
      <c r="C4424" s="101"/>
      <c r="D4424" s="102"/>
      <c r="E4424" s="208"/>
      <c r="F4424" s="107"/>
      <c r="G4424" s="107"/>
    </row>
    <row r="4425" spans="2:7" s="100" customFormat="1">
      <c r="B4425" s="208"/>
      <c r="C4425" s="101"/>
      <c r="D4425" s="102"/>
      <c r="E4425" s="208"/>
      <c r="F4425" s="107"/>
      <c r="G4425" s="107"/>
    </row>
    <row r="4426" spans="2:7" s="100" customFormat="1">
      <c r="B4426" s="208"/>
      <c r="C4426" s="101"/>
      <c r="D4426" s="102"/>
      <c r="E4426" s="208"/>
      <c r="F4426" s="107"/>
      <c r="G4426" s="107"/>
    </row>
    <row r="4427" spans="2:7" s="100" customFormat="1">
      <c r="B4427" s="208"/>
      <c r="C4427" s="101"/>
      <c r="D4427" s="102"/>
      <c r="E4427" s="208"/>
      <c r="F4427" s="107"/>
      <c r="G4427" s="107"/>
    </row>
    <row r="4428" spans="2:7" s="100" customFormat="1">
      <c r="B4428" s="208"/>
      <c r="C4428" s="101"/>
      <c r="D4428" s="102"/>
      <c r="E4428" s="208"/>
      <c r="F4428" s="107"/>
      <c r="G4428" s="107"/>
    </row>
    <row r="4429" spans="2:7" s="100" customFormat="1">
      <c r="B4429" s="208"/>
      <c r="C4429" s="101"/>
      <c r="D4429" s="102"/>
      <c r="E4429" s="208"/>
      <c r="F4429" s="107"/>
      <c r="G4429" s="107"/>
    </row>
    <row r="4430" spans="2:7" s="100" customFormat="1">
      <c r="B4430" s="208"/>
      <c r="C4430" s="101"/>
      <c r="D4430" s="102"/>
      <c r="E4430" s="208"/>
      <c r="F4430" s="107"/>
      <c r="G4430" s="107"/>
    </row>
    <row r="4431" spans="2:7" s="100" customFormat="1">
      <c r="B4431" s="208"/>
      <c r="C4431" s="101"/>
      <c r="D4431" s="102"/>
      <c r="E4431" s="208"/>
      <c r="F4431" s="107"/>
      <c r="G4431" s="107"/>
    </row>
    <row r="4432" spans="2:7" s="100" customFormat="1">
      <c r="B4432" s="208"/>
      <c r="C4432" s="101"/>
      <c r="D4432" s="102"/>
      <c r="E4432" s="208"/>
      <c r="F4432" s="107"/>
      <c r="G4432" s="107"/>
    </row>
    <row r="4433" spans="2:7" s="100" customFormat="1">
      <c r="B4433" s="208"/>
      <c r="C4433" s="101"/>
      <c r="D4433" s="102"/>
      <c r="E4433" s="208"/>
      <c r="F4433" s="107"/>
      <c r="G4433" s="107"/>
    </row>
    <row r="4434" spans="2:7" s="100" customFormat="1">
      <c r="B4434" s="208"/>
      <c r="C4434" s="101"/>
      <c r="D4434" s="102"/>
      <c r="E4434" s="208"/>
      <c r="F4434" s="107"/>
      <c r="G4434" s="107"/>
    </row>
    <row r="4435" spans="2:7" s="100" customFormat="1">
      <c r="B4435" s="208"/>
      <c r="C4435" s="101"/>
      <c r="D4435" s="102"/>
      <c r="E4435" s="208"/>
      <c r="F4435" s="107"/>
      <c r="G4435" s="107"/>
    </row>
    <row r="4436" spans="2:7" s="100" customFormat="1">
      <c r="B4436" s="208"/>
      <c r="C4436" s="101"/>
      <c r="D4436" s="102"/>
      <c r="E4436" s="208"/>
      <c r="F4436" s="107"/>
      <c r="G4436" s="107"/>
    </row>
    <row r="4437" spans="2:7" s="100" customFormat="1">
      <c r="B4437" s="208"/>
      <c r="C4437" s="101"/>
      <c r="D4437" s="102"/>
      <c r="E4437" s="208"/>
      <c r="F4437" s="107"/>
      <c r="G4437" s="107"/>
    </row>
    <row r="4438" spans="2:7" s="100" customFormat="1">
      <c r="B4438" s="208"/>
      <c r="C4438" s="101"/>
      <c r="D4438" s="102"/>
      <c r="E4438" s="208"/>
      <c r="F4438" s="107"/>
      <c r="G4438" s="107"/>
    </row>
    <row r="4439" spans="2:7" s="100" customFormat="1">
      <c r="B4439" s="208"/>
      <c r="C4439" s="101"/>
      <c r="D4439" s="102"/>
      <c r="E4439" s="208"/>
      <c r="F4439" s="107"/>
      <c r="G4439" s="107"/>
    </row>
    <row r="4440" spans="2:7" s="100" customFormat="1">
      <c r="B4440" s="208"/>
      <c r="C4440" s="101"/>
      <c r="D4440" s="102"/>
      <c r="E4440" s="208"/>
      <c r="F4440" s="107"/>
      <c r="G4440" s="107"/>
    </row>
    <row r="4441" spans="2:7" s="100" customFormat="1">
      <c r="B4441" s="208"/>
      <c r="C4441" s="101"/>
      <c r="D4441" s="102"/>
      <c r="E4441" s="208"/>
      <c r="F4441" s="107"/>
      <c r="G4441" s="107"/>
    </row>
    <row r="4442" spans="2:7" s="100" customFormat="1">
      <c r="B4442" s="208"/>
      <c r="C4442" s="101"/>
      <c r="D4442" s="102"/>
      <c r="E4442" s="208"/>
      <c r="F4442" s="107"/>
      <c r="G4442" s="107"/>
    </row>
    <row r="4443" spans="2:7" s="100" customFormat="1">
      <c r="B4443" s="208"/>
      <c r="C4443" s="101"/>
      <c r="D4443" s="102"/>
      <c r="E4443" s="208"/>
      <c r="F4443" s="107"/>
      <c r="G4443" s="107"/>
    </row>
    <row r="4444" spans="2:7" s="100" customFormat="1">
      <c r="B4444" s="208"/>
      <c r="C4444" s="101"/>
      <c r="D4444" s="102"/>
      <c r="E4444" s="208"/>
      <c r="F4444" s="107"/>
      <c r="G4444" s="107"/>
    </row>
    <row r="4445" spans="2:7" s="100" customFormat="1">
      <c r="B4445" s="208"/>
      <c r="C4445" s="101"/>
      <c r="D4445" s="102"/>
      <c r="E4445" s="208"/>
      <c r="F4445" s="107"/>
      <c r="G4445" s="107"/>
    </row>
    <row r="4446" spans="2:7" s="100" customFormat="1">
      <c r="B4446" s="208"/>
      <c r="C4446" s="101"/>
      <c r="D4446" s="102"/>
      <c r="E4446" s="208"/>
      <c r="F4446" s="107"/>
      <c r="G4446" s="107"/>
    </row>
    <row r="4447" spans="2:7" s="100" customFormat="1">
      <c r="B4447" s="208"/>
      <c r="C4447" s="101"/>
      <c r="D4447" s="102"/>
      <c r="E4447" s="208"/>
      <c r="F4447" s="107"/>
      <c r="G4447" s="107"/>
    </row>
    <row r="4448" spans="2:7" s="100" customFormat="1">
      <c r="B4448" s="208"/>
      <c r="C4448" s="101"/>
      <c r="D4448" s="102"/>
      <c r="E4448" s="208"/>
      <c r="F4448" s="107"/>
      <c r="G4448" s="107"/>
    </row>
    <row r="4449" spans="2:7" s="100" customFormat="1">
      <c r="B4449" s="208"/>
      <c r="C4449" s="101"/>
      <c r="D4449" s="102"/>
      <c r="E4449" s="208"/>
      <c r="F4449" s="107"/>
      <c r="G4449" s="107"/>
    </row>
    <row r="4450" spans="2:7" s="100" customFormat="1">
      <c r="B4450" s="208"/>
      <c r="C4450" s="101"/>
      <c r="D4450" s="102"/>
      <c r="E4450" s="208"/>
      <c r="F4450" s="107"/>
      <c r="G4450" s="107"/>
    </row>
    <row r="4451" spans="2:7" s="100" customFormat="1">
      <c r="B4451" s="208"/>
      <c r="C4451" s="101"/>
      <c r="D4451" s="102"/>
      <c r="E4451" s="208"/>
      <c r="F4451" s="107"/>
      <c r="G4451" s="107"/>
    </row>
    <row r="4452" spans="2:7" s="100" customFormat="1">
      <c r="B4452" s="208"/>
      <c r="C4452" s="101"/>
      <c r="D4452" s="102"/>
      <c r="E4452" s="208"/>
      <c r="F4452" s="107"/>
      <c r="G4452" s="107"/>
    </row>
    <row r="4453" spans="2:7" s="100" customFormat="1">
      <c r="B4453" s="208"/>
      <c r="C4453" s="101"/>
      <c r="D4453" s="102"/>
      <c r="E4453" s="208"/>
      <c r="F4453" s="107"/>
      <c r="G4453" s="107"/>
    </row>
    <row r="4454" spans="2:7" s="100" customFormat="1">
      <c r="B4454" s="208"/>
      <c r="C4454" s="101"/>
      <c r="D4454" s="102"/>
      <c r="E4454" s="208"/>
      <c r="F4454" s="107"/>
      <c r="G4454" s="107"/>
    </row>
    <row r="4455" spans="2:7" s="100" customFormat="1">
      <c r="B4455" s="208"/>
      <c r="C4455" s="101"/>
      <c r="D4455" s="102"/>
      <c r="E4455" s="208"/>
      <c r="F4455" s="107"/>
      <c r="G4455" s="107"/>
    </row>
    <row r="4456" spans="2:7" s="100" customFormat="1">
      <c r="B4456" s="208"/>
      <c r="C4456" s="101"/>
      <c r="D4456" s="102"/>
      <c r="E4456" s="208"/>
      <c r="F4456" s="107"/>
      <c r="G4456" s="107"/>
    </row>
    <row r="4457" spans="2:7" s="100" customFormat="1">
      <c r="B4457" s="208"/>
      <c r="C4457" s="101"/>
      <c r="D4457" s="102"/>
      <c r="E4457" s="208"/>
      <c r="F4457" s="107"/>
      <c r="G4457" s="107"/>
    </row>
    <row r="4458" spans="2:7" s="100" customFormat="1">
      <c r="B4458" s="208"/>
      <c r="C4458" s="101"/>
      <c r="D4458" s="102"/>
      <c r="E4458" s="208"/>
      <c r="F4458" s="107"/>
      <c r="G4458" s="107"/>
    </row>
    <row r="4459" spans="2:7" s="100" customFormat="1">
      <c r="B4459" s="208"/>
      <c r="C4459" s="101"/>
      <c r="D4459" s="102"/>
      <c r="E4459" s="208"/>
      <c r="F4459" s="107"/>
      <c r="G4459" s="107"/>
    </row>
    <row r="4460" spans="2:7" s="100" customFormat="1">
      <c r="B4460" s="208"/>
      <c r="C4460" s="101"/>
      <c r="D4460" s="102"/>
      <c r="E4460" s="208"/>
      <c r="F4460" s="107"/>
      <c r="G4460" s="107"/>
    </row>
    <row r="4461" spans="2:7" s="100" customFormat="1">
      <c r="B4461" s="208"/>
      <c r="C4461" s="101"/>
      <c r="D4461" s="102"/>
      <c r="E4461" s="208"/>
      <c r="F4461" s="107"/>
      <c r="G4461" s="107"/>
    </row>
    <row r="4462" spans="2:7" s="100" customFormat="1">
      <c r="B4462" s="208"/>
      <c r="C4462" s="101"/>
      <c r="D4462" s="102"/>
      <c r="E4462" s="208"/>
      <c r="F4462" s="107"/>
      <c r="G4462" s="107"/>
    </row>
    <row r="4463" spans="2:7" s="100" customFormat="1">
      <c r="B4463" s="208"/>
      <c r="C4463" s="101"/>
      <c r="D4463" s="102"/>
      <c r="E4463" s="208"/>
      <c r="F4463" s="107"/>
      <c r="G4463" s="107"/>
    </row>
    <row r="4464" spans="2:7" s="100" customFormat="1">
      <c r="B4464" s="208"/>
      <c r="C4464" s="101"/>
      <c r="D4464" s="102"/>
      <c r="E4464" s="208"/>
      <c r="F4464" s="107"/>
      <c r="G4464" s="107"/>
    </row>
    <row r="4465" spans="2:7" s="100" customFormat="1">
      <c r="B4465" s="208"/>
      <c r="C4465" s="101"/>
      <c r="D4465" s="102"/>
      <c r="E4465" s="208"/>
      <c r="F4465" s="107"/>
      <c r="G4465" s="107"/>
    </row>
    <row r="4466" spans="2:7" s="100" customFormat="1">
      <c r="B4466" s="208"/>
      <c r="C4466" s="101"/>
      <c r="D4466" s="102"/>
      <c r="E4466" s="208"/>
      <c r="F4466" s="107"/>
      <c r="G4466" s="107"/>
    </row>
    <row r="4467" spans="2:7" s="100" customFormat="1">
      <c r="B4467" s="208"/>
      <c r="C4467" s="101"/>
      <c r="D4467" s="102"/>
      <c r="E4467" s="208"/>
      <c r="F4467" s="107"/>
      <c r="G4467" s="107"/>
    </row>
    <row r="4468" spans="2:7" s="100" customFormat="1">
      <c r="B4468" s="208"/>
      <c r="C4468" s="101"/>
      <c r="D4468" s="102"/>
      <c r="E4468" s="208"/>
      <c r="F4468" s="107"/>
      <c r="G4468" s="107"/>
    </row>
    <row r="4469" spans="2:7" s="100" customFormat="1">
      <c r="B4469" s="208"/>
      <c r="C4469" s="101"/>
      <c r="D4469" s="102"/>
      <c r="E4469" s="208"/>
      <c r="F4469" s="107"/>
      <c r="G4469" s="107"/>
    </row>
    <row r="4470" spans="2:7" s="100" customFormat="1">
      <c r="B4470" s="208"/>
      <c r="C4470" s="101"/>
      <c r="D4470" s="102"/>
      <c r="E4470" s="208"/>
      <c r="F4470" s="107"/>
      <c r="G4470" s="107"/>
    </row>
    <row r="4471" spans="2:7" s="100" customFormat="1">
      <c r="B4471" s="208"/>
      <c r="C4471" s="101"/>
      <c r="D4471" s="102"/>
      <c r="E4471" s="208"/>
      <c r="F4471" s="107"/>
      <c r="G4471" s="107"/>
    </row>
    <row r="4472" spans="2:7" s="100" customFormat="1">
      <c r="B4472" s="208"/>
      <c r="C4472" s="101"/>
      <c r="D4472" s="102"/>
      <c r="E4472" s="208"/>
      <c r="F4472" s="107"/>
      <c r="G4472" s="107"/>
    </row>
    <row r="4473" spans="2:7" s="100" customFormat="1">
      <c r="B4473" s="208"/>
      <c r="C4473" s="101"/>
      <c r="D4473" s="102"/>
      <c r="E4473" s="208"/>
      <c r="F4473" s="107"/>
      <c r="G4473" s="107"/>
    </row>
    <row r="4474" spans="2:7" s="100" customFormat="1">
      <c r="B4474" s="208"/>
      <c r="C4474" s="101"/>
      <c r="D4474" s="102"/>
      <c r="E4474" s="208"/>
      <c r="F4474" s="107"/>
      <c r="G4474" s="107"/>
    </row>
    <row r="4475" spans="2:7" s="100" customFormat="1">
      <c r="B4475" s="208"/>
      <c r="C4475" s="101"/>
      <c r="D4475" s="102"/>
      <c r="E4475" s="208"/>
      <c r="F4475" s="107"/>
      <c r="G4475" s="107"/>
    </row>
    <row r="4476" spans="2:7" s="100" customFormat="1">
      <c r="B4476" s="208"/>
      <c r="C4476" s="101"/>
      <c r="D4476" s="102"/>
      <c r="E4476" s="208"/>
      <c r="F4476" s="107"/>
      <c r="G4476" s="107"/>
    </row>
    <row r="4477" spans="2:7" s="100" customFormat="1">
      <c r="B4477" s="208"/>
      <c r="C4477" s="101"/>
      <c r="D4477" s="102"/>
      <c r="E4477" s="208"/>
      <c r="F4477" s="107"/>
      <c r="G4477" s="107"/>
    </row>
    <row r="4478" spans="2:7" s="100" customFormat="1">
      <c r="B4478" s="208"/>
      <c r="C4478" s="101"/>
      <c r="D4478" s="102"/>
      <c r="E4478" s="208"/>
      <c r="F4478" s="107"/>
      <c r="G4478" s="107"/>
    </row>
    <row r="4479" spans="2:7" s="100" customFormat="1">
      <c r="B4479" s="208"/>
      <c r="C4479" s="101"/>
      <c r="D4479" s="102"/>
      <c r="E4479" s="208"/>
      <c r="F4479" s="107"/>
      <c r="G4479" s="107"/>
    </row>
    <row r="4480" spans="2:7" s="100" customFormat="1">
      <c r="B4480" s="208"/>
      <c r="C4480" s="101"/>
      <c r="D4480" s="102"/>
      <c r="E4480" s="208"/>
      <c r="F4480" s="107"/>
      <c r="G4480" s="107"/>
    </row>
    <row r="4481" spans="2:7" s="100" customFormat="1">
      <c r="B4481" s="208"/>
      <c r="C4481" s="101"/>
      <c r="D4481" s="102"/>
      <c r="E4481" s="208"/>
      <c r="F4481" s="107"/>
      <c r="G4481" s="107"/>
    </row>
    <row r="4482" spans="2:7" s="100" customFormat="1">
      <c r="B4482" s="208"/>
      <c r="C4482" s="101"/>
      <c r="D4482" s="102"/>
      <c r="E4482" s="208"/>
      <c r="F4482" s="107"/>
      <c r="G4482" s="107"/>
    </row>
    <row r="4483" spans="2:7" s="100" customFormat="1">
      <c r="B4483" s="208"/>
      <c r="C4483" s="101"/>
      <c r="D4483" s="102"/>
      <c r="E4483" s="208"/>
      <c r="F4483" s="107"/>
      <c r="G4483" s="107"/>
    </row>
    <row r="4484" spans="2:7" s="100" customFormat="1">
      <c r="B4484" s="208"/>
      <c r="C4484" s="101"/>
      <c r="D4484" s="102"/>
      <c r="E4484" s="208"/>
      <c r="F4484" s="107"/>
      <c r="G4484" s="107"/>
    </row>
    <row r="4485" spans="2:7" s="100" customFormat="1">
      <c r="B4485" s="208"/>
      <c r="C4485" s="101"/>
      <c r="D4485" s="102"/>
      <c r="E4485" s="208"/>
      <c r="F4485" s="107"/>
      <c r="G4485" s="107"/>
    </row>
    <row r="4486" spans="2:7" s="100" customFormat="1">
      <c r="B4486" s="208"/>
      <c r="C4486" s="101"/>
      <c r="D4486" s="102"/>
      <c r="E4486" s="208"/>
      <c r="F4486" s="107"/>
      <c r="G4486" s="107"/>
    </row>
    <row r="4487" spans="2:7" s="100" customFormat="1">
      <c r="B4487" s="208"/>
      <c r="C4487" s="101"/>
      <c r="D4487" s="102"/>
      <c r="E4487" s="208"/>
      <c r="F4487" s="107"/>
      <c r="G4487" s="107"/>
    </row>
    <row r="4488" spans="2:7" s="100" customFormat="1">
      <c r="B4488" s="208"/>
      <c r="C4488" s="101"/>
      <c r="D4488" s="102"/>
      <c r="E4488" s="208"/>
      <c r="F4488" s="107"/>
      <c r="G4488" s="107"/>
    </row>
    <row r="4489" spans="2:7" s="100" customFormat="1">
      <c r="B4489" s="208"/>
      <c r="C4489" s="101"/>
      <c r="D4489" s="102"/>
      <c r="E4489" s="208"/>
      <c r="F4489" s="107"/>
      <c r="G4489" s="107"/>
    </row>
    <row r="4490" spans="2:7" s="100" customFormat="1">
      <c r="B4490" s="208"/>
      <c r="C4490" s="101"/>
      <c r="D4490" s="102"/>
      <c r="E4490" s="208"/>
      <c r="F4490" s="107"/>
      <c r="G4490" s="107"/>
    </row>
    <row r="4491" spans="2:7" s="100" customFormat="1">
      <c r="B4491" s="208"/>
      <c r="C4491" s="101"/>
      <c r="D4491" s="102"/>
      <c r="E4491" s="208"/>
      <c r="F4491" s="107"/>
      <c r="G4491" s="107"/>
    </row>
    <row r="4492" spans="2:7" s="100" customFormat="1">
      <c r="B4492" s="208"/>
      <c r="C4492" s="101"/>
      <c r="D4492" s="102"/>
      <c r="E4492" s="208"/>
      <c r="F4492" s="107"/>
      <c r="G4492" s="107"/>
    </row>
    <row r="4493" spans="2:7" s="100" customFormat="1">
      <c r="B4493" s="208"/>
      <c r="C4493" s="101"/>
      <c r="D4493" s="102"/>
      <c r="E4493" s="208"/>
      <c r="F4493" s="107"/>
      <c r="G4493" s="107"/>
    </row>
    <row r="4494" spans="2:7" s="100" customFormat="1">
      <c r="B4494" s="208"/>
      <c r="C4494" s="101"/>
      <c r="D4494" s="102"/>
      <c r="E4494" s="208"/>
      <c r="F4494" s="107"/>
      <c r="G4494" s="107"/>
    </row>
    <row r="4495" spans="2:7" s="100" customFormat="1">
      <c r="B4495" s="208"/>
      <c r="C4495" s="101"/>
      <c r="D4495" s="102"/>
      <c r="E4495" s="208"/>
      <c r="F4495" s="107"/>
      <c r="G4495" s="107"/>
    </row>
    <row r="4496" spans="2:7" s="100" customFormat="1">
      <c r="B4496" s="208"/>
      <c r="C4496" s="101"/>
      <c r="D4496" s="102"/>
      <c r="E4496" s="208"/>
      <c r="F4496" s="107"/>
      <c r="G4496" s="107"/>
    </row>
    <row r="4497" spans="2:7" s="100" customFormat="1">
      <c r="B4497" s="208"/>
      <c r="C4497" s="101"/>
      <c r="D4497" s="102"/>
      <c r="E4497" s="208"/>
      <c r="F4497" s="107"/>
      <c r="G4497" s="107"/>
    </row>
    <row r="4498" spans="2:7" s="100" customFormat="1">
      <c r="B4498" s="208"/>
      <c r="C4498" s="101"/>
      <c r="D4498" s="102"/>
      <c r="E4498" s="208"/>
      <c r="F4498" s="107"/>
      <c r="G4498" s="107"/>
    </row>
    <row r="4499" spans="2:7" s="100" customFormat="1">
      <c r="B4499" s="208"/>
      <c r="C4499" s="101"/>
      <c r="D4499" s="102"/>
      <c r="E4499" s="208"/>
      <c r="F4499" s="107"/>
      <c r="G4499" s="107"/>
    </row>
    <row r="4500" spans="2:7" s="100" customFormat="1">
      <c r="B4500" s="208"/>
      <c r="C4500" s="101"/>
      <c r="D4500" s="102"/>
      <c r="E4500" s="208"/>
      <c r="F4500" s="107"/>
      <c r="G4500" s="107"/>
    </row>
    <row r="4501" spans="2:7" s="100" customFormat="1">
      <c r="B4501" s="208"/>
      <c r="C4501" s="101"/>
      <c r="D4501" s="102"/>
      <c r="E4501" s="208"/>
      <c r="F4501" s="107"/>
      <c r="G4501" s="107"/>
    </row>
    <row r="4502" spans="2:7" s="100" customFormat="1">
      <c r="B4502" s="208"/>
      <c r="C4502" s="101"/>
      <c r="D4502" s="102"/>
      <c r="E4502" s="208"/>
      <c r="F4502" s="107"/>
      <c r="G4502" s="107"/>
    </row>
    <row r="4503" spans="2:7" s="100" customFormat="1">
      <c r="B4503" s="208"/>
      <c r="C4503" s="101"/>
      <c r="D4503" s="102"/>
      <c r="E4503" s="208"/>
      <c r="F4503" s="107"/>
      <c r="G4503" s="107"/>
    </row>
    <row r="4504" spans="2:7" s="100" customFormat="1">
      <c r="B4504" s="208"/>
      <c r="C4504" s="101"/>
      <c r="D4504" s="102"/>
      <c r="E4504" s="208"/>
      <c r="F4504" s="107"/>
      <c r="G4504" s="107"/>
    </row>
    <row r="4505" spans="2:7" s="100" customFormat="1">
      <c r="B4505" s="208"/>
      <c r="C4505" s="101"/>
      <c r="D4505" s="102"/>
      <c r="E4505" s="208"/>
      <c r="F4505" s="107"/>
      <c r="G4505" s="107"/>
    </row>
    <row r="4506" spans="2:7" s="100" customFormat="1">
      <c r="B4506" s="208"/>
      <c r="C4506" s="101"/>
      <c r="D4506" s="102"/>
      <c r="E4506" s="208"/>
      <c r="F4506" s="107"/>
      <c r="G4506" s="107"/>
    </row>
    <row r="4507" spans="2:7" s="100" customFormat="1">
      <c r="B4507" s="208"/>
      <c r="C4507" s="101"/>
      <c r="D4507" s="102"/>
      <c r="E4507" s="208"/>
      <c r="F4507" s="107"/>
      <c r="G4507" s="107"/>
    </row>
    <row r="4508" spans="2:7" s="100" customFormat="1">
      <c r="B4508" s="208"/>
      <c r="C4508" s="101"/>
      <c r="D4508" s="102"/>
      <c r="E4508" s="208"/>
      <c r="F4508" s="107"/>
      <c r="G4508" s="107"/>
    </row>
    <row r="4509" spans="2:7" s="100" customFormat="1">
      <c r="B4509" s="208"/>
      <c r="C4509" s="101"/>
      <c r="D4509" s="102"/>
      <c r="E4509" s="208"/>
      <c r="F4509" s="107"/>
      <c r="G4509" s="107"/>
    </row>
    <row r="4510" spans="2:7" s="100" customFormat="1">
      <c r="B4510" s="208"/>
      <c r="C4510" s="101"/>
      <c r="D4510" s="102"/>
      <c r="E4510" s="208"/>
      <c r="F4510" s="107"/>
      <c r="G4510" s="107"/>
    </row>
    <row r="4511" spans="2:7" s="100" customFormat="1">
      <c r="B4511" s="208"/>
      <c r="C4511" s="101"/>
      <c r="D4511" s="102"/>
      <c r="E4511" s="208"/>
      <c r="F4511" s="107"/>
      <c r="G4511" s="107"/>
    </row>
    <row r="4512" spans="2:7" s="100" customFormat="1">
      <c r="B4512" s="208"/>
      <c r="C4512" s="101"/>
      <c r="D4512" s="102"/>
      <c r="E4512" s="208"/>
      <c r="F4512" s="107"/>
      <c r="G4512" s="107"/>
    </row>
    <row r="4513" spans="2:7" s="100" customFormat="1">
      <c r="B4513" s="208"/>
      <c r="C4513" s="101"/>
      <c r="D4513" s="102"/>
      <c r="E4513" s="208"/>
      <c r="F4513" s="107"/>
      <c r="G4513" s="107"/>
    </row>
    <row r="4514" spans="2:7" s="100" customFormat="1">
      <c r="B4514" s="208"/>
      <c r="C4514" s="101"/>
      <c r="D4514" s="102"/>
      <c r="E4514" s="208"/>
      <c r="F4514" s="107"/>
      <c r="G4514" s="107"/>
    </row>
    <row r="4515" spans="2:7" s="100" customFormat="1">
      <c r="B4515" s="208"/>
      <c r="C4515" s="101"/>
      <c r="D4515" s="102"/>
      <c r="E4515" s="208"/>
      <c r="F4515" s="107"/>
      <c r="G4515" s="107"/>
    </row>
    <row r="4516" spans="2:7" s="100" customFormat="1">
      <c r="B4516" s="208"/>
      <c r="C4516" s="101"/>
      <c r="D4516" s="102"/>
      <c r="E4516" s="208"/>
      <c r="F4516" s="107"/>
      <c r="G4516" s="107"/>
    </row>
    <row r="4517" spans="2:7" s="100" customFormat="1">
      <c r="B4517" s="208"/>
      <c r="C4517" s="101"/>
      <c r="D4517" s="102"/>
      <c r="E4517" s="208"/>
      <c r="F4517" s="107"/>
      <c r="G4517" s="107"/>
    </row>
    <row r="4518" spans="2:7" s="100" customFormat="1">
      <c r="B4518" s="208"/>
      <c r="C4518" s="101"/>
      <c r="D4518" s="102"/>
      <c r="E4518" s="208"/>
      <c r="F4518" s="107"/>
      <c r="G4518" s="107"/>
    </row>
    <row r="4519" spans="2:7" s="100" customFormat="1">
      <c r="B4519" s="208"/>
      <c r="C4519" s="101"/>
      <c r="D4519" s="102"/>
      <c r="E4519" s="208"/>
      <c r="F4519" s="107"/>
      <c r="G4519" s="107"/>
    </row>
    <row r="4520" spans="2:7" s="100" customFormat="1">
      <c r="B4520" s="208"/>
      <c r="C4520" s="101"/>
      <c r="D4520" s="102"/>
      <c r="E4520" s="208"/>
      <c r="F4520" s="107"/>
      <c r="G4520" s="107"/>
    </row>
    <row r="4521" spans="2:7" s="100" customFormat="1">
      <c r="B4521" s="208"/>
      <c r="C4521" s="101"/>
      <c r="D4521" s="102"/>
      <c r="E4521" s="208"/>
      <c r="F4521" s="107"/>
      <c r="G4521" s="107"/>
    </row>
    <row r="4522" spans="2:7" s="100" customFormat="1">
      <c r="B4522" s="208"/>
      <c r="C4522" s="101"/>
      <c r="D4522" s="102"/>
      <c r="E4522" s="208"/>
      <c r="F4522" s="107"/>
      <c r="G4522" s="107"/>
    </row>
    <row r="4523" spans="2:7" s="100" customFormat="1">
      <c r="B4523" s="208"/>
      <c r="C4523" s="101"/>
      <c r="D4523" s="102"/>
      <c r="E4523" s="208"/>
      <c r="F4523" s="107"/>
      <c r="G4523" s="107"/>
    </row>
    <row r="4524" spans="2:7" s="100" customFormat="1">
      <c r="B4524" s="208"/>
      <c r="C4524" s="101"/>
      <c r="D4524" s="102"/>
      <c r="E4524" s="208"/>
      <c r="F4524" s="107"/>
      <c r="G4524" s="107"/>
    </row>
    <row r="4525" spans="2:7" s="100" customFormat="1">
      <c r="B4525" s="208"/>
      <c r="C4525" s="101"/>
      <c r="D4525" s="102"/>
      <c r="E4525" s="208"/>
      <c r="F4525" s="107"/>
      <c r="G4525" s="107"/>
    </row>
    <row r="4526" spans="2:7" s="100" customFormat="1">
      <c r="B4526" s="208"/>
      <c r="C4526" s="101"/>
      <c r="D4526" s="102"/>
      <c r="E4526" s="208"/>
      <c r="F4526" s="107"/>
      <c r="G4526" s="107"/>
    </row>
    <row r="4527" spans="2:7" s="100" customFormat="1">
      <c r="B4527" s="208"/>
      <c r="C4527" s="101"/>
      <c r="D4527" s="102"/>
      <c r="E4527" s="208"/>
      <c r="F4527" s="107"/>
      <c r="G4527" s="107"/>
    </row>
    <row r="4528" spans="2:7" s="100" customFormat="1">
      <c r="B4528" s="208"/>
      <c r="C4528" s="101"/>
      <c r="D4528" s="102"/>
      <c r="E4528" s="208"/>
      <c r="F4528" s="107"/>
      <c r="G4528" s="107"/>
    </row>
    <row r="4529" spans="2:7" s="100" customFormat="1">
      <c r="B4529" s="208"/>
      <c r="C4529" s="101"/>
      <c r="D4529" s="102"/>
      <c r="E4529" s="208"/>
      <c r="F4529" s="107"/>
      <c r="G4529" s="107"/>
    </row>
    <row r="4530" spans="2:7" s="100" customFormat="1">
      <c r="B4530" s="208"/>
      <c r="C4530" s="101"/>
      <c r="D4530" s="102"/>
      <c r="E4530" s="208"/>
      <c r="F4530" s="107"/>
      <c r="G4530" s="107"/>
    </row>
    <row r="4531" spans="2:7" s="100" customFormat="1">
      <c r="B4531" s="208"/>
      <c r="C4531" s="101"/>
      <c r="D4531" s="102"/>
      <c r="E4531" s="208"/>
      <c r="F4531" s="107"/>
      <c r="G4531" s="107"/>
    </row>
    <row r="4532" spans="2:7" s="100" customFormat="1">
      <c r="B4532" s="208"/>
      <c r="C4532" s="101"/>
      <c r="D4532" s="102"/>
      <c r="E4532" s="208"/>
      <c r="F4532" s="107"/>
      <c r="G4532" s="107"/>
    </row>
    <row r="4533" spans="2:7" s="100" customFormat="1">
      <c r="B4533" s="208"/>
      <c r="C4533" s="101"/>
      <c r="D4533" s="102"/>
      <c r="E4533" s="208"/>
      <c r="F4533" s="107"/>
      <c r="G4533" s="107"/>
    </row>
    <row r="4534" spans="2:7" s="100" customFormat="1">
      <c r="B4534" s="208"/>
      <c r="C4534" s="101"/>
      <c r="D4534" s="102"/>
      <c r="E4534" s="208"/>
      <c r="F4534" s="107"/>
      <c r="G4534" s="107"/>
    </row>
    <row r="4535" spans="2:7" s="100" customFormat="1">
      <c r="B4535" s="208"/>
      <c r="C4535" s="101"/>
      <c r="D4535" s="102"/>
      <c r="E4535" s="208"/>
      <c r="F4535" s="107"/>
      <c r="G4535" s="107"/>
    </row>
    <row r="4536" spans="2:7" s="100" customFormat="1">
      <c r="B4536" s="208"/>
      <c r="C4536" s="101"/>
      <c r="D4536" s="102"/>
      <c r="E4536" s="208"/>
      <c r="F4536" s="107"/>
      <c r="G4536" s="107"/>
    </row>
    <row r="4537" spans="2:7" s="100" customFormat="1">
      <c r="B4537" s="208"/>
      <c r="C4537" s="101"/>
      <c r="D4537" s="102"/>
      <c r="E4537" s="208"/>
      <c r="F4537" s="107"/>
      <c r="G4537" s="107"/>
    </row>
    <row r="4538" spans="2:7" s="100" customFormat="1">
      <c r="B4538" s="208"/>
      <c r="C4538" s="101"/>
      <c r="D4538" s="102"/>
      <c r="E4538" s="208"/>
      <c r="F4538" s="107"/>
      <c r="G4538" s="107"/>
    </row>
    <row r="4539" spans="2:7" s="100" customFormat="1">
      <c r="B4539" s="208"/>
      <c r="C4539" s="101"/>
      <c r="D4539" s="102"/>
      <c r="E4539" s="208"/>
      <c r="F4539" s="107"/>
      <c r="G4539" s="107"/>
    </row>
    <row r="4540" spans="2:7" s="100" customFormat="1">
      <c r="B4540" s="208"/>
      <c r="C4540" s="101"/>
      <c r="D4540" s="102"/>
      <c r="E4540" s="208"/>
      <c r="F4540" s="107"/>
      <c r="G4540" s="107"/>
    </row>
    <row r="4541" spans="2:7" s="100" customFormat="1">
      <c r="B4541" s="208"/>
      <c r="C4541" s="101"/>
      <c r="D4541" s="102"/>
      <c r="E4541" s="208"/>
      <c r="F4541" s="107"/>
      <c r="G4541" s="107"/>
    </row>
    <row r="4542" spans="2:7" s="100" customFormat="1">
      <c r="B4542" s="208"/>
      <c r="C4542" s="101"/>
      <c r="D4542" s="102"/>
      <c r="E4542" s="208"/>
      <c r="F4542" s="107"/>
      <c r="G4542" s="107"/>
    </row>
    <row r="4543" spans="2:7" s="100" customFormat="1">
      <c r="B4543" s="208"/>
      <c r="C4543" s="101"/>
      <c r="D4543" s="102"/>
      <c r="E4543" s="208"/>
      <c r="F4543" s="107"/>
      <c r="G4543" s="107"/>
    </row>
    <row r="4544" spans="2:7" s="100" customFormat="1">
      <c r="B4544" s="208"/>
      <c r="C4544" s="101"/>
      <c r="D4544" s="102"/>
      <c r="E4544" s="208"/>
      <c r="F4544" s="107"/>
      <c r="G4544" s="107"/>
    </row>
    <row r="4545" spans="2:7" s="100" customFormat="1">
      <c r="B4545" s="208"/>
      <c r="C4545" s="101"/>
      <c r="D4545" s="102"/>
      <c r="E4545" s="208"/>
      <c r="F4545" s="107"/>
      <c r="G4545" s="107"/>
    </row>
    <row r="4546" spans="2:7" s="100" customFormat="1">
      <c r="B4546" s="208"/>
      <c r="C4546" s="101"/>
      <c r="D4546" s="102"/>
      <c r="E4546" s="208"/>
      <c r="F4546" s="107"/>
      <c r="G4546" s="107"/>
    </row>
    <row r="4547" spans="2:7" s="100" customFormat="1">
      <c r="B4547" s="208"/>
      <c r="C4547" s="101"/>
      <c r="D4547" s="102"/>
      <c r="E4547" s="208"/>
      <c r="F4547" s="107"/>
      <c r="G4547" s="107"/>
    </row>
    <row r="4548" spans="2:7" s="100" customFormat="1">
      <c r="B4548" s="208"/>
      <c r="C4548" s="101"/>
      <c r="D4548" s="102"/>
      <c r="E4548" s="208"/>
      <c r="F4548" s="107"/>
      <c r="G4548" s="107"/>
    </row>
    <row r="4549" spans="2:7" s="100" customFormat="1">
      <c r="B4549" s="208"/>
      <c r="C4549" s="101"/>
      <c r="D4549" s="102"/>
      <c r="E4549" s="208"/>
      <c r="F4549" s="107"/>
      <c r="G4549" s="107"/>
    </row>
    <row r="4550" spans="2:7" s="100" customFormat="1">
      <c r="B4550" s="208"/>
      <c r="C4550" s="101"/>
      <c r="D4550" s="102"/>
      <c r="E4550" s="208"/>
      <c r="F4550" s="107"/>
      <c r="G4550" s="107"/>
    </row>
    <row r="4551" spans="2:7" s="100" customFormat="1">
      <c r="B4551" s="208"/>
      <c r="C4551" s="101"/>
      <c r="D4551" s="102"/>
      <c r="E4551" s="208"/>
      <c r="F4551" s="107"/>
      <c r="G4551" s="107"/>
    </row>
    <row r="4552" spans="2:7" s="100" customFormat="1">
      <c r="B4552" s="208"/>
      <c r="C4552" s="101"/>
      <c r="D4552" s="102"/>
      <c r="E4552" s="208"/>
      <c r="F4552" s="107"/>
      <c r="G4552" s="107"/>
    </row>
    <row r="4553" spans="2:7" s="100" customFormat="1">
      <c r="B4553" s="208"/>
      <c r="C4553" s="101"/>
      <c r="D4553" s="102"/>
      <c r="E4553" s="208"/>
      <c r="F4553" s="107"/>
      <c r="G4553" s="107"/>
    </row>
    <row r="4554" spans="2:7" s="100" customFormat="1">
      <c r="B4554" s="208"/>
      <c r="C4554" s="101"/>
      <c r="D4554" s="102"/>
      <c r="E4554" s="208"/>
      <c r="F4554" s="107"/>
      <c r="G4554" s="107"/>
    </row>
    <row r="4555" spans="2:7" s="100" customFormat="1">
      <c r="B4555" s="208"/>
      <c r="C4555" s="101"/>
      <c r="D4555" s="102"/>
      <c r="E4555" s="208"/>
      <c r="F4555" s="107"/>
      <c r="G4555" s="107"/>
    </row>
    <row r="4556" spans="2:7" s="100" customFormat="1">
      <c r="B4556" s="208"/>
      <c r="C4556" s="101"/>
      <c r="D4556" s="102"/>
      <c r="E4556" s="208"/>
      <c r="F4556" s="107"/>
      <c r="G4556" s="107"/>
    </row>
    <row r="4557" spans="2:7" s="100" customFormat="1">
      <c r="B4557" s="208"/>
      <c r="C4557" s="101"/>
      <c r="D4557" s="102"/>
      <c r="E4557" s="208"/>
      <c r="F4557" s="107"/>
      <c r="G4557" s="107"/>
    </row>
    <row r="4558" spans="2:7" s="100" customFormat="1">
      <c r="B4558" s="208"/>
      <c r="C4558" s="101"/>
      <c r="D4558" s="102"/>
      <c r="E4558" s="208"/>
      <c r="F4558" s="107"/>
      <c r="G4558" s="107"/>
    </row>
    <row r="4559" spans="2:7" s="100" customFormat="1">
      <c r="B4559" s="208"/>
      <c r="C4559" s="101"/>
      <c r="D4559" s="102"/>
      <c r="E4559" s="208"/>
      <c r="F4559" s="107"/>
      <c r="G4559" s="107"/>
    </row>
    <row r="4560" spans="2:7" s="100" customFormat="1">
      <c r="B4560" s="208"/>
      <c r="C4560" s="101"/>
      <c r="D4560" s="102"/>
      <c r="E4560" s="208"/>
      <c r="F4560" s="107"/>
      <c r="G4560" s="107"/>
    </row>
    <row r="4561" spans="2:7" s="100" customFormat="1">
      <c r="B4561" s="208"/>
      <c r="C4561" s="101"/>
      <c r="D4561" s="102"/>
      <c r="E4561" s="208"/>
      <c r="F4561" s="107"/>
      <c r="G4561" s="107"/>
    </row>
    <row r="4562" spans="2:7" s="100" customFormat="1">
      <c r="B4562" s="208"/>
      <c r="C4562" s="101"/>
      <c r="D4562" s="102"/>
      <c r="E4562" s="208"/>
      <c r="F4562" s="107"/>
      <c r="G4562" s="107"/>
    </row>
    <row r="4563" spans="2:7" s="100" customFormat="1">
      <c r="B4563" s="208"/>
      <c r="C4563" s="101"/>
      <c r="D4563" s="102"/>
      <c r="E4563" s="208"/>
      <c r="F4563" s="107"/>
      <c r="G4563" s="107"/>
    </row>
    <row r="4564" spans="2:7" s="100" customFormat="1">
      <c r="B4564" s="208"/>
      <c r="C4564" s="101"/>
      <c r="D4564" s="102"/>
      <c r="E4564" s="208"/>
      <c r="F4564" s="107"/>
      <c r="G4564" s="107"/>
    </row>
    <row r="4565" spans="2:7" s="100" customFormat="1">
      <c r="B4565" s="208"/>
      <c r="C4565" s="101"/>
      <c r="D4565" s="102"/>
      <c r="E4565" s="208"/>
      <c r="F4565" s="107"/>
      <c r="G4565" s="107"/>
    </row>
    <row r="4566" spans="2:7" s="100" customFormat="1">
      <c r="B4566" s="208"/>
      <c r="C4566" s="101"/>
      <c r="D4566" s="102"/>
      <c r="E4566" s="208"/>
      <c r="F4566" s="107"/>
      <c r="G4566" s="107"/>
    </row>
    <row r="4567" spans="2:7" s="100" customFormat="1">
      <c r="B4567" s="208"/>
      <c r="C4567" s="101"/>
      <c r="D4567" s="102"/>
      <c r="E4567" s="208"/>
      <c r="F4567" s="107"/>
      <c r="G4567" s="107"/>
    </row>
    <row r="4568" spans="2:7" s="100" customFormat="1">
      <c r="B4568" s="208"/>
      <c r="C4568" s="101"/>
      <c r="D4568" s="102"/>
      <c r="E4568" s="208"/>
      <c r="F4568" s="107"/>
      <c r="G4568" s="107"/>
    </row>
    <row r="4569" spans="2:7" s="100" customFormat="1">
      <c r="B4569" s="208"/>
      <c r="C4569" s="101"/>
      <c r="D4569" s="102"/>
      <c r="E4569" s="208"/>
      <c r="F4569" s="107"/>
      <c r="G4569" s="107"/>
    </row>
    <row r="4570" spans="2:7" s="100" customFormat="1">
      <c r="B4570" s="208"/>
      <c r="C4570" s="101"/>
      <c r="D4570" s="102"/>
      <c r="E4570" s="208"/>
      <c r="F4570" s="107"/>
      <c r="G4570" s="107"/>
    </row>
    <row r="4571" spans="2:7" s="100" customFormat="1">
      <c r="B4571" s="208"/>
      <c r="C4571" s="101"/>
      <c r="D4571" s="102"/>
      <c r="E4571" s="208"/>
      <c r="F4571" s="107"/>
      <c r="G4571" s="107"/>
    </row>
    <row r="4572" spans="2:7" s="100" customFormat="1">
      <c r="B4572" s="208"/>
      <c r="C4572" s="101"/>
      <c r="D4572" s="102"/>
      <c r="E4572" s="208"/>
      <c r="F4572" s="107"/>
      <c r="G4572" s="107"/>
    </row>
    <row r="4573" spans="2:7" s="100" customFormat="1">
      <c r="B4573" s="208"/>
      <c r="C4573" s="101"/>
      <c r="D4573" s="102"/>
      <c r="E4573" s="208"/>
      <c r="F4573" s="107"/>
      <c r="G4573" s="107"/>
    </row>
    <row r="4574" spans="2:7" s="100" customFormat="1">
      <c r="B4574" s="208"/>
      <c r="C4574" s="101"/>
      <c r="D4574" s="102"/>
      <c r="E4574" s="208"/>
      <c r="F4574" s="107"/>
      <c r="G4574" s="107"/>
    </row>
    <row r="4575" spans="2:7" s="100" customFormat="1">
      <c r="B4575" s="208"/>
      <c r="C4575" s="101"/>
      <c r="D4575" s="102"/>
      <c r="E4575" s="208"/>
      <c r="F4575" s="107"/>
      <c r="G4575" s="107"/>
    </row>
    <row r="4576" spans="2:7" s="100" customFormat="1">
      <c r="B4576" s="208"/>
      <c r="C4576" s="101"/>
      <c r="D4576" s="102"/>
      <c r="E4576" s="208"/>
      <c r="F4576" s="107"/>
      <c r="G4576" s="107"/>
    </row>
    <row r="4577" spans="2:7" s="100" customFormat="1">
      <c r="B4577" s="208"/>
      <c r="C4577" s="101"/>
      <c r="D4577" s="102"/>
      <c r="E4577" s="208"/>
      <c r="F4577" s="107"/>
      <c r="G4577" s="107"/>
    </row>
    <row r="4578" spans="2:7" s="100" customFormat="1">
      <c r="B4578" s="208"/>
      <c r="C4578" s="101"/>
      <c r="D4578" s="102"/>
      <c r="E4578" s="208"/>
      <c r="F4578" s="107"/>
      <c r="G4578" s="107"/>
    </row>
    <row r="4579" spans="2:7" s="100" customFormat="1">
      <c r="B4579" s="208"/>
      <c r="C4579" s="101"/>
      <c r="D4579" s="102"/>
      <c r="E4579" s="208"/>
      <c r="F4579" s="107"/>
      <c r="G4579" s="107"/>
    </row>
    <row r="4580" spans="2:7" s="100" customFormat="1">
      <c r="B4580" s="208"/>
      <c r="C4580" s="101"/>
      <c r="D4580" s="102"/>
      <c r="E4580" s="208"/>
      <c r="F4580" s="107"/>
      <c r="G4580" s="107"/>
    </row>
    <row r="4581" spans="2:7" s="100" customFormat="1">
      <c r="B4581" s="208"/>
      <c r="C4581" s="101"/>
      <c r="D4581" s="102"/>
      <c r="E4581" s="208"/>
      <c r="F4581" s="107"/>
      <c r="G4581" s="107"/>
    </row>
    <row r="4582" spans="2:7" s="100" customFormat="1">
      <c r="B4582" s="208"/>
      <c r="C4582" s="101"/>
      <c r="D4582" s="102"/>
      <c r="E4582" s="208"/>
      <c r="F4582" s="107"/>
      <c r="G4582" s="107"/>
    </row>
    <row r="4583" spans="2:7" s="100" customFormat="1">
      <c r="B4583" s="208"/>
      <c r="C4583" s="101"/>
      <c r="D4583" s="102"/>
      <c r="E4583" s="208"/>
      <c r="F4583" s="107"/>
      <c r="G4583" s="107"/>
    </row>
    <row r="4584" spans="2:7" s="100" customFormat="1">
      <c r="B4584" s="208"/>
      <c r="C4584" s="101"/>
      <c r="D4584" s="102"/>
      <c r="E4584" s="208"/>
      <c r="F4584" s="107"/>
      <c r="G4584" s="107"/>
    </row>
    <row r="4585" spans="2:7" s="100" customFormat="1">
      <c r="B4585" s="208"/>
      <c r="C4585" s="101"/>
      <c r="D4585" s="102"/>
      <c r="E4585" s="208"/>
      <c r="F4585" s="107"/>
      <c r="G4585" s="107"/>
    </row>
    <row r="4586" spans="2:7" s="100" customFormat="1">
      <c r="B4586" s="208"/>
      <c r="C4586" s="101"/>
      <c r="D4586" s="102"/>
      <c r="E4586" s="208"/>
      <c r="F4586" s="107"/>
      <c r="G4586" s="107"/>
    </row>
    <row r="4587" spans="2:7" s="100" customFormat="1">
      <c r="B4587" s="208"/>
      <c r="C4587" s="101"/>
      <c r="D4587" s="102"/>
      <c r="E4587" s="208"/>
      <c r="F4587" s="107"/>
      <c r="G4587" s="107"/>
    </row>
    <row r="4588" spans="2:7" s="100" customFormat="1">
      <c r="B4588" s="208"/>
      <c r="C4588" s="101"/>
      <c r="D4588" s="102"/>
      <c r="E4588" s="208"/>
      <c r="F4588" s="107"/>
      <c r="G4588" s="107"/>
    </row>
    <row r="4589" spans="2:7" s="100" customFormat="1">
      <c r="B4589" s="208"/>
      <c r="C4589" s="101"/>
      <c r="D4589" s="102"/>
      <c r="E4589" s="208"/>
      <c r="F4589" s="107"/>
      <c r="G4589" s="107"/>
    </row>
    <row r="4590" spans="2:7" s="100" customFormat="1">
      <c r="B4590" s="208"/>
      <c r="C4590" s="101"/>
      <c r="D4590" s="102"/>
      <c r="E4590" s="208"/>
      <c r="F4590" s="107"/>
      <c r="G4590" s="107"/>
    </row>
    <row r="4591" spans="2:7" s="100" customFormat="1">
      <c r="B4591" s="208"/>
      <c r="C4591" s="101"/>
      <c r="D4591" s="102"/>
      <c r="E4591" s="208"/>
      <c r="F4591" s="107"/>
      <c r="G4591" s="107"/>
    </row>
    <row r="4592" spans="2:7" s="100" customFormat="1">
      <c r="B4592" s="208"/>
      <c r="C4592" s="101"/>
      <c r="D4592" s="102"/>
      <c r="E4592" s="208"/>
      <c r="F4592" s="107"/>
      <c r="G4592" s="107"/>
    </row>
    <row r="4593" spans="2:7" s="100" customFormat="1">
      <c r="B4593" s="208"/>
      <c r="C4593" s="101"/>
      <c r="D4593" s="102"/>
      <c r="E4593" s="208"/>
      <c r="F4593" s="107"/>
      <c r="G4593" s="107"/>
    </row>
    <row r="4594" spans="2:7" s="100" customFormat="1">
      <c r="B4594" s="208"/>
      <c r="C4594" s="101"/>
      <c r="D4594" s="102"/>
      <c r="E4594" s="208"/>
      <c r="F4594" s="107"/>
      <c r="G4594" s="107"/>
    </row>
    <row r="4595" spans="2:7" s="100" customFormat="1">
      <c r="B4595" s="208"/>
      <c r="C4595" s="101"/>
      <c r="D4595" s="102"/>
      <c r="E4595" s="208"/>
      <c r="F4595" s="107"/>
      <c r="G4595" s="107"/>
    </row>
    <row r="4596" spans="2:7" s="100" customFormat="1">
      <c r="B4596" s="208"/>
      <c r="C4596" s="101"/>
      <c r="D4596" s="102"/>
      <c r="E4596" s="208"/>
      <c r="F4596" s="107"/>
      <c r="G4596" s="107"/>
    </row>
    <row r="4597" spans="2:7" s="100" customFormat="1">
      <c r="B4597" s="208"/>
      <c r="C4597" s="101"/>
      <c r="D4597" s="102"/>
      <c r="E4597" s="208"/>
      <c r="F4597" s="107"/>
      <c r="G4597" s="107"/>
    </row>
    <row r="4598" spans="2:7" s="100" customFormat="1">
      <c r="B4598" s="208"/>
      <c r="C4598" s="101"/>
      <c r="D4598" s="102"/>
      <c r="E4598" s="208"/>
      <c r="F4598" s="107"/>
      <c r="G4598" s="107"/>
    </row>
    <row r="4599" spans="2:7" s="100" customFormat="1">
      <c r="B4599" s="208"/>
      <c r="C4599" s="101"/>
      <c r="D4599" s="102"/>
      <c r="E4599" s="208"/>
      <c r="F4599" s="107"/>
      <c r="G4599" s="107"/>
    </row>
    <row r="4600" spans="2:7" s="100" customFormat="1">
      <c r="B4600" s="208"/>
      <c r="C4600" s="101"/>
      <c r="D4600" s="102"/>
      <c r="E4600" s="208"/>
      <c r="F4600" s="107"/>
      <c r="G4600" s="107"/>
    </row>
    <row r="4601" spans="2:7" s="100" customFormat="1">
      <c r="B4601" s="208"/>
      <c r="C4601" s="101"/>
      <c r="D4601" s="102"/>
      <c r="E4601" s="208"/>
      <c r="F4601" s="107"/>
      <c r="G4601" s="107"/>
    </row>
    <row r="4602" spans="2:7" s="100" customFormat="1">
      <c r="B4602" s="208"/>
      <c r="C4602" s="101"/>
      <c r="D4602" s="102"/>
      <c r="E4602" s="208"/>
      <c r="F4602" s="107"/>
      <c r="G4602" s="107"/>
    </row>
    <row r="4603" spans="2:7" s="100" customFormat="1">
      <c r="B4603" s="208"/>
      <c r="C4603" s="101"/>
      <c r="D4603" s="102"/>
      <c r="E4603" s="208"/>
      <c r="F4603" s="107"/>
      <c r="G4603" s="107"/>
    </row>
    <row r="4604" spans="2:7" s="100" customFormat="1">
      <c r="B4604" s="208"/>
      <c r="C4604" s="101"/>
      <c r="D4604" s="102"/>
      <c r="E4604" s="208"/>
      <c r="F4604" s="107"/>
      <c r="G4604" s="107"/>
    </row>
    <row r="4605" spans="2:7" s="100" customFormat="1">
      <c r="B4605" s="208"/>
      <c r="C4605" s="101"/>
      <c r="D4605" s="102"/>
      <c r="E4605" s="208"/>
      <c r="F4605" s="107"/>
      <c r="G4605" s="107"/>
    </row>
    <row r="4606" spans="2:7" s="100" customFormat="1">
      <c r="B4606" s="208"/>
      <c r="C4606" s="101"/>
      <c r="D4606" s="102"/>
      <c r="E4606" s="208"/>
      <c r="F4606" s="107"/>
      <c r="G4606" s="107"/>
    </row>
    <row r="4607" spans="2:7" s="100" customFormat="1">
      <c r="B4607" s="208"/>
      <c r="C4607" s="101"/>
      <c r="D4607" s="102"/>
      <c r="E4607" s="208"/>
      <c r="F4607" s="107"/>
      <c r="G4607" s="107"/>
    </row>
    <row r="4608" spans="2:7" s="100" customFormat="1">
      <c r="B4608" s="208"/>
      <c r="C4608" s="101"/>
      <c r="D4608" s="102"/>
      <c r="E4608" s="208"/>
      <c r="F4608" s="107"/>
      <c r="G4608" s="107"/>
    </row>
    <row r="4609" spans="2:7" s="100" customFormat="1">
      <c r="B4609" s="208"/>
      <c r="C4609" s="101"/>
      <c r="D4609" s="102"/>
      <c r="E4609" s="208"/>
      <c r="F4609" s="107"/>
      <c r="G4609" s="107"/>
    </row>
    <row r="4610" spans="2:7" s="100" customFormat="1">
      <c r="B4610" s="208"/>
      <c r="C4610" s="101"/>
      <c r="D4610" s="102"/>
      <c r="E4610" s="208"/>
      <c r="F4610" s="107"/>
      <c r="G4610" s="107"/>
    </row>
    <row r="4611" spans="2:7" s="100" customFormat="1">
      <c r="B4611" s="208"/>
      <c r="C4611" s="101"/>
      <c r="D4611" s="102"/>
      <c r="E4611" s="208"/>
      <c r="F4611" s="107"/>
      <c r="G4611" s="107"/>
    </row>
    <row r="4612" spans="2:7" s="100" customFormat="1">
      <c r="B4612" s="208"/>
      <c r="C4612" s="101"/>
      <c r="D4612" s="102"/>
      <c r="E4612" s="208"/>
      <c r="F4612" s="107"/>
      <c r="G4612" s="107"/>
    </row>
    <row r="4613" spans="2:7" s="100" customFormat="1">
      <c r="B4613" s="208"/>
      <c r="C4613" s="101"/>
      <c r="D4613" s="102"/>
      <c r="E4613" s="208"/>
      <c r="F4613" s="107"/>
      <c r="G4613" s="107"/>
    </row>
    <row r="4614" spans="2:7" s="100" customFormat="1">
      <c r="B4614" s="208"/>
      <c r="C4614" s="101"/>
      <c r="D4614" s="102"/>
      <c r="E4614" s="208"/>
      <c r="F4614" s="107"/>
      <c r="G4614" s="107"/>
    </row>
    <row r="4615" spans="2:7" s="100" customFormat="1">
      <c r="B4615" s="208"/>
      <c r="C4615" s="101"/>
      <c r="D4615" s="102"/>
      <c r="E4615" s="208"/>
      <c r="F4615" s="107"/>
      <c r="G4615" s="107"/>
    </row>
    <row r="4616" spans="2:7" s="100" customFormat="1">
      <c r="B4616" s="208"/>
      <c r="C4616" s="101"/>
      <c r="D4616" s="102"/>
      <c r="E4616" s="208"/>
      <c r="F4616" s="107"/>
      <c r="G4616" s="107"/>
    </row>
    <row r="4617" spans="2:7" s="100" customFormat="1">
      <c r="B4617" s="208"/>
      <c r="C4617" s="101"/>
      <c r="D4617" s="102"/>
      <c r="E4617" s="208"/>
      <c r="F4617" s="107"/>
      <c r="G4617" s="107"/>
    </row>
    <row r="4618" spans="2:7" s="100" customFormat="1">
      <c r="B4618" s="208"/>
      <c r="C4618" s="101"/>
      <c r="D4618" s="102"/>
      <c r="E4618" s="208"/>
      <c r="F4618" s="107"/>
      <c r="G4618" s="107"/>
    </row>
    <row r="4619" spans="2:7" s="100" customFormat="1">
      <c r="B4619" s="208"/>
      <c r="C4619" s="101"/>
      <c r="D4619" s="102"/>
      <c r="E4619" s="208"/>
      <c r="F4619" s="107"/>
      <c r="G4619" s="107"/>
    </row>
    <row r="4620" spans="2:7" s="100" customFormat="1">
      <c r="B4620" s="208"/>
      <c r="C4620" s="101"/>
      <c r="D4620" s="102"/>
      <c r="E4620" s="208"/>
      <c r="F4620" s="107"/>
      <c r="G4620" s="107"/>
    </row>
    <row r="4621" spans="2:7" s="100" customFormat="1">
      <c r="B4621" s="208"/>
      <c r="C4621" s="101"/>
      <c r="D4621" s="102"/>
      <c r="E4621" s="208"/>
      <c r="F4621" s="107"/>
      <c r="G4621" s="107"/>
    </row>
    <row r="4622" spans="2:7" s="100" customFormat="1">
      <c r="B4622" s="208"/>
      <c r="C4622" s="101"/>
      <c r="D4622" s="102"/>
      <c r="E4622" s="208"/>
      <c r="F4622" s="107"/>
      <c r="G4622" s="107"/>
    </row>
    <row r="4623" spans="2:7" s="100" customFormat="1">
      <c r="B4623" s="208"/>
      <c r="C4623" s="101"/>
      <c r="D4623" s="102"/>
      <c r="E4623" s="208"/>
      <c r="F4623" s="107"/>
      <c r="G4623" s="107"/>
    </row>
    <row r="4624" spans="2:7" s="100" customFormat="1">
      <c r="B4624" s="208"/>
      <c r="C4624" s="101"/>
      <c r="D4624" s="102"/>
      <c r="E4624" s="208"/>
      <c r="F4624" s="107"/>
      <c r="G4624" s="107"/>
    </row>
    <row r="4625" spans="2:7" s="100" customFormat="1">
      <c r="B4625" s="208"/>
      <c r="C4625" s="101"/>
      <c r="D4625" s="102"/>
      <c r="E4625" s="208"/>
      <c r="F4625" s="107"/>
      <c r="G4625" s="107"/>
    </row>
    <row r="4626" spans="2:7" s="100" customFormat="1">
      <c r="B4626" s="208"/>
      <c r="C4626" s="101"/>
      <c r="D4626" s="102"/>
      <c r="E4626" s="208"/>
      <c r="F4626" s="107"/>
      <c r="G4626" s="107"/>
    </row>
    <row r="4627" spans="2:7" s="100" customFormat="1">
      <c r="B4627" s="208"/>
      <c r="C4627" s="101"/>
      <c r="D4627" s="102"/>
      <c r="E4627" s="208"/>
      <c r="F4627" s="107"/>
      <c r="G4627" s="107"/>
    </row>
    <row r="4628" spans="2:7" s="100" customFormat="1">
      <c r="B4628" s="208"/>
      <c r="C4628" s="101"/>
      <c r="D4628" s="102"/>
      <c r="E4628" s="208"/>
      <c r="F4628" s="107"/>
      <c r="G4628" s="107"/>
    </row>
    <row r="4629" spans="2:7" s="100" customFormat="1">
      <c r="B4629" s="208"/>
      <c r="C4629" s="101"/>
      <c r="D4629" s="102"/>
      <c r="E4629" s="208"/>
      <c r="F4629" s="107"/>
      <c r="G4629" s="107"/>
    </row>
    <row r="4630" spans="2:7" s="100" customFormat="1">
      <c r="B4630" s="208"/>
      <c r="C4630" s="101"/>
      <c r="D4630" s="102"/>
      <c r="E4630" s="208"/>
      <c r="F4630" s="107"/>
      <c r="G4630" s="107"/>
    </row>
    <row r="4631" spans="2:7" s="100" customFormat="1">
      <c r="B4631" s="208"/>
      <c r="C4631" s="101"/>
      <c r="D4631" s="102"/>
      <c r="E4631" s="208"/>
      <c r="F4631" s="107"/>
      <c r="G4631" s="107"/>
    </row>
    <row r="4632" spans="2:7" s="100" customFormat="1">
      <c r="B4632" s="208"/>
      <c r="C4632" s="101"/>
      <c r="D4632" s="102"/>
      <c r="E4632" s="208"/>
      <c r="F4632" s="107"/>
      <c r="G4632" s="107"/>
    </row>
    <row r="4633" spans="2:7" s="100" customFormat="1">
      <c r="B4633" s="208"/>
      <c r="C4633" s="101"/>
      <c r="D4633" s="102"/>
      <c r="E4633" s="208"/>
      <c r="F4633" s="107"/>
      <c r="G4633" s="107"/>
    </row>
    <row r="4634" spans="2:7" s="100" customFormat="1">
      <c r="B4634" s="208"/>
      <c r="C4634" s="101"/>
      <c r="D4634" s="102"/>
      <c r="E4634" s="208"/>
      <c r="F4634" s="107"/>
      <c r="G4634" s="107"/>
    </row>
    <row r="4635" spans="2:7" s="100" customFormat="1">
      <c r="B4635" s="208"/>
      <c r="C4635" s="101"/>
      <c r="D4635" s="102"/>
      <c r="E4635" s="208"/>
      <c r="F4635" s="107"/>
      <c r="G4635" s="107"/>
    </row>
    <row r="4636" spans="2:7" s="100" customFormat="1">
      <c r="B4636" s="208"/>
      <c r="C4636" s="101"/>
      <c r="D4636" s="102"/>
      <c r="E4636" s="208"/>
      <c r="F4636" s="107"/>
      <c r="G4636" s="107"/>
    </row>
    <row r="4637" spans="2:7" s="100" customFormat="1">
      <c r="B4637" s="208"/>
      <c r="C4637" s="101"/>
      <c r="D4637" s="102"/>
      <c r="E4637" s="208"/>
      <c r="F4637" s="107"/>
      <c r="G4637" s="107"/>
    </row>
    <row r="4638" spans="2:7" s="100" customFormat="1">
      <c r="B4638" s="208"/>
      <c r="C4638" s="101"/>
      <c r="D4638" s="102"/>
      <c r="E4638" s="208"/>
      <c r="F4638" s="107"/>
      <c r="G4638" s="107"/>
    </row>
    <row r="4639" spans="2:7" s="100" customFormat="1">
      <c r="B4639" s="208"/>
      <c r="C4639" s="101"/>
      <c r="D4639" s="102"/>
      <c r="E4639" s="208"/>
      <c r="F4639" s="107"/>
      <c r="G4639" s="107"/>
    </row>
    <row r="4640" spans="2:7" s="100" customFormat="1">
      <c r="B4640" s="208"/>
      <c r="C4640" s="101"/>
      <c r="D4640" s="102"/>
      <c r="E4640" s="208"/>
      <c r="F4640" s="107"/>
      <c r="G4640" s="107"/>
    </row>
    <row r="4641" spans="2:7" s="100" customFormat="1">
      <c r="B4641" s="208"/>
      <c r="C4641" s="101"/>
      <c r="D4641" s="102"/>
      <c r="E4641" s="208"/>
      <c r="F4641" s="107"/>
      <c r="G4641" s="107"/>
    </row>
    <row r="4642" spans="2:7" s="100" customFormat="1">
      <c r="B4642" s="208"/>
      <c r="C4642" s="101"/>
      <c r="D4642" s="102"/>
      <c r="E4642" s="208"/>
      <c r="F4642" s="107"/>
      <c r="G4642" s="107"/>
    </row>
    <row r="4643" spans="2:7" s="100" customFormat="1">
      <c r="B4643" s="208"/>
      <c r="C4643" s="101"/>
      <c r="D4643" s="102"/>
      <c r="E4643" s="208"/>
      <c r="F4643" s="107"/>
      <c r="G4643" s="107"/>
    </row>
    <row r="4644" spans="2:7" s="100" customFormat="1">
      <c r="B4644" s="208"/>
      <c r="C4644" s="101"/>
      <c r="D4644" s="102"/>
      <c r="E4644" s="208"/>
      <c r="F4644" s="107"/>
      <c r="G4644" s="107"/>
    </row>
    <row r="4645" spans="2:7" s="100" customFormat="1">
      <c r="B4645" s="208"/>
      <c r="C4645" s="101"/>
      <c r="D4645" s="102"/>
      <c r="E4645" s="208"/>
      <c r="F4645" s="107"/>
      <c r="G4645" s="107"/>
    </row>
    <row r="4646" spans="2:7" s="100" customFormat="1">
      <c r="B4646" s="208"/>
      <c r="C4646" s="101"/>
      <c r="D4646" s="102"/>
      <c r="E4646" s="208"/>
      <c r="F4646" s="107"/>
      <c r="G4646" s="107"/>
    </row>
    <row r="4647" spans="2:7" s="100" customFormat="1">
      <c r="B4647" s="208"/>
      <c r="C4647" s="101"/>
      <c r="D4647" s="102"/>
      <c r="E4647" s="208"/>
      <c r="F4647" s="107"/>
      <c r="G4647" s="107"/>
    </row>
    <row r="4648" spans="2:7" s="100" customFormat="1">
      <c r="B4648" s="208"/>
      <c r="C4648" s="101"/>
      <c r="D4648" s="102"/>
      <c r="E4648" s="208"/>
      <c r="F4648" s="107"/>
      <c r="G4648" s="107"/>
    </row>
    <row r="4649" spans="2:7" s="100" customFormat="1">
      <c r="B4649" s="208"/>
      <c r="C4649" s="101"/>
      <c r="D4649" s="102"/>
      <c r="E4649" s="208"/>
      <c r="F4649" s="107"/>
      <c r="G4649" s="107"/>
    </row>
    <row r="4650" spans="2:7" s="100" customFormat="1">
      <c r="B4650" s="208"/>
      <c r="C4650" s="101"/>
      <c r="D4650" s="102"/>
      <c r="E4650" s="208"/>
      <c r="F4650" s="107"/>
      <c r="G4650" s="107"/>
    </row>
    <row r="4651" spans="2:7" s="100" customFormat="1">
      <c r="B4651" s="208"/>
      <c r="C4651" s="101"/>
      <c r="D4651" s="102"/>
      <c r="E4651" s="208"/>
      <c r="F4651" s="107"/>
      <c r="G4651" s="107"/>
    </row>
    <row r="4652" spans="2:7" s="100" customFormat="1">
      <c r="B4652" s="208"/>
      <c r="C4652" s="101"/>
      <c r="D4652" s="102"/>
      <c r="E4652" s="208"/>
      <c r="F4652" s="107"/>
      <c r="G4652" s="107"/>
    </row>
    <row r="4653" spans="2:7" s="100" customFormat="1">
      <c r="B4653" s="208"/>
      <c r="C4653" s="101"/>
      <c r="D4653" s="102"/>
      <c r="E4653" s="208"/>
      <c r="F4653" s="107"/>
      <c r="G4653" s="107"/>
    </row>
    <row r="4654" spans="2:7" s="100" customFormat="1">
      <c r="B4654" s="208"/>
      <c r="C4654" s="101"/>
      <c r="D4654" s="102"/>
      <c r="E4654" s="208"/>
      <c r="F4654" s="107"/>
      <c r="G4654" s="107"/>
    </row>
    <row r="4655" spans="2:7" s="100" customFormat="1">
      <c r="B4655" s="208"/>
      <c r="C4655" s="101"/>
      <c r="D4655" s="102"/>
      <c r="E4655" s="208"/>
      <c r="F4655" s="107"/>
      <c r="G4655" s="107"/>
    </row>
    <row r="4656" spans="2:7" s="100" customFormat="1">
      <c r="B4656" s="208"/>
      <c r="C4656" s="101"/>
      <c r="D4656" s="102"/>
      <c r="E4656" s="208"/>
      <c r="F4656" s="107"/>
      <c r="G4656" s="107"/>
    </row>
    <row r="4657" spans="2:7" s="100" customFormat="1">
      <c r="B4657" s="208"/>
      <c r="C4657" s="101"/>
      <c r="D4657" s="102"/>
      <c r="E4657" s="208"/>
      <c r="F4657" s="107"/>
      <c r="G4657" s="107"/>
    </row>
    <row r="4658" spans="2:7" s="100" customFormat="1">
      <c r="B4658" s="208"/>
      <c r="C4658" s="101"/>
      <c r="D4658" s="102"/>
      <c r="E4658" s="208"/>
      <c r="F4658" s="107"/>
      <c r="G4658" s="107"/>
    </row>
    <row r="4659" spans="2:7" s="100" customFormat="1">
      <c r="B4659" s="208"/>
      <c r="C4659" s="101"/>
      <c r="D4659" s="102"/>
      <c r="E4659" s="208"/>
      <c r="F4659" s="107"/>
      <c r="G4659" s="107"/>
    </row>
    <row r="4660" spans="2:7" s="100" customFormat="1">
      <c r="B4660" s="208"/>
      <c r="C4660" s="101"/>
      <c r="D4660" s="102"/>
      <c r="E4660" s="208"/>
      <c r="F4660" s="107"/>
      <c r="G4660" s="107"/>
    </row>
    <row r="4661" spans="2:7" s="100" customFormat="1">
      <c r="B4661" s="208"/>
      <c r="C4661" s="101"/>
      <c r="D4661" s="102"/>
      <c r="E4661" s="208"/>
      <c r="F4661" s="107"/>
      <c r="G4661" s="107"/>
    </row>
    <row r="4662" spans="2:7" s="100" customFormat="1">
      <c r="B4662" s="208"/>
      <c r="C4662" s="101"/>
      <c r="D4662" s="102"/>
      <c r="E4662" s="208"/>
      <c r="F4662" s="107"/>
      <c r="G4662" s="107"/>
    </row>
    <row r="4663" spans="2:7" s="100" customFormat="1">
      <c r="B4663" s="208"/>
      <c r="C4663" s="101"/>
      <c r="D4663" s="102"/>
      <c r="E4663" s="208"/>
      <c r="F4663" s="107"/>
      <c r="G4663" s="107"/>
    </row>
    <row r="4664" spans="2:7" s="100" customFormat="1">
      <c r="B4664" s="208"/>
      <c r="C4664" s="101"/>
      <c r="D4664" s="102"/>
      <c r="E4664" s="208"/>
      <c r="F4664" s="107"/>
      <c r="G4664" s="107"/>
    </row>
    <row r="4665" spans="2:7" s="100" customFormat="1">
      <c r="B4665" s="208"/>
      <c r="C4665" s="101"/>
      <c r="D4665" s="102"/>
      <c r="E4665" s="208"/>
      <c r="F4665" s="107"/>
      <c r="G4665" s="107"/>
    </row>
    <row r="4666" spans="2:7" s="100" customFormat="1">
      <c r="B4666" s="208"/>
      <c r="C4666" s="101"/>
      <c r="D4666" s="102"/>
      <c r="E4666" s="208"/>
      <c r="F4666" s="107"/>
      <c r="G4666" s="107"/>
    </row>
    <row r="4667" spans="2:7" s="100" customFormat="1">
      <c r="B4667" s="208"/>
      <c r="C4667" s="101"/>
      <c r="D4667" s="102"/>
      <c r="E4667" s="208"/>
      <c r="F4667" s="107"/>
      <c r="G4667" s="107"/>
    </row>
    <row r="4668" spans="2:7" s="100" customFormat="1">
      <c r="B4668" s="208"/>
      <c r="C4668" s="101"/>
      <c r="D4668" s="102"/>
      <c r="E4668" s="208"/>
      <c r="F4668" s="107"/>
      <c r="G4668" s="107"/>
    </row>
    <row r="4669" spans="2:7" s="100" customFormat="1">
      <c r="B4669" s="208"/>
      <c r="C4669" s="101"/>
      <c r="D4669" s="102"/>
      <c r="E4669" s="208"/>
      <c r="F4669" s="107"/>
      <c r="G4669" s="107"/>
    </row>
    <row r="4670" spans="2:7" s="100" customFormat="1">
      <c r="B4670" s="208"/>
      <c r="C4670" s="101"/>
      <c r="D4670" s="102"/>
      <c r="E4670" s="208"/>
      <c r="F4670" s="107"/>
      <c r="G4670" s="107"/>
    </row>
    <row r="4671" spans="2:7" s="100" customFormat="1">
      <c r="B4671" s="208"/>
      <c r="C4671" s="101"/>
      <c r="D4671" s="102"/>
      <c r="E4671" s="208"/>
      <c r="F4671" s="107"/>
      <c r="G4671" s="107"/>
    </row>
    <row r="4672" spans="2:7" s="100" customFormat="1">
      <c r="B4672" s="208"/>
      <c r="C4672" s="101"/>
      <c r="D4672" s="102"/>
      <c r="E4672" s="208"/>
      <c r="F4672" s="107"/>
      <c r="G4672" s="107"/>
    </row>
    <row r="4673" spans="2:7" s="100" customFormat="1">
      <c r="B4673" s="208"/>
      <c r="C4673" s="101"/>
      <c r="D4673" s="102"/>
      <c r="E4673" s="208"/>
      <c r="F4673" s="107"/>
      <c r="G4673" s="107"/>
    </row>
    <row r="4674" spans="2:7" s="100" customFormat="1">
      <c r="B4674" s="208"/>
      <c r="C4674" s="101"/>
      <c r="D4674" s="102"/>
      <c r="E4674" s="208"/>
      <c r="F4674" s="107"/>
      <c r="G4674" s="107"/>
    </row>
    <row r="4675" spans="2:7" s="100" customFormat="1">
      <c r="B4675" s="208"/>
      <c r="C4675" s="101"/>
      <c r="D4675" s="102"/>
      <c r="E4675" s="208"/>
      <c r="F4675" s="107"/>
      <c r="G4675" s="107"/>
    </row>
    <row r="4676" spans="2:7" s="100" customFormat="1">
      <c r="B4676" s="208"/>
      <c r="C4676" s="101"/>
      <c r="D4676" s="102"/>
      <c r="E4676" s="208"/>
      <c r="F4676" s="107"/>
      <c r="G4676" s="107"/>
    </row>
    <row r="4677" spans="2:7" s="100" customFormat="1">
      <c r="B4677" s="208"/>
      <c r="C4677" s="101"/>
      <c r="D4677" s="102"/>
      <c r="E4677" s="208"/>
      <c r="F4677" s="107"/>
      <c r="G4677" s="107"/>
    </row>
    <row r="4678" spans="2:7" s="100" customFormat="1">
      <c r="B4678" s="208"/>
      <c r="C4678" s="101"/>
      <c r="D4678" s="102"/>
      <c r="E4678" s="208"/>
      <c r="F4678" s="107"/>
      <c r="G4678" s="107"/>
    </row>
    <row r="4679" spans="2:7" s="100" customFormat="1">
      <c r="B4679" s="208"/>
      <c r="C4679" s="101"/>
      <c r="D4679" s="102"/>
      <c r="E4679" s="208"/>
      <c r="F4679" s="107"/>
      <c r="G4679" s="107"/>
    </row>
    <row r="4680" spans="2:7" s="100" customFormat="1">
      <c r="B4680" s="208"/>
      <c r="C4680" s="101"/>
      <c r="D4680" s="102"/>
      <c r="E4680" s="208"/>
      <c r="F4680" s="107"/>
      <c r="G4680" s="107"/>
    </row>
    <row r="4681" spans="2:7" s="100" customFormat="1">
      <c r="B4681" s="208"/>
      <c r="C4681" s="101"/>
      <c r="D4681" s="102"/>
      <c r="E4681" s="208"/>
      <c r="F4681" s="107"/>
      <c r="G4681" s="107"/>
    </row>
    <row r="4682" spans="2:7" s="100" customFormat="1">
      <c r="B4682" s="208"/>
      <c r="C4682" s="101"/>
      <c r="D4682" s="102"/>
      <c r="E4682" s="208"/>
      <c r="F4682" s="107"/>
      <c r="G4682" s="107"/>
    </row>
    <row r="4683" spans="2:7" s="100" customFormat="1">
      <c r="B4683" s="208"/>
      <c r="C4683" s="101"/>
      <c r="D4683" s="102"/>
      <c r="E4683" s="208"/>
      <c r="F4683" s="107"/>
      <c r="G4683" s="107"/>
    </row>
    <row r="4684" spans="2:7" s="100" customFormat="1">
      <c r="B4684" s="208"/>
      <c r="C4684" s="101"/>
      <c r="D4684" s="102"/>
      <c r="E4684" s="208"/>
      <c r="F4684" s="107"/>
      <c r="G4684" s="107"/>
    </row>
    <row r="4685" spans="2:7" s="100" customFormat="1">
      <c r="B4685" s="208"/>
      <c r="C4685" s="101"/>
      <c r="D4685" s="102"/>
      <c r="E4685" s="208"/>
      <c r="F4685" s="107"/>
      <c r="G4685" s="107"/>
    </row>
    <row r="4686" spans="2:7" s="100" customFormat="1">
      <c r="B4686" s="208"/>
      <c r="C4686" s="101"/>
      <c r="D4686" s="102"/>
      <c r="E4686" s="208"/>
      <c r="F4686" s="107"/>
      <c r="G4686" s="107"/>
    </row>
    <row r="4687" spans="2:7" s="100" customFormat="1">
      <c r="B4687" s="208"/>
      <c r="C4687" s="101"/>
      <c r="D4687" s="102"/>
      <c r="E4687" s="208"/>
      <c r="F4687" s="107"/>
      <c r="G4687" s="107"/>
    </row>
    <row r="4688" spans="2:7" s="100" customFormat="1">
      <c r="B4688" s="208"/>
      <c r="C4688" s="101"/>
      <c r="D4688" s="102"/>
      <c r="E4688" s="208"/>
      <c r="F4688" s="107"/>
      <c r="G4688" s="107"/>
    </row>
    <row r="4689" spans="2:7" s="100" customFormat="1">
      <c r="B4689" s="208"/>
      <c r="C4689" s="101"/>
      <c r="D4689" s="102"/>
      <c r="E4689" s="208"/>
      <c r="F4689" s="107"/>
      <c r="G4689" s="107"/>
    </row>
    <row r="4690" spans="2:7" s="100" customFormat="1">
      <c r="B4690" s="208"/>
      <c r="C4690" s="101"/>
      <c r="D4690" s="102"/>
      <c r="E4690" s="208"/>
      <c r="F4690" s="107"/>
      <c r="G4690" s="107"/>
    </row>
    <row r="4691" spans="2:7" s="100" customFormat="1">
      <c r="B4691" s="208"/>
      <c r="C4691" s="101"/>
      <c r="D4691" s="102"/>
      <c r="E4691" s="208"/>
      <c r="F4691" s="107"/>
      <c r="G4691" s="107"/>
    </row>
    <row r="4692" spans="2:7" s="100" customFormat="1">
      <c r="B4692" s="208"/>
      <c r="C4692" s="101"/>
      <c r="D4692" s="102"/>
      <c r="E4692" s="208"/>
      <c r="F4692" s="107"/>
      <c r="G4692" s="107"/>
    </row>
    <row r="4693" spans="2:7" s="100" customFormat="1">
      <c r="B4693" s="208"/>
      <c r="C4693" s="101"/>
      <c r="D4693" s="102"/>
      <c r="E4693" s="208"/>
      <c r="F4693" s="107"/>
      <c r="G4693" s="107"/>
    </row>
    <row r="4694" spans="2:7" s="100" customFormat="1">
      <c r="B4694" s="208"/>
      <c r="C4694" s="101"/>
      <c r="D4694" s="102"/>
      <c r="E4694" s="208"/>
      <c r="F4694" s="107"/>
      <c r="G4694" s="107"/>
    </row>
    <row r="4695" spans="2:7" s="100" customFormat="1">
      <c r="B4695" s="208"/>
      <c r="C4695" s="101"/>
      <c r="D4695" s="102"/>
      <c r="E4695" s="208"/>
      <c r="F4695" s="107"/>
      <c r="G4695" s="107"/>
    </row>
    <row r="4696" spans="2:7" s="100" customFormat="1">
      <c r="B4696" s="208"/>
      <c r="C4696" s="101"/>
      <c r="D4696" s="102"/>
      <c r="E4696" s="208"/>
      <c r="F4696" s="107"/>
      <c r="G4696" s="107"/>
    </row>
    <row r="4697" spans="2:7" s="100" customFormat="1">
      <c r="B4697" s="208"/>
      <c r="C4697" s="101"/>
      <c r="D4697" s="102"/>
      <c r="E4697" s="208"/>
      <c r="F4697" s="107"/>
      <c r="G4697" s="107"/>
    </row>
    <row r="4698" spans="2:7" s="100" customFormat="1">
      <c r="B4698" s="208"/>
      <c r="C4698" s="101"/>
      <c r="D4698" s="102"/>
      <c r="E4698" s="208"/>
      <c r="F4698" s="107"/>
      <c r="G4698" s="107"/>
    </row>
    <row r="4699" spans="2:7" s="100" customFormat="1">
      <c r="B4699" s="208"/>
      <c r="C4699" s="101"/>
      <c r="D4699" s="102"/>
      <c r="E4699" s="208"/>
      <c r="F4699" s="107"/>
      <c r="G4699" s="107"/>
    </row>
    <row r="4700" spans="2:7" s="100" customFormat="1">
      <c r="B4700" s="208"/>
      <c r="C4700" s="101"/>
      <c r="D4700" s="102"/>
      <c r="E4700" s="208"/>
      <c r="F4700" s="107"/>
      <c r="G4700" s="107"/>
    </row>
    <row r="4701" spans="2:7" s="100" customFormat="1">
      <c r="B4701" s="208"/>
      <c r="C4701" s="101"/>
      <c r="D4701" s="102"/>
      <c r="E4701" s="208"/>
      <c r="F4701" s="107"/>
      <c r="G4701" s="107"/>
    </row>
    <row r="4702" spans="2:7" s="100" customFormat="1">
      <c r="B4702" s="208"/>
      <c r="C4702" s="101"/>
      <c r="D4702" s="102"/>
      <c r="E4702" s="208"/>
      <c r="F4702" s="107"/>
      <c r="G4702" s="107"/>
    </row>
    <row r="4703" spans="2:7" s="100" customFormat="1">
      <c r="B4703" s="208"/>
      <c r="C4703" s="101"/>
      <c r="D4703" s="102"/>
      <c r="E4703" s="208"/>
      <c r="F4703" s="107"/>
      <c r="G4703" s="107"/>
    </row>
    <row r="4704" spans="2:7" s="100" customFormat="1">
      <c r="B4704" s="208"/>
      <c r="C4704" s="101"/>
      <c r="D4704" s="102"/>
      <c r="E4704" s="208"/>
      <c r="F4704" s="107"/>
      <c r="G4704" s="107"/>
    </row>
    <row r="4705" spans="2:7" s="100" customFormat="1">
      <c r="B4705" s="208"/>
      <c r="C4705" s="101"/>
      <c r="D4705" s="102"/>
      <c r="E4705" s="208"/>
      <c r="F4705" s="107"/>
      <c r="G4705" s="107"/>
    </row>
    <row r="4706" spans="2:7" s="100" customFormat="1">
      <c r="B4706" s="208"/>
      <c r="C4706" s="101"/>
      <c r="D4706" s="102"/>
      <c r="E4706" s="208"/>
      <c r="F4706" s="107"/>
      <c r="G4706" s="107"/>
    </row>
    <row r="4707" spans="2:7" s="100" customFormat="1">
      <c r="B4707" s="208"/>
      <c r="C4707" s="101"/>
      <c r="D4707" s="102"/>
      <c r="E4707" s="208"/>
      <c r="F4707" s="107"/>
      <c r="G4707" s="107"/>
    </row>
    <row r="4708" spans="2:7" s="100" customFormat="1">
      <c r="B4708" s="208"/>
      <c r="C4708" s="101"/>
      <c r="D4708" s="102"/>
      <c r="E4708" s="208"/>
      <c r="F4708" s="107"/>
      <c r="G4708" s="107"/>
    </row>
    <row r="4709" spans="2:7" s="100" customFormat="1">
      <c r="B4709" s="208"/>
      <c r="C4709" s="101"/>
      <c r="D4709" s="102"/>
      <c r="E4709" s="208"/>
      <c r="F4709" s="107"/>
      <c r="G4709" s="107"/>
    </row>
    <row r="4710" spans="2:7" s="100" customFormat="1">
      <c r="B4710" s="208"/>
      <c r="C4710" s="101"/>
      <c r="D4710" s="102"/>
      <c r="E4710" s="208"/>
      <c r="F4710" s="107"/>
      <c r="G4710" s="107"/>
    </row>
    <row r="4711" spans="2:7" s="100" customFormat="1">
      <c r="B4711" s="208"/>
      <c r="C4711" s="101"/>
      <c r="D4711" s="102"/>
      <c r="E4711" s="208"/>
      <c r="F4711" s="107"/>
      <c r="G4711" s="107"/>
    </row>
    <row r="4712" spans="2:7" s="100" customFormat="1">
      <c r="B4712" s="208"/>
      <c r="C4712" s="101"/>
      <c r="D4712" s="102"/>
      <c r="E4712" s="208"/>
      <c r="F4712" s="107"/>
      <c r="G4712" s="107"/>
    </row>
    <row r="4713" spans="2:7" s="100" customFormat="1">
      <c r="B4713" s="208"/>
      <c r="C4713" s="101"/>
      <c r="D4713" s="102"/>
      <c r="E4713" s="208"/>
      <c r="F4713" s="107"/>
      <c r="G4713" s="107"/>
    </row>
    <row r="4714" spans="2:7" s="100" customFormat="1">
      <c r="B4714" s="208"/>
      <c r="C4714" s="101"/>
      <c r="D4714" s="102"/>
      <c r="E4714" s="208"/>
      <c r="F4714" s="107"/>
      <c r="G4714" s="107"/>
    </row>
    <row r="4715" spans="2:7" s="100" customFormat="1">
      <c r="B4715" s="208"/>
      <c r="C4715" s="101"/>
      <c r="D4715" s="102"/>
      <c r="E4715" s="208"/>
      <c r="F4715" s="107"/>
      <c r="G4715" s="107"/>
    </row>
    <row r="4716" spans="2:7" s="100" customFormat="1">
      <c r="B4716" s="208"/>
      <c r="C4716" s="101"/>
      <c r="D4716" s="102"/>
      <c r="E4716" s="208"/>
      <c r="F4716" s="107"/>
      <c r="G4716" s="107"/>
    </row>
    <row r="4717" spans="2:7" s="100" customFormat="1">
      <c r="B4717" s="208"/>
      <c r="C4717" s="101"/>
      <c r="D4717" s="102"/>
      <c r="E4717" s="208"/>
      <c r="F4717" s="107"/>
      <c r="G4717" s="107"/>
    </row>
    <row r="4718" spans="2:7" s="100" customFormat="1">
      <c r="B4718" s="208"/>
      <c r="C4718" s="101"/>
      <c r="D4718" s="102"/>
      <c r="E4718" s="208"/>
      <c r="F4718" s="107"/>
      <c r="G4718" s="107"/>
    </row>
    <row r="4719" spans="2:7" s="100" customFormat="1">
      <c r="B4719" s="208"/>
      <c r="C4719" s="101"/>
      <c r="D4719" s="102"/>
      <c r="E4719" s="208"/>
      <c r="F4719" s="107"/>
      <c r="G4719" s="107"/>
    </row>
    <row r="4720" spans="2:7" s="100" customFormat="1">
      <c r="B4720" s="208"/>
      <c r="C4720" s="101"/>
      <c r="D4720" s="102"/>
      <c r="E4720" s="208"/>
      <c r="F4720" s="107"/>
      <c r="G4720" s="107"/>
    </row>
    <row r="4721" spans="2:7" s="100" customFormat="1">
      <c r="B4721" s="208"/>
      <c r="C4721" s="101"/>
      <c r="D4721" s="102"/>
      <c r="E4721" s="208"/>
      <c r="F4721" s="107"/>
      <c r="G4721" s="107"/>
    </row>
    <row r="4722" spans="2:7" s="100" customFormat="1">
      <c r="B4722" s="208"/>
      <c r="C4722" s="101"/>
      <c r="D4722" s="102"/>
      <c r="E4722" s="208"/>
      <c r="F4722" s="107"/>
      <c r="G4722" s="107"/>
    </row>
    <row r="4723" spans="2:7" s="100" customFormat="1">
      <c r="B4723" s="208"/>
      <c r="C4723" s="101"/>
      <c r="D4723" s="102"/>
      <c r="E4723" s="208"/>
      <c r="F4723" s="107"/>
      <c r="G4723" s="107"/>
    </row>
    <row r="4724" spans="2:7" s="100" customFormat="1">
      <c r="B4724" s="208"/>
      <c r="C4724" s="101"/>
      <c r="D4724" s="102"/>
      <c r="E4724" s="208"/>
      <c r="F4724" s="107"/>
      <c r="G4724" s="107"/>
    </row>
    <row r="4725" spans="2:7" s="100" customFormat="1">
      <c r="B4725" s="208"/>
      <c r="C4725" s="101"/>
      <c r="D4725" s="102"/>
      <c r="E4725" s="208"/>
      <c r="F4725" s="107"/>
      <c r="G4725" s="107"/>
    </row>
    <row r="4726" spans="2:7" s="100" customFormat="1">
      <c r="B4726" s="208"/>
      <c r="C4726" s="101"/>
      <c r="D4726" s="102"/>
      <c r="E4726" s="208"/>
      <c r="F4726" s="107"/>
      <c r="G4726" s="107"/>
    </row>
    <row r="4727" spans="2:7" s="100" customFormat="1">
      <c r="B4727" s="208"/>
      <c r="C4727" s="101"/>
      <c r="D4727" s="102"/>
      <c r="E4727" s="208"/>
      <c r="F4727" s="107"/>
      <c r="G4727" s="107"/>
    </row>
    <row r="4728" spans="2:7" s="100" customFormat="1">
      <c r="B4728" s="208"/>
      <c r="C4728" s="101"/>
      <c r="D4728" s="102"/>
      <c r="E4728" s="208"/>
      <c r="F4728" s="107"/>
      <c r="G4728" s="107"/>
    </row>
    <row r="4729" spans="2:7" s="100" customFormat="1">
      <c r="B4729" s="208"/>
      <c r="C4729" s="101"/>
      <c r="D4729" s="102"/>
      <c r="E4729" s="208"/>
      <c r="F4729" s="107"/>
      <c r="G4729" s="107"/>
    </row>
    <row r="4730" spans="2:7" s="100" customFormat="1">
      <c r="B4730" s="208"/>
      <c r="C4730" s="101"/>
      <c r="D4730" s="102"/>
      <c r="E4730" s="208"/>
      <c r="F4730" s="107"/>
      <c r="G4730" s="107"/>
    </row>
    <row r="4731" spans="2:7" s="100" customFormat="1">
      <c r="B4731" s="208"/>
      <c r="C4731" s="101"/>
      <c r="D4731" s="102"/>
      <c r="E4731" s="208"/>
      <c r="F4731" s="107"/>
      <c r="G4731" s="107"/>
    </row>
    <row r="4732" spans="2:7" s="100" customFormat="1">
      <c r="B4732" s="208"/>
      <c r="C4732" s="101"/>
      <c r="D4732" s="102"/>
      <c r="E4732" s="208"/>
      <c r="F4732" s="107"/>
      <c r="G4732" s="107"/>
    </row>
    <row r="4733" spans="2:7" s="100" customFormat="1">
      <c r="B4733" s="208"/>
      <c r="C4733" s="101"/>
      <c r="D4733" s="102"/>
      <c r="E4733" s="208"/>
      <c r="F4733" s="107"/>
      <c r="G4733" s="107"/>
    </row>
    <row r="4734" spans="2:7" s="100" customFormat="1">
      <c r="B4734" s="208"/>
      <c r="C4734" s="101"/>
      <c r="D4734" s="102"/>
      <c r="E4734" s="208"/>
      <c r="F4734" s="107"/>
      <c r="G4734" s="107"/>
    </row>
    <row r="4735" spans="2:7" s="100" customFormat="1">
      <c r="B4735" s="208"/>
      <c r="C4735" s="101"/>
      <c r="D4735" s="102"/>
      <c r="E4735" s="208"/>
      <c r="F4735" s="107"/>
      <c r="G4735" s="107"/>
    </row>
    <row r="4736" spans="2:7" s="100" customFormat="1">
      <c r="B4736" s="208"/>
      <c r="C4736" s="101"/>
      <c r="D4736" s="102"/>
      <c r="E4736" s="208"/>
      <c r="F4736" s="107"/>
      <c r="G4736" s="107"/>
    </row>
    <row r="4737" spans="2:7" s="100" customFormat="1">
      <c r="B4737" s="208"/>
      <c r="C4737" s="101"/>
      <c r="D4737" s="102"/>
      <c r="E4737" s="208"/>
      <c r="F4737" s="107"/>
      <c r="G4737" s="107"/>
    </row>
    <row r="4738" spans="2:7" s="100" customFormat="1">
      <c r="B4738" s="208"/>
      <c r="C4738" s="101"/>
      <c r="D4738" s="102"/>
      <c r="E4738" s="208"/>
      <c r="F4738" s="107"/>
      <c r="G4738" s="107"/>
    </row>
    <row r="4739" spans="2:7" s="100" customFormat="1">
      <c r="B4739" s="208"/>
      <c r="C4739" s="101"/>
      <c r="D4739" s="102"/>
      <c r="E4739" s="208"/>
      <c r="F4739" s="107"/>
      <c r="G4739" s="107"/>
    </row>
    <row r="4740" spans="2:7" s="100" customFormat="1">
      <c r="B4740" s="208"/>
      <c r="C4740" s="101"/>
      <c r="D4740" s="102"/>
      <c r="E4740" s="208"/>
      <c r="F4740" s="107"/>
      <c r="G4740" s="107"/>
    </row>
    <row r="4741" spans="2:7" s="100" customFormat="1">
      <c r="B4741" s="208"/>
      <c r="C4741" s="101"/>
      <c r="D4741" s="102"/>
      <c r="E4741" s="208"/>
      <c r="F4741" s="107"/>
      <c r="G4741" s="107"/>
    </row>
    <row r="4742" spans="2:7" s="100" customFormat="1">
      <c r="B4742" s="208"/>
      <c r="C4742" s="101"/>
      <c r="D4742" s="102"/>
      <c r="E4742" s="208"/>
      <c r="F4742" s="107"/>
      <c r="G4742" s="107"/>
    </row>
    <row r="4743" spans="2:7" s="100" customFormat="1">
      <c r="B4743" s="208"/>
      <c r="C4743" s="101"/>
      <c r="D4743" s="102"/>
      <c r="E4743" s="208"/>
      <c r="F4743" s="107"/>
      <c r="G4743" s="107"/>
    </row>
    <row r="4744" spans="2:7" s="100" customFormat="1">
      <c r="B4744" s="208"/>
      <c r="C4744" s="101"/>
      <c r="D4744" s="102"/>
      <c r="E4744" s="208"/>
      <c r="F4744" s="107"/>
      <c r="G4744" s="107"/>
    </row>
    <row r="4745" spans="2:7" s="100" customFormat="1">
      <c r="B4745" s="208"/>
      <c r="C4745" s="101"/>
      <c r="D4745" s="102"/>
      <c r="E4745" s="208"/>
      <c r="F4745" s="107"/>
      <c r="G4745" s="107"/>
    </row>
    <row r="4746" spans="2:7" s="100" customFormat="1">
      <c r="B4746" s="208"/>
      <c r="C4746" s="101"/>
      <c r="D4746" s="102"/>
      <c r="E4746" s="208"/>
      <c r="F4746" s="107"/>
      <c r="G4746" s="107"/>
    </row>
    <row r="4747" spans="2:7" s="100" customFormat="1">
      <c r="B4747" s="208"/>
      <c r="C4747" s="101"/>
      <c r="D4747" s="102"/>
      <c r="E4747" s="208"/>
      <c r="F4747" s="107"/>
      <c r="G4747" s="107"/>
    </row>
    <row r="4748" spans="2:7" s="100" customFormat="1">
      <c r="B4748" s="208"/>
      <c r="C4748" s="101"/>
      <c r="D4748" s="102"/>
      <c r="E4748" s="208"/>
      <c r="F4748" s="107"/>
      <c r="G4748" s="107"/>
    </row>
    <row r="4749" spans="2:7" s="100" customFormat="1">
      <c r="B4749" s="208"/>
      <c r="C4749" s="101"/>
      <c r="D4749" s="102"/>
      <c r="E4749" s="208"/>
      <c r="F4749" s="107"/>
      <c r="G4749" s="107"/>
    </row>
    <row r="4750" spans="2:7" s="100" customFormat="1">
      <c r="B4750" s="208"/>
      <c r="C4750" s="101"/>
      <c r="D4750" s="102"/>
      <c r="E4750" s="208"/>
      <c r="F4750" s="107"/>
      <c r="G4750" s="107"/>
    </row>
    <row r="4751" spans="2:7" s="100" customFormat="1">
      <c r="B4751" s="208"/>
      <c r="C4751" s="101"/>
      <c r="D4751" s="102"/>
      <c r="E4751" s="208"/>
      <c r="F4751" s="107"/>
      <c r="G4751" s="107"/>
    </row>
    <row r="4752" spans="2:7" s="100" customFormat="1">
      <c r="B4752" s="208"/>
      <c r="C4752" s="101"/>
      <c r="D4752" s="102"/>
      <c r="E4752" s="208"/>
      <c r="F4752" s="107"/>
      <c r="G4752" s="107"/>
    </row>
    <row r="4753" spans="2:7" s="100" customFormat="1">
      <c r="B4753" s="208"/>
      <c r="C4753" s="101"/>
      <c r="D4753" s="102"/>
      <c r="E4753" s="208"/>
      <c r="F4753" s="107"/>
      <c r="G4753" s="107"/>
    </row>
    <row r="4754" spans="2:7" s="100" customFormat="1">
      <c r="B4754" s="208"/>
      <c r="C4754" s="101"/>
      <c r="D4754" s="102"/>
      <c r="E4754" s="208"/>
      <c r="F4754" s="107"/>
      <c r="G4754" s="107"/>
    </row>
    <row r="4755" spans="2:7" s="100" customFormat="1">
      <c r="B4755" s="208"/>
      <c r="C4755" s="101"/>
      <c r="D4755" s="102"/>
      <c r="E4755" s="208"/>
      <c r="F4755" s="107"/>
      <c r="G4755" s="107"/>
    </row>
    <row r="4756" spans="2:7" s="100" customFormat="1">
      <c r="B4756" s="208"/>
      <c r="C4756" s="101"/>
      <c r="D4756" s="102"/>
      <c r="E4756" s="208"/>
      <c r="F4756" s="107"/>
      <c r="G4756" s="107"/>
    </row>
    <row r="4757" spans="2:7" s="100" customFormat="1">
      <c r="B4757" s="208"/>
      <c r="C4757" s="101"/>
      <c r="D4757" s="102"/>
      <c r="E4757" s="208"/>
      <c r="F4757" s="107"/>
      <c r="G4757" s="107"/>
    </row>
    <row r="4758" spans="2:7" s="100" customFormat="1">
      <c r="B4758" s="208"/>
      <c r="C4758" s="101"/>
      <c r="D4758" s="102"/>
      <c r="E4758" s="208"/>
      <c r="F4758" s="107"/>
      <c r="G4758" s="107"/>
    </row>
    <row r="4759" spans="2:7" s="100" customFormat="1">
      <c r="B4759" s="208"/>
      <c r="C4759" s="101"/>
      <c r="D4759" s="102"/>
      <c r="E4759" s="208"/>
      <c r="F4759" s="107"/>
      <c r="G4759" s="107"/>
    </row>
    <row r="4760" spans="2:7" s="100" customFormat="1">
      <c r="B4760" s="208"/>
      <c r="C4760" s="101"/>
      <c r="D4760" s="102"/>
      <c r="E4760" s="208"/>
      <c r="F4760" s="107"/>
      <c r="G4760" s="107"/>
    </row>
    <row r="4761" spans="2:7" s="100" customFormat="1">
      <c r="B4761" s="208"/>
      <c r="C4761" s="101"/>
      <c r="D4761" s="102"/>
      <c r="E4761" s="208"/>
      <c r="F4761" s="107"/>
      <c r="G4761" s="107"/>
    </row>
    <row r="4762" spans="2:7" s="100" customFormat="1">
      <c r="B4762" s="208"/>
      <c r="C4762" s="101"/>
      <c r="D4762" s="102"/>
      <c r="E4762" s="208"/>
      <c r="F4762" s="107"/>
      <c r="G4762" s="107"/>
    </row>
    <row r="4763" spans="2:7" s="100" customFormat="1">
      <c r="B4763" s="208"/>
      <c r="C4763" s="101"/>
      <c r="D4763" s="102"/>
      <c r="E4763" s="208"/>
      <c r="F4763" s="107"/>
      <c r="G4763" s="107"/>
    </row>
    <row r="4764" spans="2:7" s="100" customFormat="1">
      <c r="B4764" s="208"/>
      <c r="C4764" s="101"/>
      <c r="D4764" s="102"/>
      <c r="E4764" s="208"/>
      <c r="F4764" s="107"/>
      <c r="G4764" s="107"/>
    </row>
    <row r="4765" spans="2:7" s="100" customFormat="1">
      <c r="B4765" s="208"/>
      <c r="C4765" s="101"/>
      <c r="D4765" s="102"/>
      <c r="E4765" s="208"/>
      <c r="F4765" s="107"/>
      <c r="G4765" s="107"/>
    </row>
    <row r="4766" spans="2:7" s="100" customFormat="1">
      <c r="B4766" s="208"/>
      <c r="C4766" s="101"/>
      <c r="D4766" s="102"/>
      <c r="E4766" s="208"/>
      <c r="F4766" s="107"/>
      <c r="G4766" s="107"/>
    </row>
    <row r="4767" spans="2:7" s="100" customFormat="1">
      <c r="B4767" s="208"/>
      <c r="C4767" s="101"/>
      <c r="D4767" s="102"/>
      <c r="E4767" s="208"/>
      <c r="F4767" s="107"/>
      <c r="G4767" s="107"/>
    </row>
    <row r="4768" spans="2:7" s="100" customFormat="1">
      <c r="B4768" s="208"/>
      <c r="C4768" s="101"/>
      <c r="D4768" s="102"/>
      <c r="E4768" s="208"/>
      <c r="F4768" s="107"/>
      <c r="G4768" s="107"/>
    </row>
    <row r="4769" spans="2:7" s="100" customFormat="1">
      <c r="B4769" s="208"/>
      <c r="C4769" s="101"/>
      <c r="D4769" s="102"/>
      <c r="E4769" s="208"/>
      <c r="F4769" s="107"/>
      <c r="G4769" s="107"/>
    </row>
    <row r="4770" spans="2:7" s="100" customFormat="1">
      <c r="B4770" s="208"/>
      <c r="C4770" s="101"/>
      <c r="D4770" s="102"/>
      <c r="E4770" s="208"/>
      <c r="F4770" s="107"/>
      <c r="G4770" s="107"/>
    </row>
    <row r="4771" spans="2:7" s="100" customFormat="1">
      <c r="B4771" s="208"/>
      <c r="C4771" s="101"/>
      <c r="D4771" s="102"/>
      <c r="E4771" s="208"/>
      <c r="F4771" s="107"/>
      <c r="G4771" s="107"/>
    </row>
    <row r="4772" spans="2:7" s="100" customFormat="1">
      <c r="B4772" s="208"/>
      <c r="C4772" s="101"/>
      <c r="D4772" s="102"/>
      <c r="E4772" s="208"/>
      <c r="F4772" s="107"/>
      <c r="G4772" s="107"/>
    </row>
    <row r="4773" spans="2:7" s="100" customFormat="1">
      <c r="B4773" s="208"/>
      <c r="C4773" s="101"/>
      <c r="D4773" s="102"/>
      <c r="E4773" s="208"/>
      <c r="F4773" s="107"/>
      <c r="G4773" s="107"/>
    </row>
    <row r="4774" spans="2:7" s="100" customFormat="1">
      <c r="B4774" s="208"/>
      <c r="C4774" s="101"/>
      <c r="D4774" s="102"/>
      <c r="E4774" s="208"/>
      <c r="F4774" s="107"/>
      <c r="G4774" s="107"/>
    </row>
    <row r="4775" spans="2:7" s="100" customFormat="1">
      <c r="B4775" s="208"/>
      <c r="C4775" s="101"/>
      <c r="D4775" s="102"/>
      <c r="E4775" s="208"/>
      <c r="F4775" s="107"/>
      <c r="G4775" s="107"/>
    </row>
    <row r="4776" spans="2:7" s="100" customFormat="1">
      <c r="B4776" s="208"/>
      <c r="C4776" s="101"/>
      <c r="D4776" s="102"/>
      <c r="E4776" s="208"/>
      <c r="F4776" s="107"/>
      <c r="G4776" s="107"/>
    </row>
    <row r="4777" spans="2:7" s="100" customFormat="1">
      <c r="B4777" s="208"/>
      <c r="C4777" s="101"/>
      <c r="D4777" s="102"/>
      <c r="E4777" s="208"/>
      <c r="F4777" s="107"/>
      <c r="G4777" s="107"/>
    </row>
    <row r="4778" spans="2:7" s="100" customFormat="1">
      <c r="B4778" s="208"/>
      <c r="C4778" s="101"/>
      <c r="D4778" s="102"/>
      <c r="E4778" s="208"/>
      <c r="F4778" s="107"/>
      <c r="G4778" s="107"/>
    </row>
    <row r="4779" spans="2:7" s="100" customFormat="1">
      <c r="B4779" s="208"/>
      <c r="C4779" s="101"/>
      <c r="D4779" s="102"/>
      <c r="E4779" s="208"/>
      <c r="F4779" s="107"/>
      <c r="G4779" s="107"/>
    </row>
    <row r="4780" spans="2:7" s="100" customFormat="1">
      <c r="B4780" s="208"/>
      <c r="C4780" s="101"/>
      <c r="D4780" s="102"/>
      <c r="E4780" s="208"/>
      <c r="F4780" s="107"/>
      <c r="G4780" s="107"/>
    </row>
    <row r="4781" spans="2:7" s="100" customFormat="1">
      <c r="B4781" s="208"/>
      <c r="C4781" s="101"/>
      <c r="D4781" s="102"/>
      <c r="E4781" s="208"/>
      <c r="F4781" s="107"/>
      <c r="G4781" s="107"/>
    </row>
    <row r="4782" spans="2:7" s="100" customFormat="1">
      <c r="B4782" s="208"/>
      <c r="C4782" s="101"/>
      <c r="D4782" s="102"/>
      <c r="E4782" s="208"/>
      <c r="F4782" s="107"/>
      <c r="G4782" s="107"/>
    </row>
    <row r="4783" spans="2:7" s="100" customFormat="1">
      <c r="B4783" s="208"/>
      <c r="C4783" s="101"/>
      <c r="D4783" s="102"/>
      <c r="E4783" s="208"/>
      <c r="F4783" s="107"/>
      <c r="G4783" s="107"/>
    </row>
    <row r="4784" spans="2:7" s="100" customFormat="1">
      <c r="B4784" s="208"/>
      <c r="C4784" s="101"/>
      <c r="D4784" s="102"/>
      <c r="E4784" s="208"/>
      <c r="F4784" s="107"/>
      <c r="G4784" s="107"/>
    </row>
    <row r="4785" spans="2:7" s="100" customFormat="1">
      <c r="B4785" s="208"/>
      <c r="C4785" s="101"/>
      <c r="D4785" s="102"/>
      <c r="E4785" s="208"/>
      <c r="F4785" s="107"/>
      <c r="G4785" s="107"/>
    </row>
    <row r="4786" spans="2:7" s="100" customFormat="1">
      <c r="B4786" s="208"/>
      <c r="C4786" s="101"/>
      <c r="D4786" s="102"/>
      <c r="E4786" s="208"/>
      <c r="F4786" s="107"/>
      <c r="G4786" s="107"/>
    </row>
    <row r="4787" spans="2:7" s="100" customFormat="1">
      <c r="B4787" s="208"/>
      <c r="C4787" s="101"/>
      <c r="D4787" s="102"/>
      <c r="E4787" s="208"/>
      <c r="F4787" s="107"/>
      <c r="G4787" s="107"/>
    </row>
    <row r="4788" spans="2:7" s="100" customFormat="1">
      <c r="B4788" s="208"/>
      <c r="C4788" s="101"/>
      <c r="D4788" s="102"/>
      <c r="E4788" s="208"/>
      <c r="F4788" s="107"/>
      <c r="G4788" s="107"/>
    </row>
    <row r="4789" spans="2:7" s="100" customFormat="1">
      <c r="B4789" s="208"/>
      <c r="C4789" s="101"/>
      <c r="D4789" s="102"/>
      <c r="E4789" s="208"/>
      <c r="F4789" s="107"/>
      <c r="G4789" s="107"/>
    </row>
    <row r="4790" spans="2:7" s="100" customFormat="1">
      <c r="B4790" s="208"/>
      <c r="C4790" s="101"/>
      <c r="D4790" s="102"/>
      <c r="E4790" s="208"/>
      <c r="F4790" s="107"/>
      <c r="G4790" s="107"/>
    </row>
    <row r="4791" spans="2:7" s="100" customFormat="1">
      <c r="B4791" s="208"/>
      <c r="C4791" s="101"/>
      <c r="D4791" s="102"/>
      <c r="E4791" s="208"/>
      <c r="F4791" s="107"/>
      <c r="G4791" s="107"/>
    </row>
    <row r="4792" spans="2:7" s="100" customFormat="1">
      <c r="B4792" s="208"/>
      <c r="C4792" s="101"/>
      <c r="D4792" s="102"/>
      <c r="E4792" s="208"/>
      <c r="F4792" s="107"/>
      <c r="G4792" s="107"/>
    </row>
    <row r="4793" spans="2:7" s="100" customFormat="1">
      <c r="B4793" s="208"/>
      <c r="C4793" s="101"/>
      <c r="D4793" s="102"/>
      <c r="E4793" s="208"/>
      <c r="F4793" s="107"/>
      <c r="G4793" s="107"/>
    </row>
    <row r="4794" spans="2:7" s="100" customFormat="1">
      <c r="B4794" s="208"/>
      <c r="C4794" s="101"/>
      <c r="D4794" s="102"/>
      <c r="E4794" s="208"/>
      <c r="F4794" s="107"/>
      <c r="G4794" s="107"/>
    </row>
    <row r="4795" spans="2:7" s="100" customFormat="1">
      <c r="B4795" s="208"/>
      <c r="C4795" s="101"/>
      <c r="D4795" s="102"/>
      <c r="E4795" s="208"/>
      <c r="F4795" s="107"/>
      <c r="G4795" s="107"/>
    </row>
    <row r="4796" spans="2:7" s="100" customFormat="1">
      <c r="B4796" s="208"/>
      <c r="C4796" s="101"/>
      <c r="D4796" s="102"/>
      <c r="E4796" s="208"/>
      <c r="F4796" s="107"/>
      <c r="G4796" s="107"/>
    </row>
    <row r="4797" spans="2:7" s="100" customFormat="1">
      <c r="B4797" s="208"/>
      <c r="C4797" s="101"/>
      <c r="D4797" s="102"/>
      <c r="E4797" s="208"/>
      <c r="F4797" s="107"/>
      <c r="G4797" s="107"/>
    </row>
    <row r="4798" spans="2:7" s="100" customFormat="1">
      <c r="B4798" s="208"/>
      <c r="C4798" s="101"/>
      <c r="D4798" s="102"/>
      <c r="E4798" s="208"/>
      <c r="F4798" s="107"/>
      <c r="G4798" s="107"/>
    </row>
    <row r="4799" spans="2:7" s="100" customFormat="1">
      <c r="B4799" s="208"/>
      <c r="C4799" s="101"/>
      <c r="D4799" s="102"/>
      <c r="E4799" s="208"/>
      <c r="F4799" s="107"/>
      <c r="G4799" s="107"/>
    </row>
    <row r="4800" spans="2:7" s="100" customFormat="1">
      <c r="B4800" s="208"/>
      <c r="C4800" s="101"/>
      <c r="D4800" s="102"/>
      <c r="E4800" s="208"/>
      <c r="F4800" s="107"/>
      <c r="G4800" s="107"/>
    </row>
    <row r="4801" spans="2:7" s="100" customFormat="1">
      <c r="B4801" s="208"/>
      <c r="C4801" s="101"/>
      <c r="D4801" s="102"/>
      <c r="E4801" s="208"/>
      <c r="F4801" s="107"/>
      <c r="G4801" s="107"/>
    </row>
    <row r="4802" spans="2:7" s="100" customFormat="1">
      <c r="B4802" s="208"/>
      <c r="C4802" s="101"/>
      <c r="D4802" s="102"/>
      <c r="E4802" s="208"/>
      <c r="F4802" s="107"/>
      <c r="G4802" s="107"/>
    </row>
    <row r="4803" spans="2:7" s="100" customFormat="1">
      <c r="B4803" s="208"/>
      <c r="C4803" s="101"/>
      <c r="D4803" s="102"/>
      <c r="E4803" s="208"/>
      <c r="F4803" s="107"/>
      <c r="G4803" s="107"/>
    </row>
    <row r="4804" spans="2:7" s="100" customFormat="1">
      <c r="B4804" s="208"/>
      <c r="C4804" s="101"/>
      <c r="D4804" s="102"/>
      <c r="E4804" s="208"/>
      <c r="F4804" s="107"/>
      <c r="G4804" s="107"/>
    </row>
    <row r="4805" spans="2:7" s="100" customFormat="1">
      <c r="B4805" s="208"/>
      <c r="C4805" s="101"/>
      <c r="D4805" s="102"/>
      <c r="E4805" s="208"/>
      <c r="F4805" s="107"/>
      <c r="G4805" s="107"/>
    </row>
    <row r="4806" spans="2:7" s="100" customFormat="1">
      <c r="B4806" s="208"/>
      <c r="C4806" s="101"/>
      <c r="D4806" s="102"/>
      <c r="E4806" s="208"/>
      <c r="F4806" s="107"/>
      <c r="G4806" s="107"/>
    </row>
    <row r="4807" spans="2:7" s="100" customFormat="1">
      <c r="B4807" s="208"/>
      <c r="C4807" s="101"/>
      <c r="D4807" s="102"/>
      <c r="E4807" s="208"/>
      <c r="F4807" s="107"/>
      <c r="G4807" s="107"/>
    </row>
    <row r="4808" spans="2:7" s="100" customFormat="1">
      <c r="B4808" s="208"/>
      <c r="C4808" s="101"/>
      <c r="D4808" s="102"/>
      <c r="E4808" s="208"/>
      <c r="F4808" s="107"/>
      <c r="G4808" s="107"/>
    </row>
    <row r="4809" spans="2:7" s="100" customFormat="1">
      <c r="B4809" s="208"/>
      <c r="C4809" s="101"/>
      <c r="D4809" s="102"/>
      <c r="E4809" s="208"/>
      <c r="F4809" s="107"/>
      <c r="G4809" s="107"/>
    </row>
    <row r="4810" spans="2:7" s="100" customFormat="1">
      <c r="B4810" s="208"/>
      <c r="C4810" s="101"/>
      <c r="D4810" s="102"/>
      <c r="E4810" s="208"/>
      <c r="F4810" s="107"/>
      <c r="G4810" s="107"/>
    </row>
    <row r="4811" spans="2:7" s="100" customFormat="1">
      <c r="B4811" s="208"/>
      <c r="C4811" s="101"/>
      <c r="D4811" s="102"/>
      <c r="E4811" s="208"/>
      <c r="F4811" s="107"/>
      <c r="G4811" s="107"/>
    </row>
    <row r="4812" spans="2:7" s="100" customFormat="1">
      <c r="B4812" s="208"/>
      <c r="C4812" s="101"/>
      <c r="D4812" s="102"/>
      <c r="E4812" s="208"/>
      <c r="F4812" s="107"/>
      <c r="G4812" s="107"/>
    </row>
    <row r="4813" spans="2:7" s="100" customFormat="1">
      <c r="B4813" s="208"/>
      <c r="C4813" s="101"/>
      <c r="D4813" s="102"/>
      <c r="E4813" s="208"/>
      <c r="F4813" s="107"/>
      <c r="G4813" s="107"/>
    </row>
    <row r="4814" spans="2:7" s="100" customFormat="1">
      <c r="B4814" s="208"/>
      <c r="C4814" s="101"/>
      <c r="D4814" s="102"/>
      <c r="E4814" s="208"/>
      <c r="F4814" s="107"/>
      <c r="G4814" s="107"/>
    </row>
    <row r="4815" spans="2:7" s="100" customFormat="1">
      <c r="B4815" s="208"/>
      <c r="C4815" s="101"/>
      <c r="D4815" s="102"/>
      <c r="E4815" s="208"/>
      <c r="F4815" s="107"/>
      <c r="G4815" s="107"/>
    </row>
    <row r="4816" spans="2:7" s="100" customFormat="1">
      <c r="B4816" s="208"/>
      <c r="C4816" s="101"/>
      <c r="D4816" s="102"/>
      <c r="E4816" s="208"/>
      <c r="F4816" s="107"/>
      <c r="G4816" s="107"/>
    </row>
    <row r="4817" spans="2:7" s="100" customFormat="1">
      <c r="B4817" s="208"/>
      <c r="C4817" s="101"/>
      <c r="D4817" s="102"/>
      <c r="E4817" s="208"/>
      <c r="F4817" s="107"/>
      <c r="G4817" s="107"/>
    </row>
    <row r="4818" spans="2:7" s="100" customFormat="1">
      <c r="B4818" s="208"/>
      <c r="C4818" s="101"/>
      <c r="D4818" s="102"/>
      <c r="E4818" s="208"/>
      <c r="F4818" s="107"/>
      <c r="G4818" s="107"/>
    </row>
    <row r="4819" spans="2:7" s="100" customFormat="1">
      <c r="B4819" s="208"/>
      <c r="C4819" s="101"/>
      <c r="D4819" s="102"/>
      <c r="E4819" s="208"/>
      <c r="F4819" s="107"/>
      <c r="G4819" s="107"/>
    </row>
    <row r="4820" spans="2:7" s="100" customFormat="1">
      <c r="B4820" s="208"/>
      <c r="C4820" s="101"/>
      <c r="D4820" s="102"/>
      <c r="E4820" s="208"/>
      <c r="F4820" s="107"/>
      <c r="G4820" s="107"/>
    </row>
    <row r="4821" spans="2:7" s="100" customFormat="1">
      <c r="B4821" s="208"/>
      <c r="C4821" s="101"/>
      <c r="D4821" s="102"/>
      <c r="E4821" s="208"/>
      <c r="F4821" s="107"/>
      <c r="G4821" s="107"/>
    </row>
    <row r="4822" spans="2:7" s="100" customFormat="1">
      <c r="B4822" s="208"/>
      <c r="C4822" s="101"/>
      <c r="D4822" s="102"/>
      <c r="E4822" s="208"/>
      <c r="F4822" s="107"/>
      <c r="G4822" s="107"/>
    </row>
    <row r="4823" spans="2:7" s="100" customFormat="1">
      <c r="B4823" s="208"/>
      <c r="C4823" s="101"/>
      <c r="D4823" s="102"/>
      <c r="E4823" s="208"/>
      <c r="F4823" s="107"/>
      <c r="G4823" s="107"/>
    </row>
    <row r="4824" spans="2:7" s="100" customFormat="1">
      <c r="B4824" s="208"/>
      <c r="C4824" s="101"/>
      <c r="D4824" s="102"/>
      <c r="E4824" s="208"/>
      <c r="F4824" s="107"/>
      <c r="G4824" s="107"/>
    </row>
    <row r="4825" spans="2:7" s="100" customFormat="1">
      <c r="B4825" s="208"/>
      <c r="C4825" s="101"/>
      <c r="D4825" s="102"/>
      <c r="E4825" s="208"/>
      <c r="F4825" s="107"/>
      <c r="G4825" s="107"/>
    </row>
    <row r="4826" spans="2:7" s="100" customFormat="1">
      <c r="B4826" s="208"/>
      <c r="C4826" s="101"/>
      <c r="D4826" s="102"/>
      <c r="E4826" s="208"/>
      <c r="F4826" s="107"/>
      <c r="G4826" s="107"/>
    </row>
    <row r="4827" spans="2:7" s="100" customFormat="1">
      <c r="B4827" s="208"/>
      <c r="C4827" s="101"/>
      <c r="D4827" s="102"/>
      <c r="E4827" s="208"/>
      <c r="F4827" s="107"/>
      <c r="G4827" s="107"/>
    </row>
    <row r="4828" spans="2:7" s="100" customFormat="1">
      <c r="B4828" s="208"/>
      <c r="C4828" s="101"/>
      <c r="D4828" s="102"/>
      <c r="E4828" s="208"/>
      <c r="F4828" s="107"/>
      <c r="G4828" s="107"/>
    </row>
    <row r="4829" spans="2:7" s="100" customFormat="1">
      <c r="B4829" s="208"/>
      <c r="C4829" s="101"/>
      <c r="D4829" s="102"/>
      <c r="E4829" s="208"/>
      <c r="F4829" s="107"/>
      <c r="G4829" s="107"/>
    </row>
    <row r="4830" spans="2:7" s="100" customFormat="1">
      <c r="B4830" s="208"/>
      <c r="C4830" s="101"/>
      <c r="D4830" s="102"/>
      <c r="E4830" s="208"/>
      <c r="F4830" s="107"/>
      <c r="G4830" s="107"/>
    </row>
    <row r="4831" spans="2:7" s="100" customFormat="1">
      <c r="B4831" s="208"/>
      <c r="C4831" s="101"/>
      <c r="D4831" s="102"/>
      <c r="E4831" s="208"/>
      <c r="F4831" s="107"/>
      <c r="G4831" s="107"/>
    </row>
    <row r="4832" spans="2:7" s="100" customFormat="1">
      <c r="B4832" s="208"/>
      <c r="C4832" s="101"/>
      <c r="D4832" s="102"/>
      <c r="E4832" s="208"/>
      <c r="F4832" s="107"/>
      <c r="G4832" s="107"/>
    </row>
    <row r="4833" spans="2:7" s="100" customFormat="1">
      <c r="B4833" s="208"/>
      <c r="C4833" s="101"/>
      <c r="D4833" s="102"/>
      <c r="E4833" s="208"/>
      <c r="F4833" s="107"/>
      <c r="G4833" s="107"/>
    </row>
    <row r="4834" spans="2:7" s="100" customFormat="1">
      <c r="B4834" s="208"/>
      <c r="C4834" s="101"/>
      <c r="D4834" s="102"/>
      <c r="E4834" s="208"/>
      <c r="F4834" s="107"/>
      <c r="G4834" s="107"/>
    </row>
    <row r="4835" spans="2:7" s="100" customFormat="1">
      <c r="B4835" s="208"/>
      <c r="C4835" s="101"/>
      <c r="D4835" s="102"/>
      <c r="E4835" s="208"/>
      <c r="F4835" s="107"/>
      <c r="G4835" s="107"/>
    </row>
    <row r="4836" spans="2:7" s="100" customFormat="1">
      <c r="B4836" s="208"/>
      <c r="C4836" s="101"/>
      <c r="D4836" s="102"/>
      <c r="E4836" s="208"/>
      <c r="F4836" s="107"/>
      <c r="G4836" s="107"/>
    </row>
    <row r="4837" spans="2:7" s="100" customFormat="1">
      <c r="B4837" s="208"/>
      <c r="C4837" s="101"/>
      <c r="D4837" s="102"/>
      <c r="E4837" s="208"/>
      <c r="F4837" s="107"/>
      <c r="G4837" s="107"/>
    </row>
    <row r="4838" spans="2:7" s="100" customFormat="1">
      <c r="B4838" s="208"/>
      <c r="C4838" s="101"/>
      <c r="D4838" s="102"/>
      <c r="E4838" s="208"/>
      <c r="F4838" s="107"/>
      <c r="G4838" s="107"/>
    </row>
    <row r="4839" spans="2:7" s="100" customFormat="1">
      <c r="B4839" s="208"/>
      <c r="C4839" s="101"/>
      <c r="D4839" s="102"/>
      <c r="E4839" s="208"/>
      <c r="F4839" s="107"/>
      <c r="G4839" s="107"/>
    </row>
    <row r="4840" spans="2:7" s="100" customFormat="1">
      <c r="B4840" s="208"/>
      <c r="C4840" s="101"/>
      <c r="D4840" s="102"/>
      <c r="E4840" s="208"/>
      <c r="F4840" s="107"/>
      <c r="G4840" s="107"/>
    </row>
    <row r="4841" spans="2:7" s="100" customFormat="1">
      <c r="B4841" s="208"/>
      <c r="C4841" s="101"/>
      <c r="D4841" s="102"/>
      <c r="E4841" s="208"/>
      <c r="F4841" s="107"/>
      <c r="G4841" s="107"/>
    </row>
    <row r="4842" spans="2:7" s="100" customFormat="1">
      <c r="B4842" s="208"/>
      <c r="C4842" s="101"/>
      <c r="D4842" s="102"/>
      <c r="E4842" s="208"/>
      <c r="F4842" s="107"/>
      <c r="G4842" s="107"/>
    </row>
    <row r="4843" spans="2:7" s="100" customFormat="1">
      <c r="B4843" s="208"/>
      <c r="C4843" s="101"/>
      <c r="D4843" s="102"/>
      <c r="E4843" s="208"/>
      <c r="F4843" s="107"/>
      <c r="G4843" s="107"/>
    </row>
    <row r="4844" spans="2:7" s="100" customFormat="1">
      <c r="B4844" s="208"/>
      <c r="C4844" s="101"/>
      <c r="D4844" s="102"/>
      <c r="E4844" s="208"/>
      <c r="F4844" s="107"/>
      <c r="G4844" s="107"/>
    </row>
    <row r="4845" spans="2:7" s="100" customFormat="1">
      <c r="B4845" s="208"/>
      <c r="C4845" s="101"/>
      <c r="D4845" s="102"/>
      <c r="E4845" s="208"/>
      <c r="F4845" s="107"/>
      <c r="G4845" s="107"/>
    </row>
    <row r="4846" spans="2:7" s="100" customFormat="1">
      <c r="B4846" s="208"/>
      <c r="C4846" s="101"/>
      <c r="D4846" s="102"/>
      <c r="E4846" s="208"/>
      <c r="F4846" s="107"/>
      <c r="G4846" s="107"/>
    </row>
    <row r="4847" spans="2:7" s="100" customFormat="1">
      <c r="B4847" s="208"/>
      <c r="C4847" s="101"/>
      <c r="D4847" s="102"/>
      <c r="E4847" s="208"/>
      <c r="F4847" s="107"/>
      <c r="G4847" s="107"/>
    </row>
    <row r="4848" spans="2:7" s="100" customFormat="1">
      <c r="B4848" s="208"/>
      <c r="C4848" s="101"/>
      <c r="D4848" s="102"/>
      <c r="E4848" s="208"/>
      <c r="F4848" s="107"/>
      <c r="G4848" s="107"/>
    </row>
    <row r="4849" spans="2:7" s="100" customFormat="1">
      <c r="B4849" s="208"/>
      <c r="C4849" s="101"/>
      <c r="D4849" s="102"/>
      <c r="E4849" s="208"/>
      <c r="F4849" s="107"/>
      <c r="G4849" s="107"/>
    </row>
    <row r="4850" spans="2:7" s="100" customFormat="1">
      <c r="B4850" s="208"/>
      <c r="C4850" s="101"/>
      <c r="D4850" s="102"/>
      <c r="E4850" s="208"/>
      <c r="F4850" s="107"/>
      <c r="G4850" s="107"/>
    </row>
    <row r="4851" spans="2:7" s="100" customFormat="1">
      <c r="B4851" s="208"/>
      <c r="C4851" s="101"/>
      <c r="D4851" s="102"/>
      <c r="E4851" s="208"/>
      <c r="F4851" s="107"/>
      <c r="G4851" s="107"/>
    </row>
    <row r="4852" spans="2:7" s="100" customFormat="1">
      <c r="B4852" s="208"/>
      <c r="C4852" s="101"/>
      <c r="D4852" s="102"/>
      <c r="E4852" s="208"/>
      <c r="F4852" s="107"/>
      <c r="G4852" s="107"/>
    </row>
    <row r="4853" spans="2:7" s="100" customFormat="1">
      <c r="B4853" s="208"/>
      <c r="C4853" s="101"/>
      <c r="D4853" s="102"/>
      <c r="E4853" s="208"/>
      <c r="F4853" s="107"/>
      <c r="G4853" s="107"/>
    </row>
    <row r="4854" spans="2:7" s="100" customFormat="1">
      <c r="B4854" s="208"/>
      <c r="C4854" s="101"/>
      <c r="D4854" s="102"/>
      <c r="E4854" s="208"/>
      <c r="F4854" s="107"/>
      <c r="G4854" s="107"/>
    </row>
    <row r="4855" spans="2:7" s="100" customFormat="1">
      <c r="B4855" s="208"/>
      <c r="C4855" s="101"/>
      <c r="D4855" s="102"/>
      <c r="E4855" s="208"/>
      <c r="F4855" s="107"/>
      <c r="G4855" s="107"/>
    </row>
    <row r="4856" spans="2:7" s="100" customFormat="1">
      <c r="B4856" s="208"/>
      <c r="C4856" s="101"/>
      <c r="D4856" s="102"/>
      <c r="E4856" s="208"/>
      <c r="F4856" s="107"/>
      <c r="G4856" s="107"/>
    </row>
    <row r="4857" spans="2:7" s="100" customFormat="1">
      <c r="B4857" s="208"/>
      <c r="C4857" s="101"/>
      <c r="D4857" s="102"/>
      <c r="E4857" s="208"/>
      <c r="F4857" s="107"/>
      <c r="G4857" s="107"/>
    </row>
    <row r="4858" spans="2:7" s="100" customFormat="1">
      <c r="B4858" s="208"/>
      <c r="C4858" s="101"/>
      <c r="D4858" s="102"/>
      <c r="E4858" s="208"/>
      <c r="F4858" s="107"/>
      <c r="G4858" s="107"/>
    </row>
    <row r="4859" spans="2:7" s="100" customFormat="1">
      <c r="B4859" s="208"/>
      <c r="C4859" s="101"/>
      <c r="D4859" s="102"/>
      <c r="E4859" s="208"/>
      <c r="F4859" s="107"/>
      <c r="G4859" s="107"/>
    </row>
    <row r="4860" spans="2:7" s="100" customFormat="1">
      <c r="B4860" s="208"/>
      <c r="C4860" s="101"/>
      <c r="D4860" s="102"/>
      <c r="E4860" s="208"/>
      <c r="F4860" s="107"/>
      <c r="G4860" s="107"/>
    </row>
    <row r="4861" spans="2:7" s="100" customFormat="1">
      <c r="B4861" s="208"/>
      <c r="C4861" s="101"/>
      <c r="D4861" s="102"/>
      <c r="E4861" s="208"/>
      <c r="F4861" s="107"/>
      <c r="G4861" s="107"/>
    </row>
    <row r="4862" spans="2:7" s="100" customFormat="1">
      <c r="B4862" s="208"/>
      <c r="C4862" s="101"/>
      <c r="D4862" s="102"/>
      <c r="E4862" s="208"/>
      <c r="F4862" s="107"/>
      <c r="G4862" s="107"/>
    </row>
    <row r="4863" spans="2:7" s="100" customFormat="1">
      <c r="B4863" s="208"/>
      <c r="C4863" s="101"/>
      <c r="D4863" s="102"/>
      <c r="E4863" s="208"/>
      <c r="F4863" s="107"/>
      <c r="G4863" s="107"/>
    </row>
    <row r="4864" spans="2:7" s="100" customFormat="1">
      <c r="B4864" s="208"/>
      <c r="C4864" s="101"/>
      <c r="D4864" s="102"/>
      <c r="E4864" s="208"/>
      <c r="F4864" s="107"/>
      <c r="G4864" s="107"/>
    </row>
    <row r="4865" spans="2:7" s="100" customFormat="1">
      <c r="B4865" s="208"/>
      <c r="C4865" s="101"/>
      <c r="D4865" s="102"/>
      <c r="E4865" s="208"/>
      <c r="F4865" s="107"/>
      <c r="G4865" s="107"/>
    </row>
    <row r="4866" spans="2:7" s="100" customFormat="1">
      <c r="B4866" s="208"/>
      <c r="C4866" s="101"/>
      <c r="D4866" s="102"/>
      <c r="E4866" s="208"/>
      <c r="F4866" s="107"/>
      <c r="G4866" s="107"/>
    </row>
    <row r="4867" spans="2:7" s="100" customFormat="1">
      <c r="B4867" s="208"/>
      <c r="C4867" s="101"/>
      <c r="D4867" s="102"/>
      <c r="E4867" s="208"/>
      <c r="F4867" s="107"/>
      <c r="G4867" s="107"/>
    </row>
    <row r="4868" spans="2:7" s="100" customFormat="1">
      <c r="B4868" s="208"/>
      <c r="C4868" s="101"/>
      <c r="D4868" s="102"/>
      <c r="E4868" s="208"/>
      <c r="F4868" s="107"/>
      <c r="G4868" s="107"/>
    </row>
    <row r="4869" spans="2:7" s="100" customFormat="1">
      <c r="B4869" s="208"/>
      <c r="C4869" s="101"/>
      <c r="D4869" s="102"/>
      <c r="E4869" s="208"/>
      <c r="F4869" s="107"/>
      <c r="G4869" s="107"/>
    </row>
    <row r="4870" spans="2:7" s="100" customFormat="1">
      <c r="B4870" s="208"/>
      <c r="C4870" s="101"/>
      <c r="D4870" s="102"/>
      <c r="E4870" s="208"/>
      <c r="F4870" s="107"/>
      <c r="G4870" s="107"/>
    </row>
    <row r="4871" spans="2:7" s="100" customFormat="1">
      <c r="B4871" s="208"/>
      <c r="C4871" s="101"/>
      <c r="D4871" s="102"/>
      <c r="E4871" s="208"/>
      <c r="F4871" s="107"/>
      <c r="G4871" s="107"/>
    </row>
    <row r="4872" spans="2:7" s="100" customFormat="1">
      <c r="B4872" s="208"/>
      <c r="C4872" s="101"/>
      <c r="D4872" s="102"/>
      <c r="E4872" s="208"/>
      <c r="F4872" s="107"/>
      <c r="G4872" s="107"/>
    </row>
    <row r="4873" spans="2:7" s="100" customFormat="1">
      <c r="B4873" s="208"/>
      <c r="C4873" s="101"/>
      <c r="D4873" s="102"/>
      <c r="E4873" s="208"/>
      <c r="F4873" s="107"/>
      <c r="G4873" s="107"/>
    </row>
    <row r="4874" spans="2:7" s="100" customFormat="1">
      <c r="B4874" s="208"/>
      <c r="C4874" s="101"/>
      <c r="D4874" s="102"/>
      <c r="E4874" s="208"/>
      <c r="F4874" s="107"/>
      <c r="G4874" s="107"/>
    </row>
    <row r="4875" spans="2:7" s="100" customFormat="1">
      <c r="B4875" s="208"/>
      <c r="C4875" s="101"/>
      <c r="D4875" s="102"/>
      <c r="E4875" s="208"/>
      <c r="F4875" s="107"/>
      <c r="G4875" s="107"/>
    </row>
    <row r="4876" spans="2:7" s="100" customFormat="1">
      <c r="B4876" s="208"/>
      <c r="C4876" s="101"/>
      <c r="D4876" s="102"/>
      <c r="E4876" s="208"/>
      <c r="F4876" s="107"/>
      <c r="G4876" s="107"/>
    </row>
    <row r="4877" spans="2:7" s="100" customFormat="1">
      <c r="B4877" s="208"/>
      <c r="C4877" s="101"/>
      <c r="D4877" s="102"/>
      <c r="E4877" s="208"/>
      <c r="F4877" s="107"/>
      <c r="G4877" s="107"/>
    </row>
    <row r="4878" spans="2:7" s="100" customFormat="1">
      <c r="B4878" s="208"/>
      <c r="C4878" s="101"/>
      <c r="D4878" s="102"/>
      <c r="E4878" s="208"/>
      <c r="F4878" s="107"/>
      <c r="G4878" s="107"/>
    </row>
    <row r="4879" spans="2:7" s="100" customFormat="1">
      <c r="B4879" s="208"/>
      <c r="C4879" s="101"/>
      <c r="D4879" s="102"/>
      <c r="E4879" s="208"/>
      <c r="F4879" s="107"/>
      <c r="G4879" s="107"/>
    </row>
    <row r="4880" spans="2:7" s="100" customFormat="1">
      <c r="B4880" s="208"/>
      <c r="C4880" s="101"/>
      <c r="D4880" s="102"/>
      <c r="E4880" s="208"/>
      <c r="F4880" s="107"/>
      <c r="G4880" s="107"/>
    </row>
    <row r="4881" spans="2:7" s="100" customFormat="1">
      <c r="B4881" s="208"/>
      <c r="C4881" s="101"/>
      <c r="D4881" s="102"/>
      <c r="E4881" s="208"/>
      <c r="F4881" s="107"/>
      <c r="G4881" s="107"/>
    </row>
    <row r="4882" spans="2:7" s="100" customFormat="1">
      <c r="B4882" s="208"/>
      <c r="C4882" s="101"/>
      <c r="D4882" s="102"/>
      <c r="E4882" s="208"/>
      <c r="F4882" s="107"/>
      <c r="G4882" s="107"/>
    </row>
    <row r="4883" spans="2:7" s="100" customFormat="1">
      <c r="B4883" s="208"/>
      <c r="C4883" s="101"/>
      <c r="D4883" s="102"/>
      <c r="E4883" s="208"/>
      <c r="F4883" s="107"/>
      <c r="G4883" s="107"/>
    </row>
    <row r="4884" spans="2:7" s="100" customFormat="1">
      <c r="B4884" s="208"/>
      <c r="C4884" s="101"/>
      <c r="D4884" s="102"/>
      <c r="E4884" s="208"/>
      <c r="F4884" s="107"/>
      <c r="G4884" s="107"/>
    </row>
    <row r="4885" spans="2:7" s="100" customFormat="1">
      <c r="B4885" s="208"/>
      <c r="C4885" s="101"/>
      <c r="D4885" s="102"/>
      <c r="E4885" s="208"/>
      <c r="F4885" s="107"/>
      <c r="G4885" s="107"/>
    </row>
    <row r="4886" spans="2:7" s="100" customFormat="1">
      <c r="B4886" s="208"/>
      <c r="C4886" s="101"/>
      <c r="D4886" s="102"/>
      <c r="E4886" s="208"/>
      <c r="F4886" s="107"/>
      <c r="G4886" s="107"/>
    </row>
    <row r="4887" spans="2:7" s="100" customFormat="1">
      <c r="B4887" s="208"/>
      <c r="C4887" s="101"/>
      <c r="D4887" s="102"/>
      <c r="E4887" s="208"/>
      <c r="F4887" s="107"/>
      <c r="G4887" s="107"/>
    </row>
    <row r="4888" spans="2:7" s="100" customFormat="1">
      <c r="B4888" s="208"/>
      <c r="C4888" s="101"/>
      <c r="D4888" s="102"/>
      <c r="E4888" s="208"/>
      <c r="F4888" s="107"/>
      <c r="G4888" s="107"/>
    </row>
    <row r="4889" spans="2:7" s="100" customFormat="1">
      <c r="B4889" s="208"/>
      <c r="C4889" s="101"/>
      <c r="D4889" s="102"/>
      <c r="E4889" s="208"/>
      <c r="F4889" s="107"/>
      <c r="G4889" s="107"/>
    </row>
    <row r="4890" spans="2:7" s="100" customFormat="1">
      <c r="B4890" s="208"/>
      <c r="C4890" s="101"/>
      <c r="D4890" s="102"/>
      <c r="E4890" s="208"/>
      <c r="F4890" s="107"/>
      <c r="G4890" s="107"/>
    </row>
    <row r="4891" spans="2:7" s="100" customFormat="1">
      <c r="B4891" s="208"/>
      <c r="C4891" s="101"/>
      <c r="D4891" s="102"/>
      <c r="E4891" s="208"/>
      <c r="F4891" s="107"/>
      <c r="G4891" s="107"/>
    </row>
    <row r="4892" spans="2:7" s="100" customFormat="1">
      <c r="B4892" s="208"/>
      <c r="C4892" s="101"/>
      <c r="D4892" s="102"/>
      <c r="E4892" s="208"/>
      <c r="F4892" s="107"/>
      <c r="G4892" s="107"/>
    </row>
    <row r="4893" spans="2:7" s="100" customFormat="1">
      <c r="B4893" s="208"/>
      <c r="C4893" s="101"/>
      <c r="D4893" s="102"/>
      <c r="E4893" s="208"/>
      <c r="F4893" s="107"/>
      <c r="G4893" s="107"/>
    </row>
    <row r="4894" spans="2:7" s="100" customFormat="1">
      <c r="B4894" s="208"/>
      <c r="C4894" s="101"/>
      <c r="D4894" s="102"/>
      <c r="E4894" s="208"/>
      <c r="F4894" s="107"/>
      <c r="G4894" s="107"/>
    </row>
    <row r="4895" spans="2:7" s="100" customFormat="1">
      <c r="B4895" s="208"/>
      <c r="C4895" s="101"/>
      <c r="D4895" s="102"/>
      <c r="E4895" s="208"/>
      <c r="F4895" s="107"/>
      <c r="G4895" s="107"/>
    </row>
    <row r="4896" spans="2:7" s="100" customFormat="1">
      <c r="B4896" s="208"/>
      <c r="C4896" s="101"/>
      <c r="D4896" s="102"/>
      <c r="E4896" s="208"/>
      <c r="F4896" s="107"/>
      <c r="G4896" s="107"/>
    </row>
    <row r="4897" spans="2:7" s="100" customFormat="1">
      <c r="B4897" s="208"/>
      <c r="C4897" s="101"/>
      <c r="D4897" s="102"/>
      <c r="E4897" s="208"/>
      <c r="F4897" s="107"/>
      <c r="G4897" s="107"/>
    </row>
    <row r="4898" spans="2:7" s="100" customFormat="1">
      <c r="B4898" s="208"/>
      <c r="C4898" s="101"/>
      <c r="D4898" s="102"/>
      <c r="E4898" s="208"/>
      <c r="F4898" s="107"/>
      <c r="G4898" s="107"/>
    </row>
    <row r="4899" spans="2:7" s="100" customFormat="1">
      <c r="B4899" s="208"/>
      <c r="C4899" s="101"/>
      <c r="D4899" s="102"/>
      <c r="E4899" s="208"/>
      <c r="F4899" s="107"/>
      <c r="G4899" s="107"/>
    </row>
    <row r="4900" spans="2:7" s="100" customFormat="1">
      <c r="B4900" s="208"/>
      <c r="C4900" s="101"/>
      <c r="D4900" s="102"/>
      <c r="E4900" s="208"/>
      <c r="F4900" s="107"/>
      <c r="G4900" s="107"/>
    </row>
    <row r="4901" spans="2:7" s="100" customFormat="1">
      <c r="B4901" s="208"/>
      <c r="C4901" s="101"/>
      <c r="D4901" s="102"/>
      <c r="E4901" s="208"/>
      <c r="F4901" s="107"/>
      <c r="G4901" s="107"/>
    </row>
    <row r="4902" spans="2:7" s="100" customFormat="1">
      <c r="B4902" s="208"/>
      <c r="C4902" s="101"/>
      <c r="D4902" s="102"/>
      <c r="E4902" s="208"/>
      <c r="F4902" s="107"/>
      <c r="G4902" s="107"/>
    </row>
    <row r="4903" spans="2:7" s="100" customFormat="1">
      <c r="B4903" s="208"/>
      <c r="C4903" s="101"/>
      <c r="D4903" s="102"/>
      <c r="E4903" s="208"/>
      <c r="F4903" s="107"/>
      <c r="G4903" s="107"/>
    </row>
    <row r="4904" spans="2:7" s="100" customFormat="1">
      <c r="B4904" s="208"/>
      <c r="C4904" s="101"/>
      <c r="D4904" s="102"/>
      <c r="E4904" s="208"/>
      <c r="F4904" s="107"/>
      <c r="G4904" s="107"/>
    </row>
    <row r="4905" spans="2:7" s="100" customFormat="1">
      <c r="B4905" s="208"/>
      <c r="C4905" s="101"/>
      <c r="D4905" s="102"/>
      <c r="E4905" s="208"/>
      <c r="F4905" s="107"/>
      <c r="G4905" s="107"/>
    </row>
    <row r="4906" spans="2:7" s="100" customFormat="1">
      <c r="B4906" s="208"/>
      <c r="C4906" s="101"/>
      <c r="D4906" s="102"/>
      <c r="E4906" s="208"/>
      <c r="F4906" s="107"/>
      <c r="G4906" s="107"/>
    </row>
    <row r="4907" spans="2:7" s="100" customFormat="1">
      <c r="B4907" s="208"/>
      <c r="C4907" s="101"/>
      <c r="D4907" s="102"/>
      <c r="E4907" s="208"/>
      <c r="F4907" s="107"/>
      <c r="G4907" s="107"/>
    </row>
    <row r="4908" spans="2:7" s="100" customFormat="1">
      <c r="B4908" s="208"/>
      <c r="C4908" s="101"/>
      <c r="D4908" s="102"/>
      <c r="E4908" s="208"/>
      <c r="F4908" s="107"/>
      <c r="G4908" s="107"/>
    </row>
    <row r="4909" spans="2:7" s="100" customFormat="1">
      <c r="B4909" s="208"/>
      <c r="C4909" s="101"/>
      <c r="D4909" s="102"/>
      <c r="E4909" s="208"/>
      <c r="F4909" s="107"/>
      <c r="G4909" s="107"/>
    </row>
    <row r="4910" spans="2:7" s="100" customFormat="1">
      <c r="B4910" s="208"/>
      <c r="C4910" s="101"/>
      <c r="D4910" s="102"/>
      <c r="E4910" s="208"/>
      <c r="F4910" s="107"/>
      <c r="G4910" s="107"/>
    </row>
    <row r="4911" spans="2:7" s="100" customFormat="1">
      <c r="B4911" s="208"/>
      <c r="C4911" s="101"/>
      <c r="D4911" s="102"/>
      <c r="E4911" s="208"/>
      <c r="F4911" s="107"/>
      <c r="G4911" s="107"/>
    </row>
    <row r="4912" spans="2:7" s="100" customFormat="1">
      <c r="B4912" s="208"/>
      <c r="C4912" s="101"/>
      <c r="D4912" s="102"/>
      <c r="E4912" s="208"/>
      <c r="F4912" s="107"/>
      <c r="G4912" s="107"/>
    </row>
    <row r="4913" spans="2:7" s="100" customFormat="1">
      <c r="B4913" s="208"/>
      <c r="C4913" s="101"/>
      <c r="D4913" s="102"/>
      <c r="E4913" s="208"/>
      <c r="F4913" s="107"/>
      <c r="G4913" s="107"/>
    </row>
    <row r="4914" spans="2:7" s="100" customFormat="1">
      <c r="B4914" s="208"/>
      <c r="C4914" s="101"/>
      <c r="D4914" s="102"/>
      <c r="E4914" s="208"/>
      <c r="F4914" s="107"/>
      <c r="G4914" s="107"/>
    </row>
    <row r="4915" spans="2:7" s="100" customFormat="1">
      <c r="B4915" s="208"/>
      <c r="C4915" s="101"/>
      <c r="D4915" s="102"/>
      <c r="E4915" s="208"/>
      <c r="F4915" s="107"/>
      <c r="G4915" s="107"/>
    </row>
    <row r="4916" spans="2:7" s="100" customFormat="1">
      <c r="B4916" s="208"/>
      <c r="C4916" s="101"/>
      <c r="D4916" s="102"/>
      <c r="E4916" s="208"/>
      <c r="F4916" s="107"/>
      <c r="G4916" s="107"/>
    </row>
    <row r="4917" spans="2:7" s="100" customFormat="1">
      <c r="B4917" s="208"/>
      <c r="C4917" s="101"/>
      <c r="D4917" s="102"/>
      <c r="E4917" s="208"/>
      <c r="F4917" s="107"/>
      <c r="G4917" s="107"/>
    </row>
    <row r="4918" spans="2:7" s="100" customFormat="1">
      <c r="B4918" s="208"/>
      <c r="C4918" s="101"/>
      <c r="D4918" s="102"/>
      <c r="E4918" s="208"/>
      <c r="F4918" s="107"/>
      <c r="G4918" s="107"/>
    </row>
    <row r="4919" spans="2:7" s="100" customFormat="1">
      <c r="B4919" s="208"/>
      <c r="C4919" s="101"/>
      <c r="D4919" s="102"/>
      <c r="E4919" s="208"/>
      <c r="F4919" s="107"/>
      <c r="G4919" s="107"/>
    </row>
    <row r="4920" spans="2:7" s="100" customFormat="1">
      <c r="B4920" s="208"/>
      <c r="C4920" s="101"/>
      <c r="D4920" s="102"/>
      <c r="E4920" s="208"/>
      <c r="F4920" s="107"/>
      <c r="G4920" s="107"/>
    </row>
    <row r="4921" spans="2:7" s="100" customFormat="1">
      <c r="B4921" s="208"/>
      <c r="C4921" s="101"/>
      <c r="D4921" s="102"/>
      <c r="E4921" s="208"/>
      <c r="F4921" s="107"/>
      <c r="G4921" s="107"/>
    </row>
    <row r="4922" spans="2:7" s="100" customFormat="1">
      <c r="B4922" s="208"/>
      <c r="C4922" s="101"/>
      <c r="D4922" s="102"/>
      <c r="E4922" s="208"/>
      <c r="F4922" s="107"/>
      <c r="G4922" s="107"/>
    </row>
    <row r="4923" spans="2:7" s="100" customFormat="1">
      <c r="B4923" s="208"/>
      <c r="C4923" s="101"/>
      <c r="D4923" s="102"/>
      <c r="E4923" s="208"/>
      <c r="F4923" s="107"/>
      <c r="G4923" s="107"/>
    </row>
    <row r="4924" spans="2:7" s="100" customFormat="1">
      <c r="B4924" s="208"/>
      <c r="C4924" s="101"/>
      <c r="D4924" s="102"/>
      <c r="E4924" s="208"/>
      <c r="F4924" s="107"/>
      <c r="G4924" s="107"/>
    </row>
    <row r="4925" spans="2:7" s="100" customFormat="1">
      <c r="B4925" s="208"/>
      <c r="C4925" s="101"/>
      <c r="D4925" s="102"/>
      <c r="E4925" s="208"/>
      <c r="F4925" s="107"/>
      <c r="G4925" s="107"/>
    </row>
    <row r="4926" spans="2:7" s="100" customFormat="1">
      <c r="B4926" s="208"/>
      <c r="C4926" s="101"/>
      <c r="D4926" s="102"/>
      <c r="E4926" s="208"/>
      <c r="F4926" s="107"/>
      <c r="G4926" s="107"/>
    </row>
    <row r="4927" spans="2:7" s="100" customFormat="1">
      <c r="B4927" s="208"/>
      <c r="C4927" s="101"/>
      <c r="D4927" s="102"/>
      <c r="E4927" s="208"/>
      <c r="F4927" s="107"/>
      <c r="G4927" s="107"/>
    </row>
    <row r="4928" spans="2:7" s="100" customFormat="1">
      <c r="B4928" s="208"/>
      <c r="C4928" s="101"/>
      <c r="D4928" s="102"/>
      <c r="E4928" s="208"/>
      <c r="F4928" s="107"/>
      <c r="G4928" s="107"/>
    </row>
    <row r="4929" spans="2:7" s="100" customFormat="1">
      <c r="B4929" s="208"/>
      <c r="C4929" s="101"/>
      <c r="D4929" s="102"/>
      <c r="E4929" s="208"/>
      <c r="F4929" s="107"/>
      <c r="G4929" s="107"/>
    </row>
    <row r="4930" spans="2:7" s="100" customFormat="1">
      <c r="B4930" s="208"/>
      <c r="C4930" s="101"/>
      <c r="D4930" s="102"/>
      <c r="E4930" s="208"/>
      <c r="F4930" s="107"/>
      <c r="G4930" s="107"/>
    </row>
    <row r="4931" spans="2:7" s="100" customFormat="1">
      <c r="B4931" s="208"/>
      <c r="C4931" s="101"/>
      <c r="D4931" s="102"/>
      <c r="E4931" s="208"/>
      <c r="F4931" s="107"/>
      <c r="G4931" s="107"/>
    </row>
    <row r="4932" spans="2:7" s="100" customFormat="1">
      <c r="B4932" s="208"/>
      <c r="C4932" s="101"/>
      <c r="D4932" s="102"/>
      <c r="E4932" s="208"/>
      <c r="F4932" s="107"/>
      <c r="G4932" s="107"/>
    </row>
    <row r="4933" spans="2:7" s="100" customFormat="1">
      <c r="B4933" s="208"/>
      <c r="C4933" s="101"/>
      <c r="D4933" s="102"/>
      <c r="E4933" s="208"/>
      <c r="F4933" s="107"/>
      <c r="G4933" s="107"/>
    </row>
    <row r="4934" spans="2:7" s="100" customFormat="1">
      <c r="B4934" s="208"/>
      <c r="C4934" s="101"/>
      <c r="D4934" s="102"/>
      <c r="E4934" s="208"/>
      <c r="F4934" s="107"/>
      <c r="G4934" s="107"/>
    </row>
    <row r="4935" spans="2:7" s="100" customFormat="1">
      <c r="B4935" s="208"/>
      <c r="C4935" s="101"/>
      <c r="D4935" s="102"/>
      <c r="E4935" s="208"/>
      <c r="F4935" s="107"/>
      <c r="G4935" s="107"/>
    </row>
    <row r="4936" spans="2:7" s="100" customFormat="1">
      <c r="B4936" s="208"/>
      <c r="C4936" s="101"/>
      <c r="D4936" s="102"/>
      <c r="E4936" s="208"/>
      <c r="F4936" s="107"/>
      <c r="G4936" s="107"/>
    </row>
    <row r="4937" spans="2:7" s="100" customFormat="1">
      <c r="B4937" s="208"/>
      <c r="C4937" s="101"/>
      <c r="D4937" s="102"/>
      <c r="E4937" s="208"/>
      <c r="F4937" s="107"/>
      <c r="G4937" s="107"/>
    </row>
    <row r="4938" spans="2:7" s="100" customFormat="1">
      <c r="B4938" s="208"/>
      <c r="C4938" s="101"/>
      <c r="D4938" s="102"/>
      <c r="E4938" s="208"/>
      <c r="F4938" s="107"/>
      <c r="G4938" s="107"/>
    </row>
    <row r="4939" spans="2:7" s="100" customFormat="1">
      <c r="B4939" s="208"/>
      <c r="C4939" s="101"/>
      <c r="D4939" s="102"/>
      <c r="E4939" s="208"/>
      <c r="F4939" s="107"/>
      <c r="G4939" s="107"/>
    </row>
    <row r="4940" spans="2:7" s="100" customFormat="1">
      <c r="B4940" s="208"/>
      <c r="C4940" s="101"/>
      <c r="D4940" s="102"/>
      <c r="E4940" s="208"/>
      <c r="F4940" s="107"/>
      <c r="G4940" s="107"/>
    </row>
    <row r="4941" spans="2:7" s="100" customFormat="1">
      <c r="B4941" s="208"/>
      <c r="C4941" s="101"/>
      <c r="D4941" s="102"/>
      <c r="E4941" s="208"/>
      <c r="F4941" s="107"/>
      <c r="G4941" s="107"/>
    </row>
    <row r="4942" spans="2:7" s="100" customFormat="1">
      <c r="B4942" s="208"/>
      <c r="C4942" s="101"/>
      <c r="D4942" s="102"/>
      <c r="E4942" s="208"/>
      <c r="F4942" s="107"/>
      <c r="G4942" s="107"/>
    </row>
    <row r="4943" spans="2:7" s="100" customFormat="1">
      <c r="B4943" s="208"/>
      <c r="C4943" s="101"/>
      <c r="D4943" s="102"/>
      <c r="E4943" s="208"/>
      <c r="F4943" s="107"/>
      <c r="G4943" s="107"/>
    </row>
    <row r="4944" spans="2:7" s="100" customFormat="1">
      <c r="B4944" s="208"/>
      <c r="C4944" s="101"/>
      <c r="D4944" s="102"/>
      <c r="E4944" s="208"/>
      <c r="F4944" s="107"/>
      <c r="G4944" s="107"/>
    </row>
    <row r="4945" spans="2:7" s="100" customFormat="1">
      <c r="B4945" s="208"/>
      <c r="C4945" s="101"/>
      <c r="D4945" s="102"/>
      <c r="E4945" s="208"/>
      <c r="F4945" s="107"/>
      <c r="G4945" s="107"/>
    </row>
    <row r="4946" spans="2:7" s="100" customFormat="1">
      <c r="B4946" s="208"/>
      <c r="C4946" s="101"/>
      <c r="D4946" s="102"/>
      <c r="E4946" s="208"/>
      <c r="F4946" s="107"/>
      <c r="G4946" s="107"/>
    </row>
    <row r="4947" spans="2:7" s="100" customFormat="1">
      <c r="B4947" s="208"/>
      <c r="C4947" s="101"/>
      <c r="D4947" s="102"/>
      <c r="E4947" s="208"/>
      <c r="F4947" s="107"/>
      <c r="G4947" s="107"/>
    </row>
    <row r="4948" spans="2:7" s="100" customFormat="1">
      <c r="B4948" s="208"/>
      <c r="C4948" s="101"/>
      <c r="D4948" s="102"/>
      <c r="E4948" s="208"/>
      <c r="F4948" s="107"/>
      <c r="G4948" s="107"/>
    </row>
    <row r="4949" spans="2:7" s="100" customFormat="1">
      <c r="B4949" s="208"/>
      <c r="C4949" s="101"/>
      <c r="D4949" s="102"/>
      <c r="E4949" s="208"/>
      <c r="F4949" s="107"/>
      <c r="G4949" s="107"/>
    </row>
    <row r="4950" spans="2:7" s="100" customFormat="1">
      <c r="B4950" s="208"/>
      <c r="C4950" s="101"/>
      <c r="D4950" s="102"/>
      <c r="E4950" s="208"/>
      <c r="F4950" s="107"/>
      <c r="G4950" s="107"/>
    </row>
    <row r="4951" spans="2:7" s="100" customFormat="1">
      <c r="B4951" s="208"/>
      <c r="C4951" s="101"/>
      <c r="D4951" s="102"/>
      <c r="E4951" s="208"/>
      <c r="F4951" s="107"/>
      <c r="G4951" s="107"/>
    </row>
    <row r="4952" spans="2:7" s="100" customFormat="1">
      <c r="B4952" s="208"/>
      <c r="C4952" s="101"/>
      <c r="D4952" s="102"/>
      <c r="E4952" s="208"/>
      <c r="F4952" s="107"/>
      <c r="G4952" s="107"/>
    </row>
    <row r="4953" spans="2:7" s="100" customFormat="1">
      <c r="B4953" s="208"/>
      <c r="C4953" s="101"/>
      <c r="D4953" s="102"/>
      <c r="E4953" s="208"/>
      <c r="F4953" s="107"/>
      <c r="G4953" s="107"/>
    </row>
    <row r="4954" spans="2:7" s="100" customFormat="1">
      <c r="B4954" s="208"/>
      <c r="C4954" s="101"/>
      <c r="D4954" s="102"/>
      <c r="E4954" s="208"/>
      <c r="F4954" s="107"/>
      <c r="G4954" s="107"/>
    </row>
    <row r="4955" spans="2:7" s="100" customFormat="1">
      <c r="B4955" s="208"/>
      <c r="C4955" s="101"/>
      <c r="D4955" s="102"/>
      <c r="E4955" s="208"/>
      <c r="F4955" s="107"/>
      <c r="G4955" s="107"/>
    </row>
    <row r="4956" spans="2:7" s="100" customFormat="1">
      <c r="B4956" s="208"/>
      <c r="C4956" s="101"/>
      <c r="D4956" s="102"/>
      <c r="E4956" s="208"/>
      <c r="F4956" s="107"/>
      <c r="G4956" s="107"/>
    </row>
    <row r="4957" spans="2:7" s="100" customFormat="1">
      <c r="B4957" s="208"/>
      <c r="C4957" s="101"/>
      <c r="D4957" s="102"/>
      <c r="E4957" s="208"/>
      <c r="F4957" s="107"/>
      <c r="G4957" s="107"/>
    </row>
    <row r="4958" spans="2:7" s="100" customFormat="1">
      <c r="B4958" s="208"/>
      <c r="C4958" s="101"/>
      <c r="D4958" s="102"/>
      <c r="E4958" s="208"/>
      <c r="F4958" s="107"/>
      <c r="G4958" s="107"/>
    </row>
    <row r="4959" spans="2:7" s="100" customFormat="1">
      <c r="B4959" s="208"/>
      <c r="C4959" s="101"/>
      <c r="D4959" s="102"/>
      <c r="E4959" s="208"/>
      <c r="F4959" s="107"/>
      <c r="G4959" s="107"/>
    </row>
    <row r="4960" spans="2:7" s="100" customFormat="1">
      <c r="B4960" s="208"/>
      <c r="C4960" s="101"/>
      <c r="D4960" s="102"/>
      <c r="E4960" s="208"/>
      <c r="F4960" s="107"/>
      <c r="G4960" s="107"/>
    </row>
    <row r="4961" spans="2:7" s="100" customFormat="1">
      <c r="B4961" s="208"/>
      <c r="C4961" s="101"/>
      <c r="D4961" s="102"/>
      <c r="E4961" s="208"/>
      <c r="F4961" s="107"/>
      <c r="G4961" s="107"/>
    </row>
    <row r="4962" spans="2:7" s="100" customFormat="1">
      <c r="B4962" s="208"/>
      <c r="C4962" s="101"/>
      <c r="D4962" s="102"/>
      <c r="E4962" s="208"/>
      <c r="F4962" s="107"/>
      <c r="G4962" s="107"/>
    </row>
    <row r="4963" spans="2:7" s="100" customFormat="1">
      <c r="B4963" s="208"/>
      <c r="C4963" s="101"/>
      <c r="D4963" s="102"/>
      <c r="E4963" s="208"/>
      <c r="F4963" s="107"/>
      <c r="G4963" s="107"/>
    </row>
    <row r="4964" spans="2:7" s="100" customFormat="1">
      <c r="B4964" s="208"/>
      <c r="C4964" s="101"/>
      <c r="D4964" s="102"/>
      <c r="E4964" s="208"/>
      <c r="F4964" s="107"/>
      <c r="G4964" s="107"/>
    </row>
    <row r="4965" spans="2:7" s="100" customFormat="1">
      <c r="B4965" s="208"/>
      <c r="C4965" s="101"/>
      <c r="D4965" s="102"/>
      <c r="E4965" s="208"/>
      <c r="F4965" s="107"/>
      <c r="G4965" s="107"/>
    </row>
    <row r="4966" spans="2:7" s="100" customFormat="1">
      <c r="B4966" s="208"/>
      <c r="C4966" s="101"/>
      <c r="D4966" s="102"/>
      <c r="E4966" s="208"/>
      <c r="F4966" s="107"/>
      <c r="G4966" s="107"/>
    </row>
    <row r="4967" spans="2:7" s="100" customFormat="1">
      <c r="B4967" s="208"/>
      <c r="C4967" s="101"/>
      <c r="D4967" s="102"/>
      <c r="E4967" s="208"/>
      <c r="F4967" s="107"/>
      <c r="G4967" s="107"/>
    </row>
    <row r="4968" spans="2:7" s="100" customFormat="1">
      <c r="B4968" s="208"/>
      <c r="C4968" s="101"/>
      <c r="D4968" s="102"/>
      <c r="E4968" s="208"/>
      <c r="F4968" s="107"/>
      <c r="G4968" s="107"/>
    </row>
    <row r="4969" spans="2:7" s="100" customFormat="1">
      <c r="B4969" s="208"/>
      <c r="C4969" s="101"/>
      <c r="D4969" s="102"/>
      <c r="E4969" s="208"/>
      <c r="F4969" s="107"/>
      <c r="G4969" s="107"/>
    </row>
    <row r="4970" spans="2:7" s="100" customFormat="1">
      <c r="B4970" s="208"/>
      <c r="C4970" s="101"/>
      <c r="D4970" s="102"/>
      <c r="E4970" s="208"/>
      <c r="F4970" s="107"/>
      <c r="G4970" s="107"/>
    </row>
    <row r="4971" spans="2:7" s="100" customFormat="1">
      <c r="B4971" s="208"/>
      <c r="C4971" s="101"/>
      <c r="D4971" s="102"/>
      <c r="E4971" s="208"/>
      <c r="F4971" s="107"/>
      <c r="G4971" s="107"/>
    </row>
    <row r="4972" spans="2:7" s="100" customFormat="1">
      <c r="B4972" s="208"/>
      <c r="C4972" s="101"/>
      <c r="D4972" s="102"/>
      <c r="E4972" s="208"/>
      <c r="F4972" s="107"/>
      <c r="G4972" s="107"/>
    </row>
    <row r="4973" spans="2:7" s="100" customFormat="1">
      <c r="B4973" s="208"/>
      <c r="C4973" s="101"/>
      <c r="D4973" s="102"/>
      <c r="E4973" s="208"/>
      <c r="F4973" s="107"/>
      <c r="G4973" s="107"/>
    </row>
    <row r="4974" spans="2:7" s="100" customFormat="1">
      <c r="B4974" s="208"/>
      <c r="C4974" s="101"/>
      <c r="D4974" s="102"/>
      <c r="E4974" s="208"/>
      <c r="F4974" s="107"/>
      <c r="G4974" s="107"/>
    </row>
    <row r="4975" spans="2:7" s="100" customFormat="1">
      <c r="B4975" s="208"/>
      <c r="C4975" s="101"/>
      <c r="D4975" s="102"/>
      <c r="E4975" s="208"/>
      <c r="F4975" s="107"/>
      <c r="G4975" s="107"/>
    </row>
    <row r="4976" spans="2:7" s="100" customFormat="1">
      <c r="B4976" s="208"/>
      <c r="C4976" s="101"/>
      <c r="D4976" s="102"/>
      <c r="E4976" s="208"/>
      <c r="F4976" s="107"/>
      <c r="G4976" s="107"/>
    </row>
    <row r="4977" spans="2:7" s="100" customFormat="1">
      <c r="B4977" s="208"/>
      <c r="C4977" s="101"/>
      <c r="D4977" s="102"/>
      <c r="E4977" s="208"/>
      <c r="F4977" s="107"/>
      <c r="G4977" s="107"/>
    </row>
    <row r="4978" spans="2:7" s="100" customFormat="1">
      <c r="B4978" s="208"/>
      <c r="C4978" s="101"/>
      <c r="D4978" s="102"/>
      <c r="E4978" s="208"/>
      <c r="F4978" s="107"/>
      <c r="G4978" s="107"/>
    </row>
    <row r="4979" spans="2:7" s="100" customFormat="1">
      <c r="B4979" s="208"/>
      <c r="C4979" s="101"/>
      <c r="D4979" s="102"/>
      <c r="E4979" s="208"/>
      <c r="F4979" s="107"/>
      <c r="G4979" s="107"/>
    </row>
    <row r="4980" spans="2:7" s="100" customFormat="1">
      <c r="B4980" s="208"/>
      <c r="C4980" s="101"/>
      <c r="D4980" s="102"/>
      <c r="E4980" s="208"/>
      <c r="F4980" s="107"/>
      <c r="G4980" s="107"/>
    </row>
    <row r="4981" spans="2:7" s="100" customFormat="1">
      <c r="B4981" s="208"/>
      <c r="C4981" s="101"/>
      <c r="D4981" s="102"/>
      <c r="E4981" s="208"/>
      <c r="F4981" s="107"/>
      <c r="G4981" s="107"/>
    </row>
    <row r="4982" spans="2:7" s="100" customFormat="1">
      <c r="B4982" s="208"/>
      <c r="C4982" s="101"/>
      <c r="D4982" s="102"/>
      <c r="E4982" s="208"/>
      <c r="F4982" s="107"/>
      <c r="G4982" s="107"/>
    </row>
    <row r="4983" spans="2:7" s="100" customFormat="1">
      <c r="B4983" s="208"/>
      <c r="C4983" s="101"/>
      <c r="D4983" s="102"/>
      <c r="E4983" s="208"/>
      <c r="F4983" s="107"/>
      <c r="G4983" s="107"/>
    </row>
    <row r="4984" spans="2:7" s="100" customFormat="1">
      <c r="B4984" s="208"/>
      <c r="C4984" s="101"/>
      <c r="D4984" s="102"/>
      <c r="E4984" s="208"/>
      <c r="F4984" s="107"/>
      <c r="G4984" s="107"/>
    </row>
    <row r="4985" spans="2:7" s="100" customFormat="1">
      <c r="B4985" s="208"/>
      <c r="C4985" s="101"/>
      <c r="D4985" s="102"/>
      <c r="E4985" s="208"/>
      <c r="F4985" s="107"/>
      <c r="G4985" s="107"/>
    </row>
    <row r="4986" spans="2:7" s="100" customFormat="1">
      <c r="B4986" s="208"/>
      <c r="C4986" s="101"/>
      <c r="D4986" s="102"/>
      <c r="E4986" s="208"/>
      <c r="F4986" s="107"/>
      <c r="G4986" s="107"/>
    </row>
    <row r="4987" spans="2:7" s="100" customFormat="1">
      <c r="B4987" s="208"/>
      <c r="C4987" s="101"/>
      <c r="D4987" s="102"/>
      <c r="E4987" s="208"/>
      <c r="F4987" s="107"/>
      <c r="G4987" s="107"/>
    </row>
    <row r="4988" spans="2:7" s="100" customFormat="1">
      <c r="B4988" s="208"/>
      <c r="C4988" s="101"/>
      <c r="D4988" s="102"/>
      <c r="E4988" s="208"/>
      <c r="F4988" s="107"/>
      <c r="G4988" s="107"/>
    </row>
    <row r="4989" spans="2:7" s="100" customFormat="1">
      <c r="B4989" s="208"/>
      <c r="C4989" s="101"/>
      <c r="D4989" s="102"/>
      <c r="E4989" s="208"/>
      <c r="F4989" s="107"/>
      <c r="G4989" s="107"/>
    </row>
    <row r="4990" spans="2:7" s="100" customFormat="1">
      <c r="B4990" s="208"/>
      <c r="C4990" s="101"/>
      <c r="D4990" s="102"/>
      <c r="E4990" s="208"/>
      <c r="F4990" s="107"/>
      <c r="G4990" s="107"/>
    </row>
    <row r="4991" spans="2:7" s="100" customFormat="1">
      <c r="B4991" s="208"/>
      <c r="C4991" s="101"/>
      <c r="D4991" s="102"/>
      <c r="E4991" s="208"/>
      <c r="F4991" s="107"/>
      <c r="G4991" s="107"/>
    </row>
    <row r="4992" spans="2:7" s="100" customFormat="1">
      <c r="B4992" s="208"/>
      <c r="C4992" s="101"/>
      <c r="D4992" s="102"/>
      <c r="E4992" s="208"/>
      <c r="F4992" s="107"/>
      <c r="G4992" s="107"/>
    </row>
    <row r="4993" spans="2:7" s="100" customFormat="1">
      <c r="B4993" s="208"/>
      <c r="C4993" s="101"/>
      <c r="D4993" s="102"/>
      <c r="E4993" s="208"/>
      <c r="F4993" s="107"/>
      <c r="G4993" s="107"/>
    </row>
    <row r="4994" spans="2:7" s="100" customFormat="1">
      <c r="B4994" s="208"/>
      <c r="C4994" s="101"/>
      <c r="D4994" s="102"/>
      <c r="E4994" s="208"/>
      <c r="F4994" s="107"/>
      <c r="G4994" s="107"/>
    </row>
    <row r="4995" spans="2:7" s="100" customFormat="1">
      <c r="B4995" s="208"/>
      <c r="C4995" s="101"/>
      <c r="D4995" s="102"/>
      <c r="E4995" s="208"/>
      <c r="F4995" s="107"/>
      <c r="G4995" s="107"/>
    </row>
    <row r="4996" spans="2:7" s="100" customFormat="1">
      <c r="B4996" s="208"/>
      <c r="C4996" s="101"/>
      <c r="D4996" s="102"/>
      <c r="E4996" s="208"/>
      <c r="F4996" s="107"/>
      <c r="G4996" s="107"/>
    </row>
    <row r="4997" spans="2:7" s="100" customFormat="1">
      <c r="B4997" s="208"/>
      <c r="C4997" s="101"/>
      <c r="D4997" s="102"/>
      <c r="E4997" s="208"/>
      <c r="F4997" s="107"/>
      <c r="G4997" s="107"/>
    </row>
    <row r="4998" spans="2:7" s="100" customFormat="1">
      <c r="B4998" s="208"/>
      <c r="C4998" s="101"/>
      <c r="D4998" s="102"/>
      <c r="E4998" s="208"/>
      <c r="F4998" s="107"/>
      <c r="G4998" s="107"/>
    </row>
    <row r="4999" spans="2:7" s="100" customFormat="1">
      <c r="B4999" s="208"/>
      <c r="C4999" s="101"/>
      <c r="D4999" s="102"/>
      <c r="E4999" s="208"/>
      <c r="F4999" s="107"/>
      <c r="G4999" s="107"/>
    </row>
    <row r="5000" spans="2:7" s="100" customFormat="1">
      <c r="B5000" s="208"/>
      <c r="C5000" s="101"/>
      <c r="D5000" s="102"/>
      <c r="E5000" s="208"/>
      <c r="F5000" s="107"/>
      <c r="G5000" s="107"/>
    </row>
    <row r="5001" spans="2:7" s="100" customFormat="1">
      <c r="B5001" s="208"/>
      <c r="C5001" s="101"/>
      <c r="D5001" s="102"/>
      <c r="E5001" s="208"/>
      <c r="F5001" s="107"/>
      <c r="G5001" s="107"/>
    </row>
    <row r="5002" spans="2:7" s="100" customFormat="1">
      <c r="B5002" s="208"/>
      <c r="C5002" s="101"/>
      <c r="D5002" s="102"/>
      <c r="E5002" s="208"/>
      <c r="F5002" s="107"/>
      <c r="G5002" s="107"/>
    </row>
    <row r="5003" spans="2:7" s="100" customFormat="1">
      <c r="B5003" s="208"/>
      <c r="C5003" s="101"/>
      <c r="D5003" s="102"/>
      <c r="E5003" s="208"/>
      <c r="F5003" s="107"/>
      <c r="G5003" s="107"/>
    </row>
    <row r="5004" spans="2:7" s="100" customFormat="1">
      <c r="B5004" s="208"/>
      <c r="C5004" s="101"/>
      <c r="D5004" s="102"/>
      <c r="E5004" s="208"/>
      <c r="F5004" s="107"/>
      <c r="G5004" s="107"/>
    </row>
    <row r="5005" spans="2:7" s="100" customFormat="1">
      <c r="B5005" s="208"/>
      <c r="C5005" s="101"/>
      <c r="D5005" s="102"/>
      <c r="E5005" s="208"/>
      <c r="F5005" s="107"/>
      <c r="G5005" s="107"/>
    </row>
    <row r="5006" spans="2:7" s="100" customFormat="1">
      <c r="B5006" s="208"/>
      <c r="C5006" s="101"/>
      <c r="D5006" s="102"/>
      <c r="E5006" s="208"/>
      <c r="F5006" s="107"/>
      <c r="G5006" s="107"/>
    </row>
    <row r="5007" spans="2:7" s="100" customFormat="1">
      <c r="B5007" s="208"/>
      <c r="C5007" s="101"/>
      <c r="D5007" s="102"/>
      <c r="E5007" s="208"/>
      <c r="F5007" s="107"/>
      <c r="G5007" s="107"/>
    </row>
    <row r="5008" spans="2:7" s="100" customFormat="1">
      <c r="B5008" s="208"/>
      <c r="C5008" s="101"/>
      <c r="D5008" s="102"/>
      <c r="E5008" s="208"/>
      <c r="F5008" s="107"/>
      <c r="G5008" s="107"/>
    </row>
    <row r="5009" spans="2:7" s="100" customFormat="1">
      <c r="B5009" s="208"/>
      <c r="C5009" s="101"/>
      <c r="D5009" s="102"/>
      <c r="E5009" s="208"/>
      <c r="F5009" s="107"/>
      <c r="G5009" s="107"/>
    </row>
    <row r="5010" spans="2:7" s="100" customFormat="1">
      <c r="B5010" s="208"/>
      <c r="C5010" s="101"/>
      <c r="D5010" s="102"/>
      <c r="E5010" s="208"/>
      <c r="F5010" s="107"/>
      <c r="G5010" s="107"/>
    </row>
    <row r="5011" spans="2:7" s="100" customFormat="1">
      <c r="B5011" s="208"/>
      <c r="C5011" s="101"/>
      <c r="D5011" s="102"/>
      <c r="E5011" s="208"/>
      <c r="F5011" s="107"/>
      <c r="G5011" s="107"/>
    </row>
    <row r="5012" spans="2:7" s="100" customFormat="1">
      <c r="B5012" s="208"/>
      <c r="C5012" s="101"/>
      <c r="D5012" s="102"/>
      <c r="E5012" s="208"/>
      <c r="F5012" s="107"/>
      <c r="G5012" s="107"/>
    </row>
    <row r="5013" spans="2:7" s="100" customFormat="1">
      <c r="B5013" s="208"/>
      <c r="C5013" s="101"/>
      <c r="D5013" s="102"/>
      <c r="E5013" s="208"/>
      <c r="F5013" s="107"/>
      <c r="G5013" s="107"/>
    </row>
    <row r="5014" spans="2:7" s="100" customFormat="1">
      <c r="B5014" s="208"/>
      <c r="C5014" s="101"/>
      <c r="D5014" s="102"/>
      <c r="E5014" s="208"/>
      <c r="F5014" s="107"/>
      <c r="G5014" s="107"/>
    </row>
    <row r="5015" spans="2:7" s="100" customFormat="1">
      <c r="B5015" s="208"/>
      <c r="C5015" s="101"/>
      <c r="D5015" s="102"/>
      <c r="E5015" s="208"/>
      <c r="F5015" s="107"/>
      <c r="G5015" s="107"/>
    </row>
    <row r="5016" spans="2:7" s="100" customFormat="1">
      <c r="B5016" s="208"/>
      <c r="C5016" s="101"/>
      <c r="D5016" s="102"/>
      <c r="E5016" s="208"/>
      <c r="F5016" s="107"/>
      <c r="G5016" s="107"/>
    </row>
    <row r="5017" spans="2:7" s="100" customFormat="1">
      <c r="B5017" s="208"/>
      <c r="C5017" s="101"/>
      <c r="D5017" s="102"/>
      <c r="E5017" s="208"/>
      <c r="F5017" s="107"/>
      <c r="G5017" s="107"/>
    </row>
    <row r="5018" spans="2:7" s="100" customFormat="1">
      <c r="B5018" s="208"/>
      <c r="C5018" s="101"/>
      <c r="D5018" s="102"/>
      <c r="E5018" s="208"/>
      <c r="F5018" s="107"/>
      <c r="G5018" s="107"/>
    </row>
    <row r="5019" spans="2:7" s="100" customFormat="1">
      <c r="B5019" s="208"/>
      <c r="C5019" s="101"/>
      <c r="D5019" s="102"/>
      <c r="E5019" s="208"/>
      <c r="F5019" s="107"/>
      <c r="G5019" s="107"/>
    </row>
    <row r="5020" spans="2:7" s="100" customFormat="1">
      <c r="B5020" s="208"/>
      <c r="C5020" s="101"/>
      <c r="D5020" s="102"/>
      <c r="E5020" s="208"/>
      <c r="F5020" s="107"/>
      <c r="G5020" s="107"/>
    </row>
    <row r="5021" spans="2:7" s="100" customFormat="1">
      <c r="B5021" s="208"/>
      <c r="C5021" s="101"/>
      <c r="D5021" s="102"/>
      <c r="E5021" s="208"/>
      <c r="F5021" s="107"/>
      <c r="G5021" s="107"/>
    </row>
    <row r="5022" spans="2:7" s="100" customFormat="1">
      <c r="B5022" s="208"/>
      <c r="C5022" s="101"/>
      <c r="D5022" s="102"/>
      <c r="E5022" s="208"/>
      <c r="F5022" s="107"/>
      <c r="G5022" s="107"/>
    </row>
    <row r="5023" spans="2:7" s="100" customFormat="1">
      <c r="B5023" s="208"/>
      <c r="C5023" s="101"/>
      <c r="D5023" s="102"/>
      <c r="E5023" s="208"/>
      <c r="F5023" s="107"/>
      <c r="G5023" s="107"/>
    </row>
    <row r="5024" spans="2:7" s="100" customFormat="1">
      <c r="B5024" s="208"/>
      <c r="C5024" s="101"/>
      <c r="D5024" s="102"/>
      <c r="E5024" s="208"/>
      <c r="F5024" s="107"/>
      <c r="G5024" s="107"/>
    </row>
    <row r="5025" spans="2:7" s="100" customFormat="1">
      <c r="B5025" s="208"/>
      <c r="C5025" s="101"/>
      <c r="D5025" s="102"/>
      <c r="E5025" s="208"/>
      <c r="F5025" s="107"/>
      <c r="G5025" s="107"/>
    </row>
    <row r="5026" spans="2:7" s="100" customFormat="1">
      <c r="B5026" s="208"/>
      <c r="C5026" s="101"/>
      <c r="D5026" s="102"/>
      <c r="E5026" s="208"/>
      <c r="F5026" s="107"/>
      <c r="G5026" s="107"/>
    </row>
    <row r="5027" spans="2:7" s="100" customFormat="1">
      <c r="B5027" s="208"/>
      <c r="C5027" s="101"/>
      <c r="D5027" s="102"/>
      <c r="E5027" s="208"/>
      <c r="F5027" s="107"/>
      <c r="G5027" s="107"/>
    </row>
    <row r="5028" spans="2:7" s="100" customFormat="1">
      <c r="B5028" s="208"/>
      <c r="C5028" s="101"/>
      <c r="D5028" s="102"/>
      <c r="E5028" s="208"/>
      <c r="F5028" s="107"/>
      <c r="G5028" s="107"/>
    </row>
    <row r="5029" spans="2:7" s="100" customFormat="1">
      <c r="B5029" s="208"/>
      <c r="C5029" s="101"/>
      <c r="D5029" s="102"/>
      <c r="E5029" s="208"/>
      <c r="F5029" s="107"/>
      <c r="G5029" s="107"/>
    </row>
    <row r="5030" spans="2:7" s="100" customFormat="1">
      <c r="B5030" s="208"/>
      <c r="C5030" s="101"/>
      <c r="D5030" s="102"/>
      <c r="E5030" s="208"/>
      <c r="F5030" s="107"/>
      <c r="G5030" s="107"/>
    </row>
    <row r="5031" spans="2:7" s="100" customFormat="1">
      <c r="B5031" s="208"/>
      <c r="C5031" s="101"/>
      <c r="D5031" s="102"/>
      <c r="E5031" s="208"/>
      <c r="F5031" s="107"/>
      <c r="G5031" s="107"/>
    </row>
    <row r="5032" spans="2:7" s="100" customFormat="1">
      <c r="B5032" s="208"/>
      <c r="C5032" s="101"/>
      <c r="D5032" s="102"/>
      <c r="E5032" s="208"/>
      <c r="F5032" s="107"/>
      <c r="G5032" s="107"/>
    </row>
    <row r="5033" spans="2:7" s="100" customFormat="1">
      <c r="B5033" s="208"/>
      <c r="C5033" s="101"/>
      <c r="D5033" s="102"/>
      <c r="E5033" s="208"/>
      <c r="F5033" s="107"/>
      <c r="G5033" s="107"/>
    </row>
    <row r="5034" spans="2:7" s="100" customFormat="1">
      <c r="B5034" s="208"/>
      <c r="C5034" s="101"/>
      <c r="D5034" s="102"/>
      <c r="E5034" s="208"/>
      <c r="F5034" s="107"/>
      <c r="G5034" s="107"/>
    </row>
    <row r="5035" spans="2:7" s="100" customFormat="1">
      <c r="B5035" s="208"/>
      <c r="C5035" s="101"/>
      <c r="D5035" s="102"/>
      <c r="E5035" s="208"/>
      <c r="F5035" s="107"/>
      <c r="G5035" s="107"/>
    </row>
    <row r="5036" spans="2:7" s="100" customFormat="1">
      <c r="B5036" s="208"/>
      <c r="C5036" s="101"/>
      <c r="D5036" s="102"/>
      <c r="E5036" s="208"/>
      <c r="F5036" s="107"/>
      <c r="G5036" s="107"/>
    </row>
    <row r="5037" spans="2:7" s="100" customFormat="1">
      <c r="B5037" s="208"/>
      <c r="C5037" s="101"/>
      <c r="D5037" s="102"/>
      <c r="E5037" s="208"/>
      <c r="F5037" s="107"/>
      <c r="G5037" s="107"/>
    </row>
    <row r="5038" spans="2:7" s="100" customFormat="1">
      <c r="B5038" s="208"/>
      <c r="C5038" s="101"/>
      <c r="D5038" s="102"/>
      <c r="E5038" s="208"/>
      <c r="F5038" s="107"/>
      <c r="G5038" s="107"/>
    </row>
    <row r="5039" spans="2:7" s="100" customFormat="1">
      <c r="B5039" s="208"/>
      <c r="C5039" s="101"/>
      <c r="D5039" s="102"/>
      <c r="E5039" s="208"/>
      <c r="F5039" s="107"/>
      <c r="G5039" s="107"/>
    </row>
    <row r="5040" spans="2:7" s="100" customFormat="1">
      <c r="B5040" s="208"/>
      <c r="C5040" s="101"/>
      <c r="D5040" s="102"/>
      <c r="E5040" s="208"/>
      <c r="F5040" s="107"/>
      <c r="G5040" s="107"/>
    </row>
    <row r="5041" spans="2:7" s="100" customFormat="1">
      <c r="B5041" s="208"/>
      <c r="C5041" s="101"/>
      <c r="D5041" s="102"/>
      <c r="E5041" s="208"/>
      <c r="F5041" s="107"/>
      <c r="G5041" s="107"/>
    </row>
    <row r="5042" spans="2:7" s="100" customFormat="1">
      <c r="B5042" s="208"/>
      <c r="C5042" s="101"/>
      <c r="D5042" s="102"/>
      <c r="E5042" s="208"/>
      <c r="F5042" s="107"/>
      <c r="G5042" s="107"/>
    </row>
    <row r="5043" spans="2:7" s="100" customFormat="1">
      <c r="B5043" s="208"/>
      <c r="C5043" s="101"/>
      <c r="D5043" s="102"/>
      <c r="E5043" s="208"/>
      <c r="F5043" s="107"/>
      <c r="G5043" s="107"/>
    </row>
    <row r="5044" spans="2:7" s="100" customFormat="1">
      <c r="B5044" s="208"/>
      <c r="C5044" s="101"/>
      <c r="D5044" s="102"/>
      <c r="E5044" s="208"/>
      <c r="F5044" s="107"/>
      <c r="G5044" s="107"/>
    </row>
    <row r="5045" spans="2:7" s="100" customFormat="1">
      <c r="B5045" s="208"/>
      <c r="C5045" s="101"/>
      <c r="D5045" s="102"/>
      <c r="E5045" s="208"/>
      <c r="F5045" s="107"/>
      <c r="G5045" s="107"/>
    </row>
    <row r="5046" spans="2:7" s="100" customFormat="1">
      <c r="B5046" s="208"/>
      <c r="C5046" s="101"/>
      <c r="D5046" s="102"/>
      <c r="E5046" s="208"/>
      <c r="F5046" s="107"/>
      <c r="G5046" s="107"/>
    </row>
    <row r="5047" spans="2:7" s="100" customFormat="1">
      <c r="B5047" s="208"/>
      <c r="C5047" s="101"/>
      <c r="D5047" s="102"/>
      <c r="E5047" s="208"/>
      <c r="F5047" s="107"/>
      <c r="G5047" s="107"/>
    </row>
    <row r="5048" spans="2:7" s="100" customFormat="1">
      <c r="B5048" s="208"/>
      <c r="C5048" s="101"/>
      <c r="D5048" s="102"/>
      <c r="E5048" s="208"/>
      <c r="F5048" s="107"/>
      <c r="G5048" s="107"/>
    </row>
    <row r="5049" spans="2:7" s="100" customFormat="1">
      <c r="B5049" s="208"/>
      <c r="C5049" s="101"/>
      <c r="D5049" s="102"/>
      <c r="E5049" s="208"/>
      <c r="F5049" s="107"/>
      <c r="G5049" s="107"/>
    </row>
    <row r="5050" spans="2:7" s="100" customFormat="1">
      <c r="B5050" s="208"/>
      <c r="C5050" s="101"/>
      <c r="D5050" s="102"/>
      <c r="E5050" s="208"/>
      <c r="F5050" s="107"/>
      <c r="G5050" s="107"/>
    </row>
    <row r="5051" spans="2:7" s="100" customFormat="1">
      <c r="B5051" s="208"/>
      <c r="C5051" s="101"/>
      <c r="D5051" s="102"/>
      <c r="E5051" s="208"/>
      <c r="F5051" s="107"/>
      <c r="G5051" s="107"/>
    </row>
    <row r="5052" spans="2:7" s="100" customFormat="1">
      <c r="B5052" s="208"/>
      <c r="C5052" s="101"/>
      <c r="D5052" s="102"/>
      <c r="E5052" s="208"/>
      <c r="F5052" s="107"/>
      <c r="G5052" s="107"/>
    </row>
    <row r="5053" spans="2:7" s="100" customFormat="1">
      <c r="B5053" s="208"/>
      <c r="C5053" s="101"/>
      <c r="D5053" s="102"/>
      <c r="E5053" s="208"/>
      <c r="F5053" s="107"/>
      <c r="G5053" s="107"/>
    </row>
    <row r="5054" spans="2:7" s="100" customFormat="1">
      <c r="B5054" s="208"/>
      <c r="C5054" s="101"/>
      <c r="D5054" s="102"/>
      <c r="E5054" s="208"/>
      <c r="F5054" s="107"/>
      <c r="G5054" s="107"/>
    </row>
    <row r="5055" spans="2:7" s="100" customFormat="1">
      <c r="B5055" s="208"/>
      <c r="C5055" s="101"/>
      <c r="D5055" s="102"/>
      <c r="E5055" s="208"/>
      <c r="F5055" s="107"/>
      <c r="G5055" s="107"/>
    </row>
    <row r="5056" spans="2:7" s="100" customFormat="1">
      <c r="B5056" s="208"/>
      <c r="C5056" s="101"/>
      <c r="D5056" s="102"/>
      <c r="E5056" s="208"/>
      <c r="F5056" s="107"/>
      <c r="G5056" s="107"/>
    </row>
    <row r="5057" spans="2:7" s="100" customFormat="1">
      <c r="B5057" s="208"/>
      <c r="C5057" s="101"/>
      <c r="D5057" s="102"/>
      <c r="E5057" s="208"/>
      <c r="F5057" s="107"/>
      <c r="G5057" s="107"/>
    </row>
    <row r="5058" spans="2:7" s="100" customFormat="1">
      <c r="B5058" s="208"/>
      <c r="C5058" s="101"/>
      <c r="D5058" s="102"/>
      <c r="E5058" s="208"/>
      <c r="F5058" s="107"/>
      <c r="G5058" s="107"/>
    </row>
    <row r="5059" spans="2:7" s="100" customFormat="1">
      <c r="B5059" s="208"/>
      <c r="C5059" s="101"/>
      <c r="D5059" s="102"/>
      <c r="E5059" s="208"/>
      <c r="F5059" s="107"/>
      <c r="G5059" s="107"/>
    </row>
    <row r="5060" spans="2:7" s="100" customFormat="1">
      <c r="B5060" s="208"/>
      <c r="C5060" s="101"/>
      <c r="D5060" s="102"/>
      <c r="E5060" s="208"/>
      <c r="F5060" s="107"/>
      <c r="G5060" s="107"/>
    </row>
    <row r="5061" spans="2:7" s="100" customFormat="1">
      <c r="B5061" s="208"/>
      <c r="C5061" s="101"/>
      <c r="D5061" s="102"/>
      <c r="E5061" s="208"/>
      <c r="F5061" s="107"/>
      <c r="G5061" s="107"/>
    </row>
    <row r="5062" spans="2:7" s="100" customFormat="1">
      <c r="B5062" s="208"/>
      <c r="C5062" s="101"/>
      <c r="D5062" s="102"/>
      <c r="E5062" s="208"/>
      <c r="F5062" s="107"/>
      <c r="G5062" s="107"/>
    </row>
    <row r="5063" spans="2:7" s="100" customFormat="1">
      <c r="B5063" s="208"/>
      <c r="C5063" s="101"/>
      <c r="D5063" s="102"/>
      <c r="E5063" s="208"/>
      <c r="F5063" s="107"/>
      <c r="G5063" s="107"/>
    </row>
    <row r="5064" spans="2:7" s="100" customFormat="1">
      <c r="B5064" s="208"/>
      <c r="C5064" s="101"/>
      <c r="D5064" s="102"/>
      <c r="E5064" s="208"/>
      <c r="F5064" s="107"/>
      <c r="G5064" s="107"/>
    </row>
    <row r="5065" spans="2:7" s="100" customFormat="1">
      <c r="B5065" s="208"/>
      <c r="C5065" s="101"/>
      <c r="D5065" s="102"/>
      <c r="E5065" s="208"/>
      <c r="F5065" s="107"/>
      <c r="G5065" s="107"/>
    </row>
    <row r="5066" spans="2:7" s="100" customFormat="1">
      <c r="B5066" s="208"/>
      <c r="C5066" s="101"/>
      <c r="D5066" s="102"/>
      <c r="E5066" s="208"/>
      <c r="F5066" s="107"/>
      <c r="G5066" s="107"/>
    </row>
    <row r="5067" spans="2:7" s="100" customFormat="1">
      <c r="B5067" s="208"/>
      <c r="C5067" s="101"/>
      <c r="D5067" s="102"/>
      <c r="E5067" s="208"/>
      <c r="F5067" s="107"/>
      <c r="G5067" s="107"/>
    </row>
    <row r="5068" spans="2:7" s="100" customFormat="1">
      <c r="B5068" s="208"/>
      <c r="C5068" s="101"/>
      <c r="D5068" s="102"/>
      <c r="E5068" s="208"/>
      <c r="F5068" s="107"/>
      <c r="G5068" s="107"/>
    </row>
    <row r="5069" spans="2:7" s="100" customFormat="1">
      <c r="B5069" s="208"/>
      <c r="C5069" s="101"/>
      <c r="D5069" s="102"/>
      <c r="E5069" s="208"/>
      <c r="F5069" s="107"/>
      <c r="G5069" s="107"/>
    </row>
    <row r="5070" spans="2:7" s="100" customFormat="1">
      <c r="B5070" s="208"/>
      <c r="C5070" s="101"/>
      <c r="D5070" s="102"/>
      <c r="E5070" s="208"/>
      <c r="F5070" s="107"/>
      <c r="G5070" s="107"/>
    </row>
    <row r="5071" spans="2:7" s="100" customFormat="1">
      <c r="B5071" s="208"/>
      <c r="C5071" s="101"/>
      <c r="D5071" s="102"/>
      <c r="E5071" s="208"/>
      <c r="F5071" s="107"/>
      <c r="G5071" s="107"/>
    </row>
    <row r="5072" spans="2:7" s="100" customFormat="1">
      <c r="B5072" s="208"/>
      <c r="C5072" s="101"/>
      <c r="D5072" s="102"/>
      <c r="E5072" s="208"/>
      <c r="F5072" s="107"/>
      <c r="G5072" s="107"/>
    </row>
    <row r="5073" spans="2:7" s="100" customFormat="1">
      <c r="B5073" s="208"/>
      <c r="C5073" s="101"/>
      <c r="D5073" s="102"/>
      <c r="E5073" s="208"/>
      <c r="F5073" s="107"/>
      <c r="G5073" s="107"/>
    </row>
    <row r="5074" spans="2:7" s="100" customFormat="1">
      <c r="B5074" s="208"/>
      <c r="C5074" s="101"/>
      <c r="D5074" s="102"/>
      <c r="E5074" s="208"/>
      <c r="F5074" s="107"/>
      <c r="G5074" s="107"/>
    </row>
    <row r="5075" spans="2:7" s="100" customFormat="1">
      <c r="B5075" s="208"/>
      <c r="C5075" s="101"/>
      <c r="D5075" s="102"/>
      <c r="E5075" s="208"/>
      <c r="F5075" s="107"/>
      <c r="G5075" s="107"/>
    </row>
    <row r="5076" spans="2:7" s="100" customFormat="1">
      <c r="B5076" s="208"/>
      <c r="C5076" s="101"/>
      <c r="D5076" s="102"/>
      <c r="E5076" s="208"/>
      <c r="F5076" s="107"/>
      <c r="G5076" s="107"/>
    </row>
    <row r="5077" spans="2:7" s="100" customFormat="1">
      <c r="B5077" s="208"/>
      <c r="C5077" s="101"/>
      <c r="D5077" s="102"/>
      <c r="E5077" s="208"/>
      <c r="F5077" s="107"/>
      <c r="G5077" s="107"/>
    </row>
    <row r="5078" spans="2:7" s="100" customFormat="1">
      <c r="B5078" s="208"/>
      <c r="C5078" s="101"/>
      <c r="D5078" s="102"/>
      <c r="E5078" s="208"/>
      <c r="F5078" s="107"/>
      <c r="G5078" s="107"/>
    </row>
    <row r="5079" spans="2:7" s="100" customFormat="1">
      <c r="B5079" s="208"/>
      <c r="C5079" s="101"/>
      <c r="D5079" s="102"/>
      <c r="E5079" s="208"/>
      <c r="F5079" s="107"/>
      <c r="G5079" s="107"/>
    </row>
    <row r="5080" spans="2:7" s="100" customFormat="1">
      <c r="B5080" s="208"/>
      <c r="C5080" s="101"/>
      <c r="D5080" s="102"/>
      <c r="E5080" s="208"/>
      <c r="F5080" s="107"/>
      <c r="G5080" s="107"/>
    </row>
    <row r="5081" spans="2:7" s="100" customFormat="1">
      <c r="B5081" s="208"/>
      <c r="C5081" s="101"/>
      <c r="D5081" s="102"/>
      <c r="E5081" s="208"/>
      <c r="F5081" s="107"/>
      <c r="G5081" s="107"/>
    </row>
    <row r="5082" spans="2:7" s="100" customFormat="1">
      <c r="B5082" s="208"/>
      <c r="C5082" s="101"/>
      <c r="D5082" s="102"/>
      <c r="E5082" s="208"/>
      <c r="F5082" s="107"/>
      <c r="G5082" s="107"/>
    </row>
    <row r="5083" spans="2:7" s="100" customFormat="1">
      <c r="B5083" s="208"/>
      <c r="C5083" s="101"/>
      <c r="D5083" s="102"/>
      <c r="E5083" s="208"/>
      <c r="F5083" s="107"/>
      <c r="G5083" s="107"/>
    </row>
    <row r="5084" spans="2:7" s="100" customFormat="1">
      <c r="B5084" s="208"/>
      <c r="C5084" s="101"/>
      <c r="D5084" s="102"/>
      <c r="E5084" s="208"/>
      <c r="F5084" s="107"/>
      <c r="G5084" s="107"/>
    </row>
    <row r="5085" spans="2:7" s="100" customFormat="1">
      <c r="B5085" s="208"/>
      <c r="C5085" s="101"/>
      <c r="D5085" s="102"/>
      <c r="E5085" s="208"/>
      <c r="F5085" s="107"/>
      <c r="G5085" s="107"/>
    </row>
    <row r="5086" spans="2:7" s="100" customFormat="1">
      <c r="B5086" s="208"/>
      <c r="C5086" s="101"/>
      <c r="D5086" s="102"/>
      <c r="E5086" s="208"/>
      <c r="F5086" s="107"/>
      <c r="G5086" s="107"/>
    </row>
    <row r="5087" spans="2:7" s="100" customFormat="1">
      <c r="B5087" s="208"/>
      <c r="C5087" s="101"/>
      <c r="D5087" s="102"/>
      <c r="E5087" s="208"/>
      <c r="F5087" s="107"/>
      <c r="G5087" s="107"/>
    </row>
    <row r="5088" spans="2:7" s="100" customFormat="1">
      <c r="B5088" s="208"/>
      <c r="C5088" s="101"/>
      <c r="D5088" s="102"/>
      <c r="E5088" s="208"/>
      <c r="F5088" s="107"/>
      <c r="G5088" s="107"/>
    </row>
    <row r="5089" spans="2:7" s="100" customFormat="1">
      <c r="B5089" s="208"/>
      <c r="C5089" s="101"/>
      <c r="D5089" s="102"/>
      <c r="E5089" s="208"/>
      <c r="F5089" s="107"/>
      <c r="G5089" s="107"/>
    </row>
    <row r="5090" spans="2:7" s="100" customFormat="1">
      <c r="B5090" s="208"/>
      <c r="C5090" s="101"/>
      <c r="D5090" s="102"/>
      <c r="E5090" s="208"/>
      <c r="F5090" s="107"/>
      <c r="G5090" s="107"/>
    </row>
    <row r="5091" spans="2:7" s="100" customFormat="1">
      <c r="B5091" s="208"/>
      <c r="C5091" s="101"/>
      <c r="D5091" s="102"/>
      <c r="E5091" s="208"/>
      <c r="F5091" s="107"/>
      <c r="G5091" s="107"/>
    </row>
    <row r="5092" spans="2:7" s="100" customFormat="1">
      <c r="B5092" s="208"/>
      <c r="C5092" s="101"/>
      <c r="D5092" s="102"/>
      <c r="E5092" s="208"/>
      <c r="F5092" s="107"/>
      <c r="G5092" s="107"/>
    </row>
    <row r="5093" spans="2:7" s="100" customFormat="1">
      <c r="B5093" s="208"/>
      <c r="C5093" s="101"/>
      <c r="D5093" s="102"/>
      <c r="E5093" s="208"/>
      <c r="F5093" s="107"/>
      <c r="G5093" s="107"/>
    </row>
    <row r="5094" spans="2:7" s="100" customFormat="1">
      <c r="B5094" s="208"/>
      <c r="C5094" s="101"/>
      <c r="D5094" s="102"/>
      <c r="E5094" s="208"/>
      <c r="F5094" s="107"/>
      <c r="G5094" s="107"/>
    </row>
    <row r="5095" spans="2:7" s="100" customFormat="1">
      <c r="B5095" s="208"/>
      <c r="C5095" s="101"/>
      <c r="D5095" s="102"/>
      <c r="E5095" s="208"/>
      <c r="F5095" s="107"/>
      <c r="G5095" s="107"/>
    </row>
    <row r="5096" spans="2:7" s="100" customFormat="1">
      <c r="B5096" s="208"/>
      <c r="C5096" s="101"/>
      <c r="D5096" s="102"/>
      <c r="E5096" s="208"/>
      <c r="F5096" s="107"/>
      <c r="G5096" s="107"/>
    </row>
    <row r="5097" spans="2:7" s="100" customFormat="1">
      <c r="B5097" s="208"/>
      <c r="C5097" s="101"/>
      <c r="D5097" s="102"/>
      <c r="E5097" s="208"/>
      <c r="F5097" s="107"/>
      <c r="G5097" s="107"/>
    </row>
    <row r="5098" spans="2:7" s="100" customFormat="1">
      <c r="B5098" s="208"/>
      <c r="C5098" s="101"/>
      <c r="D5098" s="102"/>
      <c r="E5098" s="208"/>
      <c r="F5098" s="107"/>
      <c r="G5098" s="107"/>
    </row>
    <row r="5099" spans="2:7" s="100" customFormat="1">
      <c r="B5099" s="208"/>
      <c r="C5099" s="101"/>
      <c r="D5099" s="102"/>
      <c r="E5099" s="208"/>
      <c r="F5099" s="107"/>
      <c r="G5099" s="107"/>
    </row>
    <row r="5100" spans="2:7" s="100" customFormat="1">
      <c r="B5100" s="208"/>
      <c r="C5100" s="101"/>
      <c r="D5100" s="102"/>
      <c r="E5100" s="208"/>
      <c r="F5100" s="107"/>
      <c r="G5100" s="107"/>
    </row>
    <row r="5101" spans="2:7" s="100" customFormat="1">
      <c r="B5101" s="208"/>
      <c r="C5101" s="101"/>
      <c r="D5101" s="102"/>
      <c r="E5101" s="208"/>
      <c r="F5101" s="107"/>
      <c r="G5101" s="107"/>
    </row>
    <row r="5102" spans="2:7" s="100" customFormat="1">
      <c r="B5102" s="208"/>
      <c r="C5102" s="101"/>
      <c r="D5102" s="102"/>
      <c r="E5102" s="208"/>
      <c r="F5102" s="107"/>
      <c r="G5102" s="107"/>
    </row>
    <row r="5103" spans="2:7" s="100" customFormat="1">
      <c r="B5103" s="208"/>
      <c r="C5103" s="101"/>
      <c r="D5103" s="102"/>
      <c r="E5103" s="208"/>
      <c r="F5103" s="107"/>
      <c r="G5103" s="107"/>
    </row>
    <row r="5104" spans="2:7" s="100" customFormat="1">
      <c r="B5104" s="208"/>
      <c r="C5104" s="101"/>
      <c r="D5104" s="102"/>
      <c r="E5104" s="208"/>
      <c r="F5104" s="107"/>
      <c r="G5104" s="107"/>
    </row>
    <row r="5105" spans="2:7" s="100" customFormat="1">
      <c r="B5105" s="208"/>
      <c r="C5105" s="101"/>
      <c r="D5105" s="102"/>
      <c r="E5105" s="208"/>
      <c r="F5105" s="107"/>
      <c r="G5105" s="107"/>
    </row>
    <row r="5106" spans="2:7" s="100" customFormat="1">
      <c r="B5106" s="208"/>
      <c r="C5106" s="101"/>
      <c r="D5106" s="102"/>
      <c r="E5106" s="208"/>
      <c r="F5106" s="107"/>
      <c r="G5106" s="107"/>
    </row>
    <row r="5107" spans="2:7" s="100" customFormat="1">
      <c r="B5107" s="208"/>
      <c r="C5107" s="101"/>
      <c r="D5107" s="102"/>
      <c r="E5107" s="208"/>
      <c r="F5107" s="107"/>
      <c r="G5107" s="107"/>
    </row>
    <row r="5108" spans="2:7" s="100" customFormat="1">
      <c r="B5108" s="208"/>
      <c r="C5108" s="101"/>
      <c r="D5108" s="102"/>
      <c r="E5108" s="208"/>
      <c r="F5108" s="107"/>
      <c r="G5108" s="107"/>
    </row>
    <row r="5109" spans="2:7" s="100" customFormat="1">
      <c r="B5109" s="208"/>
      <c r="C5109" s="101"/>
      <c r="D5109" s="102"/>
      <c r="E5109" s="208"/>
      <c r="F5109" s="107"/>
      <c r="G5109" s="107"/>
    </row>
    <row r="5110" spans="2:7" s="100" customFormat="1">
      <c r="B5110" s="208"/>
      <c r="C5110" s="101"/>
      <c r="D5110" s="102"/>
      <c r="E5110" s="208"/>
      <c r="F5110" s="107"/>
      <c r="G5110" s="107"/>
    </row>
    <row r="5111" spans="2:7" s="100" customFormat="1">
      <c r="B5111" s="208"/>
      <c r="C5111" s="101"/>
      <c r="D5111" s="102"/>
      <c r="E5111" s="208"/>
      <c r="F5111" s="107"/>
      <c r="G5111" s="107"/>
    </row>
    <row r="5112" spans="2:7" s="100" customFormat="1">
      <c r="B5112" s="208"/>
      <c r="C5112" s="101"/>
      <c r="D5112" s="102"/>
      <c r="E5112" s="208"/>
      <c r="F5112" s="107"/>
      <c r="G5112" s="107"/>
    </row>
    <row r="5113" spans="2:7" s="100" customFormat="1">
      <c r="B5113" s="208"/>
      <c r="C5113" s="101"/>
      <c r="D5113" s="102"/>
      <c r="E5113" s="208"/>
      <c r="F5113" s="107"/>
      <c r="G5113" s="107"/>
    </row>
    <row r="5114" spans="2:7" s="100" customFormat="1">
      <c r="B5114" s="208"/>
      <c r="C5114" s="101"/>
      <c r="D5114" s="102"/>
      <c r="E5114" s="208"/>
      <c r="F5114" s="107"/>
      <c r="G5114" s="107"/>
    </row>
    <row r="5115" spans="2:7" s="100" customFormat="1">
      <c r="B5115" s="208"/>
      <c r="C5115" s="101"/>
      <c r="D5115" s="102"/>
      <c r="E5115" s="208"/>
      <c r="F5115" s="107"/>
      <c r="G5115" s="107"/>
    </row>
    <row r="5116" spans="2:7" s="100" customFormat="1">
      <c r="B5116" s="208"/>
      <c r="C5116" s="101"/>
      <c r="D5116" s="102"/>
      <c r="E5116" s="208"/>
      <c r="F5116" s="107"/>
      <c r="G5116" s="107"/>
    </row>
    <row r="5117" spans="2:7" s="100" customFormat="1">
      <c r="B5117" s="208"/>
      <c r="C5117" s="101"/>
      <c r="D5117" s="102"/>
      <c r="E5117" s="208"/>
      <c r="F5117" s="107"/>
      <c r="G5117" s="107"/>
    </row>
    <row r="5118" spans="2:7" s="100" customFormat="1">
      <c r="B5118" s="208"/>
      <c r="C5118" s="101"/>
      <c r="D5118" s="102"/>
      <c r="E5118" s="208"/>
      <c r="F5118" s="107"/>
      <c r="G5118" s="107"/>
    </row>
    <row r="5119" spans="2:7" s="100" customFormat="1">
      <c r="B5119" s="208"/>
      <c r="C5119" s="101"/>
      <c r="D5119" s="102"/>
      <c r="E5119" s="208"/>
      <c r="F5119" s="107"/>
      <c r="G5119" s="107"/>
    </row>
    <row r="5120" spans="2:7" s="100" customFormat="1">
      <c r="B5120" s="208"/>
      <c r="C5120" s="101"/>
      <c r="D5120" s="102"/>
      <c r="E5120" s="208"/>
      <c r="F5120" s="107"/>
      <c r="G5120" s="107"/>
    </row>
    <row r="5121" spans="2:7" s="100" customFormat="1">
      <c r="B5121" s="208"/>
      <c r="C5121" s="101"/>
      <c r="D5121" s="102"/>
      <c r="E5121" s="208"/>
      <c r="F5121" s="107"/>
      <c r="G5121" s="107"/>
    </row>
    <row r="5122" spans="2:7" s="100" customFormat="1">
      <c r="B5122" s="208"/>
      <c r="C5122" s="101"/>
      <c r="D5122" s="102"/>
      <c r="E5122" s="208"/>
      <c r="F5122" s="107"/>
      <c r="G5122" s="107"/>
    </row>
    <row r="5123" spans="2:7" s="100" customFormat="1">
      <c r="B5123" s="208"/>
      <c r="C5123" s="101"/>
      <c r="D5123" s="102"/>
      <c r="E5123" s="208"/>
      <c r="F5123" s="107"/>
      <c r="G5123" s="107"/>
    </row>
    <row r="5124" spans="2:7" s="100" customFormat="1">
      <c r="B5124" s="208"/>
      <c r="C5124" s="101"/>
      <c r="D5124" s="102"/>
      <c r="E5124" s="208"/>
      <c r="F5124" s="107"/>
      <c r="G5124" s="107"/>
    </row>
    <row r="5125" spans="2:7" s="100" customFormat="1">
      <c r="B5125" s="208"/>
      <c r="C5125" s="101"/>
      <c r="D5125" s="102"/>
      <c r="E5125" s="208"/>
      <c r="F5125" s="107"/>
      <c r="G5125" s="107"/>
    </row>
    <row r="5126" spans="2:7" s="100" customFormat="1">
      <c r="B5126" s="208"/>
      <c r="C5126" s="101"/>
      <c r="D5126" s="102"/>
      <c r="E5126" s="208"/>
      <c r="F5126" s="107"/>
      <c r="G5126" s="107"/>
    </row>
    <row r="5127" spans="2:7" s="100" customFormat="1">
      <c r="B5127" s="208"/>
      <c r="C5127" s="101"/>
      <c r="D5127" s="102"/>
      <c r="E5127" s="208"/>
      <c r="F5127" s="107"/>
      <c r="G5127" s="107"/>
    </row>
    <row r="5128" spans="2:7" s="100" customFormat="1">
      <c r="B5128" s="208"/>
      <c r="C5128" s="101"/>
      <c r="D5128" s="102"/>
      <c r="E5128" s="208"/>
      <c r="F5128" s="107"/>
      <c r="G5128" s="107"/>
    </row>
    <row r="5129" spans="2:7" s="100" customFormat="1">
      <c r="B5129" s="208"/>
      <c r="C5129" s="101"/>
      <c r="D5129" s="102"/>
      <c r="E5129" s="208"/>
      <c r="F5129" s="107"/>
      <c r="G5129" s="107"/>
    </row>
    <row r="5130" spans="2:7" s="100" customFormat="1">
      <c r="B5130" s="208"/>
      <c r="C5130" s="101"/>
      <c r="D5130" s="102"/>
      <c r="E5130" s="208"/>
      <c r="F5130" s="107"/>
      <c r="G5130" s="107"/>
    </row>
    <row r="5131" spans="2:7" s="100" customFormat="1">
      <c r="B5131" s="208"/>
      <c r="C5131" s="101"/>
      <c r="D5131" s="102"/>
      <c r="E5131" s="208"/>
      <c r="F5131" s="107"/>
      <c r="G5131" s="107"/>
    </row>
    <row r="5132" spans="2:7" s="100" customFormat="1">
      <c r="B5132" s="208"/>
      <c r="C5132" s="101"/>
      <c r="D5132" s="102"/>
      <c r="E5132" s="208"/>
      <c r="F5132" s="107"/>
      <c r="G5132" s="107"/>
    </row>
    <row r="5133" spans="2:7" s="100" customFormat="1">
      <c r="B5133" s="208"/>
      <c r="C5133" s="101"/>
      <c r="D5133" s="102"/>
      <c r="E5133" s="208"/>
      <c r="F5133" s="107"/>
      <c r="G5133" s="107"/>
    </row>
    <row r="5134" spans="2:7" s="100" customFormat="1">
      <c r="B5134" s="208"/>
      <c r="C5134" s="101"/>
      <c r="D5134" s="102"/>
      <c r="E5134" s="208"/>
      <c r="F5134" s="107"/>
      <c r="G5134" s="107"/>
    </row>
    <row r="5135" spans="2:7" s="100" customFormat="1">
      <c r="B5135" s="208"/>
      <c r="C5135" s="101"/>
      <c r="D5135" s="102"/>
      <c r="E5135" s="208"/>
      <c r="F5135" s="107"/>
      <c r="G5135" s="107"/>
    </row>
    <row r="5136" spans="2:7" s="100" customFormat="1">
      <c r="B5136" s="208"/>
      <c r="C5136" s="101"/>
      <c r="D5136" s="102"/>
      <c r="E5136" s="208"/>
      <c r="F5136" s="107"/>
      <c r="G5136" s="107"/>
    </row>
    <row r="5137" spans="2:7" s="100" customFormat="1">
      <c r="B5137" s="208"/>
      <c r="C5137" s="101"/>
      <c r="D5137" s="102"/>
      <c r="E5137" s="208"/>
      <c r="F5137" s="107"/>
      <c r="G5137" s="107"/>
    </row>
    <row r="5138" spans="2:7" s="100" customFormat="1">
      <c r="B5138" s="208"/>
      <c r="C5138" s="101"/>
      <c r="D5138" s="102"/>
      <c r="E5138" s="208"/>
      <c r="F5138" s="107"/>
      <c r="G5138" s="107"/>
    </row>
    <row r="5139" spans="2:7" s="100" customFormat="1">
      <c r="B5139" s="208"/>
      <c r="C5139" s="101"/>
      <c r="D5139" s="102"/>
      <c r="E5139" s="208"/>
      <c r="F5139" s="107"/>
      <c r="G5139" s="107"/>
    </row>
    <row r="5140" spans="2:7" s="100" customFormat="1">
      <c r="B5140" s="208"/>
      <c r="C5140" s="101"/>
      <c r="D5140" s="102"/>
      <c r="E5140" s="208"/>
      <c r="F5140" s="107"/>
      <c r="G5140" s="107"/>
    </row>
    <row r="5141" spans="2:7" s="100" customFormat="1">
      <c r="B5141" s="208"/>
      <c r="C5141" s="101"/>
      <c r="D5141" s="102"/>
      <c r="E5141" s="208"/>
      <c r="F5141" s="107"/>
      <c r="G5141" s="107"/>
    </row>
    <row r="5142" spans="2:7" s="100" customFormat="1">
      <c r="B5142" s="208"/>
      <c r="C5142" s="101"/>
      <c r="D5142" s="102"/>
      <c r="E5142" s="208"/>
      <c r="F5142" s="107"/>
      <c r="G5142" s="107"/>
    </row>
    <row r="5143" spans="2:7" s="100" customFormat="1">
      <c r="B5143" s="208"/>
      <c r="C5143" s="101"/>
      <c r="D5143" s="102"/>
      <c r="E5143" s="208"/>
      <c r="F5143" s="107"/>
      <c r="G5143" s="107"/>
    </row>
    <row r="5144" spans="2:7" s="100" customFormat="1">
      <c r="B5144" s="208"/>
      <c r="C5144" s="101"/>
      <c r="D5144" s="102"/>
      <c r="E5144" s="208"/>
      <c r="F5144" s="107"/>
      <c r="G5144" s="107"/>
    </row>
    <row r="5145" spans="2:7" s="100" customFormat="1">
      <c r="B5145" s="208"/>
      <c r="C5145" s="101"/>
      <c r="D5145" s="102"/>
      <c r="E5145" s="208"/>
      <c r="F5145" s="107"/>
      <c r="G5145" s="107"/>
    </row>
    <row r="5146" spans="2:7" s="100" customFormat="1">
      <c r="B5146" s="208"/>
      <c r="C5146" s="101"/>
      <c r="D5146" s="102"/>
      <c r="E5146" s="208"/>
      <c r="F5146" s="107"/>
      <c r="G5146" s="107"/>
    </row>
    <row r="5147" spans="2:7" s="100" customFormat="1">
      <c r="B5147" s="208"/>
      <c r="C5147" s="101"/>
      <c r="D5147" s="102"/>
      <c r="E5147" s="208"/>
      <c r="F5147" s="107"/>
      <c r="G5147" s="107"/>
    </row>
    <row r="5148" spans="2:7" s="100" customFormat="1">
      <c r="B5148" s="208"/>
      <c r="C5148" s="101"/>
      <c r="D5148" s="102"/>
      <c r="E5148" s="208"/>
      <c r="F5148" s="107"/>
      <c r="G5148" s="107"/>
    </row>
    <row r="5149" spans="2:7" s="100" customFormat="1">
      <c r="B5149" s="208"/>
      <c r="C5149" s="101"/>
      <c r="D5149" s="102"/>
      <c r="E5149" s="208"/>
      <c r="F5149" s="107"/>
      <c r="G5149" s="107"/>
    </row>
    <row r="5150" spans="2:7" s="100" customFormat="1">
      <c r="B5150" s="208"/>
      <c r="C5150" s="101"/>
      <c r="D5150" s="102"/>
      <c r="E5150" s="208"/>
      <c r="F5150" s="107"/>
      <c r="G5150" s="107"/>
    </row>
    <row r="5151" spans="2:7" s="100" customFormat="1">
      <c r="B5151" s="208"/>
      <c r="C5151" s="101"/>
      <c r="D5151" s="102"/>
      <c r="E5151" s="208"/>
      <c r="F5151" s="107"/>
      <c r="G5151" s="107"/>
    </row>
    <row r="5152" spans="2:7" s="100" customFormat="1">
      <c r="B5152" s="208"/>
      <c r="C5152" s="101"/>
      <c r="D5152" s="102"/>
      <c r="E5152" s="208"/>
      <c r="F5152" s="107"/>
      <c r="G5152" s="107"/>
    </row>
    <row r="5153" spans="2:7" s="100" customFormat="1">
      <c r="B5153" s="208"/>
      <c r="C5153" s="101"/>
      <c r="D5153" s="102"/>
      <c r="E5153" s="208"/>
      <c r="F5153" s="107"/>
      <c r="G5153" s="107"/>
    </row>
    <row r="5154" spans="2:7" s="100" customFormat="1">
      <c r="B5154" s="208"/>
      <c r="C5154" s="101"/>
      <c r="D5154" s="102"/>
      <c r="E5154" s="208"/>
      <c r="F5154" s="107"/>
      <c r="G5154" s="107"/>
    </row>
    <row r="5155" spans="2:7" s="100" customFormat="1">
      <c r="B5155" s="208"/>
      <c r="C5155" s="101"/>
      <c r="D5155" s="102"/>
      <c r="E5155" s="208"/>
      <c r="F5155" s="107"/>
      <c r="G5155" s="107"/>
    </row>
    <row r="5156" spans="2:7" s="100" customFormat="1">
      <c r="B5156" s="208"/>
      <c r="C5156" s="101"/>
      <c r="D5156" s="102"/>
      <c r="E5156" s="208"/>
      <c r="F5156" s="107"/>
      <c r="G5156" s="107"/>
    </row>
    <row r="5157" spans="2:7" s="100" customFormat="1">
      <c r="B5157" s="208"/>
      <c r="C5157" s="101"/>
      <c r="D5157" s="102"/>
      <c r="E5157" s="208"/>
      <c r="F5157" s="107"/>
      <c r="G5157" s="107"/>
    </row>
    <row r="5158" spans="2:7" s="100" customFormat="1">
      <c r="B5158" s="208"/>
      <c r="C5158" s="101"/>
      <c r="D5158" s="102"/>
      <c r="E5158" s="208"/>
      <c r="F5158" s="107"/>
      <c r="G5158" s="107"/>
    </row>
    <row r="5159" spans="2:7" s="100" customFormat="1">
      <c r="B5159" s="208"/>
      <c r="C5159" s="101"/>
      <c r="D5159" s="102"/>
      <c r="E5159" s="208"/>
      <c r="F5159" s="107"/>
      <c r="G5159" s="107"/>
    </row>
    <row r="5160" spans="2:7" s="100" customFormat="1">
      <c r="B5160" s="208"/>
      <c r="C5160" s="101"/>
      <c r="D5160" s="102"/>
      <c r="E5160" s="208"/>
      <c r="F5160" s="107"/>
      <c r="G5160" s="107"/>
    </row>
    <row r="5161" spans="2:7" s="100" customFormat="1">
      <c r="B5161" s="208"/>
      <c r="C5161" s="101"/>
      <c r="D5161" s="102"/>
      <c r="E5161" s="208"/>
      <c r="F5161" s="107"/>
      <c r="G5161" s="107"/>
    </row>
    <row r="5162" spans="2:7" s="100" customFormat="1">
      <c r="B5162" s="208"/>
      <c r="C5162" s="101"/>
      <c r="D5162" s="102"/>
      <c r="E5162" s="208"/>
      <c r="F5162" s="107"/>
      <c r="G5162" s="107"/>
    </row>
    <row r="5163" spans="2:7" s="100" customFormat="1">
      <c r="B5163" s="208"/>
      <c r="C5163" s="101"/>
      <c r="D5163" s="102"/>
      <c r="E5163" s="208"/>
      <c r="F5163" s="107"/>
      <c r="G5163" s="107"/>
    </row>
    <row r="5164" spans="2:7" s="100" customFormat="1">
      <c r="B5164" s="208"/>
      <c r="C5164" s="101"/>
      <c r="D5164" s="102"/>
      <c r="E5164" s="208"/>
      <c r="F5164" s="107"/>
      <c r="G5164" s="107"/>
    </row>
    <row r="5165" spans="2:7" s="100" customFormat="1">
      <c r="B5165" s="208"/>
      <c r="C5165" s="101"/>
      <c r="D5165" s="102"/>
      <c r="E5165" s="208"/>
      <c r="F5165" s="107"/>
      <c r="G5165" s="107"/>
    </row>
    <row r="5166" spans="2:7" s="100" customFormat="1">
      <c r="B5166" s="208"/>
      <c r="C5166" s="101"/>
      <c r="D5166" s="102"/>
      <c r="E5166" s="208"/>
      <c r="F5166" s="107"/>
      <c r="G5166" s="107"/>
    </row>
    <row r="5167" spans="2:7" s="100" customFormat="1">
      <c r="B5167" s="208"/>
      <c r="C5167" s="101"/>
      <c r="D5167" s="102"/>
      <c r="E5167" s="208"/>
      <c r="F5167" s="107"/>
      <c r="G5167" s="107"/>
    </row>
    <row r="5168" spans="2:7" s="100" customFormat="1">
      <c r="B5168" s="208"/>
      <c r="C5168" s="101"/>
      <c r="D5168" s="102"/>
      <c r="E5168" s="208"/>
      <c r="F5168" s="107"/>
      <c r="G5168" s="107"/>
    </row>
    <row r="5169" spans="2:7" s="100" customFormat="1">
      <c r="B5169" s="208"/>
      <c r="C5169" s="101"/>
      <c r="D5169" s="102"/>
      <c r="E5169" s="208"/>
      <c r="F5169" s="107"/>
      <c r="G5169" s="107"/>
    </row>
    <row r="5170" spans="2:7" s="100" customFormat="1">
      <c r="B5170" s="208"/>
      <c r="C5170" s="101"/>
      <c r="D5170" s="102"/>
      <c r="E5170" s="208"/>
      <c r="F5170" s="107"/>
      <c r="G5170" s="107"/>
    </row>
    <row r="5171" spans="2:7" s="100" customFormat="1">
      <c r="B5171" s="208"/>
      <c r="C5171" s="101"/>
      <c r="D5171" s="102"/>
      <c r="E5171" s="208"/>
      <c r="F5171" s="107"/>
      <c r="G5171" s="107"/>
    </row>
    <row r="5172" spans="2:7" s="100" customFormat="1">
      <c r="B5172" s="208"/>
      <c r="C5172" s="101"/>
      <c r="D5172" s="102"/>
      <c r="E5172" s="208"/>
      <c r="F5172" s="107"/>
      <c r="G5172" s="107"/>
    </row>
    <row r="5173" spans="2:7" s="100" customFormat="1">
      <c r="B5173" s="208"/>
      <c r="C5173" s="101"/>
      <c r="D5173" s="102"/>
      <c r="E5173" s="208"/>
      <c r="F5173" s="107"/>
      <c r="G5173" s="107"/>
    </row>
    <row r="5174" spans="2:7" s="100" customFormat="1">
      <c r="B5174" s="208"/>
      <c r="C5174" s="101"/>
      <c r="D5174" s="102"/>
      <c r="E5174" s="208"/>
      <c r="F5174" s="107"/>
      <c r="G5174" s="107"/>
    </row>
    <row r="5175" spans="2:7" s="100" customFormat="1">
      <c r="B5175" s="208"/>
      <c r="C5175" s="101"/>
      <c r="D5175" s="102"/>
      <c r="E5175" s="208"/>
      <c r="F5175" s="107"/>
      <c r="G5175" s="107"/>
    </row>
    <row r="5176" spans="2:7" s="100" customFormat="1">
      <c r="B5176" s="208"/>
      <c r="C5176" s="101"/>
      <c r="D5176" s="102"/>
      <c r="E5176" s="208"/>
      <c r="F5176" s="107"/>
      <c r="G5176" s="107"/>
    </row>
    <row r="5177" spans="2:7" s="100" customFormat="1">
      <c r="B5177" s="208"/>
      <c r="C5177" s="101"/>
      <c r="D5177" s="102"/>
      <c r="E5177" s="208"/>
      <c r="F5177" s="107"/>
      <c r="G5177" s="107"/>
    </row>
    <row r="5178" spans="2:7" s="100" customFormat="1">
      <c r="B5178" s="208"/>
      <c r="C5178" s="101"/>
      <c r="D5178" s="102"/>
      <c r="E5178" s="208"/>
      <c r="F5178" s="107"/>
      <c r="G5178" s="107"/>
    </row>
    <row r="5179" spans="2:7" s="100" customFormat="1">
      <c r="B5179" s="208"/>
      <c r="C5179" s="101"/>
      <c r="D5179" s="102"/>
      <c r="E5179" s="208"/>
      <c r="F5179" s="107"/>
      <c r="G5179" s="107"/>
    </row>
    <row r="5180" spans="2:7" s="100" customFormat="1">
      <c r="B5180" s="208"/>
      <c r="C5180" s="101"/>
      <c r="D5180" s="102"/>
      <c r="E5180" s="208"/>
      <c r="F5180" s="107"/>
      <c r="G5180" s="107"/>
    </row>
    <row r="5181" spans="2:7" s="100" customFormat="1">
      <c r="B5181" s="208"/>
      <c r="C5181" s="101"/>
      <c r="D5181" s="102"/>
      <c r="E5181" s="208"/>
      <c r="F5181" s="107"/>
      <c r="G5181" s="107"/>
    </row>
    <row r="5182" spans="2:7" s="100" customFormat="1">
      <c r="B5182" s="208"/>
      <c r="C5182" s="101"/>
      <c r="D5182" s="102"/>
      <c r="E5182" s="208"/>
      <c r="F5182" s="107"/>
      <c r="G5182" s="107"/>
    </row>
    <row r="5183" spans="2:7" s="100" customFormat="1">
      <c r="B5183" s="208"/>
      <c r="C5183" s="101"/>
      <c r="D5183" s="102"/>
      <c r="E5183" s="208"/>
      <c r="F5183" s="107"/>
      <c r="G5183" s="107"/>
    </row>
    <row r="5184" spans="2:7" s="100" customFormat="1">
      <c r="B5184" s="208"/>
      <c r="C5184" s="101"/>
      <c r="D5184" s="102"/>
      <c r="E5184" s="208"/>
      <c r="F5184" s="107"/>
      <c r="G5184" s="107"/>
    </row>
    <row r="5185" spans="2:7" s="100" customFormat="1">
      <c r="B5185" s="208"/>
      <c r="C5185" s="101"/>
      <c r="D5185" s="102"/>
      <c r="E5185" s="208"/>
      <c r="F5185" s="107"/>
      <c r="G5185" s="107"/>
    </row>
    <row r="5186" spans="2:7" s="100" customFormat="1">
      <c r="B5186" s="208"/>
      <c r="C5186" s="101"/>
      <c r="D5186" s="102"/>
      <c r="E5186" s="208"/>
      <c r="F5186" s="107"/>
      <c r="G5186" s="107"/>
    </row>
    <row r="5187" spans="2:7" s="100" customFormat="1">
      <c r="B5187" s="208"/>
      <c r="C5187" s="101"/>
      <c r="D5187" s="102"/>
      <c r="E5187" s="208"/>
      <c r="F5187" s="107"/>
      <c r="G5187" s="107"/>
    </row>
    <row r="5188" spans="2:7" s="100" customFormat="1">
      <c r="B5188" s="208"/>
      <c r="C5188" s="101"/>
      <c r="D5188" s="102"/>
      <c r="E5188" s="208"/>
      <c r="F5188" s="107"/>
      <c r="G5188" s="107"/>
    </row>
    <row r="5189" spans="2:7" s="100" customFormat="1">
      <c r="B5189" s="208"/>
      <c r="C5189" s="101"/>
      <c r="D5189" s="102"/>
      <c r="E5189" s="208"/>
      <c r="F5189" s="107"/>
      <c r="G5189" s="107"/>
    </row>
    <row r="5190" spans="2:7" s="100" customFormat="1">
      <c r="B5190" s="208"/>
      <c r="C5190" s="101"/>
      <c r="D5190" s="102"/>
      <c r="E5190" s="208"/>
      <c r="F5190" s="107"/>
      <c r="G5190" s="107"/>
    </row>
    <row r="5191" spans="2:7" s="100" customFormat="1">
      <c r="B5191" s="208"/>
      <c r="C5191" s="101"/>
      <c r="D5191" s="102"/>
      <c r="E5191" s="208"/>
      <c r="F5191" s="107"/>
      <c r="G5191" s="107"/>
    </row>
    <row r="5192" spans="2:7" s="100" customFormat="1">
      <c r="B5192" s="208"/>
      <c r="C5192" s="101"/>
      <c r="D5192" s="102"/>
      <c r="E5192" s="208"/>
      <c r="F5192" s="107"/>
      <c r="G5192" s="107"/>
    </row>
    <row r="5193" spans="2:7" s="100" customFormat="1">
      <c r="B5193" s="208"/>
      <c r="C5193" s="101"/>
      <c r="D5193" s="102"/>
      <c r="E5193" s="208"/>
      <c r="F5193" s="107"/>
      <c r="G5193" s="107"/>
    </row>
    <row r="5194" spans="2:7" s="100" customFormat="1">
      <c r="B5194" s="208"/>
      <c r="C5194" s="101"/>
      <c r="D5194" s="102"/>
      <c r="E5194" s="208"/>
      <c r="F5194" s="107"/>
      <c r="G5194" s="107"/>
    </row>
    <row r="5195" spans="2:7" s="100" customFormat="1">
      <c r="B5195" s="208"/>
      <c r="C5195" s="101"/>
      <c r="D5195" s="102"/>
      <c r="E5195" s="208"/>
      <c r="F5195" s="107"/>
      <c r="G5195" s="107"/>
    </row>
    <row r="5196" spans="2:7" s="100" customFormat="1">
      <c r="B5196" s="208"/>
      <c r="C5196" s="101"/>
      <c r="D5196" s="102"/>
      <c r="E5196" s="208"/>
      <c r="F5196" s="107"/>
      <c r="G5196" s="107"/>
    </row>
    <row r="5197" spans="2:7" s="100" customFormat="1">
      <c r="B5197" s="208"/>
      <c r="C5197" s="101"/>
      <c r="D5197" s="102"/>
      <c r="E5197" s="208"/>
      <c r="F5197" s="107"/>
      <c r="G5197" s="107"/>
    </row>
    <row r="5198" spans="2:7" s="100" customFormat="1">
      <c r="B5198" s="208"/>
      <c r="C5198" s="101"/>
      <c r="D5198" s="102"/>
      <c r="E5198" s="208"/>
      <c r="F5198" s="107"/>
      <c r="G5198" s="107"/>
    </row>
    <row r="5199" spans="2:7" s="100" customFormat="1">
      <c r="B5199" s="208"/>
      <c r="C5199" s="101"/>
      <c r="D5199" s="102"/>
      <c r="E5199" s="208"/>
      <c r="F5199" s="107"/>
      <c r="G5199" s="107"/>
    </row>
    <row r="5200" spans="2:7" s="100" customFormat="1">
      <c r="B5200" s="208"/>
      <c r="C5200" s="101"/>
      <c r="D5200" s="102"/>
      <c r="E5200" s="208"/>
      <c r="F5200" s="107"/>
      <c r="G5200" s="107"/>
    </row>
    <row r="5201" spans="2:7" s="100" customFormat="1">
      <c r="B5201" s="208"/>
      <c r="C5201" s="101"/>
      <c r="D5201" s="102"/>
      <c r="E5201" s="208"/>
      <c r="F5201" s="107"/>
      <c r="G5201" s="107"/>
    </row>
    <row r="5202" spans="2:7" s="100" customFormat="1">
      <c r="B5202" s="208"/>
      <c r="C5202" s="101"/>
      <c r="D5202" s="102"/>
      <c r="E5202" s="208"/>
      <c r="F5202" s="107"/>
      <c r="G5202" s="107"/>
    </row>
    <row r="5203" spans="2:7" s="100" customFormat="1">
      <c r="B5203" s="208"/>
      <c r="C5203" s="101"/>
      <c r="D5203" s="102"/>
      <c r="E5203" s="208"/>
      <c r="F5203" s="107"/>
      <c r="G5203" s="107"/>
    </row>
    <row r="5204" spans="2:7" s="100" customFormat="1">
      <c r="B5204" s="208"/>
      <c r="C5204" s="101"/>
      <c r="D5204" s="102"/>
      <c r="E5204" s="208"/>
      <c r="F5204" s="107"/>
      <c r="G5204" s="107"/>
    </row>
    <row r="5205" spans="2:7" s="100" customFormat="1">
      <c r="B5205" s="208"/>
      <c r="C5205" s="101"/>
      <c r="D5205" s="102"/>
      <c r="E5205" s="208"/>
      <c r="F5205" s="107"/>
      <c r="G5205" s="107"/>
    </row>
    <row r="5206" spans="2:7" s="100" customFormat="1">
      <c r="B5206" s="208"/>
      <c r="C5206" s="101"/>
      <c r="D5206" s="102"/>
      <c r="E5206" s="208"/>
      <c r="F5206" s="107"/>
      <c r="G5206" s="107"/>
    </row>
    <row r="5207" spans="2:7" s="100" customFormat="1">
      <c r="B5207" s="208"/>
      <c r="C5207" s="101"/>
      <c r="D5207" s="102"/>
      <c r="E5207" s="208"/>
      <c r="F5207" s="107"/>
      <c r="G5207" s="107"/>
    </row>
    <row r="5208" spans="2:7" s="100" customFormat="1">
      <c r="B5208" s="208"/>
      <c r="C5208" s="101"/>
      <c r="D5208" s="102"/>
      <c r="E5208" s="208"/>
      <c r="F5208" s="107"/>
      <c r="G5208" s="107"/>
    </row>
    <row r="5209" spans="2:7" s="100" customFormat="1">
      <c r="B5209" s="208"/>
      <c r="C5209" s="101"/>
      <c r="D5209" s="102"/>
      <c r="E5209" s="208"/>
      <c r="F5209" s="107"/>
      <c r="G5209" s="107"/>
    </row>
    <row r="5210" spans="2:7" s="100" customFormat="1">
      <c r="B5210" s="208"/>
      <c r="C5210" s="101"/>
      <c r="D5210" s="102"/>
      <c r="E5210" s="208"/>
      <c r="F5210" s="107"/>
      <c r="G5210" s="107"/>
    </row>
    <row r="5211" spans="2:7" s="100" customFormat="1">
      <c r="B5211" s="208"/>
      <c r="C5211" s="101"/>
      <c r="D5211" s="102"/>
      <c r="E5211" s="208"/>
      <c r="F5211" s="107"/>
      <c r="G5211" s="107"/>
    </row>
    <row r="5212" spans="2:7" s="100" customFormat="1">
      <c r="B5212" s="208"/>
      <c r="C5212" s="101"/>
      <c r="D5212" s="102"/>
      <c r="E5212" s="208"/>
      <c r="F5212" s="107"/>
      <c r="G5212" s="107"/>
    </row>
    <row r="5213" spans="2:7" s="100" customFormat="1">
      <c r="B5213" s="208"/>
      <c r="C5213" s="101"/>
      <c r="D5213" s="102"/>
      <c r="E5213" s="208"/>
      <c r="F5213" s="107"/>
      <c r="G5213" s="107"/>
    </row>
    <row r="5214" spans="2:7" s="100" customFormat="1">
      <c r="B5214" s="208"/>
      <c r="C5214" s="101"/>
      <c r="D5214" s="102"/>
      <c r="E5214" s="208"/>
      <c r="F5214" s="107"/>
      <c r="G5214" s="107"/>
    </row>
    <row r="5215" spans="2:7" s="100" customFormat="1">
      <c r="B5215" s="208"/>
      <c r="C5215" s="101"/>
      <c r="D5215" s="102"/>
      <c r="E5215" s="208"/>
      <c r="F5215" s="107"/>
      <c r="G5215" s="107"/>
    </row>
    <row r="5216" spans="2:7" s="100" customFormat="1">
      <c r="B5216" s="208"/>
      <c r="C5216" s="101"/>
      <c r="D5216" s="102"/>
      <c r="E5216" s="208"/>
      <c r="F5216" s="107"/>
      <c r="G5216" s="107"/>
    </row>
    <row r="5217" spans="2:7" s="100" customFormat="1">
      <c r="B5217" s="208"/>
      <c r="C5217" s="101"/>
      <c r="D5217" s="102"/>
      <c r="E5217" s="208"/>
      <c r="F5217" s="107"/>
      <c r="G5217" s="107"/>
    </row>
    <row r="5218" spans="2:7" s="100" customFormat="1">
      <c r="B5218" s="208"/>
      <c r="C5218" s="101"/>
      <c r="D5218" s="102"/>
      <c r="E5218" s="208"/>
      <c r="F5218" s="107"/>
      <c r="G5218" s="107"/>
    </row>
    <row r="5219" spans="2:7" s="100" customFormat="1">
      <c r="B5219" s="208"/>
      <c r="C5219" s="101"/>
      <c r="D5219" s="102"/>
      <c r="E5219" s="208"/>
      <c r="F5219" s="107"/>
      <c r="G5219" s="107"/>
    </row>
    <row r="5220" spans="2:7" s="100" customFormat="1">
      <c r="B5220" s="208"/>
      <c r="C5220" s="101"/>
      <c r="D5220" s="102"/>
      <c r="E5220" s="208"/>
      <c r="F5220" s="107"/>
      <c r="G5220" s="107"/>
    </row>
    <row r="5221" spans="2:7" s="100" customFormat="1">
      <c r="B5221" s="208"/>
      <c r="C5221" s="101"/>
      <c r="D5221" s="102"/>
      <c r="E5221" s="208"/>
      <c r="F5221" s="107"/>
      <c r="G5221" s="107"/>
    </row>
    <row r="5222" spans="2:7" s="100" customFormat="1">
      <c r="B5222" s="208"/>
      <c r="C5222" s="101"/>
      <c r="D5222" s="102"/>
      <c r="E5222" s="208"/>
      <c r="F5222" s="107"/>
      <c r="G5222" s="107"/>
    </row>
    <row r="5223" spans="2:7" s="100" customFormat="1">
      <c r="B5223" s="208"/>
      <c r="C5223" s="101"/>
      <c r="D5223" s="102"/>
      <c r="E5223" s="208"/>
      <c r="F5223" s="107"/>
      <c r="G5223" s="107"/>
    </row>
    <row r="5224" spans="2:7" s="100" customFormat="1">
      <c r="B5224" s="208"/>
      <c r="C5224" s="101"/>
      <c r="D5224" s="102"/>
      <c r="E5224" s="208"/>
      <c r="F5224" s="107"/>
      <c r="G5224" s="107"/>
    </row>
    <row r="5225" spans="2:7" s="100" customFormat="1">
      <c r="B5225" s="208"/>
      <c r="C5225" s="101"/>
      <c r="D5225" s="102"/>
      <c r="E5225" s="208"/>
      <c r="F5225" s="107"/>
      <c r="G5225" s="107"/>
    </row>
    <row r="5226" spans="2:7" s="100" customFormat="1">
      <c r="B5226" s="208"/>
      <c r="C5226" s="101"/>
      <c r="D5226" s="102"/>
      <c r="E5226" s="208"/>
      <c r="F5226" s="107"/>
      <c r="G5226" s="107"/>
    </row>
    <row r="5227" spans="2:7" s="100" customFormat="1">
      <c r="B5227" s="208"/>
      <c r="C5227" s="101"/>
      <c r="D5227" s="102"/>
      <c r="E5227" s="208"/>
      <c r="F5227" s="107"/>
      <c r="G5227" s="107"/>
    </row>
    <row r="5228" spans="2:7" s="100" customFormat="1">
      <c r="B5228" s="208"/>
      <c r="C5228" s="101"/>
      <c r="D5228" s="102"/>
      <c r="E5228" s="208"/>
      <c r="F5228" s="107"/>
      <c r="G5228" s="107"/>
    </row>
    <row r="5229" spans="2:7" s="100" customFormat="1">
      <c r="B5229" s="208"/>
      <c r="C5229" s="101"/>
      <c r="D5229" s="102"/>
      <c r="E5229" s="208"/>
      <c r="F5229" s="107"/>
      <c r="G5229" s="107"/>
    </row>
    <row r="5230" spans="2:7" s="100" customFormat="1">
      <c r="B5230" s="208"/>
      <c r="C5230" s="101"/>
      <c r="D5230" s="102"/>
      <c r="E5230" s="208"/>
      <c r="F5230" s="107"/>
      <c r="G5230" s="107"/>
    </row>
    <row r="5231" spans="2:7" s="100" customFormat="1">
      <c r="B5231" s="208"/>
      <c r="C5231" s="101"/>
      <c r="D5231" s="102"/>
      <c r="E5231" s="208"/>
      <c r="F5231" s="107"/>
      <c r="G5231" s="107"/>
    </row>
    <row r="5232" spans="2:7" s="100" customFormat="1">
      <c r="B5232" s="208"/>
      <c r="C5232" s="101"/>
      <c r="D5232" s="102"/>
      <c r="E5232" s="208"/>
      <c r="F5232" s="107"/>
      <c r="G5232" s="107"/>
    </row>
    <row r="5233" spans="2:7" s="100" customFormat="1">
      <c r="B5233" s="208"/>
      <c r="C5233" s="101"/>
      <c r="D5233" s="102"/>
      <c r="E5233" s="208"/>
      <c r="F5233" s="107"/>
      <c r="G5233" s="107"/>
    </row>
    <row r="5234" spans="2:7" s="100" customFormat="1">
      <c r="B5234" s="208"/>
      <c r="C5234" s="101"/>
      <c r="D5234" s="102"/>
      <c r="E5234" s="208"/>
      <c r="F5234" s="107"/>
      <c r="G5234" s="107"/>
    </row>
    <row r="5235" spans="2:7" s="100" customFormat="1">
      <c r="B5235" s="208"/>
      <c r="C5235" s="101"/>
      <c r="D5235" s="102"/>
      <c r="E5235" s="208"/>
      <c r="F5235" s="107"/>
      <c r="G5235" s="107"/>
    </row>
    <row r="5236" spans="2:7" s="100" customFormat="1">
      <c r="B5236" s="208"/>
      <c r="C5236" s="101"/>
      <c r="D5236" s="102"/>
      <c r="E5236" s="208"/>
      <c r="F5236" s="107"/>
      <c r="G5236" s="107"/>
    </row>
    <row r="5237" spans="2:7" s="100" customFormat="1">
      <c r="B5237" s="208"/>
      <c r="C5237" s="101"/>
      <c r="D5237" s="102"/>
      <c r="E5237" s="208"/>
      <c r="F5237" s="107"/>
      <c r="G5237" s="107"/>
    </row>
    <row r="5238" spans="2:7" s="100" customFormat="1">
      <c r="B5238" s="208"/>
      <c r="C5238" s="101"/>
      <c r="D5238" s="102"/>
      <c r="E5238" s="208"/>
      <c r="F5238" s="107"/>
      <c r="G5238" s="107"/>
    </row>
    <row r="5239" spans="2:7" s="100" customFormat="1">
      <c r="B5239" s="208"/>
      <c r="C5239" s="101"/>
      <c r="D5239" s="102"/>
      <c r="E5239" s="208"/>
      <c r="F5239" s="107"/>
      <c r="G5239" s="107"/>
    </row>
    <row r="5240" spans="2:7" s="100" customFormat="1">
      <c r="B5240" s="208"/>
      <c r="C5240" s="101"/>
      <c r="D5240" s="102"/>
      <c r="E5240" s="208"/>
      <c r="F5240" s="107"/>
      <c r="G5240" s="107"/>
    </row>
    <row r="5241" spans="2:7" s="100" customFormat="1">
      <c r="B5241" s="208"/>
      <c r="C5241" s="101"/>
      <c r="D5241" s="102"/>
      <c r="E5241" s="208"/>
      <c r="F5241" s="107"/>
      <c r="G5241" s="107"/>
    </row>
    <row r="5242" spans="2:7" s="100" customFormat="1">
      <c r="B5242" s="208"/>
      <c r="C5242" s="101"/>
      <c r="D5242" s="102"/>
      <c r="E5242" s="208"/>
      <c r="F5242" s="107"/>
      <c r="G5242" s="107"/>
    </row>
    <row r="5243" spans="2:7" s="100" customFormat="1">
      <c r="B5243" s="208"/>
      <c r="C5243" s="101"/>
      <c r="D5243" s="102"/>
      <c r="E5243" s="208"/>
      <c r="F5243" s="107"/>
      <c r="G5243" s="107"/>
    </row>
    <row r="5244" spans="2:7" s="100" customFormat="1">
      <c r="B5244" s="208"/>
      <c r="C5244" s="101"/>
      <c r="D5244" s="102"/>
      <c r="E5244" s="208"/>
      <c r="F5244" s="107"/>
      <c r="G5244" s="107"/>
    </row>
    <row r="5245" spans="2:7" s="100" customFormat="1">
      <c r="B5245" s="208"/>
      <c r="C5245" s="101"/>
      <c r="D5245" s="102"/>
      <c r="E5245" s="208"/>
      <c r="F5245" s="107"/>
      <c r="G5245" s="107"/>
    </row>
    <row r="5246" spans="2:7" s="100" customFormat="1">
      <c r="B5246" s="208"/>
      <c r="C5246" s="101"/>
      <c r="D5246" s="102"/>
      <c r="E5246" s="208"/>
      <c r="F5246" s="107"/>
      <c r="G5246" s="107"/>
    </row>
    <row r="5247" spans="2:7" s="100" customFormat="1">
      <c r="B5247" s="208"/>
      <c r="C5247" s="101"/>
      <c r="D5247" s="102"/>
      <c r="E5247" s="208"/>
      <c r="F5247" s="107"/>
      <c r="G5247" s="107"/>
    </row>
    <row r="5248" spans="2:7" s="100" customFormat="1">
      <c r="B5248" s="208"/>
      <c r="C5248" s="101"/>
      <c r="D5248" s="102"/>
      <c r="E5248" s="208"/>
      <c r="F5248" s="107"/>
      <c r="G5248" s="107"/>
    </row>
    <row r="5249" spans="2:7" s="100" customFormat="1">
      <c r="B5249" s="208"/>
      <c r="C5249" s="101"/>
      <c r="D5249" s="102"/>
      <c r="E5249" s="208"/>
      <c r="F5249" s="107"/>
      <c r="G5249" s="107"/>
    </row>
    <row r="5250" spans="2:7" s="100" customFormat="1">
      <c r="B5250" s="208"/>
      <c r="C5250" s="101"/>
      <c r="D5250" s="102"/>
      <c r="E5250" s="208"/>
      <c r="F5250" s="107"/>
      <c r="G5250" s="107"/>
    </row>
    <row r="5251" spans="2:7" s="100" customFormat="1">
      <c r="B5251" s="208"/>
      <c r="C5251" s="101"/>
      <c r="D5251" s="102"/>
      <c r="E5251" s="208"/>
      <c r="F5251" s="107"/>
      <c r="G5251" s="107"/>
    </row>
    <row r="5252" spans="2:7" s="100" customFormat="1">
      <c r="B5252" s="208"/>
      <c r="C5252" s="101"/>
      <c r="D5252" s="102"/>
      <c r="E5252" s="208"/>
      <c r="F5252" s="107"/>
      <c r="G5252" s="107"/>
    </row>
    <row r="5253" spans="2:7" s="100" customFormat="1">
      <c r="B5253" s="208"/>
      <c r="C5253" s="101"/>
      <c r="D5253" s="102"/>
      <c r="E5253" s="208"/>
      <c r="F5253" s="107"/>
      <c r="G5253" s="107"/>
    </row>
    <row r="5254" spans="2:7" s="100" customFormat="1">
      <c r="B5254" s="208"/>
      <c r="C5254" s="101"/>
      <c r="D5254" s="102"/>
      <c r="E5254" s="208"/>
      <c r="F5254" s="107"/>
      <c r="G5254" s="107"/>
    </row>
    <row r="5255" spans="2:7" s="100" customFormat="1">
      <c r="B5255" s="208"/>
      <c r="C5255" s="101"/>
      <c r="D5255" s="102"/>
      <c r="E5255" s="208"/>
      <c r="F5255" s="107"/>
      <c r="G5255" s="107"/>
    </row>
    <row r="5256" spans="2:7" s="100" customFormat="1">
      <c r="B5256" s="208"/>
      <c r="C5256" s="101"/>
      <c r="D5256" s="102"/>
      <c r="E5256" s="208"/>
      <c r="F5256" s="107"/>
      <c r="G5256" s="107"/>
    </row>
    <row r="5257" spans="2:7" s="100" customFormat="1">
      <c r="B5257" s="208"/>
      <c r="C5257" s="101"/>
      <c r="D5257" s="102"/>
      <c r="E5257" s="208"/>
      <c r="F5257" s="107"/>
      <c r="G5257" s="107"/>
    </row>
    <row r="5258" spans="2:7" s="100" customFormat="1">
      <c r="B5258" s="208"/>
      <c r="C5258" s="101"/>
      <c r="D5258" s="102"/>
      <c r="E5258" s="208"/>
      <c r="F5258" s="107"/>
      <c r="G5258" s="107"/>
    </row>
    <row r="5259" spans="2:7" s="100" customFormat="1">
      <c r="B5259" s="208"/>
      <c r="C5259" s="101"/>
      <c r="D5259" s="102"/>
      <c r="E5259" s="208"/>
      <c r="F5259" s="107"/>
      <c r="G5259" s="107"/>
    </row>
    <row r="5260" spans="2:7" s="100" customFormat="1">
      <c r="B5260" s="208"/>
      <c r="C5260" s="101"/>
      <c r="D5260" s="102"/>
      <c r="E5260" s="208"/>
      <c r="F5260" s="107"/>
      <c r="G5260" s="107"/>
    </row>
    <row r="5261" spans="2:7" s="100" customFormat="1">
      <c r="B5261" s="208"/>
      <c r="C5261" s="101"/>
      <c r="D5261" s="102"/>
      <c r="E5261" s="208"/>
      <c r="F5261" s="107"/>
      <c r="G5261" s="107"/>
    </row>
    <row r="5262" spans="2:7" s="100" customFormat="1">
      <c r="B5262" s="208"/>
      <c r="C5262" s="101"/>
      <c r="D5262" s="102"/>
      <c r="E5262" s="208"/>
      <c r="F5262" s="107"/>
      <c r="G5262" s="107"/>
    </row>
    <row r="5263" spans="2:7" s="100" customFormat="1">
      <c r="B5263" s="208"/>
      <c r="C5263" s="101"/>
      <c r="D5263" s="102"/>
      <c r="E5263" s="208"/>
      <c r="F5263" s="107"/>
      <c r="G5263" s="107"/>
    </row>
    <row r="5264" spans="2:7" s="100" customFormat="1">
      <c r="B5264" s="208"/>
      <c r="C5264" s="101"/>
      <c r="D5264" s="102"/>
      <c r="E5264" s="208"/>
      <c r="F5264" s="107"/>
      <c r="G5264" s="107"/>
    </row>
    <row r="5265" spans="2:7" s="100" customFormat="1">
      <c r="B5265" s="208"/>
      <c r="C5265" s="101"/>
      <c r="D5265" s="102"/>
      <c r="E5265" s="208"/>
      <c r="F5265" s="107"/>
      <c r="G5265" s="107"/>
    </row>
    <row r="5266" spans="2:7" s="100" customFormat="1">
      <c r="B5266" s="208"/>
      <c r="C5266" s="101"/>
      <c r="D5266" s="102"/>
      <c r="E5266" s="208"/>
      <c r="F5266" s="107"/>
      <c r="G5266" s="107"/>
    </row>
    <row r="5267" spans="2:7" s="100" customFormat="1">
      <c r="B5267" s="208"/>
      <c r="C5267" s="101"/>
      <c r="D5267" s="102"/>
      <c r="E5267" s="208"/>
      <c r="F5267" s="107"/>
      <c r="G5267" s="107"/>
    </row>
    <row r="5268" spans="2:7" s="100" customFormat="1">
      <c r="B5268" s="208"/>
      <c r="C5268" s="101"/>
      <c r="D5268" s="102"/>
      <c r="E5268" s="208"/>
      <c r="F5268" s="107"/>
      <c r="G5268" s="107"/>
    </row>
    <row r="5269" spans="2:7" s="100" customFormat="1">
      <c r="B5269" s="208"/>
      <c r="C5269" s="101"/>
      <c r="D5269" s="102"/>
      <c r="E5269" s="208"/>
      <c r="F5269" s="107"/>
      <c r="G5269" s="107"/>
    </row>
    <row r="5270" spans="2:7" s="100" customFormat="1">
      <c r="B5270" s="208"/>
      <c r="C5270" s="101"/>
      <c r="D5270" s="102"/>
      <c r="E5270" s="208"/>
      <c r="F5270" s="107"/>
      <c r="G5270" s="107"/>
    </row>
    <row r="5271" spans="2:7" s="100" customFormat="1">
      <c r="B5271" s="208"/>
      <c r="C5271" s="101"/>
      <c r="D5271" s="102"/>
      <c r="E5271" s="208"/>
      <c r="F5271" s="107"/>
      <c r="G5271" s="107"/>
    </row>
    <row r="5272" spans="2:7" s="100" customFormat="1">
      <c r="B5272" s="208"/>
      <c r="C5272" s="101"/>
      <c r="D5272" s="102"/>
      <c r="E5272" s="208"/>
      <c r="F5272" s="107"/>
      <c r="G5272" s="107"/>
    </row>
    <row r="5273" spans="2:7" s="100" customFormat="1">
      <c r="B5273" s="208"/>
      <c r="C5273" s="101"/>
      <c r="D5273" s="102"/>
      <c r="E5273" s="208"/>
      <c r="F5273" s="107"/>
      <c r="G5273" s="107"/>
    </row>
    <row r="5274" spans="2:7" s="100" customFormat="1">
      <c r="B5274" s="208"/>
      <c r="C5274" s="101"/>
      <c r="D5274" s="102"/>
      <c r="E5274" s="208"/>
      <c r="F5274" s="107"/>
      <c r="G5274" s="107"/>
    </row>
    <row r="5275" spans="2:7" s="100" customFormat="1">
      <c r="B5275" s="208"/>
      <c r="C5275" s="101"/>
      <c r="D5275" s="102"/>
      <c r="E5275" s="208"/>
      <c r="F5275" s="107"/>
      <c r="G5275" s="107"/>
    </row>
    <row r="5276" spans="2:7" s="100" customFormat="1">
      <c r="B5276" s="208"/>
      <c r="C5276" s="101"/>
      <c r="D5276" s="102"/>
      <c r="E5276" s="208"/>
      <c r="F5276" s="107"/>
      <c r="G5276" s="107"/>
    </row>
    <row r="5277" spans="2:7" s="100" customFormat="1">
      <c r="B5277" s="208"/>
      <c r="C5277" s="101"/>
      <c r="D5277" s="102"/>
      <c r="E5277" s="208"/>
      <c r="F5277" s="107"/>
      <c r="G5277" s="107"/>
    </row>
    <row r="5278" spans="2:7" s="100" customFormat="1">
      <c r="B5278" s="208"/>
      <c r="C5278" s="101"/>
      <c r="D5278" s="102"/>
      <c r="E5278" s="208"/>
      <c r="F5278" s="107"/>
      <c r="G5278" s="107"/>
    </row>
    <row r="5279" spans="2:7" s="100" customFormat="1">
      <c r="B5279" s="208"/>
      <c r="C5279" s="101"/>
      <c r="D5279" s="102"/>
      <c r="E5279" s="208"/>
      <c r="F5279" s="107"/>
      <c r="G5279" s="107"/>
    </row>
    <row r="5280" spans="2:7" s="100" customFormat="1">
      <c r="B5280" s="208"/>
      <c r="C5280" s="101"/>
      <c r="D5280" s="102"/>
      <c r="E5280" s="208"/>
      <c r="F5280" s="107"/>
      <c r="G5280" s="107"/>
    </row>
    <row r="5281" spans="2:7" s="100" customFormat="1">
      <c r="B5281" s="208"/>
      <c r="C5281" s="101"/>
      <c r="D5281" s="102"/>
      <c r="E5281" s="208"/>
      <c r="F5281" s="107"/>
      <c r="G5281" s="107"/>
    </row>
    <row r="5282" spans="2:7" s="100" customFormat="1">
      <c r="B5282" s="208"/>
      <c r="C5282" s="101"/>
      <c r="D5282" s="102"/>
      <c r="E5282" s="208"/>
      <c r="F5282" s="107"/>
      <c r="G5282" s="107"/>
    </row>
    <row r="5283" spans="2:7" s="100" customFormat="1">
      <c r="B5283" s="208"/>
      <c r="C5283" s="101"/>
      <c r="D5283" s="102"/>
      <c r="E5283" s="208"/>
      <c r="F5283" s="107"/>
      <c r="G5283" s="107"/>
    </row>
    <row r="5284" spans="2:7" s="100" customFormat="1">
      <c r="B5284" s="208"/>
      <c r="C5284" s="101"/>
      <c r="D5284" s="102"/>
      <c r="E5284" s="208"/>
      <c r="F5284" s="107"/>
      <c r="G5284" s="107"/>
    </row>
    <row r="5285" spans="2:7" s="100" customFormat="1">
      <c r="B5285" s="208"/>
      <c r="C5285" s="101"/>
      <c r="D5285" s="102"/>
      <c r="E5285" s="208"/>
      <c r="F5285" s="107"/>
      <c r="G5285" s="107"/>
    </row>
    <row r="5286" spans="2:7" s="100" customFormat="1">
      <c r="B5286" s="208"/>
      <c r="C5286" s="101"/>
      <c r="D5286" s="102"/>
      <c r="E5286" s="208"/>
      <c r="F5286" s="107"/>
      <c r="G5286" s="107"/>
    </row>
    <row r="5287" spans="2:7" s="100" customFormat="1">
      <c r="B5287" s="208"/>
      <c r="C5287" s="101"/>
      <c r="D5287" s="102"/>
      <c r="E5287" s="208"/>
      <c r="F5287" s="107"/>
      <c r="G5287" s="107"/>
    </row>
    <row r="5288" spans="2:7" s="100" customFormat="1">
      <c r="B5288" s="208"/>
      <c r="C5288" s="101"/>
      <c r="D5288" s="102"/>
      <c r="E5288" s="208"/>
      <c r="F5288" s="107"/>
      <c r="G5288" s="107"/>
    </row>
    <row r="5289" spans="2:7" s="100" customFormat="1">
      <c r="B5289" s="208"/>
      <c r="C5289" s="101"/>
      <c r="D5289" s="102"/>
      <c r="E5289" s="208"/>
      <c r="F5289" s="107"/>
      <c r="G5289" s="107"/>
    </row>
    <row r="5290" spans="2:7" s="100" customFormat="1">
      <c r="B5290" s="208"/>
      <c r="C5290" s="101"/>
      <c r="D5290" s="102"/>
      <c r="E5290" s="208"/>
      <c r="F5290" s="107"/>
      <c r="G5290" s="107"/>
    </row>
    <row r="5291" spans="2:7" s="100" customFormat="1">
      <c r="B5291" s="208"/>
      <c r="C5291" s="101"/>
      <c r="D5291" s="102"/>
      <c r="E5291" s="208"/>
      <c r="F5291" s="107"/>
      <c r="G5291" s="107"/>
    </row>
    <row r="5292" spans="2:7" s="100" customFormat="1">
      <c r="B5292" s="208"/>
      <c r="C5292" s="101"/>
      <c r="D5292" s="102"/>
      <c r="E5292" s="208"/>
      <c r="F5292" s="107"/>
      <c r="G5292" s="107"/>
    </row>
    <row r="5293" spans="2:7" s="100" customFormat="1">
      <c r="B5293" s="208"/>
      <c r="C5293" s="101"/>
      <c r="D5293" s="102"/>
      <c r="E5293" s="208"/>
      <c r="F5293" s="107"/>
      <c r="G5293" s="107"/>
    </row>
    <row r="5294" spans="2:7" s="100" customFormat="1">
      <c r="B5294" s="208"/>
      <c r="C5294" s="101"/>
      <c r="D5294" s="102"/>
      <c r="E5294" s="208"/>
      <c r="F5294" s="107"/>
      <c r="G5294" s="107"/>
    </row>
    <row r="5295" spans="2:7" s="100" customFormat="1">
      <c r="B5295" s="208"/>
      <c r="C5295" s="101"/>
      <c r="D5295" s="102"/>
      <c r="E5295" s="208"/>
      <c r="F5295" s="107"/>
      <c r="G5295" s="107"/>
    </row>
    <row r="5296" spans="2:7" s="100" customFormat="1">
      <c r="B5296" s="208"/>
      <c r="C5296" s="101"/>
      <c r="D5296" s="102"/>
      <c r="E5296" s="208"/>
      <c r="F5296" s="107"/>
      <c r="G5296" s="107"/>
    </row>
    <row r="5297" spans="2:7" s="100" customFormat="1">
      <c r="B5297" s="208"/>
      <c r="C5297" s="101"/>
      <c r="D5297" s="102"/>
      <c r="E5297" s="208"/>
      <c r="F5297" s="107"/>
      <c r="G5297" s="107"/>
    </row>
    <row r="5298" spans="2:7" s="100" customFormat="1">
      <c r="B5298" s="208"/>
      <c r="C5298" s="101"/>
      <c r="D5298" s="102"/>
      <c r="E5298" s="208"/>
      <c r="F5298" s="107"/>
      <c r="G5298" s="107"/>
    </row>
    <row r="5299" spans="2:7" s="100" customFormat="1">
      <c r="B5299" s="208"/>
      <c r="C5299" s="101"/>
      <c r="D5299" s="102"/>
      <c r="E5299" s="208"/>
      <c r="F5299" s="107"/>
      <c r="G5299" s="107"/>
    </row>
    <row r="5300" spans="2:7" s="100" customFormat="1">
      <c r="B5300" s="208"/>
      <c r="C5300" s="101"/>
      <c r="D5300" s="102"/>
      <c r="E5300" s="208"/>
      <c r="F5300" s="107"/>
      <c r="G5300" s="107"/>
    </row>
    <row r="5301" spans="2:7" s="100" customFormat="1">
      <c r="B5301" s="208"/>
      <c r="C5301" s="101"/>
      <c r="D5301" s="102"/>
      <c r="E5301" s="208"/>
      <c r="F5301" s="107"/>
      <c r="G5301" s="107"/>
    </row>
    <row r="5302" spans="2:7" s="100" customFormat="1">
      <c r="B5302" s="208"/>
      <c r="C5302" s="101"/>
      <c r="D5302" s="102"/>
      <c r="E5302" s="208"/>
      <c r="F5302" s="107"/>
      <c r="G5302" s="107"/>
    </row>
    <row r="5303" spans="2:7" s="100" customFormat="1">
      <c r="B5303" s="208"/>
      <c r="C5303" s="101"/>
      <c r="D5303" s="102"/>
      <c r="E5303" s="208"/>
      <c r="F5303" s="107"/>
      <c r="G5303" s="107"/>
    </row>
    <row r="5304" spans="2:7" s="100" customFormat="1">
      <c r="B5304" s="208"/>
      <c r="C5304" s="101"/>
      <c r="D5304" s="102"/>
      <c r="E5304" s="208"/>
      <c r="F5304" s="107"/>
      <c r="G5304" s="107"/>
    </row>
    <row r="5305" spans="2:7" s="100" customFormat="1">
      <c r="B5305" s="208"/>
      <c r="C5305" s="101"/>
      <c r="D5305" s="102"/>
      <c r="E5305" s="208"/>
      <c r="F5305" s="107"/>
      <c r="G5305" s="107"/>
    </row>
    <row r="5306" spans="2:7" s="100" customFormat="1">
      <c r="B5306" s="208"/>
      <c r="C5306" s="101"/>
      <c r="D5306" s="102"/>
      <c r="E5306" s="208"/>
      <c r="F5306" s="107"/>
      <c r="G5306" s="107"/>
    </row>
    <row r="5307" spans="2:7" s="100" customFormat="1">
      <c r="B5307" s="208"/>
      <c r="C5307" s="101"/>
      <c r="D5307" s="102"/>
      <c r="E5307" s="208"/>
      <c r="F5307" s="107"/>
      <c r="G5307" s="107"/>
    </row>
    <row r="5308" spans="2:7" s="100" customFormat="1">
      <c r="B5308" s="208"/>
      <c r="C5308" s="101"/>
      <c r="D5308" s="102"/>
      <c r="E5308" s="208"/>
      <c r="F5308" s="107"/>
      <c r="G5308" s="107"/>
    </row>
    <row r="5309" spans="2:7" s="100" customFormat="1">
      <c r="B5309" s="208"/>
      <c r="C5309" s="101"/>
      <c r="D5309" s="102"/>
      <c r="E5309" s="208"/>
      <c r="F5309" s="107"/>
      <c r="G5309" s="107"/>
    </row>
    <row r="5310" spans="2:7" s="100" customFormat="1">
      <c r="B5310" s="208"/>
      <c r="C5310" s="101"/>
      <c r="D5310" s="102"/>
      <c r="E5310" s="208"/>
      <c r="F5310" s="107"/>
      <c r="G5310" s="107"/>
    </row>
    <row r="5311" spans="2:7" s="100" customFormat="1">
      <c r="B5311" s="208"/>
      <c r="C5311" s="101"/>
      <c r="D5311" s="102"/>
      <c r="E5311" s="208"/>
      <c r="F5311" s="107"/>
      <c r="G5311" s="107"/>
    </row>
    <row r="5312" spans="2:7" s="100" customFormat="1">
      <c r="B5312" s="208"/>
      <c r="C5312" s="101"/>
      <c r="D5312" s="102"/>
      <c r="E5312" s="208"/>
      <c r="F5312" s="107"/>
      <c r="G5312" s="107"/>
    </row>
    <row r="5313" spans="2:7" s="100" customFormat="1">
      <c r="B5313" s="208"/>
      <c r="C5313" s="101"/>
      <c r="D5313" s="102"/>
      <c r="E5313" s="208"/>
      <c r="F5313" s="107"/>
      <c r="G5313" s="107"/>
    </row>
    <row r="5314" spans="2:7" s="100" customFormat="1">
      <c r="B5314" s="208"/>
      <c r="C5314" s="101"/>
      <c r="D5314" s="102"/>
      <c r="E5314" s="208"/>
      <c r="F5314" s="107"/>
      <c r="G5314" s="107"/>
    </row>
    <row r="5315" spans="2:7" s="100" customFormat="1">
      <c r="B5315" s="208"/>
      <c r="C5315" s="101"/>
      <c r="D5315" s="102"/>
      <c r="E5315" s="208"/>
      <c r="F5315" s="107"/>
      <c r="G5315" s="107"/>
    </row>
    <row r="5316" spans="2:7" s="100" customFormat="1">
      <c r="B5316" s="208"/>
      <c r="C5316" s="101"/>
      <c r="D5316" s="102"/>
      <c r="E5316" s="208"/>
      <c r="F5316" s="107"/>
      <c r="G5316" s="107"/>
    </row>
    <row r="5317" spans="2:7" s="100" customFormat="1">
      <c r="B5317" s="208"/>
      <c r="C5317" s="101"/>
      <c r="D5317" s="102"/>
      <c r="E5317" s="208"/>
      <c r="F5317" s="107"/>
      <c r="G5317" s="107"/>
    </row>
    <row r="5318" spans="2:7" s="100" customFormat="1">
      <c r="B5318" s="208"/>
      <c r="C5318" s="101"/>
      <c r="D5318" s="102"/>
      <c r="E5318" s="208"/>
      <c r="F5318" s="107"/>
      <c r="G5318" s="107"/>
    </row>
    <row r="5319" spans="2:7" s="100" customFormat="1">
      <c r="B5319" s="208"/>
      <c r="C5319" s="101"/>
      <c r="D5319" s="102"/>
      <c r="E5319" s="208"/>
      <c r="F5319" s="107"/>
      <c r="G5319" s="107"/>
    </row>
    <row r="5320" spans="2:7" s="100" customFormat="1">
      <c r="B5320" s="208"/>
      <c r="C5320" s="101"/>
      <c r="D5320" s="102"/>
      <c r="E5320" s="208"/>
      <c r="F5320" s="107"/>
      <c r="G5320" s="107"/>
    </row>
    <row r="5321" spans="2:7" s="100" customFormat="1">
      <c r="B5321" s="208"/>
      <c r="C5321" s="101"/>
      <c r="D5321" s="102"/>
      <c r="E5321" s="208"/>
      <c r="F5321" s="107"/>
      <c r="G5321" s="107"/>
    </row>
    <row r="5322" spans="2:7" s="100" customFormat="1">
      <c r="B5322" s="208"/>
      <c r="C5322" s="101"/>
      <c r="D5322" s="102"/>
      <c r="E5322" s="208"/>
      <c r="F5322" s="107"/>
      <c r="G5322" s="107"/>
    </row>
    <row r="5323" spans="2:7" s="100" customFormat="1">
      <c r="B5323" s="208"/>
      <c r="C5323" s="101"/>
      <c r="D5323" s="102"/>
      <c r="E5323" s="208"/>
      <c r="F5323" s="107"/>
      <c r="G5323" s="107"/>
    </row>
    <row r="5324" spans="2:7" s="100" customFormat="1">
      <c r="B5324" s="208"/>
      <c r="C5324" s="101"/>
      <c r="D5324" s="102"/>
      <c r="E5324" s="208"/>
      <c r="F5324" s="107"/>
      <c r="G5324" s="107"/>
    </row>
    <row r="5325" spans="2:7" s="100" customFormat="1">
      <c r="B5325" s="208"/>
      <c r="C5325" s="101"/>
      <c r="D5325" s="102"/>
      <c r="E5325" s="208"/>
      <c r="F5325" s="107"/>
      <c r="G5325" s="107"/>
    </row>
    <row r="5326" spans="2:7" s="100" customFormat="1">
      <c r="B5326" s="208"/>
      <c r="C5326" s="101"/>
      <c r="D5326" s="102"/>
      <c r="E5326" s="208"/>
      <c r="F5326" s="107"/>
      <c r="G5326" s="107"/>
    </row>
    <row r="5327" spans="2:7" s="100" customFormat="1">
      <c r="B5327" s="208"/>
      <c r="C5327" s="101"/>
      <c r="D5327" s="102"/>
      <c r="E5327" s="208"/>
      <c r="F5327" s="107"/>
      <c r="G5327" s="107"/>
    </row>
    <row r="5328" spans="2:7" s="100" customFormat="1">
      <c r="B5328" s="208"/>
      <c r="C5328" s="101"/>
      <c r="D5328" s="102"/>
      <c r="E5328" s="208"/>
      <c r="F5328" s="107"/>
      <c r="G5328" s="107"/>
    </row>
    <row r="5329" spans="2:7" s="100" customFormat="1">
      <c r="B5329" s="208"/>
      <c r="C5329" s="101"/>
      <c r="D5329" s="102"/>
      <c r="E5329" s="208"/>
      <c r="F5329" s="107"/>
      <c r="G5329" s="107"/>
    </row>
    <row r="5330" spans="2:7" s="100" customFormat="1">
      <c r="B5330" s="208"/>
      <c r="C5330" s="101"/>
      <c r="D5330" s="102"/>
      <c r="E5330" s="208"/>
      <c r="F5330" s="107"/>
      <c r="G5330" s="107"/>
    </row>
    <row r="5331" spans="2:7" s="100" customFormat="1">
      <c r="B5331" s="208"/>
      <c r="C5331" s="101"/>
      <c r="D5331" s="102"/>
      <c r="E5331" s="208"/>
      <c r="F5331" s="107"/>
      <c r="G5331" s="107"/>
    </row>
    <row r="5332" spans="2:7" s="100" customFormat="1">
      <c r="B5332" s="208"/>
      <c r="C5332" s="101"/>
      <c r="D5332" s="102"/>
      <c r="E5332" s="208"/>
      <c r="F5332" s="107"/>
      <c r="G5332" s="107"/>
    </row>
    <row r="5333" spans="2:7" s="100" customFormat="1">
      <c r="B5333" s="208"/>
      <c r="C5333" s="101"/>
      <c r="D5333" s="102"/>
      <c r="E5333" s="208"/>
      <c r="F5333" s="107"/>
      <c r="G5333" s="107"/>
    </row>
    <row r="5334" spans="2:7" s="100" customFormat="1">
      <c r="B5334" s="208"/>
      <c r="C5334" s="101"/>
      <c r="D5334" s="102"/>
      <c r="E5334" s="208"/>
      <c r="F5334" s="107"/>
      <c r="G5334" s="107"/>
    </row>
    <row r="5335" spans="2:7" s="100" customFormat="1">
      <c r="B5335" s="208"/>
      <c r="C5335" s="101"/>
      <c r="D5335" s="102"/>
      <c r="E5335" s="208"/>
      <c r="F5335" s="107"/>
      <c r="G5335" s="107"/>
    </row>
    <row r="5336" spans="2:7" s="100" customFormat="1">
      <c r="B5336" s="208"/>
      <c r="C5336" s="101"/>
      <c r="D5336" s="102"/>
      <c r="E5336" s="208"/>
      <c r="F5336" s="107"/>
      <c r="G5336" s="107"/>
    </row>
    <row r="5337" spans="2:7" s="100" customFormat="1">
      <c r="B5337" s="208"/>
      <c r="C5337" s="101"/>
      <c r="D5337" s="102"/>
      <c r="E5337" s="208"/>
      <c r="F5337" s="107"/>
      <c r="G5337" s="107"/>
    </row>
    <row r="5338" spans="2:7" s="100" customFormat="1">
      <c r="B5338" s="208"/>
      <c r="C5338" s="101"/>
      <c r="D5338" s="102"/>
      <c r="E5338" s="208"/>
      <c r="F5338" s="107"/>
      <c r="G5338" s="107"/>
    </row>
    <row r="5339" spans="2:7" s="100" customFormat="1">
      <c r="B5339" s="208"/>
      <c r="C5339" s="101"/>
      <c r="D5339" s="102"/>
      <c r="E5339" s="208"/>
      <c r="F5339" s="107"/>
      <c r="G5339" s="107"/>
    </row>
    <row r="5340" spans="2:7" s="100" customFormat="1">
      <c r="B5340" s="208"/>
      <c r="C5340" s="101"/>
      <c r="D5340" s="102"/>
      <c r="E5340" s="208"/>
      <c r="F5340" s="107"/>
      <c r="G5340" s="107"/>
    </row>
    <row r="5341" spans="2:7" s="100" customFormat="1">
      <c r="B5341" s="208"/>
      <c r="C5341" s="101"/>
      <c r="D5341" s="102"/>
      <c r="E5341" s="208"/>
      <c r="F5341" s="107"/>
      <c r="G5341" s="107"/>
    </row>
    <row r="5342" spans="2:7" s="100" customFormat="1">
      <c r="B5342" s="208"/>
      <c r="C5342" s="101"/>
      <c r="D5342" s="102"/>
      <c r="E5342" s="208"/>
      <c r="F5342" s="107"/>
      <c r="G5342" s="107"/>
    </row>
    <row r="5343" spans="2:7" s="100" customFormat="1">
      <c r="B5343" s="208"/>
      <c r="C5343" s="101"/>
      <c r="D5343" s="102"/>
      <c r="E5343" s="208"/>
      <c r="F5343" s="107"/>
      <c r="G5343" s="107"/>
    </row>
    <row r="5344" spans="2:7" s="100" customFormat="1">
      <c r="B5344" s="208"/>
      <c r="C5344" s="101"/>
      <c r="D5344" s="102"/>
      <c r="E5344" s="208"/>
      <c r="F5344" s="107"/>
      <c r="G5344" s="107"/>
    </row>
    <row r="5345" spans="2:7" s="100" customFormat="1">
      <c r="B5345" s="208"/>
      <c r="C5345" s="101"/>
      <c r="D5345" s="102"/>
      <c r="E5345" s="208"/>
      <c r="F5345" s="107"/>
      <c r="G5345" s="107"/>
    </row>
    <row r="5346" spans="2:7" s="100" customFormat="1">
      <c r="B5346" s="208"/>
      <c r="C5346" s="101"/>
      <c r="D5346" s="102"/>
      <c r="E5346" s="208"/>
      <c r="F5346" s="107"/>
      <c r="G5346" s="107"/>
    </row>
    <row r="5347" spans="2:7" s="100" customFormat="1">
      <c r="B5347" s="208"/>
      <c r="C5347" s="101"/>
      <c r="D5347" s="102"/>
      <c r="E5347" s="208"/>
      <c r="F5347" s="107"/>
      <c r="G5347" s="107"/>
    </row>
    <row r="5348" spans="2:7" s="100" customFormat="1">
      <c r="B5348" s="208"/>
      <c r="C5348" s="101"/>
      <c r="D5348" s="102"/>
      <c r="E5348" s="208"/>
      <c r="F5348" s="107"/>
      <c r="G5348" s="107"/>
    </row>
    <row r="5349" spans="2:7" s="100" customFormat="1">
      <c r="B5349" s="208"/>
      <c r="C5349" s="101"/>
      <c r="D5349" s="102"/>
      <c r="E5349" s="208"/>
      <c r="F5349" s="107"/>
      <c r="G5349" s="107"/>
    </row>
    <row r="5350" spans="2:7" s="100" customFormat="1">
      <c r="B5350" s="208"/>
      <c r="C5350" s="101"/>
      <c r="D5350" s="102"/>
      <c r="E5350" s="208"/>
      <c r="F5350" s="107"/>
      <c r="G5350" s="107"/>
    </row>
    <row r="5351" spans="2:7" s="100" customFormat="1">
      <c r="B5351" s="208"/>
      <c r="C5351" s="101"/>
      <c r="D5351" s="102"/>
      <c r="E5351" s="208"/>
      <c r="F5351" s="107"/>
      <c r="G5351" s="107"/>
    </row>
    <row r="5352" spans="2:7" s="100" customFormat="1">
      <c r="B5352" s="208"/>
      <c r="C5352" s="101"/>
      <c r="D5352" s="102"/>
      <c r="E5352" s="208"/>
      <c r="F5352" s="107"/>
      <c r="G5352" s="107"/>
    </row>
    <row r="5353" spans="2:7" s="100" customFormat="1">
      <c r="B5353" s="208"/>
      <c r="C5353" s="101"/>
      <c r="D5353" s="102"/>
      <c r="E5353" s="208"/>
      <c r="F5353" s="107"/>
      <c r="G5353" s="107"/>
    </row>
    <row r="5354" spans="2:7" s="100" customFormat="1">
      <c r="B5354" s="208"/>
      <c r="C5354" s="101"/>
      <c r="D5354" s="102"/>
      <c r="E5354" s="208"/>
      <c r="F5354" s="107"/>
      <c r="G5354" s="107"/>
    </row>
    <row r="5355" spans="2:7" s="100" customFormat="1">
      <c r="B5355" s="208"/>
      <c r="C5355" s="101"/>
      <c r="D5355" s="102"/>
      <c r="E5355" s="208"/>
      <c r="F5355" s="107"/>
      <c r="G5355" s="107"/>
    </row>
    <row r="5356" spans="2:7" s="100" customFormat="1">
      <c r="B5356" s="208"/>
      <c r="C5356" s="101"/>
      <c r="D5356" s="102"/>
      <c r="E5356" s="208"/>
      <c r="F5356" s="107"/>
      <c r="G5356" s="107"/>
    </row>
    <row r="5357" spans="2:7" s="100" customFormat="1">
      <c r="B5357" s="208"/>
      <c r="C5357" s="101"/>
      <c r="D5357" s="102"/>
      <c r="E5357" s="208"/>
      <c r="F5357" s="107"/>
      <c r="G5357" s="107"/>
    </row>
    <row r="5358" spans="2:7" s="100" customFormat="1">
      <c r="B5358" s="208"/>
      <c r="C5358" s="101"/>
      <c r="D5358" s="102"/>
      <c r="E5358" s="208"/>
      <c r="F5358" s="107"/>
      <c r="G5358" s="107"/>
    </row>
    <row r="5359" spans="2:7" s="100" customFormat="1">
      <c r="B5359" s="208"/>
      <c r="C5359" s="101"/>
      <c r="D5359" s="102"/>
      <c r="E5359" s="208"/>
      <c r="F5359" s="107"/>
      <c r="G5359" s="107"/>
    </row>
    <row r="5360" spans="2:7" s="100" customFormat="1">
      <c r="B5360" s="208"/>
      <c r="C5360" s="101"/>
      <c r="D5360" s="102"/>
      <c r="E5360" s="208"/>
      <c r="F5360" s="107"/>
      <c r="G5360" s="107"/>
    </row>
    <row r="5361" spans="2:7" s="100" customFormat="1">
      <c r="B5361" s="208"/>
      <c r="C5361" s="101"/>
      <c r="D5361" s="102"/>
      <c r="E5361" s="208"/>
      <c r="F5361" s="107"/>
      <c r="G5361" s="107"/>
    </row>
    <row r="5362" spans="2:7" s="100" customFormat="1">
      <c r="B5362" s="208"/>
      <c r="C5362" s="101"/>
      <c r="D5362" s="102"/>
      <c r="E5362" s="208"/>
      <c r="F5362" s="107"/>
      <c r="G5362" s="107"/>
    </row>
    <row r="5363" spans="2:7" s="100" customFormat="1">
      <c r="B5363" s="208"/>
      <c r="C5363" s="101"/>
      <c r="D5363" s="102"/>
      <c r="E5363" s="208"/>
      <c r="F5363" s="107"/>
      <c r="G5363" s="107"/>
    </row>
    <row r="5364" spans="2:7" s="100" customFormat="1">
      <c r="B5364" s="208"/>
      <c r="C5364" s="101"/>
      <c r="D5364" s="102"/>
      <c r="E5364" s="208"/>
      <c r="F5364" s="107"/>
      <c r="G5364" s="107"/>
    </row>
    <row r="5365" spans="2:7" s="100" customFormat="1">
      <c r="B5365" s="208"/>
      <c r="C5365" s="101"/>
      <c r="D5365" s="102"/>
      <c r="E5365" s="208"/>
      <c r="F5365" s="107"/>
      <c r="G5365" s="107"/>
    </row>
    <row r="5366" spans="2:7" s="100" customFormat="1">
      <c r="B5366" s="208"/>
      <c r="C5366" s="101"/>
      <c r="D5366" s="102"/>
      <c r="E5366" s="208"/>
      <c r="F5366" s="107"/>
      <c r="G5366" s="107"/>
    </row>
    <row r="5367" spans="2:7" s="100" customFormat="1">
      <c r="B5367" s="208"/>
      <c r="C5367" s="101"/>
      <c r="D5367" s="102"/>
      <c r="E5367" s="208"/>
      <c r="F5367" s="107"/>
      <c r="G5367" s="107"/>
    </row>
    <row r="5368" spans="2:7" s="100" customFormat="1">
      <c r="B5368" s="208"/>
      <c r="C5368" s="101"/>
      <c r="D5368" s="102"/>
      <c r="E5368" s="208"/>
      <c r="F5368" s="107"/>
      <c r="G5368" s="107"/>
    </row>
    <row r="5369" spans="2:7" s="100" customFormat="1">
      <c r="B5369" s="208"/>
      <c r="C5369" s="101"/>
      <c r="D5369" s="102"/>
      <c r="E5369" s="208"/>
      <c r="F5369" s="107"/>
      <c r="G5369" s="107"/>
    </row>
    <row r="5370" spans="2:7" s="100" customFormat="1">
      <c r="B5370" s="208"/>
      <c r="C5370" s="101"/>
      <c r="D5370" s="102"/>
      <c r="E5370" s="208"/>
      <c r="F5370" s="107"/>
      <c r="G5370" s="107"/>
    </row>
    <row r="5371" spans="2:7" s="100" customFormat="1">
      <c r="B5371" s="208"/>
      <c r="C5371" s="101"/>
      <c r="D5371" s="102"/>
      <c r="E5371" s="208"/>
      <c r="F5371" s="107"/>
      <c r="G5371" s="107"/>
    </row>
    <row r="5372" spans="2:7" s="100" customFormat="1">
      <c r="B5372" s="208"/>
      <c r="C5372" s="101"/>
      <c r="D5372" s="102"/>
      <c r="E5372" s="208"/>
      <c r="F5372" s="107"/>
      <c r="G5372" s="107"/>
    </row>
    <row r="5373" spans="2:7" s="100" customFormat="1">
      <c r="B5373" s="208"/>
      <c r="C5373" s="101"/>
      <c r="D5373" s="102"/>
      <c r="E5373" s="208"/>
      <c r="F5373" s="107"/>
      <c r="G5373" s="107"/>
    </row>
    <row r="5374" spans="2:7" s="100" customFormat="1">
      <c r="B5374" s="208"/>
      <c r="C5374" s="101"/>
      <c r="D5374" s="102"/>
      <c r="E5374" s="208"/>
      <c r="F5374" s="107"/>
      <c r="G5374" s="107"/>
    </row>
    <row r="5375" spans="2:7" s="100" customFormat="1">
      <c r="B5375" s="208"/>
      <c r="C5375" s="101"/>
      <c r="D5375" s="102"/>
      <c r="E5375" s="208"/>
      <c r="F5375" s="107"/>
      <c r="G5375" s="107"/>
    </row>
    <row r="5376" spans="2:7" s="100" customFormat="1">
      <c r="B5376" s="208"/>
      <c r="C5376" s="101"/>
      <c r="D5376" s="102"/>
      <c r="E5376" s="208"/>
      <c r="F5376" s="107"/>
      <c r="G5376" s="107"/>
    </row>
    <row r="5377" spans="2:7" s="100" customFormat="1">
      <c r="B5377" s="208"/>
      <c r="C5377" s="101"/>
      <c r="D5377" s="102"/>
      <c r="E5377" s="208"/>
      <c r="F5377" s="107"/>
      <c r="G5377" s="107"/>
    </row>
    <row r="5378" spans="2:7" s="100" customFormat="1">
      <c r="B5378" s="208"/>
      <c r="C5378" s="101"/>
      <c r="D5378" s="102"/>
      <c r="E5378" s="208"/>
      <c r="F5378" s="107"/>
      <c r="G5378" s="107"/>
    </row>
    <row r="5379" spans="2:7" s="100" customFormat="1">
      <c r="B5379" s="208"/>
      <c r="C5379" s="101"/>
      <c r="D5379" s="102"/>
      <c r="E5379" s="208"/>
      <c r="F5379" s="107"/>
      <c r="G5379" s="107"/>
    </row>
    <row r="5380" spans="2:7" s="100" customFormat="1">
      <c r="B5380" s="208"/>
      <c r="C5380" s="101"/>
      <c r="D5380" s="102"/>
      <c r="E5380" s="208"/>
      <c r="F5380" s="107"/>
      <c r="G5380" s="107"/>
    </row>
    <row r="5381" spans="2:7" s="100" customFormat="1">
      <c r="B5381" s="208"/>
      <c r="C5381" s="101"/>
      <c r="D5381" s="102"/>
      <c r="E5381" s="208"/>
      <c r="F5381" s="107"/>
      <c r="G5381" s="107"/>
    </row>
    <row r="5382" spans="2:7" s="100" customFormat="1">
      <c r="B5382" s="208"/>
      <c r="C5382" s="101"/>
      <c r="D5382" s="102"/>
      <c r="E5382" s="208"/>
      <c r="F5382" s="107"/>
      <c r="G5382" s="107"/>
    </row>
    <row r="5383" spans="2:7" s="100" customFormat="1">
      <c r="B5383" s="208"/>
      <c r="C5383" s="101"/>
      <c r="D5383" s="102"/>
      <c r="E5383" s="208"/>
      <c r="F5383" s="107"/>
      <c r="G5383" s="107"/>
    </row>
    <row r="5384" spans="2:7" s="100" customFormat="1">
      <c r="B5384" s="208"/>
      <c r="C5384" s="101"/>
      <c r="D5384" s="102"/>
      <c r="E5384" s="208"/>
      <c r="F5384" s="107"/>
      <c r="G5384" s="107"/>
    </row>
    <row r="5385" spans="2:7" s="100" customFormat="1">
      <c r="B5385" s="208"/>
      <c r="C5385" s="101"/>
      <c r="D5385" s="102"/>
      <c r="E5385" s="208"/>
      <c r="F5385" s="107"/>
      <c r="G5385" s="107"/>
    </row>
    <row r="5386" spans="2:7" s="100" customFormat="1">
      <c r="B5386" s="208"/>
      <c r="C5386" s="101"/>
      <c r="D5386" s="102"/>
      <c r="E5386" s="208"/>
      <c r="F5386" s="107"/>
      <c r="G5386" s="107"/>
    </row>
    <row r="5387" spans="2:7" s="100" customFormat="1">
      <c r="B5387" s="208"/>
      <c r="C5387" s="101"/>
      <c r="D5387" s="102"/>
      <c r="E5387" s="208"/>
      <c r="F5387" s="107"/>
      <c r="G5387" s="107"/>
    </row>
    <row r="5388" spans="2:7" s="100" customFormat="1">
      <c r="B5388" s="208"/>
      <c r="C5388" s="101"/>
      <c r="D5388" s="102"/>
      <c r="E5388" s="208"/>
      <c r="F5388" s="107"/>
      <c r="G5388" s="107"/>
    </row>
    <row r="5389" spans="2:7" s="100" customFormat="1">
      <c r="B5389" s="208"/>
      <c r="C5389" s="101"/>
      <c r="D5389" s="102"/>
      <c r="E5389" s="208"/>
      <c r="F5389" s="107"/>
      <c r="G5389" s="107"/>
    </row>
    <row r="5390" spans="2:7" s="100" customFormat="1">
      <c r="B5390" s="208"/>
      <c r="C5390" s="101"/>
      <c r="D5390" s="102"/>
      <c r="E5390" s="208"/>
      <c r="F5390" s="107"/>
      <c r="G5390" s="107"/>
    </row>
    <row r="5391" spans="2:7" s="100" customFormat="1">
      <c r="B5391" s="208"/>
      <c r="C5391" s="101"/>
      <c r="D5391" s="102"/>
      <c r="E5391" s="208"/>
      <c r="F5391" s="107"/>
      <c r="G5391" s="107"/>
    </row>
    <row r="5392" spans="2:7" s="100" customFormat="1">
      <c r="B5392" s="208"/>
      <c r="C5392" s="101"/>
      <c r="D5392" s="102"/>
      <c r="E5392" s="208"/>
      <c r="F5392" s="107"/>
      <c r="G5392" s="107"/>
    </row>
    <row r="5393" spans="2:7" s="100" customFormat="1">
      <c r="B5393" s="208"/>
      <c r="C5393" s="101"/>
      <c r="D5393" s="102"/>
      <c r="E5393" s="208"/>
      <c r="F5393" s="107"/>
      <c r="G5393" s="107"/>
    </row>
    <row r="5394" spans="2:7" s="100" customFormat="1">
      <c r="B5394" s="208"/>
      <c r="C5394" s="101"/>
      <c r="D5394" s="102"/>
      <c r="E5394" s="208"/>
      <c r="F5394" s="107"/>
      <c r="G5394" s="107"/>
    </row>
    <row r="5395" spans="2:7" s="100" customFormat="1">
      <c r="B5395" s="208"/>
      <c r="C5395" s="101"/>
      <c r="D5395" s="102"/>
      <c r="E5395" s="208"/>
      <c r="F5395" s="107"/>
      <c r="G5395" s="107"/>
    </row>
    <row r="5396" spans="2:7" s="100" customFormat="1">
      <c r="B5396" s="208"/>
      <c r="C5396" s="101"/>
      <c r="D5396" s="102"/>
      <c r="E5396" s="208"/>
      <c r="F5396" s="107"/>
      <c r="G5396" s="107"/>
    </row>
    <row r="5397" spans="2:7" s="100" customFormat="1">
      <c r="B5397" s="208"/>
      <c r="C5397" s="101"/>
      <c r="D5397" s="102"/>
      <c r="E5397" s="208"/>
      <c r="F5397" s="107"/>
      <c r="G5397" s="107"/>
    </row>
    <row r="5398" spans="2:7" s="100" customFormat="1">
      <c r="B5398" s="208"/>
      <c r="C5398" s="101"/>
      <c r="D5398" s="102"/>
      <c r="E5398" s="208"/>
      <c r="F5398" s="107"/>
      <c r="G5398" s="107"/>
    </row>
    <row r="5399" spans="2:7" s="100" customFormat="1">
      <c r="B5399" s="208"/>
      <c r="C5399" s="101"/>
      <c r="D5399" s="102"/>
      <c r="E5399" s="208"/>
      <c r="F5399" s="107"/>
      <c r="G5399" s="107"/>
    </row>
    <row r="5400" spans="2:7" s="100" customFormat="1">
      <c r="B5400" s="208"/>
      <c r="C5400" s="101"/>
      <c r="D5400" s="102"/>
      <c r="E5400" s="208"/>
      <c r="F5400" s="107"/>
      <c r="G5400" s="107"/>
    </row>
    <row r="5401" spans="2:7" s="100" customFormat="1">
      <c r="B5401" s="208"/>
      <c r="C5401" s="101"/>
      <c r="D5401" s="102"/>
      <c r="E5401" s="208"/>
      <c r="F5401" s="107"/>
      <c r="G5401" s="107"/>
    </row>
    <row r="5402" spans="2:7" s="100" customFormat="1">
      <c r="B5402" s="208"/>
      <c r="C5402" s="101"/>
      <c r="D5402" s="102"/>
      <c r="E5402" s="208"/>
      <c r="F5402" s="107"/>
      <c r="G5402" s="107"/>
    </row>
    <row r="5403" spans="2:7" s="100" customFormat="1">
      <c r="B5403" s="208"/>
      <c r="C5403" s="101"/>
      <c r="D5403" s="102"/>
      <c r="E5403" s="208"/>
      <c r="F5403" s="107"/>
      <c r="G5403" s="107"/>
    </row>
    <row r="5404" spans="2:7" s="100" customFormat="1">
      <c r="B5404" s="208"/>
      <c r="C5404" s="101"/>
      <c r="D5404" s="102"/>
      <c r="E5404" s="208"/>
      <c r="F5404" s="107"/>
      <c r="G5404" s="107"/>
    </row>
    <row r="5405" spans="2:7" s="100" customFormat="1">
      <c r="B5405" s="208"/>
      <c r="C5405" s="101"/>
      <c r="D5405" s="102"/>
      <c r="E5405" s="208"/>
      <c r="F5405" s="107"/>
      <c r="G5405" s="107"/>
    </row>
    <row r="5406" spans="2:7" s="100" customFormat="1">
      <c r="B5406" s="208"/>
      <c r="C5406" s="101"/>
      <c r="D5406" s="102"/>
      <c r="E5406" s="208"/>
      <c r="F5406" s="107"/>
      <c r="G5406" s="107"/>
    </row>
    <row r="5407" spans="2:7" s="100" customFormat="1">
      <c r="B5407" s="208"/>
      <c r="C5407" s="101"/>
      <c r="D5407" s="102"/>
      <c r="E5407" s="208"/>
      <c r="F5407" s="107"/>
      <c r="G5407" s="107"/>
    </row>
    <row r="5408" spans="2:7" s="100" customFormat="1">
      <c r="B5408" s="208"/>
      <c r="C5408" s="101"/>
      <c r="D5408" s="102"/>
      <c r="E5408" s="208"/>
      <c r="F5408" s="107"/>
      <c r="G5408" s="107"/>
    </row>
    <row r="5409" spans="2:7" s="100" customFormat="1">
      <c r="B5409" s="208"/>
      <c r="C5409" s="101"/>
      <c r="D5409" s="102"/>
      <c r="E5409" s="208"/>
      <c r="F5409" s="107"/>
      <c r="G5409" s="107"/>
    </row>
    <row r="5410" spans="2:7" s="100" customFormat="1">
      <c r="B5410" s="208"/>
      <c r="C5410" s="101"/>
      <c r="D5410" s="102"/>
      <c r="E5410" s="208"/>
      <c r="F5410" s="107"/>
      <c r="G5410" s="107"/>
    </row>
    <row r="5411" spans="2:7" s="100" customFormat="1">
      <c r="B5411" s="208"/>
      <c r="C5411" s="101"/>
      <c r="D5411" s="102"/>
      <c r="E5411" s="208"/>
      <c r="F5411" s="107"/>
      <c r="G5411" s="107"/>
    </row>
    <row r="5412" spans="2:7" s="100" customFormat="1">
      <c r="B5412" s="208"/>
      <c r="C5412" s="101"/>
      <c r="D5412" s="102"/>
      <c r="E5412" s="208"/>
      <c r="F5412" s="107"/>
      <c r="G5412" s="107"/>
    </row>
    <row r="5413" spans="2:7" s="100" customFormat="1">
      <c r="B5413" s="208"/>
      <c r="C5413" s="101"/>
      <c r="D5413" s="102"/>
      <c r="E5413" s="208"/>
      <c r="F5413" s="107"/>
      <c r="G5413" s="107"/>
    </row>
    <row r="5414" spans="2:7" s="100" customFormat="1">
      <c r="B5414" s="208"/>
      <c r="C5414" s="101"/>
      <c r="D5414" s="102"/>
      <c r="E5414" s="208"/>
      <c r="F5414" s="107"/>
      <c r="G5414" s="107"/>
    </row>
    <row r="5415" spans="2:7" s="100" customFormat="1">
      <c r="B5415" s="208"/>
      <c r="C5415" s="101"/>
      <c r="D5415" s="102"/>
      <c r="E5415" s="208"/>
      <c r="F5415" s="107"/>
      <c r="G5415" s="107"/>
    </row>
    <row r="5416" spans="2:7" s="100" customFormat="1">
      <c r="B5416" s="208"/>
      <c r="C5416" s="101"/>
      <c r="D5416" s="102"/>
      <c r="E5416" s="208"/>
      <c r="F5416" s="107"/>
      <c r="G5416" s="107"/>
    </row>
    <row r="5417" spans="2:7" s="100" customFormat="1">
      <c r="B5417" s="208"/>
      <c r="C5417" s="101"/>
      <c r="D5417" s="102"/>
      <c r="E5417" s="208"/>
      <c r="F5417" s="107"/>
      <c r="G5417" s="107"/>
    </row>
    <row r="5418" spans="2:7" s="100" customFormat="1">
      <c r="B5418" s="208"/>
      <c r="C5418" s="101"/>
      <c r="D5418" s="102"/>
      <c r="E5418" s="208"/>
      <c r="F5418" s="107"/>
      <c r="G5418" s="107"/>
    </row>
    <row r="5419" spans="2:7" s="100" customFormat="1">
      <c r="B5419" s="208"/>
      <c r="C5419" s="101"/>
      <c r="D5419" s="102"/>
      <c r="E5419" s="208"/>
      <c r="F5419" s="107"/>
      <c r="G5419" s="107"/>
    </row>
    <row r="5420" spans="2:7" s="100" customFormat="1">
      <c r="B5420" s="208"/>
      <c r="C5420" s="101"/>
      <c r="D5420" s="102"/>
      <c r="E5420" s="208"/>
      <c r="F5420" s="107"/>
      <c r="G5420" s="107"/>
    </row>
    <row r="5421" spans="2:7" s="100" customFormat="1">
      <c r="B5421" s="208"/>
      <c r="C5421" s="101"/>
      <c r="D5421" s="102"/>
      <c r="E5421" s="208"/>
      <c r="F5421" s="107"/>
      <c r="G5421" s="107"/>
    </row>
    <row r="5422" spans="2:7" s="100" customFormat="1">
      <c r="B5422" s="208"/>
      <c r="C5422" s="101"/>
      <c r="D5422" s="102"/>
      <c r="E5422" s="208"/>
      <c r="F5422" s="107"/>
      <c r="G5422" s="107"/>
    </row>
    <row r="5423" spans="2:7" s="100" customFormat="1">
      <c r="B5423" s="208"/>
      <c r="C5423" s="101"/>
      <c r="D5423" s="102"/>
      <c r="E5423" s="208"/>
      <c r="F5423" s="107"/>
      <c r="G5423" s="107"/>
    </row>
    <row r="5424" spans="2:7" s="100" customFormat="1">
      <c r="B5424" s="208"/>
      <c r="C5424" s="101"/>
      <c r="D5424" s="102"/>
      <c r="E5424" s="208"/>
      <c r="F5424" s="107"/>
      <c r="G5424" s="107"/>
    </row>
    <row r="5425" spans="2:7" s="100" customFormat="1">
      <c r="B5425" s="208"/>
      <c r="C5425" s="101"/>
      <c r="D5425" s="102"/>
      <c r="E5425" s="208"/>
      <c r="F5425" s="107"/>
      <c r="G5425" s="107"/>
    </row>
    <row r="5426" spans="2:7" s="100" customFormat="1">
      <c r="B5426" s="208"/>
      <c r="C5426" s="101"/>
      <c r="D5426" s="102"/>
      <c r="E5426" s="208"/>
      <c r="F5426" s="107"/>
      <c r="G5426" s="107"/>
    </row>
    <row r="5427" spans="2:7" s="100" customFormat="1">
      <c r="B5427" s="208"/>
      <c r="C5427" s="101"/>
      <c r="D5427" s="102"/>
      <c r="E5427" s="208"/>
      <c r="F5427" s="107"/>
      <c r="G5427" s="107"/>
    </row>
    <row r="5428" spans="2:7" s="100" customFormat="1">
      <c r="B5428" s="208"/>
      <c r="C5428" s="101"/>
      <c r="D5428" s="102"/>
      <c r="E5428" s="208"/>
      <c r="F5428" s="107"/>
      <c r="G5428" s="107"/>
    </row>
    <row r="5429" spans="2:7" s="100" customFormat="1">
      <c r="B5429" s="208"/>
      <c r="C5429" s="101"/>
      <c r="D5429" s="102"/>
      <c r="E5429" s="208"/>
      <c r="F5429" s="107"/>
      <c r="G5429" s="107"/>
    </row>
    <row r="5430" spans="2:7" s="100" customFormat="1">
      <c r="B5430" s="208"/>
      <c r="C5430" s="101"/>
      <c r="D5430" s="102"/>
      <c r="E5430" s="208"/>
      <c r="F5430" s="107"/>
      <c r="G5430" s="107"/>
    </row>
    <row r="5431" spans="2:7" s="100" customFormat="1">
      <c r="B5431" s="208"/>
      <c r="C5431" s="101"/>
      <c r="D5431" s="102"/>
      <c r="E5431" s="208"/>
      <c r="F5431" s="107"/>
      <c r="G5431" s="107"/>
    </row>
    <row r="5432" spans="2:7" s="100" customFormat="1">
      <c r="B5432" s="208"/>
      <c r="C5432" s="101"/>
      <c r="D5432" s="102"/>
      <c r="E5432" s="208"/>
      <c r="F5432" s="107"/>
      <c r="G5432" s="107"/>
    </row>
    <row r="5433" spans="2:7" s="100" customFormat="1">
      <c r="B5433" s="208"/>
      <c r="C5433" s="101"/>
      <c r="D5433" s="102"/>
      <c r="E5433" s="208"/>
      <c r="F5433" s="107"/>
      <c r="G5433" s="107"/>
    </row>
    <row r="5434" spans="2:7" s="100" customFormat="1">
      <c r="B5434" s="208"/>
      <c r="C5434" s="101"/>
      <c r="D5434" s="102"/>
      <c r="E5434" s="208"/>
      <c r="F5434" s="107"/>
      <c r="G5434" s="107"/>
    </row>
    <row r="5435" spans="2:7" s="100" customFormat="1">
      <c r="B5435" s="208"/>
      <c r="C5435" s="101"/>
      <c r="D5435" s="102"/>
      <c r="E5435" s="208"/>
      <c r="F5435" s="107"/>
      <c r="G5435" s="107"/>
    </row>
    <row r="5436" spans="2:7" s="100" customFormat="1">
      <c r="B5436" s="208"/>
      <c r="C5436" s="101"/>
      <c r="D5436" s="102"/>
      <c r="E5436" s="208"/>
      <c r="F5436" s="107"/>
      <c r="G5436" s="107"/>
    </row>
    <row r="5437" spans="2:7" s="100" customFormat="1">
      <c r="B5437" s="208"/>
      <c r="C5437" s="101"/>
      <c r="D5437" s="102"/>
      <c r="E5437" s="208"/>
      <c r="F5437" s="107"/>
      <c r="G5437" s="107"/>
    </row>
    <row r="5438" spans="2:7" s="100" customFormat="1">
      <c r="B5438" s="208"/>
      <c r="C5438" s="101"/>
      <c r="D5438" s="102"/>
      <c r="E5438" s="208"/>
      <c r="F5438" s="107"/>
      <c r="G5438" s="107"/>
    </row>
    <row r="5439" spans="2:7" s="100" customFormat="1">
      <c r="B5439" s="208"/>
      <c r="C5439" s="101"/>
      <c r="D5439" s="102"/>
      <c r="E5439" s="208"/>
      <c r="F5439" s="107"/>
      <c r="G5439" s="107"/>
    </row>
    <row r="5440" spans="2:7" s="100" customFormat="1">
      <c r="B5440" s="208"/>
      <c r="C5440" s="101"/>
      <c r="D5440" s="102"/>
      <c r="E5440" s="208"/>
      <c r="F5440" s="107"/>
      <c r="G5440" s="107"/>
    </row>
    <row r="5441" spans="2:7" s="100" customFormat="1">
      <c r="B5441" s="208"/>
      <c r="C5441" s="101"/>
      <c r="D5441" s="102"/>
      <c r="E5441" s="208"/>
      <c r="F5441" s="107"/>
      <c r="G5441" s="107"/>
    </row>
    <row r="5442" spans="2:7" s="100" customFormat="1">
      <c r="B5442" s="208"/>
      <c r="C5442" s="101"/>
      <c r="D5442" s="102"/>
      <c r="E5442" s="208"/>
      <c r="F5442" s="107"/>
      <c r="G5442" s="107"/>
    </row>
    <row r="5443" spans="2:7" s="100" customFormat="1">
      <c r="B5443" s="208"/>
      <c r="C5443" s="101"/>
      <c r="D5443" s="102"/>
      <c r="E5443" s="208"/>
      <c r="F5443" s="107"/>
      <c r="G5443" s="107"/>
    </row>
    <row r="5444" spans="2:7" s="100" customFormat="1">
      <c r="B5444" s="208"/>
      <c r="C5444" s="101"/>
      <c r="D5444" s="102"/>
      <c r="E5444" s="208"/>
      <c r="F5444" s="107"/>
      <c r="G5444" s="107"/>
    </row>
    <row r="5445" spans="2:7" s="100" customFormat="1">
      <c r="B5445" s="208"/>
      <c r="C5445" s="101"/>
      <c r="D5445" s="102"/>
      <c r="E5445" s="208"/>
      <c r="F5445" s="107"/>
      <c r="G5445" s="107"/>
    </row>
    <row r="5446" spans="2:7" s="100" customFormat="1">
      <c r="B5446" s="208"/>
      <c r="C5446" s="101"/>
      <c r="D5446" s="102"/>
      <c r="E5446" s="208"/>
      <c r="F5446" s="107"/>
      <c r="G5446" s="107"/>
    </row>
    <row r="5447" spans="2:7" s="100" customFormat="1">
      <c r="B5447" s="208"/>
      <c r="C5447" s="101"/>
      <c r="D5447" s="102"/>
      <c r="E5447" s="208"/>
      <c r="F5447" s="107"/>
      <c r="G5447" s="107"/>
    </row>
    <row r="5448" spans="2:7" s="100" customFormat="1">
      <c r="B5448" s="208"/>
      <c r="C5448" s="101"/>
      <c r="D5448" s="102"/>
      <c r="E5448" s="208"/>
      <c r="F5448" s="107"/>
      <c r="G5448" s="107"/>
    </row>
    <row r="5449" spans="2:7" s="100" customFormat="1">
      <c r="B5449" s="208"/>
      <c r="C5449" s="101"/>
      <c r="D5449" s="102"/>
      <c r="E5449" s="208"/>
      <c r="F5449" s="107"/>
      <c r="G5449" s="107"/>
    </row>
    <row r="5450" spans="2:7" s="100" customFormat="1">
      <c r="B5450" s="208"/>
      <c r="C5450" s="101"/>
      <c r="D5450" s="102"/>
      <c r="E5450" s="208"/>
      <c r="F5450" s="107"/>
      <c r="G5450" s="107"/>
    </row>
    <row r="5451" spans="2:7" s="100" customFormat="1">
      <c r="B5451" s="208"/>
      <c r="C5451" s="101"/>
      <c r="D5451" s="102"/>
      <c r="E5451" s="208"/>
      <c r="F5451" s="107"/>
      <c r="G5451" s="107"/>
    </row>
    <row r="5452" spans="2:7" s="100" customFormat="1">
      <c r="B5452" s="208"/>
      <c r="C5452" s="101"/>
      <c r="D5452" s="102"/>
      <c r="E5452" s="208"/>
      <c r="F5452" s="107"/>
      <c r="G5452" s="107"/>
    </row>
    <row r="5453" spans="2:7" s="100" customFormat="1">
      <c r="B5453" s="208"/>
      <c r="C5453" s="101"/>
      <c r="D5453" s="102"/>
      <c r="E5453" s="208"/>
      <c r="F5453" s="107"/>
      <c r="G5453" s="107"/>
    </row>
    <row r="5454" spans="2:7" s="100" customFormat="1">
      <c r="B5454" s="208"/>
      <c r="C5454" s="101"/>
      <c r="D5454" s="102"/>
      <c r="E5454" s="208"/>
      <c r="F5454" s="107"/>
      <c r="G5454" s="107"/>
    </row>
    <row r="5455" spans="2:7" s="100" customFormat="1">
      <c r="B5455" s="208"/>
      <c r="C5455" s="101"/>
      <c r="D5455" s="102"/>
      <c r="E5455" s="208"/>
      <c r="F5455" s="107"/>
      <c r="G5455" s="107"/>
    </row>
    <row r="5456" spans="2:7" s="100" customFormat="1">
      <c r="B5456" s="208"/>
      <c r="C5456" s="101"/>
      <c r="D5456" s="102"/>
      <c r="E5456" s="208"/>
      <c r="F5456" s="107"/>
      <c r="G5456" s="107"/>
    </row>
    <row r="5457" spans="2:7" s="100" customFormat="1">
      <c r="B5457" s="208"/>
      <c r="C5457" s="101"/>
      <c r="D5457" s="102"/>
      <c r="E5457" s="208"/>
      <c r="F5457" s="107"/>
      <c r="G5457" s="107"/>
    </row>
    <row r="5458" spans="2:7" s="100" customFormat="1">
      <c r="B5458" s="208"/>
      <c r="C5458" s="101"/>
      <c r="D5458" s="102"/>
      <c r="E5458" s="208"/>
      <c r="F5458" s="107"/>
      <c r="G5458" s="107"/>
    </row>
    <row r="5459" spans="2:7" s="100" customFormat="1">
      <c r="B5459" s="208"/>
      <c r="C5459" s="101"/>
      <c r="D5459" s="102"/>
      <c r="E5459" s="208"/>
      <c r="F5459" s="107"/>
      <c r="G5459" s="107"/>
    </row>
    <row r="5460" spans="2:7" s="100" customFormat="1">
      <c r="B5460" s="208"/>
      <c r="C5460" s="101"/>
      <c r="D5460" s="102"/>
      <c r="E5460" s="208"/>
      <c r="F5460" s="107"/>
      <c r="G5460" s="107"/>
    </row>
    <row r="5461" spans="2:7" s="100" customFormat="1">
      <c r="B5461" s="208"/>
      <c r="C5461" s="101"/>
      <c r="D5461" s="102"/>
      <c r="E5461" s="208"/>
      <c r="F5461" s="107"/>
      <c r="G5461" s="107"/>
    </row>
    <row r="5462" spans="2:7" s="100" customFormat="1">
      <c r="B5462" s="208"/>
      <c r="C5462" s="101"/>
      <c r="D5462" s="102"/>
      <c r="E5462" s="208"/>
      <c r="F5462" s="107"/>
      <c r="G5462" s="107"/>
    </row>
    <row r="5463" spans="2:7" s="100" customFormat="1">
      <c r="B5463" s="208"/>
      <c r="C5463" s="101"/>
      <c r="D5463" s="102"/>
      <c r="E5463" s="208"/>
      <c r="F5463" s="107"/>
      <c r="G5463" s="107"/>
    </row>
    <row r="5464" spans="2:7" s="100" customFormat="1">
      <c r="B5464" s="208"/>
      <c r="C5464" s="101"/>
      <c r="D5464" s="102"/>
      <c r="E5464" s="208"/>
      <c r="F5464" s="107"/>
      <c r="G5464" s="107"/>
    </row>
    <row r="5465" spans="2:7" s="100" customFormat="1">
      <c r="B5465" s="208"/>
      <c r="C5465" s="101"/>
      <c r="D5465" s="102"/>
      <c r="E5465" s="208"/>
      <c r="F5465" s="107"/>
      <c r="G5465" s="107"/>
    </row>
    <row r="5466" spans="2:7" s="100" customFormat="1">
      <c r="B5466" s="208"/>
      <c r="C5466" s="101"/>
      <c r="D5466" s="102"/>
      <c r="E5466" s="208"/>
      <c r="F5466" s="107"/>
      <c r="G5466" s="107"/>
    </row>
    <row r="5467" spans="2:7" s="100" customFormat="1">
      <c r="B5467" s="208"/>
      <c r="C5467" s="101"/>
      <c r="D5467" s="102"/>
      <c r="E5467" s="208"/>
      <c r="F5467" s="107"/>
      <c r="G5467" s="107"/>
    </row>
    <row r="5468" spans="2:7" s="100" customFormat="1">
      <c r="B5468" s="208"/>
      <c r="C5468" s="101"/>
      <c r="D5468" s="102"/>
      <c r="E5468" s="208"/>
      <c r="F5468" s="107"/>
      <c r="G5468" s="107"/>
    </row>
    <row r="5469" spans="2:7" s="100" customFormat="1">
      <c r="B5469" s="208"/>
      <c r="C5469" s="101"/>
      <c r="D5469" s="102"/>
      <c r="E5469" s="208"/>
      <c r="F5469" s="107"/>
      <c r="G5469" s="107"/>
    </row>
    <row r="5470" spans="2:7" s="100" customFormat="1">
      <c r="B5470" s="208"/>
      <c r="C5470" s="101"/>
      <c r="D5470" s="102"/>
      <c r="E5470" s="208"/>
      <c r="F5470" s="107"/>
      <c r="G5470" s="107"/>
    </row>
    <row r="5471" spans="2:7" s="100" customFormat="1">
      <c r="B5471" s="208"/>
      <c r="C5471" s="101"/>
      <c r="D5471" s="102"/>
      <c r="E5471" s="208"/>
      <c r="F5471" s="107"/>
      <c r="G5471" s="107"/>
    </row>
    <row r="5472" spans="2:7" s="100" customFormat="1">
      <c r="B5472" s="208"/>
      <c r="C5472" s="101"/>
      <c r="D5472" s="102"/>
      <c r="E5472" s="208"/>
      <c r="F5472" s="107"/>
      <c r="G5472" s="107"/>
    </row>
    <row r="5473" spans="2:7" s="100" customFormat="1">
      <c r="B5473" s="208"/>
      <c r="C5473" s="101"/>
      <c r="D5473" s="102"/>
      <c r="E5473" s="208"/>
      <c r="F5473" s="107"/>
      <c r="G5473" s="107"/>
    </row>
    <row r="5474" spans="2:7" s="100" customFormat="1">
      <c r="B5474" s="208"/>
      <c r="C5474" s="101"/>
      <c r="D5474" s="102"/>
      <c r="E5474" s="208"/>
      <c r="F5474" s="107"/>
      <c r="G5474" s="107"/>
    </row>
    <row r="5475" spans="2:7" s="100" customFormat="1">
      <c r="B5475" s="208"/>
      <c r="C5475" s="101"/>
      <c r="D5475" s="102"/>
      <c r="E5475" s="208"/>
      <c r="F5475" s="107"/>
      <c r="G5475" s="107"/>
    </row>
    <row r="5476" spans="2:7" s="100" customFormat="1">
      <c r="B5476" s="208"/>
      <c r="C5476" s="101"/>
      <c r="D5476" s="102"/>
      <c r="E5476" s="208"/>
      <c r="F5476" s="107"/>
      <c r="G5476" s="107"/>
    </row>
    <row r="5477" spans="2:7" s="100" customFormat="1">
      <c r="B5477" s="208"/>
      <c r="C5477" s="101"/>
      <c r="D5477" s="102"/>
      <c r="E5477" s="208"/>
      <c r="F5477" s="107"/>
      <c r="G5477" s="107"/>
    </row>
    <row r="5478" spans="2:7" s="100" customFormat="1">
      <c r="B5478" s="208"/>
      <c r="C5478" s="101"/>
      <c r="D5478" s="102"/>
      <c r="E5478" s="208"/>
      <c r="F5478" s="107"/>
      <c r="G5478" s="107"/>
    </row>
    <row r="5479" spans="2:7" s="100" customFormat="1">
      <c r="B5479" s="208"/>
      <c r="C5479" s="101"/>
      <c r="D5479" s="102"/>
      <c r="E5479" s="208"/>
      <c r="F5479" s="107"/>
      <c r="G5479" s="107"/>
    </row>
    <row r="5480" spans="2:7" s="100" customFormat="1">
      <c r="B5480" s="208"/>
      <c r="C5480" s="101"/>
      <c r="D5480" s="102"/>
      <c r="E5480" s="208"/>
      <c r="F5480" s="107"/>
      <c r="G5480" s="107"/>
    </row>
    <row r="5481" spans="2:7" s="100" customFormat="1">
      <c r="B5481" s="208"/>
      <c r="C5481" s="101"/>
      <c r="D5481" s="102"/>
      <c r="E5481" s="208"/>
      <c r="F5481" s="107"/>
      <c r="G5481" s="107"/>
    </row>
    <row r="5482" spans="2:7" s="100" customFormat="1">
      <c r="B5482" s="208"/>
      <c r="C5482" s="101"/>
      <c r="D5482" s="102"/>
      <c r="E5482" s="208"/>
      <c r="F5482" s="107"/>
      <c r="G5482" s="107"/>
    </row>
    <row r="5483" spans="2:7" s="100" customFormat="1">
      <c r="B5483" s="208"/>
      <c r="C5483" s="101"/>
      <c r="D5483" s="102"/>
      <c r="E5483" s="208"/>
      <c r="F5483" s="107"/>
      <c r="G5483" s="107"/>
    </row>
    <row r="5484" spans="2:7" s="100" customFormat="1">
      <c r="B5484" s="208"/>
      <c r="C5484" s="101"/>
      <c r="D5484" s="102"/>
      <c r="E5484" s="208"/>
      <c r="F5484" s="107"/>
      <c r="G5484" s="107"/>
    </row>
    <row r="5485" spans="2:7" s="100" customFormat="1">
      <c r="B5485" s="208"/>
      <c r="C5485" s="101"/>
      <c r="D5485" s="102"/>
      <c r="E5485" s="208"/>
      <c r="F5485" s="107"/>
      <c r="G5485" s="107"/>
    </row>
    <row r="5486" spans="2:7" s="100" customFormat="1">
      <c r="B5486" s="208"/>
      <c r="C5486" s="101"/>
      <c r="D5486" s="102"/>
      <c r="E5486" s="208"/>
      <c r="F5486" s="107"/>
      <c r="G5486" s="107"/>
    </row>
    <row r="5487" spans="2:7" s="100" customFormat="1">
      <c r="B5487" s="208"/>
      <c r="C5487" s="101"/>
      <c r="D5487" s="102"/>
      <c r="E5487" s="208"/>
      <c r="F5487" s="107"/>
      <c r="G5487" s="107"/>
    </row>
    <row r="5488" spans="2:7" s="100" customFormat="1">
      <c r="B5488" s="208"/>
      <c r="C5488" s="101"/>
      <c r="D5488" s="102"/>
      <c r="E5488" s="208"/>
      <c r="F5488" s="107"/>
      <c r="G5488" s="107"/>
    </row>
    <row r="5489" spans="2:7" s="100" customFormat="1">
      <c r="B5489" s="208"/>
      <c r="C5489" s="101"/>
      <c r="D5489" s="102"/>
      <c r="E5489" s="208"/>
      <c r="F5489" s="107"/>
      <c r="G5489" s="107"/>
    </row>
    <row r="5490" spans="2:7" s="100" customFormat="1">
      <c r="B5490" s="208"/>
      <c r="C5490" s="101"/>
      <c r="D5490" s="102"/>
      <c r="E5490" s="208"/>
      <c r="F5490" s="107"/>
      <c r="G5490" s="107"/>
    </row>
    <row r="5491" spans="2:7" s="100" customFormat="1">
      <c r="B5491" s="208"/>
      <c r="C5491" s="101"/>
      <c r="D5491" s="102"/>
      <c r="E5491" s="208"/>
      <c r="F5491" s="107"/>
      <c r="G5491" s="107"/>
    </row>
    <row r="5492" spans="2:7" s="100" customFormat="1">
      <c r="B5492" s="208"/>
      <c r="C5492" s="101"/>
      <c r="D5492" s="102"/>
      <c r="E5492" s="208"/>
      <c r="F5492" s="107"/>
      <c r="G5492" s="107"/>
    </row>
    <row r="5493" spans="2:7" s="100" customFormat="1">
      <c r="B5493" s="208"/>
      <c r="C5493" s="101"/>
      <c r="D5493" s="102"/>
      <c r="E5493" s="208"/>
      <c r="F5493" s="107"/>
      <c r="G5493" s="107"/>
    </row>
    <row r="5494" spans="2:7" s="100" customFormat="1">
      <c r="B5494" s="208"/>
      <c r="C5494" s="101"/>
      <c r="D5494" s="102"/>
      <c r="E5494" s="208"/>
      <c r="F5494" s="107"/>
      <c r="G5494" s="107"/>
    </row>
    <row r="5495" spans="2:7" s="100" customFormat="1">
      <c r="B5495" s="208"/>
      <c r="C5495" s="101"/>
      <c r="D5495" s="102"/>
      <c r="E5495" s="208"/>
      <c r="F5495" s="107"/>
      <c r="G5495" s="107"/>
    </row>
    <row r="5496" spans="2:7" s="100" customFormat="1">
      <c r="B5496" s="208"/>
      <c r="C5496" s="101"/>
      <c r="D5496" s="102"/>
      <c r="E5496" s="208"/>
      <c r="F5496" s="107"/>
      <c r="G5496" s="107"/>
    </row>
    <row r="5497" spans="2:7" s="100" customFormat="1">
      <c r="B5497" s="208"/>
      <c r="C5497" s="101"/>
      <c r="D5497" s="102"/>
      <c r="E5497" s="208"/>
      <c r="F5497" s="107"/>
      <c r="G5497" s="107"/>
    </row>
    <row r="5498" spans="2:7" s="100" customFormat="1">
      <c r="B5498" s="208"/>
      <c r="C5498" s="101"/>
      <c r="D5498" s="102"/>
      <c r="E5498" s="208"/>
      <c r="F5498" s="107"/>
      <c r="G5498" s="107"/>
    </row>
    <row r="5499" spans="2:7" s="100" customFormat="1">
      <c r="B5499" s="208"/>
      <c r="C5499" s="101"/>
      <c r="D5499" s="102"/>
      <c r="E5499" s="208"/>
      <c r="F5499" s="107"/>
      <c r="G5499" s="107"/>
    </row>
    <row r="5500" spans="2:7" s="100" customFormat="1">
      <c r="B5500" s="208"/>
      <c r="C5500" s="101"/>
      <c r="D5500" s="102"/>
      <c r="E5500" s="208"/>
      <c r="F5500" s="107"/>
      <c r="G5500" s="107"/>
    </row>
    <row r="5501" spans="2:7" s="100" customFormat="1">
      <c r="B5501" s="208"/>
      <c r="C5501" s="101"/>
      <c r="D5501" s="102"/>
      <c r="E5501" s="208"/>
      <c r="F5501" s="107"/>
      <c r="G5501" s="107"/>
    </row>
    <row r="5502" spans="2:7" s="100" customFormat="1">
      <c r="B5502" s="208"/>
      <c r="C5502" s="101"/>
      <c r="D5502" s="102"/>
      <c r="E5502" s="208"/>
      <c r="F5502" s="107"/>
      <c r="G5502" s="107"/>
    </row>
    <row r="5503" spans="2:7" s="100" customFormat="1">
      <c r="B5503" s="208"/>
      <c r="C5503" s="101"/>
      <c r="D5503" s="102"/>
      <c r="E5503" s="208"/>
      <c r="F5503" s="107"/>
      <c r="G5503" s="107"/>
    </row>
    <row r="5504" spans="2:7" s="100" customFormat="1">
      <c r="B5504" s="208"/>
      <c r="C5504" s="101"/>
      <c r="D5504" s="102"/>
      <c r="E5504" s="208"/>
      <c r="F5504" s="107"/>
      <c r="G5504" s="107"/>
    </row>
    <row r="5505" spans="2:7" s="100" customFormat="1">
      <c r="B5505" s="208"/>
      <c r="C5505" s="101"/>
      <c r="D5505" s="102"/>
      <c r="E5505" s="208"/>
      <c r="F5505" s="107"/>
      <c r="G5505" s="107"/>
    </row>
    <row r="5506" spans="2:7" s="100" customFormat="1">
      <c r="B5506" s="208"/>
      <c r="C5506" s="101"/>
      <c r="D5506" s="102"/>
      <c r="E5506" s="208"/>
      <c r="F5506" s="107"/>
      <c r="G5506" s="107"/>
    </row>
    <row r="5507" spans="2:7" s="100" customFormat="1">
      <c r="B5507" s="208"/>
      <c r="C5507" s="101"/>
      <c r="D5507" s="102"/>
      <c r="E5507" s="208"/>
      <c r="F5507" s="107"/>
      <c r="G5507" s="107"/>
    </row>
    <row r="5508" spans="2:7" s="100" customFormat="1">
      <c r="B5508" s="208"/>
      <c r="C5508" s="101"/>
      <c r="D5508" s="102"/>
      <c r="E5508" s="208"/>
      <c r="F5508" s="107"/>
      <c r="G5508" s="107"/>
    </row>
    <row r="5509" spans="2:7" s="100" customFormat="1">
      <c r="B5509" s="208"/>
      <c r="C5509" s="101"/>
      <c r="D5509" s="102"/>
      <c r="E5509" s="208"/>
      <c r="F5509" s="107"/>
      <c r="G5509" s="107"/>
    </row>
    <row r="5510" spans="2:7" s="100" customFormat="1">
      <c r="B5510" s="208"/>
      <c r="C5510" s="101"/>
      <c r="D5510" s="102"/>
      <c r="E5510" s="208"/>
      <c r="F5510" s="107"/>
      <c r="G5510" s="107"/>
    </row>
    <row r="5511" spans="2:7" s="100" customFormat="1">
      <c r="B5511" s="208"/>
      <c r="C5511" s="101"/>
      <c r="D5511" s="102"/>
      <c r="E5511" s="208"/>
      <c r="F5511" s="107"/>
      <c r="G5511" s="107"/>
    </row>
    <row r="5512" spans="2:7" s="100" customFormat="1">
      <c r="B5512" s="208"/>
      <c r="C5512" s="101"/>
      <c r="D5512" s="102"/>
      <c r="E5512" s="208"/>
      <c r="F5512" s="107"/>
      <c r="G5512" s="107"/>
    </row>
    <row r="5513" spans="2:7" s="100" customFormat="1">
      <c r="B5513" s="208"/>
      <c r="C5513" s="101"/>
      <c r="D5513" s="102"/>
      <c r="E5513" s="208"/>
      <c r="F5513" s="107"/>
      <c r="G5513" s="107"/>
    </row>
    <row r="5514" spans="2:7" s="100" customFormat="1">
      <c r="B5514" s="208"/>
      <c r="C5514" s="101"/>
      <c r="D5514" s="102"/>
      <c r="E5514" s="208"/>
      <c r="F5514" s="107"/>
      <c r="G5514" s="107"/>
    </row>
    <row r="5515" spans="2:7" s="100" customFormat="1">
      <c r="B5515" s="208"/>
      <c r="C5515" s="101"/>
      <c r="D5515" s="102"/>
      <c r="E5515" s="208"/>
      <c r="F5515" s="107"/>
      <c r="G5515" s="107"/>
    </row>
    <row r="5516" spans="2:7" s="100" customFormat="1">
      <c r="B5516" s="208"/>
      <c r="C5516" s="101"/>
      <c r="D5516" s="102"/>
      <c r="E5516" s="208"/>
      <c r="F5516" s="107"/>
      <c r="G5516" s="107"/>
    </row>
    <row r="5517" spans="2:7" s="100" customFormat="1">
      <c r="B5517" s="208"/>
      <c r="C5517" s="101"/>
      <c r="D5517" s="102"/>
      <c r="E5517" s="208"/>
      <c r="F5517" s="107"/>
      <c r="G5517" s="107"/>
    </row>
    <row r="5518" spans="2:7" s="100" customFormat="1">
      <c r="B5518" s="208"/>
      <c r="C5518" s="101"/>
      <c r="D5518" s="102"/>
      <c r="E5518" s="208"/>
      <c r="F5518" s="107"/>
      <c r="G5518" s="107"/>
    </row>
    <row r="5519" spans="2:7" s="100" customFormat="1">
      <c r="B5519" s="208"/>
      <c r="C5519" s="101"/>
      <c r="D5519" s="102"/>
      <c r="E5519" s="208"/>
      <c r="F5519" s="107"/>
      <c r="G5519" s="107"/>
    </row>
    <row r="5520" spans="2:7" s="100" customFormat="1">
      <c r="B5520" s="208"/>
      <c r="C5520" s="101"/>
      <c r="D5520" s="102"/>
      <c r="E5520" s="208"/>
      <c r="F5520" s="107"/>
      <c r="G5520" s="107"/>
    </row>
    <row r="5521" spans="2:7" s="100" customFormat="1">
      <c r="B5521" s="208"/>
      <c r="C5521" s="101"/>
      <c r="D5521" s="102"/>
      <c r="E5521" s="208"/>
      <c r="F5521" s="107"/>
      <c r="G5521" s="107"/>
    </row>
    <row r="5522" spans="2:7" s="100" customFormat="1">
      <c r="B5522" s="208"/>
      <c r="C5522" s="101"/>
      <c r="D5522" s="102"/>
      <c r="E5522" s="208"/>
      <c r="F5522" s="107"/>
      <c r="G5522" s="107"/>
    </row>
    <row r="5523" spans="2:7" s="100" customFormat="1">
      <c r="B5523" s="208"/>
      <c r="C5523" s="101"/>
      <c r="D5523" s="102"/>
      <c r="E5523" s="208"/>
      <c r="F5523" s="107"/>
      <c r="G5523" s="107"/>
    </row>
    <row r="5524" spans="2:7" s="100" customFormat="1">
      <c r="B5524" s="208"/>
      <c r="C5524" s="101"/>
      <c r="D5524" s="102"/>
      <c r="E5524" s="208"/>
      <c r="F5524" s="107"/>
      <c r="G5524" s="107"/>
    </row>
    <row r="5525" spans="2:7" s="100" customFormat="1">
      <c r="B5525" s="208"/>
      <c r="C5525" s="101"/>
      <c r="D5525" s="102"/>
      <c r="E5525" s="208"/>
      <c r="F5525" s="107"/>
      <c r="G5525" s="107"/>
    </row>
    <row r="5526" spans="2:7" s="100" customFormat="1">
      <c r="B5526" s="208"/>
      <c r="C5526" s="101"/>
      <c r="D5526" s="102"/>
      <c r="E5526" s="208"/>
      <c r="F5526" s="107"/>
      <c r="G5526" s="107"/>
    </row>
    <row r="5527" spans="2:7" s="100" customFormat="1">
      <c r="B5527" s="208"/>
      <c r="C5527" s="101"/>
      <c r="D5527" s="102"/>
      <c r="E5527" s="208"/>
      <c r="F5527" s="107"/>
      <c r="G5527" s="107"/>
    </row>
    <row r="5528" spans="2:7" s="100" customFormat="1">
      <c r="B5528" s="208"/>
      <c r="C5528" s="101"/>
      <c r="D5528" s="102"/>
      <c r="E5528" s="208"/>
      <c r="F5528" s="107"/>
      <c r="G5528" s="107"/>
    </row>
    <row r="5529" spans="2:7" s="100" customFormat="1">
      <c r="B5529" s="208"/>
      <c r="C5529" s="101"/>
      <c r="D5529" s="102"/>
      <c r="E5529" s="208"/>
      <c r="F5529" s="107"/>
      <c r="G5529" s="107"/>
    </row>
    <row r="5530" spans="2:7" s="100" customFormat="1">
      <c r="B5530" s="208"/>
      <c r="C5530" s="101"/>
      <c r="D5530" s="102"/>
      <c r="E5530" s="208"/>
      <c r="F5530" s="107"/>
      <c r="G5530" s="107"/>
    </row>
    <row r="5531" spans="2:7" s="100" customFormat="1">
      <c r="B5531" s="208"/>
      <c r="C5531" s="101"/>
      <c r="D5531" s="102"/>
      <c r="E5531" s="208"/>
      <c r="F5531" s="107"/>
      <c r="G5531" s="107"/>
    </row>
    <row r="5532" spans="2:7" s="100" customFormat="1">
      <c r="B5532" s="208"/>
      <c r="C5532" s="101"/>
      <c r="D5532" s="102"/>
      <c r="E5532" s="208"/>
      <c r="F5532" s="107"/>
      <c r="G5532" s="107"/>
    </row>
    <row r="5533" spans="2:7" s="100" customFormat="1">
      <c r="B5533" s="208"/>
      <c r="C5533" s="101"/>
      <c r="D5533" s="102"/>
      <c r="E5533" s="208"/>
      <c r="F5533" s="107"/>
      <c r="G5533" s="107"/>
    </row>
    <row r="5534" spans="2:7" s="100" customFormat="1">
      <c r="B5534" s="208"/>
      <c r="C5534" s="101"/>
      <c r="D5534" s="102"/>
      <c r="E5534" s="208"/>
      <c r="F5534" s="107"/>
      <c r="G5534" s="107"/>
    </row>
    <row r="5535" spans="2:7" s="100" customFormat="1">
      <c r="B5535" s="208"/>
      <c r="C5535" s="101"/>
      <c r="D5535" s="102"/>
      <c r="E5535" s="208"/>
      <c r="F5535" s="107"/>
      <c r="G5535" s="107"/>
    </row>
    <row r="5536" spans="2:7" s="100" customFormat="1">
      <c r="B5536" s="208"/>
      <c r="C5536" s="101"/>
      <c r="D5536" s="102"/>
      <c r="E5536" s="208"/>
      <c r="F5536" s="107"/>
      <c r="G5536" s="107"/>
    </row>
    <row r="5537" spans="2:7" s="100" customFormat="1">
      <c r="B5537" s="208"/>
      <c r="C5537" s="101"/>
      <c r="D5537" s="102"/>
      <c r="E5537" s="208"/>
      <c r="F5537" s="107"/>
      <c r="G5537" s="107"/>
    </row>
    <row r="5538" spans="2:7" s="100" customFormat="1">
      <c r="B5538" s="208"/>
      <c r="C5538" s="101"/>
      <c r="D5538" s="102"/>
      <c r="E5538" s="208"/>
      <c r="F5538" s="107"/>
      <c r="G5538" s="107"/>
    </row>
    <row r="5539" spans="2:7" s="100" customFormat="1">
      <c r="B5539" s="208"/>
      <c r="C5539" s="101"/>
      <c r="D5539" s="102"/>
      <c r="E5539" s="208"/>
      <c r="F5539" s="107"/>
      <c r="G5539" s="107"/>
    </row>
    <row r="5540" spans="2:7" s="100" customFormat="1">
      <c r="B5540" s="208"/>
      <c r="C5540" s="101"/>
      <c r="D5540" s="102"/>
      <c r="E5540" s="208"/>
      <c r="F5540" s="107"/>
      <c r="G5540" s="107"/>
    </row>
    <row r="5541" spans="2:7" s="100" customFormat="1">
      <c r="B5541" s="208"/>
      <c r="C5541" s="101"/>
      <c r="D5541" s="102"/>
      <c r="E5541" s="208"/>
      <c r="F5541" s="107"/>
      <c r="G5541" s="107"/>
    </row>
    <row r="5542" spans="2:7" s="100" customFormat="1">
      <c r="B5542" s="208"/>
      <c r="C5542" s="101"/>
      <c r="D5542" s="102"/>
      <c r="E5542" s="208"/>
      <c r="F5542" s="107"/>
      <c r="G5542" s="107"/>
    </row>
    <row r="5543" spans="2:7" s="100" customFormat="1">
      <c r="B5543" s="208"/>
      <c r="C5543" s="101"/>
      <c r="D5543" s="102"/>
      <c r="E5543" s="208"/>
      <c r="F5543" s="107"/>
      <c r="G5543" s="107"/>
    </row>
    <row r="5544" spans="2:7" s="100" customFormat="1">
      <c r="B5544" s="208"/>
      <c r="C5544" s="101"/>
      <c r="D5544" s="102"/>
      <c r="E5544" s="208"/>
      <c r="F5544" s="107"/>
      <c r="G5544" s="107"/>
    </row>
    <row r="5545" spans="2:7" s="100" customFormat="1">
      <c r="B5545" s="208"/>
      <c r="C5545" s="101"/>
      <c r="D5545" s="102"/>
      <c r="E5545" s="208"/>
      <c r="F5545" s="107"/>
      <c r="G5545" s="107"/>
    </row>
    <row r="5546" spans="2:7" s="100" customFormat="1">
      <c r="B5546" s="208"/>
      <c r="C5546" s="101"/>
      <c r="D5546" s="102"/>
      <c r="E5546" s="208"/>
      <c r="F5546" s="107"/>
      <c r="G5546" s="107"/>
    </row>
    <row r="5547" spans="2:7" s="100" customFormat="1">
      <c r="B5547" s="208"/>
      <c r="C5547" s="101"/>
      <c r="D5547" s="102"/>
      <c r="E5547" s="208"/>
      <c r="F5547" s="107"/>
      <c r="G5547" s="107"/>
    </row>
    <row r="5548" spans="2:7" s="100" customFormat="1">
      <c r="B5548" s="208"/>
      <c r="C5548" s="101"/>
      <c r="D5548" s="102"/>
      <c r="E5548" s="208"/>
      <c r="F5548" s="107"/>
      <c r="G5548" s="107"/>
    </row>
    <row r="5549" spans="2:7" s="100" customFormat="1">
      <c r="B5549" s="208"/>
      <c r="C5549" s="101"/>
      <c r="D5549" s="102"/>
      <c r="E5549" s="208"/>
      <c r="F5549" s="107"/>
      <c r="G5549" s="107"/>
    </row>
    <row r="5550" spans="2:7" s="100" customFormat="1">
      <c r="B5550" s="208"/>
      <c r="C5550" s="101"/>
      <c r="D5550" s="102"/>
      <c r="E5550" s="208"/>
      <c r="F5550" s="107"/>
      <c r="G5550" s="107"/>
    </row>
    <row r="5551" spans="2:7" s="100" customFormat="1">
      <c r="B5551" s="208"/>
      <c r="C5551" s="101"/>
      <c r="D5551" s="102"/>
      <c r="E5551" s="208"/>
      <c r="F5551" s="107"/>
      <c r="G5551" s="107"/>
    </row>
    <row r="5552" spans="2:7" s="100" customFormat="1">
      <c r="B5552" s="208"/>
      <c r="C5552" s="101"/>
      <c r="D5552" s="102"/>
      <c r="E5552" s="208"/>
      <c r="F5552" s="107"/>
      <c r="G5552" s="107"/>
    </row>
    <row r="5553" spans="2:7" s="100" customFormat="1">
      <c r="B5553" s="208"/>
      <c r="C5553" s="101"/>
      <c r="D5553" s="102"/>
      <c r="E5553" s="208"/>
      <c r="F5553" s="107"/>
      <c r="G5553" s="107"/>
    </row>
    <row r="5554" spans="2:7" s="100" customFormat="1">
      <c r="B5554" s="208"/>
      <c r="C5554" s="101"/>
      <c r="D5554" s="102"/>
      <c r="E5554" s="208"/>
      <c r="F5554" s="107"/>
      <c r="G5554" s="107"/>
    </row>
    <row r="5555" spans="2:7" s="100" customFormat="1">
      <c r="B5555" s="208"/>
      <c r="C5555" s="101"/>
      <c r="D5555" s="102"/>
      <c r="E5555" s="208"/>
      <c r="F5555" s="107"/>
      <c r="G5555" s="107"/>
    </row>
    <row r="5556" spans="2:7" s="100" customFormat="1">
      <c r="B5556" s="208"/>
      <c r="C5556" s="101"/>
      <c r="D5556" s="102"/>
      <c r="E5556" s="208"/>
      <c r="F5556" s="107"/>
      <c r="G5556" s="107"/>
    </row>
    <row r="5557" spans="2:7" s="100" customFormat="1">
      <c r="B5557" s="208"/>
      <c r="C5557" s="101"/>
      <c r="D5557" s="102"/>
      <c r="E5557" s="208"/>
      <c r="F5557" s="107"/>
      <c r="G5557" s="107"/>
    </row>
    <row r="5558" spans="2:7" s="100" customFormat="1">
      <c r="B5558" s="208"/>
      <c r="C5558" s="101"/>
      <c r="D5558" s="102"/>
      <c r="E5558" s="208"/>
      <c r="F5558" s="107"/>
      <c r="G5558" s="107"/>
    </row>
    <row r="5559" spans="2:7" s="100" customFormat="1">
      <c r="B5559" s="208"/>
      <c r="C5559" s="101"/>
      <c r="D5559" s="102"/>
      <c r="E5559" s="208"/>
      <c r="F5559" s="107"/>
      <c r="G5559" s="107"/>
    </row>
    <row r="5560" spans="2:7" s="100" customFormat="1">
      <c r="B5560" s="208"/>
      <c r="C5560" s="101"/>
      <c r="D5560" s="102"/>
      <c r="E5560" s="208"/>
      <c r="F5560" s="107"/>
      <c r="G5560" s="107"/>
    </row>
    <row r="5561" spans="2:7" s="100" customFormat="1">
      <c r="B5561" s="208"/>
      <c r="C5561" s="101"/>
      <c r="D5561" s="102"/>
      <c r="E5561" s="208"/>
      <c r="F5561" s="107"/>
      <c r="G5561" s="107"/>
    </row>
    <row r="5562" spans="2:7" s="100" customFormat="1">
      <c r="B5562" s="208"/>
      <c r="C5562" s="101"/>
      <c r="D5562" s="102"/>
      <c r="E5562" s="208"/>
      <c r="F5562" s="107"/>
      <c r="G5562" s="107"/>
    </row>
    <row r="5563" spans="2:7" s="100" customFormat="1">
      <c r="B5563" s="208"/>
      <c r="C5563" s="101"/>
      <c r="D5563" s="102"/>
      <c r="E5563" s="208"/>
      <c r="F5563" s="107"/>
      <c r="G5563" s="107"/>
    </row>
    <row r="5564" spans="2:7" s="100" customFormat="1">
      <c r="B5564" s="208"/>
      <c r="C5564" s="101"/>
      <c r="D5564" s="102"/>
      <c r="E5564" s="208"/>
      <c r="F5564" s="107"/>
      <c r="G5564" s="107"/>
    </row>
    <row r="5565" spans="2:7" s="100" customFormat="1">
      <c r="B5565" s="208"/>
      <c r="C5565" s="101"/>
      <c r="D5565" s="102"/>
      <c r="E5565" s="208"/>
      <c r="F5565" s="107"/>
      <c r="G5565" s="107"/>
    </row>
    <row r="5566" spans="2:7" s="100" customFormat="1">
      <c r="B5566" s="208"/>
      <c r="C5566" s="101"/>
      <c r="D5566" s="102"/>
      <c r="E5566" s="208"/>
      <c r="F5566" s="107"/>
      <c r="G5566" s="107"/>
    </row>
    <row r="5567" spans="2:7" s="100" customFormat="1">
      <c r="B5567" s="208"/>
      <c r="C5567" s="101"/>
      <c r="D5567" s="102"/>
      <c r="E5567" s="208"/>
      <c r="F5567" s="107"/>
      <c r="G5567" s="107"/>
    </row>
    <row r="5568" spans="2:7" s="100" customFormat="1">
      <c r="B5568" s="208"/>
      <c r="C5568" s="101"/>
      <c r="D5568" s="102"/>
      <c r="E5568" s="208"/>
      <c r="F5568" s="107"/>
      <c r="G5568" s="107"/>
    </row>
    <row r="5569" spans="2:7" s="100" customFormat="1">
      <c r="B5569" s="208"/>
      <c r="C5569" s="101"/>
      <c r="D5569" s="102"/>
      <c r="E5569" s="208"/>
      <c r="F5569" s="107"/>
      <c r="G5569" s="107"/>
    </row>
    <row r="5570" spans="2:7" s="100" customFormat="1">
      <c r="B5570" s="208"/>
      <c r="C5570" s="101"/>
      <c r="D5570" s="102"/>
      <c r="E5570" s="208"/>
      <c r="F5570" s="107"/>
      <c r="G5570" s="107"/>
    </row>
    <row r="5571" spans="2:7" s="100" customFormat="1">
      <c r="B5571" s="208"/>
      <c r="C5571" s="101"/>
      <c r="D5571" s="102"/>
      <c r="E5571" s="208"/>
      <c r="F5571" s="107"/>
      <c r="G5571" s="107"/>
    </row>
    <row r="5572" spans="2:7" s="100" customFormat="1">
      <c r="B5572" s="208"/>
      <c r="C5572" s="101"/>
      <c r="D5572" s="102"/>
      <c r="E5572" s="208"/>
      <c r="F5572" s="107"/>
      <c r="G5572" s="107"/>
    </row>
    <row r="5573" spans="2:7" s="100" customFormat="1">
      <c r="B5573" s="208"/>
      <c r="C5573" s="101"/>
      <c r="D5573" s="102"/>
      <c r="E5573" s="208"/>
      <c r="F5573" s="107"/>
      <c r="G5573" s="107"/>
    </row>
    <row r="5574" spans="2:7" s="100" customFormat="1">
      <c r="B5574" s="208"/>
      <c r="C5574" s="101"/>
      <c r="D5574" s="102"/>
      <c r="E5574" s="208"/>
      <c r="F5574" s="107"/>
      <c r="G5574" s="107"/>
    </row>
    <row r="5575" spans="2:7" s="100" customFormat="1">
      <c r="B5575" s="208"/>
      <c r="C5575" s="101"/>
      <c r="D5575" s="102"/>
      <c r="E5575" s="208"/>
      <c r="F5575" s="107"/>
      <c r="G5575" s="107"/>
    </row>
    <row r="5576" spans="2:7" s="100" customFormat="1">
      <c r="B5576" s="208"/>
      <c r="C5576" s="101"/>
      <c r="D5576" s="102"/>
      <c r="E5576" s="208"/>
      <c r="F5576" s="107"/>
      <c r="G5576" s="107"/>
    </row>
    <row r="5577" spans="2:7" s="100" customFormat="1">
      <c r="B5577" s="208"/>
      <c r="C5577" s="101"/>
      <c r="D5577" s="102"/>
      <c r="E5577" s="208"/>
      <c r="F5577" s="107"/>
      <c r="G5577" s="107"/>
    </row>
    <row r="5578" spans="2:7" s="100" customFormat="1">
      <c r="B5578" s="208"/>
      <c r="C5578" s="101"/>
      <c r="D5578" s="102"/>
      <c r="E5578" s="208"/>
      <c r="F5578" s="107"/>
      <c r="G5578" s="107"/>
    </row>
    <row r="5579" spans="2:7" s="100" customFormat="1">
      <c r="B5579" s="208"/>
      <c r="C5579" s="101"/>
      <c r="D5579" s="102"/>
      <c r="E5579" s="208"/>
      <c r="F5579" s="107"/>
      <c r="G5579" s="107"/>
    </row>
    <row r="5580" spans="2:7" s="100" customFormat="1">
      <c r="B5580" s="208"/>
      <c r="C5580" s="101"/>
      <c r="D5580" s="102"/>
      <c r="E5580" s="208"/>
      <c r="F5580" s="107"/>
      <c r="G5580" s="107"/>
    </row>
    <row r="5581" spans="2:7" s="100" customFormat="1">
      <c r="B5581" s="208"/>
      <c r="C5581" s="101"/>
      <c r="D5581" s="102"/>
      <c r="E5581" s="208"/>
      <c r="F5581" s="107"/>
      <c r="G5581" s="107"/>
    </row>
    <row r="5582" spans="2:7" s="100" customFormat="1">
      <c r="B5582" s="208"/>
      <c r="C5582" s="101"/>
      <c r="D5582" s="102"/>
      <c r="E5582" s="208"/>
      <c r="F5582" s="107"/>
      <c r="G5582" s="107"/>
    </row>
    <row r="5583" spans="2:7" s="100" customFormat="1">
      <c r="B5583" s="208"/>
      <c r="C5583" s="101"/>
      <c r="D5583" s="102"/>
      <c r="E5583" s="208"/>
      <c r="F5583" s="107"/>
      <c r="G5583" s="107"/>
    </row>
    <row r="5584" spans="2:7" s="100" customFormat="1">
      <c r="B5584" s="208"/>
      <c r="C5584" s="101"/>
      <c r="D5584" s="102"/>
      <c r="E5584" s="208"/>
      <c r="F5584" s="107"/>
      <c r="G5584" s="107"/>
    </row>
    <row r="5585" spans="2:7" s="100" customFormat="1">
      <c r="B5585" s="208"/>
      <c r="C5585" s="101"/>
      <c r="D5585" s="102"/>
      <c r="E5585" s="208"/>
      <c r="F5585" s="107"/>
      <c r="G5585" s="107"/>
    </row>
    <row r="5586" spans="2:7" s="100" customFormat="1">
      <c r="B5586" s="208"/>
      <c r="C5586" s="101"/>
      <c r="D5586" s="102"/>
      <c r="E5586" s="208"/>
      <c r="F5586" s="107"/>
      <c r="G5586" s="107"/>
    </row>
    <row r="5587" spans="2:7" s="100" customFormat="1">
      <c r="B5587" s="208"/>
      <c r="C5587" s="101"/>
      <c r="D5587" s="102"/>
      <c r="E5587" s="208"/>
      <c r="F5587" s="107"/>
      <c r="G5587" s="107"/>
    </row>
    <row r="5588" spans="2:7" s="100" customFormat="1">
      <c r="B5588" s="208"/>
      <c r="C5588" s="101"/>
      <c r="D5588" s="102"/>
      <c r="E5588" s="208"/>
      <c r="F5588" s="107"/>
      <c r="G5588" s="107"/>
    </row>
    <row r="5589" spans="2:7" s="100" customFormat="1">
      <c r="B5589" s="208"/>
      <c r="C5589" s="101"/>
      <c r="D5589" s="102"/>
      <c r="E5589" s="208"/>
      <c r="F5589" s="107"/>
      <c r="G5589" s="107"/>
    </row>
    <row r="5590" spans="2:7" s="100" customFormat="1">
      <c r="B5590" s="208"/>
      <c r="C5590" s="101"/>
      <c r="D5590" s="102"/>
      <c r="E5590" s="208"/>
      <c r="F5590" s="107"/>
      <c r="G5590" s="107"/>
    </row>
    <row r="5591" spans="2:7" s="100" customFormat="1">
      <c r="B5591" s="208"/>
      <c r="C5591" s="101"/>
      <c r="D5591" s="102"/>
      <c r="E5591" s="208"/>
      <c r="F5591" s="107"/>
      <c r="G5591" s="107"/>
    </row>
    <row r="5592" spans="2:7" s="100" customFormat="1">
      <c r="B5592" s="208"/>
      <c r="C5592" s="101"/>
      <c r="D5592" s="102"/>
      <c r="E5592" s="208"/>
      <c r="F5592" s="107"/>
      <c r="G5592" s="107"/>
    </row>
    <row r="5593" spans="2:7" s="100" customFormat="1">
      <c r="B5593" s="208"/>
      <c r="C5593" s="101"/>
      <c r="D5593" s="102"/>
      <c r="E5593" s="208"/>
      <c r="F5593" s="107"/>
      <c r="G5593" s="107"/>
    </row>
    <row r="5594" spans="2:7" s="100" customFormat="1">
      <c r="B5594" s="208"/>
      <c r="C5594" s="101"/>
      <c r="D5594" s="102"/>
      <c r="E5594" s="208"/>
      <c r="F5594" s="107"/>
      <c r="G5594" s="107"/>
    </row>
    <row r="5595" spans="2:7" s="100" customFormat="1">
      <c r="B5595" s="208"/>
      <c r="C5595" s="101"/>
      <c r="D5595" s="102"/>
      <c r="E5595" s="208"/>
      <c r="F5595" s="107"/>
      <c r="G5595" s="107"/>
    </row>
    <row r="5596" spans="2:7" s="100" customFormat="1">
      <c r="B5596" s="208"/>
      <c r="C5596" s="101"/>
      <c r="D5596" s="102"/>
      <c r="E5596" s="208"/>
      <c r="F5596" s="107"/>
      <c r="G5596" s="107"/>
    </row>
    <row r="5597" spans="2:7" s="100" customFormat="1">
      <c r="B5597" s="208"/>
      <c r="C5597" s="101"/>
      <c r="D5597" s="102"/>
      <c r="E5597" s="208"/>
      <c r="F5597" s="107"/>
      <c r="G5597" s="107"/>
    </row>
    <row r="5598" spans="2:7" s="100" customFormat="1">
      <c r="B5598" s="208"/>
      <c r="C5598" s="101"/>
      <c r="D5598" s="102"/>
      <c r="E5598" s="208"/>
      <c r="F5598" s="107"/>
      <c r="G5598" s="107"/>
    </row>
    <row r="5599" spans="2:7" s="100" customFormat="1">
      <c r="B5599" s="208"/>
      <c r="C5599" s="101"/>
      <c r="D5599" s="102"/>
      <c r="E5599" s="208"/>
      <c r="F5599" s="107"/>
      <c r="G5599" s="107"/>
    </row>
    <row r="5600" spans="2:7" s="100" customFormat="1">
      <c r="B5600" s="208"/>
      <c r="C5600" s="101"/>
      <c r="D5600" s="102"/>
      <c r="E5600" s="208"/>
      <c r="F5600" s="107"/>
      <c r="G5600" s="107"/>
    </row>
    <row r="5601" spans="2:7" s="100" customFormat="1">
      <c r="B5601" s="208"/>
      <c r="C5601" s="101"/>
      <c r="D5601" s="102"/>
      <c r="E5601" s="208"/>
      <c r="F5601" s="107"/>
      <c r="G5601" s="107"/>
    </row>
    <row r="5602" spans="2:7" s="100" customFormat="1">
      <c r="B5602" s="208"/>
      <c r="C5602" s="101"/>
      <c r="D5602" s="102"/>
      <c r="E5602" s="208"/>
      <c r="F5602" s="107"/>
      <c r="G5602" s="107"/>
    </row>
    <row r="5603" spans="2:7" s="100" customFormat="1">
      <c r="B5603" s="208"/>
      <c r="C5603" s="101"/>
      <c r="D5603" s="102"/>
      <c r="E5603" s="208"/>
      <c r="F5603" s="107"/>
      <c r="G5603" s="107"/>
    </row>
    <row r="5604" spans="2:7" s="100" customFormat="1">
      <c r="B5604" s="208"/>
      <c r="C5604" s="101"/>
      <c r="D5604" s="102"/>
      <c r="E5604" s="208"/>
      <c r="F5604" s="107"/>
      <c r="G5604" s="107"/>
    </row>
    <row r="5605" spans="2:7" s="100" customFormat="1">
      <c r="B5605" s="208"/>
      <c r="C5605" s="101"/>
      <c r="D5605" s="102"/>
      <c r="E5605" s="208"/>
      <c r="F5605" s="107"/>
      <c r="G5605" s="107"/>
    </row>
    <row r="5606" spans="2:7" s="100" customFormat="1">
      <c r="B5606" s="208"/>
      <c r="C5606" s="101"/>
      <c r="D5606" s="102"/>
      <c r="E5606" s="208"/>
      <c r="F5606" s="107"/>
      <c r="G5606" s="107"/>
    </row>
    <row r="5607" spans="2:7" s="100" customFormat="1">
      <c r="B5607" s="208"/>
      <c r="C5607" s="101"/>
      <c r="D5607" s="102"/>
      <c r="E5607" s="208"/>
      <c r="F5607" s="107"/>
      <c r="G5607" s="107"/>
    </row>
    <row r="5608" spans="2:7" s="100" customFormat="1">
      <c r="B5608" s="208"/>
      <c r="C5608" s="101"/>
      <c r="D5608" s="102"/>
      <c r="E5608" s="208"/>
      <c r="F5608" s="107"/>
      <c r="G5608" s="107"/>
    </row>
    <row r="5609" spans="2:7" s="100" customFormat="1">
      <c r="B5609" s="208"/>
      <c r="C5609" s="101"/>
      <c r="D5609" s="102"/>
      <c r="E5609" s="208"/>
      <c r="F5609" s="107"/>
      <c r="G5609" s="107"/>
    </row>
    <row r="5610" spans="2:7" s="100" customFormat="1">
      <c r="B5610" s="208"/>
      <c r="C5610" s="101"/>
      <c r="D5610" s="102"/>
      <c r="E5610" s="208"/>
      <c r="F5610" s="107"/>
      <c r="G5610" s="107"/>
    </row>
    <row r="5611" spans="2:7" s="100" customFormat="1">
      <c r="B5611" s="208"/>
      <c r="C5611" s="101"/>
      <c r="D5611" s="102"/>
      <c r="E5611" s="208"/>
      <c r="F5611" s="107"/>
      <c r="G5611" s="107"/>
    </row>
    <row r="5612" spans="2:7" s="100" customFormat="1">
      <c r="B5612" s="208"/>
      <c r="C5612" s="101"/>
      <c r="D5612" s="102"/>
      <c r="E5612" s="208"/>
      <c r="F5612" s="107"/>
      <c r="G5612" s="107"/>
    </row>
    <row r="5613" spans="2:7" s="100" customFormat="1">
      <c r="B5613" s="208"/>
      <c r="C5613" s="101"/>
      <c r="D5613" s="102"/>
      <c r="E5613" s="208"/>
      <c r="F5613" s="107"/>
      <c r="G5613" s="107"/>
    </row>
    <row r="5614" spans="2:7" s="100" customFormat="1">
      <c r="B5614" s="208"/>
      <c r="C5614" s="101"/>
      <c r="D5614" s="102"/>
      <c r="E5614" s="208"/>
      <c r="F5614" s="107"/>
      <c r="G5614" s="107"/>
    </row>
    <row r="5615" spans="2:7" s="100" customFormat="1">
      <c r="B5615" s="208"/>
      <c r="C5615" s="101"/>
      <c r="D5615" s="102"/>
      <c r="E5615" s="208"/>
      <c r="F5615" s="107"/>
      <c r="G5615" s="107"/>
    </row>
    <row r="5616" spans="2:7" s="100" customFormat="1">
      <c r="B5616" s="208"/>
      <c r="C5616" s="101"/>
      <c r="D5616" s="102"/>
      <c r="E5616" s="208"/>
      <c r="F5616" s="107"/>
      <c r="G5616" s="107"/>
    </row>
    <row r="5617" spans="2:7" s="100" customFormat="1">
      <c r="B5617" s="208"/>
      <c r="C5617" s="101"/>
      <c r="D5617" s="102"/>
      <c r="E5617" s="208"/>
      <c r="F5617" s="107"/>
      <c r="G5617" s="107"/>
    </row>
    <row r="5618" spans="2:7" s="100" customFormat="1">
      <c r="B5618" s="208"/>
      <c r="C5618" s="101"/>
      <c r="D5618" s="102"/>
      <c r="E5618" s="208"/>
      <c r="F5618" s="107"/>
      <c r="G5618" s="107"/>
    </row>
    <row r="5619" spans="2:7" s="100" customFormat="1">
      <c r="B5619" s="208"/>
      <c r="C5619" s="101"/>
      <c r="D5619" s="102"/>
      <c r="E5619" s="208"/>
      <c r="F5619" s="107"/>
      <c r="G5619" s="107"/>
    </row>
    <row r="5620" spans="2:7" s="100" customFormat="1">
      <c r="B5620" s="208"/>
      <c r="C5620" s="101"/>
      <c r="D5620" s="102"/>
      <c r="E5620" s="208"/>
      <c r="F5620" s="107"/>
      <c r="G5620" s="107"/>
    </row>
    <row r="5621" spans="2:7" s="100" customFormat="1">
      <c r="B5621" s="208"/>
      <c r="C5621" s="101"/>
      <c r="D5621" s="102"/>
      <c r="E5621" s="208"/>
      <c r="F5621" s="107"/>
      <c r="G5621" s="107"/>
    </row>
    <row r="5622" spans="2:7" s="100" customFormat="1">
      <c r="B5622" s="208"/>
      <c r="C5622" s="101"/>
      <c r="D5622" s="102"/>
      <c r="E5622" s="208"/>
      <c r="F5622" s="107"/>
      <c r="G5622" s="107"/>
    </row>
    <row r="5623" spans="2:7" s="100" customFormat="1">
      <c r="B5623" s="208"/>
      <c r="C5623" s="101"/>
      <c r="D5623" s="102"/>
      <c r="E5623" s="208"/>
      <c r="F5623" s="107"/>
      <c r="G5623" s="107"/>
    </row>
    <row r="5624" spans="2:7" s="100" customFormat="1">
      <c r="B5624" s="208"/>
      <c r="C5624" s="101"/>
      <c r="D5624" s="102"/>
      <c r="E5624" s="208"/>
      <c r="F5624" s="107"/>
      <c r="G5624" s="107"/>
    </row>
    <row r="5625" spans="2:7" s="100" customFormat="1">
      <c r="B5625" s="208"/>
      <c r="C5625" s="101"/>
      <c r="D5625" s="102"/>
      <c r="E5625" s="208"/>
      <c r="F5625" s="107"/>
      <c r="G5625" s="107"/>
    </row>
    <row r="5626" spans="2:7" s="100" customFormat="1">
      <c r="B5626" s="208"/>
      <c r="C5626" s="101"/>
      <c r="D5626" s="102"/>
      <c r="E5626" s="208"/>
      <c r="F5626" s="107"/>
      <c r="G5626" s="107"/>
    </row>
    <row r="5627" spans="2:7" s="100" customFormat="1">
      <c r="B5627" s="208"/>
      <c r="C5627" s="101"/>
      <c r="D5627" s="102"/>
      <c r="E5627" s="208"/>
      <c r="F5627" s="107"/>
      <c r="G5627" s="107"/>
    </row>
    <row r="5628" spans="2:7" s="100" customFormat="1">
      <c r="B5628" s="208"/>
      <c r="C5628" s="101"/>
      <c r="D5628" s="102"/>
      <c r="E5628" s="208"/>
      <c r="F5628" s="107"/>
      <c r="G5628" s="107"/>
    </row>
    <row r="5629" spans="2:7" s="100" customFormat="1">
      <c r="B5629" s="208"/>
      <c r="C5629" s="101"/>
      <c r="D5629" s="102"/>
      <c r="E5629" s="208"/>
      <c r="F5629" s="107"/>
      <c r="G5629" s="107"/>
    </row>
    <row r="5630" spans="2:7" s="100" customFormat="1">
      <c r="B5630" s="208"/>
      <c r="C5630" s="101"/>
      <c r="D5630" s="102"/>
      <c r="E5630" s="208"/>
      <c r="F5630" s="107"/>
      <c r="G5630" s="107"/>
    </row>
    <row r="5631" spans="2:7" s="100" customFormat="1">
      <c r="B5631" s="208"/>
      <c r="C5631" s="101"/>
      <c r="D5631" s="102"/>
      <c r="E5631" s="208"/>
      <c r="F5631" s="107"/>
      <c r="G5631" s="107"/>
    </row>
    <row r="5632" spans="2:7" s="100" customFormat="1">
      <c r="B5632" s="208"/>
      <c r="C5632" s="101"/>
      <c r="D5632" s="102"/>
      <c r="E5632" s="208"/>
      <c r="F5632" s="107"/>
      <c r="G5632" s="107"/>
    </row>
    <row r="5633" spans="2:7" s="100" customFormat="1">
      <c r="B5633" s="208"/>
      <c r="C5633" s="101"/>
      <c r="D5633" s="102"/>
      <c r="E5633" s="208"/>
      <c r="F5633" s="107"/>
      <c r="G5633" s="107"/>
    </row>
    <row r="5634" spans="2:7" s="100" customFormat="1">
      <c r="B5634" s="208"/>
      <c r="C5634" s="101"/>
      <c r="D5634" s="102"/>
      <c r="E5634" s="208"/>
      <c r="F5634" s="107"/>
      <c r="G5634" s="107"/>
    </row>
    <row r="5635" spans="2:7" s="100" customFormat="1">
      <c r="B5635" s="208"/>
      <c r="C5635" s="101"/>
      <c r="D5635" s="102"/>
      <c r="E5635" s="208"/>
      <c r="F5635" s="107"/>
      <c r="G5635" s="107"/>
    </row>
    <row r="5636" spans="2:7" s="100" customFormat="1">
      <c r="B5636" s="208"/>
      <c r="C5636" s="101"/>
      <c r="D5636" s="102"/>
      <c r="E5636" s="208"/>
      <c r="F5636" s="107"/>
      <c r="G5636" s="107"/>
    </row>
    <row r="5637" spans="2:7" s="100" customFormat="1">
      <c r="B5637" s="208"/>
      <c r="C5637" s="101"/>
      <c r="D5637" s="102"/>
      <c r="E5637" s="208"/>
      <c r="F5637" s="107"/>
      <c r="G5637" s="107"/>
    </row>
    <row r="5638" spans="2:7" s="100" customFormat="1">
      <c r="B5638" s="208"/>
      <c r="C5638" s="101"/>
      <c r="D5638" s="102"/>
      <c r="E5638" s="208"/>
      <c r="F5638" s="107"/>
      <c r="G5638" s="107"/>
    </row>
    <row r="5639" spans="2:7" s="100" customFormat="1">
      <c r="B5639" s="208"/>
      <c r="C5639" s="101"/>
      <c r="D5639" s="102"/>
      <c r="E5639" s="208"/>
      <c r="F5639" s="107"/>
      <c r="G5639" s="107"/>
    </row>
    <row r="5640" spans="2:7" s="100" customFormat="1">
      <c r="B5640" s="208"/>
      <c r="C5640" s="101"/>
      <c r="D5640" s="102"/>
      <c r="E5640" s="208"/>
      <c r="F5640" s="107"/>
      <c r="G5640" s="107"/>
    </row>
    <row r="5641" spans="2:7" s="100" customFormat="1">
      <c r="B5641" s="208"/>
      <c r="C5641" s="101"/>
      <c r="D5641" s="102"/>
      <c r="E5641" s="208"/>
      <c r="F5641" s="107"/>
      <c r="G5641" s="107"/>
    </row>
    <row r="5642" spans="2:7" s="100" customFormat="1">
      <c r="B5642" s="208"/>
      <c r="C5642" s="101"/>
      <c r="D5642" s="102"/>
      <c r="E5642" s="208"/>
      <c r="F5642" s="107"/>
      <c r="G5642" s="107"/>
    </row>
    <row r="5643" spans="2:7" s="100" customFormat="1">
      <c r="B5643" s="208"/>
      <c r="C5643" s="101"/>
      <c r="D5643" s="102"/>
      <c r="E5643" s="208"/>
      <c r="F5643" s="107"/>
      <c r="G5643" s="107"/>
    </row>
    <row r="5644" spans="2:7" s="100" customFormat="1">
      <c r="B5644" s="208"/>
      <c r="C5644" s="101"/>
      <c r="D5644" s="102"/>
      <c r="E5644" s="208"/>
      <c r="F5644" s="107"/>
      <c r="G5644" s="107"/>
    </row>
    <row r="5645" spans="2:7" s="100" customFormat="1">
      <c r="B5645" s="208"/>
      <c r="C5645" s="101"/>
      <c r="D5645" s="102"/>
      <c r="E5645" s="208"/>
      <c r="F5645" s="107"/>
      <c r="G5645" s="107"/>
    </row>
    <row r="5646" spans="2:7" s="100" customFormat="1">
      <c r="B5646" s="208"/>
      <c r="C5646" s="101"/>
      <c r="D5646" s="102"/>
      <c r="E5646" s="208"/>
      <c r="F5646" s="107"/>
      <c r="G5646" s="107"/>
    </row>
    <row r="5647" spans="2:7" s="100" customFormat="1">
      <c r="B5647" s="208"/>
      <c r="C5647" s="101"/>
      <c r="D5647" s="102"/>
      <c r="E5647" s="208"/>
      <c r="F5647" s="107"/>
      <c r="G5647" s="107"/>
    </row>
    <row r="5648" spans="2:7" s="100" customFormat="1">
      <c r="B5648" s="208"/>
      <c r="C5648" s="101"/>
      <c r="D5648" s="102"/>
      <c r="E5648" s="208"/>
      <c r="F5648" s="107"/>
      <c r="G5648" s="107"/>
    </row>
    <row r="5649" spans="2:7" s="100" customFormat="1">
      <c r="B5649" s="208"/>
      <c r="C5649" s="101"/>
      <c r="D5649" s="102"/>
      <c r="E5649" s="208"/>
      <c r="F5649" s="107"/>
      <c r="G5649" s="107"/>
    </row>
    <row r="5650" spans="2:7" s="100" customFormat="1">
      <c r="B5650" s="208"/>
      <c r="C5650" s="101"/>
      <c r="D5650" s="102"/>
      <c r="E5650" s="208"/>
      <c r="F5650" s="107"/>
      <c r="G5650" s="107"/>
    </row>
    <row r="5651" spans="2:7" s="100" customFormat="1">
      <c r="B5651" s="208"/>
      <c r="C5651" s="101"/>
      <c r="D5651" s="102"/>
      <c r="E5651" s="208"/>
      <c r="F5651" s="107"/>
      <c r="G5651" s="107"/>
    </row>
    <row r="5652" spans="2:7" s="100" customFormat="1">
      <c r="B5652" s="208"/>
      <c r="C5652" s="101"/>
      <c r="D5652" s="102"/>
      <c r="E5652" s="208"/>
      <c r="F5652" s="107"/>
      <c r="G5652" s="107"/>
    </row>
    <row r="5653" spans="2:7" s="100" customFormat="1">
      <c r="B5653" s="208"/>
      <c r="C5653" s="101"/>
      <c r="D5653" s="102"/>
      <c r="E5653" s="208"/>
      <c r="F5653" s="107"/>
      <c r="G5653" s="107"/>
    </row>
    <row r="5654" spans="2:7" s="100" customFormat="1">
      <c r="B5654" s="208"/>
      <c r="C5654" s="101"/>
      <c r="D5654" s="102"/>
      <c r="E5654" s="208"/>
      <c r="F5654" s="107"/>
      <c r="G5654" s="107"/>
    </row>
    <row r="5655" spans="2:7" s="100" customFormat="1">
      <c r="B5655" s="208"/>
      <c r="C5655" s="101"/>
      <c r="D5655" s="102"/>
      <c r="E5655" s="208"/>
      <c r="F5655" s="107"/>
      <c r="G5655" s="107"/>
    </row>
    <row r="5656" spans="2:7" s="100" customFormat="1">
      <c r="B5656" s="208"/>
      <c r="C5656" s="101"/>
      <c r="D5656" s="102"/>
      <c r="E5656" s="208"/>
      <c r="F5656" s="107"/>
      <c r="G5656" s="107"/>
    </row>
    <row r="5657" spans="2:7" s="100" customFormat="1">
      <c r="B5657" s="208"/>
      <c r="C5657" s="101"/>
      <c r="D5657" s="102"/>
      <c r="E5657" s="208"/>
      <c r="F5657" s="107"/>
      <c r="G5657" s="107"/>
    </row>
    <row r="5658" spans="2:7" s="100" customFormat="1">
      <c r="B5658" s="208"/>
      <c r="C5658" s="101"/>
      <c r="D5658" s="102"/>
      <c r="E5658" s="208"/>
      <c r="F5658" s="107"/>
      <c r="G5658" s="107"/>
    </row>
    <row r="5659" spans="2:7" s="100" customFormat="1">
      <c r="B5659" s="208"/>
      <c r="C5659" s="101"/>
      <c r="D5659" s="102"/>
      <c r="E5659" s="208"/>
      <c r="F5659" s="107"/>
      <c r="G5659" s="107"/>
    </row>
    <row r="5660" spans="2:7" s="100" customFormat="1">
      <c r="B5660" s="208"/>
      <c r="C5660" s="101"/>
      <c r="D5660" s="102"/>
      <c r="E5660" s="208"/>
      <c r="F5660" s="107"/>
      <c r="G5660" s="107"/>
    </row>
    <row r="5661" spans="2:7" s="100" customFormat="1">
      <c r="B5661" s="208"/>
      <c r="C5661" s="101"/>
      <c r="D5661" s="102"/>
      <c r="E5661" s="208"/>
      <c r="F5661" s="107"/>
      <c r="G5661" s="107"/>
    </row>
    <row r="5662" spans="2:7" s="100" customFormat="1">
      <c r="B5662" s="208"/>
      <c r="C5662" s="101"/>
      <c r="D5662" s="102"/>
      <c r="E5662" s="208"/>
      <c r="F5662" s="107"/>
      <c r="G5662" s="107"/>
    </row>
    <row r="5663" spans="2:7" s="100" customFormat="1">
      <c r="B5663" s="208"/>
      <c r="C5663" s="101"/>
      <c r="D5663" s="102"/>
      <c r="E5663" s="208"/>
      <c r="F5663" s="107"/>
      <c r="G5663" s="107"/>
    </row>
    <row r="5664" spans="2:7" s="100" customFormat="1">
      <c r="B5664" s="208"/>
      <c r="C5664" s="101"/>
      <c r="D5664" s="102"/>
      <c r="E5664" s="208"/>
      <c r="F5664" s="107"/>
      <c r="G5664" s="107"/>
    </row>
    <row r="5665" spans="2:7" s="100" customFormat="1">
      <c r="B5665" s="208"/>
      <c r="C5665" s="101"/>
      <c r="D5665" s="102"/>
      <c r="E5665" s="208"/>
      <c r="F5665" s="107"/>
      <c r="G5665" s="107"/>
    </row>
    <row r="5666" spans="2:7" s="100" customFormat="1">
      <c r="B5666" s="208"/>
      <c r="C5666" s="101"/>
      <c r="D5666" s="102"/>
      <c r="E5666" s="208"/>
      <c r="F5666" s="107"/>
      <c r="G5666" s="107"/>
    </row>
    <row r="5667" spans="2:7" s="100" customFormat="1">
      <c r="B5667" s="208"/>
      <c r="C5667" s="101"/>
      <c r="D5667" s="102"/>
      <c r="E5667" s="208"/>
      <c r="F5667" s="107"/>
      <c r="G5667" s="107"/>
    </row>
    <row r="5668" spans="2:7" s="100" customFormat="1">
      <c r="B5668" s="208"/>
      <c r="C5668" s="101"/>
      <c r="D5668" s="102"/>
      <c r="E5668" s="208"/>
      <c r="F5668" s="107"/>
      <c r="G5668" s="107"/>
    </row>
    <row r="5669" spans="2:7" s="100" customFormat="1">
      <c r="B5669" s="208"/>
      <c r="C5669" s="101"/>
      <c r="D5669" s="102"/>
      <c r="E5669" s="208"/>
      <c r="F5669" s="107"/>
      <c r="G5669" s="107"/>
    </row>
    <row r="5670" spans="2:7" s="100" customFormat="1">
      <c r="B5670" s="208"/>
      <c r="C5670" s="101"/>
      <c r="D5670" s="102"/>
      <c r="E5670" s="208"/>
      <c r="F5670" s="107"/>
      <c r="G5670" s="107"/>
    </row>
    <row r="5671" spans="2:7" s="100" customFormat="1">
      <c r="B5671" s="208"/>
      <c r="C5671" s="101"/>
      <c r="D5671" s="102"/>
      <c r="E5671" s="208"/>
      <c r="F5671" s="107"/>
      <c r="G5671" s="107"/>
    </row>
    <row r="5672" spans="2:7" s="100" customFormat="1">
      <c r="B5672" s="208"/>
      <c r="C5672" s="101"/>
      <c r="D5672" s="102"/>
      <c r="E5672" s="208"/>
      <c r="F5672" s="107"/>
      <c r="G5672" s="107"/>
    </row>
    <row r="5673" spans="2:7" s="100" customFormat="1">
      <c r="B5673" s="208"/>
      <c r="C5673" s="101"/>
      <c r="D5673" s="102"/>
      <c r="E5673" s="208"/>
      <c r="F5673" s="107"/>
      <c r="G5673" s="107"/>
    </row>
    <row r="5674" spans="2:7" s="100" customFormat="1">
      <c r="B5674" s="208"/>
      <c r="C5674" s="101"/>
      <c r="D5674" s="102"/>
      <c r="E5674" s="208"/>
      <c r="F5674" s="107"/>
      <c r="G5674" s="107"/>
    </row>
    <row r="5675" spans="2:7" s="100" customFormat="1">
      <c r="B5675" s="208"/>
      <c r="C5675" s="101"/>
      <c r="D5675" s="102"/>
      <c r="E5675" s="208"/>
      <c r="F5675" s="107"/>
      <c r="G5675" s="107"/>
    </row>
    <row r="5676" spans="2:7" s="100" customFormat="1">
      <c r="B5676" s="208"/>
      <c r="C5676" s="101"/>
      <c r="D5676" s="102"/>
      <c r="E5676" s="208"/>
      <c r="F5676" s="107"/>
      <c r="G5676" s="107"/>
    </row>
    <row r="5677" spans="2:7" s="100" customFormat="1">
      <c r="B5677" s="208"/>
      <c r="C5677" s="101"/>
      <c r="D5677" s="102"/>
      <c r="E5677" s="208"/>
      <c r="F5677" s="107"/>
      <c r="G5677" s="107"/>
    </row>
    <row r="5678" spans="2:7" s="100" customFormat="1">
      <c r="B5678" s="208"/>
      <c r="C5678" s="101"/>
      <c r="D5678" s="102"/>
      <c r="E5678" s="208"/>
      <c r="F5678" s="107"/>
      <c r="G5678" s="107"/>
    </row>
    <row r="5679" spans="2:7" s="100" customFormat="1">
      <c r="B5679" s="208"/>
      <c r="C5679" s="101"/>
      <c r="D5679" s="102"/>
      <c r="E5679" s="208"/>
      <c r="F5679" s="107"/>
      <c r="G5679" s="107"/>
    </row>
    <row r="5680" spans="2:7" s="100" customFormat="1">
      <c r="B5680" s="208"/>
      <c r="C5680" s="101"/>
      <c r="D5680" s="102"/>
      <c r="E5680" s="208"/>
      <c r="F5680" s="107"/>
      <c r="G5680" s="107"/>
    </row>
    <row r="5681" spans="2:7" s="100" customFormat="1">
      <c r="B5681" s="208"/>
      <c r="C5681" s="101"/>
      <c r="D5681" s="102"/>
      <c r="E5681" s="208"/>
      <c r="F5681" s="107"/>
      <c r="G5681" s="107"/>
    </row>
    <row r="5682" spans="2:7" s="100" customFormat="1">
      <c r="B5682" s="208"/>
      <c r="C5682" s="101"/>
      <c r="D5682" s="102"/>
      <c r="E5682" s="208"/>
      <c r="F5682" s="107"/>
      <c r="G5682" s="107"/>
    </row>
    <row r="5683" spans="2:7" s="100" customFormat="1">
      <c r="B5683" s="208"/>
      <c r="C5683" s="101"/>
      <c r="D5683" s="102"/>
      <c r="E5683" s="208"/>
      <c r="F5683" s="107"/>
      <c r="G5683" s="107"/>
    </row>
    <row r="5684" spans="2:7" s="100" customFormat="1">
      <c r="B5684" s="208"/>
      <c r="C5684" s="101"/>
      <c r="D5684" s="102"/>
      <c r="E5684" s="208"/>
      <c r="F5684" s="107"/>
      <c r="G5684" s="107"/>
    </row>
    <row r="5685" spans="2:7" s="100" customFormat="1">
      <c r="B5685" s="208"/>
      <c r="C5685" s="101"/>
      <c r="D5685" s="102"/>
      <c r="E5685" s="208"/>
      <c r="F5685" s="107"/>
      <c r="G5685" s="107"/>
    </row>
    <row r="5686" spans="2:7" s="100" customFormat="1">
      <c r="B5686" s="208"/>
      <c r="C5686" s="101"/>
      <c r="D5686" s="102"/>
      <c r="E5686" s="208"/>
      <c r="F5686" s="107"/>
      <c r="G5686" s="107"/>
    </row>
    <row r="5687" spans="2:7" s="100" customFormat="1">
      <c r="B5687" s="208"/>
      <c r="C5687" s="101"/>
      <c r="D5687" s="102"/>
      <c r="E5687" s="208"/>
      <c r="F5687" s="107"/>
      <c r="G5687" s="107"/>
    </row>
    <row r="5688" spans="2:7" s="100" customFormat="1">
      <c r="B5688" s="208"/>
      <c r="C5688" s="101"/>
      <c r="D5688" s="102"/>
      <c r="E5688" s="208"/>
      <c r="F5688" s="107"/>
      <c r="G5688" s="107"/>
    </row>
    <row r="5689" spans="2:7" s="100" customFormat="1">
      <c r="B5689" s="208"/>
      <c r="C5689" s="101"/>
      <c r="D5689" s="102"/>
      <c r="E5689" s="208"/>
      <c r="F5689" s="107"/>
      <c r="G5689" s="107"/>
    </row>
    <row r="5690" spans="2:7" s="100" customFormat="1">
      <c r="B5690" s="208"/>
      <c r="C5690" s="101"/>
      <c r="D5690" s="102"/>
      <c r="E5690" s="208"/>
      <c r="F5690" s="107"/>
      <c r="G5690" s="107"/>
    </row>
    <row r="5691" spans="2:7" s="100" customFormat="1">
      <c r="B5691" s="208"/>
      <c r="C5691" s="101"/>
      <c r="D5691" s="102"/>
      <c r="E5691" s="208"/>
      <c r="F5691" s="107"/>
      <c r="G5691" s="107"/>
    </row>
    <row r="5692" spans="2:7" s="100" customFormat="1">
      <c r="B5692" s="208"/>
      <c r="C5692" s="101"/>
      <c r="D5692" s="102"/>
      <c r="E5692" s="208"/>
      <c r="F5692" s="107"/>
      <c r="G5692" s="107"/>
    </row>
    <row r="5693" spans="2:7" s="100" customFormat="1">
      <c r="B5693" s="208"/>
      <c r="C5693" s="101"/>
      <c r="D5693" s="102"/>
      <c r="E5693" s="208"/>
      <c r="F5693" s="107"/>
      <c r="G5693" s="107"/>
    </row>
    <row r="5694" spans="2:7" s="100" customFormat="1">
      <c r="B5694" s="208"/>
      <c r="C5694" s="101"/>
      <c r="D5694" s="102"/>
      <c r="E5694" s="208"/>
      <c r="F5694" s="107"/>
      <c r="G5694" s="107"/>
    </row>
    <row r="5695" spans="2:7" s="100" customFormat="1">
      <c r="B5695" s="208"/>
      <c r="C5695" s="101"/>
      <c r="D5695" s="102"/>
      <c r="E5695" s="208"/>
      <c r="F5695" s="107"/>
      <c r="G5695" s="107"/>
    </row>
    <row r="5696" spans="2:7" s="100" customFormat="1">
      <c r="B5696" s="208"/>
      <c r="C5696" s="101"/>
      <c r="D5696" s="102"/>
      <c r="E5696" s="208"/>
      <c r="F5696" s="107"/>
      <c r="G5696" s="107"/>
    </row>
    <row r="5697" spans="2:7" s="100" customFormat="1">
      <c r="B5697" s="208"/>
      <c r="C5697" s="101"/>
      <c r="D5697" s="102"/>
      <c r="E5697" s="208"/>
      <c r="F5697" s="107"/>
      <c r="G5697" s="107"/>
    </row>
    <row r="5698" spans="2:7" s="100" customFormat="1">
      <c r="B5698" s="208"/>
      <c r="C5698" s="101"/>
      <c r="D5698" s="102"/>
      <c r="E5698" s="208"/>
      <c r="F5698" s="107"/>
      <c r="G5698" s="107"/>
    </row>
    <row r="5699" spans="2:7" s="100" customFormat="1">
      <c r="B5699" s="208"/>
      <c r="C5699" s="101"/>
      <c r="D5699" s="102"/>
      <c r="E5699" s="208"/>
      <c r="F5699" s="107"/>
      <c r="G5699" s="107"/>
    </row>
    <row r="5700" spans="2:7" s="100" customFormat="1">
      <c r="B5700" s="208"/>
      <c r="C5700" s="101"/>
      <c r="D5700" s="102"/>
      <c r="E5700" s="208"/>
      <c r="F5700" s="107"/>
      <c r="G5700" s="107"/>
    </row>
    <row r="5701" spans="2:7" s="100" customFormat="1">
      <c r="B5701" s="208"/>
      <c r="C5701" s="101"/>
      <c r="D5701" s="102"/>
      <c r="E5701" s="208"/>
      <c r="F5701" s="107"/>
      <c r="G5701" s="107"/>
    </row>
    <row r="5702" spans="2:7" s="100" customFormat="1">
      <c r="B5702" s="208"/>
      <c r="C5702" s="101"/>
      <c r="D5702" s="102"/>
      <c r="E5702" s="208"/>
      <c r="F5702" s="107"/>
      <c r="G5702" s="107"/>
    </row>
    <row r="5703" spans="2:7" s="100" customFormat="1">
      <c r="B5703" s="208"/>
      <c r="C5703" s="101"/>
      <c r="D5703" s="102"/>
      <c r="E5703" s="208"/>
      <c r="F5703" s="107"/>
      <c r="G5703" s="107"/>
    </row>
    <row r="5704" spans="2:7" s="100" customFormat="1">
      <c r="B5704" s="208"/>
      <c r="C5704" s="101"/>
      <c r="D5704" s="102"/>
      <c r="E5704" s="208"/>
      <c r="F5704" s="107"/>
      <c r="G5704" s="107"/>
    </row>
    <row r="5705" spans="2:7" s="100" customFormat="1">
      <c r="B5705" s="208"/>
      <c r="C5705" s="101"/>
      <c r="D5705" s="102"/>
      <c r="E5705" s="208"/>
      <c r="F5705" s="107"/>
      <c r="G5705" s="107"/>
    </row>
    <row r="5706" spans="2:7" s="100" customFormat="1">
      <c r="B5706" s="208"/>
      <c r="C5706" s="101"/>
      <c r="D5706" s="102"/>
      <c r="E5706" s="208"/>
      <c r="F5706" s="107"/>
      <c r="G5706" s="107"/>
    </row>
    <row r="5707" spans="2:7" s="100" customFormat="1">
      <c r="B5707" s="208"/>
      <c r="C5707" s="101"/>
      <c r="D5707" s="102"/>
      <c r="E5707" s="208"/>
      <c r="F5707" s="107"/>
      <c r="G5707" s="107"/>
    </row>
    <row r="5708" spans="2:7" s="100" customFormat="1">
      <c r="B5708" s="208"/>
      <c r="C5708" s="101"/>
      <c r="D5708" s="102"/>
      <c r="E5708" s="208"/>
      <c r="F5708" s="107"/>
      <c r="G5708" s="107"/>
    </row>
    <row r="5709" spans="2:7" s="100" customFormat="1">
      <c r="B5709" s="208"/>
      <c r="C5709" s="101"/>
      <c r="D5709" s="102"/>
      <c r="E5709" s="208"/>
      <c r="F5709" s="107"/>
      <c r="G5709" s="107"/>
    </row>
    <row r="5710" spans="2:7" s="100" customFormat="1">
      <c r="B5710" s="208"/>
      <c r="C5710" s="101"/>
      <c r="D5710" s="102"/>
      <c r="E5710" s="208"/>
      <c r="F5710" s="107"/>
      <c r="G5710" s="107"/>
    </row>
    <row r="5711" spans="2:7" s="100" customFormat="1">
      <c r="B5711" s="208"/>
      <c r="C5711" s="101"/>
      <c r="D5711" s="102"/>
      <c r="E5711" s="208"/>
      <c r="F5711" s="107"/>
      <c r="G5711" s="107"/>
    </row>
    <row r="5712" spans="2:7" s="100" customFormat="1">
      <c r="B5712" s="208"/>
      <c r="C5712" s="101"/>
      <c r="D5712" s="102"/>
      <c r="E5712" s="208"/>
      <c r="F5712" s="107"/>
      <c r="G5712" s="107"/>
    </row>
    <row r="5713" spans="2:7" s="100" customFormat="1">
      <c r="B5713" s="208"/>
      <c r="C5713" s="101"/>
      <c r="D5713" s="102"/>
      <c r="E5713" s="208"/>
      <c r="F5713" s="107"/>
      <c r="G5713" s="107"/>
    </row>
    <row r="5714" spans="2:7" s="100" customFormat="1">
      <c r="B5714" s="208"/>
      <c r="C5714" s="101"/>
      <c r="D5714" s="102"/>
      <c r="E5714" s="208"/>
      <c r="F5714" s="107"/>
      <c r="G5714" s="107"/>
    </row>
    <row r="5715" spans="2:7" s="100" customFormat="1">
      <c r="B5715" s="208"/>
      <c r="C5715" s="101"/>
      <c r="D5715" s="102"/>
      <c r="E5715" s="208"/>
      <c r="F5715" s="107"/>
      <c r="G5715" s="107"/>
    </row>
    <row r="5716" spans="2:7" s="100" customFormat="1">
      <c r="B5716" s="208"/>
      <c r="C5716" s="101"/>
      <c r="D5716" s="102"/>
      <c r="E5716" s="208"/>
      <c r="F5716" s="107"/>
      <c r="G5716" s="107"/>
    </row>
    <row r="5717" spans="2:7" s="100" customFormat="1">
      <c r="B5717" s="208"/>
      <c r="C5717" s="101"/>
      <c r="D5717" s="102"/>
      <c r="E5717" s="208"/>
      <c r="F5717" s="107"/>
      <c r="G5717" s="107"/>
    </row>
    <row r="5718" spans="2:7" s="100" customFormat="1">
      <c r="B5718" s="208"/>
      <c r="C5718" s="101"/>
      <c r="D5718" s="102"/>
      <c r="E5718" s="208"/>
      <c r="F5718" s="107"/>
      <c r="G5718" s="107"/>
    </row>
    <row r="5719" spans="2:7" s="100" customFormat="1">
      <c r="B5719" s="208"/>
      <c r="C5719" s="101"/>
      <c r="D5719" s="102"/>
      <c r="E5719" s="208"/>
      <c r="F5719" s="107"/>
      <c r="G5719" s="107"/>
    </row>
    <row r="5720" spans="2:7" s="100" customFormat="1">
      <c r="B5720" s="208"/>
      <c r="C5720" s="101"/>
      <c r="D5720" s="102"/>
      <c r="E5720" s="208"/>
      <c r="F5720" s="107"/>
      <c r="G5720" s="107"/>
    </row>
    <row r="5721" spans="2:7" s="100" customFormat="1">
      <c r="B5721" s="208"/>
      <c r="C5721" s="101"/>
      <c r="D5721" s="102"/>
      <c r="E5721" s="208"/>
      <c r="F5721" s="107"/>
      <c r="G5721" s="107"/>
    </row>
    <row r="5722" spans="2:7" s="100" customFormat="1">
      <c r="B5722" s="208"/>
      <c r="C5722" s="101"/>
      <c r="D5722" s="102"/>
      <c r="E5722" s="208"/>
      <c r="F5722" s="107"/>
      <c r="G5722" s="107"/>
    </row>
    <row r="5723" spans="2:7" s="100" customFormat="1">
      <c r="B5723" s="208"/>
      <c r="C5723" s="101"/>
      <c r="D5723" s="102"/>
      <c r="E5723" s="208"/>
      <c r="F5723" s="107"/>
      <c r="G5723" s="107"/>
    </row>
    <row r="5724" spans="2:7" s="100" customFormat="1">
      <c r="B5724" s="208"/>
      <c r="C5724" s="101"/>
      <c r="D5724" s="102"/>
      <c r="E5724" s="208"/>
      <c r="F5724" s="107"/>
      <c r="G5724" s="107"/>
    </row>
    <row r="5725" spans="2:7" s="100" customFormat="1">
      <c r="B5725" s="208"/>
      <c r="C5725" s="101"/>
      <c r="D5725" s="102"/>
      <c r="E5725" s="208"/>
      <c r="F5725" s="107"/>
      <c r="G5725" s="107"/>
    </row>
    <row r="5726" spans="2:7" s="100" customFormat="1">
      <c r="B5726" s="208"/>
      <c r="C5726" s="101"/>
      <c r="D5726" s="102"/>
      <c r="E5726" s="208"/>
      <c r="F5726" s="107"/>
      <c r="G5726" s="107"/>
    </row>
    <row r="5727" spans="2:7" s="100" customFormat="1">
      <c r="B5727" s="208"/>
      <c r="C5727" s="101"/>
      <c r="D5727" s="102"/>
      <c r="E5727" s="208"/>
      <c r="F5727" s="107"/>
      <c r="G5727" s="107"/>
    </row>
    <row r="5728" spans="2:7" s="100" customFormat="1">
      <c r="B5728" s="208"/>
      <c r="C5728" s="101"/>
      <c r="D5728" s="102"/>
      <c r="E5728" s="208"/>
      <c r="F5728" s="107"/>
      <c r="G5728" s="107"/>
    </row>
    <row r="5729" spans="2:7" s="100" customFormat="1">
      <c r="B5729" s="208"/>
      <c r="C5729" s="101"/>
      <c r="D5729" s="102"/>
      <c r="E5729" s="208"/>
      <c r="F5729" s="107"/>
      <c r="G5729" s="107"/>
    </row>
    <row r="5730" spans="2:7" s="100" customFormat="1">
      <c r="B5730" s="208"/>
      <c r="C5730" s="101"/>
      <c r="D5730" s="102"/>
      <c r="E5730" s="208"/>
      <c r="F5730" s="107"/>
      <c r="G5730" s="107"/>
    </row>
    <row r="5731" spans="2:7" s="100" customFormat="1">
      <c r="B5731" s="208"/>
      <c r="C5731" s="101"/>
      <c r="D5731" s="102"/>
      <c r="E5731" s="208"/>
      <c r="F5731" s="107"/>
      <c r="G5731" s="107"/>
    </row>
    <row r="5732" spans="2:7" s="100" customFormat="1">
      <c r="B5732" s="208"/>
      <c r="C5732" s="101"/>
      <c r="D5732" s="102"/>
      <c r="E5732" s="208"/>
      <c r="F5732" s="107"/>
      <c r="G5732" s="107"/>
    </row>
    <row r="5733" spans="2:7" s="100" customFormat="1">
      <c r="B5733" s="208"/>
      <c r="C5733" s="101"/>
      <c r="D5733" s="102"/>
      <c r="E5733" s="208"/>
      <c r="F5733" s="107"/>
      <c r="G5733" s="107"/>
    </row>
    <row r="5734" spans="2:7" s="100" customFormat="1">
      <c r="B5734" s="208"/>
      <c r="C5734" s="101"/>
      <c r="D5734" s="102"/>
      <c r="E5734" s="208"/>
      <c r="F5734" s="107"/>
      <c r="G5734" s="107"/>
    </row>
    <row r="5735" spans="2:7" s="100" customFormat="1">
      <c r="B5735" s="208"/>
      <c r="C5735" s="101"/>
      <c r="D5735" s="102"/>
      <c r="E5735" s="208"/>
      <c r="F5735" s="107"/>
      <c r="G5735" s="107"/>
    </row>
    <row r="5736" spans="2:7" s="100" customFormat="1">
      <c r="B5736" s="208"/>
      <c r="C5736" s="101"/>
      <c r="D5736" s="102"/>
      <c r="E5736" s="208"/>
      <c r="F5736" s="107"/>
      <c r="G5736" s="107"/>
    </row>
    <row r="5737" spans="2:7" s="100" customFormat="1">
      <c r="B5737" s="208"/>
      <c r="C5737" s="101"/>
      <c r="D5737" s="102"/>
      <c r="E5737" s="208"/>
      <c r="F5737" s="107"/>
      <c r="G5737" s="107"/>
    </row>
    <row r="5738" spans="2:7" s="100" customFormat="1">
      <c r="B5738" s="208"/>
      <c r="C5738" s="101"/>
      <c r="D5738" s="102"/>
      <c r="E5738" s="208"/>
      <c r="F5738" s="107"/>
      <c r="G5738" s="107"/>
    </row>
    <row r="5739" spans="2:7" s="100" customFormat="1">
      <c r="B5739" s="208"/>
      <c r="C5739" s="101"/>
      <c r="D5739" s="102"/>
      <c r="E5739" s="208"/>
      <c r="F5739" s="107"/>
      <c r="G5739" s="107"/>
    </row>
    <row r="5740" spans="2:7" s="100" customFormat="1">
      <c r="B5740" s="208"/>
      <c r="C5740" s="101"/>
      <c r="D5740" s="102"/>
      <c r="E5740" s="208"/>
      <c r="F5740" s="107"/>
      <c r="G5740" s="107"/>
    </row>
    <row r="5741" spans="2:7" s="100" customFormat="1">
      <c r="B5741" s="208"/>
      <c r="C5741" s="101"/>
      <c r="D5741" s="102"/>
      <c r="E5741" s="208"/>
      <c r="F5741" s="107"/>
      <c r="G5741" s="107"/>
    </row>
    <row r="5742" spans="2:7" s="100" customFormat="1">
      <c r="B5742" s="208"/>
      <c r="C5742" s="101"/>
      <c r="D5742" s="102"/>
      <c r="E5742" s="208"/>
      <c r="F5742" s="107"/>
      <c r="G5742" s="107"/>
    </row>
    <row r="5743" spans="2:7" s="100" customFormat="1">
      <c r="B5743" s="208"/>
      <c r="C5743" s="101"/>
      <c r="D5743" s="102"/>
      <c r="E5743" s="208"/>
      <c r="F5743" s="107"/>
      <c r="G5743" s="107"/>
    </row>
    <row r="5744" spans="2:7" s="100" customFormat="1">
      <c r="B5744" s="208"/>
      <c r="C5744" s="101"/>
      <c r="D5744" s="102"/>
      <c r="E5744" s="208"/>
      <c r="F5744" s="107"/>
      <c r="G5744" s="107"/>
    </row>
    <row r="5745" spans="2:7" s="100" customFormat="1">
      <c r="B5745" s="208"/>
      <c r="C5745" s="101"/>
      <c r="D5745" s="102"/>
      <c r="E5745" s="208"/>
      <c r="F5745" s="107"/>
      <c r="G5745" s="107"/>
    </row>
    <row r="5746" spans="2:7" s="100" customFormat="1">
      <c r="B5746" s="208"/>
      <c r="C5746" s="101"/>
      <c r="D5746" s="102"/>
      <c r="E5746" s="208"/>
      <c r="F5746" s="107"/>
      <c r="G5746" s="107"/>
    </row>
    <row r="5747" spans="2:7" s="100" customFormat="1">
      <c r="B5747" s="208"/>
      <c r="C5747" s="101"/>
      <c r="D5747" s="102"/>
      <c r="E5747" s="208"/>
      <c r="F5747" s="107"/>
      <c r="G5747" s="107"/>
    </row>
    <row r="5748" spans="2:7" s="100" customFormat="1">
      <c r="B5748" s="208"/>
      <c r="C5748" s="101"/>
      <c r="D5748" s="102"/>
      <c r="E5748" s="208"/>
      <c r="F5748" s="107"/>
      <c r="G5748" s="107"/>
    </row>
    <row r="5749" spans="2:7" s="100" customFormat="1">
      <c r="B5749" s="208"/>
      <c r="C5749" s="101"/>
      <c r="D5749" s="102"/>
      <c r="E5749" s="208"/>
      <c r="F5749" s="107"/>
      <c r="G5749" s="107"/>
    </row>
    <row r="5750" spans="2:7" s="100" customFormat="1">
      <c r="B5750" s="208"/>
      <c r="C5750" s="101"/>
      <c r="D5750" s="102"/>
      <c r="E5750" s="208"/>
      <c r="F5750" s="107"/>
      <c r="G5750" s="107"/>
    </row>
    <row r="5751" spans="2:7" s="100" customFormat="1">
      <c r="B5751" s="208"/>
      <c r="C5751" s="101"/>
      <c r="D5751" s="102"/>
      <c r="E5751" s="208"/>
      <c r="F5751" s="107"/>
      <c r="G5751" s="107"/>
    </row>
    <row r="5752" spans="2:7" s="100" customFormat="1">
      <c r="B5752" s="208"/>
      <c r="C5752" s="101"/>
      <c r="D5752" s="102"/>
      <c r="E5752" s="208"/>
      <c r="F5752" s="107"/>
      <c r="G5752" s="107"/>
    </row>
    <row r="5753" spans="2:7" s="100" customFormat="1">
      <c r="B5753" s="208"/>
      <c r="C5753" s="101"/>
      <c r="D5753" s="102"/>
      <c r="E5753" s="208"/>
      <c r="F5753" s="107"/>
      <c r="G5753" s="107"/>
    </row>
    <row r="5754" spans="2:7" s="100" customFormat="1">
      <c r="B5754" s="208"/>
      <c r="C5754" s="101"/>
      <c r="D5754" s="102"/>
      <c r="E5754" s="208"/>
      <c r="F5754" s="107"/>
      <c r="G5754" s="107"/>
    </row>
    <row r="5755" spans="2:7" s="100" customFormat="1">
      <c r="B5755" s="208"/>
      <c r="C5755" s="101"/>
      <c r="D5755" s="102"/>
      <c r="E5755" s="208"/>
      <c r="F5755" s="107"/>
      <c r="G5755" s="107"/>
    </row>
    <row r="5756" spans="2:7" s="100" customFormat="1">
      <c r="B5756" s="208"/>
      <c r="C5756" s="101"/>
      <c r="D5756" s="102"/>
      <c r="E5756" s="208"/>
      <c r="F5756" s="107"/>
      <c r="G5756" s="107"/>
    </row>
    <row r="5757" spans="2:7" s="100" customFormat="1">
      <c r="B5757" s="208"/>
      <c r="C5757" s="101"/>
      <c r="D5757" s="102"/>
      <c r="E5757" s="208"/>
      <c r="F5757" s="107"/>
      <c r="G5757" s="107"/>
    </row>
    <row r="5758" spans="2:7" s="100" customFormat="1">
      <c r="B5758" s="208"/>
      <c r="C5758" s="101"/>
      <c r="D5758" s="102"/>
      <c r="E5758" s="208"/>
      <c r="F5758" s="107"/>
      <c r="G5758" s="107"/>
    </row>
    <row r="5759" spans="2:7" s="100" customFormat="1">
      <c r="B5759" s="208"/>
      <c r="C5759" s="101"/>
      <c r="D5759" s="102"/>
      <c r="E5759" s="208"/>
      <c r="F5759" s="107"/>
      <c r="G5759" s="107"/>
    </row>
    <row r="5760" spans="2:7" s="100" customFormat="1">
      <c r="B5760" s="208"/>
      <c r="C5760" s="101"/>
      <c r="D5760" s="102"/>
      <c r="E5760" s="208"/>
      <c r="F5760" s="107"/>
      <c r="G5760" s="107"/>
    </row>
    <row r="5761" spans="2:7" s="100" customFormat="1">
      <c r="B5761" s="208"/>
      <c r="C5761" s="101"/>
      <c r="D5761" s="102"/>
      <c r="E5761" s="208"/>
      <c r="F5761" s="107"/>
      <c r="G5761" s="107"/>
    </row>
    <row r="5762" spans="2:7" s="100" customFormat="1">
      <c r="B5762" s="208"/>
      <c r="C5762" s="101"/>
      <c r="D5762" s="102"/>
      <c r="E5762" s="208"/>
      <c r="F5762" s="107"/>
      <c r="G5762" s="107"/>
    </row>
    <row r="5763" spans="2:7" s="100" customFormat="1">
      <c r="B5763" s="208"/>
      <c r="C5763" s="101"/>
      <c r="D5763" s="102"/>
      <c r="E5763" s="208"/>
      <c r="F5763" s="107"/>
      <c r="G5763" s="107"/>
    </row>
    <row r="5764" spans="2:7" s="100" customFormat="1">
      <c r="B5764" s="208"/>
      <c r="C5764" s="101"/>
      <c r="D5764" s="102"/>
      <c r="E5764" s="208"/>
      <c r="F5764" s="107"/>
      <c r="G5764" s="107"/>
    </row>
    <row r="5765" spans="2:7" s="100" customFormat="1">
      <c r="B5765" s="208"/>
      <c r="C5765" s="101"/>
      <c r="D5765" s="102"/>
      <c r="E5765" s="208"/>
      <c r="F5765" s="107"/>
      <c r="G5765" s="107"/>
    </row>
    <row r="5766" spans="2:7" s="100" customFormat="1">
      <c r="B5766" s="208"/>
      <c r="C5766" s="101"/>
      <c r="D5766" s="102"/>
      <c r="E5766" s="208"/>
      <c r="F5766" s="107"/>
      <c r="G5766" s="107"/>
    </row>
    <row r="5767" spans="2:7" s="100" customFormat="1">
      <c r="B5767" s="208"/>
      <c r="C5767" s="101"/>
      <c r="D5767" s="102"/>
      <c r="E5767" s="208"/>
      <c r="F5767" s="107"/>
      <c r="G5767" s="107"/>
    </row>
    <row r="5768" spans="2:7" s="100" customFormat="1">
      <c r="B5768" s="208"/>
      <c r="C5768" s="101"/>
      <c r="D5768" s="102"/>
      <c r="E5768" s="208"/>
      <c r="F5768" s="107"/>
      <c r="G5768" s="107"/>
    </row>
    <row r="5769" spans="2:7" s="100" customFormat="1">
      <c r="B5769" s="208"/>
      <c r="C5769" s="101"/>
      <c r="D5769" s="102"/>
      <c r="E5769" s="208"/>
      <c r="F5769" s="107"/>
      <c r="G5769" s="107"/>
    </row>
    <row r="5770" spans="2:7" s="100" customFormat="1">
      <c r="B5770" s="208"/>
      <c r="C5770" s="101"/>
      <c r="D5770" s="102"/>
      <c r="E5770" s="208"/>
      <c r="F5770" s="107"/>
      <c r="G5770" s="107"/>
    </row>
    <row r="5771" spans="2:7" s="100" customFormat="1">
      <c r="B5771" s="208"/>
      <c r="C5771" s="101"/>
      <c r="D5771" s="102"/>
      <c r="E5771" s="208"/>
      <c r="F5771" s="107"/>
      <c r="G5771" s="107"/>
    </row>
    <row r="5772" spans="2:7" s="100" customFormat="1">
      <c r="B5772" s="208"/>
      <c r="C5772" s="101"/>
      <c r="D5772" s="102"/>
      <c r="E5772" s="208"/>
      <c r="F5772" s="107"/>
      <c r="G5772" s="107"/>
    </row>
    <row r="5773" spans="2:7" s="100" customFormat="1">
      <c r="B5773" s="208"/>
      <c r="C5773" s="101"/>
      <c r="D5773" s="102"/>
      <c r="E5773" s="208"/>
      <c r="F5773" s="107"/>
      <c r="G5773" s="107"/>
    </row>
    <row r="5774" spans="2:7" s="100" customFormat="1">
      <c r="B5774" s="208"/>
      <c r="C5774" s="101"/>
      <c r="D5774" s="102"/>
      <c r="E5774" s="208"/>
      <c r="F5774" s="107"/>
      <c r="G5774" s="107"/>
    </row>
    <row r="5775" spans="2:7" s="100" customFormat="1">
      <c r="B5775" s="208"/>
      <c r="C5775" s="101"/>
      <c r="D5775" s="102"/>
      <c r="E5775" s="208"/>
      <c r="F5775" s="107"/>
      <c r="G5775" s="107"/>
    </row>
    <row r="5776" spans="2:7" s="100" customFormat="1">
      <c r="B5776" s="208"/>
      <c r="C5776" s="101"/>
      <c r="D5776" s="102"/>
      <c r="E5776" s="208"/>
      <c r="F5776" s="107"/>
      <c r="G5776" s="107"/>
    </row>
    <row r="5777" spans="2:7" s="100" customFormat="1">
      <c r="B5777" s="208"/>
      <c r="C5777" s="101"/>
      <c r="D5777" s="102"/>
      <c r="E5777" s="208"/>
      <c r="F5777" s="107"/>
      <c r="G5777" s="107"/>
    </row>
    <row r="5778" spans="2:7" s="100" customFormat="1">
      <c r="B5778" s="208"/>
      <c r="C5778" s="101"/>
      <c r="D5778" s="102"/>
      <c r="E5778" s="208"/>
      <c r="F5778" s="107"/>
      <c r="G5778" s="107"/>
    </row>
    <row r="5779" spans="2:7" s="100" customFormat="1">
      <c r="B5779" s="208"/>
      <c r="C5779" s="101"/>
      <c r="D5779" s="102"/>
      <c r="E5779" s="208"/>
      <c r="F5779" s="107"/>
      <c r="G5779" s="107"/>
    </row>
    <row r="5780" spans="2:7" s="100" customFormat="1">
      <c r="B5780" s="208"/>
      <c r="C5780" s="101"/>
      <c r="D5780" s="102"/>
      <c r="E5780" s="208"/>
      <c r="F5780" s="107"/>
      <c r="G5780" s="107"/>
    </row>
    <row r="5781" spans="2:7" s="100" customFormat="1">
      <c r="B5781" s="208"/>
      <c r="C5781" s="101"/>
      <c r="D5781" s="102"/>
      <c r="E5781" s="208"/>
      <c r="F5781" s="107"/>
      <c r="G5781" s="107"/>
    </row>
    <row r="5782" spans="2:7" s="100" customFormat="1">
      <c r="B5782" s="208"/>
      <c r="C5782" s="101"/>
      <c r="D5782" s="102"/>
      <c r="E5782" s="208"/>
      <c r="F5782" s="107"/>
      <c r="G5782" s="107"/>
    </row>
    <row r="5783" spans="2:7" s="100" customFormat="1">
      <c r="B5783" s="208"/>
      <c r="C5783" s="101"/>
      <c r="D5783" s="102"/>
      <c r="E5783" s="208"/>
      <c r="F5783" s="107"/>
      <c r="G5783" s="107"/>
    </row>
    <row r="5784" spans="2:7" s="100" customFormat="1">
      <c r="B5784" s="208"/>
      <c r="C5784" s="101"/>
      <c r="D5784" s="102"/>
      <c r="E5784" s="208"/>
      <c r="F5784" s="107"/>
      <c r="G5784" s="107"/>
    </row>
    <row r="5785" spans="2:7" s="100" customFormat="1">
      <c r="B5785" s="208"/>
      <c r="C5785" s="101"/>
      <c r="D5785" s="102"/>
      <c r="E5785" s="208"/>
      <c r="F5785" s="107"/>
      <c r="G5785" s="107"/>
    </row>
    <row r="5786" spans="2:7" s="100" customFormat="1">
      <c r="B5786" s="208"/>
      <c r="C5786" s="101"/>
      <c r="D5786" s="102"/>
      <c r="E5786" s="208"/>
      <c r="F5786" s="107"/>
      <c r="G5786" s="107"/>
    </row>
    <row r="5787" spans="2:7" s="100" customFormat="1">
      <c r="B5787" s="208"/>
      <c r="C5787" s="101"/>
      <c r="D5787" s="102"/>
      <c r="E5787" s="208"/>
      <c r="F5787" s="107"/>
      <c r="G5787" s="107"/>
    </row>
    <row r="5788" spans="2:7" s="100" customFormat="1">
      <c r="B5788" s="208"/>
      <c r="C5788" s="101"/>
      <c r="D5788" s="102"/>
      <c r="E5788" s="208"/>
      <c r="F5788" s="107"/>
      <c r="G5788" s="107"/>
    </row>
    <row r="5789" spans="2:7" s="100" customFormat="1">
      <c r="B5789" s="208"/>
      <c r="C5789" s="101"/>
      <c r="D5789" s="102"/>
      <c r="E5789" s="208"/>
      <c r="F5789" s="107"/>
      <c r="G5789" s="107"/>
    </row>
    <row r="5790" spans="2:7" s="100" customFormat="1">
      <c r="B5790" s="208"/>
      <c r="C5790" s="101"/>
      <c r="D5790" s="102"/>
      <c r="E5790" s="208"/>
      <c r="F5790" s="107"/>
      <c r="G5790" s="107"/>
    </row>
    <row r="5791" spans="2:7" s="100" customFormat="1">
      <c r="B5791" s="208"/>
      <c r="C5791" s="101"/>
      <c r="D5791" s="102"/>
      <c r="E5791" s="208"/>
      <c r="F5791" s="107"/>
      <c r="G5791" s="107"/>
    </row>
    <row r="5792" spans="2:7" s="100" customFormat="1">
      <c r="B5792" s="208"/>
      <c r="C5792" s="101"/>
      <c r="D5792" s="102"/>
      <c r="E5792" s="208"/>
      <c r="F5792" s="107"/>
      <c r="G5792" s="107"/>
    </row>
    <row r="5793" spans="2:7" s="100" customFormat="1">
      <c r="B5793" s="208"/>
      <c r="C5793" s="101"/>
      <c r="D5793" s="102"/>
      <c r="E5793" s="208"/>
      <c r="F5793" s="107"/>
      <c r="G5793" s="107"/>
    </row>
    <row r="5794" spans="2:7" s="100" customFormat="1">
      <c r="B5794" s="208"/>
      <c r="C5794" s="101"/>
      <c r="D5794" s="102"/>
      <c r="E5794" s="208"/>
      <c r="F5794" s="107"/>
      <c r="G5794" s="107"/>
    </row>
    <row r="5795" spans="2:7" s="100" customFormat="1">
      <c r="B5795" s="208"/>
      <c r="C5795" s="101"/>
      <c r="D5795" s="102"/>
      <c r="E5795" s="208"/>
      <c r="F5795" s="107"/>
      <c r="G5795" s="107"/>
    </row>
    <row r="5796" spans="2:7" s="100" customFormat="1">
      <c r="B5796" s="208"/>
      <c r="C5796" s="101"/>
      <c r="D5796" s="102"/>
      <c r="E5796" s="208"/>
      <c r="F5796" s="107"/>
      <c r="G5796" s="107"/>
    </row>
    <row r="5797" spans="2:7" s="100" customFormat="1">
      <c r="B5797" s="208"/>
      <c r="C5797" s="101"/>
      <c r="D5797" s="102"/>
      <c r="E5797" s="208"/>
      <c r="F5797" s="107"/>
      <c r="G5797" s="107"/>
    </row>
    <row r="5798" spans="2:7" s="100" customFormat="1">
      <c r="B5798" s="208"/>
      <c r="C5798" s="101"/>
      <c r="D5798" s="102"/>
      <c r="E5798" s="208"/>
      <c r="F5798" s="107"/>
      <c r="G5798" s="107"/>
    </row>
    <row r="5799" spans="2:7" s="100" customFormat="1">
      <c r="B5799" s="208"/>
      <c r="C5799" s="101"/>
      <c r="D5799" s="102"/>
      <c r="E5799" s="208"/>
      <c r="F5799" s="107"/>
      <c r="G5799" s="107"/>
    </row>
    <row r="5800" spans="2:7" s="100" customFormat="1">
      <c r="B5800" s="208"/>
      <c r="C5800" s="101"/>
      <c r="D5800" s="102"/>
      <c r="E5800" s="208"/>
      <c r="F5800" s="107"/>
      <c r="G5800" s="107"/>
    </row>
    <row r="5801" spans="2:7" s="100" customFormat="1">
      <c r="B5801" s="208"/>
      <c r="C5801" s="101"/>
      <c r="D5801" s="102"/>
      <c r="E5801" s="208"/>
      <c r="F5801" s="107"/>
      <c r="G5801" s="107"/>
    </row>
    <row r="5802" spans="2:7" s="100" customFormat="1">
      <c r="B5802" s="208"/>
      <c r="C5802" s="101"/>
      <c r="D5802" s="102"/>
      <c r="E5802" s="208"/>
      <c r="F5802" s="107"/>
      <c r="G5802" s="107"/>
    </row>
    <row r="5803" spans="2:7" s="100" customFormat="1">
      <c r="B5803" s="208"/>
      <c r="C5803" s="101"/>
      <c r="D5803" s="102"/>
      <c r="E5803" s="208"/>
      <c r="F5803" s="107"/>
      <c r="G5803" s="107"/>
    </row>
    <row r="5804" spans="2:7" s="100" customFormat="1">
      <c r="B5804" s="208"/>
      <c r="C5804" s="101"/>
      <c r="D5804" s="102"/>
      <c r="E5804" s="208"/>
      <c r="F5804" s="107"/>
      <c r="G5804" s="107"/>
    </row>
    <row r="5805" spans="2:7" s="100" customFormat="1">
      <c r="B5805" s="208"/>
      <c r="C5805" s="101"/>
      <c r="D5805" s="102"/>
      <c r="E5805" s="208"/>
      <c r="F5805" s="107"/>
      <c r="G5805" s="107"/>
    </row>
    <row r="5806" spans="2:7" s="100" customFormat="1">
      <c r="B5806" s="208"/>
      <c r="C5806" s="101"/>
      <c r="D5806" s="102"/>
      <c r="E5806" s="208"/>
      <c r="F5806" s="107"/>
      <c r="G5806" s="107"/>
    </row>
    <row r="5807" spans="2:7" s="100" customFormat="1">
      <c r="B5807" s="208"/>
      <c r="C5807" s="101"/>
      <c r="D5807" s="102"/>
      <c r="E5807" s="208"/>
      <c r="F5807" s="107"/>
      <c r="G5807" s="107"/>
    </row>
    <row r="5808" spans="2:7" s="100" customFormat="1">
      <c r="B5808" s="208"/>
      <c r="C5808" s="101"/>
      <c r="D5808" s="102"/>
      <c r="E5808" s="208"/>
      <c r="F5808" s="107"/>
      <c r="G5808" s="107"/>
    </row>
    <row r="5809" spans="2:7" s="100" customFormat="1">
      <c r="B5809" s="208"/>
      <c r="C5809" s="101"/>
      <c r="D5809" s="102"/>
      <c r="E5809" s="208"/>
      <c r="F5809" s="107"/>
      <c r="G5809" s="107"/>
    </row>
    <row r="5810" spans="2:7" s="100" customFormat="1">
      <c r="B5810" s="208"/>
      <c r="C5810" s="101"/>
      <c r="D5810" s="102"/>
      <c r="E5810" s="208"/>
      <c r="F5810" s="107"/>
      <c r="G5810" s="107"/>
    </row>
    <row r="5811" spans="2:7" s="100" customFormat="1">
      <c r="B5811" s="208"/>
      <c r="C5811" s="101"/>
      <c r="D5811" s="102"/>
      <c r="E5811" s="208"/>
      <c r="F5811" s="107"/>
      <c r="G5811" s="107"/>
    </row>
    <row r="5812" spans="2:7" s="100" customFormat="1">
      <c r="B5812" s="208"/>
      <c r="C5812" s="101"/>
      <c r="D5812" s="102"/>
      <c r="E5812" s="208"/>
      <c r="F5812" s="107"/>
      <c r="G5812" s="107"/>
    </row>
    <row r="5813" spans="2:7" s="100" customFormat="1">
      <c r="B5813" s="208"/>
      <c r="C5813" s="101"/>
      <c r="D5813" s="102"/>
      <c r="E5813" s="208"/>
      <c r="F5813" s="107"/>
      <c r="G5813" s="107"/>
    </row>
    <row r="5814" spans="2:7" s="100" customFormat="1">
      <c r="B5814" s="208"/>
      <c r="C5814" s="101"/>
      <c r="D5814" s="102"/>
      <c r="E5814" s="208"/>
      <c r="F5814" s="107"/>
      <c r="G5814" s="107"/>
    </row>
    <row r="5815" spans="2:7" s="100" customFormat="1">
      <c r="B5815" s="208"/>
      <c r="C5815" s="101"/>
      <c r="D5815" s="102"/>
      <c r="E5815" s="208"/>
      <c r="F5815" s="107"/>
      <c r="G5815" s="107"/>
    </row>
    <row r="5816" spans="2:7" s="100" customFormat="1">
      <c r="B5816" s="208"/>
      <c r="C5816" s="101"/>
      <c r="D5816" s="102"/>
      <c r="E5816" s="208"/>
      <c r="F5816" s="107"/>
      <c r="G5816" s="107"/>
    </row>
    <row r="5817" spans="2:7" s="100" customFormat="1">
      <c r="B5817" s="208"/>
      <c r="C5817" s="101"/>
      <c r="D5817" s="102"/>
      <c r="E5817" s="208"/>
      <c r="F5817" s="107"/>
      <c r="G5817" s="107"/>
    </row>
    <row r="5818" spans="2:7" s="100" customFormat="1">
      <c r="B5818" s="208"/>
      <c r="C5818" s="101"/>
      <c r="D5818" s="102"/>
      <c r="E5818" s="208"/>
      <c r="F5818" s="107"/>
      <c r="G5818" s="107"/>
    </row>
    <row r="5819" spans="2:7" s="100" customFormat="1">
      <c r="B5819" s="208"/>
      <c r="C5819" s="101"/>
      <c r="D5819" s="102"/>
      <c r="E5819" s="208"/>
      <c r="F5819" s="107"/>
      <c r="G5819" s="107"/>
    </row>
    <row r="5820" spans="2:7" s="100" customFormat="1">
      <c r="B5820" s="208"/>
      <c r="C5820" s="101"/>
      <c r="D5820" s="102"/>
      <c r="E5820" s="208"/>
      <c r="F5820" s="107"/>
      <c r="G5820" s="107"/>
    </row>
    <row r="5821" spans="2:7" s="100" customFormat="1">
      <c r="B5821" s="208"/>
      <c r="C5821" s="101"/>
      <c r="D5821" s="102"/>
      <c r="E5821" s="208"/>
      <c r="F5821" s="107"/>
      <c r="G5821" s="107"/>
    </row>
    <row r="5822" spans="2:7" s="100" customFormat="1">
      <c r="B5822" s="208"/>
      <c r="C5822" s="101"/>
      <c r="D5822" s="102"/>
      <c r="E5822" s="208"/>
      <c r="F5822" s="107"/>
      <c r="G5822" s="107"/>
    </row>
    <row r="5823" spans="2:7" s="100" customFormat="1">
      <c r="B5823" s="208"/>
      <c r="C5823" s="101"/>
      <c r="D5823" s="102"/>
      <c r="E5823" s="208"/>
      <c r="F5823" s="107"/>
      <c r="G5823" s="107"/>
    </row>
    <row r="5824" spans="2:7" s="100" customFormat="1">
      <c r="B5824" s="208"/>
      <c r="C5824" s="101"/>
      <c r="D5824" s="102"/>
      <c r="E5824" s="208"/>
      <c r="F5824" s="107"/>
      <c r="G5824" s="107"/>
    </row>
    <row r="5825" spans="2:7" s="100" customFormat="1">
      <c r="B5825" s="208"/>
      <c r="C5825" s="101"/>
      <c r="D5825" s="102"/>
      <c r="E5825" s="208"/>
      <c r="F5825" s="107"/>
      <c r="G5825" s="107"/>
    </row>
    <row r="5826" spans="2:7" s="100" customFormat="1">
      <c r="B5826" s="208"/>
      <c r="C5826" s="101"/>
      <c r="D5826" s="102"/>
      <c r="E5826" s="208"/>
      <c r="F5826" s="107"/>
      <c r="G5826" s="107"/>
    </row>
    <row r="5827" spans="2:7" s="100" customFormat="1">
      <c r="B5827" s="208"/>
      <c r="C5827" s="101"/>
      <c r="D5827" s="102"/>
      <c r="E5827" s="208"/>
      <c r="F5827" s="107"/>
      <c r="G5827" s="107"/>
    </row>
    <row r="5828" spans="2:7" s="100" customFormat="1">
      <c r="B5828" s="208"/>
      <c r="C5828" s="101"/>
      <c r="D5828" s="102"/>
      <c r="E5828" s="208"/>
      <c r="F5828" s="107"/>
      <c r="G5828" s="107"/>
    </row>
    <row r="5829" spans="2:7" s="100" customFormat="1">
      <c r="B5829" s="208"/>
      <c r="C5829" s="101"/>
      <c r="D5829" s="102"/>
      <c r="E5829" s="208"/>
      <c r="F5829" s="107"/>
      <c r="G5829" s="107"/>
    </row>
    <row r="5830" spans="2:7" s="100" customFormat="1">
      <c r="B5830" s="208"/>
      <c r="C5830" s="101"/>
      <c r="D5830" s="102"/>
      <c r="E5830" s="208"/>
      <c r="F5830" s="107"/>
      <c r="G5830" s="107"/>
    </row>
    <row r="5831" spans="2:7" s="100" customFormat="1">
      <c r="B5831" s="208"/>
      <c r="C5831" s="101"/>
      <c r="D5831" s="102"/>
      <c r="E5831" s="208"/>
      <c r="F5831" s="107"/>
      <c r="G5831" s="107"/>
    </row>
    <row r="5832" spans="2:7" s="100" customFormat="1">
      <c r="B5832" s="208"/>
      <c r="C5832" s="101"/>
      <c r="D5832" s="102"/>
      <c r="E5832" s="208"/>
      <c r="F5832" s="107"/>
      <c r="G5832" s="107"/>
    </row>
    <row r="5833" spans="2:7" s="100" customFormat="1">
      <c r="B5833" s="208"/>
      <c r="C5833" s="101"/>
      <c r="D5833" s="102"/>
      <c r="E5833" s="208"/>
      <c r="F5833" s="107"/>
      <c r="G5833" s="107"/>
    </row>
    <row r="5834" spans="2:7" s="100" customFormat="1">
      <c r="B5834" s="208"/>
      <c r="C5834" s="101"/>
      <c r="D5834" s="102"/>
      <c r="E5834" s="208"/>
      <c r="F5834" s="107"/>
      <c r="G5834" s="107"/>
    </row>
    <row r="5835" spans="2:7" s="100" customFormat="1">
      <c r="B5835" s="208"/>
      <c r="C5835" s="101"/>
      <c r="D5835" s="102"/>
      <c r="E5835" s="208"/>
      <c r="F5835" s="107"/>
      <c r="G5835" s="107"/>
    </row>
    <row r="5836" spans="2:7" s="100" customFormat="1">
      <c r="B5836" s="208"/>
      <c r="C5836" s="101"/>
      <c r="D5836" s="102"/>
      <c r="E5836" s="208"/>
      <c r="F5836" s="107"/>
      <c r="G5836" s="107"/>
    </row>
    <row r="5837" spans="2:7" s="100" customFormat="1">
      <c r="B5837" s="208"/>
      <c r="C5837" s="101"/>
      <c r="D5837" s="102"/>
      <c r="E5837" s="208"/>
      <c r="F5837" s="107"/>
      <c r="G5837" s="107"/>
    </row>
    <row r="5838" spans="2:7" s="100" customFormat="1">
      <c r="B5838" s="208"/>
      <c r="C5838" s="101"/>
      <c r="D5838" s="102"/>
      <c r="E5838" s="208"/>
      <c r="F5838" s="107"/>
      <c r="G5838" s="107"/>
    </row>
    <row r="5839" spans="2:7" s="100" customFormat="1">
      <c r="B5839" s="208"/>
      <c r="C5839" s="101"/>
      <c r="D5839" s="102"/>
      <c r="E5839" s="208"/>
      <c r="F5839" s="107"/>
      <c r="G5839" s="107"/>
    </row>
    <row r="5840" spans="2:7" s="100" customFormat="1">
      <c r="B5840" s="208"/>
      <c r="C5840" s="101"/>
      <c r="D5840" s="102"/>
      <c r="E5840" s="208"/>
      <c r="F5840" s="107"/>
      <c r="G5840" s="107"/>
    </row>
    <row r="5841" spans="2:7" s="100" customFormat="1">
      <c r="B5841" s="208"/>
      <c r="C5841" s="101"/>
      <c r="D5841" s="102"/>
      <c r="E5841" s="208"/>
      <c r="F5841" s="107"/>
      <c r="G5841" s="107"/>
    </row>
    <row r="5842" spans="2:7" s="100" customFormat="1">
      <c r="B5842" s="208"/>
      <c r="C5842" s="101"/>
      <c r="D5842" s="102"/>
      <c r="E5842" s="208"/>
      <c r="F5842" s="107"/>
      <c r="G5842" s="107"/>
    </row>
    <row r="5843" spans="2:7" s="100" customFormat="1">
      <c r="B5843" s="208"/>
      <c r="C5843" s="101"/>
      <c r="D5843" s="102"/>
      <c r="E5843" s="208"/>
      <c r="F5843" s="107"/>
      <c r="G5843" s="107"/>
    </row>
    <row r="5844" spans="2:7" s="100" customFormat="1">
      <c r="B5844" s="208"/>
      <c r="C5844" s="101"/>
      <c r="D5844" s="102"/>
      <c r="E5844" s="208"/>
      <c r="F5844" s="107"/>
      <c r="G5844" s="107"/>
    </row>
    <row r="5845" spans="2:7" s="100" customFormat="1">
      <c r="B5845" s="208"/>
      <c r="C5845" s="101"/>
      <c r="D5845" s="102"/>
      <c r="E5845" s="208"/>
      <c r="F5845" s="107"/>
      <c r="G5845" s="107"/>
    </row>
    <row r="5846" spans="2:7" s="100" customFormat="1">
      <c r="B5846" s="208"/>
      <c r="C5846" s="101"/>
      <c r="D5846" s="102"/>
      <c r="E5846" s="208"/>
      <c r="F5846" s="107"/>
      <c r="G5846" s="107"/>
    </row>
    <row r="5847" spans="2:7" s="100" customFormat="1">
      <c r="B5847" s="208"/>
      <c r="C5847" s="101"/>
      <c r="D5847" s="102"/>
      <c r="E5847" s="208"/>
      <c r="F5847" s="107"/>
      <c r="G5847" s="107"/>
    </row>
    <row r="5848" spans="2:7" s="100" customFormat="1">
      <c r="B5848" s="208"/>
      <c r="C5848" s="101"/>
      <c r="D5848" s="102"/>
      <c r="E5848" s="208"/>
      <c r="F5848" s="107"/>
      <c r="G5848" s="107"/>
    </row>
    <row r="5849" spans="2:7" s="100" customFormat="1">
      <c r="B5849" s="208"/>
      <c r="C5849" s="101"/>
      <c r="D5849" s="102"/>
      <c r="E5849" s="208"/>
      <c r="F5849" s="107"/>
      <c r="G5849" s="107"/>
    </row>
    <row r="5850" spans="2:7" s="100" customFormat="1">
      <c r="B5850" s="208"/>
      <c r="C5850" s="101"/>
      <c r="D5850" s="102"/>
      <c r="E5850" s="208"/>
      <c r="F5850" s="107"/>
      <c r="G5850" s="107"/>
    </row>
    <row r="5851" spans="2:7" s="100" customFormat="1">
      <c r="B5851" s="208"/>
      <c r="C5851" s="101"/>
      <c r="D5851" s="102"/>
      <c r="E5851" s="208"/>
      <c r="F5851" s="107"/>
      <c r="G5851" s="107"/>
    </row>
    <row r="5852" spans="2:7" s="100" customFormat="1">
      <c r="B5852" s="208"/>
      <c r="C5852" s="101"/>
      <c r="D5852" s="102"/>
      <c r="E5852" s="208"/>
      <c r="F5852" s="107"/>
      <c r="G5852" s="107"/>
    </row>
    <row r="5853" spans="2:7" s="100" customFormat="1">
      <c r="B5853" s="208"/>
      <c r="C5853" s="101"/>
      <c r="D5853" s="102"/>
      <c r="E5853" s="208"/>
      <c r="F5853" s="107"/>
      <c r="G5853" s="107"/>
    </row>
    <row r="5854" spans="2:7" s="100" customFormat="1">
      <c r="B5854" s="208"/>
      <c r="C5854" s="101"/>
      <c r="D5854" s="102"/>
      <c r="E5854" s="208"/>
      <c r="F5854" s="107"/>
      <c r="G5854" s="107"/>
    </row>
    <row r="5855" spans="2:7" s="100" customFormat="1">
      <c r="B5855" s="208"/>
      <c r="C5855" s="101"/>
      <c r="D5855" s="102"/>
      <c r="E5855" s="208"/>
      <c r="F5855" s="107"/>
      <c r="G5855" s="107"/>
    </row>
    <row r="5856" spans="2:7" s="100" customFormat="1">
      <c r="B5856" s="208"/>
      <c r="C5856" s="101"/>
      <c r="D5856" s="102"/>
      <c r="E5856" s="208"/>
      <c r="F5856" s="107"/>
      <c r="G5856" s="107"/>
    </row>
    <row r="5857" spans="2:7" s="100" customFormat="1">
      <c r="B5857" s="208"/>
      <c r="C5857" s="101"/>
      <c r="D5857" s="102"/>
      <c r="E5857" s="208"/>
      <c r="F5857" s="107"/>
      <c r="G5857" s="107"/>
    </row>
    <row r="5858" spans="2:7" s="100" customFormat="1">
      <c r="B5858" s="208"/>
      <c r="C5858" s="101"/>
      <c r="D5858" s="102"/>
      <c r="E5858" s="208"/>
      <c r="F5858" s="107"/>
      <c r="G5858" s="107"/>
    </row>
    <row r="5859" spans="2:7" s="100" customFormat="1">
      <c r="B5859" s="208"/>
      <c r="C5859" s="101"/>
      <c r="D5859" s="102"/>
      <c r="E5859" s="208"/>
      <c r="F5859" s="107"/>
      <c r="G5859" s="107"/>
    </row>
    <row r="5860" spans="2:7" s="100" customFormat="1">
      <c r="B5860" s="208"/>
      <c r="C5860" s="101"/>
      <c r="D5860" s="102"/>
      <c r="E5860" s="208"/>
      <c r="F5860" s="107"/>
      <c r="G5860" s="107"/>
    </row>
    <row r="5861" spans="2:7" s="100" customFormat="1">
      <c r="B5861" s="208"/>
      <c r="C5861" s="101"/>
      <c r="D5861" s="102"/>
      <c r="E5861" s="208"/>
      <c r="F5861" s="107"/>
      <c r="G5861" s="107"/>
    </row>
    <row r="5862" spans="2:7" s="100" customFormat="1">
      <c r="B5862" s="208"/>
      <c r="C5862" s="101"/>
      <c r="D5862" s="102"/>
      <c r="E5862" s="208"/>
      <c r="F5862" s="107"/>
      <c r="G5862" s="107"/>
    </row>
    <row r="5863" spans="2:7" s="100" customFormat="1">
      <c r="B5863" s="208"/>
      <c r="C5863" s="101"/>
      <c r="D5863" s="102"/>
      <c r="E5863" s="208"/>
      <c r="F5863" s="107"/>
      <c r="G5863" s="107"/>
    </row>
    <row r="5864" spans="2:7" s="100" customFormat="1">
      <c r="B5864" s="208"/>
      <c r="C5864" s="101"/>
      <c r="D5864" s="102"/>
      <c r="E5864" s="208"/>
      <c r="F5864" s="107"/>
      <c r="G5864" s="107"/>
    </row>
    <row r="5865" spans="2:7" s="100" customFormat="1">
      <c r="B5865" s="208"/>
      <c r="C5865" s="101"/>
      <c r="D5865" s="102"/>
      <c r="E5865" s="208"/>
      <c r="F5865" s="107"/>
      <c r="G5865" s="107"/>
    </row>
    <row r="5866" spans="2:7" s="100" customFormat="1">
      <c r="B5866" s="208"/>
      <c r="C5866" s="101"/>
      <c r="D5866" s="102"/>
      <c r="E5866" s="208"/>
      <c r="F5866" s="107"/>
      <c r="G5866" s="107"/>
    </row>
    <row r="5867" spans="2:7" s="100" customFormat="1">
      <c r="B5867" s="208"/>
      <c r="C5867" s="101"/>
      <c r="D5867" s="102"/>
      <c r="E5867" s="208"/>
      <c r="F5867" s="107"/>
      <c r="G5867" s="107"/>
    </row>
    <row r="5868" spans="2:7" s="100" customFormat="1">
      <c r="B5868" s="208"/>
      <c r="C5868" s="101"/>
      <c r="D5868" s="102"/>
      <c r="E5868" s="208"/>
      <c r="F5868" s="107"/>
      <c r="G5868" s="107"/>
    </row>
    <row r="5869" spans="2:7" s="100" customFormat="1">
      <c r="B5869" s="208"/>
      <c r="C5869" s="101"/>
      <c r="D5869" s="102"/>
      <c r="E5869" s="208"/>
      <c r="F5869" s="107"/>
      <c r="G5869" s="107"/>
    </row>
    <row r="5870" spans="2:7" s="100" customFormat="1">
      <c r="B5870" s="208"/>
      <c r="C5870" s="101"/>
      <c r="D5870" s="102"/>
      <c r="E5870" s="208"/>
      <c r="F5870" s="107"/>
      <c r="G5870" s="107"/>
    </row>
    <row r="5871" spans="2:7" s="100" customFormat="1">
      <c r="B5871" s="208"/>
      <c r="C5871" s="101"/>
      <c r="D5871" s="102"/>
      <c r="E5871" s="208"/>
      <c r="F5871" s="107"/>
      <c r="G5871" s="107"/>
    </row>
    <row r="5872" spans="2:7" s="100" customFormat="1">
      <c r="B5872" s="208"/>
      <c r="C5872" s="101"/>
      <c r="D5872" s="102"/>
      <c r="E5872" s="208"/>
      <c r="F5872" s="107"/>
      <c r="G5872" s="107"/>
    </row>
    <row r="5873" spans="2:7" s="100" customFormat="1">
      <c r="B5873" s="208"/>
      <c r="C5873" s="101"/>
      <c r="D5873" s="102"/>
      <c r="E5873" s="208"/>
      <c r="F5873" s="107"/>
      <c r="G5873" s="107"/>
    </row>
    <row r="5874" spans="2:7" s="100" customFormat="1">
      <c r="B5874" s="208"/>
      <c r="C5874" s="101"/>
      <c r="D5874" s="102"/>
      <c r="E5874" s="208"/>
      <c r="F5874" s="107"/>
      <c r="G5874" s="107"/>
    </row>
    <row r="5875" spans="2:7" s="100" customFormat="1">
      <c r="B5875" s="208"/>
      <c r="C5875" s="101"/>
      <c r="D5875" s="102"/>
      <c r="E5875" s="208"/>
      <c r="F5875" s="107"/>
      <c r="G5875" s="107"/>
    </row>
    <row r="5876" spans="2:7" s="100" customFormat="1">
      <c r="B5876" s="208"/>
      <c r="C5876" s="101"/>
      <c r="D5876" s="102"/>
      <c r="E5876" s="208"/>
      <c r="F5876" s="107"/>
      <c r="G5876" s="107"/>
    </row>
    <row r="5877" spans="2:7" s="100" customFormat="1">
      <c r="B5877" s="208"/>
      <c r="C5877" s="101"/>
      <c r="D5877" s="102"/>
      <c r="E5877" s="208"/>
      <c r="F5877" s="107"/>
      <c r="G5877" s="107"/>
    </row>
    <row r="5878" spans="2:7" s="100" customFormat="1">
      <c r="B5878" s="208"/>
      <c r="C5878" s="101"/>
      <c r="D5878" s="102"/>
      <c r="E5878" s="208"/>
      <c r="F5878" s="107"/>
      <c r="G5878" s="107"/>
    </row>
    <row r="5879" spans="2:7" s="100" customFormat="1">
      <c r="B5879" s="208"/>
      <c r="C5879" s="101"/>
      <c r="D5879" s="102"/>
      <c r="E5879" s="208"/>
      <c r="F5879" s="107"/>
      <c r="G5879" s="107"/>
    </row>
    <row r="5880" spans="2:7" s="100" customFormat="1">
      <c r="B5880" s="208"/>
      <c r="C5880" s="101"/>
      <c r="D5880" s="102"/>
      <c r="E5880" s="208"/>
      <c r="F5880" s="107"/>
      <c r="G5880" s="107"/>
    </row>
    <row r="5881" spans="2:7" s="100" customFormat="1">
      <c r="B5881" s="208"/>
      <c r="C5881" s="101"/>
      <c r="D5881" s="102"/>
      <c r="E5881" s="208"/>
      <c r="F5881" s="107"/>
      <c r="G5881" s="107"/>
    </row>
    <row r="5882" spans="2:7" s="100" customFormat="1">
      <c r="B5882" s="208"/>
      <c r="C5882" s="101"/>
      <c r="D5882" s="102"/>
      <c r="E5882" s="208"/>
      <c r="F5882" s="107"/>
      <c r="G5882" s="107"/>
    </row>
    <row r="5883" spans="2:7" s="100" customFormat="1">
      <c r="B5883" s="208"/>
      <c r="C5883" s="101"/>
      <c r="D5883" s="102"/>
      <c r="E5883" s="208"/>
      <c r="F5883" s="107"/>
      <c r="G5883" s="107"/>
    </row>
    <row r="5884" spans="2:7" s="100" customFormat="1">
      <c r="B5884" s="208"/>
      <c r="C5884" s="101"/>
      <c r="D5884" s="102"/>
      <c r="E5884" s="208"/>
      <c r="F5884" s="107"/>
      <c r="G5884" s="107"/>
    </row>
    <row r="5885" spans="2:7" s="100" customFormat="1">
      <c r="B5885" s="208"/>
      <c r="C5885" s="101"/>
      <c r="D5885" s="102"/>
      <c r="E5885" s="208"/>
      <c r="F5885" s="107"/>
      <c r="G5885" s="107"/>
    </row>
    <row r="5886" spans="2:7" s="100" customFormat="1">
      <c r="B5886" s="208"/>
      <c r="C5886" s="101"/>
      <c r="D5886" s="102"/>
      <c r="E5886" s="208"/>
      <c r="F5886" s="107"/>
      <c r="G5886" s="107"/>
    </row>
    <row r="5887" spans="2:7" s="100" customFormat="1">
      <c r="B5887" s="208"/>
      <c r="C5887" s="101"/>
      <c r="D5887" s="102"/>
      <c r="E5887" s="208"/>
      <c r="F5887" s="107"/>
      <c r="G5887" s="107"/>
    </row>
    <row r="5888" spans="2:7" s="100" customFormat="1">
      <c r="B5888" s="208"/>
      <c r="C5888" s="101"/>
      <c r="D5888" s="102"/>
      <c r="E5888" s="208"/>
      <c r="F5888" s="107"/>
      <c r="G5888" s="107"/>
    </row>
    <row r="5889" spans="2:7" s="100" customFormat="1">
      <c r="B5889" s="208"/>
      <c r="C5889" s="101"/>
      <c r="D5889" s="102"/>
      <c r="E5889" s="208"/>
      <c r="F5889" s="107"/>
      <c r="G5889" s="107"/>
    </row>
    <row r="5890" spans="2:7" s="100" customFormat="1">
      <c r="B5890" s="208"/>
      <c r="C5890" s="101"/>
      <c r="D5890" s="102"/>
      <c r="E5890" s="208"/>
      <c r="F5890" s="107"/>
      <c r="G5890" s="107"/>
    </row>
    <row r="5891" spans="2:7" s="100" customFormat="1">
      <c r="B5891" s="208"/>
      <c r="C5891" s="101"/>
      <c r="D5891" s="102"/>
      <c r="E5891" s="208"/>
      <c r="F5891" s="107"/>
      <c r="G5891" s="107"/>
    </row>
    <row r="5892" spans="2:7" s="100" customFormat="1">
      <c r="B5892" s="208"/>
      <c r="C5892" s="101"/>
      <c r="D5892" s="102"/>
      <c r="E5892" s="208"/>
      <c r="F5892" s="107"/>
      <c r="G5892" s="107"/>
    </row>
    <row r="5893" spans="2:7" s="100" customFormat="1">
      <c r="B5893" s="208"/>
      <c r="C5893" s="101"/>
      <c r="D5893" s="102"/>
      <c r="E5893" s="208"/>
      <c r="F5893" s="107"/>
      <c r="G5893" s="107"/>
    </row>
    <row r="5894" spans="2:7" s="100" customFormat="1">
      <c r="B5894" s="208"/>
      <c r="C5894" s="101"/>
      <c r="D5894" s="102"/>
      <c r="E5894" s="208"/>
      <c r="F5894" s="107"/>
      <c r="G5894" s="107"/>
    </row>
    <row r="5895" spans="2:7" s="100" customFormat="1">
      <c r="B5895" s="208"/>
      <c r="C5895" s="101"/>
      <c r="D5895" s="102"/>
      <c r="E5895" s="208"/>
      <c r="F5895" s="107"/>
      <c r="G5895" s="107"/>
    </row>
    <row r="5896" spans="2:7" s="100" customFormat="1">
      <c r="B5896" s="208"/>
      <c r="C5896" s="101"/>
      <c r="D5896" s="102"/>
      <c r="E5896" s="208"/>
      <c r="F5896" s="107"/>
      <c r="G5896" s="107"/>
    </row>
    <row r="5897" spans="2:7" s="100" customFormat="1">
      <c r="B5897" s="208"/>
      <c r="C5897" s="101"/>
      <c r="D5897" s="102"/>
      <c r="E5897" s="208"/>
      <c r="F5897" s="107"/>
      <c r="G5897" s="107"/>
    </row>
    <row r="5898" spans="2:7" s="100" customFormat="1">
      <c r="B5898" s="208"/>
      <c r="C5898" s="101"/>
      <c r="D5898" s="102"/>
      <c r="E5898" s="208"/>
      <c r="F5898" s="107"/>
      <c r="G5898" s="107"/>
    </row>
    <row r="5899" spans="2:7" s="100" customFormat="1">
      <c r="B5899" s="208"/>
      <c r="C5899" s="101"/>
      <c r="D5899" s="102"/>
      <c r="E5899" s="208"/>
      <c r="F5899" s="107"/>
      <c r="G5899" s="107"/>
    </row>
    <row r="5900" spans="2:7" s="100" customFormat="1">
      <c r="B5900" s="208"/>
      <c r="C5900" s="101"/>
      <c r="D5900" s="102"/>
      <c r="E5900" s="208"/>
      <c r="F5900" s="107"/>
      <c r="G5900" s="107"/>
    </row>
    <row r="5901" spans="2:7" s="100" customFormat="1">
      <c r="B5901" s="208"/>
      <c r="C5901" s="101"/>
      <c r="D5901" s="102"/>
      <c r="E5901" s="208"/>
      <c r="F5901" s="107"/>
      <c r="G5901" s="107"/>
    </row>
    <row r="5902" spans="2:7" s="100" customFormat="1">
      <c r="B5902" s="208"/>
      <c r="C5902" s="101"/>
      <c r="D5902" s="102"/>
      <c r="E5902" s="208"/>
      <c r="F5902" s="107"/>
      <c r="G5902" s="107"/>
    </row>
    <row r="5903" spans="2:7" s="100" customFormat="1">
      <c r="B5903" s="208"/>
      <c r="C5903" s="101"/>
      <c r="D5903" s="102"/>
      <c r="E5903" s="208"/>
      <c r="F5903" s="107"/>
      <c r="G5903" s="107"/>
    </row>
    <row r="5904" spans="2:7" s="100" customFormat="1">
      <c r="B5904" s="208"/>
      <c r="C5904" s="101"/>
      <c r="D5904" s="102"/>
      <c r="E5904" s="208"/>
      <c r="F5904" s="107"/>
      <c r="G5904" s="107"/>
    </row>
    <row r="5905" spans="2:7" s="100" customFormat="1">
      <c r="B5905" s="208"/>
      <c r="C5905" s="101"/>
      <c r="D5905" s="102"/>
      <c r="E5905" s="208"/>
      <c r="F5905" s="107"/>
      <c r="G5905" s="107"/>
    </row>
    <row r="5906" spans="2:7" s="100" customFormat="1">
      <c r="B5906" s="208"/>
      <c r="C5906" s="101"/>
      <c r="D5906" s="102"/>
      <c r="E5906" s="208"/>
      <c r="F5906" s="107"/>
      <c r="G5906" s="107"/>
    </row>
    <row r="5907" spans="2:7" s="100" customFormat="1">
      <c r="B5907" s="208"/>
      <c r="C5907" s="101"/>
      <c r="D5907" s="102"/>
      <c r="E5907" s="208"/>
      <c r="F5907" s="107"/>
      <c r="G5907" s="107"/>
    </row>
    <row r="5908" spans="2:7" s="100" customFormat="1">
      <c r="B5908" s="208"/>
      <c r="C5908" s="101"/>
      <c r="D5908" s="102"/>
      <c r="E5908" s="208"/>
      <c r="F5908" s="107"/>
      <c r="G5908" s="107"/>
    </row>
    <row r="5909" spans="2:7" s="100" customFormat="1">
      <c r="B5909" s="208"/>
      <c r="C5909" s="101"/>
      <c r="D5909" s="102"/>
      <c r="E5909" s="208"/>
      <c r="F5909" s="107"/>
      <c r="G5909" s="107"/>
    </row>
    <row r="5910" spans="2:7" s="100" customFormat="1">
      <c r="B5910" s="208"/>
      <c r="C5910" s="101"/>
      <c r="D5910" s="102"/>
      <c r="E5910" s="208"/>
      <c r="F5910" s="107"/>
      <c r="G5910" s="107"/>
    </row>
    <row r="5911" spans="2:7" s="100" customFormat="1">
      <c r="B5911" s="208"/>
      <c r="C5911" s="101"/>
      <c r="D5911" s="102"/>
      <c r="E5911" s="208"/>
      <c r="F5911" s="107"/>
      <c r="G5911" s="107"/>
    </row>
    <row r="5912" spans="2:7" s="100" customFormat="1">
      <c r="B5912" s="208"/>
      <c r="C5912" s="101"/>
      <c r="D5912" s="102"/>
      <c r="E5912" s="208"/>
      <c r="F5912" s="107"/>
      <c r="G5912" s="107"/>
    </row>
    <row r="5913" spans="2:7" s="100" customFormat="1">
      <c r="B5913" s="208"/>
      <c r="C5913" s="101"/>
      <c r="D5913" s="102"/>
      <c r="E5913" s="208"/>
      <c r="F5913" s="107"/>
      <c r="G5913" s="107"/>
    </row>
    <row r="5914" spans="2:7" s="100" customFormat="1">
      <c r="B5914" s="208"/>
      <c r="C5914" s="101"/>
      <c r="D5914" s="102"/>
      <c r="E5914" s="208"/>
      <c r="F5914" s="107"/>
      <c r="G5914" s="107"/>
    </row>
    <row r="5915" spans="2:7" s="100" customFormat="1">
      <c r="B5915" s="208"/>
      <c r="C5915" s="101"/>
      <c r="D5915" s="102"/>
      <c r="E5915" s="208"/>
      <c r="F5915" s="107"/>
      <c r="G5915" s="107"/>
    </row>
    <row r="5916" spans="2:7" s="100" customFormat="1">
      <c r="B5916" s="208"/>
      <c r="C5916" s="101"/>
      <c r="D5916" s="102"/>
      <c r="E5916" s="208"/>
      <c r="F5916" s="107"/>
      <c r="G5916" s="107"/>
    </row>
    <row r="5917" spans="2:7" s="100" customFormat="1">
      <c r="B5917" s="208"/>
      <c r="C5917" s="101"/>
      <c r="D5917" s="102"/>
      <c r="E5917" s="208"/>
      <c r="F5917" s="107"/>
      <c r="G5917" s="107"/>
    </row>
    <row r="5918" spans="2:7" s="100" customFormat="1">
      <c r="B5918" s="208"/>
      <c r="C5918" s="101"/>
      <c r="D5918" s="102"/>
      <c r="E5918" s="208"/>
      <c r="F5918" s="107"/>
      <c r="G5918" s="107"/>
    </row>
    <row r="5919" spans="2:7" s="100" customFormat="1">
      <c r="B5919" s="208"/>
      <c r="C5919" s="101"/>
      <c r="D5919" s="102"/>
      <c r="E5919" s="208"/>
      <c r="F5919" s="107"/>
      <c r="G5919" s="107"/>
    </row>
    <row r="5920" spans="2:7" s="100" customFormat="1">
      <c r="B5920" s="208"/>
      <c r="C5920" s="101"/>
      <c r="D5920" s="102"/>
      <c r="E5920" s="208"/>
      <c r="F5920" s="107"/>
      <c r="G5920" s="107"/>
    </row>
    <row r="5921" spans="2:7" s="100" customFormat="1">
      <c r="B5921" s="208"/>
      <c r="C5921" s="101"/>
      <c r="D5921" s="102"/>
      <c r="E5921" s="208"/>
      <c r="F5921" s="107"/>
      <c r="G5921" s="107"/>
    </row>
    <row r="5922" spans="2:7" s="100" customFormat="1">
      <c r="B5922" s="208"/>
      <c r="C5922" s="101"/>
      <c r="D5922" s="102"/>
      <c r="E5922" s="208"/>
      <c r="F5922" s="107"/>
      <c r="G5922" s="107"/>
    </row>
    <row r="5923" spans="2:7" s="100" customFormat="1">
      <c r="B5923" s="208"/>
      <c r="C5923" s="101"/>
      <c r="D5923" s="102"/>
      <c r="E5923" s="208"/>
      <c r="F5923" s="107"/>
      <c r="G5923" s="107"/>
    </row>
    <row r="5924" spans="2:7" s="100" customFormat="1">
      <c r="B5924" s="208"/>
      <c r="C5924" s="101"/>
      <c r="D5924" s="102"/>
      <c r="E5924" s="208"/>
      <c r="F5924" s="107"/>
      <c r="G5924" s="107"/>
    </row>
    <row r="5925" spans="2:7" s="100" customFormat="1">
      <c r="B5925" s="208"/>
      <c r="C5925" s="101"/>
      <c r="D5925" s="102"/>
      <c r="E5925" s="208"/>
      <c r="F5925" s="107"/>
      <c r="G5925" s="107"/>
    </row>
    <row r="5926" spans="2:7" s="100" customFormat="1">
      <c r="B5926" s="208"/>
      <c r="C5926" s="101"/>
      <c r="D5926" s="102"/>
      <c r="E5926" s="208"/>
      <c r="F5926" s="107"/>
      <c r="G5926" s="107"/>
    </row>
    <row r="5927" spans="2:7" s="100" customFormat="1">
      <c r="B5927" s="208"/>
      <c r="C5927" s="101"/>
      <c r="D5927" s="102"/>
      <c r="E5927" s="208"/>
      <c r="F5927" s="107"/>
      <c r="G5927" s="107"/>
    </row>
    <row r="5928" spans="2:7" s="100" customFormat="1">
      <c r="B5928" s="208"/>
      <c r="C5928" s="101"/>
      <c r="D5928" s="102"/>
      <c r="E5928" s="208"/>
      <c r="F5928" s="107"/>
      <c r="G5928" s="107"/>
    </row>
    <row r="5929" spans="2:7" s="100" customFormat="1">
      <c r="B5929" s="208"/>
      <c r="C5929" s="101"/>
      <c r="D5929" s="102"/>
      <c r="E5929" s="208"/>
      <c r="F5929" s="107"/>
      <c r="G5929" s="107"/>
    </row>
    <row r="5930" spans="2:7" s="100" customFormat="1">
      <c r="B5930" s="208"/>
      <c r="C5930" s="101"/>
      <c r="D5930" s="102"/>
      <c r="E5930" s="208"/>
      <c r="F5930" s="107"/>
      <c r="G5930" s="107"/>
    </row>
    <row r="5931" spans="2:7" s="100" customFormat="1">
      <c r="B5931" s="208"/>
      <c r="C5931" s="101"/>
      <c r="D5931" s="102"/>
      <c r="E5931" s="208"/>
      <c r="F5931" s="107"/>
      <c r="G5931" s="107"/>
    </row>
    <row r="5932" spans="2:7" s="100" customFormat="1">
      <c r="B5932" s="208"/>
      <c r="C5932" s="101"/>
      <c r="D5932" s="102"/>
      <c r="E5932" s="208"/>
      <c r="F5932" s="107"/>
      <c r="G5932" s="107"/>
    </row>
    <row r="5933" spans="2:7" s="100" customFormat="1">
      <c r="B5933" s="208"/>
      <c r="C5933" s="101"/>
      <c r="D5933" s="102"/>
      <c r="E5933" s="208"/>
      <c r="F5933" s="107"/>
      <c r="G5933" s="107"/>
    </row>
    <row r="5934" spans="2:7" s="100" customFormat="1">
      <c r="B5934" s="208"/>
      <c r="C5934" s="101"/>
      <c r="D5934" s="102"/>
      <c r="E5934" s="208"/>
      <c r="F5934" s="107"/>
      <c r="G5934" s="107"/>
    </row>
    <row r="5935" spans="2:7" s="100" customFormat="1">
      <c r="B5935" s="208"/>
      <c r="C5935" s="101"/>
      <c r="D5935" s="102"/>
      <c r="E5935" s="208"/>
      <c r="F5935" s="107"/>
      <c r="G5935" s="107"/>
    </row>
    <row r="5936" spans="2:7" s="100" customFormat="1">
      <c r="B5936" s="208"/>
      <c r="C5936" s="101"/>
      <c r="D5936" s="102"/>
      <c r="E5936" s="208"/>
      <c r="F5936" s="107"/>
      <c r="G5936" s="107"/>
    </row>
    <row r="5937" spans="2:7" s="100" customFormat="1">
      <c r="B5937" s="208"/>
      <c r="C5937" s="101"/>
      <c r="D5937" s="102"/>
      <c r="E5937" s="208"/>
      <c r="F5937" s="107"/>
      <c r="G5937" s="107"/>
    </row>
    <row r="5938" spans="2:7" s="100" customFormat="1">
      <c r="B5938" s="208"/>
      <c r="C5938" s="101"/>
      <c r="D5938" s="102"/>
      <c r="E5938" s="208"/>
      <c r="F5938" s="107"/>
      <c r="G5938" s="107"/>
    </row>
    <row r="5939" spans="2:7" s="100" customFormat="1">
      <c r="B5939" s="208"/>
      <c r="C5939" s="101"/>
      <c r="D5939" s="102"/>
      <c r="E5939" s="208"/>
      <c r="F5939" s="107"/>
      <c r="G5939" s="107"/>
    </row>
    <row r="5940" spans="2:7" s="100" customFormat="1">
      <c r="B5940" s="208"/>
      <c r="C5940" s="101"/>
      <c r="D5940" s="102"/>
      <c r="E5940" s="208"/>
      <c r="F5940" s="107"/>
      <c r="G5940" s="107"/>
    </row>
    <row r="5941" spans="2:7" s="100" customFormat="1">
      <c r="B5941" s="208"/>
      <c r="C5941" s="101"/>
      <c r="D5941" s="102"/>
      <c r="E5941" s="208"/>
      <c r="F5941" s="107"/>
      <c r="G5941" s="107"/>
    </row>
    <row r="5942" spans="2:7" s="100" customFormat="1">
      <c r="B5942" s="208"/>
      <c r="C5942" s="101"/>
      <c r="D5942" s="102"/>
      <c r="E5942" s="208"/>
      <c r="F5942" s="107"/>
      <c r="G5942" s="107"/>
    </row>
    <row r="5943" spans="2:7" s="100" customFormat="1">
      <c r="B5943" s="208"/>
      <c r="C5943" s="101"/>
      <c r="D5943" s="102"/>
      <c r="E5943" s="208"/>
      <c r="F5943" s="107"/>
      <c r="G5943" s="107"/>
    </row>
    <row r="5944" spans="2:7" s="100" customFormat="1">
      <c r="B5944" s="208"/>
      <c r="C5944" s="101"/>
      <c r="D5944" s="102"/>
      <c r="E5944" s="208"/>
      <c r="F5944" s="107"/>
      <c r="G5944" s="107"/>
    </row>
    <row r="5945" spans="2:7" s="100" customFormat="1">
      <c r="B5945" s="208"/>
      <c r="C5945" s="101"/>
      <c r="D5945" s="102"/>
      <c r="E5945" s="208"/>
      <c r="F5945" s="107"/>
      <c r="G5945" s="107"/>
    </row>
    <row r="5946" spans="2:7" s="100" customFormat="1">
      <c r="B5946" s="208"/>
      <c r="C5946" s="101"/>
      <c r="D5946" s="102"/>
      <c r="E5946" s="208"/>
      <c r="F5946" s="107"/>
      <c r="G5946" s="107"/>
    </row>
    <row r="5947" spans="2:7" s="100" customFormat="1">
      <c r="B5947" s="208"/>
      <c r="C5947" s="101"/>
      <c r="D5947" s="102"/>
      <c r="E5947" s="208"/>
      <c r="F5947" s="107"/>
      <c r="G5947" s="107"/>
    </row>
    <row r="5948" spans="2:7" s="100" customFormat="1">
      <c r="B5948" s="208"/>
      <c r="C5948" s="101"/>
      <c r="D5948" s="102"/>
      <c r="E5948" s="208"/>
      <c r="F5948" s="107"/>
      <c r="G5948" s="107"/>
    </row>
    <row r="5949" spans="2:7" s="100" customFormat="1">
      <c r="B5949" s="208"/>
      <c r="C5949" s="101"/>
      <c r="D5949" s="102"/>
      <c r="E5949" s="208"/>
      <c r="F5949" s="107"/>
      <c r="G5949" s="107"/>
    </row>
    <row r="5950" spans="2:7" s="100" customFormat="1">
      <c r="B5950" s="208"/>
      <c r="C5950" s="101"/>
      <c r="D5950" s="102"/>
      <c r="E5950" s="208"/>
      <c r="F5950" s="107"/>
      <c r="G5950" s="107"/>
    </row>
    <row r="5951" spans="2:7" s="100" customFormat="1">
      <c r="B5951" s="208"/>
      <c r="C5951" s="101"/>
      <c r="D5951" s="102"/>
      <c r="E5951" s="208"/>
      <c r="F5951" s="107"/>
      <c r="G5951" s="107"/>
    </row>
    <row r="5952" spans="2:7" s="100" customFormat="1">
      <c r="B5952" s="208"/>
      <c r="C5952" s="101"/>
      <c r="D5952" s="102"/>
      <c r="E5952" s="208"/>
      <c r="F5952" s="107"/>
      <c r="G5952" s="107"/>
    </row>
    <row r="5953" spans="2:7" s="100" customFormat="1">
      <c r="B5953" s="208"/>
      <c r="C5953" s="101"/>
      <c r="D5953" s="102"/>
      <c r="E5953" s="208"/>
      <c r="F5953" s="107"/>
      <c r="G5953" s="107"/>
    </row>
    <row r="5954" spans="2:7" s="100" customFormat="1">
      <c r="B5954" s="208"/>
      <c r="C5954" s="101"/>
      <c r="D5954" s="102"/>
      <c r="E5954" s="208"/>
      <c r="F5954" s="107"/>
      <c r="G5954" s="107"/>
    </row>
    <row r="5955" spans="2:7" s="100" customFormat="1">
      <c r="B5955" s="208"/>
      <c r="C5955" s="101"/>
      <c r="D5955" s="102"/>
      <c r="E5955" s="208"/>
      <c r="F5955" s="107"/>
      <c r="G5955" s="107"/>
    </row>
    <row r="5956" spans="2:7" s="100" customFormat="1">
      <c r="B5956" s="208"/>
      <c r="C5956" s="101"/>
      <c r="D5956" s="102"/>
      <c r="E5956" s="208"/>
      <c r="F5956" s="107"/>
      <c r="G5956" s="107"/>
    </row>
    <row r="5957" spans="2:7" s="100" customFormat="1">
      <c r="B5957" s="208"/>
      <c r="C5957" s="101"/>
      <c r="D5957" s="102"/>
      <c r="E5957" s="208"/>
      <c r="F5957" s="107"/>
      <c r="G5957" s="107"/>
    </row>
    <row r="5958" spans="2:7" s="100" customFormat="1">
      <c r="B5958" s="208"/>
      <c r="C5958" s="101"/>
      <c r="D5958" s="102"/>
      <c r="E5958" s="208"/>
      <c r="F5958" s="107"/>
      <c r="G5958" s="107"/>
    </row>
    <row r="5959" spans="2:7" s="100" customFormat="1">
      <c r="B5959" s="208"/>
      <c r="C5959" s="101"/>
      <c r="D5959" s="102"/>
      <c r="E5959" s="208"/>
      <c r="F5959" s="107"/>
      <c r="G5959" s="107"/>
    </row>
    <row r="5960" spans="2:7" s="100" customFormat="1">
      <c r="B5960" s="208"/>
      <c r="C5960" s="101"/>
      <c r="D5960" s="102"/>
      <c r="E5960" s="208"/>
      <c r="F5960" s="107"/>
      <c r="G5960" s="107"/>
    </row>
    <row r="5961" spans="2:7" s="100" customFormat="1">
      <c r="B5961" s="208"/>
      <c r="C5961" s="101"/>
      <c r="D5961" s="102"/>
      <c r="E5961" s="208"/>
      <c r="F5961" s="107"/>
      <c r="G5961" s="107"/>
    </row>
    <row r="5962" spans="2:7" s="100" customFormat="1">
      <c r="B5962" s="208"/>
      <c r="C5962" s="101"/>
      <c r="D5962" s="102"/>
      <c r="E5962" s="208"/>
      <c r="F5962" s="107"/>
      <c r="G5962" s="107"/>
    </row>
    <row r="5963" spans="2:7" s="100" customFormat="1">
      <c r="B5963" s="208"/>
      <c r="C5963" s="101"/>
      <c r="D5963" s="102"/>
      <c r="E5963" s="208"/>
      <c r="F5963" s="107"/>
      <c r="G5963" s="107"/>
    </row>
    <row r="5964" spans="2:7" s="100" customFormat="1">
      <c r="B5964" s="208"/>
      <c r="C5964" s="101"/>
      <c r="D5964" s="102"/>
      <c r="E5964" s="208"/>
      <c r="F5964" s="107"/>
      <c r="G5964" s="107"/>
    </row>
    <row r="5965" spans="2:7" s="100" customFormat="1">
      <c r="B5965" s="208"/>
      <c r="C5965" s="101"/>
      <c r="D5965" s="102"/>
      <c r="E5965" s="208"/>
      <c r="F5965" s="107"/>
      <c r="G5965" s="107"/>
    </row>
    <row r="5966" spans="2:7" s="100" customFormat="1">
      <c r="B5966" s="208"/>
      <c r="C5966" s="101"/>
      <c r="D5966" s="102"/>
      <c r="E5966" s="208"/>
      <c r="F5966" s="107"/>
      <c r="G5966" s="107"/>
    </row>
    <row r="5967" spans="2:7" s="100" customFormat="1">
      <c r="B5967" s="208"/>
      <c r="C5967" s="101"/>
      <c r="D5967" s="102"/>
      <c r="E5967" s="208"/>
      <c r="F5967" s="107"/>
      <c r="G5967" s="107"/>
    </row>
    <row r="5968" spans="2:7" s="100" customFormat="1">
      <c r="B5968" s="208"/>
      <c r="C5968" s="101"/>
      <c r="D5968" s="102"/>
      <c r="E5968" s="208"/>
      <c r="F5968" s="107"/>
      <c r="G5968" s="107"/>
    </row>
    <row r="5969" spans="2:7" s="100" customFormat="1">
      <c r="B5969" s="208"/>
      <c r="C5969" s="101"/>
      <c r="D5969" s="102"/>
      <c r="E5969" s="208"/>
      <c r="F5969" s="107"/>
      <c r="G5969" s="107"/>
    </row>
    <row r="5970" spans="2:7" s="100" customFormat="1">
      <c r="B5970" s="208"/>
      <c r="C5970" s="101"/>
      <c r="D5970" s="102"/>
      <c r="E5970" s="208"/>
      <c r="F5970" s="107"/>
      <c r="G5970" s="107"/>
    </row>
    <row r="5971" spans="2:7" s="100" customFormat="1">
      <c r="B5971" s="208"/>
      <c r="C5971" s="101"/>
      <c r="D5971" s="102"/>
      <c r="E5971" s="208"/>
      <c r="F5971" s="107"/>
      <c r="G5971" s="107"/>
    </row>
    <row r="5972" spans="2:7" s="100" customFormat="1">
      <c r="B5972" s="208"/>
      <c r="C5972" s="101"/>
      <c r="D5972" s="102"/>
      <c r="E5972" s="208"/>
      <c r="F5972" s="107"/>
      <c r="G5972" s="107"/>
    </row>
    <row r="5973" spans="2:7" s="100" customFormat="1">
      <c r="B5973" s="208"/>
      <c r="C5973" s="101"/>
      <c r="D5973" s="102"/>
      <c r="E5973" s="208"/>
      <c r="F5973" s="107"/>
      <c r="G5973" s="107"/>
    </row>
    <row r="5974" spans="2:7" s="100" customFormat="1">
      <c r="B5974" s="208"/>
      <c r="C5974" s="101"/>
      <c r="D5974" s="102"/>
      <c r="E5974" s="208"/>
      <c r="F5974" s="107"/>
      <c r="G5974" s="107"/>
    </row>
    <row r="5975" spans="2:7" s="100" customFormat="1">
      <c r="B5975" s="208"/>
      <c r="C5975" s="101"/>
      <c r="D5975" s="102"/>
      <c r="E5975" s="208"/>
      <c r="F5975" s="107"/>
      <c r="G5975" s="107"/>
    </row>
    <row r="5976" spans="2:7" s="100" customFormat="1">
      <c r="B5976" s="208"/>
      <c r="C5976" s="101"/>
      <c r="D5976" s="102"/>
      <c r="E5976" s="208"/>
      <c r="F5976" s="107"/>
      <c r="G5976" s="107"/>
    </row>
    <row r="5977" spans="2:7" s="100" customFormat="1">
      <c r="B5977" s="208"/>
      <c r="C5977" s="101"/>
      <c r="D5977" s="102"/>
      <c r="E5977" s="208"/>
      <c r="F5977" s="107"/>
      <c r="G5977" s="107"/>
    </row>
    <row r="5978" spans="2:7" s="100" customFormat="1">
      <c r="B5978" s="208"/>
      <c r="C5978" s="101"/>
      <c r="D5978" s="102"/>
      <c r="E5978" s="208"/>
      <c r="F5978" s="107"/>
      <c r="G5978" s="107"/>
    </row>
    <row r="5979" spans="2:7" s="100" customFormat="1">
      <c r="B5979" s="208"/>
      <c r="C5979" s="101"/>
      <c r="D5979" s="102"/>
      <c r="E5979" s="208"/>
      <c r="F5979" s="107"/>
      <c r="G5979" s="107"/>
    </row>
    <row r="5980" spans="2:7" s="100" customFormat="1">
      <c r="B5980" s="208"/>
      <c r="C5980" s="101"/>
      <c r="D5980" s="102"/>
      <c r="E5980" s="208"/>
      <c r="F5980" s="107"/>
      <c r="G5980" s="107"/>
    </row>
    <row r="5981" spans="2:7" s="100" customFormat="1">
      <c r="B5981" s="208"/>
      <c r="C5981" s="101"/>
      <c r="D5981" s="102"/>
      <c r="E5981" s="208"/>
      <c r="F5981" s="107"/>
      <c r="G5981" s="107"/>
    </row>
    <row r="5982" spans="2:7" s="100" customFormat="1">
      <c r="B5982" s="208"/>
      <c r="C5982" s="101"/>
      <c r="D5982" s="102"/>
      <c r="E5982" s="208"/>
      <c r="F5982" s="107"/>
      <c r="G5982" s="107"/>
    </row>
    <row r="5983" spans="2:7" s="100" customFormat="1">
      <c r="B5983" s="208"/>
      <c r="C5983" s="101"/>
      <c r="D5983" s="102"/>
      <c r="E5983" s="208"/>
      <c r="F5983" s="107"/>
      <c r="G5983" s="107"/>
    </row>
    <row r="5984" spans="2:7" s="100" customFormat="1">
      <c r="B5984" s="208"/>
      <c r="C5984" s="101"/>
      <c r="D5984" s="102"/>
      <c r="E5984" s="208"/>
      <c r="F5984" s="107"/>
      <c r="G5984" s="107"/>
    </row>
    <row r="5985" spans="2:7" s="100" customFormat="1">
      <c r="B5985" s="208"/>
      <c r="C5985" s="101"/>
      <c r="D5985" s="102"/>
      <c r="E5985" s="208"/>
      <c r="F5985" s="107"/>
      <c r="G5985" s="107"/>
    </row>
    <row r="5986" spans="2:7" s="100" customFormat="1">
      <c r="B5986" s="208"/>
      <c r="C5986" s="101"/>
      <c r="D5986" s="102"/>
      <c r="E5986" s="208"/>
      <c r="F5986" s="107"/>
      <c r="G5986" s="107"/>
    </row>
    <row r="5987" spans="2:7" s="100" customFormat="1">
      <c r="B5987" s="208"/>
      <c r="C5987" s="101"/>
      <c r="D5987" s="102"/>
      <c r="E5987" s="208"/>
      <c r="F5987" s="107"/>
      <c r="G5987" s="107"/>
    </row>
    <row r="5988" spans="2:7" s="100" customFormat="1">
      <c r="B5988" s="208"/>
      <c r="C5988" s="101"/>
      <c r="D5988" s="102"/>
      <c r="E5988" s="208"/>
      <c r="F5988" s="107"/>
      <c r="G5988" s="107"/>
    </row>
    <row r="5989" spans="2:7" s="100" customFormat="1">
      <c r="B5989" s="208"/>
      <c r="C5989" s="101"/>
      <c r="D5989" s="102"/>
      <c r="E5989" s="208"/>
      <c r="F5989" s="107"/>
      <c r="G5989" s="107"/>
    </row>
    <row r="5990" spans="2:7" s="100" customFormat="1">
      <c r="B5990" s="208"/>
      <c r="C5990" s="101"/>
      <c r="D5990" s="102"/>
      <c r="E5990" s="208"/>
      <c r="F5990" s="107"/>
      <c r="G5990" s="107"/>
    </row>
    <row r="5991" spans="2:7" s="100" customFormat="1">
      <c r="B5991" s="208"/>
      <c r="C5991" s="101"/>
      <c r="D5991" s="102"/>
      <c r="E5991" s="208"/>
      <c r="F5991" s="107"/>
      <c r="G5991" s="107"/>
    </row>
    <row r="5992" spans="2:7" s="100" customFormat="1">
      <c r="B5992" s="208"/>
      <c r="C5992" s="101"/>
      <c r="D5992" s="102"/>
      <c r="E5992" s="208"/>
      <c r="F5992" s="107"/>
      <c r="G5992" s="107"/>
    </row>
    <row r="5993" spans="2:7" s="100" customFormat="1">
      <c r="B5993" s="208"/>
      <c r="C5993" s="101"/>
      <c r="D5993" s="102"/>
      <c r="E5993" s="208"/>
      <c r="F5993" s="107"/>
      <c r="G5993" s="107"/>
    </row>
    <row r="5994" spans="2:7" s="100" customFormat="1">
      <c r="B5994" s="208"/>
      <c r="C5994" s="101"/>
      <c r="D5994" s="102"/>
      <c r="E5994" s="208"/>
      <c r="F5994" s="107"/>
      <c r="G5994" s="107"/>
    </row>
    <row r="5995" spans="2:7" s="100" customFormat="1">
      <c r="B5995" s="208"/>
      <c r="C5995" s="101"/>
      <c r="D5995" s="102"/>
      <c r="E5995" s="208"/>
      <c r="F5995" s="107"/>
      <c r="G5995" s="107"/>
    </row>
    <row r="5996" spans="2:7" s="100" customFormat="1">
      <c r="B5996" s="208"/>
      <c r="C5996" s="101"/>
      <c r="D5996" s="102"/>
      <c r="E5996" s="208"/>
      <c r="F5996" s="107"/>
      <c r="G5996" s="107"/>
    </row>
    <row r="5997" spans="2:7" s="100" customFormat="1">
      <c r="B5997" s="208"/>
      <c r="C5997" s="101"/>
      <c r="D5997" s="102"/>
      <c r="E5997" s="208"/>
      <c r="F5997" s="107"/>
      <c r="G5997" s="107"/>
    </row>
    <row r="5998" spans="2:7" s="100" customFormat="1">
      <c r="B5998" s="208"/>
      <c r="C5998" s="101"/>
      <c r="D5998" s="102"/>
      <c r="E5998" s="208"/>
      <c r="F5998" s="107"/>
      <c r="G5998" s="107"/>
    </row>
    <row r="5999" spans="2:7" s="100" customFormat="1">
      <c r="B5999" s="208"/>
      <c r="C5999" s="101"/>
      <c r="D5999" s="102"/>
      <c r="E5999" s="208"/>
      <c r="F5999" s="107"/>
      <c r="G5999" s="107"/>
    </row>
    <row r="6000" spans="2:7" s="100" customFormat="1">
      <c r="B6000" s="208"/>
      <c r="C6000" s="101"/>
      <c r="D6000" s="102"/>
      <c r="E6000" s="208"/>
      <c r="F6000" s="107"/>
      <c r="G6000" s="107"/>
    </row>
    <row r="6001" spans="2:7" s="100" customFormat="1">
      <c r="B6001" s="208"/>
      <c r="C6001" s="101"/>
      <c r="D6001" s="102"/>
      <c r="E6001" s="208"/>
      <c r="F6001" s="107"/>
      <c r="G6001" s="107"/>
    </row>
    <row r="6002" spans="2:7" s="100" customFormat="1">
      <c r="B6002" s="208"/>
      <c r="C6002" s="101"/>
      <c r="D6002" s="102"/>
      <c r="E6002" s="208"/>
      <c r="F6002" s="107"/>
      <c r="G6002" s="107"/>
    </row>
    <row r="6003" spans="2:7" s="100" customFormat="1">
      <c r="B6003" s="208"/>
      <c r="C6003" s="101"/>
      <c r="D6003" s="102"/>
      <c r="E6003" s="208"/>
      <c r="F6003" s="107"/>
      <c r="G6003" s="107"/>
    </row>
    <row r="6004" spans="2:7" s="100" customFormat="1">
      <c r="B6004" s="208"/>
      <c r="C6004" s="101"/>
      <c r="D6004" s="102"/>
      <c r="E6004" s="208"/>
      <c r="F6004" s="107"/>
      <c r="G6004" s="107"/>
    </row>
    <row r="6005" spans="2:7" s="100" customFormat="1">
      <c r="B6005" s="208"/>
      <c r="C6005" s="101"/>
      <c r="D6005" s="102"/>
      <c r="E6005" s="208"/>
      <c r="F6005" s="107"/>
      <c r="G6005" s="107"/>
    </row>
    <row r="6006" spans="2:7" s="100" customFormat="1">
      <c r="B6006" s="208"/>
      <c r="C6006" s="101"/>
      <c r="D6006" s="102"/>
      <c r="E6006" s="208"/>
      <c r="F6006" s="107"/>
      <c r="G6006" s="107"/>
    </row>
    <row r="6007" spans="2:7" s="100" customFormat="1">
      <c r="B6007" s="208"/>
      <c r="C6007" s="101"/>
      <c r="D6007" s="102"/>
      <c r="E6007" s="208"/>
      <c r="F6007" s="107"/>
      <c r="G6007" s="107"/>
    </row>
    <row r="6008" spans="2:7" s="100" customFormat="1">
      <c r="B6008" s="208"/>
      <c r="C6008" s="101"/>
      <c r="D6008" s="102"/>
      <c r="E6008" s="208"/>
      <c r="F6008" s="107"/>
      <c r="G6008" s="107"/>
    </row>
    <row r="6009" spans="2:7" s="100" customFormat="1">
      <c r="B6009" s="208"/>
      <c r="C6009" s="101"/>
      <c r="D6009" s="102"/>
      <c r="E6009" s="208"/>
      <c r="F6009" s="107"/>
      <c r="G6009" s="107"/>
    </row>
    <row r="6010" spans="2:7" s="100" customFormat="1">
      <c r="B6010" s="208"/>
      <c r="C6010" s="101"/>
      <c r="D6010" s="102"/>
      <c r="E6010" s="208"/>
      <c r="F6010" s="107"/>
      <c r="G6010" s="107"/>
    </row>
    <row r="6011" spans="2:7" s="100" customFormat="1">
      <c r="B6011" s="208"/>
      <c r="C6011" s="101"/>
      <c r="D6011" s="102"/>
      <c r="E6011" s="208"/>
      <c r="F6011" s="107"/>
      <c r="G6011" s="107"/>
    </row>
    <row r="6012" spans="2:7" s="100" customFormat="1">
      <c r="B6012" s="208"/>
      <c r="C6012" s="101"/>
      <c r="D6012" s="102"/>
      <c r="E6012" s="208"/>
      <c r="F6012" s="107"/>
      <c r="G6012" s="107"/>
    </row>
    <row r="6013" spans="2:7" s="100" customFormat="1">
      <c r="B6013" s="208"/>
      <c r="C6013" s="101"/>
      <c r="D6013" s="102"/>
      <c r="E6013" s="208"/>
      <c r="F6013" s="107"/>
      <c r="G6013" s="107"/>
    </row>
    <row r="6014" spans="2:7" s="100" customFormat="1">
      <c r="B6014" s="208"/>
      <c r="C6014" s="101"/>
      <c r="D6014" s="102"/>
      <c r="E6014" s="208"/>
      <c r="F6014" s="107"/>
      <c r="G6014" s="107"/>
    </row>
    <row r="6015" spans="2:7" s="100" customFormat="1">
      <c r="B6015" s="208"/>
      <c r="C6015" s="101"/>
      <c r="D6015" s="102"/>
      <c r="E6015" s="208"/>
      <c r="F6015" s="107"/>
      <c r="G6015" s="107"/>
    </row>
    <row r="6016" spans="2:7" s="100" customFormat="1">
      <c r="B6016" s="208"/>
      <c r="C6016" s="101"/>
      <c r="D6016" s="102"/>
      <c r="E6016" s="208"/>
      <c r="F6016" s="107"/>
      <c r="G6016" s="107"/>
    </row>
    <row r="6017" spans="2:7" s="100" customFormat="1">
      <c r="B6017" s="208"/>
      <c r="C6017" s="101"/>
      <c r="D6017" s="102"/>
      <c r="E6017" s="208"/>
      <c r="F6017" s="107"/>
      <c r="G6017" s="107"/>
    </row>
    <row r="6018" spans="2:7" s="100" customFormat="1">
      <c r="B6018" s="208"/>
      <c r="C6018" s="101"/>
      <c r="D6018" s="102"/>
      <c r="E6018" s="208"/>
      <c r="F6018" s="107"/>
      <c r="G6018" s="107"/>
    </row>
    <row r="6019" spans="2:7" s="100" customFormat="1">
      <c r="B6019" s="208"/>
      <c r="C6019" s="101"/>
      <c r="D6019" s="102"/>
      <c r="E6019" s="208"/>
      <c r="F6019" s="107"/>
      <c r="G6019" s="107"/>
    </row>
    <row r="6020" spans="2:7" s="100" customFormat="1">
      <c r="B6020" s="208"/>
      <c r="C6020" s="101"/>
      <c r="D6020" s="102"/>
      <c r="E6020" s="208"/>
      <c r="F6020" s="107"/>
      <c r="G6020" s="107"/>
    </row>
    <row r="6021" spans="2:7" s="100" customFormat="1">
      <c r="B6021" s="208"/>
      <c r="C6021" s="101"/>
      <c r="D6021" s="102"/>
      <c r="E6021" s="208"/>
      <c r="F6021" s="107"/>
      <c r="G6021" s="107"/>
    </row>
    <row r="6022" spans="2:7" s="100" customFormat="1">
      <c r="B6022" s="208"/>
      <c r="C6022" s="101"/>
      <c r="D6022" s="102"/>
      <c r="E6022" s="208"/>
      <c r="F6022" s="107"/>
      <c r="G6022" s="107"/>
    </row>
    <row r="6023" spans="2:7" s="100" customFormat="1">
      <c r="B6023" s="208"/>
      <c r="C6023" s="101"/>
      <c r="D6023" s="102"/>
      <c r="E6023" s="208"/>
      <c r="F6023" s="107"/>
      <c r="G6023" s="107"/>
    </row>
    <row r="6024" spans="2:7" s="100" customFormat="1">
      <c r="B6024" s="208"/>
      <c r="C6024" s="101"/>
      <c r="D6024" s="102"/>
      <c r="E6024" s="208"/>
      <c r="F6024" s="107"/>
      <c r="G6024" s="107"/>
    </row>
    <row r="6025" spans="2:7" s="100" customFormat="1">
      <c r="B6025" s="208"/>
      <c r="C6025" s="101"/>
      <c r="D6025" s="102"/>
      <c r="E6025" s="208"/>
      <c r="F6025" s="107"/>
      <c r="G6025" s="107"/>
    </row>
    <row r="6026" spans="2:7" s="100" customFormat="1">
      <c r="B6026" s="208"/>
      <c r="C6026" s="101"/>
      <c r="D6026" s="102"/>
      <c r="E6026" s="208"/>
      <c r="F6026" s="107"/>
      <c r="G6026" s="107"/>
    </row>
    <row r="6027" spans="2:7" s="100" customFormat="1">
      <c r="B6027" s="208"/>
      <c r="C6027" s="101"/>
      <c r="D6027" s="102"/>
      <c r="E6027" s="208"/>
      <c r="F6027" s="107"/>
      <c r="G6027" s="107"/>
    </row>
    <row r="6028" spans="2:7" s="100" customFormat="1">
      <c r="B6028" s="208"/>
      <c r="C6028" s="101"/>
      <c r="D6028" s="102"/>
      <c r="E6028" s="208"/>
      <c r="F6028" s="107"/>
      <c r="G6028" s="107"/>
    </row>
    <row r="6029" spans="2:7" s="100" customFormat="1">
      <c r="B6029" s="208"/>
      <c r="C6029" s="101"/>
      <c r="D6029" s="102"/>
      <c r="E6029" s="208"/>
      <c r="F6029" s="107"/>
      <c r="G6029" s="107"/>
    </row>
    <row r="6030" spans="2:7" s="100" customFormat="1">
      <c r="B6030" s="208"/>
      <c r="C6030" s="101"/>
      <c r="D6030" s="102"/>
      <c r="E6030" s="208"/>
      <c r="F6030" s="107"/>
      <c r="G6030" s="107"/>
    </row>
    <row r="6031" spans="2:7" s="100" customFormat="1">
      <c r="B6031" s="208"/>
      <c r="C6031" s="101"/>
      <c r="D6031" s="102"/>
      <c r="E6031" s="208"/>
      <c r="F6031" s="107"/>
      <c r="G6031" s="107"/>
    </row>
    <row r="6032" spans="2:7" s="100" customFormat="1">
      <c r="B6032" s="208"/>
      <c r="C6032" s="101"/>
      <c r="D6032" s="102"/>
      <c r="E6032" s="208"/>
      <c r="F6032" s="107"/>
      <c r="G6032" s="107"/>
    </row>
    <row r="6033" spans="2:7" s="100" customFormat="1">
      <c r="B6033" s="208"/>
      <c r="C6033" s="101"/>
      <c r="D6033" s="102"/>
      <c r="E6033" s="208"/>
      <c r="F6033" s="107"/>
      <c r="G6033" s="107"/>
    </row>
    <row r="6034" spans="2:7" s="100" customFormat="1">
      <c r="B6034" s="208"/>
      <c r="C6034" s="101"/>
      <c r="D6034" s="102"/>
      <c r="E6034" s="208"/>
      <c r="F6034" s="107"/>
      <c r="G6034" s="107"/>
    </row>
    <row r="6035" spans="2:7" s="100" customFormat="1">
      <c r="B6035" s="208"/>
      <c r="C6035" s="101"/>
      <c r="D6035" s="102"/>
      <c r="E6035" s="208"/>
      <c r="F6035" s="107"/>
      <c r="G6035" s="107"/>
    </row>
    <row r="6036" spans="2:7" s="100" customFormat="1">
      <c r="B6036" s="208"/>
      <c r="C6036" s="101"/>
      <c r="D6036" s="102"/>
      <c r="E6036" s="208"/>
      <c r="F6036" s="107"/>
      <c r="G6036" s="107"/>
    </row>
    <row r="6037" spans="2:7" s="100" customFormat="1">
      <c r="B6037" s="208"/>
      <c r="C6037" s="101"/>
      <c r="D6037" s="102"/>
      <c r="E6037" s="208"/>
      <c r="F6037" s="107"/>
      <c r="G6037" s="107"/>
    </row>
    <row r="6038" spans="2:7" s="100" customFormat="1">
      <c r="B6038" s="208"/>
      <c r="C6038" s="101"/>
      <c r="D6038" s="102"/>
      <c r="E6038" s="208"/>
      <c r="F6038" s="107"/>
      <c r="G6038" s="107"/>
    </row>
    <row r="6039" spans="2:7" s="100" customFormat="1">
      <c r="B6039" s="208"/>
      <c r="C6039" s="101"/>
      <c r="D6039" s="102"/>
      <c r="E6039" s="208"/>
      <c r="F6039" s="107"/>
      <c r="G6039" s="107"/>
    </row>
    <row r="6040" spans="2:7" s="100" customFormat="1">
      <c r="B6040" s="208"/>
      <c r="C6040" s="101"/>
      <c r="D6040" s="102"/>
      <c r="E6040" s="208"/>
      <c r="F6040" s="107"/>
      <c r="G6040" s="107"/>
    </row>
    <row r="6041" spans="2:7" s="100" customFormat="1">
      <c r="B6041" s="208"/>
      <c r="C6041" s="101"/>
      <c r="D6041" s="102"/>
      <c r="E6041" s="208"/>
      <c r="F6041" s="107"/>
      <c r="G6041" s="107"/>
    </row>
    <row r="6042" spans="2:7" s="100" customFormat="1">
      <c r="B6042" s="208"/>
      <c r="C6042" s="101"/>
      <c r="D6042" s="102"/>
      <c r="E6042" s="208"/>
      <c r="F6042" s="107"/>
      <c r="G6042" s="107"/>
    </row>
    <row r="6043" spans="2:7" s="100" customFormat="1">
      <c r="B6043" s="208"/>
      <c r="C6043" s="101"/>
      <c r="D6043" s="102"/>
      <c r="E6043" s="208"/>
      <c r="F6043" s="107"/>
      <c r="G6043" s="107"/>
    </row>
    <row r="6044" spans="2:7" s="100" customFormat="1">
      <c r="B6044" s="208"/>
      <c r="C6044" s="101"/>
      <c r="D6044" s="102"/>
      <c r="E6044" s="208"/>
      <c r="F6044" s="107"/>
      <c r="G6044" s="107"/>
    </row>
    <row r="6045" spans="2:7" s="100" customFormat="1">
      <c r="B6045" s="208"/>
      <c r="C6045" s="101"/>
      <c r="D6045" s="102"/>
      <c r="E6045" s="208"/>
      <c r="F6045" s="107"/>
      <c r="G6045" s="107"/>
    </row>
    <row r="6046" spans="2:7" s="100" customFormat="1">
      <c r="B6046" s="208"/>
      <c r="C6046" s="101"/>
      <c r="D6046" s="102"/>
      <c r="E6046" s="208"/>
      <c r="F6046" s="107"/>
      <c r="G6046" s="107"/>
    </row>
    <row r="6047" spans="2:7" s="100" customFormat="1">
      <c r="B6047" s="208"/>
      <c r="C6047" s="101"/>
      <c r="D6047" s="102"/>
      <c r="E6047" s="208"/>
      <c r="F6047" s="107"/>
      <c r="G6047" s="107"/>
    </row>
    <row r="6048" spans="2:7" s="100" customFormat="1">
      <c r="B6048" s="208"/>
      <c r="C6048" s="101"/>
      <c r="D6048" s="102"/>
      <c r="E6048" s="208"/>
      <c r="F6048" s="107"/>
      <c r="G6048" s="107"/>
    </row>
    <row r="6049" spans="2:7" s="100" customFormat="1">
      <c r="B6049" s="208"/>
      <c r="C6049" s="101"/>
      <c r="D6049" s="102"/>
      <c r="E6049" s="208"/>
      <c r="F6049" s="107"/>
      <c r="G6049" s="107"/>
    </row>
    <row r="6050" spans="2:7" s="100" customFormat="1">
      <c r="B6050" s="208"/>
      <c r="C6050" s="101"/>
      <c r="D6050" s="102"/>
      <c r="E6050" s="208"/>
      <c r="F6050" s="107"/>
      <c r="G6050" s="107"/>
    </row>
    <row r="6051" spans="2:7" s="100" customFormat="1">
      <c r="B6051" s="208"/>
      <c r="C6051" s="101"/>
      <c r="D6051" s="102"/>
      <c r="E6051" s="208"/>
      <c r="F6051" s="107"/>
      <c r="G6051" s="107"/>
    </row>
    <row r="6052" spans="2:7" s="100" customFormat="1">
      <c r="B6052" s="208"/>
      <c r="C6052" s="101"/>
      <c r="D6052" s="102"/>
      <c r="E6052" s="208"/>
      <c r="F6052" s="107"/>
      <c r="G6052" s="107"/>
    </row>
    <row r="6053" spans="2:7" s="100" customFormat="1">
      <c r="B6053" s="208"/>
      <c r="C6053" s="101"/>
      <c r="D6053" s="102"/>
      <c r="E6053" s="208"/>
      <c r="F6053" s="107"/>
      <c r="G6053" s="107"/>
    </row>
    <row r="6054" spans="2:7" s="100" customFormat="1">
      <c r="B6054" s="208"/>
      <c r="C6054" s="101"/>
      <c r="D6054" s="102"/>
      <c r="E6054" s="208"/>
      <c r="F6054" s="107"/>
      <c r="G6054" s="107"/>
    </row>
    <row r="6055" spans="2:7" s="100" customFormat="1">
      <c r="B6055" s="208"/>
      <c r="C6055" s="101"/>
      <c r="D6055" s="102"/>
      <c r="E6055" s="208"/>
      <c r="F6055" s="107"/>
      <c r="G6055" s="107"/>
    </row>
    <row r="6056" spans="2:7" s="100" customFormat="1">
      <c r="B6056" s="208"/>
      <c r="C6056" s="101"/>
      <c r="D6056" s="102"/>
      <c r="E6056" s="208"/>
      <c r="F6056" s="107"/>
      <c r="G6056" s="107"/>
    </row>
    <row r="6057" spans="2:7" s="100" customFormat="1">
      <c r="B6057" s="208"/>
      <c r="C6057" s="101"/>
      <c r="D6057" s="102"/>
      <c r="E6057" s="208"/>
      <c r="F6057" s="107"/>
      <c r="G6057" s="107"/>
    </row>
    <row r="6058" spans="2:7" s="100" customFormat="1">
      <c r="B6058" s="208"/>
      <c r="C6058" s="101"/>
      <c r="D6058" s="102"/>
      <c r="E6058" s="208"/>
      <c r="F6058" s="107"/>
      <c r="G6058" s="107"/>
    </row>
    <row r="6059" spans="2:7" s="100" customFormat="1">
      <c r="B6059" s="208"/>
      <c r="C6059" s="101"/>
      <c r="D6059" s="102"/>
      <c r="E6059" s="208"/>
      <c r="F6059" s="107"/>
      <c r="G6059" s="107"/>
    </row>
    <row r="6060" spans="2:7" s="100" customFormat="1">
      <c r="B6060" s="208"/>
      <c r="C6060" s="101"/>
      <c r="D6060" s="102"/>
      <c r="E6060" s="208"/>
      <c r="F6060" s="107"/>
      <c r="G6060" s="107"/>
    </row>
    <row r="6061" spans="2:7" s="100" customFormat="1">
      <c r="B6061" s="208"/>
      <c r="C6061" s="101"/>
      <c r="D6061" s="102"/>
      <c r="E6061" s="208"/>
      <c r="F6061" s="107"/>
      <c r="G6061" s="107"/>
    </row>
    <row r="6062" spans="2:7" s="100" customFormat="1">
      <c r="B6062" s="208"/>
      <c r="C6062" s="101"/>
      <c r="D6062" s="102"/>
      <c r="E6062" s="208"/>
      <c r="F6062" s="107"/>
      <c r="G6062" s="107"/>
    </row>
    <row r="6063" spans="2:7" s="100" customFormat="1">
      <c r="B6063" s="208"/>
      <c r="C6063" s="101"/>
      <c r="D6063" s="102"/>
      <c r="E6063" s="208"/>
      <c r="F6063" s="107"/>
      <c r="G6063" s="107"/>
    </row>
    <row r="6064" spans="2:7" s="100" customFormat="1">
      <c r="B6064" s="208"/>
      <c r="C6064" s="101"/>
      <c r="D6064" s="102"/>
      <c r="E6064" s="208"/>
      <c r="F6064" s="107"/>
      <c r="G6064" s="107"/>
    </row>
    <row r="6065" spans="2:7" s="100" customFormat="1">
      <c r="B6065" s="208"/>
      <c r="C6065" s="101"/>
      <c r="D6065" s="102"/>
      <c r="E6065" s="208"/>
      <c r="F6065" s="107"/>
      <c r="G6065" s="107"/>
    </row>
    <row r="6066" spans="2:7" s="100" customFormat="1">
      <c r="B6066" s="208"/>
      <c r="C6066" s="101"/>
      <c r="D6066" s="102"/>
      <c r="E6066" s="208"/>
      <c r="F6066" s="107"/>
      <c r="G6066" s="107"/>
    </row>
    <row r="6067" spans="2:7" s="100" customFormat="1">
      <c r="B6067" s="208"/>
      <c r="C6067" s="101"/>
      <c r="D6067" s="102"/>
      <c r="E6067" s="208"/>
      <c r="F6067" s="107"/>
      <c r="G6067" s="107"/>
    </row>
    <row r="6068" spans="2:7" s="100" customFormat="1">
      <c r="B6068" s="208"/>
      <c r="C6068" s="101"/>
      <c r="D6068" s="102"/>
      <c r="E6068" s="208"/>
      <c r="F6068" s="107"/>
      <c r="G6068" s="107"/>
    </row>
    <row r="6069" spans="2:7" s="100" customFormat="1">
      <c r="B6069" s="208"/>
      <c r="C6069" s="101"/>
      <c r="D6069" s="102"/>
      <c r="E6069" s="208"/>
      <c r="F6069" s="107"/>
      <c r="G6069" s="107"/>
    </row>
    <row r="6070" spans="2:7" s="100" customFormat="1">
      <c r="B6070" s="208"/>
      <c r="C6070" s="101"/>
      <c r="D6070" s="102"/>
      <c r="E6070" s="208"/>
      <c r="F6070" s="107"/>
      <c r="G6070" s="107"/>
    </row>
    <row r="6071" spans="2:7" s="100" customFormat="1">
      <c r="B6071" s="208"/>
      <c r="C6071" s="101"/>
      <c r="D6071" s="102"/>
      <c r="E6071" s="208"/>
      <c r="F6071" s="107"/>
      <c r="G6071" s="107"/>
    </row>
    <row r="6072" spans="2:7" s="100" customFormat="1">
      <c r="B6072" s="208"/>
      <c r="C6072" s="101"/>
      <c r="D6072" s="102"/>
      <c r="E6072" s="208"/>
      <c r="F6072" s="107"/>
      <c r="G6072" s="107"/>
    </row>
    <row r="6073" spans="2:7" s="100" customFormat="1">
      <c r="B6073" s="208"/>
      <c r="C6073" s="101"/>
      <c r="D6073" s="102"/>
      <c r="E6073" s="208"/>
      <c r="F6073" s="107"/>
      <c r="G6073" s="107"/>
    </row>
    <row r="6074" spans="2:7" s="100" customFormat="1">
      <c r="B6074" s="208"/>
      <c r="C6074" s="101"/>
      <c r="D6074" s="102"/>
      <c r="E6074" s="208"/>
      <c r="F6074" s="107"/>
      <c r="G6074" s="107"/>
    </row>
    <row r="6075" spans="2:7" s="100" customFormat="1">
      <c r="B6075" s="208"/>
      <c r="C6075" s="101"/>
      <c r="D6075" s="102"/>
      <c r="E6075" s="208"/>
      <c r="F6075" s="107"/>
      <c r="G6075" s="107"/>
    </row>
    <row r="6076" spans="2:7" s="100" customFormat="1">
      <c r="B6076" s="208"/>
      <c r="C6076" s="101"/>
      <c r="D6076" s="102"/>
      <c r="E6076" s="208"/>
      <c r="F6076" s="107"/>
      <c r="G6076" s="107"/>
    </row>
    <row r="6077" spans="2:7" s="100" customFormat="1">
      <c r="B6077" s="208"/>
      <c r="C6077" s="101"/>
      <c r="D6077" s="102"/>
      <c r="E6077" s="208"/>
      <c r="F6077" s="107"/>
      <c r="G6077" s="107"/>
    </row>
    <row r="6078" spans="2:7" s="100" customFormat="1">
      <c r="B6078" s="208"/>
      <c r="C6078" s="101"/>
      <c r="D6078" s="102"/>
      <c r="E6078" s="208"/>
      <c r="F6078" s="107"/>
      <c r="G6078" s="107"/>
    </row>
    <row r="6079" spans="2:7" s="100" customFormat="1">
      <c r="B6079" s="208"/>
      <c r="C6079" s="101"/>
      <c r="D6079" s="102"/>
      <c r="E6079" s="208"/>
      <c r="F6079" s="107"/>
      <c r="G6079" s="107"/>
    </row>
    <row r="6080" spans="2:7" s="100" customFormat="1">
      <c r="B6080" s="208"/>
      <c r="C6080" s="101"/>
      <c r="D6080" s="102"/>
      <c r="E6080" s="208"/>
      <c r="F6080" s="107"/>
      <c r="G6080" s="107"/>
    </row>
    <row r="6081" spans="2:7" s="100" customFormat="1">
      <c r="B6081" s="208"/>
      <c r="C6081" s="101"/>
      <c r="D6081" s="102"/>
      <c r="E6081" s="208"/>
      <c r="F6081" s="107"/>
      <c r="G6081" s="107"/>
    </row>
    <row r="6082" spans="2:7" s="100" customFormat="1">
      <c r="B6082" s="208"/>
      <c r="C6082" s="101"/>
      <c r="D6082" s="102"/>
      <c r="E6082" s="208"/>
      <c r="F6082" s="107"/>
      <c r="G6082" s="107"/>
    </row>
    <row r="6083" spans="2:7" s="100" customFormat="1">
      <c r="B6083" s="208"/>
      <c r="C6083" s="101"/>
      <c r="D6083" s="102"/>
      <c r="E6083" s="208"/>
      <c r="F6083" s="107"/>
      <c r="G6083" s="107"/>
    </row>
    <row r="6084" spans="2:7" s="100" customFormat="1">
      <c r="B6084" s="208"/>
      <c r="C6084" s="101"/>
      <c r="D6084" s="102"/>
      <c r="E6084" s="208"/>
      <c r="F6084" s="107"/>
      <c r="G6084" s="107"/>
    </row>
    <row r="6085" spans="2:7" s="100" customFormat="1">
      <c r="B6085" s="208"/>
      <c r="C6085" s="101"/>
      <c r="D6085" s="102"/>
      <c r="E6085" s="208"/>
      <c r="F6085" s="107"/>
      <c r="G6085" s="107"/>
    </row>
    <row r="6086" spans="2:7" s="100" customFormat="1">
      <c r="B6086" s="208"/>
      <c r="C6086" s="101"/>
      <c r="D6086" s="102"/>
      <c r="E6086" s="208"/>
      <c r="F6086" s="107"/>
      <c r="G6086" s="107"/>
    </row>
    <row r="6087" spans="2:7" s="100" customFormat="1">
      <c r="B6087" s="208"/>
      <c r="C6087" s="101"/>
      <c r="D6087" s="102"/>
      <c r="E6087" s="208"/>
      <c r="F6087" s="107"/>
      <c r="G6087" s="107"/>
    </row>
    <row r="6088" spans="2:7" s="100" customFormat="1">
      <c r="B6088" s="208"/>
      <c r="C6088" s="101"/>
      <c r="D6088" s="102"/>
      <c r="E6088" s="208"/>
      <c r="F6088" s="107"/>
      <c r="G6088" s="107"/>
    </row>
    <row r="6089" spans="2:7" s="100" customFormat="1">
      <c r="B6089" s="208"/>
      <c r="C6089" s="101"/>
      <c r="D6089" s="102"/>
      <c r="E6089" s="208"/>
      <c r="F6089" s="107"/>
      <c r="G6089" s="107"/>
    </row>
    <row r="6090" spans="2:7" s="100" customFormat="1">
      <c r="B6090" s="208"/>
      <c r="C6090" s="101"/>
      <c r="D6090" s="102"/>
      <c r="E6090" s="208"/>
      <c r="F6090" s="107"/>
      <c r="G6090" s="107"/>
    </row>
    <row r="6091" spans="2:7" s="100" customFormat="1">
      <c r="B6091" s="208"/>
      <c r="C6091" s="101"/>
      <c r="D6091" s="102"/>
      <c r="E6091" s="208"/>
      <c r="F6091" s="107"/>
      <c r="G6091" s="107"/>
    </row>
    <row r="6092" spans="2:7" s="100" customFormat="1">
      <c r="B6092" s="208"/>
      <c r="C6092" s="101"/>
      <c r="D6092" s="102"/>
      <c r="E6092" s="208"/>
      <c r="F6092" s="107"/>
      <c r="G6092" s="107"/>
    </row>
    <row r="6093" spans="2:7" s="100" customFormat="1">
      <c r="B6093" s="208"/>
      <c r="C6093" s="101"/>
      <c r="D6093" s="102"/>
      <c r="E6093" s="208"/>
      <c r="F6093" s="107"/>
      <c r="G6093" s="107"/>
    </row>
    <row r="6094" spans="2:7" s="100" customFormat="1">
      <c r="B6094" s="208"/>
      <c r="C6094" s="101"/>
      <c r="D6094" s="102"/>
      <c r="E6094" s="208"/>
      <c r="F6094" s="107"/>
      <c r="G6094" s="107"/>
    </row>
    <row r="6095" spans="2:7" s="100" customFormat="1">
      <c r="B6095" s="208"/>
      <c r="C6095" s="101"/>
      <c r="D6095" s="102"/>
      <c r="E6095" s="208"/>
      <c r="F6095" s="107"/>
      <c r="G6095" s="107"/>
    </row>
    <row r="6096" spans="2:7" s="100" customFormat="1">
      <c r="B6096" s="208"/>
      <c r="C6096" s="101"/>
      <c r="D6096" s="102"/>
      <c r="E6096" s="208"/>
      <c r="F6096" s="107"/>
      <c r="G6096" s="107"/>
    </row>
    <row r="6097" spans="2:7" s="100" customFormat="1">
      <c r="B6097" s="208"/>
      <c r="C6097" s="101"/>
      <c r="D6097" s="102"/>
      <c r="E6097" s="208"/>
      <c r="F6097" s="107"/>
      <c r="G6097" s="107"/>
    </row>
    <row r="6098" spans="2:7" s="100" customFormat="1">
      <c r="B6098" s="208"/>
      <c r="C6098" s="101"/>
      <c r="D6098" s="102"/>
      <c r="E6098" s="208"/>
      <c r="F6098" s="107"/>
      <c r="G6098" s="107"/>
    </row>
    <row r="6099" spans="2:7" s="100" customFormat="1">
      <c r="B6099" s="208"/>
      <c r="C6099" s="101"/>
      <c r="D6099" s="102"/>
      <c r="E6099" s="208"/>
      <c r="F6099" s="107"/>
      <c r="G6099" s="107"/>
    </row>
    <row r="6100" spans="2:7" s="100" customFormat="1">
      <c r="B6100" s="208"/>
      <c r="C6100" s="101"/>
      <c r="D6100" s="102"/>
      <c r="E6100" s="208"/>
      <c r="F6100" s="107"/>
      <c r="G6100" s="107"/>
    </row>
    <row r="6101" spans="2:7" s="100" customFormat="1">
      <c r="B6101" s="208"/>
      <c r="C6101" s="101"/>
      <c r="D6101" s="102"/>
      <c r="E6101" s="208"/>
      <c r="F6101" s="107"/>
      <c r="G6101" s="107"/>
    </row>
    <row r="6102" spans="2:7" s="100" customFormat="1">
      <c r="B6102" s="208"/>
      <c r="C6102" s="101"/>
      <c r="D6102" s="102"/>
      <c r="E6102" s="208"/>
      <c r="F6102" s="107"/>
      <c r="G6102" s="107"/>
    </row>
    <row r="6103" spans="2:7" s="100" customFormat="1">
      <c r="B6103" s="208"/>
      <c r="C6103" s="101"/>
      <c r="D6103" s="102"/>
      <c r="E6103" s="208"/>
      <c r="F6103" s="107"/>
      <c r="G6103" s="107"/>
    </row>
    <row r="6104" spans="2:7" s="100" customFormat="1">
      <c r="B6104" s="208"/>
      <c r="C6104" s="101"/>
      <c r="D6104" s="102"/>
      <c r="E6104" s="208"/>
      <c r="F6104" s="107"/>
      <c r="G6104" s="107"/>
    </row>
    <row r="6105" spans="2:7" s="100" customFormat="1">
      <c r="B6105" s="208"/>
      <c r="C6105" s="101"/>
      <c r="D6105" s="102"/>
      <c r="E6105" s="208"/>
      <c r="F6105" s="107"/>
      <c r="G6105" s="107"/>
    </row>
    <row r="6106" spans="2:7" s="100" customFormat="1">
      <c r="B6106" s="208"/>
      <c r="C6106" s="101"/>
      <c r="D6106" s="102"/>
      <c r="E6106" s="208"/>
      <c r="F6106" s="107"/>
      <c r="G6106" s="107"/>
    </row>
    <row r="6107" spans="2:7" s="100" customFormat="1">
      <c r="B6107" s="208"/>
      <c r="C6107" s="101"/>
      <c r="D6107" s="102"/>
      <c r="E6107" s="208"/>
      <c r="F6107" s="107"/>
      <c r="G6107" s="107"/>
    </row>
    <row r="6108" spans="2:7" s="100" customFormat="1">
      <c r="B6108" s="208"/>
      <c r="C6108" s="101"/>
      <c r="D6108" s="102"/>
      <c r="E6108" s="208"/>
      <c r="F6108" s="107"/>
      <c r="G6108" s="107"/>
    </row>
    <row r="6109" spans="2:7" s="100" customFormat="1">
      <c r="B6109" s="208"/>
      <c r="C6109" s="101"/>
      <c r="D6109" s="102"/>
      <c r="E6109" s="208"/>
      <c r="F6109" s="107"/>
      <c r="G6109" s="107"/>
    </row>
    <row r="6110" spans="2:7" s="100" customFormat="1">
      <c r="B6110" s="208"/>
      <c r="C6110" s="101"/>
      <c r="D6110" s="102"/>
      <c r="E6110" s="208"/>
      <c r="F6110" s="107"/>
      <c r="G6110" s="107"/>
    </row>
    <row r="6111" spans="2:7" s="100" customFormat="1">
      <c r="B6111" s="208"/>
      <c r="C6111" s="101"/>
      <c r="D6111" s="102"/>
      <c r="E6111" s="208"/>
      <c r="F6111" s="107"/>
      <c r="G6111" s="107"/>
    </row>
    <row r="6112" spans="2:7" s="100" customFormat="1">
      <c r="B6112" s="208"/>
      <c r="C6112" s="101"/>
      <c r="D6112" s="102"/>
      <c r="E6112" s="208"/>
      <c r="F6112" s="107"/>
      <c r="G6112" s="107"/>
    </row>
    <row r="6113" spans="2:7" s="100" customFormat="1">
      <c r="B6113" s="208"/>
      <c r="C6113" s="101"/>
      <c r="D6113" s="102"/>
      <c r="E6113" s="208"/>
      <c r="F6113" s="107"/>
      <c r="G6113" s="107"/>
    </row>
    <row r="6114" spans="2:7" s="100" customFormat="1">
      <c r="B6114" s="208"/>
      <c r="C6114" s="101"/>
      <c r="D6114" s="102"/>
      <c r="E6114" s="208"/>
      <c r="F6114" s="107"/>
      <c r="G6114" s="107"/>
    </row>
    <row r="6115" spans="2:7" s="100" customFormat="1">
      <c r="B6115" s="208"/>
      <c r="C6115" s="101"/>
      <c r="D6115" s="102"/>
      <c r="E6115" s="208"/>
      <c r="F6115" s="107"/>
      <c r="G6115" s="107"/>
    </row>
    <row r="6116" spans="2:7" s="100" customFormat="1">
      <c r="B6116" s="208"/>
      <c r="C6116" s="101"/>
      <c r="D6116" s="102"/>
      <c r="E6116" s="208"/>
      <c r="F6116" s="107"/>
      <c r="G6116" s="107"/>
    </row>
    <row r="6117" spans="2:7" s="100" customFormat="1">
      <c r="B6117" s="208"/>
      <c r="C6117" s="101"/>
      <c r="D6117" s="102"/>
      <c r="E6117" s="208"/>
      <c r="F6117" s="107"/>
      <c r="G6117" s="107"/>
    </row>
    <row r="6118" spans="2:7" s="100" customFormat="1">
      <c r="B6118" s="208"/>
      <c r="C6118" s="101"/>
      <c r="D6118" s="102"/>
      <c r="E6118" s="208"/>
      <c r="F6118" s="107"/>
      <c r="G6118" s="107"/>
    </row>
    <row r="6119" spans="2:7" s="100" customFormat="1">
      <c r="B6119" s="208"/>
      <c r="C6119" s="101"/>
      <c r="D6119" s="102"/>
      <c r="E6119" s="208"/>
      <c r="F6119" s="107"/>
      <c r="G6119" s="107"/>
    </row>
    <row r="6120" spans="2:7" s="100" customFormat="1">
      <c r="B6120" s="208"/>
      <c r="C6120" s="101"/>
      <c r="D6120" s="102"/>
      <c r="E6120" s="208"/>
      <c r="F6120" s="107"/>
      <c r="G6120" s="107"/>
    </row>
    <row r="6121" spans="2:7" s="100" customFormat="1">
      <c r="B6121" s="208"/>
      <c r="C6121" s="101"/>
      <c r="D6121" s="102"/>
      <c r="E6121" s="208"/>
      <c r="F6121" s="107"/>
      <c r="G6121" s="107"/>
    </row>
    <row r="6122" spans="2:7" s="100" customFormat="1">
      <c r="B6122" s="208"/>
      <c r="C6122" s="101"/>
      <c r="D6122" s="102"/>
      <c r="E6122" s="208"/>
      <c r="F6122" s="107"/>
      <c r="G6122" s="107"/>
    </row>
    <row r="6123" spans="2:7" s="100" customFormat="1">
      <c r="B6123" s="208"/>
      <c r="C6123" s="101"/>
      <c r="D6123" s="102"/>
      <c r="E6123" s="208"/>
      <c r="F6123" s="107"/>
      <c r="G6123" s="107"/>
    </row>
    <row r="6124" spans="2:7" s="100" customFormat="1">
      <c r="B6124" s="208"/>
      <c r="C6124" s="101"/>
      <c r="D6124" s="102"/>
      <c r="E6124" s="208"/>
      <c r="F6124" s="107"/>
      <c r="G6124" s="107"/>
    </row>
    <row r="6125" spans="2:7" s="100" customFormat="1">
      <c r="B6125" s="208"/>
      <c r="C6125" s="101"/>
      <c r="D6125" s="102"/>
      <c r="E6125" s="208"/>
      <c r="F6125" s="107"/>
      <c r="G6125" s="107"/>
    </row>
    <row r="6126" spans="2:7" s="100" customFormat="1">
      <c r="B6126" s="208"/>
      <c r="C6126" s="101"/>
      <c r="D6126" s="102"/>
      <c r="E6126" s="208"/>
      <c r="F6126" s="107"/>
      <c r="G6126" s="107"/>
    </row>
    <row r="6127" spans="2:7" s="100" customFormat="1">
      <c r="B6127" s="208"/>
      <c r="C6127" s="101"/>
      <c r="D6127" s="102"/>
      <c r="E6127" s="208"/>
      <c r="F6127" s="107"/>
      <c r="G6127" s="107"/>
    </row>
    <row r="6128" spans="2:7" s="100" customFormat="1">
      <c r="B6128" s="208"/>
      <c r="C6128" s="101"/>
      <c r="D6128" s="102"/>
      <c r="E6128" s="208"/>
      <c r="F6128" s="107"/>
      <c r="G6128" s="107"/>
    </row>
    <row r="6129" spans="2:7" s="100" customFormat="1">
      <c r="B6129" s="208"/>
      <c r="C6129" s="101"/>
      <c r="D6129" s="102"/>
      <c r="E6129" s="208"/>
      <c r="F6129" s="107"/>
      <c r="G6129" s="107"/>
    </row>
    <row r="6130" spans="2:7" s="100" customFormat="1">
      <c r="B6130" s="208"/>
      <c r="C6130" s="101"/>
      <c r="D6130" s="102"/>
      <c r="E6130" s="208"/>
      <c r="F6130" s="107"/>
      <c r="G6130" s="107"/>
    </row>
    <row r="6131" spans="2:7" s="100" customFormat="1">
      <c r="B6131" s="208"/>
      <c r="C6131" s="101"/>
      <c r="D6131" s="102"/>
      <c r="E6131" s="208"/>
      <c r="F6131" s="107"/>
      <c r="G6131" s="107"/>
    </row>
    <row r="6132" spans="2:7" s="100" customFormat="1">
      <c r="B6132" s="208"/>
      <c r="C6132" s="101"/>
      <c r="D6132" s="102"/>
      <c r="E6132" s="208"/>
      <c r="F6132" s="107"/>
      <c r="G6132" s="107"/>
    </row>
    <row r="6133" spans="2:7" s="100" customFormat="1">
      <c r="B6133" s="208"/>
      <c r="C6133" s="101"/>
      <c r="D6133" s="102"/>
      <c r="E6133" s="208"/>
      <c r="F6133" s="107"/>
      <c r="G6133" s="107"/>
    </row>
    <row r="6134" spans="2:7" s="100" customFormat="1">
      <c r="B6134" s="208"/>
      <c r="C6134" s="101"/>
      <c r="D6134" s="102"/>
      <c r="E6134" s="208"/>
      <c r="F6134" s="107"/>
      <c r="G6134" s="107"/>
    </row>
    <row r="6135" spans="2:7" s="100" customFormat="1">
      <c r="B6135" s="208"/>
      <c r="C6135" s="101"/>
      <c r="D6135" s="102"/>
      <c r="E6135" s="208"/>
      <c r="F6135" s="107"/>
      <c r="G6135" s="107"/>
    </row>
    <row r="6136" spans="2:7" s="100" customFormat="1">
      <c r="B6136" s="208"/>
      <c r="C6136" s="101"/>
      <c r="D6136" s="102"/>
      <c r="E6136" s="208"/>
      <c r="F6136" s="107"/>
      <c r="G6136" s="107"/>
    </row>
    <row r="6137" spans="2:7" s="100" customFormat="1">
      <c r="B6137" s="208"/>
      <c r="C6137" s="101"/>
      <c r="D6137" s="102"/>
      <c r="E6137" s="208"/>
      <c r="F6137" s="107"/>
      <c r="G6137" s="107"/>
    </row>
    <row r="6138" spans="2:7" s="100" customFormat="1">
      <c r="B6138" s="208"/>
      <c r="C6138" s="101"/>
      <c r="D6138" s="102"/>
      <c r="E6138" s="208"/>
      <c r="F6138" s="107"/>
      <c r="G6138" s="107"/>
    </row>
    <row r="6139" spans="2:7" s="100" customFormat="1">
      <c r="B6139" s="208"/>
      <c r="C6139" s="101"/>
      <c r="D6139" s="102"/>
      <c r="E6139" s="208"/>
      <c r="F6139" s="107"/>
      <c r="G6139" s="107"/>
    </row>
    <row r="6140" spans="2:7" s="100" customFormat="1">
      <c r="B6140" s="208"/>
      <c r="C6140" s="101"/>
      <c r="D6140" s="102"/>
      <c r="E6140" s="208"/>
      <c r="F6140" s="107"/>
      <c r="G6140" s="107"/>
    </row>
    <row r="6141" spans="2:7" s="100" customFormat="1">
      <c r="B6141" s="208"/>
      <c r="C6141" s="101"/>
      <c r="D6141" s="102"/>
      <c r="E6141" s="208"/>
      <c r="F6141" s="107"/>
      <c r="G6141" s="107"/>
    </row>
    <row r="6142" spans="2:7" s="100" customFormat="1">
      <c r="B6142" s="208"/>
      <c r="C6142" s="101"/>
      <c r="D6142" s="102"/>
      <c r="E6142" s="208"/>
      <c r="F6142" s="107"/>
      <c r="G6142" s="107"/>
    </row>
    <row r="6143" spans="2:7" s="100" customFormat="1">
      <c r="B6143" s="208"/>
      <c r="C6143" s="101"/>
      <c r="D6143" s="102"/>
      <c r="E6143" s="208"/>
      <c r="F6143" s="107"/>
      <c r="G6143" s="107"/>
    </row>
    <row r="6144" spans="2:7" s="100" customFormat="1">
      <c r="B6144" s="208"/>
      <c r="C6144" s="101"/>
      <c r="D6144" s="102"/>
      <c r="E6144" s="208"/>
      <c r="F6144" s="107"/>
      <c r="G6144" s="107"/>
    </row>
    <row r="6145" spans="2:7" s="100" customFormat="1">
      <c r="B6145" s="208"/>
      <c r="C6145" s="101"/>
      <c r="D6145" s="102"/>
      <c r="E6145" s="208"/>
      <c r="F6145" s="107"/>
      <c r="G6145" s="107"/>
    </row>
    <row r="6146" spans="2:7" s="100" customFormat="1">
      <c r="B6146" s="208"/>
      <c r="C6146" s="101"/>
      <c r="D6146" s="102"/>
      <c r="E6146" s="208"/>
      <c r="F6146" s="107"/>
      <c r="G6146" s="107"/>
    </row>
    <row r="6147" spans="2:7" s="100" customFormat="1">
      <c r="B6147" s="208"/>
      <c r="C6147" s="101"/>
      <c r="D6147" s="102"/>
      <c r="E6147" s="208"/>
      <c r="F6147" s="107"/>
      <c r="G6147" s="107"/>
    </row>
    <row r="6148" spans="2:7" s="100" customFormat="1">
      <c r="B6148" s="208"/>
      <c r="C6148" s="101"/>
      <c r="D6148" s="102"/>
      <c r="E6148" s="208"/>
      <c r="F6148" s="107"/>
      <c r="G6148" s="107"/>
    </row>
    <row r="6149" spans="2:7" s="100" customFormat="1">
      <c r="B6149" s="208"/>
      <c r="C6149" s="101"/>
      <c r="D6149" s="102"/>
      <c r="E6149" s="208"/>
      <c r="F6149" s="107"/>
      <c r="G6149" s="107"/>
    </row>
    <row r="6150" spans="2:7" s="100" customFormat="1">
      <c r="B6150" s="208"/>
      <c r="C6150" s="101"/>
      <c r="D6150" s="102"/>
      <c r="E6150" s="208"/>
      <c r="F6150" s="107"/>
      <c r="G6150" s="107"/>
    </row>
    <row r="6151" spans="2:7" s="100" customFormat="1">
      <c r="B6151" s="208"/>
      <c r="C6151" s="101"/>
      <c r="D6151" s="102"/>
      <c r="E6151" s="208"/>
      <c r="F6151" s="107"/>
      <c r="G6151" s="107"/>
    </row>
    <row r="6152" spans="2:7" s="100" customFormat="1">
      <c r="B6152" s="208"/>
      <c r="C6152" s="101"/>
      <c r="D6152" s="102"/>
      <c r="E6152" s="208"/>
      <c r="F6152" s="107"/>
      <c r="G6152" s="107"/>
    </row>
    <row r="6153" spans="2:7" s="100" customFormat="1">
      <c r="B6153" s="208"/>
      <c r="C6153" s="101"/>
      <c r="D6153" s="102"/>
      <c r="E6153" s="208"/>
      <c r="F6153" s="107"/>
      <c r="G6153" s="107"/>
    </row>
    <row r="6154" spans="2:7" s="100" customFormat="1">
      <c r="B6154" s="208"/>
      <c r="C6154" s="101"/>
      <c r="D6154" s="102"/>
      <c r="E6154" s="208"/>
      <c r="F6154" s="107"/>
      <c r="G6154" s="107"/>
    </row>
    <row r="6155" spans="2:7" s="100" customFormat="1">
      <c r="B6155" s="208"/>
      <c r="C6155" s="101"/>
      <c r="D6155" s="102"/>
      <c r="E6155" s="208"/>
      <c r="F6155" s="107"/>
      <c r="G6155" s="107"/>
    </row>
    <row r="6156" spans="2:7" s="100" customFormat="1">
      <c r="B6156" s="208"/>
      <c r="C6156" s="101"/>
      <c r="D6156" s="102"/>
      <c r="E6156" s="208"/>
      <c r="F6156" s="107"/>
      <c r="G6156" s="107"/>
    </row>
    <row r="6157" spans="2:7" s="100" customFormat="1">
      <c r="B6157" s="208"/>
      <c r="C6157" s="101"/>
      <c r="D6157" s="102"/>
      <c r="E6157" s="208"/>
      <c r="F6157" s="107"/>
      <c r="G6157" s="107"/>
    </row>
    <row r="6158" spans="2:7" s="100" customFormat="1">
      <c r="B6158" s="208"/>
      <c r="C6158" s="101"/>
      <c r="D6158" s="102"/>
      <c r="E6158" s="208"/>
      <c r="F6158" s="107"/>
      <c r="G6158" s="107"/>
    </row>
    <row r="6159" spans="2:7" s="100" customFormat="1">
      <c r="B6159" s="208"/>
      <c r="C6159" s="101"/>
      <c r="D6159" s="102"/>
      <c r="E6159" s="208"/>
      <c r="F6159" s="107"/>
      <c r="G6159" s="107"/>
    </row>
    <row r="6160" spans="2:7" s="100" customFormat="1">
      <c r="B6160" s="208"/>
      <c r="C6160" s="101"/>
      <c r="D6160" s="102"/>
      <c r="E6160" s="208"/>
      <c r="F6160" s="107"/>
      <c r="G6160" s="107"/>
    </row>
    <row r="6161" spans="2:7" s="100" customFormat="1">
      <c r="B6161" s="208"/>
      <c r="C6161" s="101"/>
      <c r="D6161" s="102"/>
      <c r="E6161" s="208"/>
      <c r="F6161" s="107"/>
      <c r="G6161" s="107"/>
    </row>
    <row r="6162" spans="2:7" s="100" customFormat="1">
      <c r="B6162" s="208"/>
      <c r="C6162" s="101"/>
      <c r="D6162" s="102"/>
      <c r="E6162" s="208"/>
      <c r="F6162" s="107"/>
      <c r="G6162" s="107"/>
    </row>
    <row r="6163" spans="2:7" s="100" customFormat="1">
      <c r="B6163" s="208"/>
      <c r="C6163" s="101"/>
      <c r="D6163" s="102"/>
      <c r="E6163" s="208"/>
      <c r="F6163" s="107"/>
      <c r="G6163" s="107"/>
    </row>
    <row r="6164" spans="2:7" s="100" customFormat="1">
      <c r="B6164" s="208"/>
      <c r="C6164" s="101"/>
      <c r="D6164" s="102"/>
      <c r="E6164" s="208"/>
      <c r="F6164" s="107"/>
      <c r="G6164" s="107"/>
    </row>
    <row r="6165" spans="2:7" s="100" customFormat="1">
      <c r="B6165" s="208"/>
      <c r="C6165" s="101"/>
      <c r="D6165" s="102"/>
      <c r="E6165" s="208"/>
      <c r="F6165" s="107"/>
      <c r="G6165" s="107"/>
    </row>
    <row r="6166" spans="2:7" s="100" customFormat="1">
      <c r="B6166" s="208"/>
      <c r="C6166" s="101"/>
      <c r="D6166" s="102"/>
      <c r="E6166" s="208"/>
      <c r="F6166" s="107"/>
      <c r="G6166" s="107"/>
    </row>
    <row r="6167" spans="2:7" s="100" customFormat="1">
      <c r="B6167" s="208"/>
      <c r="C6167" s="101"/>
      <c r="D6167" s="102"/>
      <c r="E6167" s="208"/>
      <c r="F6167" s="107"/>
      <c r="G6167" s="107"/>
    </row>
    <row r="6168" spans="2:7" s="100" customFormat="1">
      <c r="B6168" s="208"/>
      <c r="C6168" s="101"/>
      <c r="D6168" s="102"/>
      <c r="E6168" s="208"/>
      <c r="F6168" s="107"/>
      <c r="G6168" s="107"/>
    </row>
    <row r="6169" spans="2:7" s="100" customFormat="1">
      <c r="B6169" s="208"/>
      <c r="C6169" s="101"/>
      <c r="D6169" s="102"/>
      <c r="E6169" s="208"/>
      <c r="F6169" s="107"/>
      <c r="G6169" s="107"/>
    </row>
    <row r="6170" spans="2:7" s="100" customFormat="1">
      <c r="B6170" s="208"/>
      <c r="C6170" s="101"/>
      <c r="D6170" s="102"/>
      <c r="E6170" s="208"/>
      <c r="F6170" s="107"/>
      <c r="G6170" s="107"/>
    </row>
    <row r="6171" spans="2:7" s="100" customFormat="1">
      <c r="B6171" s="208"/>
      <c r="C6171" s="101"/>
      <c r="D6171" s="102"/>
      <c r="E6171" s="208"/>
      <c r="F6171" s="107"/>
      <c r="G6171" s="107"/>
    </row>
    <row r="6172" spans="2:7" s="100" customFormat="1">
      <c r="B6172" s="208"/>
      <c r="C6172" s="101"/>
      <c r="D6172" s="102"/>
      <c r="E6172" s="208"/>
      <c r="F6172" s="107"/>
      <c r="G6172" s="107"/>
    </row>
    <row r="6173" spans="2:7" s="100" customFormat="1">
      <c r="B6173" s="208"/>
      <c r="C6173" s="101"/>
      <c r="D6173" s="102"/>
      <c r="E6173" s="208"/>
      <c r="F6173" s="107"/>
      <c r="G6173" s="107"/>
    </row>
    <row r="6174" spans="2:7" s="100" customFormat="1">
      <c r="B6174" s="208"/>
      <c r="C6174" s="101"/>
      <c r="D6174" s="102"/>
      <c r="E6174" s="208"/>
      <c r="F6174" s="107"/>
      <c r="G6174" s="107"/>
    </row>
    <row r="6175" spans="2:7" s="100" customFormat="1">
      <c r="B6175" s="208"/>
      <c r="C6175" s="101"/>
      <c r="D6175" s="102"/>
      <c r="E6175" s="208"/>
      <c r="F6175" s="107"/>
      <c r="G6175" s="107"/>
    </row>
    <row r="6176" spans="2:7" s="100" customFormat="1">
      <c r="B6176" s="208"/>
      <c r="C6176" s="101"/>
      <c r="D6176" s="102"/>
      <c r="E6176" s="208"/>
      <c r="F6176" s="107"/>
      <c r="G6176" s="107"/>
    </row>
    <row r="6177" spans="2:7" s="100" customFormat="1">
      <c r="B6177" s="208"/>
      <c r="C6177" s="101"/>
      <c r="D6177" s="102"/>
      <c r="E6177" s="208"/>
      <c r="F6177" s="107"/>
      <c r="G6177" s="107"/>
    </row>
    <row r="6178" spans="2:7" s="100" customFormat="1">
      <c r="B6178" s="208"/>
      <c r="C6178" s="101"/>
      <c r="D6178" s="102"/>
      <c r="E6178" s="208"/>
      <c r="F6178" s="107"/>
      <c r="G6178" s="107"/>
    </row>
    <row r="6179" spans="2:7" s="100" customFormat="1">
      <c r="B6179" s="208"/>
      <c r="C6179" s="101"/>
      <c r="D6179" s="102"/>
      <c r="E6179" s="208"/>
      <c r="F6179" s="107"/>
      <c r="G6179" s="107"/>
    </row>
    <row r="6180" spans="2:7" s="100" customFormat="1">
      <c r="B6180" s="208"/>
      <c r="C6180" s="101"/>
      <c r="D6180" s="102"/>
      <c r="E6180" s="208"/>
      <c r="F6180" s="107"/>
      <c r="G6180" s="107"/>
    </row>
    <row r="6181" spans="2:7" s="100" customFormat="1">
      <c r="B6181" s="208"/>
      <c r="C6181" s="101"/>
      <c r="D6181" s="102"/>
      <c r="E6181" s="208"/>
      <c r="F6181" s="107"/>
      <c r="G6181" s="107"/>
    </row>
    <row r="6182" spans="2:7" s="100" customFormat="1">
      <c r="B6182" s="208"/>
      <c r="C6182" s="101"/>
      <c r="D6182" s="102"/>
      <c r="E6182" s="208"/>
      <c r="F6182" s="107"/>
      <c r="G6182" s="107"/>
    </row>
    <row r="6183" spans="2:7" s="100" customFormat="1">
      <c r="B6183" s="208"/>
      <c r="C6183" s="101"/>
      <c r="D6183" s="102"/>
      <c r="E6183" s="208"/>
      <c r="F6183" s="107"/>
      <c r="G6183" s="107"/>
    </row>
    <row r="6184" spans="2:7" s="100" customFormat="1">
      <c r="B6184" s="208"/>
      <c r="C6184" s="101"/>
      <c r="D6184" s="102"/>
      <c r="E6184" s="208"/>
      <c r="F6184" s="107"/>
      <c r="G6184" s="107"/>
    </row>
    <row r="6185" spans="2:7" s="100" customFormat="1">
      <c r="B6185" s="208"/>
      <c r="C6185" s="101"/>
      <c r="D6185" s="102"/>
      <c r="E6185" s="208"/>
      <c r="F6185" s="107"/>
      <c r="G6185" s="107"/>
    </row>
    <row r="6186" spans="2:7" s="100" customFormat="1">
      <c r="B6186" s="208"/>
      <c r="C6186" s="101"/>
      <c r="D6186" s="102"/>
      <c r="E6186" s="208"/>
      <c r="F6186" s="107"/>
      <c r="G6186" s="107"/>
    </row>
    <row r="6187" spans="2:7" s="100" customFormat="1">
      <c r="B6187" s="208"/>
      <c r="C6187" s="101"/>
      <c r="D6187" s="102"/>
      <c r="E6187" s="208"/>
      <c r="F6187" s="107"/>
      <c r="G6187" s="107"/>
    </row>
    <row r="6188" spans="2:7" s="100" customFormat="1">
      <c r="B6188" s="208"/>
      <c r="C6188" s="101"/>
      <c r="D6188" s="102"/>
      <c r="E6188" s="208"/>
      <c r="F6188" s="107"/>
      <c r="G6188" s="107"/>
    </row>
    <row r="6189" spans="2:7" s="100" customFormat="1">
      <c r="B6189" s="208"/>
      <c r="C6189" s="101"/>
      <c r="D6189" s="102"/>
      <c r="E6189" s="208"/>
      <c r="F6189" s="107"/>
      <c r="G6189" s="107"/>
    </row>
    <row r="6190" spans="2:7" s="100" customFormat="1">
      <c r="B6190" s="208"/>
      <c r="C6190" s="101"/>
      <c r="D6190" s="102"/>
      <c r="E6190" s="208"/>
      <c r="F6190" s="107"/>
      <c r="G6190" s="107"/>
    </row>
    <row r="6191" spans="2:7" s="100" customFormat="1">
      <c r="B6191" s="208"/>
      <c r="C6191" s="101"/>
      <c r="D6191" s="102"/>
      <c r="E6191" s="208"/>
      <c r="F6191" s="107"/>
      <c r="G6191" s="107"/>
    </row>
    <row r="6192" spans="2:7" s="100" customFormat="1">
      <c r="B6192" s="208"/>
      <c r="C6192" s="101"/>
      <c r="D6192" s="102"/>
      <c r="E6192" s="208"/>
      <c r="F6192" s="107"/>
      <c r="G6192" s="107"/>
    </row>
    <row r="6193" spans="2:7" s="100" customFormat="1">
      <c r="B6193" s="208"/>
      <c r="C6193" s="101"/>
      <c r="D6193" s="102"/>
      <c r="E6193" s="208"/>
      <c r="F6193" s="107"/>
      <c r="G6193" s="107"/>
    </row>
    <row r="6194" spans="2:7" s="100" customFormat="1">
      <c r="B6194" s="208"/>
      <c r="C6194" s="101"/>
      <c r="D6194" s="102"/>
      <c r="E6194" s="208"/>
      <c r="F6194" s="107"/>
      <c r="G6194" s="107"/>
    </row>
    <row r="6195" spans="2:7" s="100" customFormat="1">
      <c r="B6195" s="208"/>
      <c r="C6195" s="101"/>
      <c r="D6195" s="102"/>
      <c r="E6195" s="208"/>
      <c r="F6195" s="107"/>
      <c r="G6195" s="107"/>
    </row>
    <row r="6196" spans="2:7" s="100" customFormat="1">
      <c r="B6196" s="208"/>
      <c r="C6196" s="101"/>
      <c r="D6196" s="102"/>
      <c r="E6196" s="208"/>
      <c r="F6196" s="107"/>
      <c r="G6196" s="107"/>
    </row>
    <row r="6197" spans="2:7" s="100" customFormat="1">
      <c r="B6197" s="208"/>
      <c r="C6197" s="101"/>
      <c r="D6197" s="102"/>
      <c r="E6197" s="208"/>
      <c r="F6197" s="107"/>
      <c r="G6197" s="107"/>
    </row>
    <row r="6198" spans="2:7" s="100" customFormat="1">
      <c r="B6198" s="208"/>
      <c r="C6198" s="101"/>
      <c r="D6198" s="102"/>
      <c r="E6198" s="208"/>
      <c r="F6198" s="107"/>
      <c r="G6198" s="107"/>
    </row>
    <row r="6199" spans="2:7" s="100" customFormat="1">
      <c r="B6199" s="208"/>
      <c r="C6199" s="101"/>
      <c r="D6199" s="102"/>
      <c r="E6199" s="208"/>
      <c r="F6199" s="107"/>
      <c r="G6199" s="107"/>
    </row>
    <row r="6200" spans="2:7" s="100" customFormat="1">
      <c r="B6200" s="208"/>
      <c r="C6200" s="101"/>
      <c r="D6200" s="102"/>
      <c r="E6200" s="208"/>
      <c r="F6200" s="107"/>
      <c r="G6200" s="107"/>
    </row>
    <row r="6201" spans="2:7" s="100" customFormat="1">
      <c r="B6201" s="208"/>
      <c r="C6201" s="101"/>
      <c r="D6201" s="102"/>
      <c r="E6201" s="208"/>
      <c r="F6201" s="107"/>
      <c r="G6201" s="107"/>
    </row>
    <row r="6202" spans="2:7" s="100" customFormat="1">
      <c r="B6202" s="208"/>
      <c r="C6202" s="101"/>
      <c r="D6202" s="102"/>
      <c r="E6202" s="208"/>
      <c r="F6202" s="107"/>
      <c r="G6202" s="107"/>
    </row>
    <row r="6203" spans="2:7" s="100" customFormat="1">
      <c r="B6203" s="208"/>
      <c r="C6203" s="101"/>
      <c r="D6203" s="102"/>
      <c r="E6203" s="208"/>
      <c r="F6203" s="107"/>
      <c r="G6203" s="107"/>
    </row>
    <row r="6204" spans="2:7" s="100" customFormat="1">
      <c r="B6204" s="208"/>
      <c r="C6204" s="101"/>
      <c r="D6204" s="102"/>
      <c r="E6204" s="208"/>
      <c r="F6204" s="107"/>
      <c r="G6204" s="107"/>
    </row>
    <row r="6205" spans="2:7" s="100" customFormat="1">
      <c r="B6205" s="208"/>
      <c r="C6205" s="101"/>
      <c r="D6205" s="102"/>
      <c r="E6205" s="208"/>
      <c r="F6205" s="107"/>
      <c r="G6205" s="107"/>
    </row>
    <row r="6206" spans="2:7" s="100" customFormat="1">
      <c r="B6206" s="208"/>
      <c r="C6206" s="101"/>
      <c r="D6206" s="102"/>
      <c r="E6206" s="208"/>
      <c r="F6206" s="107"/>
      <c r="G6206" s="107"/>
    </row>
    <row r="6207" spans="2:7" s="100" customFormat="1">
      <c r="B6207" s="208"/>
      <c r="C6207" s="101"/>
      <c r="D6207" s="102"/>
      <c r="E6207" s="208"/>
      <c r="F6207" s="107"/>
      <c r="G6207" s="107"/>
    </row>
    <row r="6208" spans="2:7" s="100" customFormat="1">
      <c r="B6208" s="208"/>
      <c r="C6208" s="101"/>
      <c r="D6208" s="102"/>
      <c r="E6208" s="208"/>
      <c r="F6208" s="107"/>
      <c r="G6208" s="107"/>
    </row>
    <row r="6209" spans="2:7" s="100" customFormat="1">
      <c r="B6209" s="208"/>
      <c r="C6209" s="101"/>
      <c r="D6209" s="102"/>
      <c r="E6209" s="208"/>
      <c r="F6209" s="107"/>
      <c r="G6209" s="107"/>
    </row>
    <row r="6210" spans="2:7" s="100" customFormat="1">
      <c r="B6210" s="208"/>
      <c r="C6210" s="101"/>
      <c r="D6210" s="102"/>
      <c r="E6210" s="208"/>
      <c r="F6210" s="107"/>
      <c r="G6210" s="107"/>
    </row>
    <row r="6211" spans="2:7" s="100" customFormat="1">
      <c r="B6211" s="208"/>
      <c r="C6211" s="101"/>
      <c r="D6211" s="102"/>
      <c r="E6211" s="208"/>
      <c r="F6211" s="107"/>
      <c r="G6211" s="107"/>
    </row>
    <row r="6212" spans="2:7" s="100" customFormat="1">
      <c r="B6212" s="208"/>
      <c r="C6212" s="101"/>
      <c r="D6212" s="102"/>
      <c r="E6212" s="208"/>
      <c r="F6212" s="107"/>
      <c r="G6212" s="107"/>
    </row>
    <row r="6213" spans="2:7" s="100" customFormat="1">
      <c r="B6213" s="208"/>
      <c r="C6213" s="101"/>
      <c r="D6213" s="102"/>
      <c r="E6213" s="208"/>
      <c r="F6213" s="107"/>
      <c r="G6213" s="107"/>
    </row>
    <row r="6214" spans="2:7" s="100" customFormat="1">
      <c r="B6214" s="208"/>
      <c r="C6214" s="101"/>
      <c r="D6214" s="102"/>
      <c r="E6214" s="208"/>
      <c r="F6214" s="107"/>
      <c r="G6214" s="107"/>
    </row>
    <row r="6215" spans="2:7" s="100" customFormat="1">
      <c r="B6215" s="208"/>
      <c r="C6215" s="101"/>
      <c r="D6215" s="102"/>
      <c r="E6215" s="208"/>
      <c r="F6215" s="107"/>
      <c r="G6215" s="107"/>
    </row>
    <row r="6216" spans="2:7" s="100" customFormat="1">
      <c r="B6216" s="208"/>
      <c r="C6216" s="101"/>
      <c r="D6216" s="102"/>
      <c r="E6216" s="208"/>
      <c r="F6216" s="107"/>
      <c r="G6216" s="107"/>
    </row>
    <row r="6217" spans="2:7" s="100" customFormat="1">
      <c r="B6217" s="208"/>
      <c r="C6217" s="101"/>
      <c r="D6217" s="102"/>
      <c r="E6217" s="208"/>
      <c r="F6217" s="107"/>
      <c r="G6217" s="107"/>
    </row>
    <row r="6218" spans="2:7" s="100" customFormat="1">
      <c r="B6218" s="208"/>
      <c r="C6218" s="101"/>
      <c r="D6218" s="102"/>
      <c r="E6218" s="208"/>
      <c r="F6218" s="107"/>
      <c r="G6218" s="107"/>
    </row>
    <row r="6219" spans="2:7" s="100" customFormat="1">
      <c r="B6219" s="208"/>
      <c r="C6219" s="101"/>
      <c r="D6219" s="102"/>
      <c r="E6219" s="208"/>
      <c r="F6219" s="107"/>
      <c r="G6219" s="107"/>
    </row>
    <row r="6220" spans="2:7" s="100" customFormat="1">
      <c r="B6220" s="208"/>
      <c r="C6220" s="101"/>
      <c r="D6220" s="102"/>
      <c r="E6220" s="208"/>
      <c r="F6220" s="107"/>
      <c r="G6220" s="107"/>
    </row>
    <row r="6221" spans="2:7" s="100" customFormat="1">
      <c r="B6221" s="208"/>
      <c r="C6221" s="101"/>
      <c r="D6221" s="102"/>
      <c r="E6221" s="208"/>
      <c r="F6221" s="107"/>
      <c r="G6221" s="107"/>
    </row>
    <row r="6222" spans="2:7" s="100" customFormat="1">
      <c r="B6222" s="208"/>
      <c r="C6222" s="101"/>
      <c r="D6222" s="102"/>
      <c r="E6222" s="208"/>
      <c r="F6222" s="107"/>
      <c r="G6222" s="107"/>
    </row>
    <row r="6223" spans="2:7" s="100" customFormat="1">
      <c r="B6223" s="208"/>
      <c r="C6223" s="101"/>
      <c r="D6223" s="102"/>
      <c r="E6223" s="208"/>
      <c r="F6223" s="107"/>
      <c r="G6223" s="107"/>
    </row>
    <row r="6224" spans="2:7" s="100" customFormat="1">
      <c r="B6224" s="208"/>
      <c r="C6224" s="101"/>
      <c r="D6224" s="102"/>
      <c r="E6224" s="208"/>
      <c r="F6224" s="107"/>
      <c r="G6224" s="107"/>
    </row>
    <row r="6225" spans="2:7" s="100" customFormat="1">
      <c r="B6225" s="208"/>
      <c r="C6225" s="101"/>
      <c r="D6225" s="102"/>
      <c r="E6225" s="208"/>
      <c r="F6225" s="107"/>
      <c r="G6225" s="107"/>
    </row>
    <row r="6226" spans="2:7" s="100" customFormat="1">
      <c r="B6226" s="208"/>
      <c r="C6226" s="101"/>
      <c r="D6226" s="102"/>
      <c r="E6226" s="208"/>
      <c r="F6226" s="107"/>
      <c r="G6226" s="107"/>
    </row>
    <row r="6227" spans="2:7" s="100" customFormat="1">
      <c r="B6227" s="208"/>
      <c r="C6227" s="101"/>
      <c r="D6227" s="102"/>
      <c r="E6227" s="208"/>
      <c r="F6227" s="107"/>
      <c r="G6227" s="107"/>
    </row>
    <row r="6228" spans="2:7" s="100" customFormat="1">
      <c r="B6228" s="208"/>
      <c r="C6228" s="101"/>
      <c r="D6228" s="102"/>
      <c r="E6228" s="208"/>
      <c r="F6228" s="107"/>
      <c r="G6228" s="107"/>
    </row>
    <row r="6229" spans="2:7" s="100" customFormat="1">
      <c r="B6229" s="208"/>
      <c r="C6229" s="101"/>
      <c r="D6229" s="102"/>
      <c r="E6229" s="208"/>
      <c r="F6229" s="107"/>
      <c r="G6229" s="107"/>
    </row>
    <row r="6230" spans="2:7" s="100" customFormat="1">
      <c r="B6230" s="208"/>
      <c r="C6230" s="101"/>
      <c r="D6230" s="102"/>
      <c r="E6230" s="208"/>
      <c r="F6230" s="107"/>
      <c r="G6230" s="107"/>
    </row>
    <row r="6231" spans="2:7" s="100" customFormat="1">
      <c r="B6231" s="208"/>
      <c r="C6231" s="101"/>
      <c r="D6231" s="102"/>
      <c r="E6231" s="208"/>
      <c r="F6231" s="107"/>
      <c r="G6231" s="107"/>
    </row>
    <row r="6232" spans="2:7" s="100" customFormat="1">
      <c r="B6232" s="208"/>
      <c r="C6232" s="101"/>
      <c r="D6232" s="102"/>
      <c r="E6232" s="208"/>
      <c r="F6232" s="107"/>
      <c r="G6232" s="107"/>
    </row>
    <row r="6233" spans="2:7" s="100" customFormat="1">
      <c r="B6233" s="208"/>
      <c r="C6233" s="101"/>
      <c r="D6233" s="102"/>
      <c r="E6233" s="208"/>
      <c r="F6233" s="107"/>
      <c r="G6233" s="107"/>
    </row>
    <row r="6234" spans="2:7" s="100" customFormat="1">
      <c r="B6234" s="208"/>
      <c r="C6234" s="101"/>
      <c r="D6234" s="102"/>
      <c r="E6234" s="208"/>
      <c r="F6234" s="107"/>
      <c r="G6234" s="107"/>
    </row>
    <row r="6235" spans="2:7" s="100" customFormat="1">
      <c r="B6235" s="208"/>
      <c r="C6235" s="101"/>
      <c r="D6235" s="102"/>
      <c r="E6235" s="208"/>
      <c r="F6235" s="107"/>
      <c r="G6235" s="107"/>
    </row>
    <row r="6236" spans="2:7" s="100" customFormat="1">
      <c r="B6236" s="208"/>
      <c r="C6236" s="101"/>
      <c r="D6236" s="102"/>
      <c r="E6236" s="208"/>
      <c r="F6236" s="107"/>
      <c r="G6236" s="107"/>
    </row>
    <row r="6237" spans="2:7" s="100" customFormat="1">
      <c r="B6237" s="208"/>
      <c r="C6237" s="101"/>
      <c r="D6237" s="102"/>
      <c r="E6237" s="208"/>
      <c r="F6237" s="107"/>
      <c r="G6237" s="107"/>
    </row>
    <row r="6238" spans="2:7" s="100" customFormat="1">
      <c r="B6238" s="208"/>
      <c r="C6238" s="101"/>
      <c r="D6238" s="102"/>
      <c r="E6238" s="208"/>
      <c r="F6238" s="107"/>
      <c r="G6238" s="107"/>
    </row>
    <row r="6239" spans="2:7" s="100" customFormat="1">
      <c r="B6239" s="208"/>
      <c r="C6239" s="101"/>
      <c r="D6239" s="102"/>
      <c r="E6239" s="208"/>
      <c r="F6239" s="107"/>
      <c r="G6239" s="107"/>
    </row>
    <row r="6240" spans="2:7" s="100" customFormat="1">
      <c r="B6240" s="208"/>
      <c r="C6240" s="101"/>
      <c r="D6240" s="102"/>
      <c r="E6240" s="208"/>
      <c r="F6240" s="107"/>
      <c r="G6240" s="107"/>
    </row>
    <row r="6241" spans="2:7" s="100" customFormat="1">
      <c r="B6241" s="208"/>
      <c r="C6241" s="101"/>
      <c r="D6241" s="102"/>
      <c r="E6241" s="208"/>
      <c r="F6241" s="107"/>
      <c r="G6241" s="107"/>
    </row>
    <row r="6242" spans="2:7" s="100" customFormat="1">
      <c r="B6242" s="208"/>
      <c r="C6242" s="101"/>
      <c r="D6242" s="102"/>
      <c r="E6242" s="208"/>
      <c r="F6242" s="107"/>
      <c r="G6242" s="107"/>
    </row>
    <row r="6243" spans="2:7" s="100" customFormat="1">
      <c r="B6243" s="208"/>
      <c r="C6243" s="101"/>
      <c r="D6243" s="102"/>
      <c r="E6243" s="208"/>
      <c r="F6243" s="107"/>
      <c r="G6243" s="107"/>
    </row>
    <row r="6244" spans="2:7" s="100" customFormat="1">
      <c r="B6244" s="208"/>
      <c r="C6244" s="101"/>
      <c r="D6244" s="102"/>
      <c r="E6244" s="208"/>
      <c r="F6244" s="107"/>
      <c r="G6244" s="107"/>
    </row>
    <row r="6245" spans="2:7" s="100" customFormat="1">
      <c r="B6245" s="208"/>
      <c r="C6245" s="101"/>
      <c r="D6245" s="102"/>
      <c r="E6245" s="208"/>
      <c r="F6245" s="107"/>
      <c r="G6245" s="107"/>
    </row>
    <row r="6246" spans="2:7" s="100" customFormat="1">
      <c r="B6246" s="208"/>
      <c r="C6246" s="101"/>
      <c r="D6246" s="102"/>
      <c r="E6246" s="208"/>
      <c r="F6246" s="107"/>
      <c r="G6246" s="107"/>
    </row>
    <row r="6247" spans="2:7" s="100" customFormat="1">
      <c r="B6247" s="208"/>
      <c r="C6247" s="101"/>
      <c r="D6247" s="102"/>
      <c r="E6247" s="208"/>
      <c r="F6247" s="107"/>
      <c r="G6247" s="107"/>
    </row>
    <row r="6248" spans="2:7" s="100" customFormat="1">
      <c r="B6248" s="208"/>
      <c r="C6248" s="101"/>
      <c r="D6248" s="102"/>
      <c r="E6248" s="208"/>
      <c r="F6248" s="107"/>
      <c r="G6248" s="107"/>
    </row>
    <row r="6249" spans="2:7" s="100" customFormat="1">
      <c r="B6249" s="208"/>
      <c r="C6249" s="101"/>
      <c r="D6249" s="102"/>
      <c r="E6249" s="208"/>
      <c r="F6249" s="107"/>
      <c r="G6249" s="107"/>
    </row>
    <row r="6250" spans="2:7" s="100" customFormat="1">
      <c r="B6250" s="208"/>
      <c r="C6250" s="101"/>
      <c r="D6250" s="102"/>
      <c r="E6250" s="208"/>
      <c r="F6250" s="107"/>
      <c r="G6250" s="107"/>
    </row>
    <row r="6251" spans="2:7" s="100" customFormat="1">
      <c r="B6251" s="208"/>
      <c r="C6251" s="101"/>
      <c r="D6251" s="102"/>
      <c r="E6251" s="208"/>
      <c r="F6251" s="107"/>
      <c r="G6251" s="107"/>
    </row>
    <row r="6252" spans="2:7" s="100" customFormat="1">
      <c r="B6252" s="208"/>
      <c r="C6252" s="101"/>
      <c r="D6252" s="102"/>
      <c r="E6252" s="208"/>
      <c r="F6252" s="107"/>
      <c r="G6252" s="107"/>
    </row>
    <row r="6253" spans="2:7" s="100" customFormat="1">
      <c r="B6253" s="208"/>
      <c r="C6253" s="101"/>
      <c r="D6253" s="102"/>
      <c r="E6253" s="208"/>
      <c r="F6253" s="107"/>
      <c r="G6253" s="107"/>
    </row>
    <row r="6254" spans="2:7" s="100" customFormat="1">
      <c r="B6254" s="208"/>
      <c r="C6254" s="101"/>
      <c r="D6254" s="102"/>
      <c r="E6254" s="208"/>
      <c r="F6254" s="107"/>
      <c r="G6254" s="107"/>
    </row>
    <row r="6255" spans="2:7" s="100" customFormat="1">
      <c r="B6255" s="208"/>
      <c r="C6255" s="101"/>
      <c r="D6255" s="102"/>
      <c r="E6255" s="208"/>
      <c r="F6255" s="107"/>
      <c r="G6255" s="107"/>
    </row>
    <row r="6256" spans="2:7" s="100" customFormat="1">
      <c r="B6256" s="208"/>
      <c r="C6256" s="101"/>
      <c r="D6256" s="102"/>
      <c r="E6256" s="208"/>
      <c r="F6256" s="107"/>
      <c r="G6256" s="107"/>
    </row>
    <row r="6257" spans="2:7" s="100" customFormat="1">
      <c r="B6257" s="208"/>
      <c r="C6257" s="101"/>
      <c r="D6257" s="102"/>
      <c r="E6257" s="208"/>
      <c r="F6257" s="107"/>
      <c r="G6257" s="107"/>
    </row>
    <row r="6258" spans="2:7" s="100" customFormat="1">
      <c r="B6258" s="208"/>
      <c r="C6258" s="101"/>
      <c r="D6258" s="102"/>
      <c r="E6258" s="208"/>
      <c r="F6258" s="107"/>
      <c r="G6258" s="107"/>
    </row>
    <row r="6259" spans="2:7" s="100" customFormat="1">
      <c r="B6259" s="208"/>
      <c r="C6259" s="101"/>
      <c r="D6259" s="102"/>
      <c r="E6259" s="208"/>
      <c r="F6259" s="107"/>
      <c r="G6259" s="107"/>
    </row>
    <row r="6260" spans="2:7" s="100" customFormat="1">
      <c r="B6260" s="208"/>
      <c r="C6260" s="101"/>
      <c r="D6260" s="102"/>
      <c r="E6260" s="208"/>
      <c r="F6260" s="107"/>
      <c r="G6260" s="107"/>
    </row>
    <row r="6261" spans="2:7" s="100" customFormat="1">
      <c r="B6261" s="208"/>
      <c r="C6261" s="101"/>
      <c r="D6261" s="102"/>
      <c r="E6261" s="208"/>
      <c r="F6261" s="107"/>
      <c r="G6261" s="107"/>
    </row>
    <row r="6262" spans="2:7" s="100" customFormat="1">
      <c r="B6262" s="208"/>
      <c r="C6262" s="101"/>
      <c r="D6262" s="102"/>
      <c r="E6262" s="208"/>
      <c r="F6262" s="107"/>
      <c r="G6262" s="107"/>
    </row>
    <row r="6263" spans="2:7" s="100" customFormat="1">
      <c r="B6263" s="208"/>
      <c r="C6263" s="101"/>
      <c r="D6263" s="102"/>
      <c r="E6263" s="208"/>
      <c r="F6263" s="107"/>
      <c r="G6263" s="107"/>
    </row>
    <row r="6264" spans="2:7" s="100" customFormat="1">
      <c r="B6264" s="208"/>
      <c r="C6264" s="101"/>
      <c r="D6264" s="102"/>
      <c r="E6264" s="208"/>
      <c r="F6264" s="107"/>
      <c r="G6264" s="107"/>
    </row>
    <row r="6265" spans="2:7" s="100" customFormat="1">
      <c r="B6265" s="208"/>
      <c r="C6265" s="101"/>
      <c r="D6265" s="102"/>
      <c r="E6265" s="208"/>
      <c r="F6265" s="107"/>
      <c r="G6265" s="107"/>
    </row>
    <row r="6266" spans="2:7" s="100" customFormat="1">
      <c r="B6266" s="208"/>
      <c r="C6266" s="101"/>
      <c r="D6266" s="102"/>
      <c r="E6266" s="208"/>
      <c r="F6266" s="107"/>
      <c r="G6266" s="107"/>
    </row>
    <row r="6267" spans="2:7" s="100" customFormat="1">
      <c r="B6267" s="208"/>
      <c r="C6267" s="101"/>
      <c r="D6267" s="102"/>
      <c r="E6267" s="208"/>
      <c r="F6267" s="107"/>
      <c r="G6267" s="107"/>
    </row>
    <row r="6268" spans="2:7" s="100" customFormat="1">
      <c r="B6268" s="208"/>
      <c r="C6268" s="101"/>
      <c r="D6268" s="102"/>
      <c r="E6268" s="208"/>
      <c r="F6268" s="107"/>
      <c r="G6268" s="107"/>
    </row>
    <row r="6269" spans="2:7" s="100" customFormat="1">
      <c r="B6269" s="208"/>
      <c r="C6269" s="101"/>
      <c r="D6269" s="102"/>
      <c r="E6269" s="208"/>
      <c r="F6269" s="107"/>
      <c r="G6269" s="107"/>
    </row>
    <row r="6270" spans="2:7" s="100" customFormat="1">
      <c r="B6270" s="208"/>
      <c r="C6270" s="101"/>
      <c r="D6270" s="102"/>
      <c r="E6270" s="208"/>
      <c r="F6270" s="107"/>
      <c r="G6270" s="107"/>
    </row>
    <row r="6271" spans="2:7" s="100" customFormat="1">
      <c r="B6271" s="208"/>
      <c r="C6271" s="101"/>
      <c r="D6271" s="102"/>
      <c r="E6271" s="208"/>
      <c r="F6271" s="107"/>
      <c r="G6271" s="107"/>
    </row>
    <row r="6272" spans="2:7" s="100" customFormat="1">
      <c r="B6272" s="208"/>
      <c r="C6272" s="101"/>
      <c r="D6272" s="102"/>
      <c r="E6272" s="208"/>
      <c r="F6272" s="107"/>
      <c r="G6272" s="107"/>
    </row>
    <row r="6273" spans="2:7" s="100" customFormat="1">
      <c r="B6273" s="208"/>
      <c r="C6273" s="101"/>
      <c r="D6273" s="102"/>
      <c r="E6273" s="208"/>
      <c r="F6273" s="107"/>
      <c r="G6273" s="107"/>
    </row>
    <row r="6274" spans="2:7" s="100" customFormat="1">
      <c r="B6274" s="208"/>
      <c r="C6274" s="101"/>
      <c r="D6274" s="102"/>
      <c r="E6274" s="208"/>
      <c r="F6274" s="107"/>
      <c r="G6274" s="107"/>
    </row>
    <row r="6275" spans="2:7" s="100" customFormat="1">
      <c r="B6275" s="208"/>
      <c r="C6275" s="101"/>
      <c r="D6275" s="102"/>
      <c r="E6275" s="208"/>
      <c r="F6275" s="107"/>
      <c r="G6275" s="107"/>
    </row>
    <row r="6276" spans="2:7" s="100" customFormat="1">
      <c r="B6276" s="208"/>
      <c r="C6276" s="101"/>
      <c r="D6276" s="102"/>
      <c r="E6276" s="208"/>
      <c r="F6276" s="107"/>
      <c r="G6276" s="107"/>
    </row>
    <row r="6277" spans="2:7" s="100" customFormat="1">
      <c r="B6277" s="208"/>
      <c r="C6277" s="101"/>
      <c r="D6277" s="102"/>
      <c r="E6277" s="208"/>
      <c r="F6277" s="107"/>
      <c r="G6277" s="107"/>
    </row>
    <row r="6278" spans="2:7" s="100" customFormat="1">
      <c r="B6278" s="208"/>
      <c r="C6278" s="101"/>
      <c r="D6278" s="102"/>
      <c r="E6278" s="208"/>
      <c r="F6278" s="107"/>
      <c r="G6278" s="107"/>
    </row>
    <row r="6279" spans="2:7" s="100" customFormat="1">
      <c r="B6279" s="208"/>
      <c r="C6279" s="101"/>
      <c r="D6279" s="102"/>
      <c r="E6279" s="208"/>
      <c r="F6279" s="107"/>
      <c r="G6279" s="107"/>
    </row>
    <row r="6280" spans="2:7" s="100" customFormat="1">
      <c r="B6280" s="208"/>
      <c r="C6280" s="101"/>
      <c r="D6280" s="102"/>
      <c r="E6280" s="208"/>
      <c r="F6280" s="107"/>
      <c r="G6280" s="107"/>
    </row>
    <row r="6281" spans="2:7" s="100" customFormat="1">
      <c r="B6281" s="208"/>
      <c r="C6281" s="101"/>
      <c r="D6281" s="102"/>
      <c r="E6281" s="208"/>
      <c r="F6281" s="107"/>
      <c r="G6281" s="107"/>
    </row>
    <row r="6282" spans="2:7" s="100" customFormat="1">
      <c r="B6282" s="208"/>
      <c r="C6282" s="101"/>
      <c r="D6282" s="102"/>
      <c r="E6282" s="208"/>
      <c r="F6282" s="107"/>
      <c r="G6282" s="107"/>
    </row>
    <row r="6283" spans="2:7" s="100" customFormat="1">
      <c r="B6283" s="208"/>
      <c r="C6283" s="101"/>
      <c r="D6283" s="102"/>
      <c r="E6283" s="208"/>
      <c r="F6283" s="107"/>
      <c r="G6283" s="107"/>
    </row>
    <row r="6284" spans="2:7" s="100" customFormat="1">
      <c r="B6284" s="208"/>
      <c r="C6284" s="101"/>
      <c r="D6284" s="102"/>
      <c r="E6284" s="208"/>
      <c r="F6284" s="107"/>
      <c r="G6284" s="107"/>
    </row>
    <row r="6285" spans="2:7" s="100" customFormat="1">
      <c r="B6285" s="208"/>
      <c r="C6285" s="101"/>
      <c r="D6285" s="102"/>
      <c r="E6285" s="208"/>
      <c r="F6285" s="107"/>
      <c r="G6285" s="107"/>
    </row>
    <row r="6286" spans="2:7" s="100" customFormat="1">
      <c r="B6286" s="208"/>
      <c r="C6286" s="101"/>
      <c r="D6286" s="102"/>
      <c r="E6286" s="208"/>
      <c r="F6286" s="107"/>
      <c r="G6286" s="107"/>
    </row>
    <row r="6287" spans="2:7" s="100" customFormat="1">
      <c r="B6287" s="208"/>
      <c r="C6287" s="101"/>
      <c r="D6287" s="102"/>
      <c r="E6287" s="208"/>
      <c r="F6287" s="107"/>
      <c r="G6287" s="107"/>
    </row>
    <row r="6288" spans="2:7" s="100" customFormat="1">
      <c r="B6288" s="208"/>
      <c r="C6288" s="101"/>
      <c r="D6288" s="102"/>
      <c r="E6288" s="208"/>
      <c r="F6288" s="107"/>
      <c r="G6288" s="107"/>
    </row>
    <row r="6289" spans="2:7" s="100" customFormat="1">
      <c r="B6289" s="208"/>
      <c r="C6289" s="101"/>
      <c r="D6289" s="102"/>
      <c r="E6289" s="208"/>
      <c r="F6289" s="107"/>
      <c r="G6289" s="107"/>
    </row>
    <row r="6290" spans="2:7" s="100" customFormat="1">
      <c r="B6290" s="208"/>
      <c r="C6290" s="101"/>
      <c r="D6290" s="102"/>
      <c r="E6290" s="208"/>
      <c r="F6290" s="107"/>
      <c r="G6290" s="107"/>
    </row>
    <row r="6291" spans="2:7" s="100" customFormat="1">
      <c r="B6291" s="208"/>
      <c r="C6291" s="101"/>
      <c r="D6291" s="102"/>
      <c r="E6291" s="208"/>
      <c r="F6291" s="107"/>
      <c r="G6291" s="107"/>
    </row>
    <row r="6292" spans="2:7" s="100" customFormat="1">
      <c r="B6292" s="208"/>
      <c r="C6292" s="101"/>
      <c r="D6292" s="102"/>
      <c r="E6292" s="208"/>
      <c r="F6292" s="107"/>
      <c r="G6292" s="107"/>
    </row>
    <row r="6293" spans="2:7" s="100" customFormat="1">
      <c r="B6293" s="208"/>
      <c r="C6293" s="101"/>
      <c r="D6293" s="102"/>
      <c r="E6293" s="208"/>
      <c r="F6293" s="107"/>
      <c r="G6293" s="107"/>
    </row>
    <row r="6294" spans="2:7" s="100" customFormat="1">
      <c r="B6294" s="208"/>
      <c r="C6294" s="101"/>
      <c r="D6294" s="102"/>
      <c r="E6294" s="208"/>
      <c r="F6294" s="107"/>
      <c r="G6294" s="107"/>
    </row>
    <row r="6295" spans="2:7" s="100" customFormat="1">
      <c r="B6295" s="208"/>
      <c r="C6295" s="101"/>
      <c r="D6295" s="102"/>
      <c r="E6295" s="208"/>
      <c r="F6295" s="107"/>
      <c r="G6295" s="107"/>
    </row>
    <row r="6296" spans="2:7" s="100" customFormat="1">
      <c r="B6296" s="208"/>
      <c r="C6296" s="101"/>
      <c r="D6296" s="102"/>
      <c r="E6296" s="208"/>
      <c r="F6296" s="107"/>
      <c r="G6296" s="107"/>
    </row>
    <row r="6297" spans="2:7" s="100" customFormat="1">
      <c r="B6297" s="208"/>
      <c r="C6297" s="101"/>
      <c r="D6297" s="102"/>
      <c r="E6297" s="208"/>
      <c r="F6297" s="107"/>
      <c r="G6297" s="107"/>
    </row>
    <row r="6298" spans="2:7" s="100" customFormat="1">
      <c r="B6298" s="208"/>
      <c r="C6298" s="101"/>
      <c r="D6298" s="102"/>
      <c r="E6298" s="208"/>
      <c r="F6298" s="107"/>
      <c r="G6298" s="107"/>
    </row>
    <row r="6299" spans="2:7" s="100" customFormat="1">
      <c r="B6299" s="208"/>
      <c r="C6299" s="101"/>
      <c r="D6299" s="102"/>
      <c r="E6299" s="208"/>
      <c r="F6299" s="107"/>
      <c r="G6299" s="107"/>
    </row>
    <row r="6300" spans="2:7" s="100" customFormat="1">
      <c r="B6300" s="208"/>
      <c r="C6300" s="101"/>
      <c r="D6300" s="102"/>
      <c r="E6300" s="208"/>
      <c r="F6300" s="107"/>
      <c r="G6300" s="107"/>
    </row>
    <row r="6301" spans="2:7" s="100" customFormat="1">
      <c r="B6301" s="208"/>
      <c r="C6301" s="101"/>
      <c r="D6301" s="102"/>
      <c r="E6301" s="208"/>
      <c r="F6301" s="107"/>
      <c r="G6301" s="107"/>
    </row>
    <row r="6302" spans="2:7" s="100" customFormat="1">
      <c r="B6302" s="208"/>
      <c r="C6302" s="101"/>
      <c r="D6302" s="102"/>
      <c r="E6302" s="208"/>
      <c r="F6302" s="107"/>
      <c r="G6302" s="107"/>
    </row>
    <row r="6303" spans="2:7" s="100" customFormat="1">
      <c r="B6303" s="208"/>
      <c r="C6303" s="101"/>
      <c r="D6303" s="102"/>
      <c r="E6303" s="208"/>
      <c r="F6303" s="107"/>
      <c r="G6303" s="107"/>
    </row>
    <row r="6304" spans="2:7" s="100" customFormat="1">
      <c r="B6304" s="208"/>
      <c r="C6304" s="101"/>
      <c r="D6304" s="102"/>
      <c r="E6304" s="208"/>
      <c r="F6304" s="107"/>
      <c r="G6304" s="107"/>
    </row>
    <row r="6305" spans="2:7" s="100" customFormat="1">
      <c r="B6305" s="208"/>
      <c r="C6305" s="101"/>
      <c r="D6305" s="102"/>
      <c r="E6305" s="208"/>
      <c r="F6305" s="107"/>
      <c r="G6305" s="107"/>
    </row>
    <row r="6306" spans="2:7" s="100" customFormat="1">
      <c r="B6306" s="208"/>
      <c r="C6306" s="101"/>
      <c r="D6306" s="102"/>
      <c r="E6306" s="208"/>
      <c r="F6306" s="107"/>
      <c r="G6306" s="107"/>
    </row>
    <row r="6307" spans="2:7" s="100" customFormat="1">
      <c r="B6307" s="208"/>
      <c r="C6307" s="101"/>
      <c r="D6307" s="102"/>
      <c r="E6307" s="208"/>
      <c r="F6307" s="107"/>
      <c r="G6307" s="107"/>
    </row>
    <row r="6308" spans="2:7" s="100" customFormat="1">
      <c r="B6308" s="208"/>
      <c r="C6308" s="101"/>
      <c r="D6308" s="102"/>
      <c r="E6308" s="208"/>
      <c r="F6308" s="107"/>
      <c r="G6308" s="107"/>
    </row>
    <row r="6309" spans="2:7" s="100" customFormat="1">
      <c r="B6309" s="208"/>
      <c r="C6309" s="101"/>
      <c r="D6309" s="102"/>
      <c r="E6309" s="208"/>
      <c r="F6309" s="107"/>
      <c r="G6309" s="107"/>
    </row>
    <row r="6310" spans="2:7" s="100" customFormat="1">
      <c r="B6310" s="208"/>
      <c r="C6310" s="101"/>
      <c r="D6310" s="102"/>
      <c r="E6310" s="208"/>
      <c r="F6310" s="107"/>
      <c r="G6310" s="107"/>
    </row>
    <row r="6311" spans="2:7" s="100" customFormat="1">
      <c r="B6311" s="208"/>
      <c r="C6311" s="101"/>
      <c r="D6311" s="102"/>
      <c r="E6311" s="208"/>
      <c r="F6311" s="107"/>
      <c r="G6311" s="107"/>
    </row>
    <row r="6312" spans="2:7" s="100" customFormat="1">
      <c r="B6312" s="208"/>
      <c r="C6312" s="101"/>
      <c r="D6312" s="102"/>
      <c r="E6312" s="208"/>
      <c r="F6312" s="107"/>
      <c r="G6312" s="107"/>
    </row>
    <row r="6313" spans="2:7" s="100" customFormat="1">
      <c r="B6313" s="208"/>
      <c r="C6313" s="101"/>
      <c r="D6313" s="102"/>
      <c r="E6313" s="208"/>
      <c r="F6313" s="107"/>
      <c r="G6313" s="107"/>
    </row>
    <row r="6314" spans="2:7" s="100" customFormat="1">
      <c r="B6314" s="208"/>
      <c r="C6314" s="101"/>
      <c r="D6314" s="102"/>
      <c r="E6314" s="208"/>
      <c r="F6314" s="107"/>
      <c r="G6314" s="107"/>
    </row>
    <row r="6315" spans="2:7" s="100" customFormat="1">
      <c r="B6315" s="208"/>
      <c r="C6315" s="101"/>
      <c r="D6315" s="102"/>
      <c r="E6315" s="208"/>
      <c r="F6315" s="107"/>
      <c r="G6315" s="107"/>
    </row>
    <row r="6316" spans="2:7" s="100" customFormat="1">
      <c r="B6316" s="208"/>
      <c r="C6316" s="101"/>
      <c r="D6316" s="102"/>
      <c r="E6316" s="208"/>
      <c r="F6316" s="107"/>
      <c r="G6316" s="107"/>
    </row>
    <row r="6317" spans="2:7" s="100" customFormat="1">
      <c r="B6317" s="208"/>
      <c r="C6317" s="101"/>
      <c r="D6317" s="102"/>
      <c r="E6317" s="208"/>
      <c r="F6317" s="107"/>
      <c r="G6317" s="107"/>
    </row>
    <row r="6318" spans="2:7" s="100" customFormat="1">
      <c r="B6318" s="208"/>
      <c r="C6318" s="101"/>
      <c r="D6318" s="102"/>
      <c r="E6318" s="208"/>
      <c r="F6318" s="107"/>
      <c r="G6318" s="107"/>
    </row>
    <row r="6319" spans="2:7" s="100" customFormat="1">
      <c r="B6319" s="208"/>
      <c r="C6319" s="101"/>
      <c r="D6319" s="102"/>
      <c r="E6319" s="208"/>
      <c r="F6319" s="107"/>
      <c r="G6319" s="107"/>
    </row>
    <row r="6320" spans="2:7" s="100" customFormat="1">
      <c r="B6320" s="208"/>
      <c r="C6320" s="101"/>
      <c r="D6320" s="102"/>
      <c r="E6320" s="208"/>
      <c r="F6320" s="107"/>
      <c r="G6320" s="107"/>
    </row>
    <row r="6321" spans="2:7" s="100" customFormat="1">
      <c r="B6321" s="208"/>
      <c r="C6321" s="101"/>
      <c r="D6321" s="102"/>
      <c r="E6321" s="208"/>
      <c r="F6321" s="107"/>
      <c r="G6321" s="107"/>
    </row>
    <row r="6322" spans="2:7" s="100" customFormat="1">
      <c r="B6322" s="208"/>
      <c r="C6322" s="101"/>
      <c r="D6322" s="102"/>
      <c r="E6322" s="208"/>
      <c r="F6322" s="107"/>
      <c r="G6322" s="107"/>
    </row>
    <row r="6323" spans="2:7" s="100" customFormat="1">
      <c r="B6323" s="208"/>
      <c r="C6323" s="101"/>
      <c r="D6323" s="102"/>
      <c r="E6323" s="208"/>
      <c r="F6323" s="107"/>
      <c r="G6323" s="107"/>
    </row>
    <row r="6324" spans="2:7" s="100" customFormat="1">
      <c r="B6324" s="208"/>
      <c r="C6324" s="101"/>
      <c r="D6324" s="102"/>
      <c r="E6324" s="208"/>
      <c r="F6324" s="107"/>
      <c r="G6324" s="107"/>
    </row>
    <row r="6325" spans="2:7" s="100" customFormat="1">
      <c r="B6325" s="208"/>
      <c r="C6325" s="101"/>
      <c r="D6325" s="102"/>
      <c r="E6325" s="208"/>
      <c r="F6325" s="107"/>
      <c r="G6325" s="107"/>
    </row>
    <row r="6326" spans="2:7" s="100" customFormat="1">
      <c r="B6326" s="208"/>
      <c r="C6326" s="101"/>
      <c r="D6326" s="102"/>
      <c r="E6326" s="208"/>
      <c r="F6326" s="107"/>
      <c r="G6326" s="107"/>
    </row>
    <row r="6327" spans="2:7" s="100" customFormat="1">
      <c r="B6327" s="208"/>
      <c r="C6327" s="101"/>
      <c r="D6327" s="102"/>
      <c r="E6327" s="208"/>
      <c r="F6327" s="107"/>
      <c r="G6327" s="107"/>
    </row>
    <row r="6328" spans="2:7" s="100" customFormat="1">
      <c r="B6328" s="208"/>
      <c r="C6328" s="101"/>
      <c r="D6328" s="102"/>
      <c r="E6328" s="208"/>
      <c r="F6328" s="107"/>
      <c r="G6328" s="107"/>
    </row>
    <row r="6329" spans="2:7" s="100" customFormat="1">
      <c r="B6329" s="208"/>
      <c r="C6329" s="101"/>
      <c r="D6329" s="102"/>
      <c r="E6329" s="208"/>
      <c r="F6329" s="107"/>
      <c r="G6329" s="107"/>
    </row>
    <row r="6330" spans="2:7" s="100" customFormat="1">
      <c r="B6330" s="208"/>
      <c r="C6330" s="101"/>
      <c r="D6330" s="102"/>
      <c r="E6330" s="208"/>
      <c r="F6330" s="107"/>
      <c r="G6330" s="107"/>
    </row>
    <row r="6331" spans="2:7" s="100" customFormat="1">
      <c r="B6331" s="208"/>
      <c r="C6331" s="101"/>
      <c r="D6331" s="102"/>
      <c r="E6331" s="208"/>
      <c r="F6331" s="107"/>
      <c r="G6331" s="107"/>
    </row>
    <row r="6332" spans="2:7" s="100" customFormat="1">
      <c r="B6332" s="208"/>
      <c r="C6332" s="101"/>
      <c r="D6332" s="102"/>
      <c r="E6332" s="208"/>
      <c r="F6332" s="107"/>
      <c r="G6332" s="107"/>
    </row>
    <row r="6333" spans="2:7" s="100" customFormat="1">
      <c r="B6333" s="208"/>
      <c r="C6333" s="101"/>
      <c r="D6333" s="102"/>
      <c r="E6333" s="208"/>
      <c r="F6333" s="107"/>
      <c r="G6333" s="107"/>
    </row>
    <row r="6334" spans="2:7" s="100" customFormat="1">
      <c r="B6334" s="208"/>
      <c r="C6334" s="101"/>
      <c r="D6334" s="102"/>
      <c r="E6334" s="208"/>
      <c r="F6334" s="107"/>
      <c r="G6334" s="107"/>
    </row>
    <row r="6335" spans="2:7" s="100" customFormat="1">
      <c r="B6335" s="208"/>
      <c r="C6335" s="101"/>
      <c r="D6335" s="102"/>
      <c r="E6335" s="208"/>
      <c r="F6335" s="107"/>
      <c r="G6335" s="107"/>
    </row>
    <row r="6336" spans="2:7" s="100" customFormat="1">
      <c r="B6336" s="208"/>
      <c r="C6336" s="101"/>
      <c r="D6336" s="102"/>
      <c r="E6336" s="208"/>
      <c r="F6336" s="107"/>
      <c r="G6336" s="107"/>
    </row>
    <row r="6337" spans="2:7" s="100" customFormat="1">
      <c r="B6337" s="208"/>
      <c r="C6337" s="101"/>
      <c r="D6337" s="102"/>
      <c r="E6337" s="208"/>
      <c r="F6337" s="107"/>
      <c r="G6337" s="107"/>
    </row>
    <row r="6338" spans="2:7" s="100" customFormat="1">
      <c r="B6338" s="208"/>
      <c r="C6338" s="101"/>
      <c r="D6338" s="102"/>
      <c r="E6338" s="208"/>
      <c r="F6338" s="107"/>
      <c r="G6338" s="107"/>
    </row>
    <row r="6339" spans="2:7" s="100" customFormat="1">
      <c r="B6339" s="208"/>
      <c r="C6339" s="101"/>
      <c r="D6339" s="102"/>
      <c r="E6339" s="208"/>
      <c r="F6339" s="107"/>
      <c r="G6339" s="107"/>
    </row>
    <row r="6340" spans="2:7" s="100" customFormat="1">
      <c r="B6340" s="208"/>
      <c r="C6340" s="101"/>
      <c r="D6340" s="102"/>
      <c r="E6340" s="208"/>
      <c r="F6340" s="107"/>
      <c r="G6340" s="107"/>
    </row>
    <row r="6341" spans="2:7" s="100" customFormat="1">
      <c r="B6341" s="208"/>
      <c r="C6341" s="101"/>
      <c r="D6341" s="102"/>
      <c r="E6341" s="208"/>
      <c r="F6341" s="107"/>
      <c r="G6341" s="107"/>
    </row>
    <row r="6342" spans="2:7" s="100" customFormat="1">
      <c r="B6342" s="208"/>
      <c r="C6342" s="101"/>
      <c r="D6342" s="102"/>
      <c r="E6342" s="208"/>
      <c r="F6342" s="107"/>
      <c r="G6342" s="107"/>
    </row>
    <row r="6343" spans="2:7" s="100" customFormat="1">
      <c r="B6343" s="208"/>
      <c r="C6343" s="101"/>
      <c r="D6343" s="102"/>
      <c r="E6343" s="208"/>
      <c r="F6343" s="107"/>
      <c r="G6343" s="107"/>
    </row>
    <row r="6344" spans="2:7" s="100" customFormat="1">
      <c r="B6344" s="208"/>
      <c r="C6344" s="101"/>
      <c r="D6344" s="102"/>
      <c r="E6344" s="208"/>
      <c r="F6344" s="107"/>
      <c r="G6344" s="107"/>
    </row>
    <row r="6345" spans="2:7" s="100" customFormat="1">
      <c r="B6345" s="208"/>
      <c r="C6345" s="101"/>
      <c r="D6345" s="102"/>
      <c r="E6345" s="208"/>
      <c r="F6345" s="107"/>
      <c r="G6345" s="107"/>
    </row>
    <row r="6346" spans="2:7" s="100" customFormat="1">
      <c r="B6346" s="208"/>
      <c r="C6346" s="101"/>
      <c r="D6346" s="102"/>
      <c r="E6346" s="208"/>
      <c r="F6346" s="107"/>
      <c r="G6346" s="107"/>
    </row>
    <row r="6347" spans="2:7" s="100" customFormat="1">
      <c r="B6347" s="208"/>
      <c r="C6347" s="101"/>
      <c r="D6347" s="102"/>
      <c r="E6347" s="208"/>
      <c r="F6347" s="107"/>
      <c r="G6347" s="107"/>
    </row>
    <row r="6348" spans="2:7" s="100" customFormat="1">
      <c r="B6348" s="208"/>
      <c r="C6348" s="101"/>
      <c r="D6348" s="102"/>
      <c r="E6348" s="208"/>
      <c r="F6348" s="107"/>
      <c r="G6348" s="107"/>
    </row>
    <row r="6349" spans="2:7" s="100" customFormat="1">
      <c r="B6349" s="208"/>
      <c r="C6349" s="101"/>
      <c r="D6349" s="102"/>
      <c r="E6349" s="208"/>
      <c r="F6349" s="107"/>
      <c r="G6349" s="107"/>
    </row>
    <row r="6350" spans="2:7" s="100" customFormat="1">
      <c r="B6350" s="208"/>
      <c r="C6350" s="101"/>
      <c r="D6350" s="102"/>
      <c r="E6350" s="208"/>
      <c r="F6350" s="107"/>
      <c r="G6350" s="107"/>
    </row>
    <row r="6351" spans="2:7" s="100" customFormat="1">
      <c r="B6351" s="208"/>
      <c r="C6351" s="101"/>
      <c r="D6351" s="102"/>
      <c r="E6351" s="208"/>
      <c r="F6351" s="107"/>
      <c r="G6351" s="107"/>
    </row>
    <row r="6352" spans="2:7" s="100" customFormat="1">
      <c r="B6352" s="208"/>
      <c r="C6352" s="101"/>
      <c r="D6352" s="102"/>
      <c r="E6352" s="208"/>
      <c r="F6352" s="107"/>
      <c r="G6352" s="107"/>
    </row>
    <row r="6353" spans="2:7" s="100" customFormat="1">
      <c r="B6353" s="208"/>
      <c r="C6353" s="101"/>
      <c r="D6353" s="102"/>
      <c r="E6353" s="208"/>
      <c r="F6353" s="107"/>
      <c r="G6353" s="107"/>
    </row>
    <row r="6354" spans="2:7" s="100" customFormat="1">
      <c r="B6354" s="208"/>
      <c r="C6354" s="101"/>
      <c r="D6354" s="102"/>
      <c r="E6354" s="208"/>
      <c r="F6354" s="107"/>
      <c r="G6354" s="107"/>
    </row>
    <row r="6355" spans="2:7" s="100" customFormat="1">
      <c r="B6355" s="208"/>
      <c r="C6355" s="101"/>
      <c r="D6355" s="102"/>
      <c r="E6355" s="208"/>
      <c r="F6355" s="107"/>
      <c r="G6355" s="107"/>
    </row>
    <row r="6356" spans="2:7" s="100" customFormat="1">
      <c r="B6356" s="208"/>
      <c r="C6356" s="101"/>
      <c r="D6356" s="102"/>
      <c r="E6356" s="208"/>
      <c r="F6356" s="107"/>
      <c r="G6356" s="107"/>
    </row>
    <row r="6357" spans="2:7" s="100" customFormat="1">
      <c r="B6357" s="208"/>
      <c r="C6357" s="101"/>
      <c r="D6357" s="102"/>
      <c r="E6357" s="208"/>
      <c r="F6357" s="107"/>
      <c r="G6357" s="107"/>
    </row>
    <row r="6358" spans="2:7" s="100" customFormat="1">
      <c r="B6358" s="208"/>
      <c r="C6358" s="101"/>
      <c r="D6358" s="102"/>
      <c r="E6358" s="208"/>
      <c r="F6358" s="107"/>
      <c r="G6358" s="107"/>
    </row>
    <row r="6359" spans="2:7" s="100" customFormat="1">
      <c r="B6359" s="208"/>
      <c r="C6359" s="101"/>
      <c r="D6359" s="102"/>
      <c r="E6359" s="208"/>
      <c r="F6359" s="107"/>
      <c r="G6359" s="107"/>
    </row>
    <row r="6360" spans="2:7" s="100" customFormat="1">
      <c r="B6360" s="208"/>
      <c r="C6360" s="101"/>
      <c r="D6360" s="102"/>
      <c r="E6360" s="208"/>
      <c r="F6360" s="107"/>
      <c r="G6360" s="107"/>
    </row>
    <row r="6361" spans="2:7" s="100" customFormat="1">
      <c r="B6361" s="208"/>
      <c r="C6361" s="101"/>
      <c r="D6361" s="102"/>
      <c r="E6361" s="208"/>
      <c r="F6361" s="107"/>
      <c r="G6361" s="107"/>
    </row>
    <row r="6362" spans="2:7" s="100" customFormat="1">
      <c r="B6362" s="208"/>
      <c r="C6362" s="101"/>
      <c r="D6362" s="102"/>
      <c r="E6362" s="208"/>
      <c r="F6362" s="107"/>
      <c r="G6362" s="107"/>
    </row>
    <row r="6363" spans="2:7" s="100" customFormat="1">
      <c r="B6363" s="208"/>
      <c r="C6363" s="101"/>
      <c r="D6363" s="102"/>
      <c r="E6363" s="208"/>
      <c r="F6363" s="107"/>
      <c r="G6363" s="107"/>
    </row>
    <row r="6364" spans="2:7" s="100" customFormat="1">
      <c r="B6364" s="208"/>
      <c r="C6364" s="101"/>
      <c r="D6364" s="102"/>
      <c r="E6364" s="208"/>
      <c r="F6364" s="107"/>
      <c r="G6364" s="107"/>
    </row>
    <row r="6365" spans="2:7" s="100" customFormat="1">
      <c r="B6365" s="208"/>
      <c r="C6365" s="101"/>
      <c r="D6365" s="102"/>
      <c r="E6365" s="208"/>
      <c r="F6365" s="107"/>
      <c r="G6365" s="107"/>
    </row>
    <row r="6366" spans="2:7" s="100" customFormat="1">
      <c r="B6366" s="208"/>
      <c r="C6366" s="101"/>
      <c r="D6366" s="102"/>
      <c r="E6366" s="208"/>
      <c r="F6366" s="107"/>
      <c r="G6366" s="107"/>
    </row>
    <row r="6367" spans="2:7" s="100" customFormat="1">
      <c r="B6367" s="208"/>
      <c r="C6367" s="101"/>
      <c r="D6367" s="102"/>
      <c r="E6367" s="208"/>
      <c r="F6367" s="107"/>
      <c r="G6367" s="107"/>
    </row>
    <row r="6368" spans="2:7" s="100" customFormat="1">
      <c r="B6368" s="208"/>
      <c r="C6368" s="101"/>
      <c r="D6368" s="102"/>
      <c r="E6368" s="208"/>
      <c r="F6368" s="107"/>
      <c r="G6368" s="107"/>
    </row>
    <row r="6369" spans="2:7" s="100" customFormat="1">
      <c r="B6369" s="208"/>
      <c r="C6369" s="101"/>
      <c r="D6369" s="102"/>
      <c r="E6369" s="208"/>
      <c r="F6369" s="107"/>
      <c r="G6369" s="107"/>
    </row>
    <row r="6370" spans="2:7" s="100" customFormat="1">
      <c r="B6370" s="208"/>
      <c r="C6370" s="101"/>
      <c r="D6370" s="102"/>
      <c r="E6370" s="208"/>
      <c r="F6370" s="107"/>
      <c r="G6370" s="107"/>
    </row>
    <row r="6371" spans="2:7" s="100" customFormat="1">
      <c r="B6371" s="208"/>
      <c r="C6371" s="101"/>
      <c r="D6371" s="102"/>
      <c r="E6371" s="208"/>
      <c r="F6371" s="107"/>
      <c r="G6371" s="107"/>
    </row>
    <row r="6372" spans="2:7" s="100" customFormat="1">
      <c r="B6372" s="208"/>
      <c r="C6372" s="101"/>
      <c r="D6372" s="102"/>
      <c r="E6372" s="208"/>
      <c r="F6372" s="107"/>
      <c r="G6372" s="107"/>
    </row>
    <row r="6373" spans="2:7" s="100" customFormat="1">
      <c r="B6373" s="208"/>
      <c r="C6373" s="101"/>
      <c r="D6373" s="102"/>
      <c r="E6373" s="208"/>
      <c r="F6373" s="107"/>
      <c r="G6373" s="107"/>
    </row>
    <row r="6374" spans="2:7" s="100" customFormat="1">
      <c r="B6374" s="208"/>
      <c r="C6374" s="101"/>
      <c r="D6374" s="102"/>
      <c r="E6374" s="208"/>
      <c r="F6374" s="107"/>
      <c r="G6374" s="107"/>
    </row>
    <row r="6375" spans="2:7" s="100" customFormat="1">
      <c r="B6375" s="208"/>
      <c r="C6375" s="101"/>
      <c r="D6375" s="102"/>
      <c r="E6375" s="208"/>
      <c r="F6375" s="107"/>
      <c r="G6375" s="107"/>
    </row>
    <row r="6376" spans="2:7" s="100" customFormat="1">
      <c r="B6376" s="208"/>
      <c r="C6376" s="101"/>
      <c r="D6376" s="102"/>
      <c r="E6376" s="208"/>
      <c r="F6376" s="107"/>
      <c r="G6376" s="107"/>
    </row>
    <row r="6377" spans="2:7" s="100" customFormat="1">
      <c r="B6377" s="208"/>
      <c r="C6377" s="101"/>
      <c r="D6377" s="102"/>
      <c r="E6377" s="208"/>
      <c r="F6377" s="107"/>
      <c r="G6377" s="107"/>
    </row>
    <row r="6378" spans="2:7" s="100" customFormat="1">
      <c r="B6378" s="208"/>
      <c r="C6378" s="101"/>
      <c r="D6378" s="102"/>
      <c r="E6378" s="208"/>
      <c r="F6378" s="107"/>
      <c r="G6378" s="107"/>
    </row>
    <row r="6379" spans="2:7" s="100" customFormat="1">
      <c r="B6379" s="208"/>
      <c r="C6379" s="101"/>
      <c r="D6379" s="102"/>
      <c r="E6379" s="208"/>
      <c r="F6379" s="107"/>
      <c r="G6379" s="107"/>
    </row>
    <row r="6380" spans="2:7" s="100" customFormat="1">
      <c r="B6380" s="208"/>
      <c r="C6380" s="101"/>
      <c r="D6380" s="102"/>
      <c r="E6380" s="208"/>
      <c r="F6380" s="107"/>
      <c r="G6380" s="107"/>
    </row>
    <row r="6381" spans="2:7" s="100" customFormat="1">
      <c r="B6381" s="208"/>
      <c r="C6381" s="101"/>
      <c r="D6381" s="102"/>
      <c r="E6381" s="208"/>
      <c r="F6381" s="107"/>
      <c r="G6381" s="107"/>
    </row>
    <row r="6382" spans="2:7" s="100" customFormat="1">
      <c r="B6382" s="208"/>
      <c r="C6382" s="101"/>
      <c r="D6382" s="102"/>
      <c r="E6382" s="208"/>
      <c r="F6382" s="107"/>
      <c r="G6382" s="107"/>
    </row>
    <row r="6383" spans="2:7" s="100" customFormat="1">
      <c r="B6383" s="208"/>
      <c r="C6383" s="101"/>
      <c r="D6383" s="102"/>
      <c r="E6383" s="208"/>
      <c r="F6383" s="107"/>
      <c r="G6383" s="107"/>
    </row>
    <row r="6384" spans="2:7" s="100" customFormat="1">
      <c r="B6384" s="208"/>
      <c r="C6384" s="101"/>
      <c r="D6384" s="102"/>
      <c r="E6384" s="208"/>
      <c r="F6384" s="107"/>
      <c r="G6384" s="107"/>
    </row>
    <row r="6385" spans="2:7" s="100" customFormat="1">
      <c r="B6385" s="208"/>
      <c r="C6385" s="101"/>
      <c r="D6385" s="102"/>
      <c r="E6385" s="208"/>
      <c r="F6385" s="107"/>
      <c r="G6385" s="107"/>
    </row>
    <row r="6386" spans="2:7" s="100" customFormat="1">
      <c r="B6386" s="208"/>
      <c r="C6386" s="101"/>
      <c r="D6386" s="102"/>
      <c r="E6386" s="208"/>
      <c r="F6386" s="107"/>
      <c r="G6386" s="107"/>
    </row>
    <row r="6387" spans="2:7" s="100" customFormat="1">
      <c r="B6387" s="208"/>
      <c r="C6387" s="101"/>
      <c r="D6387" s="102"/>
      <c r="E6387" s="208"/>
      <c r="F6387" s="107"/>
      <c r="G6387" s="107"/>
    </row>
    <row r="6388" spans="2:7" s="100" customFormat="1">
      <c r="B6388" s="208"/>
      <c r="C6388" s="101"/>
      <c r="D6388" s="102"/>
      <c r="E6388" s="208"/>
      <c r="F6388" s="107"/>
      <c r="G6388" s="107"/>
    </row>
    <row r="6389" spans="2:7" s="100" customFormat="1">
      <c r="B6389" s="208"/>
      <c r="C6389" s="101"/>
      <c r="D6389" s="102"/>
      <c r="E6389" s="208"/>
      <c r="F6389" s="107"/>
      <c r="G6389" s="107"/>
    </row>
    <row r="6390" spans="2:7" s="100" customFormat="1">
      <c r="B6390" s="208"/>
      <c r="C6390" s="101"/>
      <c r="D6390" s="102"/>
      <c r="E6390" s="208"/>
      <c r="F6390" s="107"/>
      <c r="G6390" s="107"/>
    </row>
    <row r="6391" spans="2:7" s="100" customFormat="1">
      <c r="B6391" s="208"/>
      <c r="C6391" s="101"/>
      <c r="D6391" s="102"/>
      <c r="E6391" s="208"/>
      <c r="F6391" s="107"/>
      <c r="G6391" s="107"/>
    </row>
    <row r="6392" spans="2:7" s="100" customFormat="1">
      <c r="B6392" s="208"/>
      <c r="C6392" s="101"/>
      <c r="D6392" s="102"/>
      <c r="E6392" s="208"/>
      <c r="F6392" s="107"/>
      <c r="G6392" s="107"/>
    </row>
    <row r="6393" spans="2:7" s="100" customFormat="1">
      <c r="B6393" s="208"/>
      <c r="C6393" s="101"/>
      <c r="D6393" s="102"/>
      <c r="E6393" s="208"/>
      <c r="F6393" s="107"/>
      <c r="G6393" s="107"/>
    </row>
    <row r="6394" spans="2:7" s="100" customFormat="1">
      <c r="B6394" s="208"/>
      <c r="C6394" s="101"/>
      <c r="D6394" s="102"/>
      <c r="E6394" s="208"/>
      <c r="F6394" s="107"/>
      <c r="G6394" s="107"/>
    </row>
    <row r="6395" spans="2:7" s="100" customFormat="1">
      <c r="B6395" s="208"/>
      <c r="C6395" s="101"/>
      <c r="D6395" s="102"/>
      <c r="E6395" s="208"/>
      <c r="F6395" s="107"/>
      <c r="G6395" s="107"/>
    </row>
    <row r="6396" spans="2:7" s="100" customFormat="1">
      <c r="B6396" s="208"/>
      <c r="C6396" s="101"/>
      <c r="D6396" s="102"/>
      <c r="E6396" s="208"/>
      <c r="F6396" s="107"/>
      <c r="G6396" s="107"/>
    </row>
    <row r="6397" spans="2:7" s="100" customFormat="1">
      <c r="B6397" s="208"/>
      <c r="C6397" s="101"/>
      <c r="D6397" s="102"/>
      <c r="E6397" s="208"/>
      <c r="F6397" s="107"/>
      <c r="G6397" s="107"/>
    </row>
    <row r="6398" spans="2:7" s="100" customFormat="1">
      <c r="B6398" s="208"/>
      <c r="C6398" s="101"/>
      <c r="D6398" s="102"/>
      <c r="E6398" s="208"/>
      <c r="F6398" s="107"/>
      <c r="G6398" s="107"/>
    </row>
    <row r="6399" spans="2:7" s="100" customFormat="1">
      <c r="B6399" s="208"/>
      <c r="C6399" s="101"/>
      <c r="D6399" s="102"/>
      <c r="E6399" s="208"/>
      <c r="F6399" s="107"/>
      <c r="G6399" s="107"/>
    </row>
    <row r="6400" spans="2:7" s="100" customFormat="1">
      <c r="B6400" s="208"/>
      <c r="C6400" s="101"/>
      <c r="D6400" s="102"/>
      <c r="E6400" s="208"/>
      <c r="F6400" s="107"/>
      <c r="G6400" s="107"/>
    </row>
    <row r="6401" spans="2:7" s="100" customFormat="1">
      <c r="B6401" s="208"/>
      <c r="C6401" s="101"/>
      <c r="D6401" s="102"/>
      <c r="E6401" s="208"/>
      <c r="F6401" s="107"/>
      <c r="G6401" s="107"/>
    </row>
    <row r="6402" spans="2:7" s="100" customFormat="1">
      <c r="B6402" s="208"/>
      <c r="C6402" s="101"/>
      <c r="D6402" s="102"/>
      <c r="E6402" s="208"/>
      <c r="F6402" s="107"/>
      <c r="G6402" s="107"/>
    </row>
    <row r="6403" spans="2:7" s="100" customFormat="1">
      <c r="B6403" s="208"/>
      <c r="C6403" s="101"/>
      <c r="D6403" s="102"/>
      <c r="E6403" s="208"/>
      <c r="F6403" s="107"/>
      <c r="G6403" s="107"/>
    </row>
    <row r="6404" spans="2:7" s="100" customFormat="1">
      <c r="B6404" s="208"/>
      <c r="C6404" s="101"/>
      <c r="D6404" s="102"/>
      <c r="E6404" s="208"/>
      <c r="F6404" s="107"/>
      <c r="G6404" s="107"/>
    </row>
    <row r="6405" spans="2:7" s="100" customFormat="1">
      <c r="B6405" s="208"/>
      <c r="C6405" s="101"/>
      <c r="D6405" s="102"/>
      <c r="E6405" s="208"/>
      <c r="F6405" s="107"/>
      <c r="G6405" s="107"/>
    </row>
    <row r="6406" spans="2:7" s="100" customFormat="1">
      <c r="B6406" s="208"/>
      <c r="C6406" s="101"/>
      <c r="D6406" s="102"/>
      <c r="E6406" s="208"/>
      <c r="F6406" s="107"/>
      <c r="G6406" s="107"/>
    </row>
    <row r="6407" spans="2:7" s="100" customFormat="1">
      <c r="B6407" s="208"/>
      <c r="C6407" s="101"/>
      <c r="D6407" s="102"/>
      <c r="E6407" s="208"/>
      <c r="F6407" s="107"/>
      <c r="G6407" s="107"/>
    </row>
    <row r="6408" spans="2:7" s="100" customFormat="1">
      <c r="B6408" s="208"/>
      <c r="C6408" s="101"/>
      <c r="D6408" s="102"/>
      <c r="E6408" s="208"/>
      <c r="F6408" s="107"/>
      <c r="G6408" s="107"/>
    </row>
    <row r="6409" spans="2:7" s="100" customFormat="1">
      <c r="B6409" s="208"/>
      <c r="C6409" s="101"/>
      <c r="D6409" s="102"/>
      <c r="E6409" s="208"/>
      <c r="F6409" s="107"/>
      <c r="G6409" s="107"/>
    </row>
    <row r="6410" spans="2:7" s="100" customFormat="1">
      <c r="B6410" s="208"/>
      <c r="C6410" s="101"/>
      <c r="D6410" s="102"/>
      <c r="E6410" s="208"/>
      <c r="F6410" s="107"/>
      <c r="G6410" s="107"/>
    </row>
    <row r="6411" spans="2:7" s="100" customFormat="1">
      <c r="B6411" s="208"/>
      <c r="C6411" s="101"/>
      <c r="D6411" s="102"/>
      <c r="E6411" s="208"/>
      <c r="F6411" s="107"/>
      <c r="G6411" s="107"/>
    </row>
    <row r="6412" spans="2:7" s="100" customFormat="1">
      <c r="B6412" s="208"/>
      <c r="C6412" s="101"/>
      <c r="D6412" s="102"/>
      <c r="E6412" s="208"/>
      <c r="F6412" s="107"/>
      <c r="G6412" s="107"/>
    </row>
    <row r="6413" spans="2:7" s="100" customFormat="1">
      <c r="B6413" s="208"/>
      <c r="C6413" s="101"/>
      <c r="D6413" s="102"/>
      <c r="E6413" s="208"/>
      <c r="F6413" s="107"/>
      <c r="G6413" s="107"/>
    </row>
    <row r="6414" spans="2:7" s="100" customFormat="1">
      <c r="B6414" s="208"/>
      <c r="C6414" s="101"/>
      <c r="D6414" s="102"/>
      <c r="E6414" s="208"/>
      <c r="F6414" s="107"/>
      <c r="G6414" s="107"/>
    </row>
    <row r="6415" spans="2:7" s="100" customFormat="1">
      <c r="B6415" s="208"/>
      <c r="C6415" s="101"/>
      <c r="D6415" s="102"/>
      <c r="E6415" s="208"/>
      <c r="F6415" s="107"/>
      <c r="G6415" s="107"/>
    </row>
    <row r="6416" spans="2:7" s="100" customFormat="1">
      <c r="B6416" s="208"/>
      <c r="C6416" s="101"/>
      <c r="D6416" s="102"/>
      <c r="E6416" s="208"/>
      <c r="F6416" s="107"/>
      <c r="G6416" s="107"/>
    </row>
    <row r="6417" spans="2:7" s="100" customFormat="1">
      <c r="B6417" s="208"/>
      <c r="C6417" s="101"/>
      <c r="D6417" s="102"/>
      <c r="E6417" s="208"/>
      <c r="F6417" s="107"/>
      <c r="G6417" s="107"/>
    </row>
    <row r="6418" spans="2:7" s="100" customFormat="1">
      <c r="B6418" s="208"/>
      <c r="C6418" s="101"/>
      <c r="D6418" s="102"/>
      <c r="E6418" s="208"/>
      <c r="F6418" s="107"/>
      <c r="G6418" s="107"/>
    </row>
    <row r="6419" spans="2:7" s="100" customFormat="1">
      <c r="B6419" s="208"/>
      <c r="C6419" s="101"/>
      <c r="D6419" s="102"/>
      <c r="E6419" s="208"/>
      <c r="F6419" s="107"/>
      <c r="G6419" s="107"/>
    </row>
    <row r="6420" spans="2:7" s="100" customFormat="1">
      <c r="B6420" s="208"/>
      <c r="C6420" s="101"/>
      <c r="D6420" s="102"/>
      <c r="E6420" s="208"/>
      <c r="F6420" s="107"/>
      <c r="G6420" s="107"/>
    </row>
    <row r="6421" spans="2:7" s="100" customFormat="1">
      <c r="B6421" s="208"/>
      <c r="C6421" s="101"/>
      <c r="D6421" s="102"/>
      <c r="E6421" s="208"/>
      <c r="F6421" s="107"/>
      <c r="G6421" s="107"/>
    </row>
    <row r="6422" spans="2:7" s="100" customFormat="1">
      <c r="B6422" s="208"/>
      <c r="C6422" s="101"/>
      <c r="D6422" s="102"/>
      <c r="E6422" s="208"/>
      <c r="F6422" s="107"/>
      <c r="G6422" s="107"/>
    </row>
    <row r="6423" spans="2:7" s="100" customFormat="1">
      <c r="B6423" s="208"/>
      <c r="C6423" s="101"/>
      <c r="D6423" s="102"/>
      <c r="E6423" s="208"/>
      <c r="F6423" s="107"/>
      <c r="G6423" s="107"/>
    </row>
    <row r="6424" spans="2:7" s="100" customFormat="1">
      <c r="B6424" s="208"/>
      <c r="C6424" s="101"/>
      <c r="D6424" s="102"/>
      <c r="E6424" s="208"/>
      <c r="F6424" s="107"/>
      <c r="G6424" s="107"/>
    </row>
    <row r="6425" spans="2:7" s="100" customFormat="1">
      <c r="B6425" s="208"/>
      <c r="C6425" s="101"/>
      <c r="D6425" s="102"/>
      <c r="E6425" s="208"/>
      <c r="F6425" s="107"/>
      <c r="G6425" s="107"/>
    </row>
    <row r="6426" spans="2:7" s="100" customFormat="1">
      <c r="B6426" s="208"/>
      <c r="C6426" s="101"/>
      <c r="D6426" s="102"/>
      <c r="E6426" s="208"/>
      <c r="F6426" s="107"/>
      <c r="G6426" s="107"/>
    </row>
    <row r="6427" spans="2:7" s="100" customFormat="1">
      <c r="B6427" s="208"/>
      <c r="C6427" s="101"/>
      <c r="D6427" s="102"/>
      <c r="E6427" s="208"/>
      <c r="F6427" s="107"/>
      <c r="G6427" s="107"/>
    </row>
    <row r="6428" spans="2:7" s="100" customFormat="1">
      <c r="B6428" s="208"/>
      <c r="C6428" s="101"/>
      <c r="D6428" s="102"/>
      <c r="E6428" s="208"/>
      <c r="F6428" s="107"/>
      <c r="G6428" s="107"/>
    </row>
    <row r="6429" spans="2:7" s="100" customFormat="1">
      <c r="B6429" s="208"/>
      <c r="C6429" s="101"/>
      <c r="D6429" s="102"/>
      <c r="E6429" s="208"/>
      <c r="F6429" s="107"/>
      <c r="G6429" s="107"/>
    </row>
    <row r="6430" spans="2:7" s="100" customFormat="1">
      <c r="B6430" s="208"/>
      <c r="C6430" s="101"/>
      <c r="D6430" s="102"/>
      <c r="E6430" s="208"/>
      <c r="F6430" s="107"/>
      <c r="G6430" s="107"/>
    </row>
    <row r="6431" spans="2:7" s="100" customFormat="1">
      <c r="B6431" s="208"/>
      <c r="C6431" s="101"/>
      <c r="D6431" s="102"/>
      <c r="E6431" s="208"/>
      <c r="F6431" s="107"/>
      <c r="G6431" s="107"/>
    </row>
    <row r="6432" spans="2:7" s="100" customFormat="1">
      <c r="B6432" s="208"/>
      <c r="C6432" s="101"/>
      <c r="D6432" s="102"/>
      <c r="E6432" s="208"/>
      <c r="F6432" s="107"/>
      <c r="G6432" s="107"/>
    </row>
    <row r="6433" spans="2:7" s="100" customFormat="1">
      <c r="B6433" s="208"/>
      <c r="C6433" s="101"/>
      <c r="D6433" s="102"/>
      <c r="E6433" s="208"/>
      <c r="F6433" s="107"/>
      <c r="G6433" s="107"/>
    </row>
    <row r="6434" spans="2:7" s="100" customFormat="1">
      <c r="B6434" s="208"/>
      <c r="C6434" s="101"/>
      <c r="D6434" s="102"/>
      <c r="E6434" s="208"/>
      <c r="F6434" s="107"/>
      <c r="G6434" s="107"/>
    </row>
    <row r="6435" spans="2:7" s="100" customFormat="1">
      <c r="B6435" s="208"/>
      <c r="C6435" s="101"/>
      <c r="D6435" s="102"/>
      <c r="E6435" s="208"/>
      <c r="F6435" s="107"/>
      <c r="G6435" s="107"/>
    </row>
    <row r="6436" spans="2:7" s="100" customFormat="1">
      <c r="B6436" s="208"/>
      <c r="C6436" s="101"/>
      <c r="D6436" s="102"/>
      <c r="E6436" s="208"/>
      <c r="F6436" s="107"/>
      <c r="G6436" s="107"/>
    </row>
    <row r="6437" spans="2:7" s="100" customFormat="1">
      <c r="B6437" s="208"/>
      <c r="C6437" s="101"/>
      <c r="D6437" s="102"/>
      <c r="E6437" s="208"/>
      <c r="F6437" s="107"/>
      <c r="G6437" s="107"/>
    </row>
    <row r="6438" spans="2:7" s="100" customFormat="1">
      <c r="B6438" s="208"/>
      <c r="C6438" s="101"/>
      <c r="D6438" s="102"/>
      <c r="E6438" s="208"/>
      <c r="F6438" s="107"/>
      <c r="G6438" s="107"/>
    </row>
    <row r="6439" spans="2:7" s="100" customFormat="1">
      <c r="B6439" s="208"/>
      <c r="C6439" s="101"/>
      <c r="D6439" s="102"/>
      <c r="E6439" s="208"/>
      <c r="F6439" s="107"/>
      <c r="G6439" s="107"/>
    </row>
    <row r="6440" spans="2:7" s="100" customFormat="1">
      <c r="B6440" s="208"/>
      <c r="C6440" s="101"/>
      <c r="D6440" s="102"/>
      <c r="E6440" s="208"/>
      <c r="F6440" s="107"/>
      <c r="G6440" s="107"/>
    </row>
    <row r="6441" spans="2:7" s="100" customFormat="1">
      <c r="B6441" s="208"/>
      <c r="C6441" s="101"/>
      <c r="D6441" s="102"/>
      <c r="E6441" s="208"/>
      <c r="F6441" s="107"/>
      <c r="G6441" s="107"/>
    </row>
    <row r="6442" spans="2:7" s="100" customFormat="1">
      <c r="B6442" s="208"/>
      <c r="C6442" s="101"/>
      <c r="D6442" s="102"/>
      <c r="E6442" s="208"/>
      <c r="F6442" s="107"/>
      <c r="G6442" s="107"/>
    </row>
    <row r="6443" spans="2:7" s="100" customFormat="1">
      <c r="B6443" s="208"/>
      <c r="C6443" s="101"/>
      <c r="D6443" s="102"/>
      <c r="E6443" s="208"/>
      <c r="F6443" s="107"/>
      <c r="G6443" s="107"/>
    </row>
    <row r="6444" spans="2:7" s="100" customFormat="1">
      <c r="B6444" s="208"/>
      <c r="C6444" s="101"/>
      <c r="D6444" s="102"/>
      <c r="E6444" s="208"/>
      <c r="F6444" s="107"/>
      <c r="G6444" s="107"/>
    </row>
    <row r="6445" spans="2:7" s="100" customFormat="1">
      <c r="B6445" s="208"/>
      <c r="C6445" s="101"/>
      <c r="D6445" s="102"/>
      <c r="E6445" s="208"/>
      <c r="F6445" s="107"/>
      <c r="G6445" s="107"/>
    </row>
    <row r="6446" spans="2:7" s="100" customFormat="1">
      <c r="B6446" s="208"/>
      <c r="C6446" s="101"/>
      <c r="D6446" s="102"/>
      <c r="E6446" s="208"/>
      <c r="F6446" s="107"/>
      <c r="G6446" s="107"/>
    </row>
    <row r="6447" spans="2:7" s="100" customFormat="1">
      <c r="B6447" s="208"/>
      <c r="C6447" s="101"/>
      <c r="D6447" s="102"/>
      <c r="E6447" s="208"/>
      <c r="F6447" s="107"/>
      <c r="G6447" s="107"/>
    </row>
    <row r="6448" spans="2:7" s="100" customFormat="1">
      <c r="B6448" s="208"/>
      <c r="C6448" s="101"/>
      <c r="D6448" s="102"/>
      <c r="E6448" s="208"/>
      <c r="F6448" s="107"/>
      <c r="G6448" s="107"/>
    </row>
    <row r="6449" spans="2:7" s="100" customFormat="1">
      <c r="B6449" s="208"/>
      <c r="C6449" s="101"/>
      <c r="D6449" s="102"/>
      <c r="E6449" s="208"/>
      <c r="F6449" s="107"/>
      <c r="G6449" s="107"/>
    </row>
    <row r="6450" spans="2:7" s="100" customFormat="1">
      <c r="B6450" s="208"/>
      <c r="C6450" s="101"/>
      <c r="D6450" s="102"/>
      <c r="E6450" s="208"/>
      <c r="F6450" s="107"/>
      <c r="G6450" s="107"/>
    </row>
    <row r="6451" spans="2:7" s="100" customFormat="1">
      <c r="B6451" s="208"/>
      <c r="C6451" s="101"/>
      <c r="D6451" s="102"/>
      <c r="E6451" s="208"/>
      <c r="F6451" s="107"/>
      <c r="G6451" s="107"/>
    </row>
    <row r="6452" spans="2:7" s="100" customFormat="1">
      <c r="B6452" s="208"/>
      <c r="C6452" s="101"/>
      <c r="D6452" s="102"/>
      <c r="E6452" s="208"/>
      <c r="F6452" s="107"/>
      <c r="G6452" s="107"/>
    </row>
    <row r="6453" spans="2:7" s="100" customFormat="1">
      <c r="B6453" s="208"/>
      <c r="C6453" s="101"/>
      <c r="D6453" s="102"/>
      <c r="E6453" s="208"/>
      <c r="F6453" s="107"/>
      <c r="G6453" s="107"/>
    </row>
    <row r="6454" spans="2:7" s="100" customFormat="1">
      <c r="B6454" s="208"/>
      <c r="C6454" s="101"/>
      <c r="D6454" s="102"/>
      <c r="E6454" s="208"/>
      <c r="F6454" s="107"/>
      <c r="G6454" s="107"/>
    </row>
    <row r="6455" spans="2:7" s="100" customFormat="1">
      <c r="B6455" s="208"/>
      <c r="C6455" s="101"/>
      <c r="D6455" s="102"/>
      <c r="E6455" s="208"/>
      <c r="F6455" s="107"/>
      <c r="G6455" s="107"/>
    </row>
    <row r="6456" spans="2:7" s="100" customFormat="1">
      <c r="B6456" s="208"/>
      <c r="C6456" s="101"/>
      <c r="D6456" s="102"/>
      <c r="E6456" s="208"/>
      <c r="F6456" s="107"/>
      <c r="G6456" s="107"/>
    </row>
    <row r="6457" spans="2:7" s="100" customFormat="1">
      <c r="B6457" s="208"/>
      <c r="C6457" s="101"/>
      <c r="D6457" s="102"/>
      <c r="E6457" s="208"/>
      <c r="F6457" s="107"/>
      <c r="G6457" s="107"/>
    </row>
    <row r="6458" spans="2:7" s="100" customFormat="1">
      <c r="B6458" s="208"/>
      <c r="C6458" s="101"/>
      <c r="D6458" s="102"/>
      <c r="E6458" s="208"/>
      <c r="F6458" s="107"/>
      <c r="G6458" s="107"/>
    </row>
    <row r="6459" spans="2:7" s="100" customFormat="1">
      <c r="B6459" s="208"/>
      <c r="C6459" s="101"/>
      <c r="D6459" s="102"/>
      <c r="E6459" s="208"/>
      <c r="F6459" s="107"/>
      <c r="G6459" s="107"/>
    </row>
    <row r="6460" spans="2:7" s="100" customFormat="1">
      <c r="B6460" s="208"/>
      <c r="C6460" s="101"/>
      <c r="D6460" s="102"/>
      <c r="E6460" s="208"/>
      <c r="F6460" s="107"/>
      <c r="G6460" s="107"/>
    </row>
    <row r="6461" spans="2:7" s="100" customFormat="1">
      <c r="B6461" s="208"/>
      <c r="C6461" s="101"/>
      <c r="D6461" s="102"/>
      <c r="E6461" s="208"/>
      <c r="F6461" s="107"/>
      <c r="G6461" s="107"/>
    </row>
    <row r="6462" spans="2:7" s="100" customFormat="1">
      <c r="B6462" s="208"/>
      <c r="C6462" s="101"/>
      <c r="D6462" s="102"/>
      <c r="E6462" s="208"/>
      <c r="F6462" s="107"/>
      <c r="G6462" s="107"/>
    </row>
    <row r="6463" spans="2:7" s="100" customFormat="1">
      <c r="B6463" s="208"/>
      <c r="C6463" s="101"/>
      <c r="D6463" s="102"/>
      <c r="E6463" s="208"/>
      <c r="F6463" s="107"/>
      <c r="G6463" s="107"/>
    </row>
    <row r="6464" spans="2:7" s="100" customFormat="1">
      <c r="B6464" s="208"/>
      <c r="C6464" s="101"/>
      <c r="D6464" s="102"/>
      <c r="E6464" s="208"/>
      <c r="F6464" s="107"/>
      <c r="G6464" s="107"/>
    </row>
    <row r="6465" spans="2:7" s="100" customFormat="1">
      <c r="B6465" s="208"/>
      <c r="C6465" s="101"/>
      <c r="D6465" s="102"/>
      <c r="E6465" s="208"/>
      <c r="F6465" s="107"/>
      <c r="G6465" s="107"/>
    </row>
    <row r="6466" spans="2:7" s="100" customFormat="1">
      <c r="B6466" s="208"/>
      <c r="C6466" s="101"/>
      <c r="D6466" s="102"/>
      <c r="E6466" s="208"/>
      <c r="F6466" s="107"/>
      <c r="G6466" s="107"/>
    </row>
    <row r="6467" spans="2:7" s="100" customFormat="1">
      <c r="B6467" s="208"/>
      <c r="C6467" s="101"/>
      <c r="D6467" s="102"/>
      <c r="E6467" s="208"/>
      <c r="F6467" s="107"/>
      <c r="G6467" s="107"/>
    </row>
    <row r="6468" spans="2:7" s="100" customFormat="1">
      <c r="B6468" s="208"/>
      <c r="C6468" s="101"/>
      <c r="D6468" s="102"/>
      <c r="E6468" s="208"/>
      <c r="F6468" s="107"/>
      <c r="G6468" s="107"/>
    </row>
    <row r="6469" spans="2:7" s="100" customFormat="1">
      <c r="B6469" s="208"/>
      <c r="C6469" s="101"/>
      <c r="D6469" s="102"/>
      <c r="E6469" s="208"/>
      <c r="F6469" s="107"/>
      <c r="G6469" s="107"/>
    </row>
    <row r="6470" spans="2:7" s="100" customFormat="1">
      <c r="B6470" s="208"/>
      <c r="C6470" s="101"/>
      <c r="D6470" s="102"/>
      <c r="E6470" s="208"/>
      <c r="F6470" s="107"/>
      <c r="G6470" s="107"/>
    </row>
    <row r="6471" spans="2:7" s="100" customFormat="1">
      <c r="B6471" s="208"/>
      <c r="C6471" s="101"/>
      <c r="D6471" s="102"/>
      <c r="E6471" s="208"/>
      <c r="F6471" s="107"/>
      <c r="G6471" s="107"/>
    </row>
    <row r="6472" spans="2:7" s="100" customFormat="1">
      <c r="B6472" s="208"/>
      <c r="C6472" s="101"/>
      <c r="D6472" s="102"/>
      <c r="E6472" s="208"/>
      <c r="F6472" s="107"/>
      <c r="G6472" s="107"/>
    </row>
    <row r="6473" spans="2:7" s="100" customFormat="1">
      <c r="B6473" s="208"/>
      <c r="C6473" s="101"/>
      <c r="D6473" s="102"/>
      <c r="E6473" s="208"/>
      <c r="F6473" s="107"/>
      <c r="G6473" s="107"/>
    </row>
    <row r="6474" spans="2:7" s="100" customFormat="1">
      <c r="B6474" s="208"/>
      <c r="C6474" s="101"/>
      <c r="D6474" s="102"/>
      <c r="E6474" s="208"/>
      <c r="F6474" s="107"/>
      <c r="G6474" s="107"/>
    </row>
    <row r="6475" spans="2:7" s="100" customFormat="1">
      <c r="B6475" s="208"/>
      <c r="C6475" s="101"/>
      <c r="D6475" s="102"/>
      <c r="E6475" s="208"/>
      <c r="F6475" s="107"/>
      <c r="G6475" s="107"/>
    </row>
    <row r="6476" spans="2:7" s="100" customFormat="1">
      <c r="B6476" s="208"/>
      <c r="C6476" s="101"/>
      <c r="D6476" s="102"/>
      <c r="E6476" s="208"/>
      <c r="F6476" s="107"/>
      <c r="G6476" s="107"/>
    </row>
    <row r="6477" spans="2:7" s="100" customFormat="1">
      <c r="B6477" s="208"/>
      <c r="C6477" s="101"/>
      <c r="D6477" s="102"/>
      <c r="E6477" s="208"/>
      <c r="F6477" s="107"/>
      <c r="G6477" s="107"/>
    </row>
    <row r="6478" spans="2:7" s="100" customFormat="1">
      <c r="B6478" s="208"/>
      <c r="C6478" s="101"/>
      <c r="D6478" s="102"/>
      <c r="E6478" s="208"/>
      <c r="F6478" s="107"/>
      <c r="G6478" s="107"/>
    </row>
    <row r="6479" spans="2:7" s="100" customFormat="1">
      <c r="B6479" s="208"/>
      <c r="C6479" s="101"/>
      <c r="D6479" s="102"/>
      <c r="E6479" s="208"/>
      <c r="F6479" s="107"/>
      <c r="G6479" s="107"/>
    </row>
    <row r="6480" spans="2:7" s="100" customFormat="1">
      <c r="B6480" s="208"/>
      <c r="C6480" s="101"/>
      <c r="D6480" s="102"/>
      <c r="E6480" s="208"/>
      <c r="F6480" s="107"/>
      <c r="G6480" s="107"/>
    </row>
    <row r="6481" spans="2:7" s="100" customFormat="1">
      <c r="B6481" s="208"/>
      <c r="C6481" s="101"/>
      <c r="D6481" s="102"/>
      <c r="E6481" s="208"/>
      <c r="F6481" s="107"/>
      <c r="G6481" s="107"/>
    </row>
    <row r="6482" spans="2:7" s="100" customFormat="1">
      <c r="B6482" s="208"/>
      <c r="C6482" s="101"/>
      <c r="D6482" s="102"/>
      <c r="E6482" s="208"/>
      <c r="F6482" s="107"/>
      <c r="G6482" s="107"/>
    </row>
    <row r="6483" spans="2:7" s="100" customFormat="1">
      <c r="B6483" s="208"/>
      <c r="C6483" s="101"/>
      <c r="D6483" s="102"/>
      <c r="E6483" s="208"/>
      <c r="F6483" s="107"/>
      <c r="G6483" s="107"/>
    </row>
    <row r="6484" spans="2:7" s="100" customFormat="1">
      <c r="B6484" s="208"/>
      <c r="C6484" s="101"/>
      <c r="D6484" s="102"/>
      <c r="E6484" s="208"/>
      <c r="F6484" s="107"/>
      <c r="G6484" s="107"/>
    </row>
    <row r="6485" spans="2:7" s="100" customFormat="1">
      <c r="B6485" s="208"/>
      <c r="C6485" s="101"/>
      <c r="D6485" s="102"/>
      <c r="E6485" s="208"/>
      <c r="F6485" s="107"/>
      <c r="G6485" s="107"/>
    </row>
    <row r="6486" spans="2:7" s="100" customFormat="1">
      <c r="B6486" s="208"/>
      <c r="C6486" s="101"/>
      <c r="D6486" s="102"/>
      <c r="E6486" s="208"/>
      <c r="F6486" s="107"/>
      <c r="G6486" s="107"/>
    </row>
    <row r="6487" spans="2:7" s="100" customFormat="1">
      <c r="B6487" s="208"/>
      <c r="C6487" s="101"/>
      <c r="D6487" s="102"/>
      <c r="E6487" s="208"/>
      <c r="F6487" s="107"/>
      <c r="G6487" s="107"/>
    </row>
    <row r="6488" spans="2:7" s="100" customFormat="1">
      <c r="B6488" s="208"/>
      <c r="C6488" s="101"/>
      <c r="D6488" s="102"/>
      <c r="E6488" s="208"/>
      <c r="F6488" s="107"/>
      <c r="G6488" s="107"/>
    </row>
    <row r="6489" spans="2:7" s="100" customFormat="1">
      <c r="B6489" s="208"/>
      <c r="C6489" s="101"/>
      <c r="D6489" s="102"/>
      <c r="E6489" s="208"/>
      <c r="F6489" s="107"/>
      <c r="G6489" s="107"/>
    </row>
    <row r="6490" spans="2:7" s="100" customFormat="1">
      <c r="B6490" s="208"/>
      <c r="C6490" s="101"/>
      <c r="D6490" s="102"/>
      <c r="E6490" s="208"/>
      <c r="F6490" s="107"/>
      <c r="G6490" s="107"/>
    </row>
    <row r="6491" spans="2:7" s="100" customFormat="1">
      <c r="B6491" s="208"/>
      <c r="C6491" s="101"/>
      <c r="D6491" s="102"/>
      <c r="E6491" s="208"/>
      <c r="F6491" s="107"/>
      <c r="G6491" s="107"/>
    </row>
    <row r="6492" spans="2:7" s="100" customFormat="1">
      <c r="B6492" s="208"/>
      <c r="C6492" s="101"/>
      <c r="D6492" s="102"/>
      <c r="E6492" s="208"/>
      <c r="F6492" s="107"/>
      <c r="G6492" s="107"/>
    </row>
    <row r="6493" spans="2:7" s="100" customFormat="1">
      <c r="B6493" s="208"/>
      <c r="C6493" s="101"/>
      <c r="D6493" s="102"/>
      <c r="E6493" s="208"/>
      <c r="F6493" s="107"/>
      <c r="G6493" s="107"/>
    </row>
    <row r="6494" spans="2:7" s="100" customFormat="1">
      <c r="B6494" s="208"/>
      <c r="C6494" s="101"/>
      <c r="D6494" s="102"/>
      <c r="E6494" s="208"/>
      <c r="F6494" s="107"/>
      <c r="G6494" s="107"/>
    </row>
    <row r="6495" spans="2:7" s="100" customFormat="1">
      <c r="B6495" s="208"/>
      <c r="C6495" s="101"/>
      <c r="D6495" s="102"/>
      <c r="E6495" s="208"/>
      <c r="F6495" s="107"/>
      <c r="G6495" s="107"/>
    </row>
    <row r="6496" spans="2:7" s="100" customFormat="1">
      <c r="B6496" s="208"/>
      <c r="C6496" s="101"/>
      <c r="D6496" s="102"/>
      <c r="E6496" s="208"/>
      <c r="F6496" s="107"/>
      <c r="G6496" s="107"/>
    </row>
    <row r="6497" spans="2:7" s="100" customFormat="1">
      <c r="B6497" s="208"/>
      <c r="C6497" s="101"/>
      <c r="D6497" s="102"/>
      <c r="E6497" s="208"/>
      <c r="F6497" s="107"/>
      <c r="G6497" s="107"/>
    </row>
    <row r="6498" spans="2:7" s="100" customFormat="1">
      <c r="B6498" s="208"/>
      <c r="C6498" s="101"/>
      <c r="D6498" s="102"/>
      <c r="E6498" s="208"/>
      <c r="F6498" s="107"/>
      <c r="G6498" s="107"/>
    </row>
    <row r="6499" spans="2:7" s="100" customFormat="1">
      <c r="B6499" s="208"/>
      <c r="C6499" s="101"/>
      <c r="D6499" s="102"/>
      <c r="E6499" s="208"/>
      <c r="F6499" s="107"/>
      <c r="G6499" s="107"/>
    </row>
    <row r="6500" spans="2:7" s="100" customFormat="1">
      <c r="B6500" s="208"/>
      <c r="C6500" s="101"/>
      <c r="D6500" s="102"/>
      <c r="E6500" s="208"/>
      <c r="F6500" s="107"/>
      <c r="G6500" s="107"/>
    </row>
    <row r="6501" spans="2:7" s="100" customFormat="1">
      <c r="B6501" s="208"/>
      <c r="C6501" s="101"/>
      <c r="D6501" s="102"/>
      <c r="E6501" s="208"/>
      <c r="F6501" s="107"/>
      <c r="G6501" s="107"/>
    </row>
    <row r="6502" spans="2:7" s="100" customFormat="1">
      <c r="B6502" s="208"/>
      <c r="C6502" s="101"/>
      <c r="D6502" s="102"/>
      <c r="E6502" s="208"/>
      <c r="F6502" s="107"/>
      <c r="G6502" s="107"/>
    </row>
    <row r="6503" spans="2:7" s="100" customFormat="1">
      <c r="B6503" s="208"/>
      <c r="C6503" s="101"/>
      <c r="D6503" s="102"/>
      <c r="E6503" s="208"/>
      <c r="F6503" s="107"/>
      <c r="G6503" s="107"/>
    </row>
    <row r="6504" spans="2:7" s="100" customFormat="1">
      <c r="B6504" s="208"/>
      <c r="C6504" s="101"/>
      <c r="D6504" s="102"/>
      <c r="E6504" s="208"/>
      <c r="F6504" s="107"/>
      <c r="G6504" s="107"/>
    </row>
    <row r="6505" spans="2:7" s="100" customFormat="1">
      <c r="B6505" s="208"/>
      <c r="C6505" s="101"/>
      <c r="D6505" s="102"/>
      <c r="E6505" s="208"/>
      <c r="F6505" s="107"/>
      <c r="G6505" s="107"/>
    </row>
    <row r="6506" spans="2:7" s="100" customFormat="1">
      <c r="B6506" s="208"/>
      <c r="C6506" s="101"/>
      <c r="D6506" s="102"/>
      <c r="E6506" s="208"/>
      <c r="F6506" s="107"/>
      <c r="G6506" s="107"/>
    </row>
    <row r="6507" spans="2:7" s="100" customFormat="1">
      <c r="B6507" s="208"/>
      <c r="C6507" s="101"/>
      <c r="D6507" s="102"/>
      <c r="E6507" s="208"/>
      <c r="F6507" s="107"/>
      <c r="G6507" s="107"/>
    </row>
    <row r="6508" spans="2:7" s="100" customFormat="1">
      <c r="B6508" s="208"/>
      <c r="C6508" s="101"/>
      <c r="D6508" s="102"/>
      <c r="E6508" s="208"/>
      <c r="F6508" s="107"/>
      <c r="G6508" s="107"/>
    </row>
    <row r="6509" spans="2:7" s="100" customFormat="1">
      <c r="B6509" s="208"/>
      <c r="C6509" s="101"/>
      <c r="D6509" s="102"/>
      <c r="E6509" s="208"/>
      <c r="F6509" s="107"/>
      <c r="G6509" s="107"/>
    </row>
    <row r="6510" spans="2:7" s="100" customFormat="1">
      <c r="B6510" s="208"/>
      <c r="C6510" s="101"/>
      <c r="D6510" s="102"/>
      <c r="E6510" s="208"/>
      <c r="F6510" s="107"/>
      <c r="G6510" s="107"/>
    </row>
    <row r="6511" spans="2:7" s="100" customFormat="1">
      <c r="B6511" s="208"/>
      <c r="C6511" s="101"/>
      <c r="D6511" s="102"/>
      <c r="E6511" s="208"/>
      <c r="F6511" s="107"/>
      <c r="G6511" s="107"/>
    </row>
    <row r="6512" spans="2:7" s="100" customFormat="1">
      <c r="B6512" s="208"/>
      <c r="C6512" s="101"/>
      <c r="D6512" s="102"/>
      <c r="E6512" s="208"/>
      <c r="F6512" s="107"/>
      <c r="G6512" s="107"/>
    </row>
    <row r="6513" spans="2:7" s="100" customFormat="1">
      <c r="B6513" s="208"/>
      <c r="C6513" s="101"/>
      <c r="D6513" s="102"/>
      <c r="E6513" s="208"/>
      <c r="F6513" s="107"/>
      <c r="G6513" s="107"/>
    </row>
    <row r="6514" spans="2:7" s="100" customFormat="1">
      <c r="B6514" s="208"/>
      <c r="C6514" s="101"/>
      <c r="D6514" s="102"/>
      <c r="E6514" s="208"/>
      <c r="F6514" s="107"/>
      <c r="G6514" s="107"/>
    </row>
    <row r="6515" spans="2:7" s="100" customFormat="1">
      <c r="B6515" s="208"/>
      <c r="C6515" s="101"/>
      <c r="D6515" s="102"/>
      <c r="E6515" s="208"/>
      <c r="F6515" s="107"/>
      <c r="G6515" s="107"/>
    </row>
    <row r="6516" spans="2:7" s="100" customFormat="1">
      <c r="B6516" s="208"/>
      <c r="C6516" s="101"/>
      <c r="D6516" s="102"/>
      <c r="E6516" s="208"/>
      <c r="F6516" s="107"/>
      <c r="G6516" s="107"/>
    </row>
    <row r="6517" spans="2:7" s="100" customFormat="1">
      <c r="B6517" s="208"/>
      <c r="C6517" s="101"/>
      <c r="D6517" s="102"/>
      <c r="E6517" s="208"/>
      <c r="F6517" s="107"/>
      <c r="G6517" s="107"/>
    </row>
    <row r="6518" spans="2:7" s="100" customFormat="1">
      <c r="B6518" s="208"/>
      <c r="C6518" s="101"/>
      <c r="D6518" s="102"/>
      <c r="E6518" s="208"/>
      <c r="F6518" s="107"/>
      <c r="G6518" s="107"/>
    </row>
    <row r="6519" spans="2:7" s="100" customFormat="1">
      <c r="B6519" s="208"/>
      <c r="C6519" s="101"/>
      <c r="D6519" s="102"/>
      <c r="E6519" s="208"/>
      <c r="F6519" s="107"/>
      <c r="G6519" s="107"/>
    </row>
    <row r="6520" spans="2:7" s="100" customFormat="1">
      <c r="B6520" s="208"/>
      <c r="C6520" s="101"/>
      <c r="D6520" s="102"/>
      <c r="E6520" s="208"/>
      <c r="F6520" s="107"/>
      <c r="G6520" s="107"/>
    </row>
    <row r="6521" spans="2:7" s="100" customFormat="1">
      <c r="B6521" s="208"/>
      <c r="C6521" s="101"/>
      <c r="D6521" s="102"/>
      <c r="E6521" s="208"/>
      <c r="F6521" s="107"/>
      <c r="G6521" s="107"/>
    </row>
    <row r="6522" spans="2:7" s="100" customFormat="1">
      <c r="B6522" s="208"/>
      <c r="C6522" s="101"/>
      <c r="D6522" s="102"/>
      <c r="E6522" s="208"/>
      <c r="F6522" s="107"/>
      <c r="G6522" s="107"/>
    </row>
    <row r="6523" spans="2:7" s="100" customFormat="1">
      <c r="B6523" s="208"/>
      <c r="C6523" s="101"/>
      <c r="D6523" s="102"/>
      <c r="E6523" s="208"/>
      <c r="F6523" s="107"/>
      <c r="G6523" s="107"/>
    </row>
    <row r="6524" spans="2:7" s="100" customFormat="1">
      <c r="B6524" s="208"/>
      <c r="C6524" s="101"/>
      <c r="D6524" s="102"/>
      <c r="E6524" s="208"/>
      <c r="F6524" s="107"/>
      <c r="G6524" s="107"/>
    </row>
    <row r="6525" spans="2:7" s="100" customFormat="1">
      <c r="B6525" s="208"/>
      <c r="C6525" s="101"/>
      <c r="D6525" s="102"/>
      <c r="E6525" s="208"/>
      <c r="F6525" s="107"/>
      <c r="G6525" s="107"/>
    </row>
    <row r="6526" spans="2:7" s="100" customFormat="1">
      <c r="B6526" s="208"/>
      <c r="C6526" s="101"/>
      <c r="D6526" s="102"/>
      <c r="E6526" s="208"/>
      <c r="F6526" s="107"/>
      <c r="G6526" s="107"/>
    </row>
    <row r="6527" spans="2:7" s="100" customFormat="1">
      <c r="B6527" s="208"/>
      <c r="C6527" s="101"/>
      <c r="D6527" s="102"/>
      <c r="E6527" s="208"/>
      <c r="F6527" s="107"/>
      <c r="G6527" s="107"/>
    </row>
    <row r="6528" spans="2:7" s="100" customFormat="1">
      <c r="B6528" s="208"/>
      <c r="C6528" s="101"/>
      <c r="D6528" s="102"/>
      <c r="E6528" s="208"/>
      <c r="F6528" s="107"/>
      <c r="G6528" s="107"/>
    </row>
    <row r="6529" spans="2:7" s="100" customFormat="1">
      <c r="B6529" s="208"/>
      <c r="C6529" s="101"/>
      <c r="D6529" s="102"/>
      <c r="E6529" s="208"/>
      <c r="F6529" s="107"/>
      <c r="G6529" s="107"/>
    </row>
    <row r="6530" spans="2:7" s="100" customFormat="1">
      <c r="B6530" s="208"/>
      <c r="C6530" s="101"/>
      <c r="D6530" s="102"/>
      <c r="E6530" s="208"/>
      <c r="F6530" s="107"/>
      <c r="G6530" s="107"/>
    </row>
    <row r="6531" spans="2:7" s="100" customFormat="1">
      <c r="B6531" s="208"/>
      <c r="C6531" s="101"/>
      <c r="D6531" s="102"/>
      <c r="E6531" s="208"/>
      <c r="F6531" s="107"/>
      <c r="G6531" s="107"/>
    </row>
    <row r="6532" spans="2:7" s="100" customFormat="1">
      <c r="B6532" s="208"/>
      <c r="C6532" s="101"/>
      <c r="D6532" s="102"/>
      <c r="E6532" s="208"/>
      <c r="F6532" s="107"/>
      <c r="G6532" s="107"/>
    </row>
    <row r="6533" spans="2:7" s="100" customFormat="1">
      <c r="B6533" s="208"/>
      <c r="C6533" s="101"/>
      <c r="D6533" s="102"/>
      <c r="E6533" s="208"/>
      <c r="F6533" s="107"/>
      <c r="G6533" s="107"/>
    </row>
    <row r="6534" spans="2:7" s="100" customFormat="1">
      <c r="B6534" s="208"/>
      <c r="C6534" s="101"/>
      <c r="D6534" s="102"/>
      <c r="E6534" s="208"/>
      <c r="F6534" s="107"/>
      <c r="G6534" s="107"/>
    </row>
    <row r="6535" spans="2:7" s="100" customFormat="1">
      <c r="B6535" s="208"/>
      <c r="C6535" s="101"/>
      <c r="D6535" s="102"/>
      <c r="E6535" s="208"/>
      <c r="F6535" s="107"/>
      <c r="G6535" s="107"/>
    </row>
    <row r="6536" spans="2:7" s="100" customFormat="1">
      <c r="B6536" s="208"/>
      <c r="C6536" s="101"/>
      <c r="D6536" s="102"/>
      <c r="E6536" s="208"/>
      <c r="F6536" s="107"/>
      <c r="G6536" s="107"/>
    </row>
    <row r="6537" spans="2:7" s="100" customFormat="1">
      <c r="B6537" s="208"/>
      <c r="C6537" s="101"/>
      <c r="D6537" s="102"/>
      <c r="E6537" s="208"/>
      <c r="F6537" s="107"/>
      <c r="G6537" s="107"/>
    </row>
    <row r="6538" spans="2:7" s="100" customFormat="1">
      <c r="B6538" s="208"/>
      <c r="C6538" s="101"/>
      <c r="D6538" s="102"/>
      <c r="E6538" s="208"/>
      <c r="F6538" s="107"/>
      <c r="G6538" s="107"/>
    </row>
    <row r="6539" spans="2:7" s="100" customFormat="1">
      <c r="B6539" s="208"/>
      <c r="C6539" s="101"/>
      <c r="D6539" s="102"/>
      <c r="E6539" s="208"/>
      <c r="F6539" s="107"/>
      <c r="G6539" s="107"/>
    </row>
    <row r="6540" spans="2:7" s="100" customFormat="1">
      <c r="B6540" s="208"/>
      <c r="C6540" s="101"/>
      <c r="D6540" s="102"/>
      <c r="E6540" s="208"/>
      <c r="F6540" s="107"/>
      <c r="G6540" s="107"/>
    </row>
    <row r="6541" spans="2:7" s="100" customFormat="1">
      <c r="B6541" s="208"/>
      <c r="C6541" s="101"/>
      <c r="D6541" s="102"/>
      <c r="E6541" s="208"/>
      <c r="F6541" s="107"/>
      <c r="G6541" s="107"/>
    </row>
    <row r="6542" spans="2:7" s="100" customFormat="1">
      <c r="B6542" s="208"/>
      <c r="C6542" s="101"/>
      <c r="D6542" s="102"/>
      <c r="E6542" s="208"/>
      <c r="F6542" s="107"/>
      <c r="G6542" s="107"/>
    </row>
    <row r="6543" spans="2:7" s="100" customFormat="1">
      <c r="B6543" s="208"/>
      <c r="C6543" s="101"/>
      <c r="D6543" s="102"/>
      <c r="E6543" s="208"/>
      <c r="F6543" s="107"/>
      <c r="G6543" s="107"/>
    </row>
    <row r="6544" spans="2:7" s="100" customFormat="1">
      <c r="B6544" s="208"/>
      <c r="C6544" s="101"/>
      <c r="D6544" s="102"/>
      <c r="E6544" s="208"/>
      <c r="F6544" s="107"/>
      <c r="G6544" s="107"/>
    </row>
    <row r="6545" spans="2:7" s="100" customFormat="1">
      <c r="B6545" s="208"/>
      <c r="C6545" s="101"/>
      <c r="D6545" s="102"/>
      <c r="E6545" s="208"/>
      <c r="F6545" s="107"/>
      <c r="G6545" s="107"/>
    </row>
    <row r="6546" spans="2:7" s="100" customFormat="1">
      <c r="B6546" s="208"/>
      <c r="C6546" s="101"/>
      <c r="D6546" s="102"/>
      <c r="E6546" s="208"/>
      <c r="F6546" s="107"/>
      <c r="G6546" s="107"/>
    </row>
    <row r="6547" spans="2:7" s="100" customFormat="1">
      <c r="B6547" s="208"/>
      <c r="C6547" s="101"/>
      <c r="D6547" s="102"/>
      <c r="E6547" s="208"/>
      <c r="F6547" s="107"/>
      <c r="G6547" s="107"/>
    </row>
    <row r="6548" spans="2:7" s="100" customFormat="1">
      <c r="B6548" s="208"/>
      <c r="C6548" s="101"/>
      <c r="D6548" s="102"/>
      <c r="E6548" s="208"/>
      <c r="F6548" s="107"/>
      <c r="G6548" s="107"/>
    </row>
    <row r="6549" spans="2:7" s="100" customFormat="1">
      <c r="B6549" s="208"/>
      <c r="C6549" s="101"/>
      <c r="D6549" s="102"/>
      <c r="E6549" s="208"/>
      <c r="F6549" s="107"/>
      <c r="G6549" s="107"/>
    </row>
    <row r="6550" spans="2:7" s="100" customFormat="1">
      <c r="B6550" s="208"/>
      <c r="C6550" s="101"/>
      <c r="D6550" s="102"/>
      <c r="E6550" s="208"/>
      <c r="F6550" s="107"/>
      <c r="G6550" s="107"/>
    </row>
    <row r="6551" spans="2:7" s="100" customFormat="1">
      <c r="B6551" s="208"/>
      <c r="C6551" s="101"/>
      <c r="D6551" s="102"/>
      <c r="E6551" s="208"/>
      <c r="F6551" s="107"/>
      <c r="G6551" s="107"/>
    </row>
    <row r="6552" spans="2:7" s="100" customFormat="1">
      <c r="B6552" s="208"/>
      <c r="C6552" s="101"/>
      <c r="D6552" s="102"/>
      <c r="E6552" s="208"/>
      <c r="F6552" s="107"/>
      <c r="G6552" s="107"/>
    </row>
    <row r="6553" spans="2:7" s="100" customFormat="1">
      <c r="B6553" s="208"/>
      <c r="C6553" s="101"/>
      <c r="D6553" s="102"/>
      <c r="E6553" s="208"/>
      <c r="F6553" s="107"/>
      <c r="G6553" s="107"/>
    </row>
    <row r="6554" spans="2:7" s="100" customFormat="1">
      <c r="B6554" s="208"/>
      <c r="C6554" s="101"/>
      <c r="D6554" s="102"/>
      <c r="E6554" s="208"/>
      <c r="F6554" s="107"/>
      <c r="G6554" s="107"/>
    </row>
    <row r="6555" spans="2:7" s="100" customFormat="1">
      <c r="B6555" s="208"/>
      <c r="C6555" s="101"/>
      <c r="D6555" s="102"/>
      <c r="E6555" s="208"/>
      <c r="F6555" s="107"/>
      <c r="G6555" s="107"/>
    </row>
    <row r="6556" spans="2:7" s="100" customFormat="1">
      <c r="B6556" s="208"/>
      <c r="C6556" s="101"/>
      <c r="D6556" s="102"/>
      <c r="E6556" s="208"/>
      <c r="F6556" s="107"/>
      <c r="G6556" s="107"/>
    </row>
    <row r="6557" spans="2:7" s="100" customFormat="1">
      <c r="B6557" s="208"/>
      <c r="C6557" s="101"/>
      <c r="D6557" s="102"/>
      <c r="E6557" s="208"/>
      <c r="F6557" s="107"/>
      <c r="G6557" s="107"/>
    </row>
    <row r="6558" spans="2:7" s="100" customFormat="1">
      <c r="B6558" s="208"/>
      <c r="C6558" s="101"/>
      <c r="D6558" s="102"/>
      <c r="E6558" s="208"/>
      <c r="F6558" s="107"/>
      <c r="G6558" s="107"/>
    </row>
    <row r="6559" spans="2:7" s="100" customFormat="1">
      <c r="B6559" s="208"/>
      <c r="C6559" s="101"/>
      <c r="D6559" s="102"/>
      <c r="E6559" s="208"/>
      <c r="F6559" s="107"/>
      <c r="G6559" s="107"/>
    </row>
    <row r="6560" spans="2:7" s="100" customFormat="1">
      <c r="B6560" s="208"/>
      <c r="C6560" s="101"/>
      <c r="D6560" s="102"/>
      <c r="E6560" s="208"/>
      <c r="F6560" s="107"/>
      <c r="G6560" s="107"/>
    </row>
    <row r="6561" spans="2:7" s="100" customFormat="1">
      <c r="B6561" s="208"/>
      <c r="C6561" s="101"/>
      <c r="D6561" s="102"/>
      <c r="E6561" s="208"/>
      <c r="F6561" s="107"/>
      <c r="G6561" s="107"/>
    </row>
    <row r="6562" spans="2:7" s="100" customFormat="1">
      <c r="B6562" s="208"/>
      <c r="C6562" s="101"/>
      <c r="D6562" s="102"/>
      <c r="E6562" s="208"/>
      <c r="F6562" s="107"/>
      <c r="G6562" s="107"/>
    </row>
    <row r="6563" spans="2:7" s="100" customFormat="1">
      <c r="B6563" s="208"/>
      <c r="C6563" s="101"/>
      <c r="D6563" s="102"/>
      <c r="E6563" s="208"/>
      <c r="F6563" s="107"/>
      <c r="G6563" s="107"/>
    </row>
    <row r="6564" spans="2:7" s="100" customFormat="1">
      <c r="B6564" s="208"/>
      <c r="C6564" s="101"/>
      <c r="D6564" s="102"/>
      <c r="E6564" s="208"/>
      <c r="F6564" s="107"/>
      <c r="G6564" s="107"/>
    </row>
    <row r="6565" spans="2:7" s="100" customFormat="1">
      <c r="B6565" s="208"/>
      <c r="C6565" s="101"/>
      <c r="D6565" s="102"/>
      <c r="E6565" s="208"/>
      <c r="F6565" s="107"/>
      <c r="G6565" s="107"/>
    </row>
    <row r="6566" spans="2:7" s="100" customFormat="1">
      <c r="B6566" s="208"/>
      <c r="C6566" s="101"/>
      <c r="D6566" s="102"/>
      <c r="E6566" s="208"/>
      <c r="F6566" s="107"/>
      <c r="G6566" s="107"/>
    </row>
    <row r="6567" spans="2:7" s="100" customFormat="1">
      <c r="B6567" s="208"/>
      <c r="C6567" s="101"/>
      <c r="D6567" s="102"/>
      <c r="E6567" s="208"/>
      <c r="F6567" s="107"/>
      <c r="G6567" s="107"/>
    </row>
    <row r="6568" spans="2:7" s="100" customFormat="1">
      <c r="B6568" s="208"/>
      <c r="C6568" s="101"/>
      <c r="D6568" s="102"/>
      <c r="E6568" s="208"/>
      <c r="F6568" s="107"/>
      <c r="G6568" s="107"/>
    </row>
    <row r="6569" spans="2:7" s="100" customFormat="1">
      <c r="B6569" s="208"/>
      <c r="C6569" s="101"/>
      <c r="D6569" s="102"/>
      <c r="E6569" s="208"/>
      <c r="F6569" s="107"/>
      <c r="G6569" s="107"/>
    </row>
    <row r="6570" spans="2:7" s="100" customFormat="1">
      <c r="B6570" s="208"/>
      <c r="C6570" s="101"/>
      <c r="D6570" s="102"/>
      <c r="E6570" s="208"/>
      <c r="F6570" s="107"/>
      <c r="G6570" s="107"/>
    </row>
    <row r="6571" spans="2:7" s="100" customFormat="1">
      <c r="B6571" s="208"/>
      <c r="C6571" s="101"/>
      <c r="D6571" s="102"/>
      <c r="E6571" s="208"/>
      <c r="F6571" s="107"/>
      <c r="G6571" s="107"/>
    </row>
    <row r="6572" spans="2:7" s="100" customFormat="1">
      <c r="B6572" s="208"/>
      <c r="C6572" s="101"/>
      <c r="D6572" s="102"/>
      <c r="E6572" s="208"/>
      <c r="F6572" s="107"/>
      <c r="G6572" s="107"/>
    </row>
    <row r="6573" spans="2:7" s="100" customFormat="1">
      <c r="B6573" s="208"/>
      <c r="C6573" s="101"/>
      <c r="D6573" s="102"/>
      <c r="E6573" s="208"/>
      <c r="F6573" s="107"/>
      <c r="G6573" s="107"/>
    </row>
    <row r="6574" spans="2:7" s="100" customFormat="1">
      <c r="B6574" s="208"/>
      <c r="C6574" s="101"/>
      <c r="D6574" s="102"/>
      <c r="E6574" s="208"/>
      <c r="F6574" s="107"/>
      <c r="G6574" s="107"/>
    </row>
    <row r="6575" spans="2:7" s="100" customFormat="1">
      <c r="B6575" s="208"/>
      <c r="C6575" s="101"/>
      <c r="D6575" s="102"/>
      <c r="E6575" s="208"/>
      <c r="F6575" s="107"/>
      <c r="G6575" s="107"/>
    </row>
    <row r="6576" spans="2:7" s="100" customFormat="1">
      <c r="B6576" s="208"/>
      <c r="C6576" s="101"/>
      <c r="D6576" s="102"/>
      <c r="E6576" s="208"/>
      <c r="F6576" s="107"/>
      <c r="G6576" s="107"/>
    </row>
    <row r="6577" spans="2:7" s="100" customFormat="1">
      <c r="B6577" s="208"/>
      <c r="C6577" s="101"/>
      <c r="D6577" s="102"/>
      <c r="E6577" s="208"/>
      <c r="F6577" s="107"/>
      <c r="G6577" s="107"/>
    </row>
    <row r="6578" spans="2:7" s="100" customFormat="1">
      <c r="B6578" s="208"/>
      <c r="C6578" s="101"/>
      <c r="D6578" s="102"/>
      <c r="E6578" s="208"/>
      <c r="F6578" s="107"/>
      <c r="G6578" s="107"/>
    </row>
    <row r="6579" spans="2:7" s="100" customFormat="1">
      <c r="B6579" s="208"/>
      <c r="C6579" s="101"/>
      <c r="D6579" s="102"/>
      <c r="E6579" s="208"/>
      <c r="F6579" s="107"/>
      <c r="G6579" s="107"/>
    </row>
    <row r="6580" spans="2:7" s="100" customFormat="1">
      <c r="B6580" s="208"/>
      <c r="C6580" s="101"/>
      <c r="D6580" s="102"/>
      <c r="E6580" s="208"/>
      <c r="F6580" s="107"/>
      <c r="G6580" s="107"/>
    </row>
    <row r="6581" spans="2:7" s="100" customFormat="1">
      <c r="B6581" s="208"/>
      <c r="C6581" s="101"/>
      <c r="D6581" s="102"/>
      <c r="E6581" s="208"/>
      <c r="F6581" s="107"/>
      <c r="G6581" s="107"/>
    </row>
    <row r="6582" spans="2:7" s="100" customFormat="1">
      <c r="B6582" s="208"/>
      <c r="C6582" s="101"/>
      <c r="D6582" s="102"/>
      <c r="E6582" s="208"/>
      <c r="F6582" s="107"/>
      <c r="G6582" s="107"/>
    </row>
    <row r="6583" spans="2:7" s="100" customFormat="1">
      <c r="B6583" s="208"/>
      <c r="C6583" s="101"/>
      <c r="D6583" s="102"/>
      <c r="E6583" s="208"/>
      <c r="F6583" s="107"/>
      <c r="G6583" s="107"/>
    </row>
    <row r="6584" spans="2:7" s="100" customFormat="1">
      <c r="B6584" s="208"/>
      <c r="C6584" s="101"/>
      <c r="D6584" s="102"/>
      <c r="E6584" s="208"/>
      <c r="F6584" s="107"/>
      <c r="G6584" s="107"/>
    </row>
    <row r="6585" spans="2:7" s="100" customFormat="1">
      <c r="B6585" s="208"/>
      <c r="C6585" s="101"/>
      <c r="D6585" s="102"/>
      <c r="E6585" s="208"/>
      <c r="F6585" s="107"/>
      <c r="G6585" s="107"/>
    </row>
    <row r="6586" spans="2:7" s="100" customFormat="1">
      <c r="B6586" s="208"/>
      <c r="C6586" s="101"/>
      <c r="D6586" s="102"/>
      <c r="E6586" s="208"/>
      <c r="F6586" s="107"/>
      <c r="G6586" s="107"/>
    </row>
    <row r="6587" spans="2:7" s="100" customFormat="1">
      <c r="B6587" s="208"/>
      <c r="C6587" s="101"/>
      <c r="D6587" s="102"/>
      <c r="E6587" s="208"/>
      <c r="F6587" s="107"/>
      <c r="G6587" s="107"/>
    </row>
    <row r="6588" spans="2:7" s="100" customFormat="1">
      <c r="B6588" s="208"/>
      <c r="C6588" s="101"/>
      <c r="D6588" s="102"/>
      <c r="E6588" s="208"/>
      <c r="F6588" s="107"/>
      <c r="G6588" s="107"/>
    </row>
    <row r="6589" spans="2:7" s="100" customFormat="1">
      <c r="B6589" s="208"/>
      <c r="C6589" s="101"/>
      <c r="D6589" s="102"/>
      <c r="E6589" s="208"/>
      <c r="F6589" s="107"/>
      <c r="G6589" s="107"/>
    </row>
    <row r="6590" spans="2:7" s="100" customFormat="1">
      <c r="B6590" s="208"/>
      <c r="C6590" s="101"/>
      <c r="D6590" s="102"/>
      <c r="E6590" s="208"/>
      <c r="F6590" s="107"/>
      <c r="G6590" s="107"/>
    </row>
    <row r="6591" spans="2:7" s="100" customFormat="1">
      <c r="B6591" s="208"/>
      <c r="C6591" s="101"/>
      <c r="D6591" s="102"/>
      <c r="E6591" s="208"/>
      <c r="F6591" s="107"/>
      <c r="G6591" s="107"/>
    </row>
    <row r="6592" spans="2:7" s="100" customFormat="1">
      <c r="B6592" s="208"/>
      <c r="C6592" s="101"/>
      <c r="D6592" s="102"/>
      <c r="E6592" s="208"/>
      <c r="F6592" s="107"/>
      <c r="G6592" s="107"/>
    </row>
    <row r="6593" spans="2:7" s="100" customFormat="1">
      <c r="B6593" s="208"/>
      <c r="C6593" s="101"/>
      <c r="D6593" s="102"/>
      <c r="E6593" s="208"/>
      <c r="F6593" s="107"/>
      <c r="G6593" s="107"/>
    </row>
    <row r="6594" spans="2:7" s="100" customFormat="1">
      <c r="B6594" s="208"/>
      <c r="C6594" s="101"/>
      <c r="D6594" s="102"/>
      <c r="E6594" s="208"/>
      <c r="F6594" s="107"/>
      <c r="G6594" s="107"/>
    </row>
    <row r="6595" spans="2:7" s="100" customFormat="1">
      <c r="B6595" s="208"/>
      <c r="C6595" s="101"/>
      <c r="D6595" s="102"/>
      <c r="E6595" s="208"/>
      <c r="F6595" s="107"/>
      <c r="G6595" s="107"/>
    </row>
    <row r="6596" spans="2:7" s="100" customFormat="1">
      <c r="B6596" s="208"/>
      <c r="C6596" s="101"/>
      <c r="D6596" s="102"/>
      <c r="E6596" s="208"/>
      <c r="F6596" s="107"/>
      <c r="G6596" s="107"/>
    </row>
    <row r="6597" spans="2:7" s="100" customFormat="1">
      <c r="B6597" s="208"/>
      <c r="C6597" s="101"/>
      <c r="D6597" s="102"/>
      <c r="E6597" s="208"/>
      <c r="F6597" s="107"/>
      <c r="G6597" s="107"/>
    </row>
    <row r="6598" spans="2:7" s="100" customFormat="1">
      <c r="B6598" s="208"/>
      <c r="C6598" s="101"/>
      <c r="D6598" s="102"/>
      <c r="E6598" s="208"/>
      <c r="F6598" s="107"/>
      <c r="G6598" s="107"/>
    </row>
    <row r="6599" spans="2:7" s="100" customFormat="1">
      <c r="B6599" s="208"/>
      <c r="C6599" s="101"/>
      <c r="D6599" s="102"/>
      <c r="E6599" s="208"/>
      <c r="F6599" s="107"/>
      <c r="G6599" s="107"/>
    </row>
    <row r="6600" spans="2:7" s="100" customFormat="1">
      <c r="B6600" s="208"/>
      <c r="C6600" s="101"/>
      <c r="D6600" s="102"/>
      <c r="E6600" s="208"/>
      <c r="F6600" s="107"/>
      <c r="G6600" s="107"/>
    </row>
    <row r="6601" spans="2:7" s="100" customFormat="1">
      <c r="B6601" s="208"/>
      <c r="C6601" s="101"/>
      <c r="D6601" s="102"/>
      <c r="E6601" s="208"/>
      <c r="F6601" s="107"/>
      <c r="G6601" s="107"/>
    </row>
    <row r="6602" spans="2:7" s="100" customFormat="1">
      <c r="B6602" s="208"/>
      <c r="C6602" s="101"/>
      <c r="D6602" s="102"/>
      <c r="E6602" s="208"/>
      <c r="F6602" s="107"/>
      <c r="G6602" s="107"/>
    </row>
    <row r="6603" spans="2:7" s="100" customFormat="1">
      <c r="B6603" s="208"/>
      <c r="C6603" s="101"/>
      <c r="D6603" s="102"/>
      <c r="E6603" s="208"/>
      <c r="F6603" s="107"/>
      <c r="G6603" s="107"/>
    </row>
    <row r="6604" spans="2:7" s="100" customFormat="1">
      <c r="B6604" s="208"/>
      <c r="C6604" s="101"/>
      <c r="D6604" s="102"/>
      <c r="E6604" s="208"/>
      <c r="F6604" s="107"/>
      <c r="G6604" s="107"/>
    </row>
    <row r="6605" spans="2:7" s="100" customFormat="1">
      <c r="B6605" s="208"/>
      <c r="C6605" s="101"/>
      <c r="D6605" s="102"/>
      <c r="E6605" s="208"/>
      <c r="F6605" s="107"/>
      <c r="G6605" s="107"/>
    </row>
    <row r="6606" spans="2:7" s="100" customFormat="1">
      <c r="B6606" s="208"/>
      <c r="C6606" s="101"/>
      <c r="D6606" s="102"/>
      <c r="E6606" s="208"/>
      <c r="F6606" s="107"/>
      <c r="G6606" s="107"/>
    </row>
    <row r="6607" spans="2:7" s="100" customFormat="1">
      <c r="B6607" s="208"/>
      <c r="C6607" s="101"/>
      <c r="D6607" s="102"/>
      <c r="E6607" s="208"/>
      <c r="F6607" s="107"/>
      <c r="G6607" s="107"/>
    </row>
    <row r="6608" spans="2:7" s="100" customFormat="1">
      <c r="B6608" s="208"/>
      <c r="C6608" s="101"/>
      <c r="D6608" s="102"/>
      <c r="E6608" s="208"/>
      <c r="F6608" s="107"/>
      <c r="G6608" s="107"/>
    </row>
    <row r="6609" spans="2:7" s="100" customFormat="1">
      <c r="B6609" s="208"/>
      <c r="C6609" s="101"/>
      <c r="D6609" s="102"/>
      <c r="E6609" s="208"/>
      <c r="F6609" s="107"/>
      <c r="G6609" s="107"/>
    </row>
    <row r="6610" spans="2:7" s="100" customFormat="1">
      <c r="B6610" s="208"/>
      <c r="C6610" s="101"/>
      <c r="D6610" s="102"/>
      <c r="E6610" s="208"/>
      <c r="F6610" s="107"/>
      <c r="G6610" s="107"/>
    </row>
    <row r="6611" spans="2:7" s="100" customFormat="1">
      <c r="B6611" s="208"/>
      <c r="C6611" s="101"/>
      <c r="D6611" s="102"/>
      <c r="E6611" s="208"/>
      <c r="F6611" s="107"/>
      <c r="G6611" s="107"/>
    </row>
    <row r="6612" spans="2:7" s="100" customFormat="1">
      <c r="B6612" s="208"/>
      <c r="C6612" s="101"/>
      <c r="D6612" s="102"/>
      <c r="E6612" s="208"/>
      <c r="F6612" s="107"/>
      <c r="G6612" s="107"/>
    </row>
    <row r="6613" spans="2:7" s="100" customFormat="1">
      <c r="B6613" s="208"/>
      <c r="C6613" s="101"/>
      <c r="D6613" s="102"/>
      <c r="E6613" s="208"/>
      <c r="F6613" s="107"/>
      <c r="G6613" s="107"/>
    </row>
    <row r="6614" spans="2:7" s="100" customFormat="1">
      <c r="B6614" s="208"/>
      <c r="C6614" s="101"/>
      <c r="D6614" s="102"/>
      <c r="E6614" s="208"/>
      <c r="F6614" s="107"/>
      <c r="G6614" s="107"/>
    </row>
    <row r="6615" spans="2:7" s="100" customFormat="1">
      <c r="B6615" s="208"/>
      <c r="C6615" s="101"/>
      <c r="D6615" s="102"/>
      <c r="E6615" s="208"/>
      <c r="F6615" s="107"/>
      <c r="G6615" s="107"/>
    </row>
    <row r="6616" spans="2:7" s="100" customFormat="1">
      <c r="B6616" s="208"/>
      <c r="C6616" s="101"/>
      <c r="D6616" s="102"/>
      <c r="E6616" s="208"/>
      <c r="F6616" s="107"/>
      <c r="G6616" s="107"/>
    </row>
    <row r="6617" spans="2:7" s="100" customFormat="1">
      <c r="B6617" s="208"/>
      <c r="C6617" s="101"/>
      <c r="D6617" s="102"/>
      <c r="E6617" s="208"/>
      <c r="F6617" s="107"/>
      <c r="G6617" s="107"/>
    </row>
    <row r="6618" spans="2:7" s="100" customFormat="1">
      <c r="B6618" s="208"/>
      <c r="C6618" s="101"/>
      <c r="D6618" s="102"/>
      <c r="E6618" s="208"/>
      <c r="F6618" s="107"/>
      <c r="G6618" s="107"/>
    </row>
    <row r="6619" spans="2:7" s="100" customFormat="1">
      <c r="B6619" s="208"/>
      <c r="C6619" s="101"/>
      <c r="D6619" s="102"/>
      <c r="E6619" s="208"/>
      <c r="F6619" s="107"/>
      <c r="G6619" s="107"/>
    </row>
    <row r="6620" spans="2:7" s="100" customFormat="1">
      <c r="B6620" s="208"/>
      <c r="C6620" s="101"/>
      <c r="D6620" s="102"/>
      <c r="E6620" s="208"/>
      <c r="F6620" s="107"/>
      <c r="G6620" s="107"/>
    </row>
    <row r="6621" spans="2:7" s="100" customFormat="1">
      <c r="B6621" s="208"/>
      <c r="C6621" s="101"/>
      <c r="D6621" s="102"/>
      <c r="E6621" s="208"/>
      <c r="F6621" s="107"/>
      <c r="G6621" s="107"/>
    </row>
    <row r="6622" spans="2:7" s="100" customFormat="1">
      <c r="B6622" s="208"/>
      <c r="C6622" s="101"/>
      <c r="D6622" s="102"/>
      <c r="E6622" s="208"/>
      <c r="F6622" s="107"/>
      <c r="G6622" s="107"/>
    </row>
    <row r="6623" spans="2:7" s="100" customFormat="1">
      <c r="B6623" s="208"/>
      <c r="C6623" s="101"/>
      <c r="D6623" s="102"/>
      <c r="E6623" s="208"/>
      <c r="F6623" s="107"/>
      <c r="G6623" s="107"/>
    </row>
    <row r="6624" spans="2:7" s="100" customFormat="1">
      <c r="B6624" s="208"/>
      <c r="C6624" s="101"/>
      <c r="D6624" s="102"/>
      <c r="E6624" s="208"/>
      <c r="F6624" s="107"/>
      <c r="G6624" s="107"/>
    </row>
    <row r="6625" spans="2:7" s="100" customFormat="1">
      <c r="B6625" s="208"/>
      <c r="C6625" s="101"/>
      <c r="D6625" s="102"/>
      <c r="E6625" s="208"/>
      <c r="F6625" s="107"/>
      <c r="G6625" s="107"/>
    </row>
    <row r="6626" spans="2:7" s="100" customFormat="1">
      <c r="B6626" s="208"/>
      <c r="C6626" s="101"/>
      <c r="D6626" s="102"/>
      <c r="E6626" s="208"/>
      <c r="F6626" s="107"/>
      <c r="G6626" s="107"/>
    </row>
    <row r="6627" spans="2:7" s="100" customFormat="1">
      <c r="B6627" s="208"/>
      <c r="C6627" s="101"/>
      <c r="D6627" s="102"/>
      <c r="E6627" s="208"/>
      <c r="F6627" s="107"/>
      <c r="G6627" s="107"/>
    </row>
    <row r="6628" spans="2:7" s="100" customFormat="1">
      <c r="B6628" s="208"/>
      <c r="C6628" s="101"/>
      <c r="D6628" s="102"/>
      <c r="E6628" s="208"/>
      <c r="F6628" s="107"/>
      <c r="G6628" s="107"/>
    </row>
    <row r="6629" spans="2:7" s="100" customFormat="1">
      <c r="B6629" s="208"/>
      <c r="C6629" s="101"/>
      <c r="D6629" s="102"/>
      <c r="E6629" s="208"/>
      <c r="F6629" s="107"/>
      <c r="G6629" s="107"/>
    </row>
    <row r="6630" spans="2:7" s="100" customFormat="1">
      <c r="B6630" s="208"/>
      <c r="C6630" s="101"/>
      <c r="D6630" s="102"/>
      <c r="E6630" s="208"/>
      <c r="F6630" s="107"/>
      <c r="G6630" s="107"/>
    </row>
    <row r="6631" spans="2:7" s="100" customFormat="1">
      <c r="B6631" s="208"/>
      <c r="C6631" s="101"/>
      <c r="D6631" s="102"/>
      <c r="E6631" s="208"/>
      <c r="F6631" s="107"/>
      <c r="G6631" s="107"/>
    </row>
    <row r="6632" spans="2:7" s="100" customFormat="1">
      <c r="B6632" s="208"/>
      <c r="C6632" s="101"/>
      <c r="D6632" s="102"/>
      <c r="E6632" s="208"/>
      <c r="F6632" s="107"/>
      <c r="G6632" s="107"/>
    </row>
    <row r="6633" spans="2:7" s="100" customFormat="1">
      <c r="B6633" s="208"/>
      <c r="C6633" s="101"/>
      <c r="D6633" s="102"/>
      <c r="E6633" s="208"/>
      <c r="F6633" s="107"/>
      <c r="G6633" s="107"/>
    </row>
    <row r="6634" spans="2:7" s="100" customFormat="1">
      <c r="B6634" s="208"/>
      <c r="C6634" s="101"/>
      <c r="D6634" s="102"/>
      <c r="E6634" s="208"/>
      <c r="F6634" s="107"/>
      <c r="G6634" s="107"/>
    </row>
    <row r="6635" spans="2:7" s="100" customFormat="1">
      <c r="B6635" s="208"/>
      <c r="C6635" s="101"/>
      <c r="D6635" s="102"/>
      <c r="E6635" s="208"/>
      <c r="F6635" s="107"/>
      <c r="G6635" s="107"/>
    </row>
    <row r="6636" spans="2:7" s="100" customFormat="1">
      <c r="B6636" s="208"/>
      <c r="C6636" s="101"/>
      <c r="D6636" s="102"/>
      <c r="E6636" s="208"/>
      <c r="F6636" s="107"/>
      <c r="G6636" s="107"/>
    </row>
    <row r="6637" spans="2:7" s="100" customFormat="1">
      <c r="B6637" s="208"/>
      <c r="C6637" s="101"/>
      <c r="D6637" s="102"/>
      <c r="E6637" s="208"/>
      <c r="F6637" s="107"/>
      <c r="G6637" s="107"/>
    </row>
    <row r="6638" spans="2:7" s="100" customFormat="1">
      <c r="B6638" s="208"/>
      <c r="C6638" s="101"/>
      <c r="D6638" s="102"/>
      <c r="E6638" s="208"/>
      <c r="F6638" s="107"/>
      <c r="G6638" s="107"/>
    </row>
    <row r="6639" spans="2:7" s="100" customFormat="1">
      <c r="B6639" s="208"/>
      <c r="C6639" s="101"/>
      <c r="D6639" s="102"/>
      <c r="E6639" s="208"/>
      <c r="F6639" s="107"/>
      <c r="G6639" s="107"/>
    </row>
    <row r="6640" spans="2:7" s="100" customFormat="1">
      <c r="B6640" s="208"/>
      <c r="C6640" s="101"/>
      <c r="D6640" s="102"/>
      <c r="E6640" s="208"/>
      <c r="F6640" s="107"/>
      <c r="G6640" s="107"/>
    </row>
    <row r="6641" spans="2:7" s="100" customFormat="1">
      <c r="B6641" s="208"/>
      <c r="C6641" s="101"/>
      <c r="D6641" s="102"/>
      <c r="E6641" s="208"/>
      <c r="F6641" s="107"/>
      <c r="G6641" s="107"/>
    </row>
    <row r="6642" spans="2:7" s="100" customFormat="1">
      <c r="B6642" s="208"/>
      <c r="C6642" s="101"/>
      <c r="D6642" s="102"/>
      <c r="E6642" s="208"/>
      <c r="F6642" s="107"/>
      <c r="G6642" s="107"/>
    </row>
    <row r="6643" spans="2:7" s="100" customFormat="1">
      <c r="B6643" s="208"/>
      <c r="C6643" s="101"/>
      <c r="D6643" s="102"/>
      <c r="E6643" s="208"/>
      <c r="F6643" s="107"/>
      <c r="G6643" s="107"/>
    </row>
    <row r="6644" spans="2:7" s="100" customFormat="1">
      <c r="B6644" s="208"/>
      <c r="C6644" s="101"/>
      <c r="D6644" s="102"/>
      <c r="E6644" s="208"/>
      <c r="F6644" s="107"/>
      <c r="G6644" s="107"/>
    </row>
    <row r="6645" spans="2:7" s="100" customFormat="1">
      <c r="B6645" s="208"/>
      <c r="C6645" s="101"/>
      <c r="D6645" s="102"/>
      <c r="E6645" s="208"/>
      <c r="F6645" s="107"/>
      <c r="G6645" s="107"/>
    </row>
    <row r="6646" spans="2:7" s="100" customFormat="1">
      <c r="B6646" s="208"/>
      <c r="C6646" s="101"/>
      <c r="D6646" s="102"/>
      <c r="E6646" s="208"/>
      <c r="F6646" s="107"/>
      <c r="G6646" s="107"/>
    </row>
    <row r="6647" spans="2:7" s="100" customFormat="1">
      <c r="B6647" s="208"/>
      <c r="C6647" s="101"/>
      <c r="D6647" s="102"/>
      <c r="E6647" s="208"/>
      <c r="F6647" s="107"/>
      <c r="G6647" s="107"/>
    </row>
    <row r="6648" spans="2:7" s="100" customFormat="1">
      <c r="B6648" s="208"/>
      <c r="C6648" s="101"/>
      <c r="D6648" s="102"/>
      <c r="E6648" s="208"/>
      <c r="F6648" s="107"/>
      <c r="G6648" s="107"/>
    </row>
    <row r="6649" spans="2:7" s="100" customFormat="1">
      <c r="B6649" s="208"/>
      <c r="C6649" s="101"/>
      <c r="D6649" s="102"/>
      <c r="E6649" s="208"/>
      <c r="F6649" s="107"/>
      <c r="G6649" s="107"/>
    </row>
    <row r="6650" spans="2:7" s="100" customFormat="1">
      <c r="B6650" s="208"/>
      <c r="C6650" s="101"/>
      <c r="D6650" s="102"/>
      <c r="E6650" s="208"/>
      <c r="F6650" s="107"/>
      <c r="G6650" s="107"/>
    </row>
    <row r="6651" spans="2:7" s="100" customFormat="1">
      <c r="B6651" s="208"/>
      <c r="C6651" s="101"/>
      <c r="D6651" s="102"/>
      <c r="E6651" s="208"/>
      <c r="F6651" s="107"/>
      <c r="G6651" s="107"/>
    </row>
    <row r="6652" spans="2:7" s="100" customFormat="1">
      <c r="B6652" s="208"/>
      <c r="C6652" s="101"/>
      <c r="D6652" s="102"/>
      <c r="E6652" s="208"/>
      <c r="F6652" s="107"/>
      <c r="G6652" s="107"/>
    </row>
    <row r="6653" spans="2:7" s="100" customFormat="1">
      <c r="B6653" s="208"/>
      <c r="C6653" s="101"/>
      <c r="D6653" s="102"/>
      <c r="E6653" s="208"/>
      <c r="F6653" s="107"/>
      <c r="G6653" s="107"/>
    </row>
    <row r="6654" spans="2:7" s="100" customFormat="1">
      <c r="B6654" s="208"/>
      <c r="C6654" s="101"/>
      <c r="D6654" s="102"/>
      <c r="E6654" s="208"/>
      <c r="F6654" s="107"/>
      <c r="G6654" s="107"/>
    </row>
    <row r="6655" spans="2:7" s="100" customFormat="1">
      <c r="B6655" s="208"/>
      <c r="C6655" s="101"/>
      <c r="D6655" s="102"/>
      <c r="E6655" s="208"/>
      <c r="F6655" s="107"/>
      <c r="G6655" s="107"/>
    </row>
    <row r="6656" spans="2:7" s="100" customFormat="1">
      <c r="B6656" s="208"/>
      <c r="C6656" s="101"/>
      <c r="D6656" s="102"/>
      <c r="E6656" s="208"/>
      <c r="F6656" s="107"/>
      <c r="G6656" s="107"/>
    </row>
    <row r="6657" spans="2:7" s="100" customFormat="1">
      <c r="B6657" s="208"/>
      <c r="C6657" s="101"/>
      <c r="D6657" s="102"/>
      <c r="E6657" s="208"/>
      <c r="F6657" s="107"/>
      <c r="G6657" s="107"/>
    </row>
    <row r="6658" spans="2:7" s="100" customFormat="1">
      <c r="B6658" s="208"/>
      <c r="C6658" s="101"/>
      <c r="D6658" s="102"/>
      <c r="E6658" s="208"/>
      <c r="F6658" s="107"/>
      <c r="G6658" s="107"/>
    </row>
    <row r="6659" spans="2:7" s="100" customFormat="1">
      <c r="B6659" s="208"/>
      <c r="C6659" s="101"/>
      <c r="D6659" s="102"/>
      <c r="E6659" s="208"/>
      <c r="F6659" s="107"/>
      <c r="G6659" s="107"/>
    </row>
    <row r="6660" spans="2:7" s="100" customFormat="1">
      <c r="B6660" s="208"/>
      <c r="C6660" s="101"/>
      <c r="D6660" s="102"/>
      <c r="E6660" s="208"/>
      <c r="F6660" s="107"/>
      <c r="G6660" s="107"/>
    </row>
    <row r="6661" spans="2:7" s="100" customFormat="1">
      <c r="B6661" s="208"/>
      <c r="C6661" s="101"/>
      <c r="D6661" s="102"/>
      <c r="E6661" s="208"/>
      <c r="F6661" s="107"/>
      <c r="G6661" s="107"/>
    </row>
    <row r="6662" spans="2:7" s="100" customFormat="1">
      <c r="B6662" s="208"/>
      <c r="C6662" s="101"/>
      <c r="D6662" s="102"/>
      <c r="E6662" s="208"/>
      <c r="F6662" s="107"/>
      <c r="G6662" s="107"/>
    </row>
    <row r="6663" spans="2:7" s="100" customFormat="1">
      <c r="B6663" s="208"/>
      <c r="C6663" s="101"/>
      <c r="D6663" s="102"/>
      <c r="E6663" s="208"/>
      <c r="F6663" s="107"/>
      <c r="G6663" s="107"/>
    </row>
    <row r="6664" spans="2:7" s="100" customFormat="1">
      <c r="B6664" s="208"/>
      <c r="C6664" s="101"/>
      <c r="D6664" s="102"/>
      <c r="E6664" s="208"/>
      <c r="F6664" s="107"/>
      <c r="G6664" s="107"/>
    </row>
    <row r="6665" spans="2:7" s="100" customFormat="1">
      <c r="B6665" s="208"/>
      <c r="C6665" s="101"/>
      <c r="D6665" s="102"/>
      <c r="E6665" s="208"/>
      <c r="F6665" s="107"/>
      <c r="G6665" s="107"/>
    </row>
    <row r="6666" spans="2:7" s="100" customFormat="1">
      <c r="B6666" s="208"/>
      <c r="C6666" s="101"/>
      <c r="D6666" s="102"/>
      <c r="E6666" s="208"/>
      <c r="F6666" s="107"/>
      <c r="G6666" s="107"/>
    </row>
    <row r="6667" spans="2:7" s="100" customFormat="1">
      <c r="B6667" s="208"/>
      <c r="C6667" s="101"/>
      <c r="D6667" s="102"/>
      <c r="E6667" s="208"/>
      <c r="F6667" s="107"/>
      <c r="G6667" s="107"/>
    </row>
    <row r="6668" spans="2:7" s="100" customFormat="1">
      <c r="B6668" s="208"/>
      <c r="C6668" s="101"/>
      <c r="D6668" s="102"/>
      <c r="E6668" s="208"/>
      <c r="F6668" s="107"/>
      <c r="G6668" s="107"/>
    </row>
    <row r="6669" spans="2:7" s="100" customFormat="1">
      <c r="B6669" s="208"/>
      <c r="C6669" s="101"/>
      <c r="D6669" s="102"/>
      <c r="E6669" s="208"/>
      <c r="F6669" s="107"/>
      <c r="G6669" s="107"/>
    </row>
    <row r="6670" spans="2:7" s="100" customFormat="1">
      <c r="B6670" s="208"/>
      <c r="C6670" s="101"/>
      <c r="D6670" s="102"/>
      <c r="E6670" s="208"/>
      <c r="F6670" s="107"/>
      <c r="G6670" s="107"/>
    </row>
    <row r="6671" spans="2:7" s="100" customFormat="1">
      <c r="B6671" s="208"/>
      <c r="C6671" s="101"/>
      <c r="D6671" s="102"/>
      <c r="E6671" s="208"/>
      <c r="F6671" s="107"/>
      <c r="G6671" s="107"/>
    </row>
    <row r="6672" spans="2:7" s="100" customFormat="1">
      <c r="B6672" s="208"/>
      <c r="C6672" s="101"/>
      <c r="D6672" s="102"/>
      <c r="E6672" s="208"/>
      <c r="F6672" s="107"/>
      <c r="G6672" s="107"/>
    </row>
    <row r="6673" spans="2:7" s="100" customFormat="1">
      <c r="B6673" s="208"/>
      <c r="C6673" s="101"/>
      <c r="D6673" s="102"/>
      <c r="E6673" s="208"/>
      <c r="F6673" s="107"/>
      <c r="G6673" s="107"/>
    </row>
    <row r="6674" spans="2:7" s="100" customFormat="1">
      <c r="B6674" s="208"/>
      <c r="C6674" s="101"/>
      <c r="D6674" s="102"/>
      <c r="E6674" s="208"/>
      <c r="F6674" s="107"/>
      <c r="G6674" s="107"/>
    </row>
    <row r="6675" spans="2:7" s="100" customFormat="1">
      <c r="B6675" s="208"/>
      <c r="C6675" s="101"/>
      <c r="D6675" s="102"/>
      <c r="E6675" s="208"/>
      <c r="F6675" s="107"/>
      <c r="G6675" s="107"/>
    </row>
    <row r="6676" spans="2:7" s="100" customFormat="1">
      <c r="B6676" s="208"/>
      <c r="C6676" s="101"/>
      <c r="D6676" s="102"/>
      <c r="E6676" s="208"/>
      <c r="F6676" s="107"/>
      <c r="G6676" s="107"/>
    </row>
    <row r="6677" spans="2:7" s="100" customFormat="1">
      <c r="B6677" s="208"/>
      <c r="C6677" s="101"/>
      <c r="D6677" s="102"/>
      <c r="E6677" s="208"/>
      <c r="F6677" s="107"/>
      <c r="G6677" s="107"/>
    </row>
    <row r="6678" spans="2:7" s="100" customFormat="1">
      <c r="B6678" s="208"/>
      <c r="C6678" s="101"/>
      <c r="D6678" s="102"/>
      <c r="E6678" s="208"/>
      <c r="F6678" s="107"/>
      <c r="G6678" s="107"/>
    </row>
    <row r="6679" spans="2:7" s="100" customFormat="1">
      <c r="B6679" s="208"/>
      <c r="C6679" s="101"/>
      <c r="D6679" s="102"/>
      <c r="E6679" s="208"/>
      <c r="F6679" s="107"/>
      <c r="G6679" s="107"/>
    </row>
    <row r="6680" spans="2:7" s="100" customFormat="1">
      <c r="B6680" s="208"/>
      <c r="C6680" s="101"/>
      <c r="D6680" s="102"/>
      <c r="E6680" s="208"/>
      <c r="F6680" s="107"/>
      <c r="G6680" s="107"/>
    </row>
    <row r="6681" spans="2:7" s="100" customFormat="1">
      <c r="B6681" s="208"/>
      <c r="C6681" s="101"/>
      <c r="D6681" s="102"/>
      <c r="E6681" s="208"/>
      <c r="F6681" s="107"/>
      <c r="G6681" s="107"/>
    </row>
    <row r="6682" spans="2:7" s="100" customFormat="1">
      <c r="B6682" s="208"/>
      <c r="C6682" s="101"/>
      <c r="D6682" s="102"/>
      <c r="E6682" s="208"/>
      <c r="F6682" s="107"/>
      <c r="G6682" s="107"/>
    </row>
    <row r="6683" spans="2:7" s="100" customFormat="1">
      <c r="B6683" s="208"/>
      <c r="C6683" s="101"/>
      <c r="D6683" s="102"/>
      <c r="E6683" s="208"/>
      <c r="F6683" s="107"/>
      <c r="G6683" s="107"/>
    </row>
    <row r="6684" spans="2:7" s="100" customFormat="1">
      <c r="B6684" s="208"/>
      <c r="C6684" s="101"/>
      <c r="D6684" s="102"/>
      <c r="E6684" s="208"/>
      <c r="F6684" s="107"/>
      <c r="G6684" s="107"/>
    </row>
    <row r="6685" spans="2:7" s="100" customFormat="1">
      <c r="B6685" s="208"/>
      <c r="C6685" s="101"/>
      <c r="D6685" s="102"/>
      <c r="E6685" s="208"/>
      <c r="F6685" s="107"/>
      <c r="G6685" s="107"/>
    </row>
    <row r="6686" spans="2:7" s="100" customFormat="1">
      <c r="B6686" s="208"/>
      <c r="C6686" s="101"/>
      <c r="D6686" s="102"/>
      <c r="E6686" s="208"/>
      <c r="F6686" s="107"/>
      <c r="G6686" s="107"/>
    </row>
    <row r="6687" spans="2:7" s="100" customFormat="1">
      <c r="B6687" s="208"/>
      <c r="C6687" s="101"/>
      <c r="D6687" s="102"/>
      <c r="E6687" s="208"/>
      <c r="F6687" s="107"/>
      <c r="G6687" s="107"/>
    </row>
    <row r="6688" spans="2:7" s="100" customFormat="1">
      <c r="B6688" s="208"/>
      <c r="C6688" s="101"/>
      <c r="D6688" s="102"/>
      <c r="E6688" s="208"/>
      <c r="F6688" s="107"/>
      <c r="G6688" s="107"/>
    </row>
    <row r="6689" spans="2:7" s="100" customFormat="1">
      <c r="B6689" s="208"/>
      <c r="C6689" s="101"/>
      <c r="D6689" s="102"/>
      <c r="E6689" s="208"/>
      <c r="F6689" s="107"/>
      <c r="G6689" s="107"/>
    </row>
    <row r="6690" spans="2:7" s="100" customFormat="1">
      <c r="B6690" s="208"/>
      <c r="C6690" s="101"/>
      <c r="D6690" s="102"/>
      <c r="E6690" s="208"/>
      <c r="F6690" s="107"/>
      <c r="G6690" s="107"/>
    </row>
    <row r="6691" spans="2:7" s="100" customFormat="1">
      <c r="B6691" s="208"/>
      <c r="C6691" s="101"/>
      <c r="D6691" s="102"/>
      <c r="E6691" s="208"/>
      <c r="F6691" s="107"/>
      <c r="G6691" s="107"/>
    </row>
    <row r="6692" spans="2:7" s="100" customFormat="1">
      <c r="B6692" s="208"/>
      <c r="C6692" s="101"/>
      <c r="D6692" s="102"/>
      <c r="E6692" s="208"/>
      <c r="F6692" s="107"/>
      <c r="G6692" s="107"/>
    </row>
    <row r="6693" spans="2:7" s="100" customFormat="1">
      <c r="B6693" s="208"/>
      <c r="C6693" s="101"/>
      <c r="D6693" s="102"/>
      <c r="E6693" s="208"/>
      <c r="F6693" s="107"/>
      <c r="G6693" s="107"/>
    </row>
    <row r="6694" spans="2:7" s="100" customFormat="1">
      <c r="B6694" s="208"/>
      <c r="C6694" s="101"/>
      <c r="D6694" s="102"/>
      <c r="E6694" s="208"/>
      <c r="F6694" s="107"/>
      <c r="G6694" s="107"/>
    </row>
    <row r="6695" spans="2:7" s="100" customFormat="1">
      <c r="B6695" s="208"/>
      <c r="C6695" s="101"/>
      <c r="D6695" s="102"/>
      <c r="E6695" s="208"/>
      <c r="F6695" s="107"/>
      <c r="G6695" s="107"/>
    </row>
    <row r="6696" spans="2:7" s="100" customFormat="1">
      <c r="B6696" s="208"/>
      <c r="C6696" s="101"/>
      <c r="D6696" s="102"/>
      <c r="E6696" s="208"/>
      <c r="F6696" s="107"/>
      <c r="G6696" s="107"/>
    </row>
    <row r="6697" spans="2:7" s="100" customFormat="1">
      <c r="B6697" s="208"/>
      <c r="C6697" s="101"/>
      <c r="D6697" s="102"/>
      <c r="E6697" s="208"/>
      <c r="F6697" s="107"/>
      <c r="G6697" s="107"/>
    </row>
    <row r="6698" spans="2:7" s="100" customFormat="1">
      <c r="B6698" s="208"/>
      <c r="C6698" s="101"/>
      <c r="D6698" s="102"/>
      <c r="E6698" s="208"/>
      <c r="F6698" s="107"/>
      <c r="G6698" s="107"/>
    </row>
    <row r="6699" spans="2:7" s="100" customFormat="1">
      <c r="B6699" s="208"/>
      <c r="C6699" s="101"/>
      <c r="D6699" s="102"/>
      <c r="E6699" s="208"/>
      <c r="F6699" s="107"/>
      <c r="G6699" s="107"/>
    </row>
    <row r="6700" spans="2:7" s="100" customFormat="1">
      <c r="B6700" s="208"/>
      <c r="C6700" s="101"/>
      <c r="D6700" s="102"/>
      <c r="E6700" s="208"/>
      <c r="F6700" s="107"/>
      <c r="G6700" s="107"/>
    </row>
    <row r="6701" spans="2:7" s="100" customFormat="1">
      <c r="B6701" s="208"/>
      <c r="C6701" s="101"/>
      <c r="D6701" s="102"/>
      <c r="E6701" s="208"/>
      <c r="F6701" s="107"/>
      <c r="G6701" s="107"/>
    </row>
    <row r="6702" spans="2:7" s="100" customFormat="1">
      <c r="B6702" s="208"/>
      <c r="C6702" s="101"/>
      <c r="D6702" s="102"/>
      <c r="E6702" s="208"/>
      <c r="F6702" s="107"/>
      <c r="G6702" s="107"/>
    </row>
    <row r="6703" spans="2:7" s="100" customFormat="1">
      <c r="B6703" s="208"/>
      <c r="C6703" s="101"/>
      <c r="D6703" s="102"/>
      <c r="E6703" s="208"/>
      <c r="F6703" s="107"/>
      <c r="G6703" s="107"/>
    </row>
    <row r="6704" spans="2:7" s="100" customFormat="1">
      <c r="B6704" s="208"/>
      <c r="C6704" s="101"/>
      <c r="D6704" s="102"/>
      <c r="E6704" s="208"/>
      <c r="F6704" s="107"/>
      <c r="G6704" s="107"/>
    </row>
    <row r="6705" spans="2:7" s="100" customFormat="1">
      <c r="B6705" s="208"/>
      <c r="C6705" s="101"/>
      <c r="D6705" s="102"/>
      <c r="E6705" s="208"/>
      <c r="F6705" s="107"/>
      <c r="G6705" s="107"/>
    </row>
    <row r="6706" spans="2:7" s="100" customFormat="1">
      <c r="B6706" s="208"/>
      <c r="C6706" s="101"/>
      <c r="D6706" s="102"/>
      <c r="E6706" s="208"/>
      <c r="F6706" s="107"/>
      <c r="G6706" s="107"/>
    </row>
    <row r="6707" spans="2:7" s="100" customFormat="1">
      <c r="B6707" s="208"/>
      <c r="C6707" s="101"/>
      <c r="D6707" s="102"/>
      <c r="E6707" s="208"/>
      <c r="F6707" s="107"/>
      <c r="G6707" s="107"/>
    </row>
    <row r="6708" spans="2:7" s="100" customFormat="1">
      <c r="B6708" s="208"/>
      <c r="C6708" s="101"/>
      <c r="D6708" s="102"/>
      <c r="E6708" s="208"/>
      <c r="F6708" s="107"/>
      <c r="G6708" s="107"/>
    </row>
    <row r="6709" spans="2:7" s="100" customFormat="1">
      <c r="B6709" s="208"/>
      <c r="C6709" s="101"/>
      <c r="D6709" s="102"/>
      <c r="E6709" s="208"/>
      <c r="F6709" s="107"/>
      <c r="G6709" s="107"/>
    </row>
    <row r="6710" spans="2:7" s="100" customFormat="1">
      <c r="B6710" s="208"/>
      <c r="C6710" s="101"/>
      <c r="D6710" s="102"/>
      <c r="E6710" s="208"/>
      <c r="F6710" s="107"/>
      <c r="G6710" s="107"/>
    </row>
    <row r="6711" spans="2:7" s="100" customFormat="1">
      <c r="B6711" s="208"/>
      <c r="C6711" s="101"/>
      <c r="D6711" s="102"/>
      <c r="E6711" s="208"/>
      <c r="F6711" s="107"/>
      <c r="G6711" s="107"/>
    </row>
    <row r="6712" spans="2:7" s="100" customFormat="1">
      <c r="B6712" s="208"/>
      <c r="C6712" s="101"/>
      <c r="D6712" s="102"/>
      <c r="E6712" s="208"/>
      <c r="F6712" s="107"/>
      <c r="G6712" s="107"/>
    </row>
    <row r="6713" spans="2:7" s="100" customFormat="1">
      <c r="B6713" s="208"/>
      <c r="C6713" s="101"/>
      <c r="D6713" s="102"/>
      <c r="E6713" s="208"/>
      <c r="F6713" s="107"/>
      <c r="G6713" s="107"/>
    </row>
    <row r="6714" spans="2:7" s="100" customFormat="1">
      <c r="B6714" s="208"/>
      <c r="C6714" s="101"/>
      <c r="D6714" s="102"/>
      <c r="E6714" s="208"/>
      <c r="F6714" s="107"/>
      <c r="G6714" s="107"/>
    </row>
    <row r="6715" spans="2:7" s="100" customFormat="1">
      <c r="B6715" s="208"/>
      <c r="C6715" s="101"/>
      <c r="D6715" s="102"/>
      <c r="E6715" s="208"/>
      <c r="F6715" s="107"/>
      <c r="G6715" s="107"/>
    </row>
    <row r="6716" spans="2:7" s="100" customFormat="1">
      <c r="B6716" s="208"/>
      <c r="C6716" s="101"/>
      <c r="D6716" s="102"/>
      <c r="E6716" s="208"/>
      <c r="F6716" s="107"/>
      <c r="G6716" s="107"/>
    </row>
    <row r="6717" spans="2:7" s="100" customFormat="1">
      <c r="B6717" s="208"/>
      <c r="C6717" s="101"/>
      <c r="D6717" s="102"/>
      <c r="E6717" s="208"/>
      <c r="F6717" s="107"/>
      <c r="G6717" s="107"/>
    </row>
    <row r="6718" spans="2:7" s="100" customFormat="1">
      <c r="B6718" s="208"/>
      <c r="C6718" s="101"/>
      <c r="D6718" s="102"/>
      <c r="E6718" s="208"/>
      <c r="F6718" s="107"/>
      <c r="G6718" s="107"/>
    </row>
    <row r="6719" spans="2:7" s="100" customFormat="1">
      <c r="B6719" s="208"/>
      <c r="C6719" s="101"/>
      <c r="D6719" s="102"/>
      <c r="E6719" s="208"/>
      <c r="F6719" s="107"/>
      <c r="G6719" s="107"/>
    </row>
    <row r="6720" spans="2:7" s="100" customFormat="1">
      <c r="B6720" s="208"/>
      <c r="C6720" s="101"/>
      <c r="D6720" s="102"/>
      <c r="E6720" s="208"/>
      <c r="F6720" s="107"/>
      <c r="G6720" s="107"/>
    </row>
    <row r="6721" spans="2:7" s="100" customFormat="1">
      <c r="B6721" s="208"/>
      <c r="C6721" s="101"/>
      <c r="D6721" s="102"/>
      <c r="E6721" s="208"/>
      <c r="F6721" s="107"/>
      <c r="G6721" s="107"/>
    </row>
    <row r="6722" spans="2:7" s="100" customFormat="1">
      <c r="B6722" s="208"/>
      <c r="C6722" s="101"/>
      <c r="D6722" s="102"/>
      <c r="E6722" s="208"/>
      <c r="F6722" s="107"/>
      <c r="G6722" s="107"/>
    </row>
    <row r="6723" spans="2:7" s="100" customFormat="1">
      <c r="B6723" s="208"/>
      <c r="C6723" s="101"/>
      <c r="D6723" s="102"/>
      <c r="E6723" s="208"/>
      <c r="F6723" s="107"/>
      <c r="G6723" s="107"/>
    </row>
    <row r="6724" spans="2:7" s="100" customFormat="1">
      <c r="B6724" s="208"/>
      <c r="C6724" s="101"/>
      <c r="D6724" s="102"/>
      <c r="E6724" s="208"/>
      <c r="F6724" s="107"/>
      <c r="G6724" s="107"/>
    </row>
    <row r="6725" spans="2:7" s="100" customFormat="1">
      <c r="B6725" s="208"/>
      <c r="C6725" s="101"/>
      <c r="D6725" s="102"/>
      <c r="E6725" s="208"/>
      <c r="F6725" s="107"/>
      <c r="G6725" s="107"/>
    </row>
    <row r="6726" spans="2:7" s="100" customFormat="1">
      <c r="B6726" s="208"/>
      <c r="C6726" s="101"/>
      <c r="D6726" s="102"/>
      <c r="E6726" s="208"/>
      <c r="F6726" s="107"/>
      <c r="G6726" s="107"/>
    </row>
    <row r="6727" spans="2:7" s="100" customFormat="1">
      <c r="B6727" s="208"/>
      <c r="C6727" s="101"/>
      <c r="D6727" s="102"/>
      <c r="E6727" s="208"/>
      <c r="F6727" s="107"/>
      <c r="G6727" s="107"/>
    </row>
    <row r="6728" spans="2:7" s="100" customFormat="1">
      <c r="B6728" s="208"/>
      <c r="C6728" s="101"/>
      <c r="D6728" s="102"/>
      <c r="E6728" s="208"/>
      <c r="F6728" s="107"/>
      <c r="G6728" s="107"/>
    </row>
    <row r="6729" spans="2:7" s="100" customFormat="1">
      <c r="B6729" s="208"/>
      <c r="C6729" s="101"/>
      <c r="D6729" s="102"/>
      <c r="E6729" s="208"/>
      <c r="F6729" s="107"/>
      <c r="G6729" s="107"/>
    </row>
    <row r="6730" spans="2:7" s="100" customFormat="1">
      <c r="B6730" s="208"/>
      <c r="C6730" s="101"/>
      <c r="D6730" s="102"/>
      <c r="E6730" s="208"/>
      <c r="F6730" s="107"/>
      <c r="G6730" s="107"/>
    </row>
    <row r="6731" spans="2:7" s="100" customFormat="1">
      <c r="B6731" s="208"/>
      <c r="C6731" s="101"/>
      <c r="D6731" s="102"/>
      <c r="E6731" s="208"/>
      <c r="F6731" s="107"/>
      <c r="G6731" s="107"/>
    </row>
    <row r="6732" spans="2:7" s="100" customFormat="1">
      <c r="B6732" s="208"/>
      <c r="C6732" s="101"/>
      <c r="D6732" s="102"/>
      <c r="E6732" s="208"/>
      <c r="F6732" s="107"/>
      <c r="G6732" s="107"/>
    </row>
    <row r="6733" spans="2:7" s="100" customFormat="1">
      <c r="B6733" s="208"/>
      <c r="C6733" s="101"/>
      <c r="D6733" s="102"/>
      <c r="E6733" s="208"/>
      <c r="F6733" s="107"/>
      <c r="G6733" s="107"/>
    </row>
    <row r="6734" spans="2:7" s="100" customFormat="1">
      <c r="B6734" s="208"/>
      <c r="C6734" s="101"/>
      <c r="D6734" s="102"/>
      <c r="E6734" s="208"/>
      <c r="F6734" s="107"/>
      <c r="G6734" s="107"/>
    </row>
    <row r="6735" spans="2:7" s="100" customFormat="1">
      <c r="B6735" s="208"/>
      <c r="C6735" s="101"/>
      <c r="D6735" s="102"/>
      <c r="E6735" s="208"/>
      <c r="F6735" s="107"/>
      <c r="G6735" s="107"/>
    </row>
    <row r="6736" spans="2:7" s="100" customFormat="1">
      <c r="B6736" s="208"/>
      <c r="C6736" s="101"/>
      <c r="D6736" s="102"/>
      <c r="E6736" s="208"/>
      <c r="F6736" s="107"/>
      <c r="G6736" s="107"/>
    </row>
    <row r="6737" spans="2:7" s="100" customFormat="1">
      <c r="B6737" s="208"/>
      <c r="C6737" s="101"/>
      <c r="D6737" s="102"/>
      <c r="E6737" s="208"/>
      <c r="F6737" s="107"/>
      <c r="G6737" s="107"/>
    </row>
    <row r="6738" spans="2:7" s="100" customFormat="1">
      <c r="B6738" s="208"/>
      <c r="C6738" s="101"/>
      <c r="D6738" s="102"/>
      <c r="E6738" s="208"/>
      <c r="F6738" s="107"/>
      <c r="G6738" s="107"/>
    </row>
    <row r="6739" spans="2:7" s="100" customFormat="1">
      <c r="B6739" s="208"/>
      <c r="C6739" s="101"/>
      <c r="D6739" s="102"/>
      <c r="E6739" s="208"/>
      <c r="F6739" s="107"/>
      <c r="G6739" s="107"/>
    </row>
    <row r="6740" spans="2:7" s="100" customFormat="1">
      <c r="B6740" s="208"/>
      <c r="C6740" s="101"/>
      <c r="D6740" s="102"/>
      <c r="E6740" s="208"/>
      <c r="F6740" s="107"/>
      <c r="G6740" s="107"/>
    </row>
    <row r="6741" spans="2:7" s="100" customFormat="1">
      <c r="B6741" s="208"/>
      <c r="C6741" s="101"/>
      <c r="D6741" s="102"/>
      <c r="E6741" s="208"/>
      <c r="F6741" s="107"/>
      <c r="G6741" s="107"/>
    </row>
    <row r="6742" spans="2:7" s="100" customFormat="1">
      <c r="B6742" s="208"/>
      <c r="C6742" s="101"/>
      <c r="D6742" s="102"/>
      <c r="E6742" s="208"/>
      <c r="F6742" s="107"/>
      <c r="G6742" s="107"/>
    </row>
    <row r="6743" spans="2:7" s="100" customFormat="1">
      <c r="B6743" s="208"/>
      <c r="C6743" s="101"/>
      <c r="D6743" s="102"/>
      <c r="E6743" s="208"/>
      <c r="F6743" s="107"/>
      <c r="G6743" s="107"/>
    </row>
    <row r="6744" spans="2:7" s="100" customFormat="1">
      <c r="B6744" s="208"/>
      <c r="C6744" s="101"/>
      <c r="D6744" s="102"/>
      <c r="E6744" s="208"/>
      <c r="F6744" s="107"/>
      <c r="G6744" s="107"/>
    </row>
    <row r="6745" spans="2:7" s="100" customFormat="1">
      <c r="B6745" s="208"/>
      <c r="C6745" s="101"/>
      <c r="D6745" s="102"/>
      <c r="E6745" s="208"/>
      <c r="F6745" s="107"/>
      <c r="G6745" s="107"/>
    </row>
    <row r="6746" spans="2:7" s="100" customFormat="1">
      <c r="B6746" s="208"/>
      <c r="C6746" s="101"/>
      <c r="D6746" s="102"/>
      <c r="E6746" s="208"/>
      <c r="F6746" s="107"/>
      <c r="G6746" s="107"/>
    </row>
    <row r="6747" spans="2:7" s="100" customFormat="1">
      <c r="B6747" s="208"/>
      <c r="C6747" s="101"/>
      <c r="D6747" s="102"/>
      <c r="E6747" s="208"/>
      <c r="F6747" s="107"/>
      <c r="G6747" s="107"/>
    </row>
    <row r="6748" spans="2:7" s="100" customFormat="1">
      <c r="B6748" s="208"/>
      <c r="C6748" s="101"/>
      <c r="D6748" s="102"/>
      <c r="E6748" s="208"/>
      <c r="F6748" s="107"/>
      <c r="G6748" s="107"/>
    </row>
    <row r="6749" spans="2:7" s="100" customFormat="1">
      <c r="B6749" s="208"/>
      <c r="C6749" s="101"/>
      <c r="D6749" s="102"/>
      <c r="E6749" s="208"/>
      <c r="F6749" s="107"/>
      <c r="G6749" s="107"/>
    </row>
    <row r="6750" spans="2:7" s="100" customFormat="1">
      <c r="B6750" s="208"/>
      <c r="C6750" s="101"/>
      <c r="D6750" s="102"/>
      <c r="E6750" s="208"/>
      <c r="F6750" s="107"/>
      <c r="G6750" s="107"/>
    </row>
    <row r="6751" spans="2:7" s="100" customFormat="1">
      <c r="B6751" s="208"/>
      <c r="C6751" s="101"/>
      <c r="D6751" s="102"/>
      <c r="E6751" s="208"/>
      <c r="F6751" s="107"/>
      <c r="G6751" s="107"/>
    </row>
    <row r="6752" spans="2:7" s="100" customFormat="1">
      <c r="B6752" s="208"/>
      <c r="C6752" s="101"/>
      <c r="D6752" s="102"/>
      <c r="E6752" s="208"/>
      <c r="F6752" s="107"/>
      <c r="G6752" s="107"/>
    </row>
    <row r="6753" spans="2:7" s="100" customFormat="1">
      <c r="B6753" s="208"/>
      <c r="C6753" s="101"/>
      <c r="D6753" s="102"/>
      <c r="E6753" s="208"/>
      <c r="F6753" s="107"/>
      <c r="G6753" s="107"/>
    </row>
    <row r="6754" spans="2:7" s="100" customFormat="1">
      <c r="B6754" s="208"/>
      <c r="C6754" s="101"/>
      <c r="D6754" s="102"/>
      <c r="E6754" s="208"/>
      <c r="F6754" s="107"/>
      <c r="G6754" s="107"/>
    </row>
    <row r="6755" spans="2:7" s="100" customFormat="1">
      <c r="B6755" s="208"/>
      <c r="C6755" s="101"/>
      <c r="D6755" s="102"/>
      <c r="E6755" s="208"/>
      <c r="F6755" s="107"/>
      <c r="G6755" s="107"/>
    </row>
    <row r="6756" spans="2:7" s="100" customFormat="1">
      <c r="B6756" s="208"/>
      <c r="C6756" s="101"/>
      <c r="D6756" s="102"/>
      <c r="E6756" s="208"/>
      <c r="F6756" s="107"/>
      <c r="G6756" s="107"/>
    </row>
    <row r="6757" spans="2:7" s="100" customFormat="1">
      <c r="B6757" s="208"/>
      <c r="C6757" s="101"/>
      <c r="D6757" s="102"/>
      <c r="E6757" s="208"/>
      <c r="F6757" s="107"/>
      <c r="G6757" s="107"/>
    </row>
    <row r="6758" spans="2:7" s="100" customFormat="1">
      <c r="B6758" s="208"/>
      <c r="C6758" s="101"/>
      <c r="D6758" s="102"/>
      <c r="E6758" s="208"/>
      <c r="F6758" s="107"/>
      <c r="G6758" s="107"/>
    </row>
    <row r="6759" spans="2:7" s="100" customFormat="1">
      <c r="B6759" s="208"/>
      <c r="C6759" s="101"/>
      <c r="D6759" s="102"/>
      <c r="E6759" s="208"/>
      <c r="F6759" s="107"/>
      <c r="G6759" s="107"/>
    </row>
    <row r="6760" spans="2:7" s="100" customFormat="1">
      <c r="B6760" s="208"/>
      <c r="C6760" s="101"/>
      <c r="D6760" s="102"/>
      <c r="E6760" s="208"/>
      <c r="F6760" s="107"/>
      <c r="G6760" s="107"/>
    </row>
    <row r="6761" spans="2:7" s="100" customFormat="1">
      <c r="B6761" s="208"/>
      <c r="C6761" s="101"/>
      <c r="D6761" s="102"/>
      <c r="E6761" s="208"/>
      <c r="F6761" s="107"/>
      <c r="G6761" s="107"/>
    </row>
    <row r="6762" spans="2:7" s="100" customFormat="1">
      <c r="B6762" s="208"/>
      <c r="C6762" s="101"/>
      <c r="D6762" s="102"/>
      <c r="E6762" s="208"/>
      <c r="F6762" s="107"/>
      <c r="G6762" s="107"/>
    </row>
    <row r="6763" spans="2:7" s="100" customFormat="1">
      <c r="B6763" s="208"/>
      <c r="C6763" s="101"/>
      <c r="D6763" s="102"/>
      <c r="E6763" s="208"/>
      <c r="F6763" s="107"/>
      <c r="G6763" s="107"/>
    </row>
    <row r="6764" spans="2:7" s="100" customFormat="1">
      <c r="B6764" s="208"/>
      <c r="C6764" s="101"/>
      <c r="D6764" s="102"/>
      <c r="E6764" s="208"/>
      <c r="F6764" s="107"/>
      <c r="G6764" s="107"/>
    </row>
    <row r="6765" spans="2:7" s="100" customFormat="1">
      <c r="B6765" s="208"/>
      <c r="C6765" s="101"/>
      <c r="D6765" s="102"/>
      <c r="E6765" s="208"/>
      <c r="F6765" s="107"/>
      <c r="G6765" s="107"/>
    </row>
    <row r="6766" spans="2:7" s="100" customFormat="1">
      <c r="B6766" s="208"/>
      <c r="C6766" s="101"/>
      <c r="D6766" s="102"/>
      <c r="E6766" s="208"/>
      <c r="F6766" s="107"/>
      <c r="G6766" s="107"/>
    </row>
    <row r="6767" spans="2:7" s="100" customFormat="1">
      <c r="B6767" s="208"/>
      <c r="C6767" s="101"/>
      <c r="D6767" s="102"/>
      <c r="E6767" s="208"/>
      <c r="F6767" s="107"/>
      <c r="G6767" s="107"/>
    </row>
    <row r="6768" spans="2:7" s="100" customFormat="1">
      <c r="B6768" s="208"/>
      <c r="C6768" s="101"/>
      <c r="D6768" s="102"/>
      <c r="E6768" s="208"/>
      <c r="F6768" s="107"/>
      <c r="G6768" s="107"/>
    </row>
    <row r="6769" spans="2:7" s="100" customFormat="1">
      <c r="B6769" s="208"/>
      <c r="C6769" s="101"/>
      <c r="D6769" s="102"/>
      <c r="E6769" s="208"/>
      <c r="F6769" s="107"/>
      <c r="G6769" s="107"/>
    </row>
    <row r="6770" spans="2:7" s="100" customFormat="1">
      <c r="B6770" s="208"/>
      <c r="C6770" s="101"/>
      <c r="D6770" s="102"/>
      <c r="E6770" s="208"/>
      <c r="F6770" s="107"/>
      <c r="G6770" s="107"/>
    </row>
    <row r="6771" spans="2:7" s="100" customFormat="1">
      <c r="B6771" s="208"/>
      <c r="C6771" s="101"/>
      <c r="D6771" s="102"/>
      <c r="E6771" s="208"/>
      <c r="F6771" s="107"/>
      <c r="G6771" s="107"/>
    </row>
    <row r="6772" spans="2:7" s="100" customFormat="1">
      <c r="B6772" s="208"/>
      <c r="C6772" s="101"/>
      <c r="D6772" s="102"/>
      <c r="E6772" s="208"/>
      <c r="F6772" s="107"/>
      <c r="G6772" s="107"/>
    </row>
    <row r="6773" spans="2:7" s="100" customFormat="1">
      <c r="B6773" s="208"/>
      <c r="C6773" s="101"/>
      <c r="D6773" s="102"/>
      <c r="E6773" s="208"/>
      <c r="F6773" s="107"/>
      <c r="G6773" s="107"/>
    </row>
    <row r="6774" spans="2:7" s="100" customFormat="1">
      <c r="B6774" s="208"/>
      <c r="C6774" s="101"/>
      <c r="D6774" s="102"/>
      <c r="E6774" s="208"/>
      <c r="F6774" s="107"/>
      <c r="G6774" s="107"/>
    </row>
    <row r="6775" spans="2:7" s="100" customFormat="1">
      <c r="B6775" s="208"/>
      <c r="C6775" s="101"/>
      <c r="D6775" s="102"/>
      <c r="E6775" s="208"/>
      <c r="F6775" s="107"/>
      <c r="G6775" s="107"/>
    </row>
    <row r="6776" spans="2:7" s="100" customFormat="1">
      <c r="B6776" s="208"/>
      <c r="C6776" s="101"/>
      <c r="D6776" s="102"/>
      <c r="E6776" s="208"/>
      <c r="F6776" s="107"/>
      <c r="G6776" s="107"/>
    </row>
    <row r="6777" spans="2:7" s="100" customFormat="1">
      <c r="B6777" s="208"/>
      <c r="C6777" s="101"/>
      <c r="D6777" s="102"/>
      <c r="E6777" s="208"/>
      <c r="F6777" s="107"/>
      <c r="G6777" s="107"/>
    </row>
    <row r="6778" spans="2:7" s="100" customFormat="1">
      <c r="B6778" s="208"/>
      <c r="C6778" s="101"/>
      <c r="D6778" s="102"/>
      <c r="E6778" s="208"/>
      <c r="F6778" s="107"/>
      <c r="G6778" s="107"/>
    </row>
    <row r="6779" spans="2:7" s="100" customFormat="1">
      <c r="B6779" s="208"/>
      <c r="C6779" s="101"/>
      <c r="D6779" s="102"/>
      <c r="E6779" s="208"/>
      <c r="F6779" s="107"/>
      <c r="G6779" s="107"/>
    </row>
    <row r="6780" spans="2:7" s="100" customFormat="1">
      <c r="B6780" s="208"/>
      <c r="C6780" s="101"/>
      <c r="D6780" s="102"/>
      <c r="E6780" s="208"/>
      <c r="F6780" s="107"/>
      <c r="G6780" s="107"/>
    </row>
    <row r="6781" spans="2:7" s="100" customFormat="1">
      <c r="B6781" s="208"/>
      <c r="C6781" s="101"/>
      <c r="D6781" s="102"/>
      <c r="E6781" s="208"/>
      <c r="F6781" s="107"/>
      <c r="G6781" s="107"/>
    </row>
    <row r="6782" spans="2:7" s="100" customFormat="1">
      <c r="B6782" s="208"/>
      <c r="C6782" s="101"/>
      <c r="D6782" s="102"/>
      <c r="E6782" s="208"/>
      <c r="F6782" s="107"/>
      <c r="G6782" s="107"/>
    </row>
    <row r="6783" spans="2:7" s="100" customFormat="1">
      <c r="B6783" s="208"/>
      <c r="C6783" s="101"/>
      <c r="D6783" s="102"/>
      <c r="E6783" s="208"/>
      <c r="F6783" s="107"/>
      <c r="G6783" s="107"/>
    </row>
    <row r="6784" spans="2:7" s="100" customFormat="1">
      <c r="B6784" s="208"/>
      <c r="C6784" s="101"/>
      <c r="D6784" s="102"/>
      <c r="E6784" s="208"/>
      <c r="F6784" s="107"/>
      <c r="G6784" s="107"/>
    </row>
    <row r="6785" spans="2:7" s="100" customFormat="1">
      <c r="B6785" s="208"/>
      <c r="C6785" s="101"/>
      <c r="D6785" s="102"/>
      <c r="E6785" s="208"/>
      <c r="F6785" s="107"/>
      <c r="G6785" s="107"/>
    </row>
    <row r="6786" spans="2:7" s="100" customFormat="1">
      <c r="B6786" s="208"/>
      <c r="C6786" s="101"/>
      <c r="D6786" s="102"/>
      <c r="E6786" s="208"/>
      <c r="F6786" s="107"/>
      <c r="G6786" s="107"/>
    </row>
    <row r="6787" spans="2:7" s="100" customFormat="1">
      <c r="B6787" s="208"/>
      <c r="C6787" s="101"/>
      <c r="D6787" s="102"/>
      <c r="E6787" s="208"/>
      <c r="F6787" s="107"/>
      <c r="G6787" s="107"/>
    </row>
    <row r="6788" spans="2:7" s="100" customFormat="1">
      <c r="B6788" s="208"/>
      <c r="C6788" s="101"/>
      <c r="D6788" s="102"/>
      <c r="E6788" s="208"/>
      <c r="F6788" s="107"/>
      <c r="G6788" s="107"/>
    </row>
    <row r="6789" spans="2:7" s="100" customFormat="1">
      <c r="B6789" s="208"/>
      <c r="C6789" s="101"/>
      <c r="D6789" s="102"/>
      <c r="E6789" s="208"/>
      <c r="F6789" s="107"/>
      <c r="G6789" s="107"/>
    </row>
    <row r="6790" spans="2:7" s="100" customFormat="1">
      <c r="B6790" s="208"/>
      <c r="C6790" s="101"/>
      <c r="D6790" s="102"/>
      <c r="E6790" s="208"/>
      <c r="F6790" s="107"/>
      <c r="G6790" s="107"/>
    </row>
    <row r="6791" spans="2:7" s="100" customFormat="1">
      <c r="B6791" s="208"/>
      <c r="C6791" s="101"/>
      <c r="D6791" s="102"/>
      <c r="E6791" s="208"/>
      <c r="F6791" s="107"/>
      <c r="G6791" s="107"/>
    </row>
    <row r="6792" spans="2:7" s="100" customFormat="1">
      <c r="B6792" s="208"/>
      <c r="C6792" s="101"/>
      <c r="D6792" s="102"/>
      <c r="E6792" s="208"/>
      <c r="F6792" s="107"/>
      <c r="G6792" s="107"/>
    </row>
    <row r="6793" spans="2:7" s="100" customFormat="1">
      <c r="B6793" s="208"/>
      <c r="C6793" s="101"/>
      <c r="D6793" s="102"/>
      <c r="E6793" s="208"/>
      <c r="F6793" s="107"/>
      <c r="G6793" s="107"/>
    </row>
    <row r="6794" spans="2:7" s="100" customFormat="1">
      <c r="B6794" s="208"/>
      <c r="C6794" s="101"/>
      <c r="D6794" s="102"/>
      <c r="E6794" s="208"/>
      <c r="F6794" s="107"/>
      <c r="G6794" s="107"/>
    </row>
    <row r="6795" spans="2:7" s="100" customFormat="1">
      <c r="B6795" s="208"/>
      <c r="C6795" s="101"/>
      <c r="D6795" s="102"/>
      <c r="E6795" s="208"/>
      <c r="F6795" s="107"/>
      <c r="G6795" s="107"/>
    </row>
    <row r="6796" spans="2:7" s="100" customFormat="1">
      <c r="B6796" s="208"/>
      <c r="C6796" s="101"/>
      <c r="D6796" s="102"/>
      <c r="E6796" s="208"/>
      <c r="F6796" s="107"/>
      <c r="G6796" s="107"/>
    </row>
    <row r="6797" spans="2:7" s="100" customFormat="1">
      <c r="B6797" s="208"/>
      <c r="C6797" s="101"/>
      <c r="D6797" s="102"/>
      <c r="E6797" s="208"/>
      <c r="F6797" s="107"/>
      <c r="G6797" s="107"/>
    </row>
    <row r="6798" spans="2:7" s="100" customFormat="1">
      <c r="B6798" s="208"/>
      <c r="C6798" s="101"/>
      <c r="D6798" s="102"/>
      <c r="E6798" s="208"/>
      <c r="F6798" s="107"/>
      <c r="G6798" s="107"/>
    </row>
    <row r="6799" spans="2:7" s="100" customFormat="1">
      <c r="B6799" s="208"/>
      <c r="C6799" s="101"/>
      <c r="D6799" s="102"/>
      <c r="E6799" s="208"/>
      <c r="F6799" s="107"/>
      <c r="G6799" s="107"/>
    </row>
    <row r="6800" spans="2:7" s="100" customFormat="1">
      <c r="B6800" s="208"/>
      <c r="C6800" s="101"/>
      <c r="D6800" s="102"/>
      <c r="E6800" s="208"/>
      <c r="F6800" s="107"/>
      <c r="G6800" s="107"/>
    </row>
    <row r="6801" spans="2:7" s="100" customFormat="1">
      <c r="B6801" s="208"/>
      <c r="C6801" s="101"/>
      <c r="D6801" s="102"/>
      <c r="E6801" s="208"/>
      <c r="F6801" s="107"/>
      <c r="G6801" s="107"/>
    </row>
    <row r="6802" spans="2:7" s="100" customFormat="1">
      <c r="B6802" s="208"/>
      <c r="C6802" s="101"/>
      <c r="D6802" s="102"/>
      <c r="E6802" s="208"/>
      <c r="F6802" s="107"/>
      <c r="G6802" s="107"/>
    </row>
    <row r="6803" spans="2:7" s="100" customFormat="1">
      <c r="B6803" s="208"/>
      <c r="C6803" s="101"/>
      <c r="D6803" s="102"/>
      <c r="E6803" s="208"/>
      <c r="F6803" s="107"/>
      <c r="G6803" s="107"/>
    </row>
    <row r="6804" spans="2:7" s="100" customFormat="1">
      <c r="B6804" s="208"/>
      <c r="C6804" s="101"/>
      <c r="D6804" s="102"/>
      <c r="E6804" s="208"/>
      <c r="F6804" s="107"/>
      <c r="G6804" s="107"/>
    </row>
    <row r="6805" spans="2:7" s="100" customFormat="1">
      <c r="B6805" s="208"/>
      <c r="C6805" s="101"/>
      <c r="D6805" s="102"/>
      <c r="E6805" s="208"/>
      <c r="F6805" s="107"/>
      <c r="G6805" s="107"/>
    </row>
    <row r="6806" spans="2:7" s="100" customFormat="1">
      <c r="B6806" s="208"/>
      <c r="C6806" s="101"/>
      <c r="D6806" s="102"/>
      <c r="E6806" s="208"/>
      <c r="F6806" s="107"/>
      <c r="G6806" s="107"/>
    </row>
    <row r="6807" spans="2:7" s="100" customFormat="1">
      <c r="B6807" s="208"/>
      <c r="C6807" s="101"/>
      <c r="D6807" s="102"/>
      <c r="E6807" s="208"/>
      <c r="F6807" s="107"/>
      <c r="G6807" s="107"/>
    </row>
    <row r="6808" spans="2:7" s="100" customFormat="1">
      <c r="B6808" s="208"/>
      <c r="C6808" s="101"/>
      <c r="D6808" s="102"/>
      <c r="E6808" s="208"/>
      <c r="F6808" s="107"/>
      <c r="G6808" s="107"/>
    </row>
    <row r="6809" spans="2:7" s="100" customFormat="1">
      <c r="B6809" s="208"/>
      <c r="C6809" s="101"/>
      <c r="D6809" s="102"/>
      <c r="E6809" s="208"/>
      <c r="F6809" s="107"/>
      <c r="G6809" s="107"/>
    </row>
    <row r="6810" spans="2:7" s="100" customFormat="1">
      <c r="B6810" s="208"/>
      <c r="C6810" s="101"/>
      <c r="D6810" s="102"/>
      <c r="E6810" s="208"/>
      <c r="F6810" s="107"/>
      <c r="G6810" s="107"/>
    </row>
    <row r="6811" spans="2:7" s="100" customFormat="1">
      <c r="B6811" s="208"/>
      <c r="C6811" s="101"/>
      <c r="D6811" s="102"/>
      <c r="E6811" s="208"/>
      <c r="F6811" s="107"/>
      <c r="G6811" s="107"/>
    </row>
    <row r="6812" spans="2:7" s="100" customFormat="1">
      <c r="B6812" s="208"/>
      <c r="C6812" s="101"/>
      <c r="D6812" s="102"/>
      <c r="E6812" s="208"/>
      <c r="F6812" s="107"/>
      <c r="G6812" s="107"/>
    </row>
    <row r="6813" spans="2:7" s="100" customFormat="1">
      <c r="B6813" s="208"/>
      <c r="C6813" s="101"/>
      <c r="D6813" s="102"/>
      <c r="E6813" s="208"/>
      <c r="F6813" s="107"/>
      <c r="G6813" s="107"/>
    </row>
    <row r="6814" spans="2:7" s="100" customFormat="1">
      <c r="B6814" s="208"/>
      <c r="C6814" s="101"/>
      <c r="D6814" s="102"/>
      <c r="E6814" s="208"/>
      <c r="F6814" s="107"/>
      <c r="G6814" s="107"/>
    </row>
    <row r="6815" spans="2:7" s="100" customFormat="1">
      <c r="B6815" s="208"/>
      <c r="C6815" s="101"/>
      <c r="D6815" s="102"/>
      <c r="E6815" s="208"/>
      <c r="F6815" s="107"/>
      <c r="G6815" s="107"/>
    </row>
    <row r="6816" spans="2:7" s="100" customFormat="1">
      <c r="B6816" s="208"/>
      <c r="C6816" s="101"/>
      <c r="D6816" s="102"/>
      <c r="E6816" s="208"/>
      <c r="F6816" s="107"/>
      <c r="G6816" s="107"/>
    </row>
    <row r="6817" spans="2:7" s="100" customFormat="1">
      <c r="B6817" s="208"/>
      <c r="C6817" s="101"/>
      <c r="D6817" s="102"/>
      <c r="E6817" s="208"/>
      <c r="F6817" s="107"/>
      <c r="G6817" s="107"/>
    </row>
    <row r="6818" spans="2:7" s="100" customFormat="1">
      <c r="B6818" s="208"/>
      <c r="C6818" s="101"/>
      <c r="D6818" s="102"/>
      <c r="E6818" s="208"/>
      <c r="F6818" s="107"/>
      <c r="G6818" s="107"/>
    </row>
    <row r="6819" spans="2:7" s="100" customFormat="1">
      <c r="B6819" s="208"/>
      <c r="C6819" s="101"/>
      <c r="D6819" s="102"/>
      <c r="E6819" s="208"/>
      <c r="F6819" s="107"/>
      <c r="G6819" s="107"/>
    </row>
    <row r="6820" spans="2:7" s="100" customFormat="1">
      <c r="B6820" s="208"/>
      <c r="C6820" s="101"/>
      <c r="D6820" s="102"/>
      <c r="E6820" s="208"/>
      <c r="F6820" s="107"/>
      <c r="G6820" s="107"/>
    </row>
    <row r="6821" spans="2:7" s="100" customFormat="1">
      <c r="B6821" s="208"/>
      <c r="C6821" s="101"/>
      <c r="D6821" s="102"/>
      <c r="E6821" s="208"/>
      <c r="F6821" s="107"/>
      <c r="G6821" s="107"/>
    </row>
    <row r="6822" spans="2:7" s="100" customFormat="1">
      <c r="B6822" s="208"/>
      <c r="C6822" s="101"/>
      <c r="D6822" s="102"/>
      <c r="E6822" s="208"/>
      <c r="F6822" s="107"/>
      <c r="G6822" s="107"/>
    </row>
    <row r="6823" spans="2:7" s="100" customFormat="1">
      <c r="B6823" s="208"/>
      <c r="C6823" s="101"/>
      <c r="D6823" s="102"/>
      <c r="E6823" s="208"/>
      <c r="F6823" s="107"/>
      <c r="G6823" s="107"/>
    </row>
    <row r="6824" spans="2:7" s="100" customFormat="1">
      <c r="B6824" s="208"/>
      <c r="C6824" s="101"/>
      <c r="D6824" s="102"/>
      <c r="E6824" s="208"/>
      <c r="F6824" s="107"/>
      <c r="G6824" s="107"/>
    </row>
    <row r="6825" spans="2:7" s="100" customFormat="1">
      <c r="B6825" s="208"/>
      <c r="C6825" s="101"/>
      <c r="D6825" s="102"/>
      <c r="E6825" s="208"/>
      <c r="F6825" s="107"/>
      <c r="G6825" s="107"/>
    </row>
    <row r="6826" spans="2:7" s="100" customFormat="1">
      <c r="B6826" s="208"/>
      <c r="C6826" s="101"/>
      <c r="D6826" s="102"/>
      <c r="E6826" s="208"/>
      <c r="F6826" s="107"/>
      <c r="G6826" s="107"/>
    </row>
    <row r="6827" spans="2:7" s="100" customFormat="1">
      <c r="B6827" s="208"/>
      <c r="C6827" s="101"/>
      <c r="D6827" s="102"/>
      <c r="E6827" s="208"/>
      <c r="F6827" s="107"/>
      <c r="G6827" s="107"/>
    </row>
    <row r="6828" spans="2:7" s="100" customFormat="1">
      <c r="B6828" s="208"/>
      <c r="C6828" s="101"/>
      <c r="D6828" s="102"/>
      <c r="E6828" s="208"/>
      <c r="F6828" s="107"/>
      <c r="G6828" s="107"/>
    </row>
    <row r="6829" spans="2:7" s="100" customFormat="1">
      <c r="B6829" s="208"/>
      <c r="C6829" s="101"/>
      <c r="D6829" s="102"/>
      <c r="E6829" s="208"/>
      <c r="F6829" s="107"/>
      <c r="G6829" s="107"/>
    </row>
    <row r="6830" spans="2:7" s="100" customFormat="1">
      <c r="B6830" s="208"/>
      <c r="C6830" s="101"/>
      <c r="D6830" s="102"/>
      <c r="E6830" s="208"/>
      <c r="F6830" s="107"/>
      <c r="G6830" s="107"/>
    </row>
    <row r="6831" spans="2:7" s="100" customFormat="1">
      <c r="B6831" s="208"/>
      <c r="C6831" s="101"/>
      <c r="D6831" s="102"/>
      <c r="E6831" s="208"/>
      <c r="F6831" s="107"/>
      <c r="G6831" s="107"/>
    </row>
    <row r="6832" spans="2:7" s="100" customFormat="1">
      <c r="B6832" s="208"/>
      <c r="C6832" s="101"/>
      <c r="D6832" s="102"/>
      <c r="E6832" s="208"/>
      <c r="F6832" s="107"/>
      <c r="G6832" s="107"/>
    </row>
    <row r="6833" spans="2:7" s="100" customFormat="1">
      <c r="B6833" s="208"/>
      <c r="C6833" s="101"/>
      <c r="D6833" s="102"/>
      <c r="E6833" s="208"/>
      <c r="F6833" s="107"/>
      <c r="G6833" s="107"/>
    </row>
    <row r="6834" spans="2:7" s="100" customFormat="1">
      <c r="B6834" s="208"/>
      <c r="C6834" s="101"/>
      <c r="D6834" s="102"/>
      <c r="E6834" s="208"/>
      <c r="F6834" s="107"/>
      <c r="G6834" s="107"/>
    </row>
    <row r="6835" spans="2:7" s="100" customFormat="1">
      <c r="B6835" s="208"/>
      <c r="C6835" s="101"/>
      <c r="D6835" s="102"/>
      <c r="E6835" s="208"/>
      <c r="F6835" s="107"/>
      <c r="G6835" s="107"/>
    </row>
    <row r="6836" spans="2:7" s="100" customFormat="1">
      <c r="B6836" s="208"/>
      <c r="C6836" s="101"/>
      <c r="D6836" s="102"/>
      <c r="E6836" s="208"/>
      <c r="F6836" s="107"/>
      <c r="G6836" s="107"/>
    </row>
    <row r="6837" spans="2:7" s="100" customFormat="1">
      <c r="B6837" s="208"/>
      <c r="C6837" s="101"/>
      <c r="D6837" s="102"/>
      <c r="E6837" s="208"/>
      <c r="F6837" s="107"/>
      <c r="G6837" s="107"/>
    </row>
    <row r="6838" spans="2:7" s="100" customFormat="1">
      <c r="B6838" s="208"/>
      <c r="C6838" s="101"/>
      <c r="D6838" s="102"/>
      <c r="E6838" s="208"/>
      <c r="F6838" s="107"/>
      <c r="G6838" s="107"/>
    </row>
    <row r="6839" spans="2:7" s="100" customFormat="1">
      <c r="B6839" s="208"/>
      <c r="C6839" s="101"/>
      <c r="D6839" s="102"/>
      <c r="E6839" s="208"/>
      <c r="F6839" s="107"/>
      <c r="G6839" s="107"/>
    </row>
    <row r="6840" spans="2:7" s="100" customFormat="1">
      <c r="B6840" s="208"/>
      <c r="C6840" s="101"/>
      <c r="D6840" s="102"/>
      <c r="E6840" s="208"/>
      <c r="F6840" s="107"/>
      <c r="G6840" s="107"/>
    </row>
    <row r="6841" spans="2:7" s="100" customFormat="1">
      <c r="B6841" s="208"/>
      <c r="C6841" s="101"/>
      <c r="D6841" s="102"/>
      <c r="E6841" s="208"/>
      <c r="F6841" s="107"/>
      <c r="G6841" s="107"/>
    </row>
    <row r="6842" spans="2:7" s="100" customFormat="1">
      <c r="B6842" s="208"/>
      <c r="C6842" s="101"/>
      <c r="D6842" s="102"/>
      <c r="E6842" s="208"/>
      <c r="F6842" s="107"/>
      <c r="G6842" s="107"/>
    </row>
    <row r="6843" spans="2:7" s="100" customFormat="1">
      <c r="B6843" s="208"/>
      <c r="C6843" s="101"/>
      <c r="D6843" s="102"/>
      <c r="E6843" s="208"/>
      <c r="F6843" s="107"/>
      <c r="G6843" s="107"/>
    </row>
    <row r="6844" spans="2:7" s="100" customFormat="1">
      <c r="B6844" s="208"/>
      <c r="C6844" s="101"/>
      <c r="D6844" s="102"/>
      <c r="E6844" s="208"/>
      <c r="F6844" s="107"/>
      <c r="G6844" s="107"/>
    </row>
    <row r="6845" spans="2:7" s="100" customFormat="1">
      <c r="B6845" s="208"/>
      <c r="C6845" s="101"/>
      <c r="D6845" s="102"/>
      <c r="E6845" s="208"/>
      <c r="F6845" s="107"/>
      <c r="G6845" s="107"/>
    </row>
    <row r="6846" spans="2:7" s="100" customFormat="1">
      <c r="B6846" s="208"/>
      <c r="C6846" s="101"/>
      <c r="D6846" s="102"/>
      <c r="E6846" s="208"/>
      <c r="F6846" s="107"/>
      <c r="G6846" s="107"/>
    </row>
    <row r="6847" spans="2:7" s="100" customFormat="1">
      <c r="B6847" s="208"/>
      <c r="C6847" s="101"/>
      <c r="D6847" s="102"/>
      <c r="E6847" s="208"/>
      <c r="F6847" s="107"/>
      <c r="G6847" s="107"/>
    </row>
    <row r="6848" spans="2:7" s="100" customFormat="1">
      <c r="B6848" s="208"/>
      <c r="C6848" s="101"/>
      <c r="D6848" s="102"/>
      <c r="E6848" s="208"/>
      <c r="F6848" s="107"/>
      <c r="G6848" s="107"/>
    </row>
    <row r="6849" spans="2:7" s="100" customFormat="1">
      <c r="B6849" s="208"/>
      <c r="C6849" s="101"/>
      <c r="D6849" s="102"/>
      <c r="E6849" s="208"/>
      <c r="F6849" s="107"/>
      <c r="G6849" s="107"/>
    </row>
    <row r="6850" spans="2:7" s="100" customFormat="1">
      <c r="B6850" s="208"/>
      <c r="C6850" s="101"/>
      <c r="D6850" s="102"/>
      <c r="E6850" s="208"/>
      <c r="F6850" s="107"/>
      <c r="G6850" s="107"/>
    </row>
    <row r="6851" spans="2:7" s="100" customFormat="1">
      <c r="B6851" s="208"/>
      <c r="C6851" s="101"/>
      <c r="D6851" s="102"/>
      <c r="E6851" s="208"/>
      <c r="F6851" s="107"/>
      <c r="G6851" s="107"/>
    </row>
    <row r="6852" spans="2:7" s="100" customFormat="1">
      <c r="B6852" s="208"/>
      <c r="C6852" s="101"/>
      <c r="D6852" s="102"/>
      <c r="E6852" s="208"/>
      <c r="F6852" s="107"/>
      <c r="G6852" s="107"/>
    </row>
    <row r="6853" spans="2:7" s="100" customFormat="1">
      <c r="B6853" s="208"/>
      <c r="C6853" s="101"/>
      <c r="D6853" s="102"/>
      <c r="E6853" s="208"/>
      <c r="F6853" s="107"/>
      <c r="G6853" s="107"/>
    </row>
    <row r="6854" spans="2:7" s="100" customFormat="1">
      <c r="B6854" s="208"/>
      <c r="C6854" s="101"/>
      <c r="D6854" s="102"/>
      <c r="E6854" s="208"/>
      <c r="F6854" s="107"/>
      <c r="G6854" s="107"/>
    </row>
    <row r="6855" spans="2:7" s="100" customFormat="1">
      <c r="B6855" s="208"/>
      <c r="C6855" s="101"/>
      <c r="D6855" s="102"/>
      <c r="E6855" s="208"/>
      <c r="F6855" s="107"/>
      <c r="G6855" s="107"/>
    </row>
    <row r="6856" spans="2:7" s="100" customFormat="1">
      <c r="B6856" s="208"/>
      <c r="C6856" s="101"/>
      <c r="D6856" s="102"/>
      <c r="E6856" s="208"/>
      <c r="F6856" s="107"/>
      <c r="G6856" s="107"/>
    </row>
    <row r="6857" spans="2:7" s="100" customFormat="1">
      <c r="B6857" s="208"/>
      <c r="C6857" s="101"/>
      <c r="D6857" s="102"/>
      <c r="E6857" s="208"/>
      <c r="F6857" s="107"/>
      <c r="G6857" s="107"/>
    </row>
    <row r="6858" spans="2:7" s="100" customFormat="1">
      <c r="B6858" s="208"/>
      <c r="C6858" s="101"/>
      <c r="D6858" s="102"/>
      <c r="E6858" s="208"/>
      <c r="F6858" s="107"/>
      <c r="G6858" s="107"/>
    </row>
    <row r="6859" spans="2:7" s="100" customFormat="1">
      <c r="B6859" s="208"/>
      <c r="C6859" s="101"/>
      <c r="D6859" s="102"/>
      <c r="E6859" s="208"/>
      <c r="F6859" s="107"/>
      <c r="G6859" s="107"/>
    </row>
    <row r="6860" spans="2:7" s="100" customFormat="1">
      <c r="B6860" s="208"/>
      <c r="C6860" s="101"/>
      <c r="D6860" s="102"/>
      <c r="E6860" s="208"/>
      <c r="F6860" s="107"/>
      <c r="G6860" s="107"/>
    </row>
    <row r="6861" spans="2:7" s="100" customFormat="1">
      <c r="B6861" s="208"/>
      <c r="C6861" s="101"/>
      <c r="D6861" s="102"/>
      <c r="E6861" s="208"/>
      <c r="F6861" s="107"/>
      <c r="G6861" s="107"/>
    </row>
    <row r="6862" spans="2:7" s="100" customFormat="1">
      <c r="B6862" s="208"/>
      <c r="C6862" s="101"/>
      <c r="D6862" s="102"/>
      <c r="E6862" s="208"/>
      <c r="F6862" s="107"/>
      <c r="G6862" s="107"/>
    </row>
    <row r="6863" spans="2:7" s="100" customFormat="1">
      <c r="B6863" s="208"/>
      <c r="C6863" s="101"/>
      <c r="D6863" s="102"/>
      <c r="E6863" s="208"/>
      <c r="F6863" s="107"/>
      <c r="G6863" s="107"/>
    </row>
    <row r="6864" spans="2:7" s="100" customFormat="1">
      <c r="B6864" s="208"/>
      <c r="C6864" s="101"/>
      <c r="D6864" s="102"/>
      <c r="E6864" s="208"/>
      <c r="F6864" s="107"/>
      <c r="G6864" s="107"/>
    </row>
    <row r="6865" spans="2:7" s="100" customFormat="1">
      <c r="B6865" s="208"/>
      <c r="C6865" s="101"/>
      <c r="D6865" s="102"/>
      <c r="E6865" s="208"/>
      <c r="F6865" s="107"/>
      <c r="G6865" s="107"/>
    </row>
    <row r="6866" spans="2:7" s="100" customFormat="1">
      <c r="B6866" s="208"/>
      <c r="C6866" s="101"/>
      <c r="D6866" s="102"/>
      <c r="E6866" s="208"/>
      <c r="F6866" s="107"/>
      <c r="G6866" s="107"/>
    </row>
    <row r="6867" spans="2:7" s="100" customFormat="1">
      <c r="B6867" s="208"/>
      <c r="C6867" s="101"/>
      <c r="D6867" s="102"/>
      <c r="E6867" s="208"/>
      <c r="F6867" s="107"/>
      <c r="G6867" s="107"/>
    </row>
    <row r="6868" spans="2:7" s="100" customFormat="1">
      <c r="B6868" s="208"/>
      <c r="C6868" s="101"/>
      <c r="D6868" s="102"/>
      <c r="E6868" s="208"/>
      <c r="F6868" s="107"/>
      <c r="G6868" s="107"/>
    </row>
    <row r="6869" spans="2:7" s="100" customFormat="1">
      <c r="B6869" s="208"/>
      <c r="C6869" s="101"/>
      <c r="D6869" s="102"/>
      <c r="E6869" s="208"/>
      <c r="F6869" s="107"/>
      <c r="G6869" s="107"/>
    </row>
    <row r="6870" spans="2:7" s="100" customFormat="1">
      <c r="B6870" s="208"/>
      <c r="C6870" s="101"/>
      <c r="D6870" s="102"/>
      <c r="E6870" s="208"/>
      <c r="F6870" s="107"/>
      <c r="G6870" s="107"/>
    </row>
    <row r="6871" spans="2:7" s="100" customFormat="1">
      <c r="B6871" s="208"/>
      <c r="C6871" s="101"/>
      <c r="D6871" s="102"/>
      <c r="E6871" s="208"/>
      <c r="F6871" s="107"/>
      <c r="G6871" s="107"/>
    </row>
    <row r="6872" spans="2:7" s="100" customFormat="1">
      <c r="B6872" s="208"/>
      <c r="C6872" s="101"/>
      <c r="D6872" s="102"/>
      <c r="E6872" s="208"/>
      <c r="F6872" s="107"/>
      <c r="G6872" s="107"/>
    </row>
    <row r="6873" spans="2:7" s="100" customFormat="1">
      <c r="B6873" s="208"/>
      <c r="C6873" s="101"/>
      <c r="D6873" s="102"/>
      <c r="E6873" s="208"/>
      <c r="F6873" s="107"/>
      <c r="G6873" s="107"/>
    </row>
    <row r="6874" spans="2:7" s="100" customFormat="1">
      <c r="B6874" s="208"/>
      <c r="C6874" s="101"/>
      <c r="D6874" s="102"/>
      <c r="E6874" s="208"/>
      <c r="F6874" s="107"/>
      <c r="G6874" s="107"/>
    </row>
    <row r="6875" spans="2:7" s="100" customFormat="1">
      <c r="B6875" s="208"/>
      <c r="C6875" s="101"/>
      <c r="D6875" s="102"/>
      <c r="E6875" s="208"/>
      <c r="F6875" s="107"/>
      <c r="G6875" s="107"/>
    </row>
    <row r="6876" spans="2:7" s="100" customFormat="1">
      <c r="B6876" s="208"/>
      <c r="C6876" s="101"/>
      <c r="D6876" s="102"/>
      <c r="E6876" s="208"/>
      <c r="F6876" s="107"/>
      <c r="G6876" s="107"/>
    </row>
    <row r="6877" spans="2:7" s="100" customFormat="1">
      <c r="B6877" s="208"/>
      <c r="C6877" s="101"/>
      <c r="D6877" s="102"/>
      <c r="E6877" s="208"/>
      <c r="F6877" s="107"/>
      <c r="G6877" s="107"/>
    </row>
    <row r="6878" spans="2:7" s="100" customFormat="1">
      <c r="B6878" s="208"/>
      <c r="C6878" s="101"/>
      <c r="D6878" s="102"/>
      <c r="E6878" s="208"/>
      <c r="F6878" s="107"/>
      <c r="G6878" s="107"/>
    </row>
    <row r="6879" spans="2:7" s="100" customFormat="1">
      <c r="B6879" s="208"/>
      <c r="C6879" s="101"/>
      <c r="D6879" s="102"/>
      <c r="E6879" s="208"/>
      <c r="F6879" s="107"/>
      <c r="G6879" s="107"/>
    </row>
    <row r="6880" spans="2:7" s="100" customFormat="1">
      <c r="B6880" s="208"/>
      <c r="C6880" s="101"/>
      <c r="D6880" s="102"/>
      <c r="E6880" s="208"/>
      <c r="F6880" s="107"/>
      <c r="G6880" s="107"/>
    </row>
    <row r="6881" spans="2:7" s="100" customFormat="1">
      <c r="B6881" s="208"/>
      <c r="C6881" s="101"/>
      <c r="D6881" s="102"/>
      <c r="E6881" s="208"/>
      <c r="F6881" s="107"/>
      <c r="G6881" s="107"/>
    </row>
    <row r="6882" spans="2:7" s="100" customFormat="1">
      <c r="B6882" s="208"/>
      <c r="C6882" s="101"/>
      <c r="D6882" s="102"/>
      <c r="E6882" s="208"/>
      <c r="F6882" s="107"/>
      <c r="G6882" s="107"/>
    </row>
    <row r="6883" spans="2:7" s="100" customFormat="1">
      <c r="B6883" s="208"/>
      <c r="C6883" s="101"/>
      <c r="D6883" s="102"/>
      <c r="E6883" s="208"/>
      <c r="F6883" s="107"/>
      <c r="G6883" s="107"/>
    </row>
    <row r="6884" spans="2:7" s="100" customFormat="1">
      <c r="B6884" s="208"/>
      <c r="C6884" s="101"/>
      <c r="D6884" s="102"/>
      <c r="E6884" s="208"/>
      <c r="F6884" s="107"/>
      <c r="G6884" s="107"/>
    </row>
    <row r="6885" spans="2:7" s="100" customFormat="1">
      <c r="B6885" s="208"/>
      <c r="C6885" s="101"/>
      <c r="D6885" s="102"/>
      <c r="E6885" s="208"/>
      <c r="F6885" s="107"/>
      <c r="G6885" s="107"/>
    </row>
    <row r="6886" spans="2:7" s="100" customFormat="1">
      <c r="B6886" s="208"/>
      <c r="C6886" s="101"/>
      <c r="D6886" s="102"/>
      <c r="E6886" s="208"/>
      <c r="F6886" s="107"/>
      <c r="G6886" s="107"/>
    </row>
    <row r="6887" spans="2:7" s="100" customFormat="1">
      <c r="B6887" s="208"/>
      <c r="C6887" s="101"/>
      <c r="D6887" s="102"/>
      <c r="E6887" s="208"/>
      <c r="F6887" s="107"/>
      <c r="G6887" s="107"/>
    </row>
    <row r="6888" spans="2:7" s="100" customFormat="1">
      <c r="B6888" s="208"/>
      <c r="C6888" s="101"/>
      <c r="D6888" s="102"/>
      <c r="E6888" s="208"/>
      <c r="F6888" s="107"/>
      <c r="G6888" s="107"/>
    </row>
    <row r="6889" spans="2:7" s="100" customFormat="1">
      <c r="B6889" s="208"/>
      <c r="C6889" s="101"/>
      <c r="D6889" s="102"/>
      <c r="E6889" s="208"/>
      <c r="F6889" s="107"/>
      <c r="G6889" s="107"/>
    </row>
    <row r="6890" spans="2:7" s="100" customFormat="1">
      <c r="B6890" s="208"/>
      <c r="C6890" s="101"/>
      <c r="D6890" s="102"/>
      <c r="E6890" s="208"/>
      <c r="F6890" s="107"/>
      <c r="G6890" s="107"/>
    </row>
    <row r="6891" spans="2:7" s="100" customFormat="1">
      <c r="B6891" s="208"/>
      <c r="C6891" s="101"/>
      <c r="D6891" s="102"/>
      <c r="E6891" s="208"/>
      <c r="F6891" s="107"/>
      <c r="G6891" s="107"/>
    </row>
    <row r="6892" spans="2:7" s="100" customFormat="1">
      <c r="B6892" s="208"/>
      <c r="C6892" s="101"/>
      <c r="D6892" s="102"/>
      <c r="E6892" s="208"/>
      <c r="F6892" s="107"/>
      <c r="G6892" s="107"/>
    </row>
    <row r="6893" spans="2:7" s="100" customFormat="1">
      <c r="B6893" s="208"/>
      <c r="C6893" s="101"/>
      <c r="D6893" s="102"/>
      <c r="E6893" s="208"/>
      <c r="F6893" s="107"/>
      <c r="G6893" s="107"/>
    </row>
    <row r="6894" spans="2:7" s="100" customFormat="1">
      <c r="B6894" s="208"/>
      <c r="C6894" s="101"/>
      <c r="D6894" s="102"/>
      <c r="E6894" s="208"/>
      <c r="F6894" s="107"/>
      <c r="G6894" s="107"/>
    </row>
    <row r="6895" spans="2:7" s="100" customFormat="1">
      <c r="B6895" s="208"/>
      <c r="C6895" s="101"/>
      <c r="D6895" s="102"/>
      <c r="E6895" s="208"/>
      <c r="F6895" s="107"/>
      <c r="G6895" s="107"/>
    </row>
    <row r="6896" spans="2:7" s="100" customFormat="1">
      <c r="B6896" s="208"/>
      <c r="C6896" s="101"/>
      <c r="D6896" s="102"/>
      <c r="E6896" s="208"/>
      <c r="F6896" s="107"/>
      <c r="G6896" s="107"/>
    </row>
    <row r="6897" spans="2:7" s="100" customFormat="1">
      <c r="B6897" s="208"/>
      <c r="C6897" s="101"/>
      <c r="D6897" s="102"/>
      <c r="E6897" s="208"/>
      <c r="F6897" s="107"/>
      <c r="G6897" s="107"/>
    </row>
    <row r="6898" spans="2:7" s="100" customFormat="1">
      <c r="B6898" s="208"/>
      <c r="C6898" s="101"/>
      <c r="D6898" s="102"/>
      <c r="E6898" s="208"/>
      <c r="F6898" s="107"/>
      <c r="G6898" s="107"/>
    </row>
    <row r="6899" spans="2:7" s="100" customFormat="1">
      <c r="B6899" s="208"/>
      <c r="C6899" s="101"/>
      <c r="D6899" s="102"/>
      <c r="E6899" s="208"/>
      <c r="F6899" s="107"/>
      <c r="G6899" s="107"/>
    </row>
    <row r="6900" spans="2:7" s="100" customFormat="1">
      <c r="B6900" s="208"/>
      <c r="C6900" s="101"/>
      <c r="D6900" s="102"/>
      <c r="E6900" s="208"/>
      <c r="F6900" s="107"/>
      <c r="G6900" s="107"/>
    </row>
    <row r="6901" spans="2:7" s="100" customFormat="1">
      <c r="B6901" s="208"/>
      <c r="C6901" s="101"/>
      <c r="D6901" s="102"/>
      <c r="E6901" s="208"/>
      <c r="F6901" s="107"/>
      <c r="G6901" s="107"/>
    </row>
    <row r="6902" spans="2:7" s="100" customFormat="1">
      <c r="B6902" s="208"/>
      <c r="C6902" s="101"/>
      <c r="D6902" s="102"/>
      <c r="E6902" s="208"/>
      <c r="F6902" s="107"/>
      <c r="G6902" s="107"/>
    </row>
    <row r="6903" spans="2:7" s="100" customFormat="1">
      <c r="B6903" s="208"/>
      <c r="C6903" s="101"/>
      <c r="D6903" s="102"/>
      <c r="E6903" s="208"/>
      <c r="F6903" s="107"/>
      <c r="G6903" s="107"/>
    </row>
    <row r="6904" spans="2:7" s="100" customFormat="1">
      <c r="B6904" s="208"/>
      <c r="C6904" s="101"/>
      <c r="D6904" s="102"/>
      <c r="E6904" s="208"/>
      <c r="F6904" s="107"/>
      <c r="G6904" s="107"/>
    </row>
    <row r="6905" spans="2:7" s="100" customFormat="1">
      <c r="B6905" s="208"/>
      <c r="C6905" s="101"/>
      <c r="D6905" s="102"/>
      <c r="E6905" s="208"/>
      <c r="F6905" s="107"/>
      <c r="G6905" s="107"/>
    </row>
    <row r="6906" spans="2:7" s="100" customFormat="1">
      <c r="B6906" s="208"/>
      <c r="C6906" s="101"/>
      <c r="D6906" s="102"/>
      <c r="E6906" s="208"/>
      <c r="F6906" s="107"/>
      <c r="G6906" s="107"/>
    </row>
    <row r="6907" spans="2:7" s="100" customFormat="1">
      <c r="B6907" s="208"/>
      <c r="C6907" s="101"/>
      <c r="D6907" s="102"/>
      <c r="E6907" s="208"/>
      <c r="F6907" s="107"/>
      <c r="G6907" s="107"/>
    </row>
    <row r="6908" spans="2:7" s="100" customFormat="1">
      <c r="B6908" s="208"/>
      <c r="C6908" s="101"/>
      <c r="D6908" s="102"/>
      <c r="E6908" s="208"/>
      <c r="F6908" s="107"/>
      <c r="G6908" s="107"/>
    </row>
    <row r="6909" spans="2:7" s="100" customFormat="1">
      <c r="B6909" s="208"/>
      <c r="C6909" s="101"/>
      <c r="D6909" s="102"/>
      <c r="E6909" s="208"/>
      <c r="F6909" s="107"/>
      <c r="G6909" s="107"/>
    </row>
    <row r="6910" spans="2:7" s="100" customFormat="1">
      <c r="B6910" s="208"/>
      <c r="C6910" s="101"/>
      <c r="D6910" s="102"/>
      <c r="E6910" s="208"/>
      <c r="F6910" s="107"/>
      <c r="G6910" s="107"/>
    </row>
    <row r="6911" spans="2:7" s="100" customFormat="1">
      <c r="B6911" s="208"/>
      <c r="C6911" s="101"/>
      <c r="D6911" s="102"/>
      <c r="E6911" s="208"/>
      <c r="F6911" s="107"/>
      <c r="G6911" s="107"/>
    </row>
    <row r="6912" spans="2:7" s="100" customFormat="1">
      <c r="B6912" s="208"/>
      <c r="C6912" s="101"/>
      <c r="D6912" s="102"/>
      <c r="E6912" s="208"/>
      <c r="F6912" s="107"/>
      <c r="G6912" s="107"/>
    </row>
    <row r="6913" spans="2:7" s="100" customFormat="1">
      <c r="B6913" s="208"/>
      <c r="C6913" s="101"/>
      <c r="D6913" s="102"/>
      <c r="E6913" s="208"/>
      <c r="F6913" s="107"/>
      <c r="G6913" s="107"/>
    </row>
    <row r="6914" spans="2:7" s="100" customFormat="1">
      <c r="B6914" s="208"/>
      <c r="C6914" s="101"/>
      <c r="D6914" s="102"/>
      <c r="E6914" s="208"/>
      <c r="F6914" s="107"/>
      <c r="G6914" s="107"/>
    </row>
    <row r="6915" spans="2:7" s="100" customFormat="1">
      <c r="B6915" s="208"/>
      <c r="C6915" s="101"/>
      <c r="D6915" s="102"/>
      <c r="E6915" s="208"/>
      <c r="F6915" s="107"/>
      <c r="G6915" s="107"/>
    </row>
    <row r="6916" spans="2:7" s="100" customFormat="1">
      <c r="B6916" s="208"/>
      <c r="C6916" s="101"/>
      <c r="D6916" s="102"/>
      <c r="E6916" s="208"/>
      <c r="F6916" s="107"/>
      <c r="G6916" s="107"/>
    </row>
    <row r="6917" spans="2:7" s="100" customFormat="1">
      <c r="B6917" s="208"/>
      <c r="C6917" s="101"/>
      <c r="D6917" s="102"/>
      <c r="E6917" s="208"/>
      <c r="F6917" s="107"/>
      <c r="G6917" s="107"/>
    </row>
    <row r="6918" spans="2:7" s="100" customFormat="1">
      <c r="B6918" s="208"/>
      <c r="C6918" s="101"/>
      <c r="D6918" s="102"/>
      <c r="E6918" s="208"/>
      <c r="F6918" s="107"/>
      <c r="G6918" s="107"/>
    </row>
    <row r="6919" spans="2:7" s="100" customFormat="1">
      <c r="B6919" s="208"/>
      <c r="C6919" s="101"/>
      <c r="D6919" s="102"/>
      <c r="E6919" s="208"/>
      <c r="F6919" s="107"/>
      <c r="G6919" s="107"/>
    </row>
    <row r="6920" spans="2:7" s="100" customFormat="1">
      <c r="B6920" s="208"/>
      <c r="C6920" s="101"/>
      <c r="D6920" s="102"/>
      <c r="E6920" s="208"/>
      <c r="F6920" s="107"/>
      <c r="G6920" s="107"/>
    </row>
    <row r="6921" spans="2:7" s="100" customFormat="1">
      <c r="B6921" s="208"/>
      <c r="C6921" s="101"/>
      <c r="D6921" s="102"/>
      <c r="E6921" s="208"/>
      <c r="F6921" s="107"/>
      <c r="G6921" s="107"/>
    </row>
    <row r="6922" spans="2:7" s="100" customFormat="1">
      <c r="B6922" s="208"/>
      <c r="C6922" s="101"/>
      <c r="D6922" s="102"/>
      <c r="E6922" s="208"/>
      <c r="F6922" s="107"/>
      <c r="G6922" s="107"/>
    </row>
    <row r="6923" spans="2:7" s="100" customFormat="1">
      <c r="B6923" s="208"/>
      <c r="C6923" s="101"/>
      <c r="D6923" s="102"/>
      <c r="E6923" s="208"/>
      <c r="F6923" s="107"/>
      <c r="G6923" s="107"/>
    </row>
    <row r="6924" spans="2:7" s="100" customFormat="1">
      <c r="B6924" s="208"/>
      <c r="C6924" s="101"/>
      <c r="D6924" s="102"/>
      <c r="E6924" s="208"/>
      <c r="F6924" s="107"/>
      <c r="G6924" s="107"/>
    </row>
    <row r="6925" spans="2:7" s="100" customFormat="1">
      <c r="B6925" s="208"/>
      <c r="C6925" s="101"/>
      <c r="D6925" s="102"/>
      <c r="E6925" s="208"/>
      <c r="F6925" s="107"/>
      <c r="G6925" s="107"/>
    </row>
    <row r="6926" spans="2:7" s="100" customFormat="1">
      <c r="B6926" s="208"/>
      <c r="C6926" s="101"/>
      <c r="D6926" s="102"/>
      <c r="E6926" s="208"/>
      <c r="F6926" s="107"/>
      <c r="G6926" s="107"/>
    </row>
    <row r="6927" spans="2:7" s="100" customFormat="1">
      <c r="B6927" s="208"/>
      <c r="C6927" s="101"/>
      <c r="D6927" s="102"/>
      <c r="E6927" s="208"/>
      <c r="F6927" s="107"/>
      <c r="G6927" s="107"/>
    </row>
    <row r="6928" spans="2:7" s="100" customFormat="1">
      <c r="B6928" s="208"/>
      <c r="C6928" s="101"/>
      <c r="D6928" s="102"/>
      <c r="E6928" s="208"/>
      <c r="F6928" s="107"/>
      <c r="G6928" s="107"/>
    </row>
    <row r="6929" spans="2:7" s="100" customFormat="1">
      <c r="B6929" s="208"/>
      <c r="C6929" s="101"/>
      <c r="D6929" s="102"/>
      <c r="E6929" s="208"/>
      <c r="F6929" s="107"/>
      <c r="G6929" s="107"/>
    </row>
    <row r="6930" spans="2:7" s="100" customFormat="1">
      <c r="B6930" s="208"/>
      <c r="C6930" s="101"/>
      <c r="D6930" s="102"/>
      <c r="E6930" s="208"/>
      <c r="F6930" s="107"/>
      <c r="G6930" s="107"/>
    </row>
    <row r="6931" spans="2:7" s="100" customFormat="1">
      <c r="B6931" s="208"/>
      <c r="C6931" s="101"/>
      <c r="D6931" s="102"/>
      <c r="E6931" s="208"/>
      <c r="F6931" s="107"/>
      <c r="G6931" s="107"/>
    </row>
    <row r="6932" spans="2:7" s="100" customFormat="1">
      <c r="B6932" s="208"/>
      <c r="C6932" s="101"/>
      <c r="D6932" s="102"/>
      <c r="E6932" s="208"/>
      <c r="F6932" s="107"/>
      <c r="G6932" s="107"/>
    </row>
    <row r="6933" spans="2:7" s="100" customFormat="1">
      <c r="B6933" s="208"/>
      <c r="C6933" s="101"/>
      <c r="D6933" s="102"/>
      <c r="E6933" s="208"/>
      <c r="F6933" s="107"/>
      <c r="G6933" s="107"/>
    </row>
    <row r="6934" spans="2:7" s="100" customFormat="1">
      <c r="B6934" s="208"/>
      <c r="C6934" s="101"/>
      <c r="D6934" s="102"/>
      <c r="E6934" s="208"/>
      <c r="F6934" s="107"/>
      <c r="G6934" s="107"/>
    </row>
    <row r="6935" spans="2:7" s="100" customFormat="1">
      <c r="B6935" s="208"/>
      <c r="C6935" s="101"/>
      <c r="D6935" s="102"/>
      <c r="E6935" s="208"/>
      <c r="F6935" s="107"/>
      <c r="G6935" s="107"/>
    </row>
    <row r="6936" spans="2:7" s="100" customFormat="1">
      <c r="B6936" s="208"/>
      <c r="C6936" s="101"/>
      <c r="D6936" s="102"/>
      <c r="E6936" s="208"/>
      <c r="F6936" s="107"/>
      <c r="G6936" s="107"/>
    </row>
    <row r="6937" spans="2:7" s="100" customFormat="1">
      <c r="B6937" s="208"/>
      <c r="C6937" s="101"/>
      <c r="D6937" s="102"/>
      <c r="E6937" s="208"/>
      <c r="F6937" s="107"/>
      <c r="G6937" s="107"/>
    </row>
    <row r="6938" spans="2:7" s="100" customFormat="1">
      <c r="B6938" s="208"/>
      <c r="C6938" s="101"/>
      <c r="D6938" s="102"/>
      <c r="E6938" s="208"/>
      <c r="F6938" s="107"/>
      <c r="G6938" s="107"/>
    </row>
    <row r="6939" spans="2:7" s="100" customFormat="1">
      <c r="B6939" s="208"/>
      <c r="C6939" s="101"/>
      <c r="D6939" s="102"/>
      <c r="E6939" s="208"/>
      <c r="F6939" s="107"/>
      <c r="G6939" s="107"/>
    </row>
    <row r="6940" spans="2:7" s="100" customFormat="1">
      <c r="B6940" s="208"/>
      <c r="C6940" s="101"/>
      <c r="D6940" s="102"/>
      <c r="E6940" s="208"/>
      <c r="F6940" s="107"/>
      <c r="G6940" s="107"/>
    </row>
    <row r="6941" spans="2:7" s="100" customFormat="1">
      <c r="B6941" s="208"/>
      <c r="C6941" s="101"/>
      <c r="D6941" s="102"/>
      <c r="E6941" s="208"/>
      <c r="F6941" s="107"/>
      <c r="G6941" s="107"/>
    </row>
    <row r="6942" spans="2:7" s="100" customFormat="1">
      <c r="B6942" s="208"/>
      <c r="C6942" s="101"/>
      <c r="D6942" s="102"/>
      <c r="E6942" s="208"/>
      <c r="F6942" s="107"/>
      <c r="G6942" s="107"/>
    </row>
    <row r="6943" spans="2:7" s="100" customFormat="1">
      <c r="B6943" s="208"/>
      <c r="C6943" s="101"/>
      <c r="D6943" s="102"/>
      <c r="E6943" s="208"/>
      <c r="F6943" s="107"/>
      <c r="G6943" s="107"/>
    </row>
    <row r="6944" spans="2:7" s="100" customFormat="1">
      <c r="B6944" s="208"/>
      <c r="C6944" s="101"/>
      <c r="D6944" s="102"/>
      <c r="E6944" s="208"/>
      <c r="F6944" s="107"/>
      <c r="G6944" s="107"/>
    </row>
    <row r="6945" spans="2:7" s="100" customFormat="1">
      <c r="B6945" s="208"/>
      <c r="C6945" s="101"/>
      <c r="D6945" s="102"/>
      <c r="E6945" s="208"/>
      <c r="F6945" s="107"/>
      <c r="G6945" s="107"/>
    </row>
    <row r="6946" spans="2:7" s="100" customFormat="1">
      <c r="B6946" s="208"/>
      <c r="C6946" s="101"/>
      <c r="D6946" s="102"/>
      <c r="E6946" s="208"/>
      <c r="F6946" s="107"/>
      <c r="G6946" s="107"/>
    </row>
    <row r="6947" spans="2:7" s="100" customFormat="1">
      <c r="B6947" s="208"/>
      <c r="C6947" s="101"/>
      <c r="D6947" s="102"/>
      <c r="E6947" s="208"/>
      <c r="F6947" s="107"/>
      <c r="G6947" s="107"/>
    </row>
    <row r="6948" spans="2:7" s="100" customFormat="1">
      <c r="B6948" s="208"/>
      <c r="C6948" s="101"/>
      <c r="D6948" s="102"/>
      <c r="E6948" s="208"/>
      <c r="F6948" s="107"/>
      <c r="G6948" s="107"/>
    </row>
    <row r="6949" spans="2:7" s="100" customFormat="1">
      <c r="B6949" s="208"/>
      <c r="C6949" s="101"/>
      <c r="D6949" s="102"/>
      <c r="E6949" s="208"/>
      <c r="F6949" s="107"/>
      <c r="G6949" s="107"/>
    </row>
    <row r="6950" spans="2:7" s="100" customFormat="1">
      <c r="B6950" s="208"/>
      <c r="C6950" s="101"/>
      <c r="D6950" s="102"/>
      <c r="E6950" s="208"/>
      <c r="F6950" s="107"/>
      <c r="G6950" s="107"/>
    </row>
    <row r="6951" spans="2:7" s="100" customFormat="1">
      <c r="B6951" s="208"/>
      <c r="C6951" s="101"/>
      <c r="D6951" s="102"/>
      <c r="E6951" s="208"/>
      <c r="F6951" s="107"/>
      <c r="G6951" s="107"/>
    </row>
    <row r="6952" spans="2:7" s="100" customFormat="1">
      <c r="B6952" s="208"/>
      <c r="C6952" s="101"/>
      <c r="D6952" s="102"/>
      <c r="E6952" s="208"/>
      <c r="F6952" s="107"/>
      <c r="G6952" s="107"/>
    </row>
    <row r="6953" spans="2:7" s="100" customFormat="1">
      <c r="B6953" s="208"/>
      <c r="C6953" s="101"/>
      <c r="D6953" s="102"/>
      <c r="E6953" s="208"/>
      <c r="F6953" s="107"/>
      <c r="G6953" s="107"/>
    </row>
    <row r="6954" spans="2:7" s="100" customFormat="1">
      <c r="B6954" s="208"/>
      <c r="C6954" s="101"/>
      <c r="D6954" s="102"/>
      <c r="E6954" s="208"/>
      <c r="F6954" s="107"/>
      <c r="G6954" s="107"/>
    </row>
    <row r="6955" spans="2:7" s="100" customFormat="1">
      <c r="B6955" s="208"/>
      <c r="C6955" s="101"/>
      <c r="D6955" s="102"/>
      <c r="E6955" s="208"/>
      <c r="F6955" s="107"/>
      <c r="G6955" s="107"/>
    </row>
    <row r="6956" spans="2:7" s="100" customFormat="1">
      <c r="B6956" s="208"/>
      <c r="C6956" s="101"/>
      <c r="D6956" s="102"/>
      <c r="E6956" s="208"/>
      <c r="F6956" s="107"/>
      <c r="G6956" s="107"/>
    </row>
    <row r="6957" spans="2:7" s="100" customFormat="1">
      <c r="B6957" s="208"/>
      <c r="C6957" s="101"/>
      <c r="D6957" s="102"/>
      <c r="E6957" s="208"/>
      <c r="F6957" s="107"/>
      <c r="G6957" s="107"/>
    </row>
    <row r="6958" spans="2:7" s="100" customFormat="1">
      <c r="B6958" s="208"/>
      <c r="C6958" s="101"/>
      <c r="D6958" s="102"/>
      <c r="E6958" s="208"/>
      <c r="F6958" s="107"/>
      <c r="G6958" s="107"/>
    </row>
    <row r="6959" spans="2:7" s="100" customFormat="1">
      <c r="B6959" s="208"/>
      <c r="C6959" s="101"/>
      <c r="D6959" s="102"/>
      <c r="E6959" s="208"/>
      <c r="F6959" s="107"/>
      <c r="G6959" s="107"/>
    </row>
    <row r="6960" spans="2:7" s="100" customFormat="1">
      <c r="B6960" s="208"/>
      <c r="C6960" s="101"/>
      <c r="D6960" s="102"/>
      <c r="E6960" s="208"/>
      <c r="F6960" s="107"/>
      <c r="G6960" s="107"/>
    </row>
    <row r="6961" spans="2:7" s="100" customFormat="1">
      <c r="B6961" s="208"/>
      <c r="C6961" s="101"/>
      <c r="D6961" s="102"/>
      <c r="E6961" s="208"/>
      <c r="F6961" s="107"/>
      <c r="G6961" s="107"/>
    </row>
    <row r="6962" spans="2:7" s="100" customFormat="1">
      <c r="B6962" s="208"/>
      <c r="C6962" s="101"/>
      <c r="D6962" s="102"/>
      <c r="E6962" s="208"/>
      <c r="F6962" s="107"/>
      <c r="G6962" s="107"/>
    </row>
    <row r="6963" spans="2:7" s="100" customFormat="1">
      <c r="B6963" s="208"/>
      <c r="C6963" s="101"/>
      <c r="D6963" s="102"/>
      <c r="E6963" s="208"/>
      <c r="F6963" s="107"/>
      <c r="G6963" s="107"/>
    </row>
    <row r="6964" spans="2:7" s="100" customFormat="1">
      <c r="B6964" s="208"/>
      <c r="C6964" s="101"/>
      <c r="D6964" s="102"/>
      <c r="E6964" s="208"/>
      <c r="F6964" s="107"/>
      <c r="G6964" s="107"/>
    </row>
    <row r="6965" spans="2:7" s="100" customFormat="1">
      <c r="B6965" s="208"/>
      <c r="C6965" s="101"/>
      <c r="D6965" s="102"/>
      <c r="E6965" s="208"/>
      <c r="F6965" s="107"/>
      <c r="G6965" s="107"/>
    </row>
    <row r="6966" spans="2:7" s="100" customFormat="1">
      <c r="B6966" s="208"/>
      <c r="C6966" s="101"/>
      <c r="D6966" s="102"/>
      <c r="E6966" s="208"/>
      <c r="F6966" s="107"/>
      <c r="G6966" s="107"/>
    </row>
    <row r="6967" spans="2:7" s="100" customFormat="1">
      <c r="B6967" s="208"/>
      <c r="C6967" s="101"/>
      <c r="D6967" s="102"/>
      <c r="E6967" s="208"/>
      <c r="F6967" s="107"/>
      <c r="G6967" s="107"/>
    </row>
    <row r="6968" spans="2:7" s="100" customFormat="1">
      <c r="B6968" s="208"/>
      <c r="C6968" s="101"/>
      <c r="D6968" s="102"/>
      <c r="E6968" s="208"/>
      <c r="F6968" s="107"/>
      <c r="G6968" s="107"/>
    </row>
    <row r="6969" spans="2:7" s="100" customFormat="1">
      <c r="B6969" s="208"/>
      <c r="C6969" s="101"/>
      <c r="D6969" s="102"/>
      <c r="E6969" s="208"/>
      <c r="F6969" s="107"/>
      <c r="G6969" s="107"/>
    </row>
    <row r="6970" spans="2:7" s="100" customFormat="1">
      <c r="B6970" s="208"/>
      <c r="C6970" s="101"/>
      <c r="D6970" s="102"/>
      <c r="E6970" s="208"/>
      <c r="F6970" s="107"/>
      <c r="G6970" s="107"/>
    </row>
    <row r="6971" spans="2:7" s="100" customFormat="1">
      <c r="B6971" s="208"/>
      <c r="C6971" s="101"/>
      <c r="D6971" s="102"/>
      <c r="E6971" s="208"/>
      <c r="F6971" s="107"/>
      <c r="G6971" s="107"/>
    </row>
    <row r="6972" spans="2:7" s="100" customFormat="1">
      <c r="B6972" s="208"/>
      <c r="C6972" s="101"/>
      <c r="D6972" s="102"/>
      <c r="E6972" s="208"/>
      <c r="F6972" s="107"/>
      <c r="G6972" s="107"/>
    </row>
    <row r="6973" spans="2:7" s="100" customFormat="1">
      <c r="B6973" s="208"/>
      <c r="C6973" s="101"/>
      <c r="D6973" s="102"/>
      <c r="E6973" s="208"/>
      <c r="F6973" s="107"/>
      <c r="G6973" s="107"/>
    </row>
    <row r="6974" spans="2:7" s="100" customFormat="1">
      <c r="B6974" s="208"/>
      <c r="C6974" s="101"/>
      <c r="D6974" s="102"/>
      <c r="E6974" s="208"/>
      <c r="F6974" s="107"/>
      <c r="G6974" s="107"/>
    </row>
    <row r="6975" spans="2:7" s="100" customFormat="1">
      <c r="B6975" s="208"/>
      <c r="C6975" s="101"/>
      <c r="D6975" s="102"/>
      <c r="E6975" s="208"/>
      <c r="F6975" s="107"/>
      <c r="G6975" s="107"/>
    </row>
    <row r="6976" spans="2:7" s="100" customFormat="1">
      <c r="B6976" s="208"/>
      <c r="C6976" s="101"/>
      <c r="D6976" s="102"/>
      <c r="E6976" s="208"/>
      <c r="F6976" s="107"/>
      <c r="G6976" s="107"/>
    </row>
    <row r="6977" spans="2:7" s="100" customFormat="1">
      <c r="B6977" s="208"/>
      <c r="C6977" s="101"/>
      <c r="D6977" s="102"/>
      <c r="E6977" s="208"/>
      <c r="F6977" s="107"/>
      <c r="G6977" s="107"/>
    </row>
    <row r="6978" spans="2:7" s="100" customFormat="1">
      <c r="B6978" s="208"/>
      <c r="C6978" s="101"/>
      <c r="D6978" s="102"/>
      <c r="E6978" s="208"/>
      <c r="F6978" s="107"/>
      <c r="G6978" s="107"/>
    </row>
    <row r="6979" spans="2:7" s="100" customFormat="1">
      <c r="B6979" s="208"/>
      <c r="C6979" s="101"/>
      <c r="D6979" s="102"/>
      <c r="E6979" s="208"/>
      <c r="F6979" s="107"/>
      <c r="G6979" s="107"/>
    </row>
    <row r="6980" spans="2:7" s="100" customFormat="1">
      <c r="B6980" s="208"/>
      <c r="C6980" s="101"/>
      <c r="D6980" s="102"/>
      <c r="E6980" s="208"/>
      <c r="F6980" s="107"/>
      <c r="G6980" s="107"/>
    </row>
    <row r="6981" spans="2:7" s="100" customFormat="1">
      <c r="B6981" s="208"/>
      <c r="C6981" s="101"/>
      <c r="D6981" s="102"/>
      <c r="E6981" s="208"/>
      <c r="F6981" s="107"/>
      <c r="G6981" s="107"/>
    </row>
    <row r="6982" spans="2:7" s="100" customFormat="1">
      <c r="B6982" s="208"/>
      <c r="C6982" s="101"/>
      <c r="D6982" s="102"/>
      <c r="E6982" s="208"/>
      <c r="F6982" s="107"/>
      <c r="G6982" s="107"/>
    </row>
    <row r="6983" spans="2:7" s="100" customFormat="1">
      <c r="B6983" s="208"/>
      <c r="C6983" s="101"/>
      <c r="D6983" s="102"/>
      <c r="E6983" s="208"/>
      <c r="F6983" s="107"/>
      <c r="G6983" s="107"/>
    </row>
    <row r="6984" spans="2:7" s="100" customFormat="1">
      <c r="B6984" s="208"/>
      <c r="C6984" s="101"/>
      <c r="D6984" s="102"/>
      <c r="E6984" s="208"/>
      <c r="F6984" s="107"/>
      <c r="G6984" s="107"/>
    </row>
    <row r="6985" spans="2:7" s="100" customFormat="1">
      <c r="B6985" s="208"/>
      <c r="C6985" s="101"/>
      <c r="D6985" s="102"/>
      <c r="E6985" s="208"/>
      <c r="F6985" s="107"/>
      <c r="G6985" s="107"/>
    </row>
    <row r="6986" spans="2:7" s="100" customFormat="1">
      <c r="B6986" s="208"/>
      <c r="C6986" s="101"/>
      <c r="D6986" s="102"/>
      <c r="E6986" s="208"/>
      <c r="F6986" s="107"/>
      <c r="G6986" s="107"/>
    </row>
    <row r="6987" spans="2:7" s="100" customFormat="1">
      <c r="B6987" s="208"/>
      <c r="C6987" s="101"/>
      <c r="D6987" s="102"/>
      <c r="E6987" s="208"/>
      <c r="F6987" s="107"/>
      <c r="G6987" s="107"/>
    </row>
    <row r="6988" spans="2:7" s="100" customFormat="1">
      <c r="B6988" s="208"/>
      <c r="C6988" s="101"/>
      <c r="D6988" s="102"/>
      <c r="E6988" s="208"/>
      <c r="F6988" s="107"/>
      <c r="G6988" s="107"/>
    </row>
    <row r="6989" spans="2:7" s="100" customFormat="1">
      <c r="B6989" s="208"/>
      <c r="C6989" s="101"/>
      <c r="D6989" s="102"/>
      <c r="E6989" s="208"/>
      <c r="F6989" s="107"/>
      <c r="G6989" s="107"/>
    </row>
    <row r="6990" spans="2:7" s="100" customFormat="1">
      <c r="B6990" s="208"/>
      <c r="C6990" s="101"/>
      <c r="D6990" s="102"/>
      <c r="E6990" s="208"/>
      <c r="F6990" s="107"/>
      <c r="G6990" s="107"/>
    </row>
    <row r="6991" spans="2:7" s="100" customFormat="1">
      <c r="B6991" s="208"/>
      <c r="C6991" s="101"/>
      <c r="D6991" s="102"/>
      <c r="E6991" s="208"/>
      <c r="F6991" s="107"/>
      <c r="G6991" s="107"/>
    </row>
    <row r="6992" spans="2:7" s="100" customFormat="1">
      <c r="B6992" s="208"/>
      <c r="C6992" s="101"/>
      <c r="D6992" s="102"/>
      <c r="E6992" s="208"/>
      <c r="F6992" s="107"/>
      <c r="G6992" s="107"/>
    </row>
    <row r="6993" spans="2:7" s="100" customFormat="1">
      <c r="B6993" s="208"/>
      <c r="C6993" s="101"/>
      <c r="D6993" s="102"/>
      <c r="E6993" s="208"/>
      <c r="F6993" s="107"/>
      <c r="G6993" s="107"/>
    </row>
    <row r="6994" spans="2:7" s="100" customFormat="1">
      <c r="B6994" s="208"/>
      <c r="C6994" s="101"/>
      <c r="D6994" s="102"/>
      <c r="E6994" s="208"/>
      <c r="F6994" s="107"/>
      <c r="G6994" s="107"/>
    </row>
    <row r="6995" spans="2:7" s="100" customFormat="1">
      <c r="B6995" s="208"/>
      <c r="C6995" s="101"/>
      <c r="D6995" s="102"/>
      <c r="E6995" s="208"/>
      <c r="F6995" s="107"/>
      <c r="G6995" s="107"/>
    </row>
    <row r="6996" spans="2:7" s="100" customFormat="1">
      <c r="B6996" s="208"/>
      <c r="C6996" s="101"/>
      <c r="D6996" s="102"/>
      <c r="E6996" s="208"/>
      <c r="F6996" s="107"/>
      <c r="G6996" s="107"/>
    </row>
    <row r="6997" spans="2:7" s="100" customFormat="1">
      <c r="B6997" s="208"/>
      <c r="C6997" s="101"/>
      <c r="D6997" s="102"/>
      <c r="E6997" s="208"/>
      <c r="F6997" s="107"/>
      <c r="G6997" s="107"/>
    </row>
    <row r="6998" spans="2:7" s="100" customFormat="1">
      <c r="B6998" s="208"/>
      <c r="C6998" s="101"/>
      <c r="D6998" s="102"/>
      <c r="E6998" s="208"/>
      <c r="F6998" s="107"/>
      <c r="G6998" s="107"/>
    </row>
    <row r="6999" spans="2:7" s="100" customFormat="1">
      <c r="B6999" s="208"/>
      <c r="C6999" s="101"/>
      <c r="D6999" s="102"/>
      <c r="E6999" s="208"/>
      <c r="F6999" s="107"/>
      <c r="G6999" s="107"/>
    </row>
    <row r="7000" spans="2:7" s="100" customFormat="1">
      <c r="B7000" s="208"/>
      <c r="C7000" s="101"/>
      <c r="D7000" s="102"/>
      <c r="E7000" s="208"/>
      <c r="F7000" s="107"/>
      <c r="G7000" s="107"/>
    </row>
    <row r="7001" spans="2:7" s="100" customFormat="1">
      <c r="B7001" s="208"/>
      <c r="C7001" s="101"/>
      <c r="D7001" s="102"/>
      <c r="E7001" s="208"/>
      <c r="F7001" s="107"/>
      <c r="G7001" s="107"/>
    </row>
    <row r="7002" spans="2:7" s="100" customFormat="1">
      <c r="B7002" s="208"/>
      <c r="C7002" s="101"/>
      <c r="D7002" s="102"/>
      <c r="E7002" s="208"/>
      <c r="F7002" s="107"/>
      <c r="G7002" s="107"/>
    </row>
    <row r="7003" spans="2:7" s="100" customFormat="1">
      <c r="B7003" s="208"/>
      <c r="C7003" s="101"/>
      <c r="D7003" s="102"/>
      <c r="E7003" s="208"/>
      <c r="F7003" s="107"/>
      <c r="G7003" s="107"/>
    </row>
    <row r="7004" spans="2:7" s="100" customFormat="1">
      <c r="B7004" s="208"/>
      <c r="C7004" s="101"/>
      <c r="D7004" s="102"/>
      <c r="E7004" s="208"/>
      <c r="F7004" s="107"/>
      <c r="G7004" s="107"/>
    </row>
    <row r="7005" spans="2:7" s="100" customFormat="1">
      <c r="B7005" s="208"/>
      <c r="C7005" s="101"/>
      <c r="D7005" s="102"/>
      <c r="E7005" s="208"/>
      <c r="F7005" s="107"/>
      <c r="G7005" s="107"/>
    </row>
    <row r="7006" spans="2:7" s="100" customFormat="1">
      <c r="B7006" s="208"/>
      <c r="C7006" s="101"/>
      <c r="D7006" s="102"/>
      <c r="E7006" s="208"/>
      <c r="F7006" s="107"/>
      <c r="G7006" s="107"/>
    </row>
    <row r="7007" spans="2:7" s="100" customFormat="1">
      <c r="B7007" s="208"/>
      <c r="C7007" s="101"/>
      <c r="D7007" s="102"/>
      <c r="E7007" s="208"/>
      <c r="F7007" s="107"/>
      <c r="G7007" s="107"/>
    </row>
    <row r="7008" spans="2:7" s="100" customFormat="1">
      <c r="B7008" s="208"/>
      <c r="C7008" s="101"/>
      <c r="D7008" s="102"/>
      <c r="E7008" s="208"/>
      <c r="F7008" s="107"/>
      <c r="G7008" s="107"/>
    </row>
    <row r="7009" spans="2:7" s="100" customFormat="1">
      <c r="B7009" s="208"/>
      <c r="C7009" s="101"/>
      <c r="D7009" s="102"/>
      <c r="E7009" s="208"/>
      <c r="F7009" s="107"/>
      <c r="G7009" s="107"/>
    </row>
    <row r="7010" spans="2:7" s="100" customFormat="1">
      <c r="B7010" s="208"/>
      <c r="C7010" s="101"/>
      <c r="D7010" s="102"/>
      <c r="E7010" s="208"/>
      <c r="F7010" s="107"/>
      <c r="G7010" s="107"/>
    </row>
    <row r="7011" spans="2:7" s="100" customFormat="1">
      <c r="B7011" s="208"/>
      <c r="C7011" s="101"/>
      <c r="D7011" s="102"/>
      <c r="E7011" s="208"/>
      <c r="F7011" s="107"/>
      <c r="G7011" s="107"/>
    </row>
    <row r="7012" spans="2:7" s="100" customFormat="1">
      <c r="B7012" s="208"/>
      <c r="C7012" s="101"/>
      <c r="D7012" s="102"/>
      <c r="E7012" s="208"/>
      <c r="F7012" s="107"/>
      <c r="G7012" s="107"/>
    </row>
    <row r="7013" spans="2:7" s="100" customFormat="1">
      <c r="B7013" s="208"/>
      <c r="C7013" s="101"/>
      <c r="D7013" s="102"/>
      <c r="E7013" s="208"/>
      <c r="F7013" s="107"/>
      <c r="G7013" s="107"/>
    </row>
    <row r="7014" spans="2:7" s="100" customFormat="1">
      <c r="B7014" s="208"/>
      <c r="C7014" s="101"/>
      <c r="D7014" s="102"/>
      <c r="E7014" s="208"/>
      <c r="F7014" s="107"/>
      <c r="G7014" s="107"/>
    </row>
    <row r="7015" spans="2:7" s="100" customFormat="1">
      <c r="B7015" s="208"/>
      <c r="C7015" s="101"/>
      <c r="D7015" s="102"/>
      <c r="E7015" s="208"/>
      <c r="F7015" s="107"/>
      <c r="G7015" s="107"/>
    </row>
    <row r="7016" spans="2:7" s="100" customFormat="1">
      <c r="B7016" s="208"/>
      <c r="C7016" s="101"/>
      <c r="D7016" s="102"/>
      <c r="E7016" s="208"/>
      <c r="F7016" s="107"/>
      <c r="G7016" s="107"/>
    </row>
    <row r="7017" spans="2:7" s="100" customFormat="1">
      <c r="B7017" s="208"/>
      <c r="C7017" s="101"/>
      <c r="D7017" s="102"/>
      <c r="E7017" s="208"/>
      <c r="F7017" s="107"/>
      <c r="G7017" s="107"/>
    </row>
    <row r="7018" spans="2:7" s="100" customFormat="1">
      <c r="B7018" s="208"/>
      <c r="C7018" s="101"/>
      <c r="D7018" s="102"/>
      <c r="E7018" s="208"/>
      <c r="F7018" s="107"/>
      <c r="G7018" s="107"/>
    </row>
    <row r="7019" spans="2:7" s="100" customFormat="1">
      <c r="B7019" s="208"/>
      <c r="C7019" s="101"/>
      <c r="D7019" s="102"/>
      <c r="E7019" s="208"/>
      <c r="F7019" s="107"/>
      <c r="G7019" s="107"/>
    </row>
    <row r="7020" spans="2:7" s="100" customFormat="1">
      <c r="B7020" s="208"/>
      <c r="C7020" s="101"/>
      <c r="D7020" s="102"/>
      <c r="E7020" s="208"/>
      <c r="F7020" s="107"/>
      <c r="G7020" s="107"/>
    </row>
    <row r="7021" spans="2:7" s="100" customFormat="1">
      <c r="B7021" s="208"/>
      <c r="C7021" s="101"/>
      <c r="D7021" s="102"/>
      <c r="E7021" s="208"/>
      <c r="F7021" s="107"/>
      <c r="G7021" s="107"/>
    </row>
    <row r="7022" spans="2:7" s="100" customFormat="1">
      <c r="B7022" s="208"/>
      <c r="C7022" s="101"/>
      <c r="D7022" s="102"/>
      <c r="E7022" s="208"/>
      <c r="F7022" s="107"/>
      <c r="G7022" s="107"/>
    </row>
    <row r="7023" spans="2:7" s="100" customFormat="1">
      <c r="B7023" s="208"/>
      <c r="C7023" s="101"/>
      <c r="D7023" s="102"/>
      <c r="E7023" s="208"/>
      <c r="F7023" s="107"/>
      <c r="G7023" s="107"/>
    </row>
    <row r="7024" spans="2:7" s="100" customFormat="1">
      <c r="B7024" s="208"/>
      <c r="C7024" s="101"/>
      <c r="D7024" s="102"/>
      <c r="E7024" s="208"/>
      <c r="F7024" s="107"/>
      <c r="G7024" s="107"/>
    </row>
    <row r="7025" spans="2:7" s="100" customFormat="1">
      <c r="B7025" s="208"/>
      <c r="C7025" s="101"/>
      <c r="D7025" s="102"/>
      <c r="E7025" s="208"/>
      <c r="F7025" s="107"/>
      <c r="G7025" s="107"/>
    </row>
    <row r="7026" spans="2:7" s="100" customFormat="1">
      <c r="B7026" s="208"/>
      <c r="C7026" s="101"/>
      <c r="D7026" s="102"/>
      <c r="E7026" s="208"/>
      <c r="F7026" s="107"/>
      <c r="G7026" s="107"/>
    </row>
    <row r="7027" spans="2:7" s="100" customFormat="1">
      <c r="B7027" s="208"/>
      <c r="C7027" s="101"/>
      <c r="D7027" s="102"/>
      <c r="E7027" s="208"/>
      <c r="F7027" s="107"/>
      <c r="G7027" s="107"/>
    </row>
    <row r="7028" spans="2:7" s="100" customFormat="1">
      <c r="B7028" s="208"/>
      <c r="C7028" s="101"/>
      <c r="D7028" s="102"/>
      <c r="E7028" s="208"/>
      <c r="F7028" s="107"/>
      <c r="G7028" s="107"/>
    </row>
    <row r="7029" spans="2:7" s="100" customFormat="1">
      <c r="B7029" s="208"/>
      <c r="C7029" s="101"/>
      <c r="D7029" s="102"/>
      <c r="E7029" s="208"/>
      <c r="F7029" s="107"/>
      <c r="G7029" s="107"/>
    </row>
    <row r="7030" spans="2:7" s="100" customFormat="1">
      <c r="B7030" s="208"/>
      <c r="C7030" s="101"/>
      <c r="D7030" s="102"/>
      <c r="E7030" s="208"/>
      <c r="F7030" s="107"/>
      <c r="G7030" s="107"/>
    </row>
    <row r="7031" spans="2:7" s="100" customFormat="1">
      <c r="B7031" s="208"/>
      <c r="C7031" s="101"/>
      <c r="D7031" s="102"/>
      <c r="E7031" s="208"/>
      <c r="F7031" s="107"/>
      <c r="G7031" s="107"/>
    </row>
    <row r="7032" spans="2:7" s="100" customFormat="1">
      <c r="B7032" s="208"/>
      <c r="C7032" s="101"/>
      <c r="D7032" s="102"/>
      <c r="E7032" s="208"/>
      <c r="F7032" s="107"/>
      <c r="G7032" s="107"/>
    </row>
    <row r="7033" spans="2:7" s="100" customFormat="1">
      <c r="B7033" s="208"/>
      <c r="C7033" s="101"/>
      <c r="D7033" s="102"/>
      <c r="E7033" s="208"/>
      <c r="F7033" s="107"/>
      <c r="G7033" s="107"/>
    </row>
    <row r="7034" spans="2:7" s="100" customFormat="1">
      <c r="B7034" s="208"/>
      <c r="C7034" s="101"/>
      <c r="D7034" s="102"/>
      <c r="E7034" s="208"/>
      <c r="F7034" s="107"/>
      <c r="G7034" s="107"/>
    </row>
    <row r="7035" spans="2:7" s="100" customFormat="1">
      <c r="B7035" s="208"/>
      <c r="C7035" s="101"/>
      <c r="D7035" s="102"/>
      <c r="E7035" s="208"/>
      <c r="F7035" s="107"/>
      <c r="G7035" s="107"/>
    </row>
    <row r="7036" spans="2:7" s="100" customFormat="1">
      <c r="B7036" s="208"/>
      <c r="C7036" s="101"/>
      <c r="D7036" s="102"/>
      <c r="E7036" s="208"/>
      <c r="F7036" s="107"/>
      <c r="G7036" s="107"/>
    </row>
    <row r="7037" spans="2:7" s="100" customFormat="1">
      <c r="B7037" s="208"/>
      <c r="C7037" s="101"/>
      <c r="D7037" s="102"/>
      <c r="E7037" s="208"/>
      <c r="F7037" s="107"/>
      <c r="G7037" s="107"/>
    </row>
    <row r="7038" spans="2:7" s="100" customFormat="1">
      <c r="B7038" s="208"/>
      <c r="C7038" s="101"/>
      <c r="D7038" s="102"/>
      <c r="E7038" s="208"/>
      <c r="F7038" s="107"/>
      <c r="G7038" s="107"/>
    </row>
    <row r="7039" spans="2:7" s="100" customFormat="1">
      <c r="B7039" s="208"/>
      <c r="C7039" s="101"/>
      <c r="D7039" s="102"/>
      <c r="E7039" s="208"/>
      <c r="F7039" s="107"/>
      <c r="G7039" s="107"/>
    </row>
    <row r="7040" spans="2:7" s="100" customFormat="1">
      <c r="B7040" s="208"/>
      <c r="C7040" s="101"/>
      <c r="D7040" s="102"/>
      <c r="E7040" s="208"/>
      <c r="F7040" s="107"/>
      <c r="G7040" s="107"/>
    </row>
    <row r="7041" spans="2:7" s="100" customFormat="1">
      <c r="B7041" s="208"/>
      <c r="C7041" s="101"/>
      <c r="D7041" s="102"/>
      <c r="E7041" s="208"/>
      <c r="F7041" s="107"/>
      <c r="G7041" s="107"/>
    </row>
    <row r="7042" spans="2:7" s="100" customFormat="1">
      <c r="B7042" s="208"/>
      <c r="C7042" s="101"/>
      <c r="D7042" s="102"/>
      <c r="E7042" s="208"/>
      <c r="F7042" s="107"/>
      <c r="G7042" s="107"/>
    </row>
    <row r="7043" spans="2:7" s="100" customFormat="1">
      <c r="B7043" s="208"/>
      <c r="C7043" s="101"/>
      <c r="D7043" s="102"/>
      <c r="E7043" s="208"/>
      <c r="F7043" s="107"/>
      <c r="G7043" s="107"/>
    </row>
    <row r="7044" spans="2:7" s="100" customFormat="1">
      <c r="B7044" s="208"/>
      <c r="C7044" s="101"/>
      <c r="D7044" s="102"/>
      <c r="E7044" s="208"/>
      <c r="F7044" s="107"/>
      <c r="G7044" s="107"/>
    </row>
    <row r="7045" spans="2:7" s="100" customFormat="1">
      <c r="B7045" s="208"/>
      <c r="C7045" s="101"/>
      <c r="D7045" s="102"/>
      <c r="E7045" s="208"/>
      <c r="F7045" s="107"/>
      <c r="G7045" s="107"/>
    </row>
    <row r="7046" spans="2:7" s="100" customFormat="1">
      <c r="B7046" s="208"/>
      <c r="C7046" s="101"/>
      <c r="D7046" s="102"/>
      <c r="E7046" s="208"/>
      <c r="F7046" s="107"/>
      <c r="G7046" s="107"/>
    </row>
    <row r="7047" spans="2:7" s="100" customFormat="1">
      <c r="B7047" s="208"/>
      <c r="C7047" s="101"/>
      <c r="D7047" s="102"/>
      <c r="E7047" s="208"/>
      <c r="F7047" s="107"/>
      <c r="G7047" s="107"/>
    </row>
    <row r="7048" spans="2:7" s="100" customFormat="1">
      <c r="B7048" s="208"/>
      <c r="C7048" s="101"/>
      <c r="D7048" s="102"/>
      <c r="E7048" s="208"/>
      <c r="F7048" s="107"/>
      <c r="G7048" s="107"/>
    </row>
    <row r="7049" spans="2:7" s="100" customFormat="1">
      <c r="B7049" s="208"/>
      <c r="C7049" s="101"/>
      <c r="D7049" s="102"/>
      <c r="E7049" s="208"/>
      <c r="F7049" s="107"/>
      <c r="G7049" s="107"/>
    </row>
    <row r="7050" spans="2:7" s="100" customFormat="1">
      <c r="B7050" s="208"/>
      <c r="C7050" s="101"/>
      <c r="D7050" s="102"/>
      <c r="E7050" s="208"/>
      <c r="F7050" s="107"/>
      <c r="G7050" s="107"/>
    </row>
    <row r="7051" spans="2:7" s="100" customFormat="1">
      <c r="B7051" s="208"/>
      <c r="C7051" s="101"/>
      <c r="D7051" s="102"/>
      <c r="E7051" s="208"/>
      <c r="F7051" s="107"/>
      <c r="G7051" s="107"/>
    </row>
    <row r="7052" spans="2:7" s="100" customFormat="1">
      <c r="B7052" s="208"/>
      <c r="C7052" s="101"/>
      <c r="D7052" s="102"/>
      <c r="E7052" s="208"/>
      <c r="F7052" s="107"/>
      <c r="G7052" s="107"/>
    </row>
    <row r="7053" spans="2:7" s="100" customFormat="1">
      <c r="B7053" s="208"/>
      <c r="C7053" s="101"/>
      <c r="D7053" s="102"/>
      <c r="E7053" s="208"/>
      <c r="F7053" s="107"/>
      <c r="G7053" s="107"/>
    </row>
    <row r="7054" spans="2:7" s="100" customFormat="1">
      <c r="B7054" s="208"/>
      <c r="C7054" s="101"/>
      <c r="D7054" s="102"/>
      <c r="E7054" s="208"/>
      <c r="F7054" s="107"/>
      <c r="G7054" s="107"/>
    </row>
    <row r="7055" spans="2:7" s="100" customFormat="1">
      <c r="B7055" s="208"/>
      <c r="C7055" s="101"/>
      <c r="D7055" s="102"/>
      <c r="E7055" s="208"/>
      <c r="F7055" s="107"/>
      <c r="G7055" s="107"/>
    </row>
    <row r="7056" spans="2:7" s="100" customFormat="1">
      <c r="B7056" s="208"/>
      <c r="C7056" s="101"/>
      <c r="D7056" s="102"/>
      <c r="E7056" s="208"/>
      <c r="F7056" s="107"/>
      <c r="G7056" s="107"/>
    </row>
    <row r="7057" spans="2:7" s="100" customFormat="1">
      <c r="B7057" s="208"/>
      <c r="C7057" s="101"/>
      <c r="D7057" s="102"/>
      <c r="E7057" s="208"/>
      <c r="F7057" s="107"/>
      <c r="G7057" s="107"/>
    </row>
    <row r="7058" spans="2:7" s="100" customFormat="1">
      <c r="B7058" s="208"/>
      <c r="C7058" s="101"/>
      <c r="D7058" s="102"/>
      <c r="E7058" s="208"/>
      <c r="F7058" s="107"/>
      <c r="G7058" s="107"/>
    </row>
    <row r="7059" spans="2:7" s="100" customFormat="1">
      <c r="B7059" s="208"/>
      <c r="C7059" s="101"/>
      <c r="D7059" s="102"/>
      <c r="E7059" s="208"/>
      <c r="F7059" s="107"/>
      <c r="G7059" s="107"/>
    </row>
    <row r="7060" spans="2:7" s="100" customFormat="1">
      <c r="B7060" s="208"/>
      <c r="C7060" s="101"/>
      <c r="D7060" s="102"/>
      <c r="E7060" s="208"/>
      <c r="F7060" s="107"/>
      <c r="G7060" s="107"/>
    </row>
    <row r="7061" spans="2:7" s="100" customFormat="1">
      <c r="B7061" s="208"/>
      <c r="C7061" s="101"/>
      <c r="D7061" s="102"/>
      <c r="E7061" s="208"/>
      <c r="F7061" s="107"/>
      <c r="G7061" s="107"/>
    </row>
    <row r="7062" spans="2:7" s="100" customFormat="1">
      <c r="B7062" s="208"/>
      <c r="C7062" s="101"/>
      <c r="D7062" s="102"/>
      <c r="E7062" s="208"/>
      <c r="F7062" s="107"/>
      <c r="G7062" s="107"/>
    </row>
    <row r="7063" spans="2:7" s="100" customFormat="1">
      <c r="B7063" s="208"/>
      <c r="C7063" s="101"/>
      <c r="D7063" s="102"/>
      <c r="E7063" s="208"/>
      <c r="F7063" s="107"/>
      <c r="G7063" s="107"/>
    </row>
    <row r="7064" spans="2:7" s="100" customFormat="1">
      <c r="B7064" s="208"/>
      <c r="C7064" s="101"/>
      <c r="D7064" s="102"/>
      <c r="E7064" s="208"/>
      <c r="F7064" s="107"/>
      <c r="G7064" s="107"/>
    </row>
    <row r="7065" spans="2:7" s="100" customFormat="1">
      <c r="B7065" s="208"/>
      <c r="C7065" s="101"/>
      <c r="D7065" s="102"/>
      <c r="E7065" s="208"/>
      <c r="F7065" s="107"/>
      <c r="G7065" s="107"/>
    </row>
    <row r="7066" spans="2:7" s="100" customFormat="1">
      <c r="B7066" s="208"/>
      <c r="C7066" s="101"/>
      <c r="D7066" s="102"/>
      <c r="E7066" s="208"/>
      <c r="F7066" s="107"/>
      <c r="G7066" s="107"/>
    </row>
    <row r="7067" spans="2:7" s="100" customFormat="1">
      <c r="B7067" s="208"/>
      <c r="C7067" s="101"/>
      <c r="D7067" s="102"/>
      <c r="E7067" s="208"/>
      <c r="F7067" s="107"/>
      <c r="G7067" s="107"/>
    </row>
    <row r="7068" spans="2:7" s="100" customFormat="1">
      <c r="B7068" s="208"/>
      <c r="C7068" s="101"/>
      <c r="D7068" s="102"/>
      <c r="E7068" s="208"/>
      <c r="F7068" s="107"/>
      <c r="G7068" s="107"/>
    </row>
    <row r="7069" spans="2:7" s="100" customFormat="1">
      <c r="B7069" s="208"/>
      <c r="C7069" s="101"/>
      <c r="D7069" s="102"/>
      <c r="E7069" s="208"/>
      <c r="F7069" s="107"/>
      <c r="G7069" s="107"/>
    </row>
    <row r="7070" spans="2:7" s="100" customFormat="1">
      <c r="B7070" s="208"/>
      <c r="C7070" s="101"/>
      <c r="D7070" s="102"/>
      <c r="E7070" s="208"/>
      <c r="F7070" s="107"/>
      <c r="G7070" s="107"/>
    </row>
    <row r="7071" spans="2:7" s="100" customFormat="1">
      <c r="B7071" s="208"/>
      <c r="C7071" s="101"/>
      <c r="D7071" s="102"/>
      <c r="E7071" s="208"/>
      <c r="F7071" s="107"/>
      <c r="G7071" s="107"/>
    </row>
    <row r="7072" spans="2:7" s="100" customFormat="1">
      <c r="B7072" s="208"/>
      <c r="C7072" s="101"/>
      <c r="D7072" s="102"/>
      <c r="E7072" s="208"/>
      <c r="F7072" s="107"/>
      <c r="G7072" s="107"/>
    </row>
    <row r="7073" spans="2:7" s="100" customFormat="1">
      <c r="B7073" s="208"/>
      <c r="C7073" s="101"/>
      <c r="D7073" s="102"/>
      <c r="E7073" s="208"/>
      <c r="F7073" s="107"/>
      <c r="G7073" s="107"/>
    </row>
    <row r="7074" spans="2:7" s="100" customFormat="1">
      <c r="B7074" s="208"/>
      <c r="C7074" s="101"/>
      <c r="D7074" s="102"/>
      <c r="E7074" s="208"/>
      <c r="F7074" s="107"/>
      <c r="G7074" s="107"/>
    </row>
    <row r="7075" spans="2:7" s="100" customFormat="1">
      <c r="B7075" s="208"/>
      <c r="C7075" s="101"/>
      <c r="D7075" s="102"/>
      <c r="E7075" s="208"/>
      <c r="F7075" s="107"/>
      <c r="G7075" s="107"/>
    </row>
    <row r="7076" spans="2:7" s="100" customFormat="1">
      <c r="B7076" s="208"/>
      <c r="C7076" s="101"/>
      <c r="D7076" s="102"/>
      <c r="E7076" s="208"/>
      <c r="F7076" s="107"/>
      <c r="G7076" s="107"/>
    </row>
    <row r="7077" spans="2:7" s="100" customFormat="1">
      <c r="B7077" s="208"/>
      <c r="C7077" s="101"/>
      <c r="D7077" s="102"/>
      <c r="E7077" s="208"/>
      <c r="F7077" s="107"/>
      <c r="G7077" s="107"/>
    </row>
    <row r="7078" spans="2:7" s="100" customFormat="1">
      <c r="B7078" s="208"/>
      <c r="C7078" s="101"/>
      <c r="D7078" s="102"/>
      <c r="E7078" s="208"/>
      <c r="F7078" s="107"/>
      <c r="G7078" s="107"/>
    </row>
    <row r="7079" spans="2:7" s="100" customFormat="1">
      <c r="B7079" s="208"/>
      <c r="C7079" s="101"/>
      <c r="D7079" s="102"/>
      <c r="E7079" s="208"/>
      <c r="F7079" s="107"/>
      <c r="G7079" s="107"/>
    </row>
    <row r="7080" spans="2:7" s="100" customFormat="1">
      <c r="B7080" s="208"/>
      <c r="C7080" s="101"/>
      <c r="D7080" s="102"/>
      <c r="E7080" s="208"/>
      <c r="F7080" s="107"/>
      <c r="G7080" s="107"/>
    </row>
    <row r="7081" spans="2:7" s="100" customFormat="1">
      <c r="B7081" s="208"/>
      <c r="C7081" s="101"/>
      <c r="D7081" s="102"/>
      <c r="E7081" s="208"/>
      <c r="F7081" s="107"/>
      <c r="G7081" s="107"/>
    </row>
    <row r="7082" spans="2:7" s="100" customFormat="1">
      <c r="B7082" s="208"/>
      <c r="C7082" s="101"/>
      <c r="D7082" s="102"/>
      <c r="E7082" s="208"/>
      <c r="F7082" s="107"/>
      <c r="G7082" s="107"/>
    </row>
    <row r="7083" spans="2:7" s="100" customFormat="1">
      <c r="B7083" s="208"/>
      <c r="C7083" s="101"/>
      <c r="D7083" s="102"/>
      <c r="E7083" s="208"/>
      <c r="F7083" s="107"/>
      <c r="G7083" s="107"/>
    </row>
    <row r="7084" spans="2:7" s="100" customFormat="1">
      <c r="B7084" s="208"/>
      <c r="C7084" s="101"/>
      <c r="D7084" s="102"/>
      <c r="E7084" s="208"/>
      <c r="F7084" s="107"/>
      <c r="G7084" s="107"/>
    </row>
    <row r="7085" spans="2:7" s="100" customFormat="1">
      <c r="B7085" s="208"/>
      <c r="C7085" s="101"/>
      <c r="D7085" s="102"/>
      <c r="E7085" s="208"/>
      <c r="F7085" s="107"/>
      <c r="G7085" s="107"/>
    </row>
    <row r="7086" spans="2:7" s="100" customFormat="1">
      <c r="B7086" s="208"/>
      <c r="C7086" s="101"/>
      <c r="D7086" s="102"/>
      <c r="E7086" s="208"/>
      <c r="F7086" s="107"/>
      <c r="G7086" s="107"/>
    </row>
    <row r="7087" spans="2:7" s="100" customFormat="1">
      <c r="B7087" s="208"/>
      <c r="C7087" s="101"/>
      <c r="D7087" s="102"/>
      <c r="E7087" s="208"/>
      <c r="F7087" s="107"/>
      <c r="G7087" s="107"/>
    </row>
    <row r="7088" spans="2:7" s="100" customFormat="1">
      <c r="B7088" s="208"/>
      <c r="C7088" s="101"/>
      <c r="D7088" s="102"/>
      <c r="E7088" s="208"/>
      <c r="F7088" s="107"/>
      <c r="G7088" s="107"/>
    </row>
    <row r="7089" spans="2:7" s="100" customFormat="1">
      <c r="B7089" s="208"/>
      <c r="C7089" s="101"/>
      <c r="D7089" s="102"/>
      <c r="E7089" s="208"/>
      <c r="F7089" s="107"/>
      <c r="G7089" s="107"/>
    </row>
    <row r="7090" spans="2:7" s="100" customFormat="1">
      <c r="B7090" s="208"/>
      <c r="C7090" s="101"/>
      <c r="D7090" s="102"/>
      <c r="E7090" s="208"/>
      <c r="F7090" s="107"/>
      <c r="G7090" s="107"/>
    </row>
    <row r="7091" spans="2:7" s="100" customFormat="1">
      <c r="B7091" s="208"/>
      <c r="C7091" s="101"/>
      <c r="D7091" s="102"/>
      <c r="E7091" s="208"/>
      <c r="F7091" s="107"/>
      <c r="G7091" s="107"/>
    </row>
    <row r="7092" spans="2:7" s="100" customFormat="1">
      <c r="B7092" s="208"/>
      <c r="C7092" s="101"/>
      <c r="D7092" s="102"/>
      <c r="E7092" s="208"/>
      <c r="F7092" s="107"/>
      <c r="G7092" s="107"/>
    </row>
    <row r="7093" spans="2:7" s="100" customFormat="1">
      <c r="B7093" s="208"/>
      <c r="C7093" s="101"/>
      <c r="D7093" s="102"/>
      <c r="E7093" s="208"/>
      <c r="F7093" s="107"/>
      <c r="G7093" s="107"/>
    </row>
    <row r="7094" spans="2:7" s="100" customFormat="1">
      <c r="B7094" s="208"/>
      <c r="C7094" s="101"/>
      <c r="D7094" s="102"/>
      <c r="E7094" s="208"/>
      <c r="F7094" s="107"/>
      <c r="G7094" s="107"/>
    </row>
    <row r="7095" spans="2:7" s="100" customFormat="1">
      <c r="B7095" s="208"/>
      <c r="C7095" s="101"/>
      <c r="D7095" s="102"/>
      <c r="E7095" s="208"/>
      <c r="F7095" s="107"/>
      <c r="G7095" s="107"/>
    </row>
    <row r="7096" spans="2:7" s="100" customFormat="1">
      <c r="B7096" s="208"/>
      <c r="C7096" s="101"/>
      <c r="D7096" s="102"/>
      <c r="E7096" s="208"/>
      <c r="F7096" s="107"/>
      <c r="G7096" s="107"/>
    </row>
    <row r="7097" spans="2:7" s="100" customFormat="1">
      <c r="B7097" s="208"/>
      <c r="C7097" s="101"/>
      <c r="D7097" s="102"/>
      <c r="E7097" s="208"/>
      <c r="F7097" s="107"/>
      <c r="G7097" s="107"/>
    </row>
    <row r="7098" spans="2:7" s="100" customFormat="1">
      <c r="B7098" s="208"/>
      <c r="C7098" s="101"/>
      <c r="D7098" s="102"/>
      <c r="E7098" s="208"/>
      <c r="F7098" s="107"/>
      <c r="G7098" s="107"/>
    </row>
    <row r="7099" spans="2:7" s="100" customFormat="1">
      <c r="B7099" s="208"/>
      <c r="C7099" s="101"/>
      <c r="D7099" s="102"/>
      <c r="E7099" s="208"/>
      <c r="F7099" s="107"/>
      <c r="G7099" s="107"/>
    </row>
    <row r="7100" spans="2:7" s="100" customFormat="1">
      <c r="B7100" s="208"/>
      <c r="C7100" s="101"/>
      <c r="D7100" s="102"/>
      <c r="E7100" s="208"/>
      <c r="F7100" s="107"/>
      <c r="G7100" s="107"/>
    </row>
    <row r="7101" spans="2:7" s="100" customFormat="1">
      <c r="B7101" s="208"/>
      <c r="C7101" s="101"/>
      <c r="D7101" s="102"/>
      <c r="E7101" s="208"/>
      <c r="F7101" s="107"/>
      <c r="G7101" s="107"/>
    </row>
    <row r="7102" spans="2:7" s="100" customFormat="1">
      <c r="B7102" s="208"/>
      <c r="C7102" s="101"/>
      <c r="D7102" s="102"/>
      <c r="E7102" s="208"/>
      <c r="F7102" s="107"/>
      <c r="G7102" s="107"/>
    </row>
    <row r="7103" spans="2:7" s="100" customFormat="1">
      <c r="B7103" s="208"/>
      <c r="C7103" s="101"/>
      <c r="D7103" s="102"/>
      <c r="E7103" s="208"/>
      <c r="F7103" s="107"/>
      <c r="G7103" s="107"/>
    </row>
    <row r="7104" spans="2:7" s="100" customFormat="1">
      <c r="B7104" s="208"/>
      <c r="C7104" s="101"/>
      <c r="D7104" s="102"/>
      <c r="E7104" s="208"/>
      <c r="F7104" s="107"/>
      <c r="G7104" s="107"/>
    </row>
    <row r="7105" spans="2:7" s="100" customFormat="1">
      <c r="B7105" s="208"/>
      <c r="C7105" s="101"/>
      <c r="D7105" s="102"/>
      <c r="E7105" s="208"/>
      <c r="F7105" s="107"/>
      <c r="G7105" s="107"/>
    </row>
    <row r="7106" spans="2:7" s="100" customFormat="1">
      <c r="B7106" s="208"/>
      <c r="C7106" s="101"/>
      <c r="D7106" s="102"/>
      <c r="E7106" s="208"/>
      <c r="F7106" s="107"/>
      <c r="G7106" s="107"/>
    </row>
    <row r="7107" spans="2:7" s="100" customFormat="1">
      <c r="B7107" s="208"/>
      <c r="C7107" s="101"/>
      <c r="D7107" s="102"/>
      <c r="E7107" s="208"/>
      <c r="F7107" s="107"/>
      <c r="G7107" s="107"/>
    </row>
    <row r="7108" spans="2:7" s="100" customFormat="1">
      <c r="B7108" s="208"/>
      <c r="C7108" s="101"/>
      <c r="D7108" s="102"/>
      <c r="E7108" s="208"/>
      <c r="F7108" s="107"/>
      <c r="G7108" s="107"/>
    </row>
    <row r="7109" spans="2:7" s="100" customFormat="1">
      <c r="B7109" s="208"/>
      <c r="C7109" s="101"/>
      <c r="D7109" s="102"/>
      <c r="E7109" s="208"/>
      <c r="F7109" s="107"/>
      <c r="G7109" s="107"/>
    </row>
    <row r="7110" spans="2:7" s="100" customFormat="1">
      <c r="B7110" s="208"/>
      <c r="C7110" s="101"/>
      <c r="D7110" s="102"/>
      <c r="E7110" s="208"/>
      <c r="F7110" s="107"/>
      <c r="G7110" s="107"/>
    </row>
    <row r="7111" spans="2:7" s="100" customFormat="1">
      <c r="B7111" s="208"/>
      <c r="C7111" s="101"/>
      <c r="D7111" s="102"/>
      <c r="E7111" s="208"/>
      <c r="F7111" s="107"/>
      <c r="G7111" s="107"/>
    </row>
    <row r="7112" spans="2:7" s="100" customFormat="1">
      <c r="B7112" s="208"/>
      <c r="C7112" s="101"/>
      <c r="D7112" s="102"/>
      <c r="E7112" s="208"/>
      <c r="F7112" s="107"/>
      <c r="G7112" s="107"/>
    </row>
    <row r="7113" spans="2:7" s="100" customFormat="1">
      <c r="B7113" s="208"/>
      <c r="C7113" s="101"/>
      <c r="D7113" s="102"/>
      <c r="E7113" s="208"/>
      <c r="F7113" s="107"/>
      <c r="G7113" s="107"/>
    </row>
    <row r="7114" spans="2:7" s="100" customFormat="1">
      <c r="B7114" s="208"/>
      <c r="C7114" s="101"/>
      <c r="D7114" s="102"/>
      <c r="E7114" s="208"/>
      <c r="F7114" s="107"/>
      <c r="G7114" s="107"/>
    </row>
    <row r="7115" spans="2:7" s="100" customFormat="1">
      <c r="B7115" s="208"/>
      <c r="C7115" s="101"/>
      <c r="D7115" s="102"/>
      <c r="E7115" s="208"/>
      <c r="F7115" s="107"/>
      <c r="G7115" s="107"/>
    </row>
    <row r="7116" spans="2:7" s="100" customFormat="1">
      <c r="B7116" s="208"/>
      <c r="C7116" s="101"/>
      <c r="D7116" s="102"/>
      <c r="E7116" s="208"/>
      <c r="F7116" s="107"/>
      <c r="G7116" s="107"/>
    </row>
    <row r="7117" spans="2:7" s="100" customFormat="1">
      <c r="B7117" s="208"/>
      <c r="C7117" s="101"/>
      <c r="D7117" s="102"/>
      <c r="E7117" s="208"/>
      <c r="F7117" s="107"/>
      <c r="G7117" s="107"/>
    </row>
    <row r="7118" spans="2:7" s="100" customFormat="1">
      <c r="B7118" s="208"/>
      <c r="C7118" s="101"/>
      <c r="D7118" s="102"/>
      <c r="E7118" s="208"/>
      <c r="F7118" s="107"/>
      <c r="G7118" s="107"/>
    </row>
    <row r="7119" spans="2:7" s="100" customFormat="1">
      <c r="B7119" s="208"/>
      <c r="C7119" s="101"/>
      <c r="D7119" s="102"/>
      <c r="E7119" s="208"/>
      <c r="F7119" s="107"/>
      <c r="G7119" s="107"/>
    </row>
    <row r="7120" spans="2:7" s="100" customFormat="1">
      <c r="B7120" s="208"/>
      <c r="C7120" s="101"/>
      <c r="D7120" s="102"/>
      <c r="E7120" s="208"/>
      <c r="F7120" s="107"/>
      <c r="G7120" s="107"/>
    </row>
    <row r="7121" spans="2:7" s="100" customFormat="1">
      <c r="B7121" s="208"/>
      <c r="C7121" s="101"/>
      <c r="D7121" s="102"/>
      <c r="E7121" s="208"/>
      <c r="F7121" s="107"/>
      <c r="G7121" s="107"/>
    </row>
    <row r="7122" spans="2:7" s="100" customFormat="1">
      <c r="B7122" s="208"/>
      <c r="C7122" s="101"/>
      <c r="D7122" s="102"/>
      <c r="E7122" s="208"/>
      <c r="F7122" s="107"/>
      <c r="G7122" s="107"/>
    </row>
    <row r="7123" spans="2:7" s="100" customFormat="1">
      <c r="B7123" s="208"/>
      <c r="C7123" s="101"/>
      <c r="D7123" s="102"/>
      <c r="E7123" s="208"/>
      <c r="F7123" s="107"/>
      <c r="G7123" s="107"/>
    </row>
    <row r="7124" spans="2:7" s="100" customFormat="1">
      <c r="B7124" s="208"/>
      <c r="C7124" s="101"/>
      <c r="D7124" s="102"/>
      <c r="E7124" s="208"/>
      <c r="F7124" s="107"/>
      <c r="G7124" s="107"/>
    </row>
    <row r="7125" spans="2:7" s="100" customFormat="1">
      <c r="B7125" s="208"/>
      <c r="C7125" s="101"/>
      <c r="D7125" s="102"/>
      <c r="E7125" s="208"/>
      <c r="F7125" s="107"/>
      <c r="G7125" s="107"/>
    </row>
    <row r="7126" spans="2:7" s="100" customFormat="1">
      <c r="B7126" s="208"/>
      <c r="C7126" s="101"/>
      <c r="D7126" s="102"/>
      <c r="E7126" s="208"/>
      <c r="F7126" s="107"/>
      <c r="G7126" s="107"/>
    </row>
    <row r="7127" spans="2:7" s="100" customFormat="1">
      <c r="B7127" s="208"/>
      <c r="C7127" s="101"/>
      <c r="D7127" s="102"/>
      <c r="E7127" s="208"/>
      <c r="F7127" s="107"/>
      <c r="G7127" s="107"/>
    </row>
    <row r="7128" spans="2:7" s="100" customFormat="1">
      <c r="B7128" s="208"/>
      <c r="C7128" s="101"/>
      <c r="D7128" s="102"/>
      <c r="E7128" s="208"/>
      <c r="F7128" s="107"/>
      <c r="G7128" s="107"/>
    </row>
    <row r="7129" spans="2:7" s="100" customFormat="1">
      <c r="B7129" s="208"/>
      <c r="C7129" s="101"/>
      <c r="D7129" s="102"/>
      <c r="E7129" s="208"/>
      <c r="F7129" s="107"/>
      <c r="G7129" s="107"/>
    </row>
    <row r="7130" spans="2:7" s="100" customFormat="1">
      <c r="B7130" s="208"/>
      <c r="C7130" s="101"/>
      <c r="D7130" s="102"/>
      <c r="E7130" s="208"/>
      <c r="F7130" s="107"/>
      <c r="G7130" s="107"/>
    </row>
    <row r="7131" spans="2:7" s="100" customFormat="1">
      <c r="B7131" s="208"/>
      <c r="C7131" s="101"/>
      <c r="D7131" s="102"/>
      <c r="E7131" s="208"/>
      <c r="F7131" s="107"/>
      <c r="G7131" s="107"/>
    </row>
    <row r="7132" spans="2:7" s="100" customFormat="1">
      <c r="B7132" s="208"/>
      <c r="C7132" s="101"/>
      <c r="D7132" s="102"/>
      <c r="E7132" s="208"/>
      <c r="F7132" s="107"/>
      <c r="G7132" s="107"/>
    </row>
    <row r="7133" spans="2:7" s="100" customFormat="1">
      <c r="B7133" s="208"/>
      <c r="C7133" s="101"/>
      <c r="D7133" s="102"/>
      <c r="E7133" s="208"/>
      <c r="F7133" s="107"/>
      <c r="G7133" s="107"/>
    </row>
    <row r="7134" spans="2:7" s="100" customFormat="1">
      <c r="B7134" s="208"/>
      <c r="C7134" s="101"/>
      <c r="D7134" s="102"/>
      <c r="E7134" s="208"/>
      <c r="F7134" s="107"/>
      <c r="G7134" s="107"/>
    </row>
    <row r="7135" spans="2:7" s="100" customFormat="1">
      <c r="B7135" s="208"/>
      <c r="C7135" s="101"/>
      <c r="D7135" s="102"/>
      <c r="E7135" s="208"/>
      <c r="F7135" s="107"/>
      <c r="G7135" s="107"/>
    </row>
    <row r="7136" spans="2:7" s="100" customFormat="1">
      <c r="B7136" s="208"/>
      <c r="C7136" s="101"/>
      <c r="D7136" s="102"/>
      <c r="E7136" s="208"/>
      <c r="F7136" s="107"/>
      <c r="G7136" s="107"/>
    </row>
    <row r="7137" spans="2:7" s="100" customFormat="1">
      <c r="B7137" s="208"/>
      <c r="C7137" s="101"/>
      <c r="D7137" s="102"/>
      <c r="E7137" s="208"/>
      <c r="F7137" s="107"/>
      <c r="G7137" s="107"/>
    </row>
    <row r="7138" spans="2:7" s="100" customFormat="1">
      <c r="B7138" s="208"/>
      <c r="C7138" s="101"/>
      <c r="D7138" s="102"/>
      <c r="E7138" s="208"/>
      <c r="F7138" s="107"/>
      <c r="G7138" s="107"/>
    </row>
    <row r="7139" spans="2:7" s="100" customFormat="1">
      <c r="B7139" s="208"/>
      <c r="C7139" s="101"/>
      <c r="D7139" s="102"/>
      <c r="E7139" s="208"/>
      <c r="F7139" s="107"/>
      <c r="G7139" s="107"/>
    </row>
    <row r="7140" spans="2:7" s="100" customFormat="1">
      <c r="B7140" s="208"/>
      <c r="C7140" s="101"/>
      <c r="D7140" s="102"/>
      <c r="E7140" s="208"/>
      <c r="F7140" s="107"/>
      <c r="G7140" s="107"/>
    </row>
    <row r="7141" spans="2:7" s="100" customFormat="1">
      <c r="B7141" s="208"/>
      <c r="C7141" s="101"/>
      <c r="D7141" s="102"/>
      <c r="E7141" s="208"/>
      <c r="F7141" s="107"/>
      <c r="G7141" s="107"/>
    </row>
    <row r="7142" spans="2:7" s="100" customFormat="1">
      <c r="B7142" s="208"/>
      <c r="C7142" s="101"/>
      <c r="D7142" s="102"/>
      <c r="E7142" s="208"/>
      <c r="F7142" s="107"/>
      <c r="G7142" s="107"/>
    </row>
    <row r="7143" spans="2:7" s="100" customFormat="1">
      <c r="B7143" s="208"/>
      <c r="C7143" s="101"/>
      <c r="D7143" s="102"/>
      <c r="E7143" s="208"/>
      <c r="F7143" s="107"/>
      <c r="G7143" s="107"/>
    </row>
    <row r="7144" spans="2:7" s="100" customFormat="1">
      <c r="B7144" s="208"/>
      <c r="C7144" s="101"/>
      <c r="D7144" s="102"/>
      <c r="E7144" s="208"/>
      <c r="F7144" s="107"/>
      <c r="G7144" s="107"/>
    </row>
    <row r="7145" spans="2:7" s="100" customFormat="1">
      <c r="B7145" s="208"/>
      <c r="C7145" s="101"/>
      <c r="D7145" s="102"/>
      <c r="E7145" s="208"/>
      <c r="F7145" s="107"/>
      <c r="G7145" s="107"/>
    </row>
    <row r="7146" spans="2:7" s="100" customFormat="1">
      <c r="B7146" s="208"/>
      <c r="C7146" s="101"/>
      <c r="D7146" s="102"/>
      <c r="E7146" s="208"/>
      <c r="F7146" s="107"/>
      <c r="G7146" s="107"/>
    </row>
    <row r="7147" spans="2:7" s="100" customFormat="1">
      <c r="B7147" s="208"/>
      <c r="C7147" s="101"/>
      <c r="D7147" s="102"/>
      <c r="E7147" s="208"/>
      <c r="F7147" s="107"/>
      <c r="G7147" s="107"/>
    </row>
    <row r="7148" spans="2:7" s="100" customFormat="1">
      <c r="B7148" s="208"/>
      <c r="C7148" s="101"/>
      <c r="D7148" s="102"/>
      <c r="E7148" s="208"/>
      <c r="F7148" s="107"/>
      <c r="G7148" s="107"/>
    </row>
    <row r="7149" spans="2:7" s="100" customFormat="1">
      <c r="B7149" s="208"/>
      <c r="C7149" s="101"/>
      <c r="D7149" s="102"/>
      <c r="E7149" s="208"/>
      <c r="F7149" s="107"/>
      <c r="G7149" s="107"/>
    </row>
    <row r="7150" spans="2:7" s="100" customFormat="1">
      <c r="B7150" s="208"/>
      <c r="C7150" s="101"/>
      <c r="D7150" s="102"/>
      <c r="E7150" s="208"/>
      <c r="F7150" s="107"/>
      <c r="G7150" s="107"/>
    </row>
    <row r="7151" spans="2:7" s="100" customFormat="1">
      <c r="B7151" s="208"/>
      <c r="C7151" s="101"/>
      <c r="D7151" s="102"/>
      <c r="E7151" s="208"/>
      <c r="F7151" s="107"/>
      <c r="G7151" s="107"/>
    </row>
    <row r="7152" spans="2:7" s="100" customFormat="1">
      <c r="B7152" s="208"/>
      <c r="C7152" s="101"/>
      <c r="D7152" s="102"/>
      <c r="E7152" s="208"/>
      <c r="F7152" s="107"/>
      <c r="G7152" s="107"/>
    </row>
    <row r="7153" spans="2:7" s="100" customFormat="1">
      <c r="B7153" s="208"/>
      <c r="C7153" s="101"/>
      <c r="D7153" s="102"/>
      <c r="E7153" s="208"/>
      <c r="F7153" s="107"/>
      <c r="G7153" s="107"/>
    </row>
    <row r="7154" spans="2:7" s="100" customFormat="1">
      <c r="B7154" s="208"/>
      <c r="C7154" s="101"/>
      <c r="D7154" s="102"/>
      <c r="E7154" s="208"/>
      <c r="F7154" s="107"/>
      <c r="G7154" s="107"/>
    </row>
    <row r="7155" spans="2:7" s="100" customFormat="1">
      <c r="B7155" s="208"/>
      <c r="C7155" s="101"/>
      <c r="D7155" s="102"/>
      <c r="E7155" s="208"/>
      <c r="F7155" s="107"/>
      <c r="G7155" s="107"/>
    </row>
    <row r="7156" spans="2:7" s="100" customFormat="1">
      <c r="B7156" s="208"/>
      <c r="C7156" s="101"/>
      <c r="D7156" s="102"/>
      <c r="E7156" s="208"/>
      <c r="F7156" s="107"/>
      <c r="G7156" s="107"/>
    </row>
    <row r="7157" spans="2:7" s="100" customFormat="1">
      <c r="B7157" s="208"/>
      <c r="C7157" s="101"/>
      <c r="D7157" s="102"/>
      <c r="E7157" s="208"/>
      <c r="F7157" s="107"/>
      <c r="G7157" s="107"/>
    </row>
    <row r="7158" spans="2:7" s="100" customFormat="1">
      <c r="B7158" s="208"/>
      <c r="C7158" s="101"/>
      <c r="D7158" s="102"/>
      <c r="E7158" s="208"/>
      <c r="F7158" s="107"/>
      <c r="G7158" s="107"/>
    </row>
    <row r="7159" spans="2:7" s="100" customFormat="1">
      <c r="B7159" s="208"/>
      <c r="C7159" s="101"/>
      <c r="D7159" s="102"/>
      <c r="E7159" s="208"/>
      <c r="F7159" s="107"/>
      <c r="G7159" s="107"/>
    </row>
    <row r="7160" spans="2:7" s="100" customFormat="1">
      <c r="B7160" s="208"/>
      <c r="C7160" s="101"/>
      <c r="D7160" s="102"/>
      <c r="E7160" s="208"/>
      <c r="F7160" s="107"/>
      <c r="G7160" s="107"/>
    </row>
    <row r="7161" spans="2:7" s="100" customFormat="1">
      <c r="B7161" s="208"/>
      <c r="C7161" s="101"/>
      <c r="D7161" s="102"/>
      <c r="E7161" s="208"/>
      <c r="F7161" s="107"/>
      <c r="G7161" s="107"/>
    </row>
    <row r="7162" spans="2:7" s="100" customFormat="1">
      <c r="B7162" s="208"/>
      <c r="C7162" s="101"/>
      <c r="D7162" s="102"/>
      <c r="E7162" s="208"/>
      <c r="F7162" s="107"/>
      <c r="G7162" s="107"/>
    </row>
    <row r="7163" spans="2:7" s="100" customFormat="1">
      <c r="B7163" s="208"/>
      <c r="C7163" s="101"/>
      <c r="D7163" s="102"/>
      <c r="E7163" s="208"/>
      <c r="F7163" s="107"/>
      <c r="G7163" s="107"/>
    </row>
    <row r="7164" spans="2:7" s="100" customFormat="1">
      <c r="B7164" s="208"/>
      <c r="C7164" s="101"/>
      <c r="D7164" s="102"/>
      <c r="E7164" s="208"/>
      <c r="F7164" s="107"/>
      <c r="G7164" s="107"/>
    </row>
    <row r="7165" spans="2:7" s="100" customFormat="1">
      <c r="B7165" s="208"/>
      <c r="C7165" s="101"/>
      <c r="D7165" s="102"/>
      <c r="E7165" s="208"/>
      <c r="F7165" s="107"/>
      <c r="G7165" s="107"/>
    </row>
    <row r="7166" spans="2:7" s="100" customFormat="1">
      <c r="B7166" s="208"/>
      <c r="C7166" s="101"/>
      <c r="D7166" s="102"/>
      <c r="E7166" s="208"/>
      <c r="F7166" s="107"/>
      <c r="G7166" s="107"/>
    </row>
    <row r="7167" spans="2:7" s="100" customFormat="1">
      <c r="B7167" s="208"/>
      <c r="C7167" s="101"/>
      <c r="D7167" s="102"/>
      <c r="E7167" s="208"/>
      <c r="F7167" s="107"/>
      <c r="G7167" s="107"/>
    </row>
    <row r="7168" spans="2:7" s="100" customFormat="1">
      <c r="B7168" s="208"/>
      <c r="C7168" s="101"/>
      <c r="D7168" s="102"/>
      <c r="E7168" s="208"/>
      <c r="F7168" s="107"/>
      <c r="G7168" s="107"/>
    </row>
    <row r="7169" spans="2:7" s="100" customFormat="1">
      <c r="B7169" s="208"/>
      <c r="C7169" s="101"/>
      <c r="D7169" s="102"/>
      <c r="E7169" s="208"/>
      <c r="F7169" s="107"/>
      <c r="G7169" s="107"/>
    </row>
    <row r="7170" spans="2:7" s="100" customFormat="1">
      <c r="B7170" s="208"/>
      <c r="C7170" s="101"/>
      <c r="D7170" s="102"/>
      <c r="E7170" s="208"/>
      <c r="F7170" s="107"/>
      <c r="G7170" s="107"/>
    </row>
    <row r="7171" spans="2:7" s="100" customFormat="1">
      <c r="B7171" s="208"/>
      <c r="C7171" s="101"/>
      <c r="D7171" s="102"/>
      <c r="E7171" s="208"/>
      <c r="F7171" s="107"/>
      <c r="G7171" s="107"/>
    </row>
    <row r="7172" spans="2:7" s="100" customFormat="1">
      <c r="B7172" s="208"/>
      <c r="C7172" s="101"/>
      <c r="D7172" s="102"/>
      <c r="E7172" s="208"/>
      <c r="F7172" s="107"/>
      <c r="G7172" s="107"/>
    </row>
    <row r="7173" spans="2:7" s="100" customFormat="1">
      <c r="B7173" s="208"/>
      <c r="C7173" s="101"/>
      <c r="D7173" s="102"/>
      <c r="E7173" s="208"/>
      <c r="F7173" s="107"/>
      <c r="G7173" s="107"/>
    </row>
    <row r="7174" spans="2:7" s="100" customFormat="1">
      <c r="B7174" s="208"/>
      <c r="C7174" s="101"/>
      <c r="D7174" s="102"/>
      <c r="E7174" s="208"/>
      <c r="F7174" s="107"/>
      <c r="G7174" s="107"/>
    </row>
    <row r="7175" spans="2:7" s="100" customFormat="1">
      <c r="B7175" s="208"/>
      <c r="C7175" s="101"/>
      <c r="D7175" s="102"/>
      <c r="E7175" s="208"/>
      <c r="F7175" s="107"/>
      <c r="G7175" s="107"/>
    </row>
    <row r="7176" spans="2:7" s="100" customFormat="1">
      <c r="B7176" s="208"/>
      <c r="C7176" s="101"/>
      <c r="D7176" s="102"/>
      <c r="E7176" s="208"/>
      <c r="F7176" s="107"/>
      <c r="G7176" s="107"/>
    </row>
    <row r="7177" spans="2:7" s="100" customFormat="1">
      <c r="B7177" s="208"/>
      <c r="C7177" s="101"/>
      <c r="D7177" s="102"/>
      <c r="E7177" s="208"/>
      <c r="F7177" s="107"/>
      <c r="G7177" s="107"/>
    </row>
    <row r="7178" spans="2:7" s="100" customFormat="1">
      <c r="B7178" s="208"/>
      <c r="C7178" s="101"/>
      <c r="D7178" s="102"/>
      <c r="E7178" s="208"/>
      <c r="F7178" s="107"/>
      <c r="G7178" s="107"/>
    </row>
    <row r="7179" spans="2:7" s="100" customFormat="1">
      <c r="B7179" s="208"/>
      <c r="C7179" s="101"/>
      <c r="D7179" s="102"/>
      <c r="E7179" s="208"/>
      <c r="F7179" s="107"/>
      <c r="G7179" s="107"/>
    </row>
    <row r="7180" spans="2:7" s="100" customFormat="1">
      <c r="B7180" s="208"/>
      <c r="C7180" s="101"/>
      <c r="D7180" s="102"/>
      <c r="E7180" s="208"/>
      <c r="F7180" s="107"/>
      <c r="G7180" s="107"/>
    </row>
    <row r="7181" spans="2:7" s="100" customFormat="1">
      <c r="B7181" s="208"/>
      <c r="C7181" s="101"/>
      <c r="D7181" s="102"/>
      <c r="E7181" s="208"/>
      <c r="F7181" s="107"/>
      <c r="G7181" s="107"/>
    </row>
    <row r="7182" spans="2:7" s="100" customFormat="1">
      <c r="B7182" s="208"/>
      <c r="C7182" s="101"/>
      <c r="D7182" s="102"/>
      <c r="E7182" s="208"/>
      <c r="F7182" s="107"/>
      <c r="G7182" s="107"/>
    </row>
    <row r="7183" spans="2:7" s="100" customFormat="1">
      <c r="B7183" s="208"/>
      <c r="C7183" s="101"/>
      <c r="D7183" s="102"/>
      <c r="E7183" s="208"/>
      <c r="F7183" s="107"/>
      <c r="G7183" s="107"/>
    </row>
    <row r="7184" spans="2:7" s="100" customFormat="1">
      <c r="B7184" s="208"/>
      <c r="C7184" s="101"/>
      <c r="D7184" s="102"/>
      <c r="E7184" s="208"/>
      <c r="F7184" s="107"/>
      <c r="G7184" s="107"/>
    </row>
    <row r="7185" spans="2:7" s="100" customFormat="1">
      <c r="B7185" s="208"/>
      <c r="C7185" s="101"/>
      <c r="D7185" s="102"/>
      <c r="E7185" s="208"/>
      <c r="F7185" s="107"/>
      <c r="G7185" s="107"/>
    </row>
    <row r="7186" spans="2:7" s="100" customFormat="1">
      <c r="B7186" s="208"/>
      <c r="C7186" s="101"/>
      <c r="D7186" s="102"/>
      <c r="E7186" s="208"/>
      <c r="F7186" s="107"/>
      <c r="G7186" s="107"/>
    </row>
    <row r="7187" spans="2:7" s="100" customFormat="1">
      <c r="B7187" s="208"/>
      <c r="C7187" s="101"/>
      <c r="D7187" s="102"/>
      <c r="E7187" s="208"/>
      <c r="F7187" s="107"/>
      <c r="G7187" s="107"/>
    </row>
    <row r="7188" spans="2:7" s="100" customFormat="1">
      <c r="B7188" s="208"/>
      <c r="C7188" s="101"/>
      <c r="D7188" s="102"/>
      <c r="E7188" s="208"/>
      <c r="F7188" s="107"/>
      <c r="G7188" s="107"/>
    </row>
    <row r="7189" spans="2:7" s="100" customFormat="1">
      <c r="B7189" s="208"/>
      <c r="C7189" s="101"/>
      <c r="D7189" s="102"/>
      <c r="E7189" s="208"/>
      <c r="F7189" s="107"/>
      <c r="G7189" s="107"/>
    </row>
    <row r="7190" spans="2:7" s="100" customFormat="1">
      <c r="B7190" s="208"/>
      <c r="C7190" s="101"/>
      <c r="D7190" s="102"/>
      <c r="E7190" s="208"/>
      <c r="F7190" s="107"/>
      <c r="G7190" s="107"/>
    </row>
    <row r="7191" spans="2:7" s="100" customFormat="1">
      <c r="B7191" s="208"/>
      <c r="C7191" s="101"/>
      <c r="D7191" s="102"/>
      <c r="E7191" s="208"/>
      <c r="F7191" s="107"/>
      <c r="G7191" s="107"/>
    </row>
    <row r="7192" spans="2:7" s="100" customFormat="1">
      <c r="B7192" s="208"/>
      <c r="C7192" s="101"/>
      <c r="D7192" s="102"/>
      <c r="E7192" s="208"/>
      <c r="F7192" s="107"/>
      <c r="G7192" s="107"/>
    </row>
    <row r="7193" spans="2:7" s="100" customFormat="1">
      <c r="B7193" s="208"/>
      <c r="C7193" s="101"/>
      <c r="D7193" s="102"/>
      <c r="E7193" s="208"/>
      <c r="F7193" s="107"/>
      <c r="G7193" s="107"/>
    </row>
    <row r="7194" spans="2:7" s="100" customFormat="1">
      <c r="B7194" s="208"/>
      <c r="C7194" s="101"/>
      <c r="D7194" s="102"/>
      <c r="E7194" s="208"/>
      <c r="F7194" s="107"/>
      <c r="G7194" s="107"/>
    </row>
    <row r="7195" spans="2:7" s="100" customFormat="1">
      <c r="B7195" s="208"/>
      <c r="C7195" s="101"/>
      <c r="D7195" s="102"/>
      <c r="E7195" s="208"/>
      <c r="F7195" s="107"/>
      <c r="G7195" s="107"/>
    </row>
    <row r="7196" spans="2:7" s="100" customFormat="1">
      <c r="B7196" s="208"/>
      <c r="C7196" s="101"/>
      <c r="D7196" s="102"/>
      <c r="E7196" s="208"/>
      <c r="F7196" s="107"/>
      <c r="G7196" s="107"/>
    </row>
    <row r="7197" spans="2:7" s="100" customFormat="1">
      <c r="B7197" s="208"/>
      <c r="C7197" s="101"/>
      <c r="D7197" s="102"/>
      <c r="E7197" s="208"/>
      <c r="F7197" s="107"/>
      <c r="G7197" s="107"/>
    </row>
    <row r="7198" spans="2:7" s="100" customFormat="1">
      <c r="B7198" s="208"/>
      <c r="C7198" s="101"/>
      <c r="D7198" s="102"/>
      <c r="E7198" s="208"/>
      <c r="F7198" s="107"/>
      <c r="G7198" s="107"/>
    </row>
    <row r="7199" spans="2:7" s="100" customFormat="1">
      <c r="B7199" s="208"/>
      <c r="C7199" s="101"/>
      <c r="D7199" s="102"/>
      <c r="E7199" s="208"/>
      <c r="F7199" s="107"/>
      <c r="G7199" s="107"/>
    </row>
    <row r="7200" spans="2:7" s="100" customFormat="1">
      <c r="B7200" s="208"/>
      <c r="C7200" s="101"/>
      <c r="D7200" s="102"/>
      <c r="E7200" s="208"/>
      <c r="F7200" s="107"/>
      <c r="G7200" s="107"/>
    </row>
    <row r="7201" spans="2:7" s="100" customFormat="1">
      <c r="B7201" s="208"/>
      <c r="C7201" s="101"/>
      <c r="D7201" s="102"/>
      <c r="E7201" s="208"/>
      <c r="F7201" s="107"/>
      <c r="G7201" s="107"/>
    </row>
    <row r="7202" spans="2:7" s="100" customFormat="1">
      <c r="B7202" s="208"/>
      <c r="C7202" s="101"/>
      <c r="D7202" s="102"/>
      <c r="E7202" s="208"/>
      <c r="F7202" s="107"/>
      <c r="G7202" s="107"/>
    </row>
    <row r="7203" spans="2:7" s="100" customFormat="1">
      <c r="B7203" s="208"/>
      <c r="C7203" s="101"/>
      <c r="D7203" s="102"/>
      <c r="E7203" s="208"/>
      <c r="F7203" s="107"/>
      <c r="G7203" s="107"/>
    </row>
    <row r="7204" spans="2:7" s="100" customFormat="1">
      <c r="B7204" s="208"/>
      <c r="C7204" s="101"/>
      <c r="D7204" s="102"/>
      <c r="E7204" s="208"/>
      <c r="F7204" s="107"/>
      <c r="G7204" s="107"/>
    </row>
    <row r="7205" spans="2:7" s="100" customFormat="1">
      <c r="B7205" s="208"/>
      <c r="C7205" s="101"/>
      <c r="D7205" s="102"/>
      <c r="E7205" s="208"/>
      <c r="F7205" s="107"/>
      <c r="G7205" s="107"/>
    </row>
    <row r="7206" spans="2:7" s="100" customFormat="1">
      <c r="B7206" s="208"/>
      <c r="C7206" s="101"/>
      <c r="D7206" s="102"/>
      <c r="E7206" s="208"/>
      <c r="F7206" s="107"/>
      <c r="G7206" s="107"/>
    </row>
    <row r="7207" spans="2:7" s="100" customFormat="1">
      <c r="B7207" s="208"/>
      <c r="C7207" s="101"/>
      <c r="D7207" s="102"/>
      <c r="E7207" s="208"/>
      <c r="F7207" s="107"/>
      <c r="G7207" s="107"/>
    </row>
    <row r="7208" spans="2:7" s="100" customFormat="1">
      <c r="B7208" s="208"/>
      <c r="C7208" s="101"/>
      <c r="D7208" s="102"/>
      <c r="E7208" s="208"/>
      <c r="F7208" s="107"/>
      <c r="G7208" s="107"/>
    </row>
    <row r="7209" spans="2:7" s="100" customFormat="1">
      <c r="B7209" s="208"/>
      <c r="C7209" s="101"/>
      <c r="D7209" s="102"/>
      <c r="E7209" s="208"/>
      <c r="F7209" s="107"/>
      <c r="G7209" s="107"/>
    </row>
    <row r="7210" spans="2:7" s="100" customFormat="1">
      <c r="B7210" s="208"/>
      <c r="C7210" s="101"/>
      <c r="D7210" s="102"/>
      <c r="E7210" s="208"/>
      <c r="F7210" s="107"/>
      <c r="G7210" s="107"/>
    </row>
    <row r="7211" spans="2:7" s="100" customFormat="1">
      <c r="B7211" s="208"/>
      <c r="C7211" s="101"/>
      <c r="D7211" s="102"/>
      <c r="E7211" s="208"/>
      <c r="F7211" s="107"/>
      <c r="G7211" s="107"/>
    </row>
    <row r="7212" spans="2:7" s="100" customFormat="1">
      <c r="B7212" s="208"/>
      <c r="C7212" s="101"/>
      <c r="D7212" s="102"/>
      <c r="E7212" s="208"/>
      <c r="F7212" s="107"/>
      <c r="G7212" s="107"/>
    </row>
    <row r="7213" spans="2:7" s="100" customFormat="1">
      <c r="B7213" s="208"/>
      <c r="C7213" s="101"/>
      <c r="D7213" s="102"/>
      <c r="E7213" s="208"/>
      <c r="F7213" s="107"/>
      <c r="G7213" s="107"/>
    </row>
    <row r="7214" spans="2:7" s="100" customFormat="1">
      <c r="B7214" s="208"/>
      <c r="C7214" s="101"/>
      <c r="D7214" s="102"/>
      <c r="E7214" s="208"/>
      <c r="F7214" s="107"/>
      <c r="G7214" s="107"/>
    </row>
    <row r="7215" spans="2:7" s="100" customFormat="1">
      <c r="B7215" s="208"/>
      <c r="C7215" s="101"/>
      <c r="D7215" s="102"/>
      <c r="E7215" s="208"/>
      <c r="F7215" s="107"/>
      <c r="G7215" s="107"/>
    </row>
    <row r="7216" spans="2:7" s="100" customFormat="1">
      <c r="B7216" s="208"/>
      <c r="C7216" s="101"/>
      <c r="D7216" s="102"/>
      <c r="E7216" s="208"/>
      <c r="F7216" s="107"/>
      <c r="G7216" s="107"/>
    </row>
    <row r="7217" spans="2:7" s="100" customFormat="1">
      <c r="B7217" s="208"/>
      <c r="C7217" s="101"/>
      <c r="D7217" s="102"/>
      <c r="E7217" s="208"/>
      <c r="F7217" s="107"/>
      <c r="G7217" s="107"/>
    </row>
    <row r="7218" spans="2:7" s="100" customFormat="1">
      <c r="B7218" s="208"/>
      <c r="C7218" s="101"/>
      <c r="D7218" s="102"/>
      <c r="E7218" s="208"/>
      <c r="F7218" s="107"/>
      <c r="G7218" s="107"/>
    </row>
    <row r="7219" spans="2:7" s="100" customFormat="1">
      <c r="B7219" s="208"/>
      <c r="C7219" s="101"/>
      <c r="D7219" s="102"/>
      <c r="E7219" s="208"/>
      <c r="F7219" s="107"/>
      <c r="G7219" s="107"/>
    </row>
    <row r="7220" spans="2:7" s="100" customFormat="1">
      <c r="B7220" s="208"/>
      <c r="C7220" s="101"/>
      <c r="D7220" s="102"/>
      <c r="E7220" s="208"/>
      <c r="F7220" s="107"/>
      <c r="G7220" s="107"/>
    </row>
    <row r="7221" spans="2:7" s="100" customFormat="1">
      <c r="B7221" s="208"/>
      <c r="C7221" s="101"/>
      <c r="D7221" s="102"/>
      <c r="E7221" s="208"/>
      <c r="F7221" s="107"/>
      <c r="G7221" s="107"/>
    </row>
    <row r="7222" spans="2:7" s="100" customFormat="1">
      <c r="B7222" s="208"/>
      <c r="C7222" s="101"/>
      <c r="D7222" s="102"/>
      <c r="E7222" s="208"/>
      <c r="F7222" s="107"/>
      <c r="G7222" s="107"/>
    </row>
    <row r="7223" spans="2:7" s="100" customFormat="1">
      <c r="B7223" s="208"/>
      <c r="C7223" s="101"/>
      <c r="D7223" s="102"/>
      <c r="E7223" s="208"/>
      <c r="F7223" s="107"/>
      <c r="G7223" s="107"/>
    </row>
    <row r="7224" spans="2:7" s="100" customFormat="1">
      <c r="B7224" s="208"/>
      <c r="C7224" s="101"/>
      <c r="D7224" s="102"/>
      <c r="E7224" s="208"/>
      <c r="F7224" s="107"/>
      <c r="G7224" s="107"/>
    </row>
    <row r="7225" spans="2:7" s="100" customFormat="1">
      <c r="B7225" s="208"/>
      <c r="C7225" s="101"/>
      <c r="D7225" s="102"/>
      <c r="E7225" s="208"/>
      <c r="F7225" s="107"/>
      <c r="G7225" s="107"/>
    </row>
    <row r="7226" spans="2:7" s="100" customFormat="1">
      <c r="B7226" s="208"/>
      <c r="C7226" s="101"/>
      <c r="D7226" s="102"/>
      <c r="E7226" s="208"/>
      <c r="F7226" s="107"/>
      <c r="G7226" s="107"/>
    </row>
    <row r="7227" spans="2:7" s="100" customFormat="1">
      <c r="B7227" s="208"/>
      <c r="C7227" s="101"/>
      <c r="D7227" s="102"/>
      <c r="E7227" s="208"/>
      <c r="F7227" s="107"/>
      <c r="G7227" s="107"/>
    </row>
    <row r="7228" spans="2:7" s="100" customFormat="1">
      <c r="B7228" s="208"/>
      <c r="C7228" s="101"/>
      <c r="D7228" s="102"/>
      <c r="E7228" s="208"/>
      <c r="F7228" s="107"/>
      <c r="G7228" s="107"/>
    </row>
    <row r="7229" spans="2:7" s="100" customFormat="1">
      <c r="B7229" s="208"/>
      <c r="C7229" s="101"/>
      <c r="D7229" s="102"/>
      <c r="E7229" s="208"/>
      <c r="F7229" s="107"/>
      <c r="G7229" s="107"/>
    </row>
    <row r="7230" spans="2:7" s="100" customFormat="1">
      <c r="B7230" s="208"/>
      <c r="C7230" s="101"/>
      <c r="D7230" s="102"/>
      <c r="E7230" s="208"/>
      <c r="F7230" s="107"/>
      <c r="G7230" s="107"/>
    </row>
    <row r="7231" spans="2:7" s="100" customFormat="1">
      <c r="B7231" s="208"/>
      <c r="C7231" s="101"/>
      <c r="D7231" s="102"/>
      <c r="E7231" s="208"/>
      <c r="F7231" s="107"/>
      <c r="G7231" s="107"/>
    </row>
    <row r="7232" spans="2:7" s="100" customFormat="1">
      <c r="B7232" s="208"/>
      <c r="C7232" s="101"/>
      <c r="D7232" s="102"/>
      <c r="E7232" s="208"/>
      <c r="F7232" s="107"/>
      <c r="G7232" s="107"/>
    </row>
    <row r="7233" spans="2:7" s="100" customFormat="1">
      <c r="B7233" s="208"/>
      <c r="C7233" s="101"/>
      <c r="D7233" s="102"/>
      <c r="E7233" s="208"/>
      <c r="F7233" s="107"/>
      <c r="G7233" s="107"/>
    </row>
    <row r="7234" spans="2:7" s="100" customFormat="1">
      <c r="B7234" s="208"/>
      <c r="C7234" s="101"/>
      <c r="D7234" s="102"/>
      <c r="E7234" s="208"/>
      <c r="F7234" s="107"/>
      <c r="G7234" s="107"/>
    </row>
    <row r="7235" spans="2:7" s="100" customFormat="1">
      <c r="B7235" s="208"/>
      <c r="C7235" s="101"/>
      <c r="D7235" s="102"/>
      <c r="E7235" s="208"/>
      <c r="F7235" s="107"/>
      <c r="G7235" s="107"/>
    </row>
    <row r="7236" spans="2:7" s="100" customFormat="1">
      <c r="B7236" s="208"/>
      <c r="C7236" s="101"/>
      <c r="D7236" s="102"/>
      <c r="E7236" s="208"/>
      <c r="F7236" s="107"/>
      <c r="G7236" s="107"/>
    </row>
    <row r="7237" spans="2:7" s="100" customFormat="1">
      <c r="B7237" s="208"/>
      <c r="C7237" s="101"/>
      <c r="D7237" s="102"/>
      <c r="E7237" s="208"/>
      <c r="F7237" s="107"/>
      <c r="G7237" s="107"/>
    </row>
    <row r="7238" spans="2:7" s="100" customFormat="1">
      <c r="B7238" s="208"/>
      <c r="C7238" s="101"/>
      <c r="D7238" s="102"/>
      <c r="E7238" s="208"/>
      <c r="F7238" s="107"/>
      <c r="G7238" s="107"/>
    </row>
    <row r="7239" spans="2:7" s="100" customFormat="1">
      <c r="B7239" s="208"/>
      <c r="C7239" s="101"/>
      <c r="D7239" s="102"/>
      <c r="E7239" s="208"/>
      <c r="F7239" s="107"/>
      <c r="G7239" s="107"/>
    </row>
    <row r="7240" spans="2:7" s="100" customFormat="1">
      <c r="B7240" s="208"/>
      <c r="C7240" s="101"/>
      <c r="D7240" s="102"/>
      <c r="E7240" s="208"/>
      <c r="F7240" s="107"/>
      <c r="G7240" s="107"/>
    </row>
    <row r="7241" spans="2:7" s="100" customFormat="1">
      <c r="B7241" s="208"/>
      <c r="C7241" s="101"/>
      <c r="D7241" s="102"/>
      <c r="E7241" s="208"/>
      <c r="F7241" s="107"/>
      <c r="G7241" s="107"/>
    </row>
    <row r="7242" spans="2:7" s="100" customFormat="1">
      <c r="B7242" s="208"/>
      <c r="C7242" s="101"/>
      <c r="D7242" s="102"/>
      <c r="E7242" s="208"/>
      <c r="F7242" s="107"/>
      <c r="G7242" s="107"/>
    </row>
    <row r="7243" spans="2:7" s="100" customFormat="1">
      <c r="B7243" s="208"/>
      <c r="C7243" s="101"/>
      <c r="D7243" s="102"/>
      <c r="E7243" s="208"/>
      <c r="F7243" s="107"/>
      <c r="G7243" s="107"/>
    </row>
    <row r="7244" spans="2:7" s="100" customFormat="1">
      <c r="B7244" s="208"/>
      <c r="C7244" s="101"/>
      <c r="D7244" s="102"/>
      <c r="E7244" s="208"/>
      <c r="F7244" s="107"/>
      <c r="G7244" s="107"/>
    </row>
    <row r="7245" spans="2:7" s="100" customFormat="1">
      <c r="B7245" s="208"/>
      <c r="C7245" s="101"/>
      <c r="D7245" s="102"/>
      <c r="E7245" s="208"/>
      <c r="F7245" s="107"/>
      <c r="G7245" s="107"/>
    </row>
    <row r="7246" spans="2:7" s="100" customFormat="1">
      <c r="B7246" s="208"/>
      <c r="C7246" s="101"/>
      <c r="D7246" s="102"/>
      <c r="E7246" s="208"/>
      <c r="F7246" s="107"/>
      <c r="G7246" s="107"/>
    </row>
    <row r="7247" spans="2:7" s="100" customFormat="1">
      <c r="B7247" s="208"/>
      <c r="C7247" s="101"/>
      <c r="D7247" s="102"/>
      <c r="E7247" s="208"/>
      <c r="F7247" s="107"/>
      <c r="G7247" s="107"/>
    </row>
    <row r="7248" spans="2:7" s="100" customFormat="1">
      <c r="B7248" s="208"/>
      <c r="C7248" s="101"/>
      <c r="D7248" s="102"/>
      <c r="E7248" s="208"/>
      <c r="F7248" s="107"/>
      <c r="G7248" s="107"/>
    </row>
    <row r="7249" spans="2:7" s="100" customFormat="1">
      <c r="B7249" s="208"/>
      <c r="C7249" s="101"/>
      <c r="D7249" s="102"/>
      <c r="E7249" s="208"/>
      <c r="F7249" s="107"/>
      <c r="G7249" s="107"/>
    </row>
    <row r="7250" spans="2:7" s="100" customFormat="1">
      <c r="B7250" s="208"/>
      <c r="C7250" s="101"/>
      <c r="D7250" s="102"/>
      <c r="E7250" s="208"/>
      <c r="F7250" s="107"/>
      <c r="G7250" s="107"/>
    </row>
    <row r="7251" spans="2:7" s="100" customFormat="1">
      <c r="B7251" s="208"/>
      <c r="C7251" s="101"/>
      <c r="D7251" s="102"/>
      <c r="E7251" s="208"/>
      <c r="F7251" s="107"/>
      <c r="G7251" s="107"/>
    </row>
    <row r="7252" spans="2:7" s="100" customFormat="1">
      <c r="B7252" s="208"/>
      <c r="C7252" s="101"/>
      <c r="D7252" s="102"/>
      <c r="E7252" s="208"/>
      <c r="F7252" s="107"/>
      <c r="G7252" s="107"/>
    </row>
    <row r="7253" spans="2:7" s="100" customFormat="1">
      <c r="B7253" s="208"/>
      <c r="C7253" s="101"/>
      <c r="D7253" s="102"/>
      <c r="E7253" s="208"/>
      <c r="F7253" s="107"/>
      <c r="G7253" s="107"/>
    </row>
    <row r="7254" spans="2:7" s="100" customFormat="1">
      <c r="B7254" s="208"/>
      <c r="C7254" s="101"/>
      <c r="D7254" s="102"/>
      <c r="E7254" s="208"/>
      <c r="F7254" s="107"/>
      <c r="G7254" s="107"/>
    </row>
    <row r="7255" spans="2:7" s="100" customFormat="1">
      <c r="B7255" s="208"/>
      <c r="C7255" s="101"/>
      <c r="D7255" s="102"/>
      <c r="E7255" s="208"/>
      <c r="F7255" s="107"/>
      <c r="G7255" s="107"/>
    </row>
    <row r="7256" spans="2:7" s="100" customFormat="1">
      <c r="B7256" s="208"/>
      <c r="C7256" s="101"/>
      <c r="D7256" s="102"/>
      <c r="E7256" s="208"/>
      <c r="F7256" s="107"/>
      <c r="G7256" s="107"/>
    </row>
    <row r="7257" spans="2:7" s="100" customFormat="1">
      <c r="B7257" s="208"/>
      <c r="C7257" s="101"/>
      <c r="D7257" s="102"/>
      <c r="E7257" s="208"/>
      <c r="F7257" s="107"/>
      <c r="G7257" s="107"/>
    </row>
    <row r="7258" spans="2:7" s="100" customFormat="1">
      <c r="B7258" s="208"/>
      <c r="C7258" s="101"/>
      <c r="D7258" s="102"/>
      <c r="E7258" s="208"/>
      <c r="F7258" s="107"/>
      <c r="G7258" s="107"/>
    </row>
    <row r="7259" spans="2:7" s="100" customFormat="1">
      <c r="B7259" s="208"/>
      <c r="C7259" s="101"/>
      <c r="D7259" s="102"/>
      <c r="E7259" s="208"/>
      <c r="F7259" s="107"/>
      <c r="G7259" s="107"/>
    </row>
    <row r="7260" spans="2:7" s="100" customFormat="1">
      <c r="B7260" s="208"/>
      <c r="C7260" s="101"/>
      <c r="D7260" s="102"/>
      <c r="E7260" s="208"/>
      <c r="F7260" s="107"/>
      <c r="G7260" s="107"/>
    </row>
    <row r="7261" spans="2:7" s="100" customFormat="1">
      <c r="B7261" s="208"/>
      <c r="C7261" s="101"/>
      <c r="D7261" s="102"/>
      <c r="E7261" s="208"/>
      <c r="F7261" s="107"/>
      <c r="G7261" s="107"/>
    </row>
    <row r="7262" spans="2:7" s="100" customFormat="1">
      <c r="B7262" s="208"/>
      <c r="C7262" s="101"/>
      <c r="D7262" s="102"/>
      <c r="E7262" s="208"/>
      <c r="F7262" s="107"/>
      <c r="G7262" s="107"/>
    </row>
    <row r="7263" spans="2:7" s="100" customFormat="1">
      <c r="B7263" s="208"/>
      <c r="C7263" s="101"/>
      <c r="D7263" s="102"/>
      <c r="E7263" s="208"/>
      <c r="F7263" s="107"/>
      <c r="G7263" s="107"/>
    </row>
    <row r="7264" spans="2:7" s="100" customFormat="1">
      <c r="B7264" s="208"/>
      <c r="C7264" s="101"/>
      <c r="D7264" s="102"/>
      <c r="E7264" s="208"/>
      <c r="F7264" s="107"/>
      <c r="G7264" s="107"/>
    </row>
    <row r="7265" spans="2:7" s="100" customFormat="1">
      <c r="B7265" s="208"/>
      <c r="C7265" s="101"/>
      <c r="D7265" s="102"/>
      <c r="E7265" s="208"/>
      <c r="F7265" s="107"/>
      <c r="G7265" s="107"/>
    </row>
    <row r="7266" spans="2:7" s="100" customFormat="1">
      <c r="B7266" s="208"/>
      <c r="C7266" s="101"/>
      <c r="D7266" s="102"/>
      <c r="E7266" s="208"/>
      <c r="F7266" s="107"/>
      <c r="G7266" s="107"/>
    </row>
    <row r="7267" spans="2:7" s="100" customFormat="1">
      <c r="B7267" s="208"/>
      <c r="C7267" s="101"/>
      <c r="D7267" s="102"/>
      <c r="E7267" s="208"/>
      <c r="F7267" s="107"/>
      <c r="G7267" s="107"/>
    </row>
    <row r="7268" spans="2:7" s="100" customFormat="1">
      <c r="B7268" s="208"/>
      <c r="C7268" s="101"/>
      <c r="D7268" s="102"/>
      <c r="E7268" s="208"/>
      <c r="F7268" s="107"/>
      <c r="G7268" s="107"/>
    </row>
    <row r="7269" spans="2:7" s="100" customFormat="1">
      <c r="B7269" s="208"/>
      <c r="C7269" s="101"/>
      <c r="D7269" s="102"/>
      <c r="E7269" s="208"/>
      <c r="F7269" s="107"/>
      <c r="G7269" s="107"/>
    </row>
    <row r="7270" spans="2:7" s="100" customFormat="1">
      <c r="B7270" s="208"/>
      <c r="C7270" s="101"/>
      <c r="D7270" s="102"/>
      <c r="E7270" s="208"/>
      <c r="F7270" s="107"/>
      <c r="G7270" s="107"/>
    </row>
    <row r="7271" spans="2:7" s="100" customFormat="1">
      <c r="B7271" s="208"/>
      <c r="C7271" s="101"/>
      <c r="D7271" s="102"/>
      <c r="E7271" s="208"/>
      <c r="F7271" s="107"/>
      <c r="G7271" s="107"/>
    </row>
    <row r="7272" spans="2:7" s="100" customFormat="1">
      <c r="B7272" s="208"/>
      <c r="C7272" s="101"/>
      <c r="D7272" s="102"/>
      <c r="E7272" s="208"/>
      <c r="F7272" s="107"/>
      <c r="G7272" s="107"/>
    </row>
    <row r="7273" spans="2:7" s="100" customFormat="1">
      <c r="B7273" s="208"/>
      <c r="C7273" s="101"/>
      <c r="D7273" s="102"/>
      <c r="E7273" s="208"/>
      <c r="F7273" s="107"/>
      <c r="G7273" s="107"/>
    </row>
    <row r="7274" spans="2:7" s="100" customFormat="1">
      <c r="B7274" s="208"/>
      <c r="C7274" s="101"/>
      <c r="D7274" s="102"/>
      <c r="E7274" s="208"/>
      <c r="F7274" s="107"/>
      <c r="G7274" s="107"/>
    </row>
    <row r="7275" spans="2:7" s="100" customFormat="1">
      <c r="B7275" s="208"/>
      <c r="C7275" s="101"/>
      <c r="D7275" s="102"/>
      <c r="E7275" s="208"/>
      <c r="F7275" s="107"/>
      <c r="G7275" s="107"/>
    </row>
    <row r="7276" spans="2:7" s="100" customFormat="1">
      <c r="B7276" s="208"/>
      <c r="C7276" s="101"/>
      <c r="D7276" s="102"/>
      <c r="E7276" s="208"/>
      <c r="F7276" s="107"/>
      <c r="G7276" s="107"/>
    </row>
    <row r="7277" spans="2:7" s="100" customFormat="1">
      <c r="B7277" s="208"/>
      <c r="C7277" s="101"/>
      <c r="D7277" s="102"/>
      <c r="E7277" s="208"/>
      <c r="F7277" s="107"/>
      <c r="G7277" s="107"/>
    </row>
    <row r="7278" spans="2:7" s="100" customFormat="1">
      <c r="B7278" s="208"/>
      <c r="C7278" s="101"/>
      <c r="D7278" s="102"/>
      <c r="E7278" s="208"/>
      <c r="F7278" s="107"/>
      <c r="G7278" s="107"/>
    </row>
    <row r="7279" spans="2:7" s="100" customFormat="1">
      <c r="B7279" s="208"/>
      <c r="C7279" s="101"/>
      <c r="D7279" s="102"/>
      <c r="E7279" s="208"/>
      <c r="F7279" s="107"/>
      <c r="G7279" s="107"/>
    </row>
    <row r="7280" spans="2:7" s="100" customFormat="1">
      <c r="B7280" s="208"/>
      <c r="C7280" s="101"/>
      <c r="D7280" s="102"/>
      <c r="E7280" s="208"/>
      <c r="F7280" s="107"/>
      <c r="G7280" s="107"/>
    </row>
    <row r="7281" spans="2:7" s="100" customFormat="1">
      <c r="B7281" s="208"/>
      <c r="C7281" s="101"/>
      <c r="D7281" s="102"/>
      <c r="E7281" s="208"/>
      <c r="F7281" s="107"/>
      <c r="G7281" s="107"/>
    </row>
    <row r="7282" spans="2:7" s="100" customFormat="1">
      <c r="B7282" s="208"/>
      <c r="C7282" s="101"/>
      <c r="D7282" s="102"/>
      <c r="E7282" s="208"/>
      <c r="F7282" s="107"/>
      <c r="G7282" s="107"/>
    </row>
    <row r="7283" spans="2:7" s="100" customFormat="1">
      <c r="B7283" s="208"/>
      <c r="C7283" s="101"/>
      <c r="D7283" s="102"/>
      <c r="E7283" s="208"/>
      <c r="F7283" s="107"/>
      <c r="G7283" s="107"/>
    </row>
    <row r="7284" spans="2:7" s="100" customFormat="1">
      <c r="B7284" s="208"/>
      <c r="C7284" s="101"/>
      <c r="D7284" s="102"/>
      <c r="E7284" s="208"/>
      <c r="F7284" s="107"/>
      <c r="G7284" s="107"/>
    </row>
    <row r="7285" spans="2:7" s="100" customFormat="1">
      <c r="B7285" s="208"/>
      <c r="C7285" s="101"/>
      <c r="D7285" s="102"/>
      <c r="E7285" s="208"/>
      <c r="F7285" s="107"/>
      <c r="G7285" s="107"/>
    </row>
    <row r="7286" spans="2:7" s="100" customFormat="1">
      <c r="B7286" s="208"/>
      <c r="C7286" s="101"/>
      <c r="D7286" s="102"/>
      <c r="E7286" s="208"/>
      <c r="F7286" s="107"/>
      <c r="G7286" s="107"/>
    </row>
    <row r="7287" spans="2:7" s="100" customFormat="1">
      <c r="B7287" s="208"/>
      <c r="C7287" s="101"/>
      <c r="D7287" s="102"/>
      <c r="E7287" s="208"/>
      <c r="F7287" s="107"/>
      <c r="G7287" s="107"/>
    </row>
    <row r="7288" spans="2:7" s="100" customFormat="1">
      <c r="B7288" s="208"/>
      <c r="C7288" s="101"/>
      <c r="D7288" s="102"/>
      <c r="E7288" s="208"/>
      <c r="F7288" s="107"/>
      <c r="G7288" s="107"/>
    </row>
    <row r="7289" spans="2:7" s="100" customFormat="1">
      <c r="B7289" s="208"/>
      <c r="C7289" s="101"/>
      <c r="D7289" s="102"/>
      <c r="E7289" s="208"/>
      <c r="F7289" s="107"/>
      <c r="G7289" s="107"/>
    </row>
    <row r="7290" spans="2:7" s="100" customFormat="1">
      <c r="B7290" s="208"/>
      <c r="C7290" s="101"/>
      <c r="D7290" s="102"/>
      <c r="E7290" s="208"/>
      <c r="F7290" s="107"/>
      <c r="G7290" s="107"/>
    </row>
    <row r="7291" spans="2:7" s="100" customFormat="1">
      <c r="B7291" s="208"/>
      <c r="C7291" s="101"/>
      <c r="D7291" s="102"/>
      <c r="E7291" s="208"/>
      <c r="F7291" s="107"/>
      <c r="G7291" s="107"/>
    </row>
    <row r="7292" spans="2:7" s="100" customFormat="1">
      <c r="B7292" s="208"/>
      <c r="C7292" s="101"/>
      <c r="D7292" s="102"/>
      <c r="E7292" s="208"/>
      <c r="F7292" s="107"/>
      <c r="G7292" s="107"/>
    </row>
    <row r="7293" spans="2:7" s="100" customFormat="1">
      <c r="B7293" s="208"/>
      <c r="C7293" s="101"/>
      <c r="D7293" s="102"/>
      <c r="E7293" s="208"/>
      <c r="F7293" s="107"/>
      <c r="G7293" s="107"/>
    </row>
    <row r="7294" spans="2:7" s="100" customFormat="1">
      <c r="B7294" s="208"/>
      <c r="C7294" s="101"/>
      <c r="D7294" s="102"/>
      <c r="E7294" s="208"/>
      <c r="F7294" s="107"/>
      <c r="G7294" s="107"/>
    </row>
    <row r="7295" spans="2:7" s="100" customFormat="1">
      <c r="B7295" s="208"/>
      <c r="C7295" s="101"/>
      <c r="D7295" s="102"/>
      <c r="E7295" s="208"/>
      <c r="F7295" s="107"/>
      <c r="G7295" s="107"/>
    </row>
    <row r="7296" spans="2:7" s="100" customFormat="1">
      <c r="B7296" s="208"/>
      <c r="C7296" s="101"/>
      <c r="D7296" s="102"/>
      <c r="E7296" s="208"/>
      <c r="F7296" s="107"/>
      <c r="G7296" s="107"/>
    </row>
    <row r="7297" spans="2:7" s="100" customFormat="1">
      <c r="B7297" s="208"/>
      <c r="C7297" s="101"/>
      <c r="D7297" s="102"/>
      <c r="E7297" s="208"/>
      <c r="F7297" s="107"/>
      <c r="G7297" s="107"/>
    </row>
    <row r="7298" spans="2:7" s="100" customFormat="1">
      <c r="B7298" s="208"/>
      <c r="C7298" s="101"/>
      <c r="D7298" s="102"/>
      <c r="E7298" s="208"/>
      <c r="F7298" s="107"/>
      <c r="G7298" s="107"/>
    </row>
    <row r="7299" spans="2:7" s="100" customFormat="1">
      <c r="B7299" s="208"/>
      <c r="C7299" s="101"/>
      <c r="D7299" s="102"/>
      <c r="E7299" s="208"/>
      <c r="F7299" s="107"/>
      <c r="G7299" s="107"/>
    </row>
    <row r="7300" spans="2:7" s="100" customFormat="1">
      <c r="B7300" s="208"/>
      <c r="C7300" s="101"/>
      <c r="D7300" s="102"/>
      <c r="E7300" s="208"/>
      <c r="F7300" s="107"/>
      <c r="G7300" s="107"/>
    </row>
    <row r="7301" spans="2:7" s="100" customFormat="1">
      <c r="B7301" s="208"/>
      <c r="C7301" s="101"/>
      <c r="D7301" s="102"/>
      <c r="E7301" s="208"/>
      <c r="F7301" s="107"/>
      <c r="G7301" s="107"/>
    </row>
    <row r="7302" spans="2:7" s="100" customFormat="1">
      <c r="B7302" s="208"/>
      <c r="C7302" s="101"/>
      <c r="D7302" s="102"/>
      <c r="E7302" s="208"/>
      <c r="F7302" s="107"/>
      <c r="G7302" s="107"/>
    </row>
    <row r="7303" spans="2:7" s="100" customFormat="1">
      <c r="B7303" s="208"/>
      <c r="C7303" s="101"/>
      <c r="D7303" s="102"/>
      <c r="E7303" s="208"/>
      <c r="F7303" s="107"/>
      <c r="G7303" s="107"/>
    </row>
    <row r="7304" spans="2:7" s="100" customFormat="1">
      <c r="B7304" s="208"/>
      <c r="C7304" s="101"/>
      <c r="D7304" s="102"/>
      <c r="E7304" s="208"/>
      <c r="F7304" s="107"/>
      <c r="G7304" s="107"/>
    </row>
    <row r="7305" spans="2:7" s="100" customFormat="1">
      <c r="B7305" s="208"/>
      <c r="C7305" s="101"/>
      <c r="D7305" s="102"/>
      <c r="E7305" s="208"/>
      <c r="F7305" s="107"/>
      <c r="G7305" s="107"/>
    </row>
    <row r="7306" spans="2:7" s="100" customFormat="1">
      <c r="B7306" s="208"/>
      <c r="C7306" s="101"/>
      <c r="D7306" s="102"/>
      <c r="E7306" s="208"/>
      <c r="F7306" s="107"/>
      <c r="G7306" s="107"/>
    </row>
    <row r="7307" spans="2:7" s="100" customFormat="1">
      <c r="B7307" s="208"/>
      <c r="C7307" s="101"/>
      <c r="D7307" s="102"/>
      <c r="E7307" s="208"/>
      <c r="F7307" s="107"/>
      <c r="G7307" s="107"/>
    </row>
    <row r="7308" spans="2:7" s="100" customFormat="1">
      <c r="B7308" s="208"/>
      <c r="C7308" s="101"/>
      <c r="D7308" s="102"/>
      <c r="E7308" s="208"/>
      <c r="F7308" s="107"/>
      <c r="G7308" s="107"/>
    </row>
    <row r="7309" spans="2:7" s="100" customFormat="1">
      <c r="B7309" s="208"/>
      <c r="C7309" s="101"/>
      <c r="D7309" s="102"/>
      <c r="E7309" s="208"/>
      <c r="F7309" s="107"/>
      <c r="G7309" s="107"/>
    </row>
    <row r="7310" spans="2:7" s="100" customFormat="1">
      <c r="B7310" s="208"/>
      <c r="C7310" s="101"/>
      <c r="D7310" s="102"/>
      <c r="E7310" s="208"/>
      <c r="F7310" s="107"/>
      <c r="G7310" s="107"/>
    </row>
    <row r="7311" spans="2:7" s="100" customFormat="1">
      <c r="B7311" s="208"/>
      <c r="C7311" s="101"/>
      <c r="D7311" s="102"/>
      <c r="E7311" s="208"/>
      <c r="F7311" s="107"/>
      <c r="G7311" s="107"/>
    </row>
    <row r="7312" spans="2:7" s="100" customFormat="1">
      <c r="B7312" s="208"/>
      <c r="C7312" s="101"/>
      <c r="D7312" s="102"/>
      <c r="E7312" s="208"/>
      <c r="F7312" s="107"/>
      <c r="G7312" s="107"/>
    </row>
    <row r="7313" spans="2:7" s="100" customFormat="1">
      <c r="B7313" s="208"/>
      <c r="C7313" s="101"/>
      <c r="D7313" s="102"/>
      <c r="E7313" s="208"/>
      <c r="F7313" s="107"/>
      <c r="G7313" s="107"/>
    </row>
    <row r="7314" spans="2:7" s="100" customFormat="1">
      <c r="B7314" s="208"/>
      <c r="C7314" s="101"/>
      <c r="D7314" s="102"/>
      <c r="E7314" s="208"/>
      <c r="F7314" s="107"/>
      <c r="G7314" s="107"/>
    </row>
    <row r="7315" spans="2:7" s="100" customFormat="1">
      <c r="B7315" s="208"/>
      <c r="C7315" s="101"/>
      <c r="D7315" s="102"/>
      <c r="E7315" s="208"/>
      <c r="F7315" s="107"/>
      <c r="G7315" s="107"/>
    </row>
    <row r="7316" spans="2:7" s="100" customFormat="1">
      <c r="B7316" s="208"/>
      <c r="C7316" s="101"/>
      <c r="D7316" s="102"/>
      <c r="E7316" s="208"/>
      <c r="F7316" s="107"/>
      <c r="G7316" s="107"/>
    </row>
    <row r="7317" spans="2:7" s="100" customFormat="1">
      <c r="B7317" s="208"/>
      <c r="C7317" s="101"/>
      <c r="D7317" s="102"/>
      <c r="E7317" s="208"/>
      <c r="F7317" s="107"/>
      <c r="G7317" s="107"/>
    </row>
    <row r="7318" spans="2:7" s="100" customFormat="1">
      <c r="B7318" s="208"/>
      <c r="C7318" s="101"/>
      <c r="D7318" s="102"/>
      <c r="E7318" s="208"/>
      <c r="F7318" s="107"/>
      <c r="G7318" s="107"/>
    </row>
    <row r="7319" spans="2:7" s="100" customFormat="1">
      <c r="B7319" s="208"/>
      <c r="C7319" s="101"/>
      <c r="D7319" s="102"/>
      <c r="E7319" s="208"/>
      <c r="F7319" s="107"/>
      <c r="G7319" s="107"/>
    </row>
    <row r="7320" spans="2:7" s="100" customFormat="1">
      <c r="B7320" s="208"/>
      <c r="C7320" s="101"/>
      <c r="D7320" s="102"/>
      <c r="E7320" s="208"/>
      <c r="F7320" s="107"/>
      <c r="G7320" s="107"/>
    </row>
    <row r="7321" spans="2:7" s="100" customFormat="1">
      <c r="B7321" s="208"/>
      <c r="C7321" s="101"/>
      <c r="D7321" s="102"/>
      <c r="E7321" s="208"/>
      <c r="F7321" s="107"/>
      <c r="G7321" s="107"/>
    </row>
    <row r="7322" spans="2:7" s="100" customFormat="1">
      <c r="B7322" s="208"/>
      <c r="C7322" s="101"/>
      <c r="D7322" s="102"/>
      <c r="E7322" s="208"/>
      <c r="F7322" s="107"/>
      <c r="G7322" s="107"/>
    </row>
    <row r="7323" spans="2:7" s="100" customFormat="1">
      <c r="B7323" s="208"/>
      <c r="C7323" s="101"/>
      <c r="D7323" s="102"/>
      <c r="E7323" s="208"/>
      <c r="F7323" s="107"/>
      <c r="G7323" s="107"/>
    </row>
    <row r="7324" spans="2:7" s="100" customFormat="1">
      <c r="B7324" s="208"/>
      <c r="C7324" s="101"/>
      <c r="D7324" s="102"/>
      <c r="E7324" s="208"/>
      <c r="F7324" s="107"/>
      <c r="G7324" s="107"/>
    </row>
    <row r="7325" spans="2:7" s="100" customFormat="1">
      <c r="B7325" s="208"/>
      <c r="C7325" s="101"/>
      <c r="D7325" s="102"/>
      <c r="E7325" s="208"/>
      <c r="F7325" s="107"/>
      <c r="G7325" s="107"/>
    </row>
    <row r="7326" spans="2:7" s="100" customFormat="1">
      <c r="B7326" s="208"/>
      <c r="C7326" s="101"/>
      <c r="D7326" s="102"/>
      <c r="E7326" s="208"/>
      <c r="F7326" s="107"/>
      <c r="G7326" s="107"/>
    </row>
    <row r="7327" spans="2:7" s="100" customFormat="1">
      <c r="B7327" s="208"/>
      <c r="C7327" s="101"/>
      <c r="D7327" s="102"/>
      <c r="E7327" s="208"/>
      <c r="F7327" s="107"/>
      <c r="G7327" s="107"/>
    </row>
    <row r="7328" spans="2:7" s="100" customFormat="1">
      <c r="B7328" s="208"/>
      <c r="C7328" s="101"/>
      <c r="D7328" s="102"/>
      <c r="E7328" s="208"/>
      <c r="F7328" s="107"/>
      <c r="G7328" s="107"/>
    </row>
    <row r="7329" spans="2:7" s="100" customFormat="1">
      <c r="B7329" s="208"/>
      <c r="C7329" s="101"/>
      <c r="D7329" s="102"/>
      <c r="E7329" s="208"/>
      <c r="F7329" s="107"/>
      <c r="G7329" s="107"/>
    </row>
    <row r="7330" spans="2:7" s="100" customFormat="1">
      <c r="B7330" s="208"/>
      <c r="C7330" s="101"/>
      <c r="D7330" s="102"/>
      <c r="E7330" s="208"/>
      <c r="F7330" s="107"/>
      <c r="G7330" s="107"/>
    </row>
    <row r="7331" spans="2:7" s="100" customFormat="1">
      <c r="B7331" s="208"/>
      <c r="C7331" s="101"/>
      <c r="D7331" s="102"/>
      <c r="E7331" s="208"/>
      <c r="F7331" s="107"/>
      <c r="G7331" s="107"/>
    </row>
    <row r="7332" spans="2:7" s="100" customFormat="1">
      <c r="B7332" s="208"/>
      <c r="C7332" s="101"/>
      <c r="D7332" s="102"/>
      <c r="E7332" s="208"/>
      <c r="F7332" s="107"/>
      <c r="G7332" s="107"/>
    </row>
    <row r="7333" spans="2:7" s="100" customFormat="1">
      <c r="B7333" s="208"/>
      <c r="C7333" s="101"/>
      <c r="D7333" s="102"/>
      <c r="E7333" s="208"/>
      <c r="F7333" s="107"/>
      <c r="G7333" s="107"/>
    </row>
    <row r="7334" spans="2:7" s="100" customFormat="1">
      <c r="B7334" s="208"/>
      <c r="C7334" s="101"/>
      <c r="D7334" s="102"/>
      <c r="E7334" s="208"/>
      <c r="F7334" s="107"/>
      <c r="G7334" s="107"/>
    </row>
    <row r="7335" spans="2:7" s="100" customFormat="1">
      <c r="B7335" s="208"/>
      <c r="C7335" s="101"/>
      <c r="D7335" s="102"/>
      <c r="E7335" s="208"/>
      <c r="F7335" s="107"/>
      <c r="G7335" s="107"/>
    </row>
    <row r="7336" spans="2:7" s="100" customFormat="1">
      <c r="B7336" s="208"/>
      <c r="C7336" s="101"/>
      <c r="D7336" s="102"/>
      <c r="E7336" s="208"/>
      <c r="F7336" s="107"/>
      <c r="G7336" s="107"/>
    </row>
    <row r="7337" spans="2:7" s="100" customFormat="1">
      <c r="B7337" s="208"/>
      <c r="C7337" s="101"/>
      <c r="D7337" s="102"/>
      <c r="E7337" s="208"/>
      <c r="F7337" s="107"/>
      <c r="G7337" s="107"/>
    </row>
    <row r="7338" spans="2:7" s="100" customFormat="1">
      <c r="B7338" s="208"/>
      <c r="C7338" s="101"/>
      <c r="D7338" s="102"/>
      <c r="E7338" s="208"/>
      <c r="F7338" s="107"/>
      <c r="G7338" s="107"/>
    </row>
    <row r="7339" spans="2:7" s="100" customFormat="1">
      <c r="B7339" s="208"/>
      <c r="C7339" s="101"/>
      <c r="D7339" s="102"/>
      <c r="E7339" s="208"/>
      <c r="F7339" s="107"/>
      <c r="G7339" s="107"/>
    </row>
    <row r="7340" spans="2:7" s="100" customFormat="1">
      <c r="B7340" s="208"/>
      <c r="C7340" s="101"/>
      <c r="D7340" s="102"/>
      <c r="E7340" s="208"/>
      <c r="F7340" s="107"/>
      <c r="G7340" s="107"/>
    </row>
    <row r="7341" spans="2:7" s="100" customFormat="1">
      <c r="B7341" s="208"/>
      <c r="C7341" s="101"/>
      <c r="D7341" s="102"/>
      <c r="E7341" s="208"/>
      <c r="F7341" s="107"/>
      <c r="G7341" s="107"/>
    </row>
    <row r="7342" spans="2:7" s="100" customFormat="1">
      <c r="B7342" s="208"/>
      <c r="C7342" s="101"/>
      <c r="D7342" s="102"/>
      <c r="E7342" s="208"/>
      <c r="F7342" s="107"/>
      <c r="G7342" s="107"/>
    </row>
    <row r="7343" spans="2:7" s="100" customFormat="1">
      <c r="B7343" s="208"/>
      <c r="C7343" s="101"/>
      <c r="D7343" s="102"/>
      <c r="E7343" s="208"/>
      <c r="F7343" s="107"/>
      <c r="G7343" s="107"/>
    </row>
    <row r="7344" spans="2:7" s="100" customFormat="1">
      <c r="B7344" s="208"/>
      <c r="C7344" s="101"/>
      <c r="D7344" s="102"/>
      <c r="E7344" s="208"/>
      <c r="F7344" s="107"/>
      <c r="G7344" s="107"/>
    </row>
    <row r="7345" spans="2:7" s="100" customFormat="1">
      <c r="B7345" s="208"/>
      <c r="C7345" s="101"/>
      <c r="D7345" s="102"/>
      <c r="E7345" s="208"/>
      <c r="F7345" s="107"/>
      <c r="G7345" s="107"/>
    </row>
    <row r="7346" spans="2:7" s="100" customFormat="1">
      <c r="B7346" s="208"/>
      <c r="C7346" s="101"/>
      <c r="D7346" s="102"/>
      <c r="E7346" s="208"/>
      <c r="F7346" s="107"/>
      <c r="G7346" s="107"/>
    </row>
    <row r="7347" spans="2:7" s="100" customFormat="1">
      <c r="B7347" s="208"/>
      <c r="C7347" s="101"/>
      <c r="D7347" s="102"/>
      <c r="E7347" s="208"/>
      <c r="F7347" s="107"/>
      <c r="G7347" s="107"/>
    </row>
    <row r="7348" spans="2:7" s="100" customFormat="1">
      <c r="B7348" s="208"/>
      <c r="C7348" s="101"/>
      <c r="D7348" s="102"/>
      <c r="E7348" s="208"/>
      <c r="F7348" s="107"/>
      <c r="G7348" s="107"/>
    </row>
    <row r="7349" spans="2:7" s="100" customFormat="1">
      <c r="B7349" s="208"/>
      <c r="C7349" s="101"/>
      <c r="D7349" s="102"/>
      <c r="E7349" s="208"/>
      <c r="F7349" s="107"/>
      <c r="G7349" s="107"/>
    </row>
    <row r="7350" spans="2:7" s="100" customFormat="1">
      <c r="B7350" s="208"/>
      <c r="C7350" s="101"/>
      <c r="D7350" s="102"/>
      <c r="E7350" s="208"/>
      <c r="F7350" s="107"/>
      <c r="G7350" s="107"/>
    </row>
    <row r="7351" spans="2:7" s="100" customFormat="1">
      <c r="B7351" s="208"/>
      <c r="C7351" s="101"/>
      <c r="D7351" s="102"/>
      <c r="E7351" s="208"/>
      <c r="F7351" s="107"/>
      <c r="G7351" s="107"/>
    </row>
    <row r="7352" spans="2:7" s="100" customFormat="1">
      <c r="B7352" s="208"/>
      <c r="C7352" s="101"/>
      <c r="D7352" s="102"/>
      <c r="E7352" s="208"/>
      <c r="F7352" s="107"/>
      <c r="G7352" s="107"/>
    </row>
    <row r="7353" spans="2:7" s="100" customFormat="1">
      <c r="B7353" s="208"/>
      <c r="C7353" s="101"/>
      <c r="D7353" s="102"/>
      <c r="E7353" s="208"/>
      <c r="F7353" s="107"/>
      <c r="G7353" s="107"/>
    </row>
    <row r="7354" spans="2:7" s="100" customFormat="1">
      <c r="B7354" s="208"/>
      <c r="C7354" s="101"/>
      <c r="D7354" s="102"/>
      <c r="E7354" s="208"/>
      <c r="F7354" s="107"/>
      <c r="G7354" s="107"/>
    </row>
    <row r="7355" spans="2:7" s="100" customFormat="1">
      <c r="B7355" s="208"/>
      <c r="C7355" s="101"/>
      <c r="D7355" s="102"/>
      <c r="E7355" s="208"/>
      <c r="F7355" s="107"/>
      <c r="G7355" s="107"/>
    </row>
    <row r="7356" spans="2:7" s="100" customFormat="1">
      <c r="B7356" s="208"/>
      <c r="C7356" s="101"/>
      <c r="D7356" s="102"/>
      <c r="E7356" s="208"/>
      <c r="F7356" s="107"/>
      <c r="G7356" s="107"/>
    </row>
    <row r="7357" spans="2:7" s="100" customFormat="1">
      <c r="B7357" s="208"/>
      <c r="C7357" s="101"/>
      <c r="D7357" s="102"/>
      <c r="E7357" s="208"/>
      <c r="F7357" s="107"/>
      <c r="G7357" s="107"/>
    </row>
    <row r="7358" spans="2:7" s="100" customFormat="1">
      <c r="B7358" s="208"/>
      <c r="C7358" s="101"/>
      <c r="D7358" s="102"/>
      <c r="E7358" s="208"/>
      <c r="F7358" s="107"/>
      <c r="G7358" s="107"/>
    </row>
    <row r="7359" spans="2:7" s="100" customFormat="1">
      <c r="B7359" s="208"/>
      <c r="C7359" s="101"/>
      <c r="D7359" s="102"/>
      <c r="E7359" s="208"/>
      <c r="F7359" s="107"/>
      <c r="G7359" s="107"/>
    </row>
    <row r="7360" spans="2:7" s="100" customFormat="1">
      <c r="B7360" s="208"/>
      <c r="C7360" s="101"/>
      <c r="D7360" s="102"/>
      <c r="E7360" s="208"/>
      <c r="F7360" s="107"/>
      <c r="G7360" s="107"/>
    </row>
    <row r="7361" spans="2:7" s="100" customFormat="1">
      <c r="B7361" s="208"/>
      <c r="C7361" s="101"/>
      <c r="D7361" s="102"/>
      <c r="E7361" s="208"/>
      <c r="F7361" s="107"/>
      <c r="G7361" s="107"/>
    </row>
    <row r="7362" spans="2:7" s="100" customFormat="1">
      <c r="B7362" s="208"/>
      <c r="C7362" s="101"/>
      <c r="D7362" s="102"/>
      <c r="E7362" s="208"/>
      <c r="F7362" s="107"/>
      <c r="G7362" s="107"/>
    </row>
    <row r="7363" spans="2:7" s="100" customFormat="1">
      <c r="B7363" s="208"/>
      <c r="C7363" s="101"/>
      <c r="D7363" s="102"/>
      <c r="E7363" s="208"/>
      <c r="F7363" s="107"/>
      <c r="G7363" s="107"/>
    </row>
    <row r="7364" spans="2:7" s="100" customFormat="1">
      <c r="B7364" s="208"/>
      <c r="C7364" s="101"/>
      <c r="D7364" s="102"/>
      <c r="E7364" s="208"/>
      <c r="F7364" s="107"/>
      <c r="G7364" s="107"/>
    </row>
    <row r="7365" spans="2:7" s="100" customFormat="1">
      <c r="B7365" s="208"/>
      <c r="C7365" s="101"/>
      <c r="D7365" s="102"/>
      <c r="E7365" s="208"/>
      <c r="F7365" s="107"/>
      <c r="G7365" s="107"/>
    </row>
    <row r="7366" spans="2:7" s="100" customFormat="1">
      <c r="B7366" s="208"/>
      <c r="C7366" s="101"/>
      <c r="D7366" s="102"/>
      <c r="E7366" s="208"/>
      <c r="F7366" s="107"/>
      <c r="G7366" s="107"/>
    </row>
    <row r="7367" spans="2:7" s="100" customFormat="1">
      <c r="B7367" s="208"/>
      <c r="C7367" s="101"/>
      <c r="D7367" s="102"/>
      <c r="E7367" s="208"/>
      <c r="F7367" s="107"/>
      <c r="G7367" s="107"/>
    </row>
    <row r="7368" spans="2:7" s="100" customFormat="1">
      <c r="B7368" s="208"/>
      <c r="C7368" s="101"/>
      <c r="D7368" s="102"/>
      <c r="E7368" s="208"/>
      <c r="F7368" s="107"/>
      <c r="G7368" s="107"/>
    </row>
    <row r="7369" spans="2:7" s="100" customFormat="1">
      <c r="B7369" s="208"/>
      <c r="C7369" s="101"/>
      <c r="D7369" s="102"/>
      <c r="E7369" s="208"/>
      <c r="F7369" s="107"/>
      <c r="G7369" s="107"/>
    </row>
    <row r="7370" spans="2:7" s="100" customFormat="1">
      <c r="B7370" s="208"/>
      <c r="C7370" s="101"/>
      <c r="D7370" s="102"/>
      <c r="E7370" s="208"/>
      <c r="F7370" s="107"/>
      <c r="G7370" s="107"/>
    </row>
    <row r="7371" spans="2:7" s="100" customFormat="1">
      <c r="B7371" s="208"/>
      <c r="C7371" s="101"/>
      <c r="D7371" s="102"/>
      <c r="E7371" s="208"/>
      <c r="F7371" s="107"/>
      <c r="G7371" s="107"/>
    </row>
    <row r="7372" spans="2:7" s="100" customFormat="1">
      <c r="B7372" s="208"/>
      <c r="C7372" s="101"/>
      <c r="D7372" s="102"/>
      <c r="E7372" s="208"/>
      <c r="F7372" s="107"/>
      <c r="G7372" s="107"/>
    </row>
    <row r="7373" spans="2:7" s="100" customFormat="1">
      <c r="B7373" s="208"/>
      <c r="C7373" s="101"/>
      <c r="D7373" s="102"/>
      <c r="E7373" s="208"/>
      <c r="F7373" s="107"/>
      <c r="G7373" s="107"/>
    </row>
    <row r="7374" spans="2:7" s="100" customFormat="1">
      <c r="B7374" s="208"/>
      <c r="C7374" s="101"/>
      <c r="D7374" s="102"/>
      <c r="E7374" s="208"/>
      <c r="F7374" s="107"/>
      <c r="G7374" s="107"/>
    </row>
    <row r="7375" spans="2:7" s="100" customFormat="1">
      <c r="B7375" s="208"/>
      <c r="C7375" s="101"/>
      <c r="D7375" s="102"/>
      <c r="E7375" s="208"/>
      <c r="F7375" s="107"/>
      <c r="G7375" s="107"/>
    </row>
    <row r="7376" spans="2:7" s="100" customFormat="1">
      <c r="B7376" s="208"/>
      <c r="C7376" s="101"/>
      <c r="D7376" s="102"/>
      <c r="E7376" s="208"/>
      <c r="F7376" s="107"/>
      <c r="G7376" s="107"/>
    </row>
    <row r="7377" spans="2:7" s="100" customFormat="1">
      <c r="B7377" s="208"/>
      <c r="C7377" s="101"/>
      <c r="D7377" s="102"/>
      <c r="E7377" s="208"/>
      <c r="F7377" s="107"/>
      <c r="G7377" s="107"/>
    </row>
    <row r="7378" spans="2:7" s="100" customFormat="1">
      <c r="B7378" s="208"/>
      <c r="C7378" s="101"/>
      <c r="D7378" s="102"/>
      <c r="E7378" s="208"/>
      <c r="F7378" s="107"/>
      <c r="G7378" s="107"/>
    </row>
    <row r="7379" spans="2:7" s="100" customFormat="1">
      <c r="B7379" s="208"/>
      <c r="C7379" s="101"/>
      <c r="D7379" s="102"/>
      <c r="E7379" s="208"/>
      <c r="F7379" s="107"/>
      <c r="G7379" s="107"/>
    </row>
    <row r="7380" spans="2:7" s="100" customFormat="1">
      <c r="B7380" s="208"/>
      <c r="C7380" s="101"/>
      <c r="D7380" s="102"/>
      <c r="E7380" s="208"/>
      <c r="F7380" s="107"/>
      <c r="G7380" s="107"/>
    </row>
    <row r="7381" spans="2:7" s="100" customFormat="1">
      <c r="B7381" s="208"/>
      <c r="C7381" s="101"/>
      <c r="D7381" s="102"/>
      <c r="E7381" s="208"/>
      <c r="F7381" s="107"/>
      <c r="G7381" s="107"/>
    </row>
    <row r="7382" spans="2:7" s="100" customFormat="1">
      <c r="B7382" s="208"/>
      <c r="C7382" s="101"/>
      <c r="D7382" s="102"/>
      <c r="E7382" s="208"/>
      <c r="F7382" s="107"/>
      <c r="G7382" s="107"/>
    </row>
    <row r="7383" spans="2:7" s="100" customFormat="1">
      <c r="B7383" s="208"/>
      <c r="C7383" s="101"/>
      <c r="D7383" s="102"/>
      <c r="E7383" s="208"/>
      <c r="F7383" s="107"/>
      <c r="G7383" s="107"/>
    </row>
    <row r="7384" spans="2:7" s="100" customFormat="1">
      <c r="B7384" s="208"/>
      <c r="C7384" s="101"/>
      <c r="D7384" s="102"/>
      <c r="E7384" s="208"/>
      <c r="F7384" s="107"/>
      <c r="G7384" s="107"/>
    </row>
    <row r="7385" spans="2:7" s="100" customFormat="1">
      <c r="B7385" s="208"/>
      <c r="C7385" s="101"/>
      <c r="D7385" s="102"/>
      <c r="E7385" s="208"/>
      <c r="F7385" s="107"/>
      <c r="G7385" s="107"/>
    </row>
    <row r="7386" spans="2:7" s="100" customFormat="1">
      <c r="B7386" s="208"/>
      <c r="C7386" s="101"/>
      <c r="D7386" s="102"/>
      <c r="E7386" s="208"/>
      <c r="F7386" s="107"/>
      <c r="G7386" s="107"/>
    </row>
    <row r="7387" spans="2:7" s="100" customFormat="1">
      <c r="B7387" s="208"/>
      <c r="C7387" s="101"/>
      <c r="D7387" s="102"/>
      <c r="E7387" s="208"/>
      <c r="F7387" s="107"/>
      <c r="G7387" s="107"/>
    </row>
    <row r="7388" spans="2:7" s="100" customFormat="1">
      <c r="B7388" s="208"/>
      <c r="C7388" s="101"/>
      <c r="D7388" s="102"/>
      <c r="E7388" s="208"/>
      <c r="F7388" s="107"/>
      <c r="G7388" s="107"/>
    </row>
    <row r="7389" spans="2:7" s="100" customFormat="1">
      <c r="B7389" s="208"/>
      <c r="C7389" s="101"/>
      <c r="D7389" s="102"/>
      <c r="E7389" s="208"/>
      <c r="F7389" s="107"/>
      <c r="G7389" s="107"/>
    </row>
    <row r="7390" spans="2:7" s="100" customFormat="1">
      <c r="B7390" s="208"/>
      <c r="C7390" s="101"/>
      <c r="D7390" s="102"/>
      <c r="E7390" s="208"/>
      <c r="F7390" s="107"/>
      <c r="G7390" s="107"/>
    </row>
    <row r="7391" spans="2:7" s="100" customFormat="1">
      <c r="B7391" s="208"/>
      <c r="C7391" s="101"/>
      <c r="D7391" s="102"/>
      <c r="E7391" s="208"/>
      <c r="F7391" s="107"/>
      <c r="G7391" s="107"/>
    </row>
    <row r="7392" spans="2:7" s="100" customFormat="1">
      <c r="B7392" s="208"/>
      <c r="C7392" s="101"/>
      <c r="D7392" s="102"/>
      <c r="E7392" s="208"/>
      <c r="F7392" s="107"/>
      <c r="G7392" s="107"/>
    </row>
    <row r="7393" spans="2:7" s="100" customFormat="1">
      <c r="B7393" s="208"/>
      <c r="C7393" s="101"/>
      <c r="D7393" s="102"/>
      <c r="E7393" s="208"/>
      <c r="F7393" s="107"/>
      <c r="G7393" s="107"/>
    </row>
    <row r="7394" spans="2:7" s="100" customFormat="1">
      <c r="B7394" s="208"/>
      <c r="C7394" s="101"/>
      <c r="D7394" s="102"/>
      <c r="E7394" s="208"/>
      <c r="F7394" s="107"/>
      <c r="G7394" s="107"/>
    </row>
    <row r="7395" spans="2:7" s="100" customFormat="1">
      <c r="B7395" s="208"/>
      <c r="C7395" s="101"/>
      <c r="D7395" s="102"/>
      <c r="E7395" s="208"/>
      <c r="F7395" s="107"/>
      <c r="G7395" s="107"/>
    </row>
    <row r="7396" spans="2:7" s="100" customFormat="1">
      <c r="B7396" s="208"/>
      <c r="C7396" s="101"/>
      <c r="D7396" s="102"/>
      <c r="E7396" s="208"/>
      <c r="F7396" s="107"/>
      <c r="G7396" s="107"/>
    </row>
    <row r="7397" spans="2:7" s="100" customFormat="1">
      <c r="B7397" s="208"/>
      <c r="C7397" s="101"/>
      <c r="D7397" s="102"/>
      <c r="E7397" s="208"/>
      <c r="F7397" s="107"/>
      <c r="G7397" s="107"/>
    </row>
    <row r="7398" spans="2:7" s="100" customFormat="1">
      <c r="B7398" s="208"/>
      <c r="C7398" s="101"/>
      <c r="D7398" s="102"/>
      <c r="E7398" s="208"/>
      <c r="F7398" s="107"/>
      <c r="G7398" s="107"/>
    </row>
    <row r="7399" spans="2:7" s="100" customFormat="1">
      <c r="B7399" s="208"/>
      <c r="C7399" s="101"/>
      <c r="D7399" s="102"/>
      <c r="E7399" s="208"/>
      <c r="F7399" s="107"/>
      <c r="G7399" s="107"/>
    </row>
    <row r="7400" spans="2:7" s="100" customFormat="1">
      <c r="B7400" s="208"/>
      <c r="C7400" s="101"/>
      <c r="D7400" s="102"/>
      <c r="E7400" s="208"/>
      <c r="F7400" s="107"/>
      <c r="G7400" s="107"/>
    </row>
    <row r="7401" spans="2:7" s="100" customFormat="1">
      <c r="B7401" s="208"/>
      <c r="C7401" s="101"/>
      <c r="D7401" s="102"/>
      <c r="E7401" s="208"/>
      <c r="F7401" s="107"/>
      <c r="G7401" s="107"/>
    </row>
    <row r="7402" spans="2:7" s="100" customFormat="1">
      <c r="B7402" s="208"/>
      <c r="C7402" s="101"/>
      <c r="D7402" s="102"/>
      <c r="E7402" s="208"/>
      <c r="F7402" s="107"/>
      <c r="G7402" s="107"/>
    </row>
    <row r="7403" spans="2:7" s="100" customFormat="1">
      <c r="B7403" s="208"/>
      <c r="C7403" s="101"/>
      <c r="D7403" s="102"/>
      <c r="E7403" s="208"/>
      <c r="F7403" s="107"/>
      <c r="G7403" s="107"/>
    </row>
    <row r="7404" spans="2:7" s="100" customFormat="1">
      <c r="B7404" s="208"/>
      <c r="C7404" s="101"/>
      <c r="D7404" s="102"/>
      <c r="E7404" s="208"/>
      <c r="F7404" s="107"/>
      <c r="G7404" s="107"/>
    </row>
    <row r="7405" spans="2:7" s="100" customFormat="1">
      <c r="B7405" s="208"/>
      <c r="C7405" s="101"/>
      <c r="D7405" s="102"/>
      <c r="E7405" s="208"/>
      <c r="F7405" s="107"/>
      <c r="G7405" s="107"/>
    </row>
    <row r="7406" spans="2:7" s="100" customFormat="1">
      <c r="B7406" s="208"/>
      <c r="C7406" s="101"/>
      <c r="D7406" s="102"/>
      <c r="E7406" s="208"/>
      <c r="F7406" s="107"/>
      <c r="G7406" s="107"/>
    </row>
    <row r="7407" spans="2:7" s="100" customFormat="1">
      <c r="B7407" s="208"/>
      <c r="C7407" s="101"/>
      <c r="D7407" s="102"/>
      <c r="E7407" s="208"/>
      <c r="F7407" s="107"/>
      <c r="G7407" s="107"/>
    </row>
    <row r="7408" spans="2:7" s="100" customFormat="1">
      <c r="B7408" s="208"/>
      <c r="C7408" s="101"/>
      <c r="D7408" s="102"/>
      <c r="E7408" s="208"/>
      <c r="F7408" s="107"/>
      <c r="G7408" s="107"/>
    </row>
    <row r="7409" spans="2:7" s="100" customFormat="1">
      <c r="B7409" s="208"/>
      <c r="C7409" s="101"/>
      <c r="D7409" s="102"/>
      <c r="E7409" s="208"/>
      <c r="F7409" s="107"/>
      <c r="G7409" s="107"/>
    </row>
    <row r="7410" spans="2:7" s="100" customFormat="1">
      <c r="B7410" s="208"/>
      <c r="C7410" s="101"/>
      <c r="D7410" s="102"/>
      <c r="E7410" s="208"/>
      <c r="F7410" s="107"/>
      <c r="G7410" s="107"/>
    </row>
    <row r="7411" spans="2:7" s="100" customFormat="1">
      <c r="B7411" s="208"/>
      <c r="C7411" s="101"/>
      <c r="D7411" s="102"/>
      <c r="E7411" s="208"/>
      <c r="F7411" s="107"/>
      <c r="G7411" s="107"/>
    </row>
    <row r="7412" spans="2:7" s="100" customFormat="1">
      <c r="B7412" s="208"/>
      <c r="C7412" s="101"/>
      <c r="D7412" s="102"/>
      <c r="E7412" s="208"/>
      <c r="F7412" s="107"/>
      <c r="G7412" s="107"/>
    </row>
    <row r="7413" spans="2:7" s="100" customFormat="1">
      <c r="B7413" s="208"/>
      <c r="C7413" s="101"/>
      <c r="D7413" s="102"/>
      <c r="E7413" s="208"/>
      <c r="F7413" s="107"/>
      <c r="G7413" s="107"/>
    </row>
    <row r="7414" spans="2:7" s="100" customFormat="1">
      <c r="B7414" s="208"/>
      <c r="C7414" s="101"/>
      <c r="D7414" s="102"/>
      <c r="E7414" s="208"/>
      <c r="F7414" s="107"/>
      <c r="G7414" s="107"/>
    </row>
    <row r="7415" spans="2:7" s="100" customFormat="1">
      <c r="B7415" s="208"/>
      <c r="C7415" s="101"/>
      <c r="D7415" s="102"/>
      <c r="E7415" s="208"/>
      <c r="F7415" s="107"/>
      <c r="G7415" s="107"/>
    </row>
    <row r="7416" spans="2:7" s="100" customFormat="1">
      <c r="B7416" s="208"/>
      <c r="C7416" s="101"/>
      <c r="D7416" s="102"/>
      <c r="E7416" s="208"/>
      <c r="F7416" s="107"/>
      <c r="G7416" s="107"/>
    </row>
    <row r="7417" spans="2:7" s="100" customFormat="1">
      <c r="B7417" s="208"/>
      <c r="C7417" s="101"/>
      <c r="D7417" s="102"/>
      <c r="E7417" s="208"/>
      <c r="F7417" s="107"/>
      <c r="G7417" s="107"/>
    </row>
    <row r="7418" spans="2:7" s="100" customFormat="1">
      <c r="B7418" s="208"/>
      <c r="C7418" s="101"/>
      <c r="D7418" s="102"/>
      <c r="E7418" s="208"/>
      <c r="F7418" s="107"/>
      <c r="G7418" s="107"/>
    </row>
    <row r="7419" spans="2:7" s="100" customFormat="1">
      <c r="B7419" s="208"/>
      <c r="C7419" s="101"/>
      <c r="D7419" s="102"/>
      <c r="E7419" s="208"/>
      <c r="F7419" s="107"/>
      <c r="G7419" s="107"/>
    </row>
    <row r="7420" spans="2:7" s="100" customFormat="1">
      <c r="B7420" s="208"/>
      <c r="C7420" s="101"/>
      <c r="D7420" s="102"/>
      <c r="E7420" s="208"/>
      <c r="F7420" s="107"/>
      <c r="G7420" s="107"/>
    </row>
    <row r="7421" spans="2:7" s="100" customFormat="1">
      <c r="B7421" s="208"/>
      <c r="C7421" s="101"/>
      <c r="D7421" s="102"/>
      <c r="E7421" s="208"/>
      <c r="F7421" s="107"/>
      <c r="G7421" s="107"/>
    </row>
    <row r="7422" spans="2:7" s="100" customFormat="1">
      <c r="B7422" s="208"/>
      <c r="C7422" s="101"/>
      <c r="D7422" s="102"/>
      <c r="E7422" s="208"/>
      <c r="F7422" s="107"/>
      <c r="G7422" s="107"/>
    </row>
    <row r="7423" spans="2:7" s="100" customFormat="1">
      <c r="B7423" s="208"/>
      <c r="C7423" s="101"/>
      <c r="D7423" s="102"/>
      <c r="E7423" s="208"/>
      <c r="F7423" s="107"/>
      <c r="G7423" s="107"/>
    </row>
    <row r="7424" spans="2:7" s="100" customFormat="1">
      <c r="B7424" s="208"/>
      <c r="C7424" s="101"/>
      <c r="D7424" s="102"/>
      <c r="E7424" s="208"/>
      <c r="F7424" s="107"/>
      <c r="G7424" s="107"/>
    </row>
    <row r="7425" spans="2:7" s="100" customFormat="1">
      <c r="B7425" s="208"/>
      <c r="C7425" s="101"/>
      <c r="D7425" s="102"/>
      <c r="E7425" s="208"/>
      <c r="F7425" s="107"/>
      <c r="G7425" s="107"/>
    </row>
    <row r="7426" spans="2:7" s="100" customFormat="1">
      <c r="B7426" s="208"/>
      <c r="C7426" s="101"/>
      <c r="D7426" s="102"/>
      <c r="E7426" s="208"/>
      <c r="F7426" s="107"/>
      <c r="G7426" s="107"/>
    </row>
    <row r="7427" spans="2:7" s="100" customFormat="1">
      <c r="B7427" s="208"/>
      <c r="C7427" s="101"/>
      <c r="D7427" s="102"/>
      <c r="E7427" s="208"/>
      <c r="F7427" s="107"/>
      <c r="G7427" s="107"/>
    </row>
    <row r="7428" spans="2:7" s="100" customFormat="1">
      <c r="B7428" s="208"/>
      <c r="C7428" s="101"/>
      <c r="D7428" s="102"/>
      <c r="E7428" s="208"/>
      <c r="F7428" s="107"/>
      <c r="G7428" s="107"/>
    </row>
    <row r="7429" spans="2:7" s="100" customFormat="1">
      <c r="B7429" s="208"/>
      <c r="C7429" s="101"/>
      <c r="D7429" s="102"/>
      <c r="E7429" s="208"/>
      <c r="F7429" s="107"/>
      <c r="G7429" s="107"/>
    </row>
    <row r="7430" spans="2:7" s="100" customFormat="1">
      <c r="B7430" s="208"/>
      <c r="C7430" s="101"/>
      <c r="D7430" s="102"/>
      <c r="E7430" s="208"/>
      <c r="F7430" s="107"/>
      <c r="G7430" s="107"/>
    </row>
    <row r="7431" spans="2:7" s="100" customFormat="1">
      <c r="B7431" s="208"/>
      <c r="C7431" s="101"/>
      <c r="D7431" s="102"/>
      <c r="E7431" s="208"/>
      <c r="F7431" s="107"/>
      <c r="G7431" s="107"/>
    </row>
    <row r="7432" spans="2:7" s="100" customFormat="1">
      <c r="B7432" s="208"/>
      <c r="C7432" s="101"/>
      <c r="D7432" s="102"/>
      <c r="E7432" s="208"/>
      <c r="F7432" s="107"/>
      <c r="G7432" s="107"/>
    </row>
    <row r="7433" spans="2:7" s="100" customFormat="1">
      <c r="B7433" s="208"/>
      <c r="C7433" s="101"/>
      <c r="D7433" s="102"/>
      <c r="E7433" s="208"/>
      <c r="F7433" s="107"/>
      <c r="G7433" s="107"/>
    </row>
    <row r="7434" spans="2:7" s="100" customFormat="1">
      <c r="B7434" s="208"/>
      <c r="C7434" s="101"/>
      <c r="D7434" s="102"/>
      <c r="E7434" s="208"/>
      <c r="F7434" s="107"/>
      <c r="G7434" s="107"/>
    </row>
    <row r="7435" spans="2:7" s="100" customFormat="1">
      <c r="B7435" s="208"/>
      <c r="C7435" s="101"/>
      <c r="D7435" s="102"/>
      <c r="E7435" s="208"/>
      <c r="F7435" s="107"/>
      <c r="G7435" s="107"/>
    </row>
    <row r="7436" spans="2:7" s="100" customFormat="1">
      <c r="B7436" s="208"/>
      <c r="C7436" s="101"/>
      <c r="D7436" s="102"/>
      <c r="E7436" s="208"/>
      <c r="F7436" s="107"/>
      <c r="G7436" s="107"/>
    </row>
    <row r="7437" spans="2:7" s="100" customFormat="1">
      <c r="B7437" s="208"/>
      <c r="C7437" s="101"/>
      <c r="D7437" s="102"/>
      <c r="E7437" s="208"/>
      <c r="F7437" s="107"/>
      <c r="G7437" s="107"/>
    </row>
    <row r="7438" spans="2:7" s="100" customFormat="1">
      <c r="B7438" s="208"/>
      <c r="C7438" s="101"/>
      <c r="D7438" s="102"/>
      <c r="E7438" s="208"/>
      <c r="F7438" s="107"/>
      <c r="G7438" s="107"/>
    </row>
    <row r="7439" spans="2:7" s="100" customFormat="1">
      <c r="B7439" s="208"/>
      <c r="C7439" s="101"/>
      <c r="D7439" s="102"/>
      <c r="E7439" s="208"/>
      <c r="F7439" s="107"/>
      <c r="G7439" s="107"/>
    </row>
    <row r="7440" spans="2:7" s="100" customFormat="1">
      <c r="B7440" s="208"/>
      <c r="C7440" s="101"/>
      <c r="D7440" s="102"/>
      <c r="E7440" s="208"/>
      <c r="F7440" s="107"/>
      <c r="G7440" s="107"/>
    </row>
    <row r="7441" spans="2:7" s="100" customFormat="1">
      <c r="B7441" s="208"/>
      <c r="C7441" s="101"/>
      <c r="D7441" s="102"/>
      <c r="E7441" s="208"/>
      <c r="F7441" s="107"/>
      <c r="G7441" s="107"/>
    </row>
    <row r="7442" spans="2:7" s="100" customFormat="1">
      <c r="B7442" s="208"/>
      <c r="C7442" s="101"/>
      <c r="D7442" s="102"/>
      <c r="E7442" s="208"/>
      <c r="F7442" s="107"/>
      <c r="G7442" s="107"/>
    </row>
    <row r="7443" spans="2:7" s="100" customFormat="1">
      <c r="B7443" s="208"/>
      <c r="C7443" s="101"/>
      <c r="D7443" s="102"/>
      <c r="E7443" s="208"/>
      <c r="F7443" s="107"/>
      <c r="G7443" s="107"/>
    </row>
    <row r="7444" spans="2:7" s="100" customFormat="1">
      <c r="B7444" s="208"/>
      <c r="C7444" s="101"/>
      <c r="D7444" s="102"/>
      <c r="E7444" s="208"/>
      <c r="F7444" s="107"/>
      <c r="G7444" s="107"/>
    </row>
    <row r="7445" spans="2:7" s="100" customFormat="1">
      <c r="B7445" s="208"/>
      <c r="C7445" s="101"/>
      <c r="D7445" s="102"/>
      <c r="E7445" s="208"/>
      <c r="F7445" s="107"/>
      <c r="G7445" s="107"/>
    </row>
    <row r="7446" spans="2:7" s="100" customFormat="1">
      <c r="B7446" s="208"/>
      <c r="C7446" s="101"/>
      <c r="D7446" s="102"/>
      <c r="E7446" s="208"/>
      <c r="F7446" s="107"/>
      <c r="G7446" s="107"/>
    </row>
    <row r="7447" spans="2:7" s="100" customFormat="1">
      <c r="B7447" s="208"/>
      <c r="C7447" s="101"/>
      <c r="D7447" s="102"/>
      <c r="E7447" s="208"/>
      <c r="F7447" s="107"/>
      <c r="G7447" s="107"/>
    </row>
    <row r="7448" spans="2:7" s="100" customFormat="1">
      <c r="B7448" s="208"/>
      <c r="C7448" s="101"/>
      <c r="D7448" s="102"/>
      <c r="E7448" s="208"/>
      <c r="F7448" s="107"/>
      <c r="G7448" s="107"/>
    </row>
    <row r="7449" spans="2:7" s="100" customFormat="1">
      <c r="B7449" s="208"/>
      <c r="C7449" s="101"/>
      <c r="D7449" s="102"/>
      <c r="E7449" s="208"/>
      <c r="F7449" s="107"/>
      <c r="G7449" s="107"/>
    </row>
    <row r="7450" spans="2:7" s="100" customFormat="1">
      <c r="B7450" s="208"/>
      <c r="C7450" s="101"/>
      <c r="D7450" s="102"/>
      <c r="E7450" s="208"/>
      <c r="F7450" s="107"/>
      <c r="G7450" s="107"/>
    </row>
    <row r="7451" spans="2:7" s="100" customFormat="1">
      <c r="B7451" s="208"/>
      <c r="C7451" s="101"/>
      <c r="D7451" s="102"/>
      <c r="E7451" s="208"/>
      <c r="F7451" s="107"/>
      <c r="G7451" s="107"/>
    </row>
    <row r="7452" spans="2:7" s="100" customFormat="1">
      <c r="B7452" s="208"/>
      <c r="C7452" s="101"/>
      <c r="D7452" s="102"/>
      <c r="E7452" s="208"/>
      <c r="F7452" s="107"/>
      <c r="G7452" s="107"/>
    </row>
    <row r="7453" spans="2:7" s="100" customFormat="1">
      <c r="B7453" s="208"/>
      <c r="C7453" s="101"/>
      <c r="D7453" s="102"/>
      <c r="E7453" s="208"/>
      <c r="F7453" s="107"/>
      <c r="G7453" s="107"/>
    </row>
    <row r="7454" spans="2:7" s="100" customFormat="1">
      <c r="B7454" s="208"/>
      <c r="C7454" s="101"/>
      <c r="D7454" s="102"/>
      <c r="E7454" s="208"/>
      <c r="F7454" s="107"/>
      <c r="G7454" s="107"/>
    </row>
    <row r="7455" spans="2:7" s="100" customFormat="1">
      <c r="B7455" s="208"/>
      <c r="C7455" s="101"/>
      <c r="D7455" s="102"/>
      <c r="E7455" s="208"/>
      <c r="F7455" s="107"/>
      <c r="G7455" s="107"/>
    </row>
    <row r="7456" spans="2:7" s="100" customFormat="1">
      <c r="B7456" s="208"/>
      <c r="C7456" s="101"/>
      <c r="D7456" s="102"/>
      <c r="E7456" s="208"/>
      <c r="F7456" s="107"/>
      <c r="G7456" s="107"/>
    </row>
    <row r="7457" spans="2:7" s="100" customFormat="1">
      <c r="B7457" s="208"/>
      <c r="C7457" s="101"/>
      <c r="D7457" s="102"/>
      <c r="E7457" s="208"/>
      <c r="F7457" s="107"/>
      <c r="G7457" s="107"/>
    </row>
    <row r="7458" spans="2:7" s="100" customFormat="1">
      <c r="B7458" s="208"/>
      <c r="C7458" s="101"/>
      <c r="D7458" s="102"/>
      <c r="E7458" s="208"/>
      <c r="F7458" s="107"/>
      <c r="G7458" s="107"/>
    </row>
    <row r="7459" spans="2:7" s="100" customFormat="1">
      <c r="B7459" s="208"/>
      <c r="C7459" s="101"/>
      <c r="D7459" s="102"/>
      <c r="E7459" s="208"/>
      <c r="F7459" s="107"/>
      <c r="G7459" s="107"/>
    </row>
    <row r="7460" spans="2:7" s="100" customFormat="1">
      <c r="B7460" s="208"/>
      <c r="C7460" s="101"/>
      <c r="D7460" s="102"/>
      <c r="E7460" s="208"/>
      <c r="F7460" s="107"/>
      <c r="G7460" s="107"/>
    </row>
    <row r="7461" spans="2:7" s="100" customFormat="1">
      <c r="B7461" s="208"/>
      <c r="C7461" s="101"/>
      <c r="D7461" s="102"/>
      <c r="E7461" s="208"/>
      <c r="F7461" s="107"/>
      <c r="G7461" s="107"/>
    </row>
    <row r="7462" spans="2:7" s="100" customFormat="1">
      <c r="B7462" s="208"/>
      <c r="C7462" s="101"/>
      <c r="D7462" s="102"/>
      <c r="E7462" s="208"/>
      <c r="F7462" s="107"/>
      <c r="G7462" s="107"/>
    </row>
    <row r="7463" spans="2:7" s="100" customFormat="1">
      <c r="B7463" s="208"/>
      <c r="C7463" s="101"/>
      <c r="D7463" s="102"/>
      <c r="E7463" s="208"/>
      <c r="F7463" s="107"/>
      <c r="G7463" s="107"/>
    </row>
    <row r="7464" spans="2:7" s="100" customFormat="1">
      <c r="B7464" s="208"/>
      <c r="C7464" s="101"/>
      <c r="D7464" s="102"/>
      <c r="E7464" s="208"/>
      <c r="F7464" s="107"/>
      <c r="G7464" s="107"/>
    </row>
    <row r="7465" spans="2:7" s="100" customFormat="1">
      <c r="B7465" s="208"/>
      <c r="C7465" s="101"/>
      <c r="D7465" s="102"/>
      <c r="E7465" s="208"/>
      <c r="F7465" s="107"/>
      <c r="G7465" s="107"/>
    </row>
    <row r="7466" spans="2:7" s="100" customFormat="1">
      <c r="B7466" s="208"/>
      <c r="C7466" s="101"/>
      <c r="D7466" s="102"/>
      <c r="E7466" s="208"/>
      <c r="F7466" s="107"/>
      <c r="G7466" s="107"/>
    </row>
    <row r="7467" spans="2:7" s="100" customFormat="1">
      <c r="B7467" s="208"/>
      <c r="C7467" s="101"/>
      <c r="D7467" s="102"/>
      <c r="E7467" s="208"/>
      <c r="F7467" s="107"/>
      <c r="G7467" s="107"/>
    </row>
    <row r="7468" spans="2:7" s="100" customFormat="1">
      <c r="B7468" s="208"/>
      <c r="C7468" s="101"/>
      <c r="D7468" s="102"/>
      <c r="E7468" s="208"/>
      <c r="F7468" s="107"/>
      <c r="G7468" s="107"/>
    </row>
    <row r="7469" spans="2:7" s="100" customFormat="1">
      <c r="B7469" s="208"/>
      <c r="C7469" s="101"/>
      <c r="D7469" s="102"/>
      <c r="E7469" s="208"/>
      <c r="F7469" s="107"/>
      <c r="G7469" s="107"/>
    </row>
    <row r="7470" spans="2:7" s="100" customFormat="1">
      <c r="B7470" s="208"/>
      <c r="C7470" s="101"/>
      <c r="D7470" s="102"/>
      <c r="E7470" s="208"/>
      <c r="F7470" s="107"/>
      <c r="G7470" s="107"/>
    </row>
    <row r="7471" spans="2:7" s="100" customFormat="1">
      <c r="B7471" s="208"/>
      <c r="C7471" s="101"/>
      <c r="D7471" s="102"/>
      <c r="E7471" s="208"/>
      <c r="F7471" s="107"/>
      <c r="G7471" s="107"/>
    </row>
    <row r="7472" spans="2:7" s="100" customFormat="1">
      <c r="B7472" s="208"/>
      <c r="C7472" s="101"/>
      <c r="D7472" s="102"/>
      <c r="E7472" s="208"/>
      <c r="F7472" s="107"/>
      <c r="G7472" s="107"/>
    </row>
    <row r="7473" spans="2:7" s="100" customFormat="1">
      <c r="B7473" s="208"/>
      <c r="C7473" s="101"/>
      <c r="D7473" s="102"/>
      <c r="E7473" s="208"/>
      <c r="F7473" s="107"/>
      <c r="G7473" s="107"/>
    </row>
    <row r="7474" spans="2:7" s="100" customFormat="1">
      <c r="B7474" s="208"/>
      <c r="C7474" s="101"/>
      <c r="D7474" s="102"/>
      <c r="E7474" s="208"/>
      <c r="F7474" s="107"/>
      <c r="G7474" s="107"/>
    </row>
    <row r="7475" spans="2:7" s="100" customFormat="1">
      <c r="B7475" s="208"/>
      <c r="C7475" s="101"/>
      <c r="D7475" s="102"/>
      <c r="E7475" s="208"/>
      <c r="F7475" s="107"/>
      <c r="G7475" s="107"/>
    </row>
    <row r="7476" spans="2:7" s="100" customFormat="1">
      <c r="B7476" s="208"/>
      <c r="C7476" s="101"/>
      <c r="D7476" s="102"/>
      <c r="E7476" s="208"/>
      <c r="F7476" s="107"/>
      <c r="G7476" s="107"/>
    </row>
    <row r="7477" spans="2:7" s="100" customFormat="1">
      <c r="B7477" s="208"/>
      <c r="C7477" s="101"/>
      <c r="D7477" s="102"/>
      <c r="E7477" s="208"/>
      <c r="F7477" s="107"/>
      <c r="G7477" s="107"/>
    </row>
    <row r="7478" spans="2:7" s="100" customFormat="1">
      <c r="B7478" s="208"/>
      <c r="C7478" s="101"/>
      <c r="D7478" s="102"/>
      <c r="E7478" s="208"/>
      <c r="F7478" s="107"/>
      <c r="G7478" s="107"/>
    </row>
    <row r="7479" spans="2:7" s="100" customFormat="1">
      <c r="B7479" s="208"/>
      <c r="C7479" s="101"/>
      <c r="D7479" s="102"/>
      <c r="E7479" s="208"/>
      <c r="F7479" s="107"/>
      <c r="G7479" s="107"/>
    </row>
    <row r="7480" spans="2:7" s="100" customFormat="1">
      <c r="B7480" s="208"/>
      <c r="C7480" s="101"/>
      <c r="D7480" s="102"/>
      <c r="E7480" s="208"/>
      <c r="F7480" s="107"/>
      <c r="G7480" s="107"/>
    </row>
    <row r="7481" spans="2:7" s="100" customFormat="1">
      <c r="B7481" s="208"/>
      <c r="C7481" s="101"/>
      <c r="D7481" s="102"/>
      <c r="E7481" s="208"/>
      <c r="F7481" s="107"/>
      <c r="G7481" s="107"/>
    </row>
    <row r="7482" spans="2:7" s="100" customFormat="1">
      <c r="B7482" s="208"/>
      <c r="C7482" s="101"/>
      <c r="D7482" s="102"/>
      <c r="E7482" s="208"/>
      <c r="F7482" s="107"/>
      <c r="G7482" s="107"/>
    </row>
    <row r="7483" spans="2:7" s="100" customFormat="1">
      <c r="B7483" s="208"/>
      <c r="C7483" s="101"/>
      <c r="D7483" s="102"/>
      <c r="E7483" s="208"/>
      <c r="F7483" s="107"/>
      <c r="G7483" s="107"/>
    </row>
    <row r="7484" spans="2:7" s="100" customFormat="1">
      <c r="B7484" s="208"/>
      <c r="C7484" s="101"/>
      <c r="D7484" s="102"/>
      <c r="E7484" s="208"/>
      <c r="F7484" s="107"/>
      <c r="G7484" s="107"/>
    </row>
    <row r="7485" spans="2:7" s="100" customFormat="1">
      <c r="B7485" s="208"/>
      <c r="C7485" s="101"/>
      <c r="D7485" s="102"/>
      <c r="E7485" s="208"/>
      <c r="F7485" s="107"/>
      <c r="G7485" s="107"/>
    </row>
    <row r="7486" spans="2:7" s="100" customFormat="1">
      <c r="B7486" s="208"/>
      <c r="C7486" s="101"/>
      <c r="D7486" s="102"/>
      <c r="E7486" s="208"/>
      <c r="F7486" s="107"/>
      <c r="G7486" s="107"/>
    </row>
    <row r="7487" spans="2:7" s="100" customFormat="1">
      <c r="B7487" s="208"/>
      <c r="C7487" s="101"/>
      <c r="D7487" s="102"/>
      <c r="E7487" s="208"/>
      <c r="F7487" s="107"/>
      <c r="G7487" s="107"/>
    </row>
    <row r="7488" spans="2:7" s="100" customFormat="1">
      <c r="B7488" s="208"/>
      <c r="C7488" s="101"/>
      <c r="D7488" s="102"/>
      <c r="E7488" s="208"/>
      <c r="F7488" s="107"/>
      <c r="G7488" s="107"/>
    </row>
    <row r="7489" spans="2:7" s="100" customFormat="1">
      <c r="B7489" s="208"/>
      <c r="C7489" s="101"/>
      <c r="D7489" s="102"/>
      <c r="E7489" s="208"/>
      <c r="F7489" s="107"/>
      <c r="G7489" s="107"/>
    </row>
    <row r="7490" spans="2:7" s="100" customFormat="1">
      <c r="B7490" s="208"/>
      <c r="C7490" s="101"/>
      <c r="D7490" s="102"/>
      <c r="E7490" s="208"/>
      <c r="F7490" s="107"/>
      <c r="G7490" s="107"/>
    </row>
    <row r="7491" spans="2:7" s="100" customFormat="1">
      <c r="B7491" s="208"/>
      <c r="C7491" s="101"/>
      <c r="D7491" s="102"/>
      <c r="E7491" s="208"/>
      <c r="F7491" s="107"/>
      <c r="G7491" s="107"/>
    </row>
    <row r="7492" spans="2:7" s="100" customFormat="1">
      <c r="B7492" s="208"/>
      <c r="C7492" s="101"/>
      <c r="D7492" s="102"/>
      <c r="E7492" s="208"/>
      <c r="F7492" s="107"/>
      <c r="G7492" s="107"/>
    </row>
    <row r="7493" spans="2:7" s="100" customFormat="1">
      <c r="B7493" s="208"/>
      <c r="C7493" s="101"/>
      <c r="D7493" s="102"/>
      <c r="E7493" s="208"/>
      <c r="F7493" s="107"/>
      <c r="G7493" s="107"/>
    </row>
    <row r="7494" spans="2:7" s="100" customFormat="1">
      <c r="B7494" s="208"/>
      <c r="C7494" s="101"/>
      <c r="D7494" s="102"/>
      <c r="E7494" s="208"/>
      <c r="F7494" s="107"/>
      <c r="G7494" s="107"/>
    </row>
    <row r="7495" spans="2:7" s="100" customFormat="1">
      <c r="B7495" s="208"/>
      <c r="C7495" s="101"/>
      <c r="D7495" s="102"/>
      <c r="E7495" s="208"/>
      <c r="F7495" s="107"/>
      <c r="G7495" s="107"/>
    </row>
    <row r="7496" spans="2:7" s="100" customFormat="1">
      <c r="B7496" s="208"/>
      <c r="C7496" s="101"/>
      <c r="D7496" s="102"/>
      <c r="E7496" s="208"/>
      <c r="F7496" s="107"/>
      <c r="G7496" s="107"/>
    </row>
    <row r="7497" spans="2:7" s="100" customFormat="1">
      <c r="B7497" s="208"/>
      <c r="C7497" s="101"/>
      <c r="D7497" s="102"/>
      <c r="E7497" s="208"/>
      <c r="F7497" s="107"/>
      <c r="G7497" s="107"/>
    </row>
    <row r="7498" spans="2:7" s="100" customFormat="1">
      <c r="B7498" s="208"/>
      <c r="C7498" s="101"/>
      <c r="D7498" s="102"/>
      <c r="E7498" s="208"/>
      <c r="F7498" s="107"/>
      <c r="G7498" s="107"/>
    </row>
    <row r="7499" spans="2:7" s="100" customFormat="1">
      <c r="B7499" s="208"/>
      <c r="C7499" s="101"/>
      <c r="D7499" s="102"/>
      <c r="E7499" s="208"/>
      <c r="F7499" s="107"/>
      <c r="G7499" s="107"/>
    </row>
    <row r="7500" spans="2:7" s="100" customFormat="1">
      <c r="B7500" s="208"/>
      <c r="C7500" s="101"/>
      <c r="D7500" s="102"/>
      <c r="E7500" s="208"/>
      <c r="F7500" s="107"/>
      <c r="G7500" s="107"/>
    </row>
    <row r="7501" spans="2:7" s="100" customFormat="1">
      <c r="B7501" s="208"/>
      <c r="C7501" s="101"/>
      <c r="D7501" s="102"/>
      <c r="E7501" s="208"/>
      <c r="F7501" s="107"/>
      <c r="G7501" s="107"/>
    </row>
    <row r="7502" spans="2:7" s="100" customFormat="1">
      <c r="B7502" s="208"/>
      <c r="C7502" s="101"/>
      <c r="D7502" s="102"/>
      <c r="E7502" s="208"/>
      <c r="F7502" s="107"/>
      <c r="G7502" s="107"/>
    </row>
    <row r="7503" spans="2:7" s="100" customFormat="1">
      <c r="B7503" s="208"/>
      <c r="C7503" s="101"/>
      <c r="D7503" s="102"/>
      <c r="E7503" s="208"/>
      <c r="F7503" s="107"/>
      <c r="G7503" s="107"/>
    </row>
    <row r="7504" spans="2:7" s="100" customFormat="1">
      <c r="B7504" s="208"/>
      <c r="C7504" s="101"/>
      <c r="D7504" s="102"/>
      <c r="E7504" s="208"/>
      <c r="F7504" s="107"/>
      <c r="G7504" s="107"/>
    </row>
    <row r="7505" spans="2:7" s="100" customFormat="1">
      <c r="B7505" s="208"/>
      <c r="C7505" s="101"/>
      <c r="D7505" s="102"/>
      <c r="E7505" s="208"/>
      <c r="F7505" s="107"/>
      <c r="G7505" s="107"/>
    </row>
    <row r="7506" spans="2:7" s="100" customFormat="1">
      <c r="B7506" s="208"/>
      <c r="C7506" s="101"/>
      <c r="D7506" s="102"/>
      <c r="E7506" s="208"/>
      <c r="F7506" s="107"/>
      <c r="G7506" s="107"/>
    </row>
    <row r="7507" spans="2:7" s="100" customFormat="1">
      <c r="B7507" s="208"/>
      <c r="C7507" s="101"/>
      <c r="D7507" s="102"/>
      <c r="E7507" s="208"/>
      <c r="F7507" s="107"/>
      <c r="G7507" s="107"/>
    </row>
    <row r="7508" spans="2:7" s="100" customFormat="1">
      <c r="B7508" s="208"/>
      <c r="C7508" s="101"/>
      <c r="D7508" s="102"/>
      <c r="E7508" s="208"/>
      <c r="F7508" s="107"/>
      <c r="G7508" s="107"/>
    </row>
    <row r="7509" spans="2:7" s="100" customFormat="1">
      <c r="B7509" s="208"/>
      <c r="C7509" s="101"/>
      <c r="D7509" s="102"/>
      <c r="E7509" s="208"/>
      <c r="F7509" s="107"/>
      <c r="G7509" s="107"/>
    </row>
    <row r="7510" spans="2:7" s="100" customFormat="1">
      <c r="B7510" s="208"/>
      <c r="C7510" s="101"/>
      <c r="D7510" s="102"/>
      <c r="E7510" s="208"/>
      <c r="F7510" s="107"/>
      <c r="G7510" s="107"/>
    </row>
    <row r="7511" spans="2:7" s="100" customFormat="1">
      <c r="B7511" s="208"/>
      <c r="C7511" s="101"/>
      <c r="D7511" s="102"/>
      <c r="E7511" s="208"/>
      <c r="F7511" s="107"/>
      <c r="G7511" s="107"/>
    </row>
    <row r="7512" spans="2:7" s="100" customFormat="1">
      <c r="B7512" s="208"/>
      <c r="C7512" s="101"/>
      <c r="D7512" s="102"/>
      <c r="E7512" s="208"/>
      <c r="F7512" s="107"/>
      <c r="G7512" s="107"/>
    </row>
    <row r="7513" spans="2:7" s="100" customFormat="1">
      <c r="B7513" s="208"/>
      <c r="C7513" s="101"/>
      <c r="D7513" s="102"/>
      <c r="E7513" s="208"/>
      <c r="F7513" s="107"/>
      <c r="G7513" s="107"/>
    </row>
    <row r="7514" spans="2:7" s="100" customFormat="1">
      <c r="B7514" s="208"/>
      <c r="C7514" s="101"/>
      <c r="D7514" s="102"/>
      <c r="E7514" s="208"/>
      <c r="F7514" s="107"/>
      <c r="G7514" s="107"/>
    </row>
    <row r="7515" spans="2:7" s="100" customFormat="1">
      <c r="B7515" s="208"/>
      <c r="C7515" s="101"/>
      <c r="D7515" s="102"/>
      <c r="E7515" s="208"/>
      <c r="F7515" s="107"/>
      <c r="G7515" s="107"/>
    </row>
    <row r="7516" spans="2:7" s="100" customFormat="1">
      <c r="B7516" s="208"/>
      <c r="C7516" s="101"/>
      <c r="D7516" s="102"/>
      <c r="E7516" s="208"/>
      <c r="F7516" s="107"/>
      <c r="G7516" s="107"/>
    </row>
    <row r="7517" spans="2:7" s="100" customFormat="1">
      <c r="B7517" s="208"/>
      <c r="C7517" s="101"/>
      <c r="D7517" s="102"/>
      <c r="E7517" s="208"/>
      <c r="F7517" s="107"/>
      <c r="G7517" s="107"/>
    </row>
    <row r="7518" spans="2:7" s="100" customFormat="1">
      <c r="B7518" s="208"/>
      <c r="C7518" s="101"/>
      <c r="D7518" s="102"/>
      <c r="E7518" s="208"/>
      <c r="F7518" s="107"/>
      <c r="G7518" s="107"/>
    </row>
    <row r="7519" spans="2:7" s="100" customFormat="1">
      <c r="B7519" s="208"/>
      <c r="C7519" s="101"/>
      <c r="D7519" s="102"/>
      <c r="E7519" s="208"/>
      <c r="F7519" s="107"/>
      <c r="G7519" s="107"/>
    </row>
    <row r="7520" spans="2:7" s="100" customFormat="1">
      <c r="B7520" s="208"/>
      <c r="C7520" s="101"/>
      <c r="D7520" s="102"/>
      <c r="E7520" s="208"/>
      <c r="F7520" s="107"/>
      <c r="G7520" s="107"/>
    </row>
    <row r="7521" spans="2:7" s="100" customFormat="1">
      <c r="B7521" s="208"/>
      <c r="C7521" s="101"/>
      <c r="D7521" s="102"/>
      <c r="E7521" s="208"/>
      <c r="F7521" s="107"/>
      <c r="G7521" s="107"/>
    </row>
    <row r="7522" spans="2:7" s="100" customFormat="1">
      <c r="B7522" s="208"/>
      <c r="C7522" s="101"/>
      <c r="D7522" s="102"/>
      <c r="E7522" s="208"/>
      <c r="F7522" s="107"/>
      <c r="G7522" s="107"/>
    </row>
    <row r="7523" spans="2:7" s="100" customFormat="1">
      <c r="B7523" s="208"/>
      <c r="C7523" s="101"/>
      <c r="D7523" s="102"/>
      <c r="E7523" s="208"/>
      <c r="F7523" s="107"/>
      <c r="G7523" s="107"/>
    </row>
    <row r="7524" spans="2:7" s="100" customFormat="1">
      <c r="B7524" s="208"/>
      <c r="C7524" s="101"/>
      <c r="D7524" s="102"/>
      <c r="E7524" s="208"/>
      <c r="F7524" s="107"/>
      <c r="G7524" s="107"/>
    </row>
    <row r="7525" spans="2:7" s="100" customFormat="1">
      <c r="B7525" s="208"/>
      <c r="C7525" s="101"/>
      <c r="D7525" s="102"/>
      <c r="E7525" s="208"/>
      <c r="F7525" s="107"/>
      <c r="G7525" s="107"/>
    </row>
    <row r="7526" spans="2:7" s="100" customFormat="1">
      <c r="B7526" s="208"/>
      <c r="C7526" s="101"/>
      <c r="D7526" s="102"/>
      <c r="E7526" s="208"/>
      <c r="F7526" s="107"/>
      <c r="G7526" s="107"/>
    </row>
    <row r="7527" spans="2:7" s="100" customFormat="1">
      <c r="B7527" s="208"/>
      <c r="C7527" s="101"/>
      <c r="D7527" s="102"/>
      <c r="E7527" s="208"/>
      <c r="F7527" s="107"/>
      <c r="G7527" s="107"/>
    </row>
    <row r="7528" spans="2:7" s="100" customFormat="1">
      <c r="B7528" s="208"/>
      <c r="C7528" s="101"/>
      <c r="D7528" s="102"/>
      <c r="E7528" s="208"/>
      <c r="F7528" s="107"/>
      <c r="G7528" s="107"/>
    </row>
    <row r="7529" spans="2:7" s="100" customFormat="1">
      <c r="B7529" s="208"/>
      <c r="C7529" s="101"/>
      <c r="D7529" s="102"/>
      <c r="E7529" s="208"/>
      <c r="F7529" s="107"/>
      <c r="G7529" s="107"/>
    </row>
    <row r="7530" spans="2:7" s="100" customFormat="1">
      <c r="B7530" s="208"/>
      <c r="C7530" s="101"/>
      <c r="D7530" s="102"/>
      <c r="E7530" s="208"/>
      <c r="F7530" s="107"/>
      <c r="G7530" s="107"/>
    </row>
    <row r="7531" spans="2:7" s="100" customFormat="1">
      <c r="B7531" s="208"/>
      <c r="C7531" s="101"/>
      <c r="D7531" s="102"/>
      <c r="E7531" s="208"/>
      <c r="F7531" s="107"/>
      <c r="G7531" s="107"/>
    </row>
    <row r="7532" spans="2:7" s="100" customFormat="1">
      <c r="B7532" s="208"/>
      <c r="C7532" s="101"/>
      <c r="D7532" s="102"/>
      <c r="E7532" s="208"/>
      <c r="F7532" s="107"/>
      <c r="G7532" s="107"/>
    </row>
    <row r="7533" spans="2:7" s="100" customFormat="1">
      <c r="B7533" s="208"/>
      <c r="C7533" s="101"/>
      <c r="D7533" s="102"/>
      <c r="E7533" s="208"/>
      <c r="F7533" s="107"/>
      <c r="G7533" s="107"/>
    </row>
    <row r="7534" spans="2:7" s="100" customFormat="1">
      <c r="B7534" s="208"/>
      <c r="C7534" s="101"/>
      <c r="D7534" s="102"/>
      <c r="E7534" s="208"/>
      <c r="F7534" s="107"/>
      <c r="G7534" s="107"/>
    </row>
    <row r="7535" spans="2:7" s="100" customFormat="1">
      <c r="B7535" s="208"/>
      <c r="C7535" s="101"/>
      <c r="D7535" s="102"/>
      <c r="E7535" s="208"/>
      <c r="F7535" s="107"/>
      <c r="G7535" s="107"/>
    </row>
    <row r="7536" spans="2:7" s="100" customFormat="1">
      <c r="B7536" s="208"/>
      <c r="C7536" s="101"/>
      <c r="D7536" s="102"/>
      <c r="E7536" s="208"/>
      <c r="F7536" s="107"/>
      <c r="G7536" s="107"/>
    </row>
    <row r="7537" spans="2:7" s="100" customFormat="1">
      <c r="B7537" s="208"/>
      <c r="C7537" s="101"/>
      <c r="D7537" s="102"/>
      <c r="E7537" s="208"/>
      <c r="F7537" s="107"/>
      <c r="G7537" s="107"/>
    </row>
    <row r="7538" spans="2:7" s="100" customFormat="1">
      <c r="B7538" s="208"/>
      <c r="C7538" s="101"/>
      <c r="D7538" s="102"/>
      <c r="E7538" s="208"/>
      <c r="F7538" s="107"/>
      <c r="G7538" s="107"/>
    </row>
    <row r="7539" spans="2:7" s="100" customFormat="1">
      <c r="B7539" s="208"/>
      <c r="C7539" s="101"/>
      <c r="D7539" s="102"/>
      <c r="E7539" s="208"/>
      <c r="F7539" s="107"/>
      <c r="G7539" s="107"/>
    </row>
    <row r="7540" spans="2:7" s="100" customFormat="1">
      <c r="B7540" s="208"/>
      <c r="C7540" s="101"/>
      <c r="D7540" s="102"/>
      <c r="E7540" s="208"/>
      <c r="F7540" s="107"/>
      <c r="G7540" s="107"/>
    </row>
    <row r="7541" spans="2:7" s="100" customFormat="1">
      <c r="B7541" s="208"/>
      <c r="C7541" s="101"/>
      <c r="D7541" s="102"/>
      <c r="E7541" s="208"/>
      <c r="F7541" s="107"/>
      <c r="G7541" s="107"/>
    </row>
    <row r="7542" spans="2:7" s="100" customFormat="1">
      <c r="B7542" s="208"/>
      <c r="C7542" s="101"/>
      <c r="D7542" s="102"/>
      <c r="E7542" s="208"/>
      <c r="F7542" s="107"/>
      <c r="G7542" s="107"/>
    </row>
    <row r="7543" spans="2:7" s="100" customFormat="1">
      <c r="B7543" s="208"/>
      <c r="C7543" s="101"/>
      <c r="D7543" s="102"/>
      <c r="E7543" s="208"/>
      <c r="F7543" s="107"/>
      <c r="G7543" s="107"/>
    </row>
    <row r="7544" spans="2:7" s="100" customFormat="1">
      <c r="B7544" s="208"/>
      <c r="C7544" s="101"/>
      <c r="D7544" s="102"/>
      <c r="E7544" s="208"/>
      <c r="F7544" s="107"/>
      <c r="G7544" s="107"/>
    </row>
    <row r="7545" spans="2:7" s="100" customFormat="1">
      <c r="B7545" s="208"/>
      <c r="C7545" s="101"/>
      <c r="D7545" s="102"/>
      <c r="E7545" s="208"/>
      <c r="F7545" s="107"/>
      <c r="G7545" s="107"/>
    </row>
    <row r="7546" spans="2:7" s="100" customFormat="1">
      <c r="B7546" s="208"/>
      <c r="C7546" s="101"/>
      <c r="D7546" s="102"/>
      <c r="E7546" s="208"/>
      <c r="F7546" s="107"/>
      <c r="G7546" s="107"/>
    </row>
    <row r="7547" spans="2:7" s="100" customFormat="1">
      <c r="B7547" s="208"/>
      <c r="C7547" s="101"/>
      <c r="D7547" s="102"/>
      <c r="E7547" s="208"/>
      <c r="F7547" s="107"/>
      <c r="G7547" s="107"/>
    </row>
    <row r="7548" spans="2:7" s="100" customFormat="1">
      <c r="B7548" s="208"/>
      <c r="C7548" s="101"/>
      <c r="D7548" s="102"/>
      <c r="E7548" s="208"/>
      <c r="F7548" s="107"/>
      <c r="G7548" s="107"/>
    </row>
    <row r="7549" spans="2:7" s="100" customFormat="1">
      <c r="B7549" s="208"/>
      <c r="C7549" s="101"/>
      <c r="D7549" s="102"/>
      <c r="E7549" s="208"/>
      <c r="F7549" s="107"/>
      <c r="G7549" s="107"/>
    </row>
    <row r="7550" spans="2:7" s="100" customFormat="1">
      <c r="B7550" s="208"/>
      <c r="C7550" s="101"/>
      <c r="D7550" s="102"/>
      <c r="E7550" s="208"/>
      <c r="F7550" s="107"/>
      <c r="G7550" s="107"/>
    </row>
    <row r="7551" spans="2:7" s="100" customFormat="1">
      <c r="B7551" s="208"/>
      <c r="C7551" s="101"/>
      <c r="D7551" s="102"/>
      <c r="E7551" s="208"/>
      <c r="F7551" s="107"/>
      <c r="G7551" s="107"/>
    </row>
    <row r="7552" spans="2:7" s="100" customFormat="1">
      <c r="B7552" s="208"/>
      <c r="C7552" s="101"/>
      <c r="D7552" s="102"/>
      <c r="E7552" s="208"/>
      <c r="F7552" s="107"/>
      <c r="G7552" s="107"/>
    </row>
    <row r="7553" spans="2:7" s="100" customFormat="1">
      <c r="B7553" s="208"/>
      <c r="C7553" s="101"/>
      <c r="D7553" s="102"/>
      <c r="E7553" s="208"/>
      <c r="F7553" s="107"/>
      <c r="G7553" s="107"/>
    </row>
    <row r="7554" spans="2:7" s="100" customFormat="1">
      <c r="B7554" s="208"/>
      <c r="C7554" s="101"/>
      <c r="D7554" s="102"/>
      <c r="E7554" s="208"/>
      <c r="F7554" s="107"/>
      <c r="G7554" s="107"/>
    </row>
    <row r="7555" spans="2:7" s="100" customFormat="1">
      <c r="B7555" s="208"/>
      <c r="C7555" s="101"/>
      <c r="D7555" s="102"/>
      <c r="E7555" s="208"/>
      <c r="F7555" s="107"/>
      <c r="G7555" s="107"/>
    </row>
    <row r="7556" spans="2:7" s="100" customFormat="1">
      <c r="B7556" s="208"/>
      <c r="C7556" s="101"/>
      <c r="D7556" s="102"/>
      <c r="E7556" s="208"/>
      <c r="F7556" s="107"/>
      <c r="G7556" s="107"/>
    </row>
    <row r="7557" spans="2:7" s="100" customFormat="1">
      <c r="B7557" s="208"/>
      <c r="C7557" s="101"/>
      <c r="D7557" s="102"/>
      <c r="E7557" s="208"/>
      <c r="F7557" s="107"/>
      <c r="G7557" s="107"/>
    </row>
    <row r="7558" spans="2:7" s="100" customFormat="1">
      <c r="B7558" s="208"/>
      <c r="C7558" s="101"/>
      <c r="D7558" s="102"/>
      <c r="E7558" s="208"/>
      <c r="F7558" s="107"/>
      <c r="G7558" s="107"/>
    </row>
    <row r="7559" spans="2:7" s="100" customFormat="1">
      <c r="B7559" s="208"/>
      <c r="C7559" s="101"/>
      <c r="D7559" s="102"/>
      <c r="E7559" s="208"/>
      <c r="F7559" s="107"/>
      <c r="G7559" s="107"/>
    </row>
    <row r="7560" spans="2:7" s="100" customFormat="1">
      <c r="B7560" s="208"/>
      <c r="C7560" s="101"/>
      <c r="D7560" s="102"/>
      <c r="E7560" s="208"/>
      <c r="F7560" s="107"/>
      <c r="G7560" s="107"/>
    </row>
    <row r="7561" spans="2:7" s="100" customFormat="1">
      <c r="B7561" s="208"/>
      <c r="C7561" s="101"/>
      <c r="D7561" s="102"/>
      <c r="E7561" s="208"/>
      <c r="F7561" s="107"/>
      <c r="G7561" s="107"/>
    </row>
    <row r="7562" spans="2:7" s="100" customFormat="1">
      <c r="B7562" s="208"/>
      <c r="C7562" s="101"/>
      <c r="D7562" s="102"/>
      <c r="E7562" s="208"/>
      <c r="F7562" s="107"/>
      <c r="G7562" s="107"/>
    </row>
    <row r="7563" spans="2:7" s="100" customFormat="1">
      <c r="B7563" s="208"/>
      <c r="C7563" s="101"/>
      <c r="D7563" s="102"/>
      <c r="E7563" s="208"/>
      <c r="F7563" s="107"/>
      <c r="G7563" s="107"/>
    </row>
    <row r="7564" spans="2:7" s="100" customFormat="1">
      <c r="B7564" s="208"/>
      <c r="C7564" s="101"/>
      <c r="D7564" s="102"/>
      <c r="E7564" s="208"/>
      <c r="F7564" s="107"/>
      <c r="G7564" s="107"/>
    </row>
    <row r="7565" spans="2:7" s="100" customFormat="1">
      <c r="B7565" s="208"/>
      <c r="C7565" s="101"/>
      <c r="D7565" s="102"/>
      <c r="E7565" s="208"/>
      <c r="F7565" s="107"/>
      <c r="G7565" s="107"/>
    </row>
    <row r="7566" spans="2:7" s="100" customFormat="1">
      <c r="B7566" s="208"/>
      <c r="C7566" s="101"/>
      <c r="D7566" s="102"/>
      <c r="E7566" s="208"/>
      <c r="F7566" s="107"/>
      <c r="G7566" s="107"/>
    </row>
    <row r="7567" spans="2:7" s="100" customFormat="1">
      <c r="B7567" s="208"/>
      <c r="C7567" s="101"/>
      <c r="D7567" s="102"/>
      <c r="E7567" s="208"/>
      <c r="F7567" s="107"/>
      <c r="G7567" s="107"/>
    </row>
    <row r="7568" spans="2:7" s="100" customFormat="1">
      <c r="B7568" s="208"/>
      <c r="C7568" s="101"/>
      <c r="D7568" s="102"/>
      <c r="E7568" s="208"/>
      <c r="F7568" s="107"/>
      <c r="G7568" s="107"/>
    </row>
    <row r="7569" spans="2:7" s="100" customFormat="1">
      <c r="B7569" s="208"/>
      <c r="C7569" s="101"/>
      <c r="D7569" s="102"/>
      <c r="E7569" s="208"/>
      <c r="F7569" s="107"/>
      <c r="G7569" s="107"/>
    </row>
    <row r="7570" spans="2:7" s="100" customFormat="1">
      <c r="B7570" s="208"/>
      <c r="C7570" s="101"/>
      <c r="D7570" s="102"/>
      <c r="E7570" s="208"/>
      <c r="F7570" s="107"/>
      <c r="G7570" s="107"/>
    </row>
    <row r="7571" spans="2:7" s="100" customFormat="1">
      <c r="B7571" s="208"/>
      <c r="C7571" s="101"/>
      <c r="D7571" s="102"/>
      <c r="E7571" s="208"/>
      <c r="F7571" s="107"/>
      <c r="G7571" s="107"/>
    </row>
    <row r="7572" spans="2:7" s="100" customFormat="1">
      <c r="B7572" s="208"/>
      <c r="C7572" s="101"/>
      <c r="D7572" s="102"/>
      <c r="E7572" s="208"/>
      <c r="F7572" s="107"/>
      <c r="G7572" s="107"/>
    </row>
    <row r="7573" spans="2:7" s="100" customFormat="1">
      <c r="B7573" s="208"/>
      <c r="C7573" s="101"/>
      <c r="D7573" s="102"/>
      <c r="E7573" s="208"/>
      <c r="F7573" s="107"/>
      <c r="G7573" s="107"/>
    </row>
    <row r="7574" spans="2:7" s="100" customFormat="1">
      <c r="B7574" s="208"/>
      <c r="C7574" s="101"/>
      <c r="D7574" s="102"/>
      <c r="E7574" s="208"/>
      <c r="F7574" s="107"/>
      <c r="G7574" s="107"/>
    </row>
    <row r="7575" spans="2:7" s="100" customFormat="1">
      <c r="B7575" s="208"/>
      <c r="C7575" s="101"/>
      <c r="D7575" s="102"/>
      <c r="E7575" s="208"/>
      <c r="F7575" s="107"/>
      <c r="G7575" s="107"/>
    </row>
    <row r="7576" spans="2:7" s="100" customFormat="1">
      <c r="B7576" s="208"/>
      <c r="C7576" s="101"/>
      <c r="D7576" s="102"/>
      <c r="E7576" s="208"/>
      <c r="F7576" s="107"/>
      <c r="G7576" s="107"/>
    </row>
    <row r="7577" spans="2:7" s="100" customFormat="1">
      <c r="B7577" s="208"/>
      <c r="C7577" s="101"/>
      <c r="D7577" s="102"/>
      <c r="E7577" s="208"/>
      <c r="F7577" s="107"/>
      <c r="G7577" s="107"/>
    </row>
    <row r="7578" spans="2:7" s="100" customFormat="1">
      <c r="B7578" s="208"/>
      <c r="C7578" s="101"/>
      <c r="D7578" s="102"/>
      <c r="E7578" s="208"/>
      <c r="F7578" s="107"/>
      <c r="G7578" s="107"/>
    </row>
    <row r="7579" spans="2:7" s="100" customFormat="1">
      <c r="B7579" s="208"/>
      <c r="C7579" s="101"/>
      <c r="D7579" s="102"/>
      <c r="E7579" s="208"/>
      <c r="F7579" s="107"/>
      <c r="G7579" s="107"/>
    </row>
    <row r="7580" spans="2:7" s="100" customFormat="1">
      <c r="B7580" s="208"/>
      <c r="C7580" s="101"/>
      <c r="D7580" s="102"/>
      <c r="E7580" s="208"/>
      <c r="F7580" s="107"/>
      <c r="G7580" s="107"/>
    </row>
    <row r="7581" spans="2:7" s="100" customFormat="1">
      <c r="B7581" s="208"/>
      <c r="C7581" s="101"/>
      <c r="D7581" s="102"/>
      <c r="E7581" s="208"/>
      <c r="F7581" s="107"/>
      <c r="G7581" s="107"/>
    </row>
    <row r="7582" spans="2:7" s="100" customFormat="1">
      <c r="B7582" s="208"/>
      <c r="C7582" s="101"/>
      <c r="D7582" s="102"/>
      <c r="E7582" s="208"/>
      <c r="F7582" s="107"/>
      <c r="G7582" s="107"/>
    </row>
    <row r="7583" spans="2:7" s="100" customFormat="1">
      <c r="B7583" s="208"/>
      <c r="C7583" s="101"/>
      <c r="D7583" s="102"/>
      <c r="E7583" s="208"/>
      <c r="F7583" s="107"/>
      <c r="G7583" s="107"/>
    </row>
    <row r="7584" spans="2:7" s="100" customFormat="1">
      <c r="B7584" s="208"/>
      <c r="C7584" s="101"/>
      <c r="D7584" s="102"/>
      <c r="E7584" s="208"/>
      <c r="F7584" s="107"/>
      <c r="G7584" s="107"/>
    </row>
    <row r="7585" spans="2:7" s="100" customFormat="1">
      <c r="B7585" s="208"/>
      <c r="C7585" s="101"/>
      <c r="D7585" s="102"/>
      <c r="E7585" s="208"/>
      <c r="F7585" s="107"/>
      <c r="G7585" s="107"/>
    </row>
    <row r="7586" spans="2:7" s="100" customFormat="1">
      <c r="B7586" s="208"/>
      <c r="C7586" s="101"/>
      <c r="D7586" s="102"/>
      <c r="E7586" s="208"/>
      <c r="F7586" s="107"/>
      <c r="G7586" s="107"/>
    </row>
    <row r="7587" spans="2:7" s="100" customFormat="1">
      <c r="B7587" s="208"/>
      <c r="C7587" s="101"/>
      <c r="D7587" s="102"/>
      <c r="E7587" s="208"/>
      <c r="F7587" s="107"/>
      <c r="G7587" s="107"/>
    </row>
    <row r="7588" spans="2:7" s="100" customFormat="1">
      <c r="B7588" s="208"/>
      <c r="C7588" s="101"/>
      <c r="D7588" s="102"/>
      <c r="E7588" s="208"/>
      <c r="F7588" s="107"/>
      <c r="G7588" s="107"/>
    </row>
    <row r="7589" spans="2:7" s="100" customFormat="1">
      <c r="B7589" s="208"/>
      <c r="C7589" s="101"/>
      <c r="D7589" s="102"/>
      <c r="E7589" s="208"/>
      <c r="F7589" s="107"/>
      <c r="G7589" s="107"/>
    </row>
    <row r="7590" spans="2:7" s="100" customFormat="1">
      <c r="B7590" s="208"/>
      <c r="C7590" s="101"/>
      <c r="D7590" s="102"/>
      <c r="E7590" s="208"/>
      <c r="F7590" s="107"/>
      <c r="G7590" s="107"/>
    </row>
    <row r="7591" spans="2:7" s="100" customFormat="1">
      <c r="B7591" s="208"/>
      <c r="C7591" s="101"/>
      <c r="D7591" s="102"/>
      <c r="E7591" s="208"/>
      <c r="F7591" s="107"/>
      <c r="G7591" s="107"/>
    </row>
    <row r="7592" spans="2:7" s="100" customFormat="1">
      <c r="B7592" s="208"/>
      <c r="C7592" s="101"/>
      <c r="D7592" s="102"/>
      <c r="E7592" s="208"/>
      <c r="F7592" s="107"/>
      <c r="G7592" s="107"/>
    </row>
    <row r="7593" spans="2:7" s="100" customFormat="1">
      <c r="B7593" s="208"/>
      <c r="C7593" s="101"/>
      <c r="D7593" s="102"/>
      <c r="E7593" s="208"/>
      <c r="F7593" s="107"/>
      <c r="G7593" s="107"/>
    </row>
    <row r="7594" spans="2:7" s="100" customFormat="1">
      <c r="B7594" s="208"/>
      <c r="C7594" s="101"/>
      <c r="D7594" s="102"/>
      <c r="E7594" s="208"/>
      <c r="F7594" s="107"/>
      <c r="G7594" s="107"/>
    </row>
    <row r="7595" spans="2:7" s="100" customFormat="1">
      <c r="B7595" s="208"/>
      <c r="C7595" s="101"/>
      <c r="D7595" s="102"/>
      <c r="E7595" s="208"/>
      <c r="F7595" s="107"/>
      <c r="G7595" s="107"/>
    </row>
    <row r="7596" spans="2:7" s="100" customFormat="1">
      <c r="B7596" s="208"/>
      <c r="C7596" s="101"/>
      <c r="D7596" s="102"/>
      <c r="E7596" s="208"/>
      <c r="F7596" s="107"/>
      <c r="G7596" s="107"/>
    </row>
    <row r="7597" spans="2:7" s="100" customFormat="1">
      <c r="B7597" s="208"/>
      <c r="C7597" s="101"/>
      <c r="D7597" s="102"/>
      <c r="E7597" s="208"/>
      <c r="F7597" s="107"/>
      <c r="G7597" s="107"/>
    </row>
    <row r="7598" spans="2:7" s="100" customFormat="1">
      <c r="B7598" s="208"/>
      <c r="C7598" s="101"/>
      <c r="D7598" s="102"/>
      <c r="E7598" s="208"/>
      <c r="F7598" s="107"/>
      <c r="G7598" s="107"/>
    </row>
    <row r="7599" spans="2:7" s="100" customFormat="1">
      <c r="B7599" s="208"/>
      <c r="C7599" s="101"/>
      <c r="D7599" s="102"/>
      <c r="E7599" s="208"/>
      <c r="F7599" s="107"/>
      <c r="G7599" s="107"/>
    </row>
    <row r="7600" spans="2:7" s="100" customFormat="1">
      <c r="B7600" s="208"/>
      <c r="C7600" s="101"/>
      <c r="D7600" s="102"/>
      <c r="E7600" s="208"/>
      <c r="F7600" s="107"/>
      <c r="G7600" s="107"/>
    </row>
    <row r="7601" spans="2:7" s="100" customFormat="1">
      <c r="B7601" s="208"/>
      <c r="C7601" s="101"/>
      <c r="D7601" s="102"/>
      <c r="E7601" s="208"/>
      <c r="F7601" s="107"/>
      <c r="G7601" s="107"/>
    </row>
    <row r="7602" spans="2:7" s="100" customFormat="1">
      <c r="B7602" s="208"/>
      <c r="C7602" s="101"/>
      <c r="D7602" s="102"/>
      <c r="E7602" s="208"/>
      <c r="F7602" s="107"/>
      <c r="G7602" s="107"/>
    </row>
    <row r="7603" spans="2:7" s="100" customFormat="1">
      <c r="B7603" s="208"/>
      <c r="C7603" s="101"/>
      <c r="D7603" s="102"/>
      <c r="E7603" s="208"/>
      <c r="F7603" s="107"/>
      <c r="G7603" s="107"/>
    </row>
    <row r="7604" spans="2:7" s="100" customFormat="1">
      <c r="B7604" s="208"/>
      <c r="C7604" s="101"/>
      <c r="D7604" s="102"/>
      <c r="E7604" s="208"/>
      <c r="F7604" s="107"/>
      <c r="G7604" s="107"/>
    </row>
    <row r="7605" spans="2:7" s="100" customFormat="1">
      <c r="B7605" s="208"/>
      <c r="C7605" s="101"/>
      <c r="D7605" s="102"/>
      <c r="E7605" s="208"/>
      <c r="F7605" s="107"/>
      <c r="G7605" s="107"/>
    </row>
    <row r="7606" spans="2:7" s="100" customFormat="1">
      <c r="B7606" s="208"/>
      <c r="C7606" s="101"/>
      <c r="D7606" s="102"/>
      <c r="E7606" s="208"/>
      <c r="F7606" s="107"/>
      <c r="G7606" s="107"/>
    </row>
    <row r="7607" spans="2:7" s="100" customFormat="1">
      <c r="B7607" s="208"/>
      <c r="C7607" s="101"/>
      <c r="D7607" s="102"/>
      <c r="E7607" s="208"/>
      <c r="F7607" s="107"/>
      <c r="G7607" s="107"/>
    </row>
    <row r="7608" spans="2:7" s="100" customFormat="1">
      <c r="B7608" s="208"/>
      <c r="C7608" s="101"/>
      <c r="D7608" s="102"/>
      <c r="E7608" s="208"/>
      <c r="F7608" s="107"/>
      <c r="G7608" s="107"/>
    </row>
    <row r="7609" spans="2:7" s="100" customFormat="1">
      <c r="B7609" s="208"/>
      <c r="C7609" s="101"/>
      <c r="D7609" s="102"/>
      <c r="E7609" s="208"/>
      <c r="F7609" s="107"/>
      <c r="G7609" s="107"/>
    </row>
    <row r="7610" spans="2:7" s="100" customFormat="1">
      <c r="B7610" s="208"/>
      <c r="C7610" s="101"/>
      <c r="D7610" s="102"/>
      <c r="E7610" s="208"/>
      <c r="F7610" s="107"/>
      <c r="G7610" s="107"/>
    </row>
    <row r="7611" spans="2:7" s="100" customFormat="1">
      <c r="B7611" s="208"/>
      <c r="C7611" s="101"/>
      <c r="D7611" s="102"/>
      <c r="E7611" s="208"/>
      <c r="F7611" s="107"/>
      <c r="G7611" s="107"/>
    </row>
    <row r="7612" spans="2:7" s="100" customFormat="1">
      <c r="B7612" s="208"/>
      <c r="C7612" s="101"/>
      <c r="D7612" s="102"/>
      <c r="E7612" s="208"/>
      <c r="F7612" s="107"/>
      <c r="G7612" s="107"/>
    </row>
    <row r="7613" spans="2:7" s="100" customFormat="1">
      <c r="B7613" s="208"/>
      <c r="C7613" s="101"/>
      <c r="D7613" s="102"/>
      <c r="E7613" s="208"/>
      <c r="F7613" s="107"/>
      <c r="G7613" s="107"/>
    </row>
    <row r="7614" spans="2:7" s="100" customFormat="1">
      <c r="B7614" s="208"/>
      <c r="C7614" s="101"/>
      <c r="D7614" s="102"/>
      <c r="E7614" s="208"/>
      <c r="F7614" s="107"/>
      <c r="G7614" s="107"/>
    </row>
    <row r="7615" spans="2:7" s="100" customFormat="1">
      <c r="B7615" s="208"/>
      <c r="C7615" s="101"/>
      <c r="D7615" s="102"/>
      <c r="E7615" s="208"/>
      <c r="F7615" s="107"/>
      <c r="G7615" s="107"/>
    </row>
    <row r="7616" spans="2:7" s="100" customFormat="1">
      <c r="B7616" s="208"/>
      <c r="C7616" s="101"/>
      <c r="D7616" s="102"/>
      <c r="E7616" s="208"/>
      <c r="F7616" s="107"/>
      <c r="G7616" s="107"/>
    </row>
    <row r="7617" spans="2:7" s="100" customFormat="1">
      <c r="B7617" s="208"/>
      <c r="C7617" s="101"/>
      <c r="D7617" s="102"/>
      <c r="E7617" s="208"/>
      <c r="F7617" s="107"/>
      <c r="G7617" s="107"/>
    </row>
    <row r="7618" spans="2:7" s="100" customFormat="1">
      <c r="B7618" s="208"/>
      <c r="C7618" s="101"/>
      <c r="D7618" s="102"/>
      <c r="E7618" s="208"/>
      <c r="F7618" s="107"/>
      <c r="G7618" s="107"/>
    </row>
    <row r="7619" spans="2:7" s="100" customFormat="1">
      <c r="B7619" s="208"/>
      <c r="C7619" s="101"/>
      <c r="D7619" s="102"/>
      <c r="E7619" s="208"/>
      <c r="F7619" s="107"/>
      <c r="G7619" s="107"/>
    </row>
    <row r="7620" spans="2:7" s="100" customFormat="1">
      <c r="B7620" s="208"/>
      <c r="C7620" s="101"/>
      <c r="D7620" s="102"/>
      <c r="E7620" s="208"/>
      <c r="F7620" s="107"/>
      <c r="G7620" s="107"/>
    </row>
    <row r="7621" spans="2:7" s="100" customFormat="1">
      <c r="B7621" s="208"/>
      <c r="C7621" s="101"/>
      <c r="D7621" s="102"/>
      <c r="E7621" s="208"/>
      <c r="F7621" s="107"/>
      <c r="G7621" s="107"/>
    </row>
    <row r="7622" spans="2:7" s="100" customFormat="1">
      <c r="B7622" s="208"/>
      <c r="C7622" s="101"/>
      <c r="D7622" s="102"/>
      <c r="E7622" s="208"/>
      <c r="F7622" s="107"/>
      <c r="G7622" s="107"/>
    </row>
    <row r="7623" spans="2:7" s="100" customFormat="1">
      <c r="B7623" s="208"/>
      <c r="C7623" s="101"/>
      <c r="D7623" s="102"/>
      <c r="E7623" s="208"/>
      <c r="F7623" s="107"/>
      <c r="G7623" s="107"/>
    </row>
    <row r="7624" spans="2:7" s="100" customFormat="1">
      <c r="B7624" s="208"/>
      <c r="C7624" s="101"/>
      <c r="D7624" s="102"/>
      <c r="E7624" s="208"/>
      <c r="F7624" s="107"/>
      <c r="G7624" s="107"/>
    </row>
    <row r="7625" spans="2:7" s="100" customFormat="1">
      <c r="B7625" s="208"/>
      <c r="C7625" s="101"/>
      <c r="D7625" s="102"/>
      <c r="E7625" s="208"/>
      <c r="F7625" s="107"/>
      <c r="G7625" s="107"/>
    </row>
    <row r="7626" spans="2:7" s="100" customFormat="1">
      <c r="B7626" s="208"/>
      <c r="C7626" s="101"/>
      <c r="D7626" s="102"/>
      <c r="E7626" s="208"/>
      <c r="F7626" s="107"/>
      <c r="G7626" s="107"/>
    </row>
    <row r="7627" spans="2:7" s="100" customFormat="1">
      <c r="B7627" s="208"/>
      <c r="C7627" s="101"/>
      <c r="D7627" s="102"/>
      <c r="E7627" s="208"/>
      <c r="F7627" s="107"/>
      <c r="G7627" s="107"/>
    </row>
    <row r="7628" spans="2:7" s="100" customFormat="1">
      <c r="B7628" s="208"/>
      <c r="C7628" s="101"/>
      <c r="D7628" s="102"/>
      <c r="E7628" s="208"/>
      <c r="F7628" s="107"/>
      <c r="G7628" s="107"/>
    </row>
    <row r="7629" spans="2:7" s="100" customFormat="1">
      <c r="B7629" s="208"/>
      <c r="C7629" s="101"/>
      <c r="D7629" s="102"/>
      <c r="E7629" s="208"/>
      <c r="F7629" s="107"/>
      <c r="G7629" s="107"/>
    </row>
    <row r="7630" spans="2:7" s="100" customFormat="1">
      <c r="B7630" s="208"/>
      <c r="C7630" s="101"/>
      <c r="D7630" s="102"/>
      <c r="E7630" s="208"/>
      <c r="F7630" s="107"/>
      <c r="G7630" s="107"/>
    </row>
    <row r="7631" spans="2:7" s="100" customFormat="1">
      <c r="B7631" s="208"/>
      <c r="C7631" s="101"/>
      <c r="D7631" s="102"/>
      <c r="E7631" s="208"/>
      <c r="F7631" s="107"/>
      <c r="G7631" s="107"/>
    </row>
    <row r="7632" spans="2:7" s="100" customFormat="1">
      <c r="B7632" s="208"/>
      <c r="C7632" s="101"/>
      <c r="D7632" s="102"/>
      <c r="E7632" s="208"/>
      <c r="F7632" s="107"/>
      <c r="G7632" s="107"/>
    </row>
    <row r="7633" spans="2:7" s="100" customFormat="1">
      <c r="B7633" s="208"/>
      <c r="C7633" s="101"/>
      <c r="D7633" s="102"/>
      <c r="E7633" s="208"/>
      <c r="F7633" s="107"/>
      <c r="G7633" s="107"/>
    </row>
    <row r="7634" spans="2:7" s="100" customFormat="1">
      <c r="B7634" s="208"/>
      <c r="C7634" s="101"/>
      <c r="D7634" s="102"/>
      <c r="E7634" s="208"/>
      <c r="F7634" s="107"/>
      <c r="G7634" s="107"/>
    </row>
    <row r="7635" spans="2:7" s="100" customFormat="1">
      <c r="B7635" s="208"/>
      <c r="C7635" s="101"/>
      <c r="D7635" s="102"/>
      <c r="E7635" s="208"/>
      <c r="F7635" s="107"/>
      <c r="G7635" s="107"/>
    </row>
    <row r="7636" spans="2:7" s="100" customFormat="1">
      <c r="B7636" s="208"/>
      <c r="C7636" s="101"/>
      <c r="D7636" s="102"/>
      <c r="E7636" s="208"/>
      <c r="F7636" s="107"/>
      <c r="G7636" s="107"/>
    </row>
    <row r="7637" spans="2:7" s="100" customFormat="1">
      <c r="B7637" s="208"/>
      <c r="C7637" s="101"/>
      <c r="D7637" s="102"/>
      <c r="E7637" s="208"/>
      <c r="F7637" s="107"/>
      <c r="G7637" s="107"/>
    </row>
    <row r="7638" spans="2:7" s="100" customFormat="1">
      <c r="B7638" s="208"/>
      <c r="C7638" s="101"/>
      <c r="D7638" s="102"/>
      <c r="E7638" s="208"/>
      <c r="F7638" s="107"/>
      <c r="G7638" s="107"/>
    </row>
    <row r="7639" spans="2:7" s="100" customFormat="1">
      <c r="B7639" s="208"/>
      <c r="C7639" s="101"/>
      <c r="D7639" s="102"/>
      <c r="E7639" s="208"/>
      <c r="F7639" s="107"/>
      <c r="G7639" s="107"/>
    </row>
    <row r="7640" spans="2:7" s="100" customFormat="1">
      <c r="B7640" s="208"/>
      <c r="C7640" s="101"/>
      <c r="D7640" s="102"/>
      <c r="E7640" s="208"/>
      <c r="F7640" s="107"/>
      <c r="G7640" s="107"/>
    </row>
    <row r="7641" spans="2:7" s="100" customFormat="1">
      <c r="B7641" s="208"/>
      <c r="C7641" s="101"/>
      <c r="D7641" s="102"/>
      <c r="E7641" s="208"/>
      <c r="F7641" s="107"/>
      <c r="G7641" s="107"/>
    </row>
    <row r="7642" spans="2:7" s="100" customFormat="1">
      <c r="B7642" s="208"/>
      <c r="C7642" s="101"/>
      <c r="D7642" s="102"/>
      <c r="E7642" s="208"/>
      <c r="F7642" s="107"/>
      <c r="G7642" s="107"/>
    </row>
    <row r="7643" spans="2:7" s="100" customFormat="1">
      <c r="B7643" s="208"/>
      <c r="C7643" s="101"/>
      <c r="D7643" s="102"/>
      <c r="E7643" s="208"/>
      <c r="F7643" s="107"/>
      <c r="G7643" s="107"/>
    </row>
    <row r="7644" spans="2:7" s="100" customFormat="1">
      <c r="B7644" s="208"/>
      <c r="C7644" s="101"/>
      <c r="D7644" s="102"/>
      <c r="E7644" s="208"/>
      <c r="F7644" s="107"/>
      <c r="G7644" s="107"/>
    </row>
    <row r="7645" spans="2:7" s="100" customFormat="1">
      <c r="B7645" s="208"/>
      <c r="C7645" s="101"/>
      <c r="D7645" s="102"/>
      <c r="E7645" s="208"/>
      <c r="F7645" s="107"/>
      <c r="G7645" s="107"/>
    </row>
    <row r="7646" spans="2:7" s="100" customFormat="1">
      <c r="B7646" s="208"/>
      <c r="C7646" s="101"/>
      <c r="D7646" s="102"/>
      <c r="E7646" s="208"/>
      <c r="F7646" s="107"/>
      <c r="G7646" s="107"/>
    </row>
    <row r="7647" spans="2:7" s="100" customFormat="1">
      <c r="B7647" s="208"/>
      <c r="C7647" s="101"/>
      <c r="D7647" s="102"/>
      <c r="E7647" s="208"/>
      <c r="F7647" s="107"/>
      <c r="G7647" s="107"/>
    </row>
    <row r="7648" spans="2:7" s="100" customFormat="1">
      <c r="B7648" s="208"/>
      <c r="C7648" s="101"/>
      <c r="D7648" s="102"/>
      <c r="E7648" s="208"/>
      <c r="F7648" s="107"/>
      <c r="G7648" s="107"/>
    </row>
    <row r="7649" spans="2:7" s="100" customFormat="1">
      <c r="B7649" s="208"/>
      <c r="C7649" s="101"/>
      <c r="D7649" s="102"/>
      <c r="E7649" s="208"/>
      <c r="F7649" s="107"/>
      <c r="G7649" s="107"/>
    </row>
    <row r="7650" spans="2:7" s="100" customFormat="1">
      <c r="B7650" s="208"/>
      <c r="C7650" s="101"/>
      <c r="D7650" s="102"/>
      <c r="E7650" s="208"/>
      <c r="F7650" s="107"/>
      <c r="G7650" s="107"/>
    </row>
    <row r="7651" spans="2:7" s="100" customFormat="1">
      <c r="B7651" s="208"/>
      <c r="C7651" s="101"/>
      <c r="D7651" s="102"/>
      <c r="E7651" s="208"/>
      <c r="F7651" s="107"/>
      <c r="G7651" s="107"/>
    </row>
    <row r="7652" spans="2:7" s="100" customFormat="1">
      <c r="B7652" s="208"/>
      <c r="C7652" s="101"/>
      <c r="D7652" s="102"/>
      <c r="E7652" s="208"/>
      <c r="F7652" s="107"/>
      <c r="G7652" s="107"/>
    </row>
    <row r="7653" spans="2:7" s="100" customFormat="1">
      <c r="B7653" s="208"/>
      <c r="C7653" s="101"/>
      <c r="D7653" s="102"/>
      <c r="E7653" s="208"/>
      <c r="F7653" s="107"/>
      <c r="G7653" s="107"/>
    </row>
    <row r="7654" spans="2:7" s="100" customFormat="1">
      <c r="B7654" s="208"/>
      <c r="C7654" s="101"/>
      <c r="D7654" s="102"/>
      <c r="E7654" s="208"/>
      <c r="F7654" s="107"/>
      <c r="G7654" s="107"/>
    </row>
    <row r="7655" spans="2:7" s="100" customFormat="1">
      <c r="B7655" s="208"/>
      <c r="C7655" s="101"/>
      <c r="D7655" s="102"/>
      <c r="E7655" s="208"/>
      <c r="F7655" s="107"/>
      <c r="G7655" s="107"/>
    </row>
    <row r="7656" spans="2:7" s="100" customFormat="1">
      <c r="B7656" s="208"/>
      <c r="C7656" s="101"/>
      <c r="D7656" s="102"/>
      <c r="E7656" s="208"/>
      <c r="F7656" s="107"/>
      <c r="G7656" s="107"/>
    </row>
    <row r="7657" spans="2:7" s="100" customFormat="1">
      <c r="B7657" s="208"/>
      <c r="C7657" s="101"/>
      <c r="D7657" s="102"/>
      <c r="E7657" s="208"/>
      <c r="F7657" s="107"/>
      <c r="G7657" s="107"/>
    </row>
    <row r="7658" spans="2:7" s="100" customFormat="1">
      <c r="B7658" s="208"/>
      <c r="C7658" s="101"/>
      <c r="D7658" s="102"/>
      <c r="E7658" s="208"/>
      <c r="F7658" s="107"/>
      <c r="G7658" s="107"/>
    </row>
    <row r="7659" spans="2:7" s="100" customFormat="1">
      <c r="B7659" s="208"/>
      <c r="C7659" s="101"/>
      <c r="D7659" s="102"/>
      <c r="E7659" s="208"/>
      <c r="F7659" s="107"/>
      <c r="G7659" s="107"/>
    </row>
    <row r="7660" spans="2:7" s="100" customFormat="1">
      <c r="B7660" s="208"/>
      <c r="C7660" s="101"/>
      <c r="D7660" s="102"/>
      <c r="E7660" s="208"/>
      <c r="F7660" s="107"/>
      <c r="G7660" s="107"/>
    </row>
    <row r="7661" spans="2:7" s="100" customFormat="1">
      <c r="B7661" s="208"/>
      <c r="C7661" s="101"/>
      <c r="D7661" s="102"/>
      <c r="E7661" s="208"/>
      <c r="F7661" s="107"/>
      <c r="G7661" s="107"/>
    </row>
    <row r="7662" spans="2:7" s="100" customFormat="1">
      <c r="B7662" s="208"/>
      <c r="C7662" s="101"/>
      <c r="D7662" s="102"/>
      <c r="E7662" s="208"/>
      <c r="F7662" s="107"/>
      <c r="G7662" s="107"/>
    </row>
    <row r="7663" spans="2:7" s="100" customFormat="1">
      <c r="B7663" s="208"/>
      <c r="C7663" s="101"/>
      <c r="D7663" s="102"/>
      <c r="E7663" s="208"/>
      <c r="F7663" s="107"/>
      <c r="G7663" s="107"/>
    </row>
    <row r="7664" spans="2:7" s="100" customFormat="1">
      <c r="B7664" s="208"/>
      <c r="C7664" s="101"/>
      <c r="D7664" s="102"/>
      <c r="E7664" s="208"/>
      <c r="F7664" s="107"/>
      <c r="G7664" s="107"/>
    </row>
    <row r="7665" spans="2:7" s="100" customFormat="1">
      <c r="B7665" s="208"/>
      <c r="C7665" s="101"/>
      <c r="D7665" s="102"/>
      <c r="E7665" s="208"/>
      <c r="F7665" s="107"/>
      <c r="G7665" s="107"/>
    </row>
    <row r="7666" spans="2:7" s="100" customFormat="1">
      <c r="B7666" s="208"/>
      <c r="C7666" s="101"/>
      <c r="D7666" s="102"/>
      <c r="E7666" s="208"/>
      <c r="F7666" s="107"/>
      <c r="G7666" s="107"/>
    </row>
    <row r="7667" spans="2:7" s="100" customFormat="1">
      <c r="B7667" s="208"/>
      <c r="C7667" s="101"/>
      <c r="D7667" s="102"/>
      <c r="E7667" s="208"/>
      <c r="F7667" s="107"/>
      <c r="G7667" s="107"/>
    </row>
    <row r="7668" spans="2:7" s="100" customFormat="1">
      <c r="B7668" s="208"/>
      <c r="C7668" s="101"/>
      <c r="D7668" s="102"/>
      <c r="E7668" s="208"/>
      <c r="F7668" s="107"/>
      <c r="G7668" s="107"/>
    </row>
    <row r="7669" spans="2:7" s="100" customFormat="1">
      <c r="B7669" s="208"/>
      <c r="C7669" s="101"/>
      <c r="D7669" s="102"/>
      <c r="E7669" s="208"/>
      <c r="F7669" s="107"/>
      <c r="G7669" s="107"/>
    </row>
    <row r="7670" spans="2:7" s="100" customFormat="1">
      <c r="B7670" s="208"/>
      <c r="C7670" s="101"/>
      <c r="D7670" s="102"/>
      <c r="E7670" s="208"/>
      <c r="F7670" s="107"/>
      <c r="G7670" s="107"/>
    </row>
    <row r="7671" spans="2:7" s="100" customFormat="1">
      <c r="B7671" s="208"/>
      <c r="C7671" s="101"/>
      <c r="D7671" s="102"/>
      <c r="E7671" s="208"/>
      <c r="F7671" s="107"/>
      <c r="G7671" s="107"/>
    </row>
    <row r="7672" spans="2:7" s="100" customFormat="1">
      <c r="B7672" s="208"/>
      <c r="C7672" s="101"/>
      <c r="D7672" s="102"/>
      <c r="E7672" s="208"/>
      <c r="F7672" s="107"/>
      <c r="G7672" s="107"/>
    </row>
    <row r="7673" spans="2:7" s="100" customFormat="1">
      <c r="B7673" s="208"/>
      <c r="C7673" s="101"/>
      <c r="D7673" s="102"/>
      <c r="E7673" s="208"/>
      <c r="F7673" s="107"/>
      <c r="G7673" s="107"/>
    </row>
    <row r="7674" spans="2:7" s="100" customFormat="1">
      <c r="B7674" s="208"/>
      <c r="C7674" s="101"/>
      <c r="D7674" s="102"/>
      <c r="E7674" s="208"/>
      <c r="F7674" s="107"/>
      <c r="G7674" s="107"/>
    </row>
    <row r="7675" spans="2:7" s="100" customFormat="1">
      <c r="B7675" s="208"/>
      <c r="C7675" s="101"/>
      <c r="D7675" s="102"/>
      <c r="E7675" s="208"/>
      <c r="F7675" s="107"/>
      <c r="G7675" s="107"/>
    </row>
    <row r="7676" spans="2:7" s="100" customFormat="1">
      <c r="B7676" s="208"/>
      <c r="C7676" s="101"/>
      <c r="D7676" s="102"/>
      <c r="E7676" s="208"/>
      <c r="F7676" s="107"/>
      <c r="G7676" s="107"/>
    </row>
    <row r="7677" spans="2:7" s="100" customFormat="1">
      <c r="B7677" s="208"/>
      <c r="C7677" s="101"/>
      <c r="D7677" s="102"/>
      <c r="E7677" s="208"/>
      <c r="F7677" s="107"/>
      <c r="G7677" s="107"/>
    </row>
    <row r="7678" spans="2:7" s="100" customFormat="1">
      <c r="B7678" s="208"/>
      <c r="C7678" s="101"/>
      <c r="D7678" s="102"/>
      <c r="E7678" s="208"/>
      <c r="F7678" s="107"/>
      <c r="G7678" s="107"/>
    </row>
    <row r="7679" spans="2:7" s="100" customFormat="1">
      <c r="B7679" s="208"/>
      <c r="C7679" s="101"/>
      <c r="D7679" s="102"/>
      <c r="E7679" s="208"/>
      <c r="F7679" s="107"/>
      <c r="G7679" s="107"/>
    </row>
    <row r="7680" spans="2:7" s="100" customFormat="1">
      <c r="B7680" s="208"/>
      <c r="C7680" s="101"/>
      <c r="D7680" s="102"/>
      <c r="E7680" s="208"/>
      <c r="F7680" s="107"/>
      <c r="G7680" s="107"/>
    </row>
    <row r="7681" spans="2:7" s="100" customFormat="1">
      <c r="B7681" s="208"/>
      <c r="C7681" s="101"/>
      <c r="D7681" s="102"/>
      <c r="E7681" s="208"/>
      <c r="F7681" s="107"/>
      <c r="G7681" s="107"/>
    </row>
    <row r="7682" spans="2:7" s="100" customFormat="1">
      <c r="B7682" s="208"/>
      <c r="C7682" s="101"/>
      <c r="D7682" s="102"/>
      <c r="E7682" s="208"/>
      <c r="F7682" s="107"/>
      <c r="G7682" s="107"/>
    </row>
    <row r="7683" spans="2:7" s="100" customFormat="1">
      <c r="B7683" s="208"/>
      <c r="C7683" s="101"/>
      <c r="D7683" s="102"/>
      <c r="E7683" s="208"/>
      <c r="F7683" s="107"/>
      <c r="G7683" s="107"/>
    </row>
    <row r="7684" spans="2:7" s="100" customFormat="1">
      <c r="B7684" s="208"/>
      <c r="C7684" s="101"/>
      <c r="D7684" s="102"/>
      <c r="E7684" s="208"/>
      <c r="F7684" s="107"/>
      <c r="G7684" s="107"/>
    </row>
    <row r="7685" spans="2:7" s="100" customFormat="1">
      <c r="B7685" s="208"/>
      <c r="C7685" s="101"/>
      <c r="D7685" s="102"/>
      <c r="E7685" s="208"/>
      <c r="F7685" s="107"/>
      <c r="G7685" s="107"/>
    </row>
    <row r="7686" spans="2:7" s="100" customFormat="1">
      <c r="B7686" s="208"/>
      <c r="C7686" s="101"/>
      <c r="D7686" s="102"/>
      <c r="E7686" s="208"/>
      <c r="F7686" s="107"/>
      <c r="G7686" s="107"/>
    </row>
    <row r="7687" spans="2:7" s="100" customFormat="1">
      <c r="B7687" s="208"/>
      <c r="C7687" s="101"/>
      <c r="D7687" s="102"/>
      <c r="E7687" s="208"/>
      <c r="F7687" s="107"/>
      <c r="G7687" s="107"/>
    </row>
    <row r="7688" spans="2:7" s="100" customFormat="1">
      <c r="B7688" s="208"/>
      <c r="C7688" s="101"/>
      <c r="D7688" s="102"/>
      <c r="E7688" s="208"/>
      <c r="F7688" s="107"/>
      <c r="G7688" s="107"/>
    </row>
    <row r="7689" spans="2:7" s="100" customFormat="1">
      <c r="B7689" s="208"/>
      <c r="C7689" s="101"/>
      <c r="D7689" s="102"/>
      <c r="E7689" s="208"/>
      <c r="F7689" s="107"/>
      <c r="G7689" s="107"/>
    </row>
    <row r="7690" spans="2:7" s="100" customFormat="1">
      <c r="B7690" s="208"/>
      <c r="C7690" s="101"/>
      <c r="D7690" s="102"/>
      <c r="E7690" s="208"/>
      <c r="F7690" s="107"/>
      <c r="G7690" s="107"/>
    </row>
    <row r="7691" spans="2:7" s="100" customFormat="1">
      <c r="B7691" s="208"/>
      <c r="C7691" s="101"/>
      <c r="D7691" s="102"/>
      <c r="E7691" s="208"/>
      <c r="F7691" s="107"/>
      <c r="G7691" s="107"/>
    </row>
    <row r="7692" spans="2:7" s="100" customFormat="1">
      <c r="B7692" s="208"/>
      <c r="C7692" s="101"/>
      <c r="D7692" s="102"/>
      <c r="E7692" s="208"/>
      <c r="F7692" s="107"/>
      <c r="G7692" s="107"/>
    </row>
    <row r="7693" spans="2:7" s="100" customFormat="1">
      <c r="B7693" s="208"/>
      <c r="C7693" s="101"/>
      <c r="D7693" s="102"/>
      <c r="E7693" s="208"/>
      <c r="F7693" s="107"/>
      <c r="G7693" s="107"/>
    </row>
    <row r="7694" spans="2:7" s="100" customFormat="1">
      <c r="B7694" s="208"/>
      <c r="C7694" s="101"/>
      <c r="D7694" s="102"/>
      <c r="E7694" s="208"/>
      <c r="F7694" s="107"/>
      <c r="G7694" s="107"/>
    </row>
    <row r="7695" spans="2:7" s="100" customFormat="1">
      <c r="B7695" s="208"/>
      <c r="C7695" s="101"/>
      <c r="D7695" s="102"/>
      <c r="E7695" s="208"/>
      <c r="F7695" s="107"/>
      <c r="G7695" s="107"/>
    </row>
    <row r="7696" spans="2:7" s="100" customFormat="1">
      <c r="B7696" s="208"/>
      <c r="C7696" s="101"/>
      <c r="D7696" s="102"/>
      <c r="E7696" s="208"/>
      <c r="F7696" s="107"/>
      <c r="G7696" s="107"/>
    </row>
    <row r="7697" spans="2:7" s="100" customFormat="1">
      <c r="B7697" s="208"/>
      <c r="C7697" s="101"/>
      <c r="D7697" s="102"/>
      <c r="E7697" s="208"/>
      <c r="F7697" s="107"/>
      <c r="G7697" s="107"/>
    </row>
    <row r="7698" spans="2:7" s="100" customFormat="1">
      <c r="B7698" s="208"/>
      <c r="C7698" s="101"/>
      <c r="D7698" s="102"/>
      <c r="E7698" s="208"/>
      <c r="F7698" s="107"/>
      <c r="G7698" s="107"/>
    </row>
    <row r="7699" spans="2:7" s="100" customFormat="1">
      <c r="B7699" s="208"/>
      <c r="C7699" s="101"/>
      <c r="D7699" s="102"/>
      <c r="E7699" s="208"/>
      <c r="F7699" s="107"/>
      <c r="G7699" s="107"/>
    </row>
    <row r="7700" spans="2:7" s="100" customFormat="1">
      <c r="B7700" s="208"/>
      <c r="C7700" s="101"/>
      <c r="D7700" s="102"/>
      <c r="E7700" s="208"/>
      <c r="F7700" s="107"/>
      <c r="G7700" s="107"/>
    </row>
    <row r="7701" spans="2:7" s="100" customFormat="1">
      <c r="B7701" s="208"/>
      <c r="C7701" s="101"/>
      <c r="D7701" s="102"/>
      <c r="E7701" s="208"/>
      <c r="F7701" s="107"/>
      <c r="G7701" s="107"/>
    </row>
    <row r="7702" spans="2:7" s="100" customFormat="1">
      <c r="B7702" s="208"/>
      <c r="C7702" s="101"/>
      <c r="D7702" s="102"/>
      <c r="E7702" s="208"/>
      <c r="F7702" s="107"/>
      <c r="G7702" s="107"/>
    </row>
    <row r="7703" spans="2:7" s="100" customFormat="1">
      <c r="B7703" s="208"/>
      <c r="C7703" s="101"/>
      <c r="D7703" s="102"/>
      <c r="E7703" s="208"/>
      <c r="F7703" s="107"/>
      <c r="G7703" s="107"/>
    </row>
    <row r="7704" spans="2:7" s="100" customFormat="1">
      <c r="B7704" s="208"/>
      <c r="C7704" s="101"/>
      <c r="D7704" s="102"/>
      <c r="E7704" s="208"/>
      <c r="F7704" s="107"/>
      <c r="G7704" s="107"/>
    </row>
    <row r="7705" spans="2:7" s="100" customFormat="1">
      <c r="B7705" s="208"/>
      <c r="C7705" s="101"/>
      <c r="D7705" s="102"/>
      <c r="E7705" s="208"/>
      <c r="F7705" s="107"/>
      <c r="G7705" s="107"/>
    </row>
    <row r="7706" spans="2:7" s="100" customFormat="1">
      <c r="B7706" s="208"/>
      <c r="C7706" s="101"/>
      <c r="D7706" s="102"/>
      <c r="E7706" s="208"/>
      <c r="F7706" s="107"/>
      <c r="G7706" s="107"/>
    </row>
    <row r="7707" spans="2:7" s="100" customFormat="1">
      <c r="B7707" s="208"/>
      <c r="C7707" s="101"/>
      <c r="D7707" s="102"/>
      <c r="E7707" s="208"/>
      <c r="F7707" s="107"/>
      <c r="G7707" s="107"/>
    </row>
    <row r="7708" spans="2:7" s="100" customFormat="1">
      <c r="B7708" s="208"/>
      <c r="C7708" s="101"/>
      <c r="D7708" s="102"/>
      <c r="E7708" s="208"/>
      <c r="F7708" s="107"/>
      <c r="G7708" s="107"/>
    </row>
    <row r="7709" spans="2:7" s="100" customFormat="1">
      <c r="B7709" s="208"/>
      <c r="C7709" s="101"/>
      <c r="D7709" s="102"/>
      <c r="E7709" s="208"/>
      <c r="F7709" s="107"/>
      <c r="G7709" s="107"/>
    </row>
    <row r="7710" spans="2:7" s="100" customFormat="1">
      <c r="B7710" s="208"/>
      <c r="C7710" s="101"/>
      <c r="D7710" s="102"/>
      <c r="E7710" s="208"/>
      <c r="F7710" s="107"/>
      <c r="G7710" s="107"/>
    </row>
    <row r="7711" spans="2:7" s="100" customFormat="1">
      <c r="B7711" s="208"/>
      <c r="C7711" s="101"/>
      <c r="D7711" s="102"/>
      <c r="E7711" s="208"/>
      <c r="F7711" s="107"/>
      <c r="G7711" s="107"/>
    </row>
    <row r="7712" spans="2:7" s="100" customFormat="1">
      <c r="B7712" s="208"/>
      <c r="C7712" s="101"/>
      <c r="D7712" s="102"/>
      <c r="E7712" s="208"/>
      <c r="F7712" s="107"/>
      <c r="G7712" s="107"/>
    </row>
    <row r="7713" spans="2:7" s="100" customFormat="1">
      <c r="B7713" s="208"/>
      <c r="C7713" s="101"/>
      <c r="D7713" s="102"/>
      <c r="E7713" s="208"/>
      <c r="F7713" s="107"/>
      <c r="G7713" s="107"/>
    </row>
    <row r="7714" spans="2:7" s="100" customFormat="1">
      <c r="B7714" s="208"/>
      <c r="C7714" s="101"/>
      <c r="D7714" s="102"/>
      <c r="E7714" s="208"/>
      <c r="F7714" s="107"/>
      <c r="G7714" s="107"/>
    </row>
    <row r="7715" spans="2:7" s="100" customFormat="1">
      <c r="B7715" s="208"/>
      <c r="C7715" s="101"/>
      <c r="D7715" s="102"/>
      <c r="E7715" s="208"/>
      <c r="F7715" s="107"/>
      <c r="G7715" s="107"/>
    </row>
    <row r="7716" spans="2:7" s="100" customFormat="1">
      <c r="B7716" s="208"/>
      <c r="C7716" s="101"/>
      <c r="D7716" s="102"/>
      <c r="E7716" s="208"/>
      <c r="F7716" s="107"/>
      <c r="G7716" s="107"/>
    </row>
    <row r="7717" spans="2:7" s="100" customFormat="1">
      <c r="B7717" s="208"/>
      <c r="C7717" s="101"/>
      <c r="D7717" s="102"/>
      <c r="E7717" s="208"/>
      <c r="F7717" s="107"/>
      <c r="G7717" s="107"/>
    </row>
    <row r="7718" spans="2:7" s="100" customFormat="1">
      <c r="B7718" s="208"/>
      <c r="C7718" s="101"/>
      <c r="D7718" s="102"/>
      <c r="E7718" s="208"/>
      <c r="F7718" s="107"/>
      <c r="G7718" s="107"/>
    </row>
    <row r="7719" spans="2:7" s="100" customFormat="1">
      <c r="B7719" s="208"/>
      <c r="C7719" s="101"/>
      <c r="D7719" s="102"/>
      <c r="E7719" s="208"/>
      <c r="F7719" s="107"/>
      <c r="G7719" s="107"/>
    </row>
    <row r="7720" spans="2:7" s="100" customFormat="1">
      <c r="B7720" s="208"/>
      <c r="C7720" s="101"/>
      <c r="D7720" s="102"/>
      <c r="E7720" s="208"/>
      <c r="F7720" s="107"/>
      <c r="G7720" s="107"/>
    </row>
    <row r="7721" spans="2:7" s="100" customFormat="1">
      <c r="B7721" s="208"/>
      <c r="C7721" s="101"/>
      <c r="D7721" s="102"/>
      <c r="E7721" s="208"/>
      <c r="F7721" s="107"/>
      <c r="G7721" s="107"/>
    </row>
    <row r="7722" spans="2:7" s="100" customFormat="1">
      <c r="B7722" s="208"/>
      <c r="C7722" s="101"/>
      <c r="D7722" s="102"/>
      <c r="E7722" s="208"/>
      <c r="F7722" s="107"/>
      <c r="G7722" s="107"/>
    </row>
    <row r="7723" spans="2:7" s="100" customFormat="1">
      <c r="B7723" s="208"/>
      <c r="C7723" s="101"/>
      <c r="D7723" s="102"/>
      <c r="E7723" s="208"/>
      <c r="F7723" s="107"/>
      <c r="G7723" s="107"/>
    </row>
    <row r="7724" spans="2:7" s="100" customFormat="1">
      <c r="B7724" s="208"/>
      <c r="C7724" s="101"/>
      <c r="D7724" s="102"/>
      <c r="E7724" s="208"/>
      <c r="F7724" s="107"/>
      <c r="G7724" s="107"/>
    </row>
    <row r="7725" spans="2:7" s="100" customFormat="1">
      <c r="B7725" s="208"/>
      <c r="C7725" s="101"/>
      <c r="D7725" s="102"/>
      <c r="E7725" s="208"/>
      <c r="F7725" s="107"/>
      <c r="G7725" s="107"/>
    </row>
    <row r="7726" spans="2:7" s="100" customFormat="1">
      <c r="B7726" s="208"/>
      <c r="C7726" s="101"/>
      <c r="D7726" s="102"/>
      <c r="E7726" s="208"/>
      <c r="F7726" s="107"/>
      <c r="G7726" s="107"/>
    </row>
    <row r="7727" spans="2:7" s="100" customFormat="1">
      <c r="B7727" s="208"/>
      <c r="C7727" s="101"/>
      <c r="D7727" s="102"/>
      <c r="E7727" s="208"/>
      <c r="F7727" s="107"/>
      <c r="G7727" s="107"/>
    </row>
    <row r="7728" spans="2:7" s="100" customFormat="1">
      <c r="B7728" s="208"/>
      <c r="C7728" s="101"/>
      <c r="D7728" s="102"/>
      <c r="E7728" s="208"/>
      <c r="F7728" s="107"/>
      <c r="G7728" s="107"/>
    </row>
    <row r="7729" spans="2:7" s="100" customFormat="1">
      <c r="B7729" s="208"/>
      <c r="C7729" s="101"/>
      <c r="D7729" s="102"/>
      <c r="E7729" s="208"/>
      <c r="F7729" s="107"/>
      <c r="G7729" s="107"/>
    </row>
    <row r="7730" spans="2:7" s="100" customFormat="1">
      <c r="B7730" s="208"/>
      <c r="C7730" s="101"/>
      <c r="D7730" s="102"/>
      <c r="E7730" s="208"/>
      <c r="F7730" s="107"/>
      <c r="G7730" s="107"/>
    </row>
    <row r="7731" spans="2:7" s="100" customFormat="1">
      <c r="B7731" s="208"/>
      <c r="C7731" s="101"/>
      <c r="D7731" s="102"/>
      <c r="E7731" s="208"/>
      <c r="F7731" s="107"/>
      <c r="G7731" s="107"/>
    </row>
    <row r="7732" spans="2:7" s="100" customFormat="1">
      <c r="B7732" s="208"/>
      <c r="C7732" s="101"/>
      <c r="D7732" s="102"/>
      <c r="E7732" s="208"/>
      <c r="F7732" s="107"/>
      <c r="G7732" s="107"/>
    </row>
    <row r="7733" spans="2:7" s="100" customFormat="1">
      <c r="B7733" s="208"/>
      <c r="C7733" s="101"/>
      <c r="D7733" s="102"/>
      <c r="E7733" s="208"/>
      <c r="F7733" s="107"/>
      <c r="G7733" s="107"/>
    </row>
    <row r="7734" spans="2:7" s="100" customFormat="1">
      <c r="B7734" s="208"/>
      <c r="C7734" s="101"/>
      <c r="D7734" s="102"/>
      <c r="E7734" s="208"/>
      <c r="F7734" s="107"/>
      <c r="G7734" s="107"/>
    </row>
    <row r="7735" spans="2:7" s="100" customFormat="1">
      <c r="B7735" s="208"/>
      <c r="C7735" s="101"/>
      <c r="D7735" s="102"/>
      <c r="E7735" s="208"/>
      <c r="F7735" s="107"/>
      <c r="G7735" s="107"/>
    </row>
    <row r="7736" spans="2:7" s="100" customFormat="1">
      <c r="B7736" s="208"/>
      <c r="C7736" s="101"/>
      <c r="D7736" s="102"/>
      <c r="E7736" s="208"/>
      <c r="F7736" s="107"/>
      <c r="G7736" s="107"/>
    </row>
    <row r="7737" spans="2:7" s="100" customFormat="1">
      <c r="B7737" s="208"/>
      <c r="C7737" s="101"/>
      <c r="D7737" s="102"/>
      <c r="E7737" s="208"/>
      <c r="F7737" s="107"/>
      <c r="G7737" s="107"/>
    </row>
    <row r="7738" spans="2:7" s="100" customFormat="1">
      <c r="B7738" s="208"/>
      <c r="C7738" s="101"/>
      <c r="D7738" s="102"/>
      <c r="E7738" s="208"/>
      <c r="F7738" s="107"/>
      <c r="G7738" s="107"/>
    </row>
    <row r="7739" spans="2:7" s="100" customFormat="1">
      <c r="B7739" s="208"/>
      <c r="C7739" s="101"/>
      <c r="D7739" s="102"/>
      <c r="E7739" s="208"/>
      <c r="F7739" s="107"/>
      <c r="G7739" s="107"/>
    </row>
    <row r="7740" spans="2:7" s="100" customFormat="1">
      <c r="B7740" s="208"/>
      <c r="C7740" s="101"/>
      <c r="D7740" s="102"/>
      <c r="E7740" s="208"/>
      <c r="F7740" s="107"/>
      <c r="G7740" s="107"/>
    </row>
    <row r="7741" spans="2:7" s="100" customFormat="1">
      <c r="B7741" s="208"/>
      <c r="C7741" s="101"/>
      <c r="D7741" s="102"/>
      <c r="E7741" s="208"/>
      <c r="F7741" s="107"/>
      <c r="G7741" s="107"/>
    </row>
    <row r="7742" spans="2:7" s="100" customFormat="1">
      <c r="B7742" s="208"/>
      <c r="C7742" s="101"/>
      <c r="D7742" s="102"/>
      <c r="E7742" s="208"/>
      <c r="F7742" s="107"/>
      <c r="G7742" s="107"/>
    </row>
    <row r="7743" spans="2:7" s="100" customFormat="1">
      <c r="B7743" s="208"/>
      <c r="C7743" s="101"/>
      <c r="D7743" s="102"/>
      <c r="E7743" s="208"/>
      <c r="F7743" s="107"/>
      <c r="G7743" s="107"/>
    </row>
    <row r="7744" spans="2:7" s="100" customFormat="1">
      <c r="B7744" s="208"/>
      <c r="C7744" s="101"/>
      <c r="D7744" s="102"/>
      <c r="E7744" s="208"/>
      <c r="F7744" s="107"/>
      <c r="G7744" s="107"/>
    </row>
    <row r="7745" spans="2:7" s="100" customFormat="1">
      <c r="B7745" s="208"/>
      <c r="C7745" s="101"/>
      <c r="D7745" s="102"/>
      <c r="E7745" s="208"/>
      <c r="F7745" s="107"/>
      <c r="G7745" s="107"/>
    </row>
    <row r="7746" spans="2:7" s="100" customFormat="1">
      <c r="B7746" s="208"/>
      <c r="C7746" s="101"/>
      <c r="D7746" s="102"/>
      <c r="E7746" s="208"/>
      <c r="F7746" s="107"/>
      <c r="G7746" s="107"/>
    </row>
    <row r="7747" spans="2:7" s="100" customFormat="1">
      <c r="B7747" s="208"/>
      <c r="C7747" s="101"/>
      <c r="D7747" s="102"/>
      <c r="E7747" s="208"/>
      <c r="F7747" s="107"/>
      <c r="G7747" s="107"/>
    </row>
    <row r="7748" spans="2:7" s="100" customFormat="1">
      <c r="B7748" s="208"/>
      <c r="C7748" s="101"/>
      <c r="D7748" s="102"/>
      <c r="E7748" s="208"/>
      <c r="F7748" s="107"/>
      <c r="G7748" s="107"/>
    </row>
    <row r="7749" spans="2:7" s="100" customFormat="1">
      <c r="B7749" s="208"/>
      <c r="C7749" s="101"/>
      <c r="D7749" s="102"/>
      <c r="E7749" s="208"/>
      <c r="F7749" s="107"/>
      <c r="G7749" s="107"/>
    </row>
    <row r="7750" spans="2:7" s="100" customFormat="1">
      <c r="B7750" s="208"/>
      <c r="C7750" s="101"/>
      <c r="D7750" s="102"/>
      <c r="E7750" s="208"/>
      <c r="F7750" s="107"/>
      <c r="G7750" s="107"/>
    </row>
    <row r="7751" spans="2:7" s="100" customFormat="1">
      <c r="B7751" s="208"/>
      <c r="C7751" s="101"/>
      <c r="D7751" s="102"/>
      <c r="E7751" s="208"/>
      <c r="F7751" s="107"/>
      <c r="G7751" s="107"/>
    </row>
    <row r="7752" spans="2:7" s="100" customFormat="1">
      <c r="B7752" s="208"/>
      <c r="C7752" s="101"/>
      <c r="D7752" s="102"/>
      <c r="E7752" s="208"/>
      <c r="F7752" s="107"/>
      <c r="G7752" s="107"/>
    </row>
    <row r="7753" spans="2:7" s="100" customFormat="1">
      <c r="B7753" s="208"/>
      <c r="C7753" s="101"/>
      <c r="D7753" s="102"/>
      <c r="E7753" s="208"/>
      <c r="F7753" s="107"/>
      <c r="G7753" s="107"/>
    </row>
    <row r="7754" spans="2:7" s="100" customFormat="1">
      <c r="B7754" s="208"/>
      <c r="C7754" s="101"/>
      <c r="D7754" s="102"/>
      <c r="E7754" s="208"/>
      <c r="F7754" s="107"/>
      <c r="G7754" s="107"/>
    </row>
    <row r="7755" spans="2:7" s="100" customFormat="1">
      <c r="B7755" s="208"/>
      <c r="C7755" s="101"/>
      <c r="D7755" s="102"/>
      <c r="E7755" s="208"/>
      <c r="F7755" s="107"/>
      <c r="G7755" s="107"/>
    </row>
    <row r="7756" spans="2:7" s="100" customFormat="1">
      <c r="B7756" s="208"/>
      <c r="C7756" s="101"/>
      <c r="D7756" s="102"/>
      <c r="E7756" s="208"/>
      <c r="F7756" s="107"/>
      <c r="G7756" s="107"/>
    </row>
    <row r="7757" spans="2:7" s="100" customFormat="1">
      <c r="B7757" s="208"/>
      <c r="C7757" s="101"/>
      <c r="D7757" s="102"/>
      <c r="E7757" s="208"/>
      <c r="F7757" s="107"/>
      <c r="G7757" s="107"/>
    </row>
    <row r="7758" spans="2:7" s="100" customFormat="1">
      <c r="B7758" s="208"/>
      <c r="C7758" s="101"/>
      <c r="D7758" s="102"/>
      <c r="E7758" s="208"/>
      <c r="F7758" s="107"/>
      <c r="G7758" s="107"/>
    </row>
    <row r="7759" spans="2:7" s="100" customFormat="1">
      <c r="B7759" s="208"/>
      <c r="C7759" s="101"/>
      <c r="D7759" s="102"/>
      <c r="E7759" s="208"/>
      <c r="F7759" s="107"/>
      <c r="G7759" s="107"/>
    </row>
    <row r="7760" spans="2:7" s="100" customFormat="1">
      <c r="B7760" s="208"/>
      <c r="C7760" s="101"/>
      <c r="D7760" s="102"/>
      <c r="E7760" s="208"/>
      <c r="F7760" s="107"/>
      <c r="G7760" s="107"/>
    </row>
    <row r="7761" spans="2:7" s="100" customFormat="1">
      <c r="B7761" s="208"/>
      <c r="C7761" s="101"/>
      <c r="D7761" s="102"/>
      <c r="E7761" s="208"/>
      <c r="F7761" s="107"/>
      <c r="G7761" s="107"/>
    </row>
    <row r="7762" spans="2:7" s="100" customFormat="1">
      <c r="B7762" s="208"/>
      <c r="C7762" s="101"/>
      <c r="D7762" s="102"/>
      <c r="E7762" s="208"/>
      <c r="F7762" s="107"/>
      <c r="G7762" s="107"/>
    </row>
    <row r="7763" spans="2:7" s="100" customFormat="1">
      <c r="B7763" s="208"/>
      <c r="C7763" s="101"/>
      <c r="D7763" s="102"/>
      <c r="E7763" s="208"/>
      <c r="F7763" s="107"/>
      <c r="G7763" s="107"/>
    </row>
    <row r="7764" spans="2:7" s="100" customFormat="1">
      <c r="B7764" s="208"/>
      <c r="C7764" s="101"/>
      <c r="D7764" s="102"/>
      <c r="E7764" s="208"/>
      <c r="F7764" s="107"/>
      <c r="G7764" s="107"/>
    </row>
    <row r="7765" spans="2:7" s="100" customFormat="1">
      <c r="B7765" s="208"/>
      <c r="C7765" s="101"/>
      <c r="D7765" s="102"/>
      <c r="E7765" s="208"/>
      <c r="F7765" s="107"/>
      <c r="G7765" s="107"/>
    </row>
    <row r="7766" spans="2:7" s="100" customFormat="1">
      <c r="B7766" s="208"/>
      <c r="C7766" s="101"/>
      <c r="D7766" s="102"/>
      <c r="E7766" s="208"/>
      <c r="F7766" s="107"/>
      <c r="G7766" s="107"/>
    </row>
    <row r="7767" spans="2:7" s="100" customFormat="1">
      <c r="B7767" s="208"/>
      <c r="C7767" s="101"/>
      <c r="D7767" s="102"/>
      <c r="E7767" s="208"/>
      <c r="F7767" s="107"/>
      <c r="G7767" s="107"/>
    </row>
    <row r="7768" spans="2:7" s="100" customFormat="1">
      <c r="B7768" s="208"/>
      <c r="C7768" s="101"/>
      <c r="D7768" s="102"/>
      <c r="E7768" s="208"/>
      <c r="F7768" s="107"/>
      <c r="G7768" s="107"/>
    </row>
    <row r="7769" spans="2:7" s="100" customFormat="1">
      <c r="B7769" s="208"/>
      <c r="C7769" s="101"/>
      <c r="D7769" s="102"/>
      <c r="E7769" s="208"/>
      <c r="F7769" s="107"/>
      <c r="G7769" s="107"/>
    </row>
    <row r="7770" spans="2:7" s="100" customFormat="1">
      <c r="B7770" s="208"/>
      <c r="C7770" s="101"/>
      <c r="D7770" s="102"/>
      <c r="E7770" s="208"/>
      <c r="F7770" s="107"/>
      <c r="G7770" s="107"/>
    </row>
    <row r="7771" spans="2:7" s="100" customFormat="1">
      <c r="B7771" s="208"/>
      <c r="C7771" s="101"/>
      <c r="D7771" s="102"/>
      <c r="E7771" s="208"/>
      <c r="F7771" s="107"/>
      <c r="G7771" s="107"/>
    </row>
    <row r="7772" spans="2:7" s="100" customFormat="1">
      <c r="B7772" s="208"/>
      <c r="C7772" s="101"/>
      <c r="D7772" s="102"/>
      <c r="E7772" s="208"/>
      <c r="F7772" s="107"/>
      <c r="G7772" s="107"/>
    </row>
    <row r="7773" spans="2:7" s="100" customFormat="1">
      <c r="B7773" s="208"/>
      <c r="C7773" s="101"/>
      <c r="D7773" s="102"/>
      <c r="E7773" s="208"/>
      <c r="F7773" s="107"/>
      <c r="G7773" s="107"/>
    </row>
    <row r="7774" spans="2:7" s="100" customFormat="1">
      <c r="B7774" s="208"/>
      <c r="C7774" s="101"/>
      <c r="D7774" s="102"/>
      <c r="E7774" s="208"/>
      <c r="F7774" s="107"/>
      <c r="G7774" s="107"/>
    </row>
    <row r="7775" spans="2:7" s="100" customFormat="1">
      <c r="B7775" s="208"/>
      <c r="C7775" s="101"/>
      <c r="D7775" s="102"/>
      <c r="E7775" s="208"/>
      <c r="F7775" s="107"/>
      <c r="G7775" s="107"/>
    </row>
    <row r="7776" spans="2:7" s="100" customFormat="1">
      <c r="B7776" s="208"/>
      <c r="C7776" s="101"/>
      <c r="D7776" s="102"/>
      <c r="E7776" s="208"/>
      <c r="F7776" s="107"/>
      <c r="G7776" s="107"/>
    </row>
    <row r="7777" spans="2:7" s="100" customFormat="1">
      <c r="B7777" s="208"/>
      <c r="C7777" s="101"/>
      <c r="D7777" s="102"/>
      <c r="E7777" s="208"/>
      <c r="F7777" s="107"/>
      <c r="G7777" s="107"/>
    </row>
    <row r="7778" spans="2:7" s="100" customFormat="1">
      <c r="B7778" s="208"/>
      <c r="C7778" s="101"/>
      <c r="D7778" s="102"/>
      <c r="E7778" s="208"/>
      <c r="F7778" s="107"/>
      <c r="G7778" s="107"/>
    </row>
    <row r="7779" spans="2:7" s="100" customFormat="1">
      <c r="B7779" s="208"/>
      <c r="C7779" s="101"/>
      <c r="D7779" s="102"/>
      <c r="E7779" s="208"/>
      <c r="F7779" s="107"/>
      <c r="G7779" s="107"/>
    </row>
    <row r="7780" spans="2:7" s="100" customFormat="1">
      <c r="B7780" s="208"/>
      <c r="C7780" s="101"/>
      <c r="D7780" s="102"/>
      <c r="E7780" s="208"/>
      <c r="F7780" s="107"/>
      <c r="G7780" s="107"/>
    </row>
    <row r="7781" spans="2:7" s="100" customFormat="1">
      <c r="B7781" s="208"/>
      <c r="C7781" s="101"/>
      <c r="D7781" s="102"/>
      <c r="E7781" s="208"/>
      <c r="F7781" s="107"/>
      <c r="G7781" s="107"/>
    </row>
    <row r="7782" spans="2:7" s="100" customFormat="1">
      <c r="B7782" s="208"/>
      <c r="C7782" s="101"/>
      <c r="D7782" s="102"/>
      <c r="E7782" s="208"/>
      <c r="F7782" s="107"/>
      <c r="G7782" s="107"/>
    </row>
    <row r="7783" spans="2:7" s="100" customFormat="1">
      <c r="B7783" s="208"/>
      <c r="C7783" s="101"/>
      <c r="D7783" s="102"/>
      <c r="E7783" s="208"/>
      <c r="F7783" s="107"/>
      <c r="G7783" s="107"/>
    </row>
    <row r="7784" spans="2:7" s="100" customFormat="1">
      <c r="B7784" s="208"/>
      <c r="C7784" s="101"/>
      <c r="D7784" s="102"/>
      <c r="E7784" s="208"/>
      <c r="F7784" s="107"/>
      <c r="G7784" s="107"/>
    </row>
    <row r="7785" spans="2:7" s="100" customFormat="1">
      <c r="B7785" s="208"/>
      <c r="C7785" s="101"/>
      <c r="D7785" s="102"/>
      <c r="E7785" s="208"/>
      <c r="F7785" s="107"/>
      <c r="G7785" s="107"/>
    </row>
    <row r="7786" spans="2:7" s="100" customFormat="1">
      <c r="B7786" s="208"/>
      <c r="C7786" s="101"/>
      <c r="D7786" s="102"/>
      <c r="E7786" s="208"/>
      <c r="F7786" s="107"/>
      <c r="G7786" s="107"/>
    </row>
    <row r="7787" spans="2:7" s="100" customFormat="1">
      <c r="B7787" s="208"/>
      <c r="C7787" s="101"/>
      <c r="D7787" s="102"/>
      <c r="E7787" s="208"/>
      <c r="F7787" s="107"/>
      <c r="G7787" s="107"/>
    </row>
    <row r="7788" spans="2:7" s="100" customFormat="1">
      <c r="B7788" s="208"/>
      <c r="C7788" s="101"/>
      <c r="D7788" s="102"/>
      <c r="E7788" s="208"/>
      <c r="F7788" s="107"/>
      <c r="G7788" s="107"/>
    </row>
    <row r="7789" spans="2:7" s="100" customFormat="1">
      <c r="B7789" s="208"/>
      <c r="C7789" s="101"/>
      <c r="D7789" s="102"/>
      <c r="E7789" s="208"/>
      <c r="F7789" s="107"/>
      <c r="G7789" s="107"/>
    </row>
    <row r="7790" spans="2:7" s="100" customFormat="1">
      <c r="B7790" s="208"/>
      <c r="C7790" s="101"/>
      <c r="D7790" s="102"/>
      <c r="E7790" s="208"/>
      <c r="F7790" s="107"/>
      <c r="G7790" s="107"/>
    </row>
    <row r="7791" spans="2:7" s="100" customFormat="1">
      <c r="B7791" s="208"/>
      <c r="C7791" s="101"/>
      <c r="D7791" s="102"/>
      <c r="E7791" s="208"/>
      <c r="F7791" s="107"/>
      <c r="G7791" s="107"/>
    </row>
    <row r="7792" spans="2:7" s="100" customFormat="1">
      <c r="B7792" s="208"/>
      <c r="C7792" s="101"/>
      <c r="D7792" s="102"/>
      <c r="E7792" s="208"/>
      <c r="F7792" s="107"/>
      <c r="G7792" s="107"/>
    </row>
    <row r="7793" spans="2:7" s="100" customFormat="1">
      <c r="B7793" s="208"/>
      <c r="C7793" s="101"/>
      <c r="D7793" s="102"/>
      <c r="E7793" s="208"/>
      <c r="F7793" s="107"/>
      <c r="G7793" s="107"/>
    </row>
    <row r="7794" spans="2:7" s="100" customFormat="1">
      <c r="B7794" s="208"/>
      <c r="C7794" s="101"/>
      <c r="D7794" s="102"/>
      <c r="E7794" s="208"/>
      <c r="F7794" s="107"/>
      <c r="G7794" s="107"/>
    </row>
    <row r="7795" spans="2:7" s="100" customFormat="1">
      <c r="B7795" s="208"/>
      <c r="C7795" s="101"/>
      <c r="D7795" s="102"/>
      <c r="E7795" s="208"/>
      <c r="F7795" s="107"/>
      <c r="G7795" s="107"/>
    </row>
    <row r="7796" spans="2:7" s="100" customFormat="1">
      <c r="B7796" s="208"/>
      <c r="C7796" s="101"/>
      <c r="D7796" s="102"/>
      <c r="E7796" s="208"/>
      <c r="F7796" s="107"/>
      <c r="G7796" s="107"/>
    </row>
    <row r="7797" spans="2:7" s="100" customFormat="1">
      <c r="B7797" s="208"/>
      <c r="C7797" s="101"/>
      <c r="D7797" s="102"/>
      <c r="E7797" s="208"/>
      <c r="F7797" s="107"/>
      <c r="G7797" s="107"/>
    </row>
    <row r="7798" spans="2:7" s="100" customFormat="1">
      <c r="B7798" s="208"/>
      <c r="C7798" s="101"/>
      <c r="D7798" s="102"/>
      <c r="E7798" s="208"/>
      <c r="F7798" s="107"/>
      <c r="G7798" s="107"/>
    </row>
    <row r="7799" spans="2:7" s="100" customFormat="1">
      <c r="B7799" s="208"/>
      <c r="C7799" s="101"/>
      <c r="D7799" s="102"/>
      <c r="E7799" s="208"/>
      <c r="F7799" s="107"/>
      <c r="G7799" s="107"/>
    </row>
    <row r="7800" spans="2:7" s="100" customFormat="1">
      <c r="B7800" s="208"/>
      <c r="C7800" s="101"/>
      <c r="D7800" s="102"/>
      <c r="E7800" s="208"/>
      <c r="F7800" s="107"/>
      <c r="G7800" s="107"/>
    </row>
    <row r="7801" spans="2:7" s="100" customFormat="1">
      <c r="B7801" s="208"/>
      <c r="C7801" s="101"/>
      <c r="D7801" s="102"/>
      <c r="E7801" s="208"/>
      <c r="F7801" s="107"/>
      <c r="G7801" s="107"/>
    </row>
    <row r="7802" spans="2:7" s="100" customFormat="1">
      <c r="B7802" s="208"/>
      <c r="C7802" s="101"/>
      <c r="D7802" s="102"/>
      <c r="E7802" s="208"/>
      <c r="F7802" s="107"/>
      <c r="G7802" s="107"/>
    </row>
    <row r="7803" spans="2:7" s="100" customFormat="1">
      <c r="B7803" s="208"/>
      <c r="C7803" s="101"/>
      <c r="D7803" s="102"/>
      <c r="E7803" s="208"/>
      <c r="F7803" s="107"/>
      <c r="G7803" s="107"/>
    </row>
    <row r="7804" spans="2:7" s="100" customFormat="1">
      <c r="B7804" s="208"/>
      <c r="C7804" s="101"/>
      <c r="D7804" s="102"/>
      <c r="E7804" s="208"/>
      <c r="F7804" s="107"/>
      <c r="G7804" s="107"/>
    </row>
    <row r="7805" spans="2:7" s="100" customFormat="1">
      <c r="B7805" s="208"/>
      <c r="C7805" s="101"/>
      <c r="D7805" s="102"/>
      <c r="E7805" s="208"/>
      <c r="F7805" s="107"/>
      <c r="G7805" s="107"/>
    </row>
    <row r="7806" spans="2:7" s="100" customFormat="1">
      <c r="B7806" s="208"/>
      <c r="C7806" s="101"/>
      <c r="D7806" s="102"/>
      <c r="E7806" s="208"/>
      <c r="F7806" s="107"/>
      <c r="G7806" s="107"/>
    </row>
    <row r="7807" spans="2:7" s="100" customFormat="1">
      <c r="B7807" s="208"/>
      <c r="C7807" s="101"/>
      <c r="D7807" s="102"/>
      <c r="E7807" s="208"/>
      <c r="F7807" s="107"/>
      <c r="G7807" s="107"/>
    </row>
    <row r="7808" spans="2:7" s="100" customFormat="1">
      <c r="B7808" s="208"/>
      <c r="C7808" s="101"/>
      <c r="D7808" s="102"/>
      <c r="E7808" s="208"/>
      <c r="F7808" s="107"/>
      <c r="G7808" s="107"/>
    </row>
    <row r="7809" spans="2:7" s="100" customFormat="1">
      <c r="B7809" s="208"/>
      <c r="C7809" s="101"/>
      <c r="D7809" s="102"/>
      <c r="E7809" s="208"/>
      <c r="F7809" s="107"/>
      <c r="G7809" s="107"/>
    </row>
    <row r="7810" spans="2:7" s="100" customFormat="1">
      <c r="B7810" s="208"/>
      <c r="C7810" s="101"/>
      <c r="D7810" s="102"/>
      <c r="E7810" s="208"/>
      <c r="F7810" s="107"/>
      <c r="G7810" s="107"/>
    </row>
    <row r="7811" spans="2:7" s="100" customFormat="1">
      <c r="B7811" s="208"/>
      <c r="C7811" s="101"/>
      <c r="D7811" s="102"/>
      <c r="E7811" s="208"/>
      <c r="F7811" s="107"/>
      <c r="G7811" s="107"/>
    </row>
    <row r="7812" spans="2:7" s="100" customFormat="1">
      <c r="B7812" s="208"/>
      <c r="C7812" s="101"/>
      <c r="D7812" s="102"/>
      <c r="E7812" s="208"/>
      <c r="F7812" s="107"/>
      <c r="G7812" s="107"/>
    </row>
    <row r="7813" spans="2:7" s="100" customFormat="1">
      <c r="B7813" s="208"/>
      <c r="C7813" s="101"/>
      <c r="D7813" s="102"/>
      <c r="E7813" s="208"/>
      <c r="F7813" s="107"/>
      <c r="G7813" s="107"/>
    </row>
    <row r="7814" spans="2:7" s="100" customFormat="1">
      <c r="B7814" s="208"/>
      <c r="C7814" s="101"/>
      <c r="D7814" s="102"/>
      <c r="E7814" s="208"/>
      <c r="F7814" s="107"/>
      <c r="G7814" s="107"/>
    </row>
    <row r="7815" spans="2:7" s="100" customFormat="1">
      <c r="B7815" s="208"/>
      <c r="C7815" s="101"/>
      <c r="D7815" s="102"/>
      <c r="E7815" s="208"/>
      <c r="F7815" s="107"/>
      <c r="G7815" s="107"/>
    </row>
    <row r="7816" spans="2:7" s="100" customFormat="1">
      <c r="B7816" s="208"/>
      <c r="C7816" s="101"/>
      <c r="D7816" s="102"/>
      <c r="E7816" s="208"/>
      <c r="F7816" s="107"/>
      <c r="G7816" s="107"/>
    </row>
    <row r="7817" spans="2:7" s="100" customFormat="1">
      <c r="B7817" s="208"/>
      <c r="C7817" s="101"/>
      <c r="D7817" s="102"/>
      <c r="E7817" s="208"/>
      <c r="F7817" s="107"/>
      <c r="G7817" s="107"/>
    </row>
    <row r="7818" spans="2:7" s="100" customFormat="1">
      <c r="B7818" s="208"/>
      <c r="C7818" s="101"/>
      <c r="D7818" s="102"/>
      <c r="E7818" s="208"/>
      <c r="F7818" s="107"/>
      <c r="G7818" s="107"/>
    </row>
    <row r="7819" spans="2:7" s="100" customFormat="1">
      <c r="B7819" s="208"/>
      <c r="C7819" s="101"/>
      <c r="D7819" s="102"/>
      <c r="E7819" s="208"/>
      <c r="F7819" s="107"/>
      <c r="G7819" s="107"/>
    </row>
    <row r="7820" spans="2:7" s="100" customFormat="1">
      <c r="B7820" s="208"/>
      <c r="C7820" s="101"/>
      <c r="D7820" s="102"/>
      <c r="E7820" s="208"/>
      <c r="F7820" s="107"/>
      <c r="G7820" s="107"/>
    </row>
    <row r="7821" spans="2:7" s="100" customFormat="1">
      <c r="B7821" s="208"/>
      <c r="C7821" s="101"/>
      <c r="D7821" s="102"/>
      <c r="E7821" s="208"/>
      <c r="F7821" s="107"/>
      <c r="G7821" s="107"/>
    </row>
    <row r="7822" spans="2:7" s="100" customFormat="1">
      <c r="B7822" s="208"/>
      <c r="C7822" s="101"/>
      <c r="D7822" s="102"/>
      <c r="E7822" s="208"/>
      <c r="F7822" s="107"/>
      <c r="G7822" s="107"/>
    </row>
    <row r="7823" spans="2:7" s="100" customFormat="1">
      <c r="B7823" s="208"/>
      <c r="C7823" s="101"/>
      <c r="D7823" s="102"/>
      <c r="E7823" s="208"/>
      <c r="F7823" s="107"/>
      <c r="G7823" s="107"/>
    </row>
    <row r="7824" spans="2:7" s="100" customFormat="1">
      <c r="B7824" s="208"/>
      <c r="C7824" s="101"/>
      <c r="D7824" s="102"/>
      <c r="E7824" s="208"/>
      <c r="F7824" s="107"/>
      <c r="G7824" s="107"/>
    </row>
    <row r="7825" spans="2:7" s="100" customFormat="1">
      <c r="B7825" s="208"/>
      <c r="C7825" s="101"/>
      <c r="D7825" s="102"/>
      <c r="E7825" s="208"/>
      <c r="F7825" s="107"/>
      <c r="G7825" s="107"/>
    </row>
    <row r="7826" spans="2:7" s="100" customFormat="1">
      <c r="B7826" s="208"/>
      <c r="C7826" s="101"/>
      <c r="D7826" s="102"/>
      <c r="E7826" s="208"/>
      <c r="F7826" s="107"/>
      <c r="G7826" s="107"/>
    </row>
    <row r="7827" spans="2:7" s="100" customFormat="1">
      <c r="B7827" s="208"/>
      <c r="C7827" s="101"/>
      <c r="D7827" s="102"/>
      <c r="E7827" s="208"/>
      <c r="F7827" s="107"/>
      <c r="G7827" s="107"/>
    </row>
    <row r="7828" spans="2:7" s="100" customFormat="1">
      <c r="B7828" s="208"/>
      <c r="C7828" s="101"/>
      <c r="D7828" s="102"/>
      <c r="E7828" s="208"/>
      <c r="F7828" s="107"/>
      <c r="G7828" s="107"/>
    </row>
    <row r="7829" spans="2:7" s="100" customFormat="1">
      <c r="B7829" s="208"/>
      <c r="C7829" s="101"/>
      <c r="D7829" s="102"/>
      <c r="E7829" s="208"/>
      <c r="F7829" s="107"/>
      <c r="G7829" s="107"/>
    </row>
    <row r="7830" spans="2:7" s="100" customFormat="1">
      <c r="B7830" s="208"/>
      <c r="C7830" s="101"/>
      <c r="D7830" s="102"/>
      <c r="E7830" s="208"/>
      <c r="F7830" s="107"/>
      <c r="G7830" s="107"/>
    </row>
    <row r="7831" spans="2:7" s="100" customFormat="1">
      <c r="B7831" s="208"/>
      <c r="C7831" s="101"/>
      <c r="D7831" s="102"/>
      <c r="E7831" s="208"/>
      <c r="F7831" s="107"/>
      <c r="G7831" s="107"/>
    </row>
    <row r="7832" spans="2:7" s="100" customFormat="1">
      <c r="B7832" s="208"/>
      <c r="C7832" s="101"/>
      <c r="D7832" s="102"/>
      <c r="E7832" s="208"/>
      <c r="F7832" s="107"/>
      <c r="G7832" s="107"/>
    </row>
    <row r="7833" spans="2:7" s="100" customFormat="1">
      <c r="B7833" s="208"/>
      <c r="C7833" s="101"/>
      <c r="D7833" s="102"/>
      <c r="E7833" s="208"/>
      <c r="F7833" s="107"/>
      <c r="G7833" s="107"/>
    </row>
    <row r="7834" spans="2:7" s="100" customFormat="1">
      <c r="B7834" s="208"/>
      <c r="C7834" s="101"/>
      <c r="D7834" s="102"/>
      <c r="E7834" s="208"/>
      <c r="F7834" s="107"/>
      <c r="G7834" s="107"/>
    </row>
    <row r="7835" spans="2:7" s="100" customFormat="1">
      <c r="B7835" s="208"/>
      <c r="C7835" s="101"/>
      <c r="D7835" s="102"/>
      <c r="E7835" s="208"/>
      <c r="F7835" s="107"/>
      <c r="G7835" s="107"/>
    </row>
    <row r="7836" spans="2:7" s="100" customFormat="1">
      <c r="B7836" s="208"/>
      <c r="C7836" s="101"/>
      <c r="D7836" s="102"/>
      <c r="E7836" s="208"/>
      <c r="F7836" s="107"/>
      <c r="G7836" s="107"/>
    </row>
    <row r="7837" spans="2:7" s="100" customFormat="1">
      <c r="B7837" s="208"/>
      <c r="C7837" s="101"/>
      <c r="D7837" s="102"/>
      <c r="E7837" s="208"/>
      <c r="F7837" s="107"/>
      <c r="G7837" s="107"/>
    </row>
    <row r="7838" spans="2:7" s="100" customFormat="1">
      <c r="B7838" s="208"/>
      <c r="C7838" s="101"/>
      <c r="D7838" s="102"/>
      <c r="E7838" s="208"/>
      <c r="F7838" s="107"/>
      <c r="G7838" s="107"/>
    </row>
    <row r="7839" spans="2:7" s="100" customFormat="1">
      <c r="B7839" s="208"/>
      <c r="C7839" s="101"/>
      <c r="D7839" s="102"/>
      <c r="E7839" s="208"/>
      <c r="F7839" s="107"/>
      <c r="G7839" s="107"/>
    </row>
    <row r="7840" spans="2:7" s="100" customFormat="1">
      <c r="B7840" s="208"/>
      <c r="C7840" s="101"/>
      <c r="D7840" s="102"/>
      <c r="E7840" s="208"/>
      <c r="F7840" s="107"/>
      <c r="G7840" s="107"/>
    </row>
    <row r="7841" spans="2:7" s="100" customFormat="1">
      <c r="B7841" s="208"/>
      <c r="C7841" s="101"/>
      <c r="D7841" s="102"/>
      <c r="E7841" s="208"/>
      <c r="F7841" s="107"/>
      <c r="G7841" s="107"/>
    </row>
    <row r="7842" spans="2:7" s="100" customFormat="1">
      <c r="B7842" s="208"/>
      <c r="C7842" s="101"/>
      <c r="D7842" s="102"/>
      <c r="E7842" s="208"/>
      <c r="F7842" s="107"/>
      <c r="G7842" s="107"/>
    </row>
    <row r="7843" spans="2:7" s="100" customFormat="1">
      <c r="B7843" s="208"/>
      <c r="C7843" s="101"/>
      <c r="D7843" s="102"/>
      <c r="E7843" s="208"/>
      <c r="F7843" s="107"/>
      <c r="G7843" s="107"/>
    </row>
    <row r="7844" spans="2:7" s="100" customFormat="1">
      <c r="B7844" s="208"/>
      <c r="C7844" s="101"/>
      <c r="D7844" s="102"/>
      <c r="E7844" s="208"/>
      <c r="F7844" s="107"/>
      <c r="G7844" s="107"/>
    </row>
    <row r="7845" spans="2:7" s="100" customFormat="1">
      <c r="B7845" s="208"/>
      <c r="C7845" s="101"/>
      <c r="D7845" s="102"/>
      <c r="E7845" s="208"/>
      <c r="F7845" s="107"/>
      <c r="G7845" s="107"/>
    </row>
    <row r="7846" spans="2:7" s="100" customFormat="1">
      <c r="B7846" s="208"/>
      <c r="C7846" s="101"/>
      <c r="D7846" s="102"/>
      <c r="E7846" s="208"/>
      <c r="F7846" s="107"/>
      <c r="G7846" s="107"/>
    </row>
    <row r="7847" spans="2:7" s="100" customFormat="1">
      <c r="B7847" s="208"/>
      <c r="C7847" s="101"/>
      <c r="D7847" s="102"/>
      <c r="E7847" s="208"/>
      <c r="F7847" s="107"/>
      <c r="G7847" s="107"/>
    </row>
    <row r="7848" spans="2:7" s="100" customFormat="1">
      <c r="B7848" s="208"/>
      <c r="C7848" s="101"/>
      <c r="D7848" s="102"/>
      <c r="E7848" s="208"/>
      <c r="F7848" s="107"/>
      <c r="G7848" s="107"/>
    </row>
    <row r="7849" spans="2:7" s="100" customFormat="1">
      <c r="B7849" s="208"/>
      <c r="C7849" s="101"/>
      <c r="D7849" s="102"/>
      <c r="E7849" s="208"/>
      <c r="F7849" s="107"/>
      <c r="G7849" s="107"/>
    </row>
    <row r="7850" spans="2:7" s="100" customFormat="1">
      <c r="B7850" s="208"/>
      <c r="C7850" s="101"/>
      <c r="D7850" s="102"/>
      <c r="E7850" s="208"/>
      <c r="F7850" s="107"/>
      <c r="G7850" s="107"/>
    </row>
    <row r="7851" spans="2:7" s="100" customFormat="1">
      <c r="B7851" s="208"/>
      <c r="C7851" s="101"/>
      <c r="D7851" s="102"/>
      <c r="E7851" s="208"/>
      <c r="F7851" s="107"/>
      <c r="G7851" s="107"/>
    </row>
    <row r="7852" spans="2:7" s="100" customFormat="1">
      <c r="B7852" s="208"/>
      <c r="C7852" s="101"/>
      <c r="D7852" s="102"/>
      <c r="E7852" s="208"/>
      <c r="F7852" s="107"/>
      <c r="G7852" s="107"/>
    </row>
    <row r="7853" spans="2:7" s="100" customFormat="1">
      <c r="B7853" s="208"/>
      <c r="C7853" s="101"/>
      <c r="D7853" s="102"/>
      <c r="E7853" s="208"/>
      <c r="F7853" s="107"/>
      <c r="G7853" s="107"/>
    </row>
    <row r="7854" spans="2:7" s="100" customFormat="1">
      <c r="B7854" s="208"/>
      <c r="C7854" s="101"/>
      <c r="D7854" s="102"/>
      <c r="E7854" s="208"/>
      <c r="F7854" s="107"/>
      <c r="G7854" s="107"/>
    </row>
    <row r="7855" spans="2:7" s="100" customFormat="1">
      <c r="B7855" s="208"/>
      <c r="C7855" s="101"/>
      <c r="D7855" s="102"/>
      <c r="E7855" s="208"/>
      <c r="F7855" s="107"/>
      <c r="G7855" s="107"/>
    </row>
    <row r="7856" spans="2:7" s="100" customFormat="1">
      <c r="B7856" s="208"/>
      <c r="C7856" s="101"/>
      <c r="D7856" s="102"/>
      <c r="E7856" s="208"/>
      <c r="F7856" s="107"/>
      <c r="G7856" s="107"/>
    </row>
    <row r="7857" spans="2:7" s="100" customFormat="1">
      <c r="B7857" s="208"/>
      <c r="C7857" s="101"/>
      <c r="D7857" s="102"/>
      <c r="E7857" s="208"/>
      <c r="F7857" s="107"/>
      <c r="G7857" s="107"/>
    </row>
    <row r="7858" spans="2:7" s="100" customFormat="1">
      <c r="B7858" s="208"/>
      <c r="C7858" s="101"/>
      <c r="D7858" s="102"/>
      <c r="E7858" s="208"/>
      <c r="F7858" s="107"/>
      <c r="G7858" s="107"/>
    </row>
    <row r="7859" spans="2:7" s="100" customFormat="1">
      <c r="B7859" s="208"/>
      <c r="C7859" s="101"/>
      <c r="D7859" s="102"/>
      <c r="E7859" s="208"/>
      <c r="F7859" s="107"/>
      <c r="G7859" s="107"/>
    </row>
    <row r="7860" spans="2:7" s="100" customFormat="1">
      <c r="B7860" s="208"/>
      <c r="C7860" s="101"/>
      <c r="D7860" s="102"/>
      <c r="E7860" s="208"/>
      <c r="F7860" s="107"/>
      <c r="G7860" s="107"/>
    </row>
    <row r="7861" spans="2:7" s="100" customFormat="1">
      <c r="B7861" s="208"/>
      <c r="C7861" s="101"/>
      <c r="D7861" s="102"/>
      <c r="E7861" s="208"/>
      <c r="F7861" s="107"/>
      <c r="G7861" s="107"/>
    </row>
    <row r="7862" spans="2:7" s="100" customFormat="1">
      <c r="B7862" s="208"/>
      <c r="C7862" s="101"/>
      <c r="D7862" s="102"/>
      <c r="E7862" s="208"/>
      <c r="F7862" s="107"/>
      <c r="G7862" s="107"/>
    </row>
    <row r="7863" spans="2:7" s="100" customFormat="1">
      <c r="B7863" s="208"/>
      <c r="C7863" s="101"/>
      <c r="D7863" s="102"/>
      <c r="E7863" s="208"/>
      <c r="F7863" s="107"/>
      <c r="G7863" s="107"/>
    </row>
    <row r="7864" spans="2:7" s="100" customFormat="1">
      <c r="B7864" s="208"/>
      <c r="C7864" s="101"/>
      <c r="D7864" s="102"/>
      <c r="E7864" s="208"/>
      <c r="F7864" s="107"/>
      <c r="G7864" s="107"/>
    </row>
    <row r="7865" spans="2:7" s="100" customFormat="1">
      <c r="B7865" s="208"/>
      <c r="C7865" s="101"/>
      <c r="D7865" s="102"/>
      <c r="E7865" s="208"/>
      <c r="F7865" s="107"/>
      <c r="G7865" s="107"/>
    </row>
    <row r="7866" spans="2:7" s="100" customFormat="1">
      <c r="B7866" s="208"/>
      <c r="C7866" s="101"/>
      <c r="D7866" s="102"/>
      <c r="E7866" s="208"/>
      <c r="F7866" s="107"/>
      <c r="G7866" s="107"/>
    </row>
    <row r="7867" spans="2:7" s="100" customFormat="1">
      <c r="B7867" s="208"/>
      <c r="C7867" s="101"/>
      <c r="D7867" s="102"/>
      <c r="E7867" s="208"/>
      <c r="F7867" s="107"/>
      <c r="G7867" s="107"/>
    </row>
    <row r="7868" spans="2:7" s="100" customFormat="1">
      <c r="B7868" s="208"/>
      <c r="C7868" s="101"/>
      <c r="D7868" s="102"/>
      <c r="E7868" s="208"/>
      <c r="F7868" s="107"/>
      <c r="G7868" s="107"/>
    </row>
    <row r="7869" spans="2:7" s="100" customFormat="1">
      <c r="B7869" s="208"/>
      <c r="C7869" s="101"/>
      <c r="D7869" s="102"/>
      <c r="E7869" s="208"/>
      <c r="F7869" s="107"/>
      <c r="G7869" s="107"/>
    </row>
    <row r="7870" spans="2:7" s="100" customFormat="1">
      <c r="B7870" s="208"/>
      <c r="C7870" s="101"/>
      <c r="D7870" s="102"/>
      <c r="E7870" s="208"/>
      <c r="F7870" s="107"/>
      <c r="G7870" s="107"/>
    </row>
    <row r="7871" spans="2:7" s="100" customFormat="1">
      <c r="B7871" s="208"/>
      <c r="C7871" s="101"/>
      <c r="D7871" s="102"/>
      <c r="E7871" s="208"/>
      <c r="F7871" s="107"/>
      <c r="G7871" s="107"/>
    </row>
    <row r="7872" spans="2:7" s="100" customFormat="1">
      <c r="B7872" s="208"/>
      <c r="C7872" s="101"/>
      <c r="D7872" s="102"/>
      <c r="E7872" s="208"/>
      <c r="F7872" s="107"/>
      <c r="G7872" s="107"/>
    </row>
    <row r="7873" spans="2:7" s="100" customFormat="1">
      <c r="B7873" s="208"/>
      <c r="C7873" s="101"/>
      <c r="D7873" s="102"/>
      <c r="E7873" s="208"/>
      <c r="F7873" s="107"/>
      <c r="G7873" s="107"/>
    </row>
    <row r="7874" spans="2:7" s="100" customFormat="1">
      <c r="B7874" s="208"/>
      <c r="C7874" s="101"/>
      <c r="D7874" s="102"/>
      <c r="E7874" s="208"/>
      <c r="F7874" s="107"/>
      <c r="G7874" s="107"/>
    </row>
    <row r="7875" spans="2:7" s="100" customFormat="1">
      <c r="B7875" s="208"/>
      <c r="C7875" s="101"/>
      <c r="D7875" s="102"/>
      <c r="E7875" s="208"/>
      <c r="F7875" s="107"/>
      <c r="G7875" s="107"/>
    </row>
    <row r="7876" spans="2:7" s="100" customFormat="1">
      <c r="B7876" s="208"/>
      <c r="C7876" s="101"/>
      <c r="D7876" s="102"/>
      <c r="E7876" s="208"/>
      <c r="F7876" s="107"/>
      <c r="G7876" s="107"/>
    </row>
    <row r="7877" spans="2:7" s="100" customFormat="1">
      <c r="B7877" s="208"/>
      <c r="C7877" s="101"/>
      <c r="D7877" s="102"/>
      <c r="E7877" s="208"/>
      <c r="F7877" s="107"/>
      <c r="G7877" s="107"/>
    </row>
    <row r="7878" spans="2:7" s="100" customFormat="1">
      <c r="B7878" s="208"/>
      <c r="C7878" s="101"/>
      <c r="D7878" s="102"/>
      <c r="E7878" s="208"/>
      <c r="F7878" s="107"/>
      <c r="G7878" s="107"/>
    </row>
    <row r="7879" spans="2:7" s="100" customFormat="1">
      <c r="B7879" s="208"/>
      <c r="C7879" s="101"/>
      <c r="D7879" s="102"/>
      <c r="E7879" s="208"/>
      <c r="F7879" s="107"/>
      <c r="G7879" s="107"/>
    </row>
    <row r="7880" spans="2:7" s="100" customFormat="1">
      <c r="B7880" s="208"/>
      <c r="C7880" s="101"/>
      <c r="D7880" s="102"/>
      <c r="E7880" s="208"/>
      <c r="F7880" s="107"/>
      <c r="G7880" s="107"/>
    </row>
    <row r="7881" spans="2:7" s="100" customFormat="1">
      <c r="B7881" s="208"/>
      <c r="C7881" s="101"/>
      <c r="D7881" s="102"/>
      <c r="E7881" s="208"/>
      <c r="F7881" s="107"/>
      <c r="G7881" s="107"/>
    </row>
    <row r="7882" spans="2:7" s="100" customFormat="1">
      <c r="B7882" s="208"/>
      <c r="C7882" s="101"/>
      <c r="D7882" s="102"/>
      <c r="E7882" s="208"/>
      <c r="F7882" s="107"/>
      <c r="G7882" s="107"/>
    </row>
    <row r="7883" spans="2:7" s="100" customFormat="1">
      <c r="B7883" s="208"/>
      <c r="C7883" s="101"/>
      <c r="D7883" s="102"/>
      <c r="E7883" s="208"/>
      <c r="F7883" s="107"/>
      <c r="G7883" s="107"/>
    </row>
    <row r="7884" spans="2:7" s="100" customFormat="1">
      <c r="B7884" s="208"/>
      <c r="C7884" s="101"/>
      <c r="D7884" s="102"/>
      <c r="E7884" s="208"/>
      <c r="F7884" s="107"/>
      <c r="G7884" s="107"/>
    </row>
    <row r="7885" spans="2:7" s="100" customFormat="1">
      <c r="B7885" s="208"/>
      <c r="C7885" s="101"/>
      <c r="D7885" s="102"/>
      <c r="E7885" s="208"/>
      <c r="F7885" s="107"/>
      <c r="G7885" s="107"/>
    </row>
    <row r="7886" spans="2:7" s="100" customFormat="1">
      <c r="B7886" s="208"/>
      <c r="C7886" s="101"/>
      <c r="D7886" s="102"/>
      <c r="E7886" s="208"/>
      <c r="F7886" s="107"/>
      <c r="G7886" s="107"/>
    </row>
    <row r="7887" spans="2:7" s="100" customFormat="1">
      <c r="B7887" s="208"/>
      <c r="C7887" s="101"/>
      <c r="D7887" s="102"/>
      <c r="E7887" s="208"/>
      <c r="F7887" s="107"/>
      <c r="G7887" s="107"/>
    </row>
    <row r="7888" spans="2:7" s="100" customFormat="1">
      <c r="B7888" s="208"/>
      <c r="C7888" s="101"/>
      <c r="D7888" s="102"/>
      <c r="E7888" s="208"/>
      <c r="F7888" s="107"/>
      <c r="G7888" s="107"/>
    </row>
    <row r="7889" spans="2:7" s="100" customFormat="1">
      <c r="B7889" s="208"/>
      <c r="C7889" s="101"/>
      <c r="D7889" s="102"/>
      <c r="E7889" s="208"/>
      <c r="F7889" s="107"/>
      <c r="G7889" s="107"/>
    </row>
    <row r="7890" spans="2:7" s="100" customFormat="1">
      <c r="B7890" s="208"/>
      <c r="C7890" s="101"/>
      <c r="D7890" s="102"/>
      <c r="E7890" s="208"/>
      <c r="F7890" s="107"/>
      <c r="G7890" s="107"/>
    </row>
    <row r="7891" spans="2:7" s="100" customFormat="1">
      <c r="B7891" s="208"/>
      <c r="C7891" s="101"/>
      <c r="D7891" s="102"/>
      <c r="E7891" s="208"/>
      <c r="F7891" s="107"/>
      <c r="G7891" s="107"/>
    </row>
    <row r="7892" spans="2:7" s="100" customFormat="1">
      <c r="B7892" s="208"/>
      <c r="C7892" s="101"/>
      <c r="D7892" s="102"/>
      <c r="E7892" s="208"/>
      <c r="F7892" s="107"/>
      <c r="G7892" s="107"/>
    </row>
    <row r="7893" spans="2:7" s="100" customFormat="1">
      <c r="B7893" s="208"/>
      <c r="C7893" s="101"/>
      <c r="D7893" s="102"/>
      <c r="E7893" s="208"/>
      <c r="F7893" s="107"/>
      <c r="G7893" s="107"/>
    </row>
    <row r="7894" spans="2:7" s="100" customFormat="1">
      <c r="B7894" s="208"/>
      <c r="C7894" s="101"/>
      <c r="D7894" s="102"/>
      <c r="E7894" s="208"/>
      <c r="F7894" s="107"/>
      <c r="G7894" s="107"/>
    </row>
    <row r="7895" spans="2:7" s="100" customFormat="1">
      <c r="B7895" s="208"/>
      <c r="C7895" s="101"/>
      <c r="D7895" s="102"/>
      <c r="E7895" s="208"/>
      <c r="F7895" s="107"/>
      <c r="G7895" s="107"/>
    </row>
    <row r="7896" spans="2:7" s="100" customFormat="1">
      <c r="B7896" s="208"/>
      <c r="C7896" s="101"/>
      <c r="D7896" s="102"/>
      <c r="E7896" s="208"/>
      <c r="F7896" s="107"/>
      <c r="G7896" s="107"/>
    </row>
    <row r="7897" spans="2:7" s="100" customFormat="1">
      <c r="B7897" s="208"/>
      <c r="C7897" s="101"/>
      <c r="D7897" s="102"/>
      <c r="E7897" s="208"/>
      <c r="F7897" s="107"/>
      <c r="G7897" s="107"/>
    </row>
    <row r="7898" spans="2:7" s="100" customFormat="1">
      <c r="B7898" s="208"/>
      <c r="C7898" s="101"/>
      <c r="D7898" s="102"/>
      <c r="E7898" s="208"/>
      <c r="F7898" s="107"/>
      <c r="G7898" s="107"/>
    </row>
    <row r="7899" spans="2:7" s="100" customFormat="1">
      <c r="B7899" s="208"/>
      <c r="C7899" s="101"/>
      <c r="D7899" s="102"/>
      <c r="E7899" s="208"/>
      <c r="F7899" s="107"/>
      <c r="G7899" s="107"/>
    </row>
    <row r="7900" spans="2:7" s="100" customFormat="1">
      <c r="B7900" s="208"/>
      <c r="C7900" s="101"/>
      <c r="D7900" s="102"/>
      <c r="E7900" s="208"/>
      <c r="F7900" s="107"/>
      <c r="G7900" s="107"/>
    </row>
    <row r="7901" spans="2:7" s="100" customFormat="1">
      <c r="B7901" s="208"/>
      <c r="C7901" s="101"/>
      <c r="D7901" s="102"/>
      <c r="E7901" s="208"/>
      <c r="F7901" s="107"/>
      <c r="G7901" s="107"/>
    </row>
    <row r="7902" spans="2:7" s="100" customFormat="1">
      <c r="B7902" s="208"/>
      <c r="C7902" s="101"/>
      <c r="D7902" s="102"/>
      <c r="E7902" s="208"/>
      <c r="F7902" s="107"/>
      <c r="G7902" s="107"/>
    </row>
    <row r="7903" spans="2:7" s="100" customFormat="1">
      <c r="B7903" s="208"/>
      <c r="C7903" s="101"/>
      <c r="D7903" s="102"/>
      <c r="E7903" s="208"/>
      <c r="F7903" s="107"/>
      <c r="G7903" s="107"/>
    </row>
    <row r="7904" spans="2:7" s="100" customFormat="1">
      <c r="B7904" s="208"/>
      <c r="C7904" s="101"/>
      <c r="D7904" s="102"/>
      <c r="E7904" s="208"/>
      <c r="F7904" s="107"/>
      <c r="G7904" s="107"/>
    </row>
    <row r="7905" spans="2:7" s="100" customFormat="1">
      <c r="B7905" s="208"/>
      <c r="C7905" s="101"/>
      <c r="D7905" s="102"/>
      <c r="E7905" s="208"/>
      <c r="F7905" s="107"/>
      <c r="G7905" s="107"/>
    </row>
    <row r="7906" spans="2:7" s="100" customFormat="1">
      <c r="B7906" s="208"/>
      <c r="C7906" s="101"/>
      <c r="D7906" s="102"/>
      <c r="E7906" s="208"/>
      <c r="F7906" s="107"/>
      <c r="G7906" s="107"/>
    </row>
    <row r="7907" spans="2:7" s="100" customFormat="1">
      <c r="B7907" s="208"/>
      <c r="C7907" s="101"/>
      <c r="D7907" s="102"/>
      <c r="E7907" s="208"/>
      <c r="F7907" s="107"/>
      <c r="G7907" s="107"/>
    </row>
    <row r="7908" spans="2:7" s="100" customFormat="1">
      <c r="B7908" s="208"/>
      <c r="C7908" s="101"/>
      <c r="D7908" s="102"/>
      <c r="E7908" s="208"/>
      <c r="F7908" s="107"/>
      <c r="G7908" s="107"/>
    </row>
    <row r="7909" spans="2:7" s="100" customFormat="1">
      <c r="B7909" s="208"/>
      <c r="C7909" s="101"/>
      <c r="D7909" s="102"/>
      <c r="E7909" s="208"/>
      <c r="F7909" s="107"/>
      <c r="G7909" s="107"/>
    </row>
    <row r="7910" spans="2:7" s="100" customFormat="1">
      <c r="B7910" s="208"/>
      <c r="C7910" s="101"/>
      <c r="D7910" s="102"/>
      <c r="E7910" s="208"/>
      <c r="F7910" s="107"/>
      <c r="G7910" s="107"/>
    </row>
    <row r="7911" spans="2:7" s="100" customFormat="1">
      <c r="B7911" s="208"/>
      <c r="C7911" s="101"/>
      <c r="D7911" s="102"/>
      <c r="E7911" s="208"/>
      <c r="F7911" s="107"/>
      <c r="G7911" s="107"/>
    </row>
    <row r="7912" spans="2:7" s="100" customFormat="1">
      <c r="B7912" s="208"/>
      <c r="C7912" s="101"/>
      <c r="D7912" s="102"/>
      <c r="E7912" s="208"/>
      <c r="F7912" s="107"/>
      <c r="G7912" s="107"/>
    </row>
    <row r="7913" spans="2:7" s="100" customFormat="1">
      <c r="B7913" s="208"/>
      <c r="C7913" s="101"/>
      <c r="D7913" s="102"/>
      <c r="E7913" s="208"/>
      <c r="F7913" s="107"/>
      <c r="G7913" s="107"/>
    </row>
    <row r="7914" spans="2:7" s="100" customFormat="1">
      <c r="B7914" s="208"/>
      <c r="C7914" s="101"/>
      <c r="D7914" s="102"/>
      <c r="E7914" s="208"/>
      <c r="F7914" s="107"/>
      <c r="G7914" s="107"/>
    </row>
    <row r="7915" spans="2:7" s="100" customFormat="1">
      <c r="B7915" s="208"/>
      <c r="C7915" s="101"/>
      <c r="D7915" s="102"/>
      <c r="E7915" s="208"/>
      <c r="F7915" s="107"/>
      <c r="G7915" s="107"/>
    </row>
    <row r="7916" spans="2:7" s="100" customFormat="1">
      <c r="B7916" s="208"/>
      <c r="C7916" s="101"/>
      <c r="D7916" s="102"/>
      <c r="E7916" s="208"/>
      <c r="F7916" s="107"/>
      <c r="G7916" s="107"/>
    </row>
    <row r="7917" spans="2:7" s="100" customFormat="1">
      <c r="B7917" s="208"/>
      <c r="C7917" s="101"/>
      <c r="D7917" s="102"/>
      <c r="E7917" s="208"/>
      <c r="F7917" s="107"/>
      <c r="G7917" s="107"/>
    </row>
    <row r="7918" spans="2:7" s="100" customFormat="1">
      <c r="B7918" s="208"/>
      <c r="C7918" s="101"/>
      <c r="D7918" s="102"/>
      <c r="E7918" s="208"/>
      <c r="F7918" s="107"/>
      <c r="G7918" s="107"/>
    </row>
    <row r="7919" spans="2:7" s="100" customFormat="1">
      <c r="B7919" s="208"/>
      <c r="C7919" s="101"/>
      <c r="D7919" s="102"/>
      <c r="E7919" s="208"/>
      <c r="F7919" s="107"/>
      <c r="G7919" s="107"/>
    </row>
    <row r="7920" spans="2:7" s="100" customFormat="1">
      <c r="B7920" s="208"/>
      <c r="C7920" s="101"/>
      <c r="D7920" s="102"/>
      <c r="E7920" s="208"/>
      <c r="F7920" s="107"/>
      <c r="G7920" s="107"/>
    </row>
    <row r="7921" spans="2:7" s="100" customFormat="1">
      <c r="B7921" s="208"/>
      <c r="C7921" s="101"/>
      <c r="D7921" s="102"/>
      <c r="E7921" s="208"/>
      <c r="F7921" s="107"/>
      <c r="G7921" s="107"/>
    </row>
    <row r="7922" spans="2:7" s="100" customFormat="1">
      <c r="B7922" s="208"/>
      <c r="C7922" s="101"/>
      <c r="D7922" s="102"/>
      <c r="E7922" s="208"/>
      <c r="F7922" s="107"/>
      <c r="G7922" s="107"/>
    </row>
    <row r="7923" spans="2:7" s="100" customFormat="1">
      <c r="B7923" s="208"/>
      <c r="C7923" s="101"/>
      <c r="D7923" s="102"/>
      <c r="E7923" s="208"/>
      <c r="F7923" s="107"/>
      <c r="G7923" s="107"/>
    </row>
    <row r="7924" spans="2:7" s="100" customFormat="1">
      <c r="B7924" s="208"/>
      <c r="C7924" s="101"/>
      <c r="D7924" s="102"/>
      <c r="E7924" s="208"/>
      <c r="F7924" s="107"/>
      <c r="G7924" s="107"/>
    </row>
    <row r="7925" spans="2:7" s="100" customFormat="1">
      <c r="B7925" s="208"/>
      <c r="C7925" s="101"/>
      <c r="D7925" s="102"/>
      <c r="E7925" s="208"/>
      <c r="F7925" s="107"/>
      <c r="G7925" s="107"/>
    </row>
    <row r="7926" spans="2:7" s="100" customFormat="1">
      <c r="B7926" s="208"/>
      <c r="C7926" s="101"/>
      <c r="D7926" s="102"/>
      <c r="E7926" s="208"/>
      <c r="F7926" s="107"/>
      <c r="G7926" s="107"/>
    </row>
    <row r="7927" spans="2:7" s="100" customFormat="1">
      <c r="B7927" s="208"/>
      <c r="C7927" s="101"/>
      <c r="D7927" s="102"/>
      <c r="E7927" s="208"/>
      <c r="F7927" s="107"/>
      <c r="G7927" s="107"/>
    </row>
    <row r="7928" spans="2:7" s="100" customFormat="1">
      <c r="B7928" s="208"/>
      <c r="C7928" s="101"/>
      <c r="D7928" s="102"/>
      <c r="E7928" s="208"/>
      <c r="F7928" s="107"/>
      <c r="G7928" s="107"/>
    </row>
    <row r="7929" spans="2:7" s="100" customFormat="1">
      <c r="B7929" s="208"/>
      <c r="C7929" s="101"/>
      <c r="D7929" s="102"/>
      <c r="E7929" s="208"/>
      <c r="F7929" s="107"/>
      <c r="G7929" s="107"/>
    </row>
    <row r="7930" spans="2:7" s="100" customFormat="1">
      <c r="B7930" s="208"/>
      <c r="C7930" s="101"/>
      <c r="D7930" s="102"/>
      <c r="E7930" s="208"/>
      <c r="F7930" s="107"/>
      <c r="G7930" s="107"/>
    </row>
    <row r="7931" spans="2:7" s="100" customFormat="1">
      <c r="B7931" s="208"/>
      <c r="C7931" s="101"/>
      <c r="D7931" s="102"/>
      <c r="E7931" s="208"/>
      <c r="F7931" s="107"/>
      <c r="G7931" s="107"/>
    </row>
    <row r="7932" spans="2:7" s="100" customFormat="1">
      <c r="B7932" s="208"/>
      <c r="C7932" s="101"/>
      <c r="D7932" s="102"/>
      <c r="E7932" s="208"/>
      <c r="F7932" s="107"/>
      <c r="G7932" s="107"/>
    </row>
    <row r="7933" spans="2:7" s="100" customFormat="1">
      <c r="B7933" s="208"/>
      <c r="C7933" s="101"/>
      <c r="D7933" s="102"/>
      <c r="E7933" s="208"/>
      <c r="F7933" s="107"/>
      <c r="G7933" s="107"/>
    </row>
    <row r="7934" spans="2:7" s="100" customFormat="1">
      <c r="B7934" s="208"/>
      <c r="C7934" s="101"/>
      <c r="D7934" s="102"/>
      <c r="E7934" s="208"/>
      <c r="F7934" s="107"/>
      <c r="G7934" s="107"/>
    </row>
    <row r="7935" spans="2:7" s="100" customFormat="1">
      <c r="B7935" s="208"/>
      <c r="C7935" s="101"/>
      <c r="D7935" s="102"/>
      <c r="E7935" s="208"/>
      <c r="F7935" s="107"/>
      <c r="G7935" s="107"/>
    </row>
    <row r="7936" spans="2:7" s="100" customFormat="1">
      <c r="B7936" s="208"/>
      <c r="C7936" s="101"/>
      <c r="D7936" s="102"/>
      <c r="E7936" s="208"/>
      <c r="F7936" s="107"/>
      <c r="G7936" s="107"/>
    </row>
    <row r="7937" spans="2:7" s="100" customFormat="1">
      <c r="B7937" s="208"/>
      <c r="C7937" s="101"/>
      <c r="D7937" s="102"/>
      <c r="E7937" s="208"/>
      <c r="F7937" s="107"/>
      <c r="G7937" s="107"/>
    </row>
    <row r="7938" spans="2:7" s="100" customFormat="1">
      <c r="B7938" s="208"/>
      <c r="C7938" s="101"/>
      <c r="D7938" s="102"/>
      <c r="E7938" s="208"/>
      <c r="F7938" s="107"/>
      <c r="G7938" s="107"/>
    </row>
    <row r="7939" spans="2:7" s="100" customFormat="1">
      <c r="B7939" s="208"/>
      <c r="C7939" s="101"/>
      <c r="D7939" s="102"/>
      <c r="E7939" s="208"/>
      <c r="F7939" s="107"/>
      <c r="G7939" s="107"/>
    </row>
    <row r="7940" spans="2:7" s="100" customFormat="1">
      <c r="B7940" s="208"/>
      <c r="C7940" s="101"/>
      <c r="D7940" s="102"/>
      <c r="E7940" s="208"/>
      <c r="F7940" s="107"/>
      <c r="G7940" s="107"/>
    </row>
    <row r="7941" spans="2:7" s="100" customFormat="1">
      <c r="B7941" s="208"/>
      <c r="C7941" s="101"/>
      <c r="D7941" s="102"/>
      <c r="E7941" s="208"/>
      <c r="F7941" s="107"/>
      <c r="G7941" s="107"/>
    </row>
    <row r="7942" spans="2:7" s="100" customFormat="1">
      <c r="B7942" s="208"/>
      <c r="C7942" s="101"/>
      <c r="D7942" s="102"/>
      <c r="E7942" s="208"/>
      <c r="F7942" s="107"/>
      <c r="G7942" s="107"/>
    </row>
    <row r="7943" spans="2:7" s="100" customFormat="1">
      <c r="B7943" s="208"/>
      <c r="C7943" s="101"/>
      <c r="D7943" s="102"/>
      <c r="E7943" s="208"/>
      <c r="F7943" s="107"/>
      <c r="G7943" s="107"/>
    </row>
    <row r="7944" spans="2:7" s="100" customFormat="1">
      <c r="B7944" s="208"/>
      <c r="C7944" s="101"/>
      <c r="D7944" s="102"/>
      <c r="E7944" s="208"/>
      <c r="F7944" s="107"/>
      <c r="G7944" s="107"/>
    </row>
    <row r="7945" spans="2:7" s="100" customFormat="1">
      <c r="B7945" s="208"/>
      <c r="C7945" s="101"/>
      <c r="D7945" s="102"/>
      <c r="E7945" s="208"/>
      <c r="F7945" s="107"/>
      <c r="G7945" s="107"/>
    </row>
    <row r="7946" spans="2:7" s="100" customFormat="1">
      <c r="B7946" s="208"/>
      <c r="C7946" s="101"/>
      <c r="D7946" s="102"/>
      <c r="E7946" s="208"/>
      <c r="F7946" s="107"/>
      <c r="G7946" s="107"/>
    </row>
    <row r="7947" spans="2:7" s="100" customFormat="1">
      <c r="B7947" s="208"/>
      <c r="C7947" s="101"/>
      <c r="D7947" s="102"/>
      <c r="E7947" s="208"/>
      <c r="F7947" s="107"/>
      <c r="G7947" s="107"/>
    </row>
    <row r="7948" spans="2:7" s="100" customFormat="1">
      <c r="B7948" s="208"/>
      <c r="C7948" s="101"/>
      <c r="D7948" s="102"/>
      <c r="E7948" s="208"/>
      <c r="F7948" s="107"/>
      <c r="G7948" s="107"/>
    </row>
    <row r="7949" spans="2:7" s="100" customFormat="1">
      <c r="B7949" s="208"/>
      <c r="C7949" s="101"/>
      <c r="D7949" s="102"/>
      <c r="E7949" s="208"/>
      <c r="F7949" s="107"/>
      <c r="G7949" s="107"/>
    </row>
    <row r="7950" spans="2:7" s="100" customFormat="1">
      <c r="B7950" s="208"/>
      <c r="C7950" s="101"/>
      <c r="D7950" s="102"/>
      <c r="E7950" s="208"/>
      <c r="F7950" s="107"/>
      <c r="G7950" s="107"/>
    </row>
    <row r="7951" spans="2:7" s="100" customFormat="1">
      <c r="B7951" s="208"/>
      <c r="C7951" s="101"/>
      <c r="D7951" s="102"/>
      <c r="E7951" s="208"/>
      <c r="F7951" s="107"/>
      <c r="G7951" s="107"/>
    </row>
    <row r="7952" spans="2:7" s="100" customFormat="1">
      <c r="B7952" s="208"/>
      <c r="C7952" s="101"/>
      <c r="D7952" s="102"/>
      <c r="E7952" s="208"/>
      <c r="F7952" s="107"/>
      <c r="G7952" s="107"/>
    </row>
    <row r="7953" spans="2:7" s="100" customFormat="1">
      <c r="B7953" s="208"/>
      <c r="C7953" s="101"/>
      <c r="D7953" s="102"/>
      <c r="E7953" s="208"/>
      <c r="F7953" s="107"/>
      <c r="G7953" s="107"/>
    </row>
    <row r="7954" spans="2:7" s="100" customFormat="1">
      <c r="B7954" s="208"/>
      <c r="C7954" s="101"/>
      <c r="D7954" s="102"/>
      <c r="E7954" s="208"/>
      <c r="F7954" s="107"/>
      <c r="G7954" s="107"/>
    </row>
    <row r="7955" spans="2:7" s="100" customFormat="1">
      <c r="B7955" s="208"/>
      <c r="C7955" s="101"/>
      <c r="D7955" s="102"/>
      <c r="E7955" s="208"/>
      <c r="F7955" s="107"/>
      <c r="G7955" s="107"/>
    </row>
    <row r="7956" spans="2:7" s="100" customFormat="1">
      <c r="B7956" s="208"/>
      <c r="C7956" s="101"/>
      <c r="D7956" s="102"/>
      <c r="E7956" s="208"/>
      <c r="F7956" s="107"/>
      <c r="G7956" s="107"/>
    </row>
    <row r="7957" spans="2:7" s="100" customFormat="1">
      <c r="B7957" s="208"/>
      <c r="C7957" s="101"/>
      <c r="D7957" s="102"/>
      <c r="E7957" s="208"/>
      <c r="F7957" s="107"/>
      <c r="G7957" s="107"/>
    </row>
    <row r="7958" spans="2:7" s="100" customFormat="1">
      <c r="B7958" s="208"/>
      <c r="C7958" s="101"/>
      <c r="D7958" s="102"/>
      <c r="E7958" s="208"/>
      <c r="F7958" s="107"/>
      <c r="G7958" s="107"/>
    </row>
    <row r="7959" spans="2:7" s="100" customFormat="1">
      <c r="B7959" s="208"/>
      <c r="C7959" s="101"/>
      <c r="D7959" s="102"/>
      <c r="E7959" s="208"/>
      <c r="F7959" s="107"/>
      <c r="G7959" s="107"/>
    </row>
    <row r="7960" spans="2:7" s="100" customFormat="1">
      <c r="B7960" s="208"/>
      <c r="C7960" s="101"/>
      <c r="D7960" s="102"/>
      <c r="E7960" s="208"/>
      <c r="F7960" s="107"/>
      <c r="G7960" s="107"/>
    </row>
    <row r="7961" spans="2:7" s="100" customFormat="1">
      <c r="B7961" s="208"/>
      <c r="C7961" s="101"/>
      <c r="D7961" s="102"/>
      <c r="E7961" s="208"/>
      <c r="F7961" s="107"/>
      <c r="G7961" s="107"/>
    </row>
    <row r="7962" spans="2:7" s="100" customFormat="1">
      <c r="B7962" s="208"/>
      <c r="C7962" s="101"/>
      <c r="D7962" s="102"/>
      <c r="E7962" s="208"/>
      <c r="F7962" s="107"/>
      <c r="G7962" s="107"/>
    </row>
    <row r="7963" spans="2:7" s="100" customFormat="1">
      <c r="B7963" s="208"/>
      <c r="C7963" s="101"/>
      <c r="D7963" s="102"/>
      <c r="E7963" s="208"/>
      <c r="F7963" s="107"/>
      <c r="G7963" s="107"/>
    </row>
    <row r="7964" spans="2:7" s="100" customFormat="1">
      <c r="B7964" s="208"/>
      <c r="C7964" s="101"/>
      <c r="D7964" s="102"/>
      <c r="E7964" s="208"/>
      <c r="F7964" s="107"/>
      <c r="G7964" s="107"/>
    </row>
    <row r="7965" spans="2:7" s="100" customFormat="1">
      <c r="B7965" s="208"/>
      <c r="C7965" s="101"/>
      <c r="D7965" s="102"/>
      <c r="E7965" s="208"/>
      <c r="F7965" s="107"/>
      <c r="G7965" s="107"/>
    </row>
    <row r="7966" spans="2:7" s="100" customFormat="1">
      <c r="B7966" s="208"/>
      <c r="C7966" s="101"/>
      <c r="D7966" s="102"/>
      <c r="E7966" s="208"/>
      <c r="F7966" s="107"/>
      <c r="G7966" s="107"/>
    </row>
    <row r="7967" spans="2:7" s="100" customFormat="1">
      <c r="B7967" s="208"/>
      <c r="C7967" s="101"/>
      <c r="D7967" s="102"/>
      <c r="E7967" s="208"/>
      <c r="F7967" s="107"/>
      <c r="G7967" s="107"/>
    </row>
    <row r="7968" spans="2:7" s="100" customFormat="1">
      <c r="B7968" s="208"/>
      <c r="C7968" s="101"/>
      <c r="D7968" s="102"/>
      <c r="E7968" s="208"/>
      <c r="F7968" s="107"/>
      <c r="G7968" s="107"/>
    </row>
    <row r="7969" spans="2:7" s="100" customFormat="1">
      <c r="B7969" s="208"/>
      <c r="C7969" s="101"/>
      <c r="D7969" s="102"/>
      <c r="E7969" s="208"/>
      <c r="F7969" s="107"/>
      <c r="G7969" s="107"/>
    </row>
    <row r="7970" spans="2:7" s="100" customFormat="1">
      <c r="B7970" s="208"/>
      <c r="C7970" s="101"/>
      <c r="D7970" s="102"/>
      <c r="E7970" s="208"/>
      <c r="F7970" s="107"/>
      <c r="G7970" s="107"/>
    </row>
    <row r="7971" spans="2:7" s="100" customFormat="1">
      <c r="B7971" s="208"/>
      <c r="C7971" s="101"/>
      <c r="D7971" s="102"/>
      <c r="E7971" s="208"/>
      <c r="F7971" s="107"/>
      <c r="G7971" s="107"/>
    </row>
    <row r="7972" spans="2:7" s="100" customFormat="1">
      <c r="B7972" s="208"/>
      <c r="C7972" s="101"/>
      <c r="D7972" s="102"/>
      <c r="E7972" s="208"/>
      <c r="F7972" s="107"/>
      <c r="G7972" s="107"/>
    </row>
    <row r="7973" spans="2:7" s="100" customFormat="1">
      <c r="B7973" s="208"/>
      <c r="C7973" s="101"/>
      <c r="D7973" s="102"/>
      <c r="E7973" s="208"/>
      <c r="F7973" s="107"/>
      <c r="G7973" s="107"/>
    </row>
    <row r="7974" spans="2:7" s="100" customFormat="1">
      <c r="B7974" s="208"/>
      <c r="C7974" s="101"/>
      <c r="D7974" s="102"/>
      <c r="E7974" s="208"/>
      <c r="F7974" s="107"/>
      <c r="G7974" s="107"/>
    </row>
    <row r="7975" spans="2:7" s="100" customFormat="1">
      <c r="B7975" s="208"/>
      <c r="C7975" s="101"/>
      <c r="D7975" s="102"/>
      <c r="E7975" s="208"/>
      <c r="F7975" s="107"/>
      <c r="G7975" s="107"/>
    </row>
    <row r="7976" spans="2:7" s="100" customFormat="1">
      <c r="B7976" s="208"/>
      <c r="C7976" s="101"/>
      <c r="D7976" s="102"/>
      <c r="E7976" s="208"/>
      <c r="F7976" s="107"/>
      <c r="G7976" s="107"/>
    </row>
    <row r="7977" spans="2:7" s="100" customFormat="1">
      <c r="B7977" s="208"/>
      <c r="C7977" s="101"/>
      <c r="D7977" s="102"/>
      <c r="E7977" s="208"/>
      <c r="F7977" s="107"/>
      <c r="G7977" s="107"/>
    </row>
    <row r="7978" spans="2:7" s="100" customFormat="1">
      <c r="B7978" s="208"/>
      <c r="C7978" s="101"/>
      <c r="D7978" s="102"/>
      <c r="E7978" s="208"/>
      <c r="F7978" s="107"/>
      <c r="G7978" s="107"/>
    </row>
    <row r="7979" spans="2:7" s="100" customFormat="1">
      <c r="B7979" s="208"/>
      <c r="C7979" s="101"/>
      <c r="D7979" s="102"/>
      <c r="E7979" s="208"/>
      <c r="F7979" s="107"/>
      <c r="G7979" s="107"/>
    </row>
    <row r="7980" spans="2:7" s="100" customFormat="1">
      <c r="B7980" s="208"/>
      <c r="C7980" s="101"/>
      <c r="D7980" s="102"/>
      <c r="E7980" s="208"/>
      <c r="F7980" s="107"/>
      <c r="G7980" s="107"/>
    </row>
    <row r="7981" spans="2:7" s="100" customFormat="1">
      <c r="B7981" s="208"/>
      <c r="C7981" s="101"/>
      <c r="D7981" s="102"/>
      <c r="E7981" s="208"/>
      <c r="F7981" s="107"/>
      <c r="G7981" s="107"/>
    </row>
    <row r="7982" spans="2:7" s="100" customFormat="1">
      <c r="B7982" s="208"/>
      <c r="C7982" s="101"/>
      <c r="D7982" s="102"/>
      <c r="E7982" s="208"/>
      <c r="F7982" s="107"/>
      <c r="G7982" s="107"/>
    </row>
    <row r="7983" spans="2:7" s="100" customFormat="1">
      <c r="B7983" s="208"/>
      <c r="C7983" s="101"/>
      <c r="D7983" s="102"/>
      <c r="E7983" s="208"/>
      <c r="F7983" s="107"/>
      <c r="G7983" s="107"/>
    </row>
    <row r="7984" spans="2:7" s="100" customFormat="1">
      <c r="B7984" s="208"/>
      <c r="C7984" s="101"/>
      <c r="D7984" s="102"/>
      <c r="E7984" s="208"/>
      <c r="F7984" s="107"/>
      <c r="G7984" s="107"/>
    </row>
    <row r="7985" spans="2:7" s="100" customFormat="1">
      <c r="B7985" s="208"/>
      <c r="C7985" s="101"/>
      <c r="D7985" s="102"/>
      <c r="E7985" s="208"/>
      <c r="F7985" s="107"/>
      <c r="G7985" s="107"/>
    </row>
    <row r="7986" spans="2:7" s="100" customFormat="1">
      <c r="B7986" s="208"/>
      <c r="C7986" s="101"/>
      <c r="D7986" s="102"/>
      <c r="E7986" s="208"/>
      <c r="F7986" s="107"/>
      <c r="G7986" s="107"/>
    </row>
    <row r="7987" spans="2:7" s="100" customFormat="1">
      <c r="B7987" s="208"/>
      <c r="C7987" s="101"/>
      <c r="D7987" s="102"/>
      <c r="E7987" s="208"/>
      <c r="F7987" s="107"/>
      <c r="G7987" s="107"/>
    </row>
    <row r="7988" spans="2:7" s="100" customFormat="1">
      <c r="B7988" s="208"/>
      <c r="C7988" s="101"/>
      <c r="D7988" s="102"/>
      <c r="E7988" s="208"/>
      <c r="F7988" s="107"/>
      <c r="G7988" s="107"/>
    </row>
    <row r="7989" spans="2:7" s="100" customFormat="1">
      <c r="B7989" s="208"/>
      <c r="C7989" s="101"/>
      <c r="D7989" s="102"/>
      <c r="E7989" s="208"/>
      <c r="F7989" s="107"/>
      <c r="G7989" s="107"/>
    </row>
    <row r="7990" spans="2:7" s="100" customFormat="1">
      <c r="B7990" s="208"/>
      <c r="C7990" s="101"/>
      <c r="D7990" s="102"/>
      <c r="E7990" s="208"/>
      <c r="F7990" s="107"/>
      <c r="G7990" s="107"/>
    </row>
    <row r="7991" spans="2:7" s="100" customFormat="1">
      <c r="B7991" s="208"/>
      <c r="C7991" s="101"/>
      <c r="D7991" s="102"/>
      <c r="E7991" s="208"/>
      <c r="F7991" s="107"/>
      <c r="G7991" s="107"/>
    </row>
    <row r="7992" spans="2:7" s="100" customFormat="1">
      <c r="B7992" s="208"/>
      <c r="C7992" s="101"/>
      <c r="D7992" s="102"/>
      <c r="E7992" s="208"/>
      <c r="F7992" s="107"/>
      <c r="G7992" s="107"/>
    </row>
    <row r="7993" spans="2:7" s="100" customFormat="1">
      <c r="B7993" s="208"/>
      <c r="C7993" s="101"/>
      <c r="D7993" s="102"/>
      <c r="E7993" s="208"/>
      <c r="F7993" s="107"/>
      <c r="G7993" s="107"/>
    </row>
    <row r="7994" spans="2:7" s="100" customFormat="1">
      <c r="B7994" s="208"/>
      <c r="C7994" s="101"/>
      <c r="D7994" s="102"/>
      <c r="E7994" s="208"/>
      <c r="F7994" s="107"/>
      <c r="G7994" s="107"/>
    </row>
    <row r="7995" spans="2:7" s="100" customFormat="1">
      <c r="B7995" s="208"/>
      <c r="C7995" s="101"/>
      <c r="D7995" s="102"/>
      <c r="E7995" s="208"/>
      <c r="F7995" s="107"/>
      <c r="G7995" s="107"/>
    </row>
    <row r="7996" spans="2:7" s="100" customFormat="1">
      <c r="B7996" s="208"/>
      <c r="C7996" s="101"/>
      <c r="D7996" s="102"/>
      <c r="E7996" s="208"/>
      <c r="F7996" s="107"/>
      <c r="G7996" s="107"/>
    </row>
    <row r="7997" spans="2:7" s="100" customFormat="1">
      <c r="B7997" s="208"/>
      <c r="C7997" s="101"/>
      <c r="D7997" s="102"/>
      <c r="E7997" s="208"/>
      <c r="F7997" s="107"/>
      <c r="G7997" s="107"/>
    </row>
    <row r="7998" spans="2:7" s="100" customFormat="1">
      <c r="B7998" s="208"/>
      <c r="C7998" s="101"/>
      <c r="D7998" s="102"/>
      <c r="E7998" s="208"/>
      <c r="F7998" s="107"/>
      <c r="G7998" s="107"/>
    </row>
    <row r="7999" spans="2:7" s="100" customFormat="1">
      <c r="B7999" s="208"/>
      <c r="C7999" s="101"/>
      <c r="D7999" s="102"/>
      <c r="E7999" s="208"/>
      <c r="F7999" s="107"/>
      <c r="G7999" s="107"/>
    </row>
    <row r="8000" spans="2:7" s="100" customFormat="1">
      <c r="B8000" s="208"/>
      <c r="C8000" s="101"/>
      <c r="D8000" s="102"/>
      <c r="E8000" s="208"/>
      <c r="F8000" s="107"/>
      <c r="G8000" s="107"/>
    </row>
    <row r="8001" spans="2:7" s="100" customFormat="1">
      <c r="B8001" s="208"/>
      <c r="C8001" s="101"/>
      <c r="D8001" s="102"/>
      <c r="E8001" s="208"/>
      <c r="F8001" s="107"/>
      <c r="G8001" s="107"/>
    </row>
    <row r="8002" spans="2:7" s="100" customFormat="1">
      <c r="B8002" s="208"/>
      <c r="C8002" s="101"/>
      <c r="D8002" s="102"/>
      <c r="E8002" s="208"/>
      <c r="F8002" s="107"/>
      <c r="G8002" s="107"/>
    </row>
    <row r="8003" spans="2:7" s="100" customFormat="1">
      <c r="B8003" s="208"/>
      <c r="C8003" s="101"/>
      <c r="D8003" s="102"/>
      <c r="E8003" s="208"/>
      <c r="F8003" s="107"/>
      <c r="G8003" s="107"/>
    </row>
    <row r="8004" spans="2:7" s="100" customFormat="1">
      <c r="B8004" s="208"/>
      <c r="C8004" s="101"/>
      <c r="D8004" s="102"/>
      <c r="E8004" s="208"/>
      <c r="F8004" s="107"/>
      <c r="G8004" s="107"/>
    </row>
    <row r="8005" spans="2:7" s="100" customFormat="1">
      <c r="B8005" s="208"/>
      <c r="C8005" s="101"/>
      <c r="D8005" s="102"/>
      <c r="E8005" s="208"/>
      <c r="F8005" s="107"/>
      <c r="G8005" s="107"/>
    </row>
    <row r="8006" spans="2:7" s="100" customFormat="1">
      <c r="B8006" s="208"/>
      <c r="C8006" s="101"/>
      <c r="D8006" s="102"/>
      <c r="E8006" s="208"/>
      <c r="F8006" s="107"/>
      <c r="G8006" s="107"/>
    </row>
    <row r="8007" spans="2:7" s="100" customFormat="1">
      <c r="B8007" s="208"/>
      <c r="C8007" s="101"/>
      <c r="D8007" s="102"/>
      <c r="E8007" s="208"/>
      <c r="F8007" s="107"/>
      <c r="G8007" s="107"/>
    </row>
    <row r="8008" spans="2:7" s="100" customFormat="1">
      <c r="B8008" s="208"/>
      <c r="C8008" s="101"/>
      <c r="D8008" s="102"/>
      <c r="E8008" s="208"/>
      <c r="F8008" s="107"/>
      <c r="G8008" s="107"/>
    </row>
    <row r="8009" spans="2:7" s="100" customFormat="1">
      <c r="B8009" s="208"/>
      <c r="C8009" s="101"/>
      <c r="D8009" s="102"/>
      <c r="E8009" s="208"/>
      <c r="F8009" s="107"/>
      <c r="G8009" s="107"/>
    </row>
    <row r="8010" spans="2:7" s="100" customFormat="1">
      <c r="B8010" s="208"/>
      <c r="C8010" s="101"/>
      <c r="D8010" s="102"/>
      <c r="E8010" s="208"/>
      <c r="F8010" s="107"/>
      <c r="G8010" s="107"/>
    </row>
    <row r="8011" spans="2:7" s="100" customFormat="1">
      <c r="B8011" s="208"/>
      <c r="C8011" s="101"/>
      <c r="D8011" s="102"/>
      <c r="E8011" s="208"/>
      <c r="F8011" s="107"/>
      <c r="G8011" s="107"/>
    </row>
    <row r="8012" spans="2:7" s="100" customFormat="1">
      <c r="B8012" s="208"/>
      <c r="C8012" s="101"/>
      <c r="D8012" s="102"/>
      <c r="E8012" s="208"/>
      <c r="F8012" s="107"/>
      <c r="G8012" s="107"/>
    </row>
    <row r="8013" spans="2:7" s="100" customFormat="1">
      <c r="B8013" s="208"/>
      <c r="C8013" s="101"/>
      <c r="D8013" s="102"/>
      <c r="E8013" s="208"/>
      <c r="F8013" s="107"/>
      <c r="G8013" s="107"/>
    </row>
    <row r="8014" spans="2:7" s="100" customFormat="1">
      <c r="B8014" s="208"/>
      <c r="C8014" s="101"/>
      <c r="D8014" s="102"/>
      <c r="E8014" s="208"/>
      <c r="F8014" s="107"/>
      <c r="G8014" s="107"/>
    </row>
    <row r="8015" spans="2:7" s="100" customFormat="1">
      <c r="B8015" s="208"/>
      <c r="C8015" s="101"/>
      <c r="D8015" s="102"/>
      <c r="E8015" s="208"/>
      <c r="F8015" s="107"/>
      <c r="G8015" s="107"/>
    </row>
    <row r="8016" spans="2:7" s="100" customFormat="1">
      <c r="B8016" s="208"/>
      <c r="C8016" s="101"/>
      <c r="D8016" s="102"/>
      <c r="E8016" s="208"/>
      <c r="F8016" s="107"/>
      <c r="G8016" s="107"/>
    </row>
    <row r="8017" spans="2:7" s="100" customFormat="1">
      <c r="B8017" s="208"/>
      <c r="C8017" s="101"/>
      <c r="D8017" s="102"/>
      <c r="E8017" s="208"/>
      <c r="F8017" s="107"/>
      <c r="G8017" s="107"/>
    </row>
    <row r="8018" spans="2:7" s="100" customFormat="1">
      <c r="B8018" s="208"/>
      <c r="C8018" s="101"/>
      <c r="D8018" s="102"/>
      <c r="E8018" s="208"/>
      <c r="F8018" s="107"/>
      <c r="G8018" s="107"/>
    </row>
    <row r="8019" spans="2:7" s="100" customFormat="1">
      <c r="B8019" s="208"/>
      <c r="C8019" s="101"/>
      <c r="D8019" s="102"/>
      <c r="E8019" s="208"/>
      <c r="F8019" s="107"/>
      <c r="G8019" s="107"/>
    </row>
    <row r="8020" spans="2:7" s="100" customFormat="1">
      <c r="B8020" s="208"/>
      <c r="C8020" s="101"/>
      <c r="D8020" s="102"/>
      <c r="E8020" s="208"/>
      <c r="F8020" s="107"/>
      <c r="G8020" s="107"/>
    </row>
    <row r="8021" spans="2:7" s="100" customFormat="1">
      <c r="B8021" s="208"/>
      <c r="C8021" s="101"/>
      <c r="D8021" s="102"/>
      <c r="E8021" s="208"/>
      <c r="F8021" s="107"/>
      <c r="G8021" s="107"/>
    </row>
    <row r="8022" spans="2:7" s="100" customFormat="1">
      <c r="B8022" s="208"/>
      <c r="C8022" s="101"/>
      <c r="D8022" s="102"/>
      <c r="E8022" s="208"/>
      <c r="F8022" s="107"/>
      <c r="G8022" s="107"/>
    </row>
    <row r="8023" spans="2:7" s="100" customFormat="1">
      <c r="B8023" s="208"/>
      <c r="C8023" s="101"/>
      <c r="D8023" s="102"/>
      <c r="E8023" s="208"/>
      <c r="F8023" s="107"/>
      <c r="G8023" s="107"/>
    </row>
    <row r="8024" spans="2:7" s="100" customFormat="1">
      <c r="B8024" s="208"/>
      <c r="C8024" s="101"/>
      <c r="D8024" s="102"/>
      <c r="E8024" s="208"/>
      <c r="F8024" s="107"/>
      <c r="G8024" s="107"/>
    </row>
    <row r="8025" spans="2:7" s="100" customFormat="1">
      <c r="B8025" s="208"/>
      <c r="C8025" s="101"/>
      <c r="D8025" s="102"/>
      <c r="E8025" s="208"/>
      <c r="F8025" s="107"/>
      <c r="G8025" s="107"/>
    </row>
    <row r="8026" spans="2:7" s="100" customFormat="1">
      <c r="B8026" s="208"/>
      <c r="C8026" s="101"/>
      <c r="D8026" s="102"/>
      <c r="E8026" s="208"/>
      <c r="F8026" s="107"/>
      <c r="G8026" s="107"/>
    </row>
    <row r="8027" spans="2:7" s="100" customFormat="1">
      <c r="B8027" s="208"/>
      <c r="C8027" s="101"/>
      <c r="D8027" s="102"/>
      <c r="E8027" s="208"/>
      <c r="F8027" s="107"/>
      <c r="G8027" s="107"/>
    </row>
    <row r="8028" spans="2:7" s="100" customFormat="1">
      <c r="B8028" s="208"/>
      <c r="C8028" s="101"/>
      <c r="D8028" s="102"/>
      <c r="E8028" s="208"/>
      <c r="F8028" s="107"/>
      <c r="G8028" s="107"/>
    </row>
    <row r="8029" spans="2:7" s="100" customFormat="1">
      <c r="B8029" s="208"/>
      <c r="C8029" s="101"/>
      <c r="D8029" s="102"/>
      <c r="E8029" s="208"/>
      <c r="F8029" s="107"/>
      <c r="G8029" s="107"/>
    </row>
    <row r="8030" spans="2:7" s="100" customFormat="1">
      <c r="B8030" s="208"/>
      <c r="C8030" s="101"/>
      <c r="D8030" s="102"/>
      <c r="E8030" s="208"/>
      <c r="F8030" s="107"/>
      <c r="G8030" s="107"/>
    </row>
    <row r="8031" spans="2:7" s="100" customFormat="1">
      <c r="B8031" s="208"/>
      <c r="C8031" s="101"/>
      <c r="D8031" s="102"/>
      <c r="E8031" s="208"/>
      <c r="F8031" s="107"/>
      <c r="G8031" s="107"/>
    </row>
    <row r="8032" spans="2:7" s="100" customFormat="1">
      <c r="B8032" s="208"/>
      <c r="C8032" s="101"/>
      <c r="D8032" s="102"/>
      <c r="E8032" s="208"/>
      <c r="F8032" s="107"/>
      <c r="G8032" s="107"/>
    </row>
    <row r="8033" spans="2:7" s="100" customFormat="1">
      <c r="B8033" s="208"/>
      <c r="C8033" s="101"/>
      <c r="D8033" s="102"/>
      <c r="E8033" s="208"/>
      <c r="F8033" s="107"/>
      <c r="G8033" s="107"/>
    </row>
    <row r="8034" spans="2:7" s="100" customFormat="1">
      <c r="B8034" s="208"/>
      <c r="C8034" s="101"/>
      <c r="D8034" s="102"/>
      <c r="E8034" s="208"/>
      <c r="F8034" s="107"/>
      <c r="G8034" s="107"/>
    </row>
    <row r="8035" spans="2:7" s="100" customFormat="1">
      <c r="B8035" s="208"/>
      <c r="C8035" s="101"/>
      <c r="D8035" s="102"/>
      <c r="E8035" s="208"/>
      <c r="F8035" s="107"/>
      <c r="G8035" s="107"/>
    </row>
    <row r="8036" spans="2:7" s="100" customFormat="1">
      <c r="B8036" s="208"/>
      <c r="C8036" s="101"/>
      <c r="D8036" s="102"/>
      <c r="E8036" s="208"/>
      <c r="F8036" s="107"/>
      <c r="G8036" s="107"/>
    </row>
    <row r="8037" spans="2:7" s="100" customFormat="1">
      <c r="B8037" s="208"/>
      <c r="C8037" s="101"/>
      <c r="D8037" s="102"/>
      <c r="E8037" s="208"/>
      <c r="F8037" s="107"/>
      <c r="G8037" s="107"/>
    </row>
    <row r="8038" spans="2:7" s="100" customFormat="1">
      <c r="B8038" s="208"/>
      <c r="C8038" s="101"/>
      <c r="D8038" s="102"/>
      <c r="E8038" s="208"/>
      <c r="F8038" s="107"/>
      <c r="G8038" s="107"/>
    </row>
    <row r="8039" spans="2:7" s="100" customFormat="1">
      <c r="B8039" s="208"/>
      <c r="C8039" s="101"/>
      <c r="D8039" s="102"/>
      <c r="E8039" s="208"/>
      <c r="F8039" s="107"/>
      <c r="G8039" s="107"/>
    </row>
    <row r="8040" spans="2:7" s="100" customFormat="1">
      <c r="B8040" s="208"/>
      <c r="C8040" s="101"/>
      <c r="D8040" s="102"/>
      <c r="E8040" s="208"/>
      <c r="F8040" s="107"/>
      <c r="G8040" s="107"/>
    </row>
    <row r="8041" spans="2:7" s="100" customFormat="1">
      <c r="B8041" s="208"/>
      <c r="C8041" s="101"/>
      <c r="D8041" s="102"/>
      <c r="E8041" s="208"/>
      <c r="F8041" s="107"/>
      <c r="G8041" s="107"/>
    </row>
    <row r="8042" spans="2:7" s="100" customFormat="1">
      <c r="B8042" s="208"/>
      <c r="C8042" s="101"/>
      <c r="D8042" s="102"/>
      <c r="E8042" s="208"/>
      <c r="F8042" s="107"/>
      <c r="G8042" s="107"/>
    </row>
    <row r="8043" spans="2:7" s="100" customFormat="1">
      <c r="B8043" s="208"/>
      <c r="C8043" s="101"/>
      <c r="D8043" s="102"/>
      <c r="E8043" s="208"/>
      <c r="F8043" s="107"/>
      <c r="G8043" s="107"/>
    </row>
    <row r="8044" spans="2:7" s="100" customFormat="1">
      <c r="B8044" s="208"/>
      <c r="C8044" s="101"/>
      <c r="D8044" s="102"/>
      <c r="E8044" s="208"/>
      <c r="F8044" s="107"/>
      <c r="G8044" s="107"/>
    </row>
    <row r="8045" spans="2:7" s="100" customFormat="1">
      <c r="B8045" s="208"/>
      <c r="C8045" s="101"/>
      <c r="D8045" s="102"/>
      <c r="E8045" s="208"/>
      <c r="F8045" s="107"/>
      <c r="G8045" s="107"/>
    </row>
    <row r="8046" spans="2:7" s="100" customFormat="1">
      <c r="B8046" s="208"/>
      <c r="C8046" s="101"/>
      <c r="D8046" s="102"/>
      <c r="E8046" s="208"/>
      <c r="F8046" s="107"/>
      <c r="G8046" s="107"/>
    </row>
    <row r="8047" spans="2:7" s="100" customFormat="1">
      <c r="B8047" s="208"/>
      <c r="C8047" s="101"/>
      <c r="D8047" s="102"/>
      <c r="E8047" s="208"/>
      <c r="F8047" s="107"/>
      <c r="G8047" s="107"/>
    </row>
    <row r="8048" spans="2:7" s="100" customFormat="1">
      <c r="B8048" s="208"/>
      <c r="C8048" s="101"/>
      <c r="D8048" s="102"/>
      <c r="E8048" s="208"/>
      <c r="F8048" s="107"/>
      <c r="G8048" s="107"/>
    </row>
    <row r="8049" spans="2:7" s="100" customFormat="1">
      <c r="B8049" s="208"/>
      <c r="C8049" s="101"/>
      <c r="D8049" s="102"/>
      <c r="E8049" s="208"/>
      <c r="F8049" s="107"/>
      <c r="G8049" s="107"/>
    </row>
    <row r="8050" spans="2:7" s="100" customFormat="1">
      <c r="B8050" s="208"/>
      <c r="C8050" s="101"/>
      <c r="D8050" s="102"/>
      <c r="E8050" s="208"/>
      <c r="F8050" s="107"/>
      <c r="G8050" s="107"/>
    </row>
    <row r="8051" spans="2:7" s="100" customFormat="1">
      <c r="B8051" s="208"/>
      <c r="C8051" s="101"/>
      <c r="D8051" s="102"/>
      <c r="E8051" s="208"/>
      <c r="F8051" s="107"/>
      <c r="G8051" s="107"/>
    </row>
    <row r="8052" spans="2:7" s="100" customFormat="1">
      <c r="B8052" s="208"/>
      <c r="C8052" s="101"/>
      <c r="D8052" s="102"/>
      <c r="E8052" s="208"/>
      <c r="F8052" s="107"/>
      <c r="G8052" s="107"/>
    </row>
    <row r="8053" spans="2:7" s="100" customFormat="1">
      <c r="B8053" s="208"/>
      <c r="C8053" s="101"/>
      <c r="D8053" s="102"/>
      <c r="E8053" s="208"/>
      <c r="F8053" s="107"/>
      <c r="G8053" s="107"/>
    </row>
    <row r="8054" spans="2:7" s="100" customFormat="1">
      <c r="B8054" s="208"/>
      <c r="C8054" s="101"/>
      <c r="D8054" s="102"/>
      <c r="E8054" s="208"/>
      <c r="F8054" s="107"/>
      <c r="G8054" s="107"/>
    </row>
    <row r="8055" spans="2:7" s="100" customFormat="1">
      <c r="B8055" s="208"/>
      <c r="C8055" s="101"/>
      <c r="D8055" s="102"/>
      <c r="E8055" s="208"/>
      <c r="F8055" s="107"/>
      <c r="G8055" s="107"/>
    </row>
    <row r="8056" spans="2:7" s="100" customFormat="1">
      <c r="B8056" s="208"/>
      <c r="C8056" s="101"/>
      <c r="D8056" s="102"/>
      <c r="E8056" s="208"/>
      <c r="F8056" s="107"/>
      <c r="G8056" s="107"/>
    </row>
    <row r="8057" spans="2:7" s="100" customFormat="1">
      <c r="B8057" s="208"/>
      <c r="C8057" s="101"/>
      <c r="D8057" s="102"/>
      <c r="E8057" s="208"/>
      <c r="F8057" s="107"/>
      <c r="G8057" s="107"/>
    </row>
    <row r="8058" spans="2:7" s="100" customFormat="1">
      <c r="B8058" s="208"/>
      <c r="C8058" s="101"/>
      <c r="D8058" s="102"/>
      <c r="E8058" s="208"/>
      <c r="F8058" s="107"/>
      <c r="G8058" s="107"/>
    </row>
    <row r="8059" spans="2:7" s="100" customFormat="1">
      <c r="B8059" s="208"/>
      <c r="C8059" s="101"/>
      <c r="D8059" s="102"/>
      <c r="E8059" s="208"/>
      <c r="F8059" s="107"/>
      <c r="G8059" s="107"/>
    </row>
    <row r="8060" spans="2:7" s="100" customFormat="1">
      <c r="B8060" s="208"/>
      <c r="C8060" s="101"/>
      <c r="D8060" s="102"/>
      <c r="E8060" s="208"/>
      <c r="F8060" s="107"/>
      <c r="G8060" s="107"/>
    </row>
    <row r="8061" spans="2:7" s="100" customFormat="1">
      <c r="B8061" s="208"/>
      <c r="C8061" s="101"/>
      <c r="D8061" s="102"/>
      <c r="E8061" s="208"/>
      <c r="F8061" s="107"/>
      <c r="G8061" s="107"/>
    </row>
    <row r="8062" spans="2:7" s="100" customFormat="1">
      <c r="B8062" s="208"/>
      <c r="C8062" s="101"/>
      <c r="D8062" s="102"/>
      <c r="E8062" s="208"/>
      <c r="F8062" s="107"/>
      <c r="G8062" s="107"/>
    </row>
    <row r="8063" spans="2:7" s="100" customFormat="1">
      <c r="B8063" s="208"/>
      <c r="C8063" s="101"/>
      <c r="D8063" s="102"/>
      <c r="E8063" s="208"/>
      <c r="F8063" s="107"/>
      <c r="G8063" s="107"/>
    </row>
    <row r="8064" spans="2:7" s="100" customFormat="1">
      <c r="B8064" s="208"/>
      <c r="C8064" s="101"/>
      <c r="D8064" s="102"/>
      <c r="E8064" s="208"/>
      <c r="F8064" s="107"/>
      <c r="G8064" s="107"/>
    </row>
    <row r="8065" spans="2:7" s="100" customFormat="1">
      <c r="B8065" s="208"/>
      <c r="C8065" s="101"/>
      <c r="D8065" s="102"/>
      <c r="E8065" s="208"/>
      <c r="F8065" s="107"/>
      <c r="G8065" s="107"/>
    </row>
    <row r="8066" spans="2:7" s="100" customFormat="1">
      <c r="B8066" s="208"/>
      <c r="C8066" s="101"/>
      <c r="D8066" s="102"/>
      <c r="E8066" s="208"/>
      <c r="F8066" s="107"/>
      <c r="G8066" s="107"/>
    </row>
    <row r="8067" spans="2:7" s="100" customFormat="1">
      <c r="B8067" s="208"/>
      <c r="C8067" s="101"/>
      <c r="D8067" s="102"/>
      <c r="E8067" s="208"/>
      <c r="F8067" s="107"/>
      <c r="G8067" s="107"/>
    </row>
    <row r="8068" spans="2:7" s="100" customFormat="1">
      <c r="B8068" s="208"/>
      <c r="C8068" s="101"/>
      <c r="D8068" s="102"/>
      <c r="E8068" s="208"/>
      <c r="F8068" s="107"/>
      <c r="G8068" s="107"/>
    </row>
    <row r="8069" spans="2:7" s="100" customFormat="1">
      <c r="B8069" s="208"/>
      <c r="C8069" s="101"/>
      <c r="D8069" s="102"/>
      <c r="E8069" s="208"/>
      <c r="F8069" s="107"/>
      <c r="G8069" s="107"/>
    </row>
    <row r="8070" spans="2:7" s="100" customFormat="1">
      <c r="B8070" s="208"/>
      <c r="C8070" s="101"/>
      <c r="D8070" s="102"/>
      <c r="E8070" s="208"/>
      <c r="F8070" s="107"/>
      <c r="G8070" s="107"/>
    </row>
    <row r="8071" spans="2:7" s="100" customFormat="1">
      <c r="B8071" s="208"/>
      <c r="C8071" s="101"/>
      <c r="D8071" s="102"/>
      <c r="E8071" s="208"/>
      <c r="F8071" s="107"/>
      <c r="G8071" s="107"/>
    </row>
    <row r="8072" spans="2:7" s="100" customFormat="1">
      <c r="B8072" s="208"/>
      <c r="C8072" s="101"/>
      <c r="D8072" s="102"/>
      <c r="E8072" s="208"/>
      <c r="F8072" s="107"/>
      <c r="G8072" s="107"/>
    </row>
    <row r="8073" spans="2:7" s="100" customFormat="1">
      <c r="B8073" s="208"/>
      <c r="C8073" s="101"/>
      <c r="D8073" s="102"/>
      <c r="E8073" s="208"/>
      <c r="F8073" s="107"/>
      <c r="G8073" s="107"/>
    </row>
    <row r="8074" spans="2:7" s="100" customFormat="1">
      <c r="B8074" s="208"/>
      <c r="C8074" s="101"/>
      <c r="D8074" s="102"/>
      <c r="E8074" s="208"/>
      <c r="F8074" s="107"/>
      <c r="G8074" s="107"/>
    </row>
    <row r="8075" spans="2:7" s="100" customFormat="1">
      <c r="B8075" s="208"/>
      <c r="C8075" s="101"/>
      <c r="D8075" s="102"/>
      <c r="E8075" s="208"/>
      <c r="F8075" s="107"/>
      <c r="G8075" s="107"/>
    </row>
    <row r="8076" spans="2:7" s="100" customFormat="1">
      <c r="B8076" s="208"/>
      <c r="C8076" s="101"/>
      <c r="D8076" s="102"/>
      <c r="E8076" s="208"/>
      <c r="F8076" s="107"/>
      <c r="G8076" s="107"/>
    </row>
    <row r="8077" spans="2:7" s="100" customFormat="1">
      <c r="B8077" s="208"/>
      <c r="C8077" s="101"/>
      <c r="D8077" s="102"/>
      <c r="E8077" s="208"/>
      <c r="F8077" s="107"/>
      <c r="G8077" s="107"/>
    </row>
    <row r="8078" spans="2:7" s="100" customFormat="1">
      <c r="B8078" s="208"/>
      <c r="C8078" s="101"/>
      <c r="D8078" s="102"/>
      <c r="E8078" s="208"/>
      <c r="F8078" s="107"/>
      <c r="G8078" s="107"/>
    </row>
    <row r="8079" spans="2:7" s="100" customFormat="1">
      <c r="B8079" s="208"/>
      <c r="C8079" s="101"/>
      <c r="D8079" s="102"/>
      <c r="E8079" s="208"/>
      <c r="F8079" s="107"/>
      <c r="G8079" s="107"/>
    </row>
    <row r="8080" spans="2:7" s="100" customFormat="1">
      <c r="B8080" s="208"/>
      <c r="C8080" s="101"/>
      <c r="D8080" s="102"/>
      <c r="E8080" s="208"/>
      <c r="F8080" s="107"/>
      <c r="G8080" s="107"/>
    </row>
    <row r="8081" spans="2:7" s="100" customFormat="1">
      <c r="B8081" s="208"/>
      <c r="C8081" s="101"/>
      <c r="D8081" s="102"/>
      <c r="E8081" s="208"/>
      <c r="F8081" s="107"/>
      <c r="G8081" s="107"/>
    </row>
    <row r="8082" spans="2:7" s="100" customFormat="1">
      <c r="B8082" s="208"/>
      <c r="C8082" s="101"/>
      <c r="D8082" s="102"/>
      <c r="E8082" s="208"/>
      <c r="F8082" s="107"/>
      <c r="G8082" s="107"/>
    </row>
    <row r="8083" spans="2:7" s="100" customFormat="1">
      <c r="B8083" s="208"/>
      <c r="C8083" s="101"/>
      <c r="D8083" s="102"/>
      <c r="E8083" s="208"/>
      <c r="F8083" s="107"/>
      <c r="G8083" s="107"/>
    </row>
    <row r="8084" spans="2:7" s="100" customFormat="1">
      <c r="B8084" s="208"/>
      <c r="C8084" s="101"/>
      <c r="D8084" s="102"/>
      <c r="E8084" s="208"/>
      <c r="F8084" s="107"/>
      <c r="G8084" s="107"/>
    </row>
    <row r="8085" spans="2:7" s="100" customFormat="1">
      <c r="B8085" s="208"/>
      <c r="C8085" s="101"/>
      <c r="D8085" s="102"/>
      <c r="E8085" s="208"/>
      <c r="F8085" s="107"/>
      <c r="G8085" s="107"/>
    </row>
    <row r="8086" spans="2:7" s="100" customFormat="1">
      <c r="B8086" s="208"/>
      <c r="C8086" s="101"/>
      <c r="D8086" s="102"/>
      <c r="E8086" s="208"/>
      <c r="F8086" s="107"/>
      <c r="G8086" s="107"/>
    </row>
    <row r="8087" spans="2:7" s="100" customFormat="1">
      <c r="B8087" s="208"/>
      <c r="C8087" s="101"/>
      <c r="D8087" s="102"/>
      <c r="E8087" s="208"/>
      <c r="F8087" s="107"/>
      <c r="G8087" s="107"/>
    </row>
    <row r="8088" spans="2:7" s="100" customFormat="1">
      <c r="B8088" s="208"/>
      <c r="C8088" s="101"/>
      <c r="D8088" s="102"/>
      <c r="E8088" s="208"/>
      <c r="F8088" s="107"/>
      <c r="G8088" s="107"/>
    </row>
    <row r="8089" spans="2:7" s="100" customFormat="1">
      <c r="B8089" s="208"/>
      <c r="C8089" s="101"/>
      <c r="D8089" s="102"/>
      <c r="E8089" s="208"/>
      <c r="F8089" s="107"/>
      <c r="G8089" s="107"/>
    </row>
    <row r="8090" spans="2:7" s="100" customFormat="1">
      <c r="B8090" s="208"/>
      <c r="C8090" s="101"/>
      <c r="D8090" s="102"/>
      <c r="E8090" s="208"/>
      <c r="F8090" s="107"/>
      <c r="G8090" s="107"/>
    </row>
    <row r="8091" spans="2:7" s="100" customFormat="1">
      <c r="B8091" s="208"/>
      <c r="C8091" s="101"/>
      <c r="D8091" s="102"/>
      <c r="E8091" s="208"/>
      <c r="F8091" s="107"/>
      <c r="G8091" s="107"/>
    </row>
    <row r="8092" spans="2:7" s="100" customFormat="1">
      <c r="B8092" s="208"/>
      <c r="C8092" s="101"/>
      <c r="D8092" s="102"/>
      <c r="E8092" s="208"/>
      <c r="F8092" s="107"/>
      <c r="G8092" s="107"/>
    </row>
    <row r="8093" spans="2:7" s="100" customFormat="1">
      <c r="B8093" s="208"/>
      <c r="C8093" s="101"/>
      <c r="D8093" s="102"/>
      <c r="E8093" s="208"/>
      <c r="F8093" s="107"/>
      <c r="G8093" s="107"/>
    </row>
    <row r="8094" spans="2:7" s="100" customFormat="1">
      <c r="B8094" s="208"/>
      <c r="C8094" s="101"/>
      <c r="D8094" s="102"/>
      <c r="E8094" s="208"/>
      <c r="F8094" s="107"/>
      <c r="G8094" s="107"/>
    </row>
    <row r="8095" spans="2:7" s="100" customFormat="1">
      <c r="B8095" s="208"/>
      <c r="C8095" s="101"/>
      <c r="D8095" s="102"/>
      <c r="E8095" s="208"/>
      <c r="F8095" s="107"/>
      <c r="G8095" s="107"/>
    </row>
    <row r="8096" spans="2:7" s="100" customFormat="1">
      <c r="B8096" s="208"/>
      <c r="C8096" s="101"/>
      <c r="D8096" s="102"/>
      <c r="E8096" s="208"/>
      <c r="F8096" s="107"/>
      <c r="G8096" s="107"/>
    </row>
    <row r="8097" spans="2:7" s="100" customFormat="1">
      <c r="B8097" s="208"/>
      <c r="C8097" s="101"/>
      <c r="D8097" s="102"/>
      <c r="E8097" s="208"/>
      <c r="F8097" s="107"/>
      <c r="G8097" s="107"/>
    </row>
    <row r="8098" spans="2:7" s="100" customFormat="1">
      <c r="B8098" s="208"/>
      <c r="C8098" s="101"/>
      <c r="D8098" s="102"/>
      <c r="E8098" s="208"/>
      <c r="F8098" s="107"/>
      <c r="G8098" s="107"/>
    </row>
    <row r="8099" spans="2:7" s="100" customFormat="1">
      <c r="B8099" s="208"/>
      <c r="C8099" s="101"/>
      <c r="D8099" s="102"/>
      <c r="E8099" s="208"/>
      <c r="F8099" s="107"/>
      <c r="G8099" s="107"/>
    </row>
    <row r="8100" spans="2:7" s="100" customFormat="1">
      <c r="B8100" s="208"/>
      <c r="C8100" s="101"/>
      <c r="D8100" s="102"/>
      <c r="E8100" s="208"/>
      <c r="F8100" s="107"/>
      <c r="G8100" s="107"/>
    </row>
    <row r="8101" spans="2:7" s="100" customFormat="1">
      <c r="B8101" s="208"/>
      <c r="C8101" s="101"/>
      <c r="D8101" s="102"/>
      <c r="E8101" s="208"/>
      <c r="F8101" s="107"/>
      <c r="G8101" s="107"/>
    </row>
    <row r="8102" spans="2:7" s="100" customFormat="1">
      <c r="B8102" s="208"/>
      <c r="C8102" s="101"/>
      <c r="D8102" s="102"/>
      <c r="E8102" s="208"/>
      <c r="F8102" s="107"/>
      <c r="G8102" s="107"/>
    </row>
    <row r="8103" spans="2:7" s="100" customFormat="1">
      <c r="B8103" s="208"/>
      <c r="C8103" s="101"/>
      <c r="D8103" s="102"/>
      <c r="E8103" s="208"/>
      <c r="F8103" s="107"/>
      <c r="G8103" s="107"/>
    </row>
    <row r="8104" spans="2:7" s="100" customFormat="1">
      <c r="B8104" s="208"/>
      <c r="C8104" s="101"/>
      <c r="D8104" s="102"/>
      <c r="E8104" s="208"/>
      <c r="F8104" s="107"/>
      <c r="G8104" s="107"/>
    </row>
    <row r="8105" spans="2:7" s="100" customFormat="1">
      <c r="B8105" s="208"/>
      <c r="C8105" s="101"/>
      <c r="D8105" s="102"/>
      <c r="E8105" s="208"/>
      <c r="F8105" s="107"/>
      <c r="G8105" s="107"/>
    </row>
    <row r="8106" spans="2:7" s="100" customFormat="1">
      <c r="B8106" s="208"/>
      <c r="C8106" s="101"/>
      <c r="D8106" s="102"/>
      <c r="E8106" s="208"/>
      <c r="F8106" s="107"/>
      <c r="G8106" s="107"/>
    </row>
    <row r="8107" spans="2:7" s="100" customFormat="1">
      <c r="B8107" s="208"/>
      <c r="C8107" s="101"/>
      <c r="D8107" s="102"/>
      <c r="E8107" s="208"/>
      <c r="F8107" s="107"/>
      <c r="G8107" s="107"/>
    </row>
    <row r="8108" spans="2:7" s="100" customFormat="1">
      <c r="B8108" s="208"/>
      <c r="C8108" s="101"/>
      <c r="D8108" s="102"/>
      <c r="E8108" s="208"/>
      <c r="F8108" s="107"/>
      <c r="G8108" s="107"/>
    </row>
    <row r="8109" spans="2:7" s="100" customFormat="1">
      <c r="B8109" s="208"/>
      <c r="C8109" s="101"/>
      <c r="D8109" s="102"/>
      <c r="E8109" s="208"/>
      <c r="F8109" s="107"/>
      <c r="G8109" s="107"/>
    </row>
    <row r="8110" spans="2:7" s="100" customFormat="1">
      <c r="B8110" s="208"/>
      <c r="C8110" s="101"/>
      <c r="D8110" s="102"/>
      <c r="E8110" s="208"/>
      <c r="F8110" s="107"/>
      <c r="G8110" s="107"/>
    </row>
    <row r="8111" spans="2:7" s="100" customFormat="1">
      <c r="B8111" s="208"/>
      <c r="C8111" s="101"/>
      <c r="D8111" s="102"/>
      <c r="E8111" s="208"/>
      <c r="F8111" s="107"/>
      <c r="G8111" s="107"/>
    </row>
    <row r="8112" spans="2:7" s="100" customFormat="1">
      <c r="B8112" s="208"/>
      <c r="C8112" s="101"/>
      <c r="D8112" s="102"/>
      <c r="E8112" s="208"/>
      <c r="F8112" s="107"/>
      <c r="G8112" s="107"/>
    </row>
    <row r="8113" spans="2:7" s="100" customFormat="1">
      <c r="B8113" s="208"/>
      <c r="C8113" s="101"/>
      <c r="D8113" s="102"/>
      <c r="E8113" s="208"/>
      <c r="F8113" s="107"/>
      <c r="G8113" s="107"/>
    </row>
    <row r="8114" spans="2:7" s="100" customFormat="1">
      <c r="B8114" s="208"/>
      <c r="C8114" s="101"/>
      <c r="D8114" s="102"/>
      <c r="E8114" s="208"/>
      <c r="F8114" s="107"/>
      <c r="G8114" s="107"/>
    </row>
    <row r="8115" spans="2:7" s="100" customFormat="1">
      <c r="B8115" s="208"/>
      <c r="C8115" s="101"/>
      <c r="D8115" s="102"/>
      <c r="E8115" s="208"/>
      <c r="F8115" s="107"/>
      <c r="G8115" s="107"/>
    </row>
    <row r="8116" spans="2:7" s="100" customFormat="1">
      <c r="B8116" s="208"/>
      <c r="C8116" s="101"/>
      <c r="D8116" s="102"/>
      <c r="E8116" s="208"/>
      <c r="F8116" s="107"/>
      <c r="G8116" s="107"/>
    </row>
    <row r="8117" spans="2:7" s="100" customFormat="1">
      <c r="B8117" s="208"/>
      <c r="C8117" s="101"/>
      <c r="D8117" s="102"/>
      <c r="E8117" s="208"/>
      <c r="F8117" s="107"/>
      <c r="G8117" s="107"/>
    </row>
    <row r="8118" spans="2:7" s="100" customFormat="1">
      <c r="B8118" s="208"/>
      <c r="C8118" s="101"/>
      <c r="D8118" s="102"/>
      <c r="E8118" s="208"/>
      <c r="F8118" s="107"/>
      <c r="G8118" s="107"/>
    </row>
    <row r="8119" spans="2:7" s="100" customFormat="1">
      <c r="B8119" s="208"/>
      <c r="C8119" s="101"/>
      <c r="D8119" s="102"/>
      <c r="E8119" s="208"/>
      <c r="F8119" s="107"/>
      <c r="G8119" s="107"/>
    </row>
    <row r="8120" spans="2:7" s="100" customFormat="1">
      <c r="B8120" s="208"/>
      <c r="C8120" s="101"/>
      <c r="D8120" s="102"/>
      <c r="E8120" s="208"/>
      <c r="F8120" s="107"/>
      <c r="G8120" s="107"/>
    </row>
    <row r="8121" spans="2:7" s="100" customFormat="1">
      <c r="B8121" s="208"/>
      <c r="C8121" s="101"/>
      <c r="D8121" s="102"/>
      <c r="E8121" s="208"/>
      <c r="F8121" s="107"/>
      <c r="G8121" s="107"/>
    </row>
    <row r="8122" spans="2:7" s="100" customFormat="1">
      <c r="B8122" s="208"/>
      <c r="C8122" s="101"/>
      <c r="D8122" s="102"/>
      <c r="E8122" s="208"/>
      <c r="F8122" s="107"/>
      <c r="G8122" s="107"/>
    </row>
    <row r="8123" spans="2:7" s="100" customFormat="1">
      <c r="B8123" s="208"/>
      <c r="C8123" s="101"/>
      <c r="D8123" s="102"/>
      <c r="E8123" s="208"/>
      <c r="F8123" s="107"/>
      <c r="G8123" s="107"/>
    </row>
    <row r="8124" spans="2:7" s="100" customFormat="1">
      <c r="B8124" s="208"/>
      <c r="C8124" s="101"/>
      <c r="D8124" s="102"/>
      <c r="E8124" s="208"/>
      <c r="F8124" s="107"/>
      <c r="G8124" s="107"/>
    </row>
    <row r="8125" spans="2:7" s="100" customFormat="1">
      <c r="B8125" s="208"/>
      <c r="C8125" s="101"/>
      <c r="D8125" s="102"/>
      <c r="E8125" s="208"/>
      <c r="F8125" s="107"/>
      <c r="G8125" s="107"/>
    </row>
    <row r="8126" spans="2:7" s="100" customFormat="1">
      <c r="B8126" s="208"/>
      <c r="C8126" s="101"/>
      <c r="D8126" s="102"/>
      <c r="E8126" s="208"/>
      <c r="F8126" s="107"/>
      <c r="G8126" s="107"/>
    </row>
    <row r="8127" spans="2:7" s="100" customFormat="1">
      <c r="B8127" s="208"/>
      <c r="C8127" s="101"/>
      <c r="D8127" s="102"/>
      <c r="E8127" s="208"/>
      <c r="F8127" s="107"/>
      <c r="G8127" s="107"/>
    </row>
    <row r="8128" spans="2:7" s="100" customFormat="1">
      <c r="B8128" s="208"/>
      <c r="C8128" s="101"/>
      <c r="D8128" s="102"/>
      <c r="E8128" s="208"/>
      <c r="F8128" s="107"/>
      <c r="G8128" s="107"/>
    </row>
    <row r="8129" spans="2:7" s="100" customFormat="1">
      <c r="B8129" s="208"/>
      <c r="C8129" s="101"/>
      <c r="D8129" s="102"/>
      <c r="E8129" s="208"/>
      <c r="F8129" s="107"/>
      <c r="G8129" s="107"/>
    </row>
    <row r="8130" spans="2:7" s="100" customFormat="1">
      <c r="B8130" s="208"/>
      <c r="C8130" s="101"/>
      <c r="D8130" s="102"/>
      <c r="E8130" s="208"/>
      <c r="F8130" s="107"/>
      <c r="G8130" s="107"/>
    </row>
    <row r="8131" spans="2:7" s="100" customFormat="1">
      <c r="B8131" s="208"/>
      <c r="C8131" s="101"/>
      <c r="D8131" s="102"/>
      <c r="E8131" s="208"/>
      <c r="F8131" s="107"/>
      <c r="G8131" s="107"/>
    </row>
    <row r="8132" spans="2:7" s="100" customFormat="1">
      <c r="B8132" s="208"/>
      <c r="C8132" s="101"/>
      <c r="D8132" s="102"/>
      <c r="E8132" s="208"/>
      <c r="F8132" s="107"/>
      <c r="G8132" s="107"/>
    </row>
    <row r="8133" spans="2:7" s="100" customFormat="1">
      <c r="B8133" s="208"/>
      <c r="C8133" s="101"/>
      <c r="D8133" s="102"/>
      <c r="E8133" s="208"/>
      <c r="F8133" s="107"/>
      <c r="G8133" s="107"/>
    </row>
    <row r="8134" spans="2:7" s="100" customFormat="1">
      <c r="B8134" s="208"/>
      <c r="C8134" s="101"/>
      <c r="D8134" s="102"/>
      <c r="E8134" s="208"/>
      <c r="F8134" s="107"/>
      <c r="G8134" s="107"/>
    </row>
    <row r="8135" spans="2:7" s="100" customFormat="1">
      <c r="B8135" s="208"/>
      <c r="C8135" s="101"/>
      <c r="D8135" s="102"/>
      <c r="E8135" s="208"/>
      <c r="F8135" s="107"/>
      <c r="G8135" s="107"/>
    </row>
    <row r="8136" spans="2:7" s="100" customFormat="1">
      <c r="B8136" s="208"/>
      <c r="C8136" s="101"/>
      <c r="D8136" s="102"/>
      <c r="E8136" s="208"/>
      <c r="F8136" s="107"/>
      <c r="G8136" s="107"/>
    </row>
    <row r="8137" spans="2:7" s="100" customFormat="1">
      <c r="B8137" s="208"/>
      <c r="C8137" s="101"/>
      <c r="D8137" s="102"/>
      <c r="E8137" s="208"/>
      <c r="F8137" s="107"/>
      <c r="G8137" s="107"/>
    </row>
    <row r="8138" spans="2:7" s="100" customFormat="1">
      <c r="B8138" s="208"/>
      <c r="C8138" s="101"/>
      <c r="D8138" s="102"/>
      <c r="E8138" s="208"/>
      <c r="F8138" s="107"/>
      <c r="G8138" s="107"/>
    </row>
    <row r="8139" spans="2:7" s="100" customFormat="1">
      <c r="B8139" s="208"/>
      <c r="C8139" s="101"/>
      <c r="D8139" s="102"/>
      <c r="E8139" s="208"/>
      <c r="F8139" s="107"/>
      <c r="G8139" s="107"/>
    </row>
    <row r="8140" spans="2:7" s="100" customFormat="1">
      <c r="B8140" s="208"/>
      <c r="C8140" s="101"/>
      <c r="D8140" s="102"/>
      <c r="E8140" s="208"/>
      <c r="F8140" s="107"/>
      <c r="G8140" s="107"/>
    </row>
    <row r="8141" spans="2:7" s="100" customFormat="1">
      <c r="B8141" s="208"/>
      <c r="C8141" s="101"/>
      <c r="D8141" s="102"/>
      <c r="E8141" s="208"/>
      <c r="F8141" s="107"/>
      <c r="G8141" s="107"/>
    </row>
    <row r="8142" spans="2:7" s="100" customFormat="1">
      <c r="B8142" s="208"/>
      <c r="C8142" s="101"/>
      <c r="D8142" s="102"/>
      <c r="E8142" s="208"/>
      <c r="F8142" s="107"/>
      <c r="G8142" s="107"/>
    </row>
    <row r="8143" spans="2:7" s="100" customFormat="1">
      <c r="B8143" s="208"/>
      <c r="C8143" s="101"/>
      <c r="D8143" s="102"/>
      <c r="E8143" s="208"/>
      <c r="F8143" s="107"/>
      <c r="G8143" s="107"/>
    </row>
    <row r="8144" spans="2:7" s="100" customFormat="1">
      <c r="B8144" s="208"/>
      <c r="C8144" s="101"/>
      <c r="D8144" s="102"/>
      <c r="E8144" s="208"/>
      <c r="F8144" s="107"/>
      <c r="G8144" s="107"/>
    </row>
    <row r="8145" spans="2:7" s="100" customFormat="1">
      <c r="B8145" s="208"/>
      <c r="C8145" s="101"/>
      <c r="D8145" s="102"/>
      <c r="E8145" s="208"/>
      <c r="F8145" s="107"/>
      <c r="G8145" s="107"/>
    </row>
    <row r="8146" spans="2:7" s="100" customFormat="1">
      <c r="B8146" s="208"/>
      <c r="C8146" s="101"/>
      <c r="D8146" s="102"/>
      <c r="E8146" s="208"/>
      <c r="F8146" s="107"/>
      <c r="G8146" s="107"/>
    </row>
    <row r="8147" spans="2:7" s="100" customFormat="1">
      <c r="B8147" s="208"/>
      <c r="C8147" s="101"/>
      <c r="D8147" s="102"/>
      <c r="E8147" s="208"/>
      <c r="F8147" s="107"/>
      <c r="G8147" s="107"/>
    </row>
    <row r="8148" spans="2:7" s="100" customFormat="1">
      <c r="B8148" s="208"/>
      <c r="C8148" s="101"/>
      <c r="D8148" s="102"/>
      <c r="E8148" s="208"/>
      <c r="F8148" s="107"/>
      <c r="G8148" s="107"/>
    </row>
    <row r="8149" spans="2:7" s="100" customFormat="1">
      <c r="B8149" s="208"/>
      <c r="C8149" s="101"/>
      <c r="D8149" s="102"/>
      <c r="E8149" s="208"/>
      <c r="F8149" s="107"/>
      <c r="G8149" s="107"/>
    </row>
    <row r="8150" spans="2:7" s="100" customFormat="1">
      <c r="B8150" s="208"/>
      <c r="C8150" s="101"/>
      <c r="D8150" s="102"/>
      <c r="E8150" s="208"/>
      <c r="F8150" s="107"/>
      <c r="G8150" s="107"/>
    </row>
    <row r="8151" spans="2:7" s="100" customFormat="1">
      <c r="B8151" s="208"/>
      <c r="C8151" s="101"/>
      <c r="D8151" s="102"/>
      <c r="E8151" s="208"/>
      <c r="F8151" s="107"/>
      <c r="G8151" s="107"/>
    </row>
    <row r="8152" spans="2:7" s="100" customFormat="1">
      <c r="B8152" s="208"/>
      <c r="C8152" s="101"/>
      <c r="D8152" s="102"/>
      <c r="E8152" s="208"/>
      <c r="F8152" s="107"/>
      <c r="G8152" s="107"/>
    </row>
    <row r="8153" spans="2:7" s="100" customFormat="1">
      <c r="B8153" s="208"/>
      <c r="C8153" s="101"/>
      <c r="D8153" s="102"/>
      <c r="E8153" s="208"/>
      <c r="F8153" s="107"/>
      <c r="G8153" s="107"/>
    </row>
    <row r="8154" spans="2:7" s="100" customFormat="1">
      <c r="B8154" s="208"/>
      <c r="C8154" s="101"/>
      <c r="D8154" s="102"/>
      <c r="E8154" s="208"/>
      <c r="F8154" s="107"/>
      <c r="G8154" s="107"/>
    </row>
    <row r="8155" spans="2:7" s="100" customFormat="1">
      <c r="B8155" s="208"/>
      <c r="C8155" s="101"/>
      <c r="D8155" s="102"/>
      <c r="E8155" s="208"/>
      <c r="F8155" s="107"/>
      <c r="G8155" s="107"/>
    </row>
    <row r="8156" spans="2:7" s="100" customFormat="1">
      <c r="B8156" s="208"/>
      <c r="C8156" s="101"/>
      <c r="D8156" s="102"/>
      <c r="E8156" s="208"/>
      <c r="F8156" s="107"/>
      <c r="G8156" s="107"/>
    </row>
    <row r="8157" spans="2:7" s="100" customFormat="1">
      <c r="B8157" s="208"/>
      <c r="C8157" s="101"/>
      <c r="D8157" s="102"/>
      <c r="E8157" s="208"/>
      <c r="F8157" s="107"/>
      <c r="G8157" s="107"/>
    </row>
    <row r="8158" spans="2:7" s="100" customFormat="1">
      <c r="B8158" s="208"/>
      <c r="C8158" s="101"/>
      <c r="D8158" s="102"/>
      <c r="E8158" s="208"/>
      <c r="F8158" s="107"/>
      <c r="G8158" s="107"/>
    </row>
    <row r="8159" spans="2:7" s="100" customFormat="1">
      <c r="B8159" s="208"/>
      <c r="C8159" s="101"/>
      <c r="D8159" s="102"/>
      <c r="E8159" s="208"/>
      <c r="F8159" s="107"/>
      <c r="G8159" s="107"/>
    </row>
    <row r="8160" spans="2:7" s="100" customFormat="1">
      <c r="B8160" s="208"/>
      <c r="C8160" s="101"/>
      <c r="D8160" s="102"/>
      <c r="E8160" s="208"/>
      <c r="F8160" s="107"/>
      <c r="G8160" s="107"/>
    </row>
    <row r="8161" spans="2:7" s="100" customFormat="1">
      <c r="B8161" s="208"/>
      <c r="C8161" s="101"/>
      <c r="D8161" s="102"/>
      <c r="E8161" s="208"/>
      <c r="F8161" s="107"/>
      <c r="G8161" s="107"/>
    </row>
    <row r="8162" spans="2:7" s="100" customFormat="1">
      <c r="B8162" s="208"/>
      <c r="C8162" s="101"/>
      <c r="D8162" s="102"/>
      <c r="E8162" s="208"/>
      <c r="F8162" s="107"/>
      <c r="G8162" s="107"/>
    </row>
    <row r="8163" spans="2:7" s="100" customFormat="1">
      <c r="B8163" s="208"/>
      <c r="C8163" s="101"/>
      <c r="D8163" s="102"/>
      <c r="E8163" s="208"/>
      <c r="F8163" s="107"/>
      <c r="G8163" s="107"/>
    </row>
    <row r="8164" spans="2:7" s="100" customFormat="1">
      <c r="B8164" s="208"/>
      <c r="C8164" s="101"/>
      <c r="D8164" s="102"/>
      <c r="E8164" s="208"/>
      <c r="F8164" s="107"/>
      <c r="G8164" s="107"/>
    </row>
    <row r="8165" spans="2:7" s="100" customFormat="1">
      <c r="B8165" s="208"/>
      <c r="C8165" s="101"/>
      <c r="D8165" s="102"/>
      <c r="E8165" s="208"/>
      <c r="F8165" s="107"/>
      <c r="G8165" s="107"/>
    </row>
    <row r="8166" spans="2:7" s="100" customFormat="1">
      <c r="B8166" s="208"/>
      <c r="C8166" s="101"/>
      <c r="D8166" s="102"/>
      <c r="E8166" s="208"/>
      <c r="F8166" s="107"/>
      <c r="G8166" s="107"/>
    </row>
    <row r="8167" spans="2:7" s="100" customFormat="1">
      <c r="B8167" s="208"/>
      <c r="C8167" s="101"/>
      <c r="D8167" s="102"/>
      <c r="E8167" s="208"/>
      <c r="F8167" s="107"/>
      <c r="G8167" s="107"/>
    </row>
    <row r="8168" spans="2:7" s="100" customFormat="1">
      <c r="B8168" s="208"/>
      <c r="C8168" s="101"/>
      <c r="D8168" s="102"/>
      <c r="E8168" s="208"/>
      <c r="F8168" s="107"/>
      <c r="G8168" s="107"/>
    </row>
    <row r="8169" spans="2:7" s="100" customFormat="1">
      <c r="B8169" s="208"/>
      <c r="C8169" s="101"/>
      <c r="D8169" s="102"/>
      <c r="E8169" s="208"/>
      <c r="F8169" s="107"/>
      <c r="G8169" s="107"/>
    </row>
    <row r="8170" spans="2:7" s="100" customFormat="1">
      <c r="B8170" s="208"/>
      <c r="C8170" s="101"/>
      <c r="D8170" s="102"/>
      <c r="E8170" s="208"/>
      <c r="F8170" s="107"/>
      <c r="G8170" s="107"/>
    </row>
    <row r="8171" spans="2:7" s="100" customFormat="1">
      <c r="B8171" s="208"/>
      <c r="C8171" s="101"/>
      <c r="D8171" s="102"/>
      <c r="E8171" s="208"/>
      <c r="F8171" s="107"/>
      <c r="G8171" s="107"/>
    </row>
    <row r="8172" spans="2:7" s="100" customFormat="1">
      <c r="B8172" s="208"/>
      <c r="C8172" s="101"/>
      <c r="D8172" s="102"/>
      <c r="E8172" s="208"/>
      <c r="F8172" s="107"/>
      <c r="G8172" s="107"/>
    </row>
    <row r="8173" spans="2:7" s="100" customFormat="1">
      <c r="B8173" s="208"/>
      <c r="C8173" s="101"/>
      <c r="D8173" s="102"/>
      <c r="E8173" s="208"/>
      <c r="F8173" s="107"/>
      <c r="G8173" s="107"/>
    </row>
    <row r="8174" spans="2:7" s="100" customFormat="1">
      <c r="B8174" s="208"/>
      <c r="C8174" s="101"/>
      <c r="D8174" s="102"/>
      <c r="E8174" s="208"/>
      <c r="F8174" s="107"/>
      <c r="G8174" s="107"/>
    </row>
    <row r="8175" spans="2:7" s="100" customFormat="1">
      <c r="B8175" s="208"/>
      <c r="C8175" s="101"/>
      <c r="D8175" s="102"/>
      <c r="E8175" s="208"/>
      <c r="F8175" s="107"/>
      <c r="G8175" s="107"/>
    </row>
    <row r="8176" spans="2:7" s="100" customFormat="1">
      <c r="B8176" s="208"/>
      <c r="C8176" s="101"/>
      <c r="D8176" s="102"/>
      <c r="E8176" s="208"/>
      <c r="F8176" s="107"/>
      <c r="G8176" s="107"/>
    </row>
    <row r="8177" spans="2:7" s="100" customFormat="1">
      <c r="B8177" s="208"/>
      <c r="C8177" s="101"/>
      <c r="D8177" s="102"/>
      <c r="E8177" s="208"/>
      <c r="F8177" s="107"/>
      <c r="G8177" s="107"/>
    </row>
    <row r="8178" spans="2:7" s="100" customFormat="1">
      <c r="B8178" s="208"/>
      <c r="C8178" s="101"/>
      <c r="D8178" s="102"/>
      <c r="E8178" s="208"/>
      <c r="F8178" s="107"/>
      <c r="G8178" s="107"/>
    </row>
    <row r="8179" spans="2:7" s="100" customFormat="1">
      <c r="B8179" s="208"/>
      <c r="C8179" s="101"/>
      <c r="D8179" s="102"/>
      <c r="E8179" s="208"/>
      <c r="F8179" s="107"/>
      <c r="G8179" s="107"/>
    </row>
    <row r="8180" spans="2:7" s="100" customFormat="1">
      <c r="B8180" s="208"/>
      <c r="C8180" s="101"/>
      <c r="D8180" s="102"/>
      <c r="E8180" s="208"/>
      <c r="F8180" s="107"/>
      <c r="G8180" s="107"/>
    </row>
    <row r="8181" spans="2:7" s="100" customFormat="1">
      <c r="B8181" s="208"/>
      <c r="C8181" s="101"/>
      <c r="D8181" s="102"/>
      <c r="E8181" s="208"/>
      <c r="F8181" s="107"/>
      <c r="G8181" s="107"/>
    </row>
    <row r="8182" spans="2:7" s="100" customFormat="1">
      <c r="B8182" s="208"/>
      <c r="C8182" s="101"/>
      <c r="D8182" s="102"/>
      <c r="E8182" s="208"/>
      <c r="F8182" s="107"/>
      <c r="G8182" s="107"/>
    </row>
    <row r="8183" spans="2:7" s="100" customFormat="1">
      <c r="B8183" s="208"/>
      <c r="C8183" s="101"/>
      <c r="D8183" s="102"/>
      <c r="E8183" s="208"/>
      <c r="F8183" s="107"/>
      <c r="G8183" s="107"/>
    </row>
    <row r="8184" spans="2:7" s="100" customFormat="1">
      <c r="B8184" s="208"/>
      <c r="C8184" s="101"/>
      <c r="D8184" s="102"/>
      <c r="E8184" s="208"/>
      <c r="F8184" s="107"/>
      <c r="G8184" s="107"/>
    </row>
    <row r="8185" spans="2:7" s="100" customFormat="1">
      <c r="B8185" s="208"/>
      <c r="C8185" s="101"/>
      <c r="D8185" s="102"/>
      <c r="E8185" s="208"/>
      <c r="F8185" s="107"/>
      <c r="G8185" s="107"/>
    </row>
    <row r="8186" spans="2:7" s="100" customFormat="1">
      <c r="B8186" s="208"/>
      <c r="C8186" s="101"/>
      <c r="D8186" s="102"/>
      <c r="E8186" s="208"/>
      <c r="F8186" s="107"/>
      <c r="G8186" s="107"/>
    </row>
    <row r="8187" spans="2:7" s="100" customFormat="1">
      <c r="B8187" s="208"/>
      <c r="C8187" s="101"/>
      <c r="D8187" s="102"/>
      <c r="E8187" s="208"/>
      <c r="F8187" s="107"/>
      <c r="G8187" s="107"/>
    </row>
    <row r="8188" spans="2:7" s="100" customFormat="1">
      <c r="B8188" s="208"/>
      <c r="C8188" s="101"/>
      <c r="D8188" s="102"/>
      <c r="E8188" s="208"/>
      <c r="F8188" s="107"/>
      <c r="G8188" s="107"/>
    </row>
    <row r="8189" spans="2:7" s="100" customFormat="1">
      <c r="B8189" s="208"/>
      <c r="C8189" s="101"/>
      <c r="D8189" s="102"/>
      <c r="E8189" s="208"/>
      <c r="F8189" s="107"/>
      <c r="G8189" s="107"/>
    </row>
    <row r="8190" spans="2:7" s="100" customFormat="1">
      <c r="B8190" s="208"/>
      <c r="C8190" s="101"/>
      <c r="D8190" s="102"/>
      <c r="E8190" s="208"/>
      <c r="F8190" s="107"/>
      <c r="G8190" s="107"/>
    </row>
    <row r="8191" spans="2:7" s="100" customFormat="1">
      <c r="B8191" s="208"/>
      <c r="C8191" s="101"/>
      <c r="D8191" s="102"/>
      <c r="E8191" s="208"/>
      <c r="F8191" s="107"/>
      <c r="G8191" s="107"/>
    </row>
    <row r="8192" spans="2:7" s="100" customFormat="1">
      <c r="B8192" s="208"/>
      <c r="C8192" s="101"/>
      <c r="D8192" s="102"/>
      <c r="E8192" s="208"/>
      <c r="F8192" s="107"/>
      <c r="G8192" s="107"/>
    </row>
    <row r="8193" spans="2:7" s="100" customFormat="1">
      <c r="B8193" s="208"/>
      <c r="C8193" s="101"/>
      <c r="D8193" s="102"/>
      <c r="E8193" s="208"/>
      <c r="F8193" s="107"/>
      <c r="G8193" s="107"/>
    </row>
    <row r="8194" spans="2:7" s="100" customFormat="1">
      <c r="B8194" s="208"/>
      <c r="C8194" s="101"/>
      <c r="D8194" s="102"/>
      <c r="E8194" s="208"/>
      <c r="F8194" s="107"/>
      <c r="G8194" s="107"/>
    </row>
    <row r="8195" spans="2:7" s="100" customFormat="1">
      <c r="B8195" s="208"/>
      <c r="C8195" s="101"/>
      <c r="D8195" s="102"/>
      <c r="E8195" s="208"/>
      <c r="F8195" s="107"/>
      <c r="G8195" s="107"/>
    </row>
    <row r="8196" spans="2:7" s="100" customFormat="1">
      <c r="B8196" s="208"/>
      <c r="C8196" s="101"/>
      <c r="D8196" s="102"/>
      <c r="E8196" s="208"/>
      <c r="F8196" s="107"/>
      <c r="G8196" s="107"/>
    </row>
    <row r="8197" spans="2:7" s="100" customFormat="1">
      <c r="B8197" s="208"/>
      <c r="C8197" s="101"/>
      <c r="D8197" s="102"/>
      <c r="E8197" s="208"/>
      <c r="F8197" s="107"/>
      <c r="G8197" s="107"/>
    </row>
    <row r="8198" spans="2:7" s="100" customFormat="1">
      <c r="B8198" s="208"/>
      <c r="C8198" s="101"/>
      <c r="D8198" s="102"/>
      <c r="E8198" s="208"/>
      <c r="F8198" s="107"/>
      <c r="G8198" s="107"/>
    </row>
    <row r="8199" spans="2:7" s="100" customFormat="1">
      <c r="B8199" s="208"/>
      <c r="C8199" s="101"/>
      <c r="D8199" s="102"/>
      <c r="E8199" s="208"/>
      <c r="F8199" s="107"/>
      <c r="G8199" s="107"/>
    </row>
    <row r="8200" spans="2:7" s="100" customFormat="1">
      <c r="B8200" s="208"/>
      <c r="C8200" s="101"/>
      <c r="D8200" s="102"/>
      <c r="E8200" s="208"/>
      <c r="F8200" s="107"/>
      <c r="G8200" s="107"/>
    </row>
    <row r="8201" spans="2:7" s="100" customFormat="1">
      <c r="B8201" s="208"/>
      <c r="C8201" s="101"/>
      <c r="D8201" s="102"/>
      <c r="E8201" s="208"/>
      <c r="F8201" s="107"/>
      <c r="G8201" s="107"/>
    </row>
    <row r="8202" spans="2:7" s="100" customFormat="1">
      <c r="B8202" s="208"/>
      <c r="C8202" s="101"/>
      <c r="D8202" s="102"/>
      <c r="E8202" s="208"/>
      <c r="F8202" s="107"/>
      <c r="G8202" s="107"/>
    </row>
    <row r="8203" spans="2:7" s="100" customFormat="1">
      <c r="B8203" s="208"/>
      <c r="C8203" s="101"/>
      <c r="D8203" s="102"/>
      <c r="E8203" s="208"/>
      <c r="F8203" s="107"/>
      <c r="G8203" s="107"/>
    </row>
    <row r="8204" spans="2:7" s="100" customFormat="1">
      <c r="B8204" s="208"/>
      <c r="C8204" s="101"/>
      <c r="D8204" s="102"/>
      <c r="E8204" s="208"/>
      <c r="F8204" s="107"/>
      <c r="G8204" s="107"/>
    </row>
    <row r="8205" spans="2:7" s="100" customFormat="1">
      <c r="B8205" s="208"/>
      <c r="C8205" s="101"/>
      <c r="D8205" s="102"/>
      <c r="E8205" s="208"/>
      <c r="F8205" s="107"/>
      <c r="G8205" s="107"/>
    </row>
    <row r="8206" spans="2:7" s="100" customFormat="1">
      <c r="B8206" s="208"/>
      <c r="C8206" s="101"/>
      <c r="D8206" s="102"/>
      <c r="E8206" s="208"/>
      <c r="F8206" s="107"/>
      <c r="G8206" s="107"/>
    </row>
    <row r="8207" spans="2:7" s="100" customFormat="1">
      <c r="B8207" s="208"/>
      <c r="C8207" s="101"/>
      <c r="D8207" s="102"/>
      <c r="E8207" s="208"/>
      <c r="F8207" s="107"/>
      <c r="G8207" s="107"/>
    </row>
    <row r="8208" spans="2:7" s="100" customFormat="1">
      <c r="B8208" s="208"/>
      <c r="C8208" s="101"/>
      <c r="D8208" s="102"/>
      <c r="E8208" s="208"/>
      <c r="F8208" s="107"/>
      <c r="G8208" s="107"/>
    </row>
    <row r="8209" spans="2:7" s="100" customFormat="1">
      <c r="B8209" s="208"/>
      <c r="C8209" s="101"/>
      <c r="D8209" s="102"/>
      <c r="E8209" s="208"/>
      <c r="F8209" s="107"/>
      <c r="G8209" s="107"/>
    </row>
    <row r="8210" spans="2:7" s="100" customFormat="1">
      <c r="B8210" s="208"/>
      <c r="C8210" s="101"/>
      <c r="D8210" s="102"/>
      <c r="E8210" s="208"/>
      <c r="F8210" s="107"/>
      <c r="G8210" s="107"/>
    </row>
    <row r="8211" spans="2:7" s="100" customFormat="1">
      <c r="B8211" s="208"/>
      <c r="C8211" s="101"/>
      <c r="D8211" s="102"/>
      <c r="E8211" s="208"/>
      <c r="F8211" s="107"/>
      <c r="G8211" s="107"/>
    </row>
    <row r="8212" spans="2:7" s="100" customFormat="1">
      <c r="B8212" s="208"/>
      <c r="C8212" s="101"/>
      <c r="D8212" s="102"/>
      <c r="E8212" s="208"/>
      <c r="F8212" s="107"/>
      <c r="G8212" s="107"/>
    </row>
    <row r="8213" spans="2:7" s="100" customFormat="1">
      <c r="B8213" s="208"/>
      <c r="C8213" s="101"/>
      <c r="D8213" s="102"/>
      <c r="E8213" s="208"/>
      <c r="F8213" s="107"/>
      <c r="G8213" s="107"/>
    </row>
    <row r="8214" spans="2:7" s="100" customFormat="1">
      <c r="B8214" s="208"/>
      <c r="C8214" s="101"/>
      <c r="D8214" s="102"/>
      <c r="E8214" s="208"/>
      <c r="F8214" s="107"/>
      <c r="G8214" s="107"/>
    </row>
    <row r="8215" spans="2:7" s="100" customFormat="1">
      <c r="B8215" s="208"/>
      <c r="C8215" s="101"/>
      <c r="D8215" s="102"/>
      <c r="E8215" s="208"/>
      <c r="F8215" s="107"/>
      <c r="G8215" s="107"/>
    </row>
    <row r="8216" spans="2:7" s="100" customFormat="1">
      <c r="B8216" s="208"/>
      <c r="C8216" s="101"/>
      <c r="D8216" s="102"/>
      <c r="E8216" s="208"/>
      <c r="F8216" s="107"/>
      <c r="G8216" s="107"/>
    </row>
    <row r="8217" spans="2:7" s="100" customFormat="1">
      <c r="B8217" s="208"/>
      <c r="C8217" s="101"/>
      <c r="D8217" s="102"/>
      <c r="E8217" s="208"/>
      <c r="F8217" s="107"/>
      <c r="G8217" s="107"/>
    </row>
    <row r="8218" spans="2:7" s="100" customFormat="1">
      <c r="B8218" s="208"/>
      <c r="C8218" s="101"/>
      <c r="D8218" s="102"/>
      <c r="E8218" s="208"/>
      <c r="F8218" s="107"/>
      <c r="G8218" s="107"/>
    </row>
    <row r="8219" spans="2:7" s="100" customFormat="1">
      <c r="B8219" s="208"/>
      <c r="C8219" s="101"/>
      <c r="D8219" s="102"/>
      <c r="E8219" s="208"/>
      <c r="F8219" s="107"/>
      <c r="G8219" s="107"/>
    </row>
    <row r="8220" spans="2:7" s="100" customFormat="1">
      <c r="B8220" s="208"/>
      <c r="C8220" s="101"/>
      <c r="D8220" s="102"/>
      <c r="E8220" s="208"/>
      <c r="F8220" s="107"/>
      <c r="G8220" s="107"/>
    </row>
    <row r="8221" spans="2:7" s="100" customFormat="1">
      <c r="B8221" s="208"/>
      <c r="C8221" s="101"/>
      <c r="D8221" s="102"/>
      <c r="E8221" s="208"/>
      <c r="F8221" s="107"/>
      <c r="G8221" s="107"/>
    </row>
    <row r="8222" spans="2:7" s="100" customFormat="1">
      <c r="B8222" s="208"/>
      <c r="C8222" s="101"/>
      <c r="D8222" s="102"/>
      <c r="E8222" s="208"/>
      <c r="F8222" s="107"/>
      <c r="G8222" s="107"/>
    </row>
    <row r="8223" spans="2:7" s="100" customFormat="1">
      <c r="B8223" s="208"/>
      <c r="C8223" s="101"/>
      <c r="D8223" s="102"/>
      <c r="E8223" s="208"/>
      <c r="F8223" s="107"/>
      <c r="G8223" s="107"/>
    </row>
    <row r="8224" spans="2:7" s="100" customFormat="1">
      <c r="B8224" s="208"/>
      <c r="C8224" s="101"/>
      <c r="D8224" s="102"/>
      <c r="E8224" s="208"/>
      <c r="F8224" s="107"/>
      <c r="G8224" s="107"/>
    </row>
    <row r="8225" spans="2:7" s="100" customFormat="1">
      <c r="B8225" s="208"/>
      <c r="C8225" s="101"/>
      <c r="D8225" s="102"/>
      <c r="E8225" s="208"/>
      <c r="F8225" s="107"/>
      <c r="G8225" s="107"/>
    </row>
    <row r="8226" spans="2:7" s="100" customFormat="1">
      <c r="B8226" s="208"/>
      <c r="C8226" s="101"/>
      <c r="D8226" s="102"/>
      <c r="E8226" s="208"/>
      <c r="F8226" s="107"/>
      <c r="G8226" s="107"/>
    </row>
    <row r="8227" spans="2:7" s="100" customFormat="1">
      <c r="B8227" s="208"/>
      <c r="C8227" s="101"/>
      <c r="D8227" s="102"/>
      <c r="E8227" s="208"/>
      <c r="F8227" s="107"/>
      <c r="G8227" s="107"/>
    </row>
    <row r="8228" spans="2:7" s="100" customFormat="1">
      <c r="B8228" s="208"/>
      <c r="C8228" s="101"/>
      <c r="D8228" s="102"/>
      <c r="E8228" s="208"/>
      <c r="F8228" s="107"/>
      <c r="G8228" s="107"/>
    </row>
    <row r="8229" spans="2:7" s="100" customFormat="1">
      <c r="B8229" s="208"/>
      <c r="C8229" s="101"/>
      <c r="D8229" s="102"/>
      <c r="E8229" s="208"/>
      <c r="F8229" s="107"/>
      <c r="G8229" s="107"/>
    </row>
    <row r="8230" spans="2:7" s="100" customFormat="1">
      <c r="B8230" s="208"/>
      <c r="C8230" s="101"/>
      <c r="D8230" s="102"/>
      <c r="E8230" s="208"/>
      <c r="F8230" s="107"/>
      <c r="G8230" s="107"/>
    </row>
    <row r="8231" spans="2:7" s="100" customFormat="1">
      <c r="B8231" s="208"/>
      <c r="C8231" s="101"/>
      <c r="D8231" s="102"/>
      <c r="E8231" s="208"/>
      <c r="F8231" s="107"/>
      <c r="G8231" s="107"/>
    </row>
    <row r="8232" spans="2:7" s="100" customFormat="1">
      <c r="B8232" s="208"/>
      <c r="C8232" s="101"/>
      <c r="D8232" s="102"/>
      <c r="E8232" s="208"/>
      <c r="F8232" s="107"/>
      <c r="G8232" s="107"/>
    </row>
    <row r="8233" spans="2:7" s="100" customFormat="1">
      <c r="B8233" s="208"/>
      <c r="C8233" s="101"/>
      <c r="D8233" s="102"/>
      <c r="E8233" s="208"/>
      <c r="F8233" s="107"/>
      <c r="G8233" s="107"/>
    </row>
    <row r="8234" spans="2:7" s="100" customFormat="1">
      <c r="B8234" s="208"/>
      <c r="C8234" s="101"/>
      <c r="D8234" s="102"/>
      <c r="E8234" s="208"/>
      <c r="F8234" s="107"/>
      <c r="G8234" s="107"/>
    </row>
    <row r="8235" spans="2:7" s="100" customFormat="1">
      <c r="B8235" s="208"/>
      <c r="C8235" s="101"/>
      <c r="D8235" s="102"/>
      <c r="E8235" s="208"/>
      <c r="F8235" s="107"/>
      <c r="G8235" s="107"/>
    </row>
    <row r="8236" spans="2:7" s="100" customFormat="1">
      <c r="B8236" s="208"/>
      <c r="C8236" s="101"/>
      <c r="D8236" s="102"/>
      <c r="E8236" s="208"/>
      <c r="F8236" s="107"/>
      <c r="G8236" s="107"/>
    </row>
    <row r="8237" spans="2:7" s="100" customFormat="1">
      <c r="B8237" s="208"/>
      <c r="C8237" s="101"/>
      <c r="D8237" s="102"/>
      <c r="E8237" s="208"/>
      <c r="F8237" s="107"/>
      <c r="G8237" s="107"/>
    </row>
    <row r="8238" spans="2:7" s="100" customFormat="1">
      <c r="B8238" s="208"/>
      <c r="C8238" s="101"/>
      <c r="D8238" s="102"/>
      <c r="E8238" s="208"/>
      <c r="F8238" s="107"/>
      <c r="G8238" s="107"/>
    </row>
    <row r="8239" spans="2:7" s="100" customFormat="1">
      <c r="B8239" s="208"/>
      <c r="C8239" s="101"/>
      <c r="D8239" s="102"/>
      <c r="E8239" s="208"/>
      <c r="F8239" s="107"/>
      <c r="G8239" s="107"/>
    </row>
    <row r="8240" spans="2:7" s="100" customFormat="1">
      <c r="B8240" s="208"/>
      <c r="C8240" s="101"/>
      <c r="D8240" s="102"/>
      <c r="E8240" s="208"/>
      <c r="F8240" s="107"/>
      <c r="G8240" s="107"/>
    </row>
    <row r="8241" spans="2:7" s="100" customFormat="1">
      <c r="B8241" s="208"/>
      <c r="C8241" s="101"/>
      <c r="D8241" s="102"/>
      <c r="E8241" s="208"/>
      <c r="F8241" s="107"/>
      <c r="G8241" s="107"/>
    </row>
    <row r="8242" spans="2:7" s="100" customFormat="1">
      <c r="B8242" s="208"/>
      <c r="C8242" s="101"/>
      <c r="D8242" s="102"/>
      <c r="E8242" s="208"/>
      <c r="F8242" s="107"/>
      <c r="G8242" s="107"/>
    </row>
    <row r="8243" spans="2:7" s="100" customFormat="1">
      <c r="B8243" s="208"/>
      <c r="C8243" s="101"/>
      <c r="D8243" s="102"/>
      <c r="E8243" s="208"/>
      <c r="F8243" s="107"/>
      <c r="G8243" s="107"/>
    </row>
    <row r="8244" spans="2:7" s="100" customFormat="1">
      <c r="B8244" s="208"/>
      <c r="C8244" s="101"/>
      <c r="D8244" s="102"/>
      <c r="E8244" s="208"/>
      <c r="F8244" s="107"/>
      <c r="G8244" s="107"/>
    </row>
    <row r="8245" spans="2:7" s="100" customFormat="1">
      <c r="B8245" s="208"/>
      <c r="C8245" s="101"/>
      <c r="D8245" s="102"/>
      <c r="E8245" s="208"/>
      <c r="F8245" s="107"/>
      <c r="G8245" s="107"/>
    </row>
    <row r="8246" spans="2:7" s="100" customFormat="1">
      <c r="B8246" s="208"/>
      <c r="C8246" s="101"/>
      <c r="D8246" s="102"/>
      <c r="E8246" s="208"/>
      <c r="F8246" s="107"/>
      <c r="G8246" s="107"/>
    </row>
    <row r="8247" spans="2:7" s="100" customFormat="1">
      <c r="B8247" s="208"/>
      <c r="C8247" s="101"/>
      <c r="D8247" s="102"/>
      <c r="E8247" s="208"/>
      <c r="F8247" s="107"/>
      <c r="G8247" s="107"/>
    </row>
    <row r="8248" spans="2:7" s="100" customFormat="1">
      <c r="B8248" s="208"/>
      <c r="C8248" s="101"/>
      <c r="D8248" s="102"/>
      <c r="E8248" s="208"/>
      <c r="F8248" s="107"/>
      <c r="G8248" s="107"/>
    </row>
    <row r="8249" spans="2:7" s="100" customFormat="1">
      <c r="B8249" s="208"/>
      <c r="C8249" s="101"/>
      <c r="D8249" s="102"/>
      <c r="E8249" s="208"/>
      <c r="F8249" s="107"/>
      <c r="G8249" s="107"/>
    </row>
    <row r="8250" spans="2:7" s="100" customFormat="1">
      <c r="B8250" s="208"/>
      <c r="C8250" s="101"/>
      <c r="D8250" s="102"/>
      <c r="E8250" s="208"/>
      <c r="F8250" s="107"/>
      <c r="G8250" s="107"/>
    </row>
    <row r="8251" spans="2:7" s="100" customFormat="1">
      <c r="B8251" s="208"/>
      <c r="C8251" s="101"/>
      <c r="D8251" s="102"/>
      <c r="E8251" s="208"/>
      <c r="F8251" s="107"/>
      <c r="G8251" s="107"/>
    </row>
    <row r="8252" spans="2:7" s="100" customFormat="1">
      <c r="B8252" s="208"/>
      <c r="C8252" s="101"/>
      <c r="D8252" s="102"/>
      <c r="E8252" s="208"/>
      <c r="F8252" s="107"/>
      <c r="G8252" s="107"/>
    </row>
    <row r="8253" spans="2:7" s="100" customFormat="1">
      <c r="B8253" s="208"/>
      <c r="C8253" s="101"/>
      <c r="D8253" s="102"/>
      <c r="E8253" s="208"/>
      <c r="F8253" s="107"/>
      <c r="G8253" s="107"/>
    </row>
    <row r="8254" spans="2:7" s="100" customFormat="1">
      <c r="B8254" s="208"/>
      <c r="C8254" s="101"/>
      <c r="D8254" s="102"/>
      <c r="E8254" s="208"/>
      <c r="F8254" s="107"/>
      <c r="G8254" s="107"/>
    </row>
    <row r="8255" spans="2:7" s="100" customFormat="1">
      <c r="B8255" s="208"/>
      <c r="C8255" s="101"/>
      <c r="D8255" s="102"/>
      <c r="E8255" s="208"/>
      <c r="F8255" s="107"/>
      <c r="G8255" s="107"/>
    </row>
    <row r="8256" spans="2:7" s="100" customFormat="1">
      <c r="B8256" s="208"/>
      <c r="C8256" s="101"/>
      <c r="D8256" s="102"/>
      <c r="E8256" s="208"/>
      <c r="F8256" s="107"/>
      <c r="G8256" s="107"/>
    </row>
    <row r="8257" spans="2:7" s="100" customFormat="1">
      <c r="B8257" s="208"/>
      <c r="C8257" s="101"/>
      <c r="D8257" s="102"/>
      <c r="E8257" s="208"/>
      <c r="F8257" s="107"/>
      <c r="G8257" s="107"/>
    </row>
    <row r="8258" spans="2:7" s="100" customFormat="1">
      <c r="B8258" s="208"/>
      <c r="C8258" s="101"/>
      <c r="D8258" s="102"/>
      <c r="E8258" s="208"/>
      <c r="F8258" s="107"/>
      <c r="G8258" s="107"/>
    </row>
    <row r="8259" spans="2:7" s="100" customFormat="1">
      <c r="B8259" s="208"/>
      <c r="C8259" s="101"/>
      <c r="D8259" s="102"/>
      <c r="E8259" s="208"/>
      <c r="F8259" s="107"/>
      <c r="G8259" s="107"/>
    </row>
    <row r="8260" spans="2:7" s="100" customFormat="1">
      <c r="B8260" s="208"/>
      <c r="C8260" s="101"/>
      <c r="D8260" s="102"/>
      <c r="E8260" s="208"/>
      <c r="F8260" s="107"/>
      <c r="G8260" s="107"/>
    </row>
    <row r="8261" spans="2:7" s="100" customFormat="1">
      <c r="B8261" s="208"/>
      <c r="C8261" s="101"/>
      <c r="D8261" s="102"/>
      <c r="E8261" s="208"/>
      <c r="F8261" s="107"/>
      <c r="G8261" s="107"/>
    </row>
    <row r="8262" spans="2:7" s="100" customFormat="1">
      <c r="B8262" s="208"/>
      <c r="C8262" s="101"/>
      <c r="D8262" s="102"/>
      <c r="E8262" s="208"/>
      <c r="F8262" s="107"/>
      <c r="G8262" s="107"/>
    </row>
    <row r="8263" spans="2:7" s="100" customFormat="1">
      <c r="B8263" s="208"/>
      <c r="C8263" s="101"/>
      <c r="D8263" s="102"/>
      <c r="E8263" s="208"/>
      <c r="F8263" s="107"/>
      <c r="G8263" s="107"/>
    </row>
    <row r="8264" spans="2:7" s="100" customFormat="1">
      <c r="B8264" s="208"/>
      <c r="C8264" s="101"/>
      <c r="D8264" s="102"/>
      <c r="E8264" s="208"/>
      <c r="F8264" s="107"/>
      <c r="G8264" s="107"/>
    </row>
    <row r="8265" spans="2:7" s="100" customFormat="1">
      <c r="B8265" s="208"/>
      <c r="C8265" s="101"/>
      <c r="D8265" s="102"/>
      <c r="E8265" s="208"/>
      <c r="F8265" s="107"/>
      <c r="G8265" s="107"/>
    </row>
    <row r="8266" spans="2:7" s="100" customFormat="1">
      <c r="B8266" s="208"/>
      <c r="C8266" s="101"/>
      <c r="D8266" s="102"/>
      <c r="E8266" s="208"/>
      <c r="F8266" s="107"/>
      <c r="G8266" s="107"/>
    </row>
    <row r="8267" spans="2:7" s="100" customFormat="1">
      <c r="B8267" s="208"/>
      <c r="C8267" s="101"/>
      <c r="D8267" s="102"/>
      <c r="E8267" s="208"/>
      <c r="F8267" s="107"/>
      <c r="G8267" s="107"/>
    </row>
    <row r="8268" spans="2:7" s="100" customFormat="1">
      <c r="B8268" s="208"/>
      <c r="C8268" s="101"/>
      <c r="D8268" s="102"/>
      <c r="E8268" s="208"/>
      <c r="F8268" s="107"/>
      <c r="G8268" s="107"/>
    </row>
    <row r="8269" spans="2:7" s="100" customFormat="1">
      <c r="B8269" s="208"/>
      <c r="C8269" s="101"/>
      <c r="D8269" s="102"/>
      <c r="E8269" s="208"/>
      <c r="F8269" s="107"/>
      <c r="G8269" s="107"/>
    </row>
    <row r="8270" spans="2:7" s="100" customFormat="1">
      <c r="B8270" s="208"/>
      <c r="C8270" s="101"/>
      <c r="D8270" s="102"/>
      <c r="E8270" s="208"/>
      <c r="F8270" s="107"/>
      <c r="G8270" s="107"/>
    </row>
    <row r="8271" spans="2:7" s="100" customFormat="1">
      <c r="B8271" s="208"/>
      <c r="C8271" s="101"/>
      <c r="D8271" s="102"/>
      <c r="E8271" s="208"/>
      <c r="F8271" s="107"/>
      <c r="G8271" s="107"/>
    </row>
    <row r="8272" spans="2:7" s="100" customFormat="1">
      <c r="B8272" s="208"/>
      <c r="C8272" s="101"/>
      <c r="D8272" s="102"/>
      <c r="E8272" s="208"/>
      <c r="F8272" s="107"/>
      <c r="G8272" s="107"/>
    </row>
    <row r="8273" spans="2:7" s="100" customFormat="1">
      <c r="B8273" s="208"/>
      <c r="C8273" s="101"/>
      <c r="D8273" s="102"/>
      <c r="E8273" s="208"/>
      <c r="F8273" s="107"/>
      <c r="G8273" s="107"/>
    </row>
    <row r="8274" spans="2:7" s="100" customFormat="1">
      <c r="B8274" s="208"/>
      <c r="C8274" s="101"/>
      <c r="D8274" s="102"/>
      <c r="E8274" s="208"/>
      <c r="F8274" s="107"/>
      <c r="G8274" s="107"/>
    </row>
    <row r="8275" spans="2:7" s="100" customFormat="1">
      <c r="B8275" s="208"/>
      <c r="C8275" s="101"/>
      <c r="D8275" s="102"/>
      <c r="E8275" s="208"/>
      <c r="F8275" s="107"/>
      <c r="G8275" s="107"/>
    </row>
    <row r="8276" spans="2:7" s="100" customFormat="1">
      <c r="B8276" s="208"/>
      <c r="C8276" s="101"/>
      <c r="D8276" s="102"/>
      <c r="E8276" s="208"/>
      <c r="F8276" s="107"/>
      <c r="G8276" s="107"/>
    </row>
    <row r="8277" spans="2:7" s="100" customFormat="1">
      <c r="B8277" s="208"/>
      <c r="C8277" s="101"/>
      <c r="D8277" s="102"/>
      <c r="E8277" s="208"/>
      <c r="F8277" s="107"/>
      <c r="G8277" s="107"/>
    </row>
    <row r="8278" spans="2:7" s="100" customFormat="1">
      <c r="B8278" s="208"/>
      <c r="C8278" s="101"/>
      <c r="D8278" s="102"/>
      <c r="E8278" s="208"/>
      <c r="F8278" s="107"/>
      <c r="G8278" s="107"/>
    </row>
    <row r="8279" spans="2:7" s="100" customFormat="1">
      <c r="B8279" s="208"/>
      <c r="C8279" s="101"/>
      <c r="D8279" s="102"/>
      <c r="E8279" s="208"/>
      <c r="F8279" s="107"/>
      <c r="G8279" s="107"/>
    </row>
    <row r="8280" spans="2:7" s="100" customFormat="1">
      <c r="B8280" s="208"/>
      <c r="C8280" s="101"/>
      <c r="D8280" s="102"/>
      <c r="E8280" s="208"/>
      <c r="F8280" s="107"/>
      <c r="G8280" s="107"/>
    </row>
    <row r="8281" spans="2:7" s="100" customFormat="1">
      <c r="B8281" s="208"/>
      <c r="C8281" s="101"/>
      <c r="D8281" s="102"/>
      <c r="E8281" s="208"/>
      <c r="F8281" s="107"/>
      <c r="G8281" s="107"/>
    </row>
    <row r="8282" spans="2:7" s="100" customFormat="1">
      <c r="B8282" s="208"/>
      <c r="C8282" s="101"/>
      <c r="D8282" s="102"/>
      <c r="E8282" s="208"/>
      <c r="F8282" s="107"/>
      <c r="G8282" s="107"/>
    </row>
    <row r="8283" spans="2:7" s="100" customFormat="1">
      <c r="B8283" s="208"/>
      <c r="C8283" s="101"/>
      <c r="D8283" s="102"/>
      <c r="E8283" s="208"/>
      <c r="F8283" s="107"/>
      <c r="G8283" s="107"/>
    </row>
    <row r="8284" spans="2:7" s="100" customFormat="1">
      <c r="B8284" s="208"/>
      <c r="C8284" s="101"/>
      <c r="D8284" s="102"/>
      <c r="E8284" s="208"/>
      <c r="F8284" s="107"/>
      <c r="G8284" s="107"/>
    </row>
    <row r="8285" spans="2:7" s="100" customFormat="1">
      <c r="B8285" s="208"/>
      <c r="C8285" s="101"/>
      <c r="D8285" s="102"/>
      <c r="E8285" s="208"/>
      <c r="F8285" s="107"/>
      <c r="G8285" s="107"/>
    </row>
    <row r="8286" spans="2:7" s="100" customFormat="1">
      <c r="B8286" s="208"/>
      <c r="C8286" s="101"/>
      <c r="D8286" s="102"/>
      <c r="E8286" s="208"/>
      <c r="F8286" s="107"/>
      <c r="G8286" s="107"/>
    </row>
    <row r="8287" spans="2:7" s="100" customFormat="1">
      <c r="B8287" s="208"/>
      <c r="C8287" s="101"/>
      <c r="D8287" s="102"/>
      <c r="E8287" s="208"/>
      <c r="F8287" s="107"/>
      <c r="G8287" s="107"/>
    </row>
    <row r="8288" spans="2:7" s="100" customFormat="1">
      <c r="B8288" s="208"/>
      <c r="C8288" s="101"/>
      <c r="D8288" s="102"/>
      <c r="E8288" s="208"/>
      <c r="F8288" s="107"/>
      <c r="G8288" s="107"/>
    </row>
    <row r="8289" spans="2:7" s="100" customFormat="1">
      <c r="B8289" s="208"/>
      <c r="C8289" s="101"/>
      <c r="D8289" s="102"/>
      <c r="E8289" s="208"/>
      <c r="F8289" s="107"/>
      <c r="G8289" s="107"/>
    </row>
    <row r="8290" spans="2:7" s="100" customFormat="1">
      <c r="B8290" s="208"/>
      <c r="C8290" s="101"/>
      <c r="D8290" s="102"/>
      <c r="E8290" s="208"/>
      <c r="F8290" s="107"/>
      <c r="G8290" s="107"/>
    </row>
    <row r="8291" spans="2:7" s="100" customFormat="1">
      <c r="B8291" s="208"/>
      <c r="C8291" s="101"/>
      <c r="D8291" s="102"/>
      <c r="E8291" s="208"/>
      <c r="F8291" s="107"/>
      <c r="G8291" s="107"/>
    </row>
    <row r="8292" spans="2:7" s="100" customFormat="1">
      <c r="B8292" s="208"/>
      <c r="C8292" s="101"/>
      <c r="D8292" s="102"/>
      <c r="E8292" s="208"/>
      <c r="F8292" s="107"/>
      <c r="G8292" s="107"/>
    </row>
    <row r="8293" spans="2:7" s="100" customFormat="1">
      <c r="B8293" s="208"/>
      <c r="C8293" s="101"/>
      <c r="D8293" s="102"/>
      <c r="E8293" s="208"/>
      <c r="F8293" s="107"/>
      <c r="G8293" s="107"/>
    </row>
    <row r="8294" spans="2:7" s="100" customFormat="1">
      <c r="B8294" s="208"/>
      <c r="C8294" s="101"/>
      <c r="D8294" s="102"/>
      <c r="E8294" s="208"/>
      <c r="F8294" s="107"/>
      <c r="G8294" s="107"/>
    </row>
    <row r="8295" spans="2:7" s="100" customFormat="1">
      <c r="B8295" s="208"/>
      <c r="C8295" s="101"/>
      <c r="D8295" s="102"/>
      <c r="E8295" s="208"/>
      <c r="F8295" s="107"/>
      <c r="G8295" s="107"/>
    </row>
    <row r="8296" spans="2:7" s="100" customFormat="1">
      <c r="B8296" s="208"/>
      <c r="C8296" s="101"/>
      <c r="D8296" s="102"/>
      <c r="E8296" s="208"/>
      <c r="F8296" s="107"/>
      <c r="G8296" s="107"/>
    </row>
    <row r="8297" spans="2:7" s="100" customFormat="1">
      <c r="B8297" s="208"/>
      <c r="C8297" s="101"/>
      <c r="D8297" s="102"/>
      <c r="E8297" s="208"/>
      <c r="F8297" s="107"/>
      <c r="G8297" s="107"/>
    </row>
    <row r="8298" spans="2:7" s="100" customFormat="1">
      <c r="B8298" s="208"/>
      <c r="C8298" s="101"/>
      <c r="D8298" s="102"/>
      <c r="E8298" s="208"/>
      <c r="F8298" s="107"/>
      <c r="G8298" s="107"/>
    </row>
    <row r="8299" spans="2:7" s="100" customFormat="1">
      <c r="B8299" s="208"/>
      <c r="C8299" s="101"/>
      <c r="D8299" s="102"/>
      <c r="E8299" s="208"/>
      <c r="F8299" s="107"/>
      <c r="G8299" s="107"/>
    </row>
    <row r="8300" spans="2:7" s="100" customFormat="1">
      <c r="B8300" s="208"/>
      <c r="C8300" s="101"/>
      <c r="D8300" s="102"/>
      <c r="E8300" s="208"/>
      <c r="F8300" s="107"/>
      <c r="G8300" s="107"/>
    </row>
    <row r="8301" spans="2:7" s="100" customFormat="1">
      <c r="B8301" s="208"/>
      <c r="C8301" s="101"/>
      <c r="D8301" s="102"/>
      <c r="E8301" s="208"/>
      <c r="F8301" s="107"/>
      <c r="G8301" s="107"/>
    </row>
    <row r="8302" spans="2:7" s="100" customFormat="1">
      <c r="B8302" s="208"/>
      <c r="C8302" s="101"/>
      <c r="D8302" s="102"/>
      <c r="E8302" s="208"/>
      <c r="F8302" s="107"/>
      <c r="G8302" s="107"/>
    </row>
    <row r="8303" spans="2:7" s="100" customFormat="1">
      <c r="B8303" s="208"/>
      <c r="C8303" s="101"/>
      <c r="D8303" s="102"/>
      <c r="E8303" s="208"/>
      <c r="F8303" s="107"/>
      <c r="G8303" s="107"/>
    </row>
    <row r="8304" spans="2:7" s="100" customFormat="1">
      <c r="B8304" s="208"/>
      <c r="C8304" s="101"/>
      <c r="D8304" s="102"/>
      <c r="E8304" s="208"/>
      <c r="F8304" s="107"/>
      <c r="G8304" s="107"/>
    </row>
    <row r="8305" spans="2:7" s="100" customFormat="1">
      <c r="B8305" s="208"/>
      <c r="C8305" s="101"/>
      <c r="D8305" s="102"/>
      <c r="E8305" s="208"/>
      <c r="F8305" s="107"/>
      <c r="G8305" s="107"/>
    </row>
    <row r="8306" spans="2:7" s="100" customFormat="1">
      <c r="B8306" s="208"/>
      <c r="C8306" s="101"/>
      <c r="D8306" s="102"/>
      <c r="E8306" s="208"/>
      <c r="F8306" s="107"/>
      <c r="G8306" s="107"/>
    </row>
    <row r="8307" spans="2:7" s="100" customFormat="1">
      <c r="B8307" s="208"/>
      <c r="C8307" s="101"/>
      <c r="D8307" s="102"/>
      <c r="E8307" s="208"/>
      <c r="F8307" s="107"/>
      <c r="G8307" s="107"/>
    </row>
    <row r="8308" spans="2:7" s="100" customFormat="1">
      <c r="B8308" s="208"/>
      <c r="C8308" s="101"/>
      <c r="D8308" s="102"/>
      <c r="E8308" s="208"/>
      <c r="F8308" s="107"/>
      <c r="G8308" s="107"/>
    </row>
    <row r="8309" spans="2:7" s="100" customFormat="1">
      <c r="B8309" s="208"/>
      <c r="C8309" s="101"/>
      <c r="D8309" s="102"/>
      <c r="E8309" s="208"/>
      <c r="F8309" s="107"/>
      <c r="G8309" s="107"/>
    </row>
    <row r="8310" spans="2:7" s="100" customFormat="1">
      <c r="B8310" s="208"/>
      <c r="C8310" s="101"/>
      <c r="D8310" s="102"/>
      <c r="E8310" s="208"/>
      <c r="F8310" s="107"/>
      <c r="G8310" s="107"/>
    </row>
    <row r="8311" spans="2:7" s="100" customFormat="1">
      <c r="B8311" s="208"/>
      <c r="C8311" s="101"/>
      <c r="D8311" s="102"/>
      <c r="E8311" s="208"/>
      <c r="F8311" s="107"/>
      <c r="G8311" s="107"/>
    </row>
    <row r="8312" spans="2:7" s="100" customFormat="1">
      <c r="B8312" s="208"/>
      <c r="C8312" s="101"/>
      <c r="D8312" s="102"/>
      <c r="E8312" s="208"/>
      <c r="F8312" s="107"/>
      <c r="G8312" s="107"/>
    </row>
    <row r="8313" spans="2:7" s="100" customFormat="1">
      <c r="B8313" s="208"/>
      <c r="C8313" s="101"/>
      <c r="D8313" s="102"/>
      <c r="E8313" s="208"/>
      <c r="F8313" s="107"/>
      <c r="G8313" s="107"/>
    </row>
    <row r="8314" spans="2:7" s="100" customFormat="1">
      <c r="B8314" s="208"/>
      <c r="C8314" s="101"/>
      <c r="D8314" s="102"/>
      <c r="E8314" s="208"/>
      <c r="F8314" s="107"/>
      <c r="G8314" s="107"/>
    </row>
    <row r="8315" spans="2:7" s="100" customFormat="1">
      <c r="B8315" s="208"/>
      <c r="C8315" s="101"/>
      <c r="D8315" s="102"/>
      <c r="E8315" s="208"/>
      <c r="F8315" s="107"/>
      <c r="G8315" s="107"/>
    </row>
    <row r="8316" spans="2:7" s="100" customFormat="1">
      <c r="B8316" s="208"/>
      <c r="C8316" s="101"/>
      <c r="D8316" s="102"/>
      <c r="E8316" s="208"/>
      <c r="F8316" s="107"/>
      <c r="G8316" s="107"/>
    </row>
    <row r="8317" spans="2:7" s="100" customFormat="1">
      <c r="B8317" s="208"/>
      <c r="C8317" s="101"/>
      <c r="D8317" s="102"/>
      <c r="E8317" s="208"/>
      <c r="F8317" s="107"/>
      <c r="G8317" s="107"/>
    </row>
    <row r="8318" spans="2:7" s="100" customFormat="1">
      <c r="B8318" s="208"/>
      <c r="C8318" s="101"/>
      <c r="D8318" s="102"/>
      <c r="E8318" s="208"/>
      <c r="F8318" s="107"/>
      <c r="G8318" s="107"/>
    </row>
    <row r="8319" spans="2:7" s="100" customFormat="1">
      <c r="B8319" s="208"/>
      <c r="C8319" s="101"/>
      <c r="D8319" s="102"/>
      <c r="E8319" s="208"/>
      <c r="F8319" s="107"/>
      <c r="G8319" s="107"/>
    </row>
    <row r="8320" spans="2:7" s="100" customFormat="1">
      <c r="B8320" s="208"/>
      <c r="C8320" s="101"/>
      <c r="D8320" s="102"/>
      <c r="E8320" s="208"/>
      <c r="F8320" s="107"/>
      <c r="G8320" s="107"/>
    </row>
    <row r="8321" spans="2:7" s="100" customFormat="1">
      <c r="B8321" s="208"/>
      <c r="C8321" s="101"/>
      <c r="D8321" s="102"/>
      <c r="E8321" s="208"/>
      <c r="F8321" s="107"/>
      <c r="G8321" s="107"/>
    </row>
    <row r="8322" spans="2:7" s="100" customFormat="1">
      <c r="B8322" s="208"/>
      <c r="C8322" s="101"/>
      <c r="D8322" s="102"/>
      <c r="E8322" s="208"/>
      <c r="F8322" s="107"/>
      <c r="G8322" s="107"/>
    </row>
    <row r="8323" spans="2:7" s="100" customFormat="1">
      <c r="B8323" s="208"/>
      <c r="C8323" s="101"/>
      <c r="D8323" s="102"/>
      <c r="E8323" s="208"/>
      <c r="F8323" s="107"/>
      <c r="G8323" s="107"/>
    </row>
    <row r="8324" spans="2:7" s="100" customFormat="1">
      <c r="B8324" s="208"/>
      <c r="C8324" s="101"/>
      <c r="D8324" s="102"/>
      <c r="E8324" s="208"/>
      <c r="F8324" s="107"/>
      <c r="G8324" s="107"/>
    </row>
    <row r="8325" spans="2:7" s="100" customFormat="1">
      <c r="B8325" s="208"/>
      <c r="C8325" s="101"/>
      <c r="D8325" s="102"/>
      <c r="E8325" s="208"/>
      <c r="F8325" s="107"/>
      <c r="G8325" s="107"/>
    </row>
    <row r="8326" spans="2:7" s="100" customFormat="1">
      <c r="B8326" s="208"/>
      <c r="C8326" s="101"/>
      <c r="D8326" s="102"/>
      <c r="E8326" s="208"/>
      <c r="F8326" s="107"/>
      <c r="G8326" s="107"/>
    </row>
    <row r="8327" spans="2:7" s="100" customFormat="1">
      <c r="B8327" s="208"/>
      <c r="C8327" s="101"/>
      <c r="D8327" s="102"/>
      <c r="E8327" s="208"/>
      <c r="F8327" s="107"/>
      <c r="G8327" s="107"/>
    </row>
    <row r="8328" spans="2:7" s="100" customFormat="1">
      <c r="B8328" s="208"/>
      <c r="C8328" s="101"/>
      <c r="D8328" s="102"/>
      <c r="E8328" s="208"/>
      <c r="F8328" s="107"/>
      <c r="G8328" s="107"/>
    </row>
    <row r="8329" spans="2:7" s="100" customFormat="1">
      <c r="B8329" s="208"/>
      <c r="C8329" s="101"/>
      <c r="D8329" s="102"/>
      <c r="E8329" s="208"/>
      <c r="F8329" s="107"/>
      <c r="G8329" s="107"/>
    </row>
    <row r="8330" spans="2:7" s="100" customFormat="1">
      <c r="B8330" s="208"/>
      <c r="C8330" s="101"/>
      <c r="D8330" s="102"/>
      <c r="E8330" s="208"/>
      <c r="F8330" s="107"/>
      <c r="G8330" s="107"/>
    </row>
    <row r="8331" spans="2:7" s="100" customFormat="1">
      <c r="B8331" s="208"/>
      <c r="C8331" s="101"/>
      <c r="D8331" s="102"/>
      <c r="E8331" s="208"/>
      <c r="F8331" s="107"/>
      <c r="G8331" s="107"/>
    </row>
    <row r="8332" spans="2:7" s="100" customFormat="1">
      <c r="B8332" s="208"/>
      <c r="C8332" s="101"/>
      <c r="D8332" s="102"/>
      <c r="E8332" s="208"/>
      <c r="F8332" s="107"/>
      <c r="G8332" s="107"/>
    </row>
    <row r="8333" spans="2:7" s="100" customFormat="1">
      <c r="B8333" s="208"/>
      <c r="C8333" s="101"/>
      <c r="D8333" s="102"/>
      <c r="E8333" s="208"/>
      <c r="F8333" s="107"/>
      <c r="G8333" s="107"/>
    </row>
    <row r="8334" spans="2:7" s="100" customFormat="1">
      <c r="B8334" s="208"/>
      <c r="C8334" s="101"/>
      <c r="D8334" s="102"/>
      <c r="E8334" s="208"/>
      <c r="F8334" s="107"/>
      <c r="G8334" s="107"/>
    </row>
    <row r="8335" spans="2:7" s="100" customFormat="1">
      <c r="B8335" s="208"/>
      <c r="C8335" s="101"/>
      <c r="D8335" s="102"/>
      <c r="E8335" s="208"/>
      <c r="F8335" s="107"/>
      <c r="G8335" s="107"/>
    </row>
    <row r="8336" spans="2:7" s="100" customFormat="1">
      <c r="B8336" s="208"/>
      <c r="C8336" s="101"/>
      <c r="D8336" s="102"/>
      <c r="E8336" s="208"/>
      <c r="F8336" s="107"/>
      <c r="G8336" s="107"/>
    </row>
    <row r="8337" spans="2:7" s="100" customFormat="1">
      <c r="B8337" s="208"/>
      <c r="C8337" s="101"/>
      <c r="D8337" s="102"/>
      <c r="E8337" s="208"/>
      <c r="F8337" s="107"/>
      <c r="G8337" s="107"/>
    </row>
    <row r="8338" spans="2:7" s="100" customFormat="1">
      <c r="B8338" s="208"/>
      <c r="C8338" s="101"/>
      <c r="D8338" s="102"/>
      <c r="E8338" s="208"/>
      <c r="F8338" s="107"/>
      <c r="G8338" s="107"/>
    </row>
    <row r="8339" spans="2:7" s="100" customFormat="1">
      <c r="B8339" s="208"/>
      <c r="C8339" s="101"/>
      <c r="D8339" s="102"/>
      <c r="E8339" s="208"/>
      <c r="F8339" s="107"/>
      <c r="G8339" s="107"/>
    </row>
    <row r="8340" spans="2:7" s="100" customFormat="1">
      <c r="B8340" s="208"/>
      <c r="C8340" s="101"/>
      <c r="D8340" s="102"/>
      <c r="E8340" s="208"/>
      <c r="F8340" s="107"/>
      <c r="G8340" s="107"/>
    </row>
    <row r="8341" spans="2:7" s="100" customFormat="1">
      <c r="B8341" s="208"/>
      <c r="C8341" s="101"/>
      <c r="D8341" s="102"/>
      <c r="E8341" s="208"/>
      <c r="F8341" s="107"/>
      <c r="G8341" s="107"/>
    </row>
    <row r="8342" spans="2:7" s="100" customFormat="1">
      <c r="B8342" s="208"/>
      <c r="C8342" s="101"/>
      <c r="D8342" s="102"/>
      <c r="E8342" s="208"/>
      <c r="F8342" s="107"/>
      <c r="G8342" s="107"/>
    </row>
    <row r="8343" spans="2:7" s="100" customFormat="1">
      <c r="B8343" s="208"/>
      <c r="C8343" s="101"/>
      <c r="D8343" s="102"/>
      <c r="E8343" s="208"/>
      <c r="F8343" s="107"/>
      <c r="G8343" s="107"/>
    </row>
    <row r="8344" spans="2:7" s="100" customFormat="1">
      <c r="B8344" s="208"/>
      <c r="C8344" s="101"/>
      <c r="D8344" s="102"/>
      <c r="E8344" s="208"/>
      <c r="F8344" s="107"/>
      <c r="G8344" s="107"/>
    </row>
    <row r="8345" spans="2:7" s="100" customFormat="1">
      <c r="B8345" s="208"/>
      <c r="C8345" s="101"/>
      <c r="D8345" s="102"/>
      <c r="E8345" s="208"/>
      <c r="F8345" s="107"/>
      <c r="G8345" s="107"/>
    </row>
    <row r="8346" spans="2:7" s="100" customFormat="1">
      <c r="B8346" s="208"/>
      <c r="C8346" s="101"/>
      <c r="D8346" s="102"/>
      <c r="E8346" s="208"/>
      <c r="F8346" s="107"/>
      <c r="G8346" s="107"/>
    </row>
    <row r="8347" spans="2:7" s="100" customFormat="1">
      <c r="B8347" s="208"/>
      <c r="C8347" s="101"/>
      <c r="D8347" s="102"/>
      <c r="E8347" s="208"/>
      <c r="F8347" s="107"/>
      <c r="G8347" s="107"/>
    </row>
    <row r="8348" spans="2:7" s="100" customFormat="1">
      <c r="B8348" s="208"/>
      <c r="C8348" s="101"/>
      <c r="D8348" s="102"/>
      <c r="E8348" s="208"/>
      <c r="F8348" s="107"/>
      <c r="G8348" s="107"/>
    </row>
    <row r="8349" spans="2:7" s="100" customFormat="1">
      <c r="B8349" s="208"/>
      <c r="C8349" s="101"/>
      <c r="D8349" s="102"/>
      <c r="E8349" s="208"/>
      <c r="F8349" s="107"/>
      <c r="G8349" s="107"/>
    </row>
    <row r="8350" spans="2:7" s="100" customFormat="1">
      <c r="B8350" s="208"/>
      <c r="C8350" s="101"/>
      <c r="D8350" s="102"/>
      <c r="E8350" s="208"/>
      <c r="F8350" s="107"/>
      <c r="G8350" s="107"/>
    </row>
    <row r="8351" spans="2:7" s="100" customFormat="1">
      <c r="B8351" s="208"/>
      <c r="C8351" s="101"/>
      <c r="D8351" s="102"/>
      <c r="E8351" s="208"/>
      <c r="F8351" s="107"/>
      <c r="G8351" s="107"/>
    </row>
    <row r="8352" spans="2:7" s="100" customFormat="1">
      <c r="B8352" s="208"/>
      <c r="C8352" s="101"/>
      <c r="D8352" s="102"/>
      <c r="E8352" s="208"/>
      <c r="F8352" s="107"/>
      <c r="G8352" s="107"/>
    </row>
    <row r="8353" spans="2:7" s="100" customFormat="1">
      <c r="B8353" s="208"/>
      <c r="C8353" s="101"/>
      <c r="D8353" s="102"/>
      <c r="E8353" s="208"/>
      <c r="F8353" s="107"/>
      <c r="G8353" s="107"/>
    </row>
    <row r="8354" spans="2:7" s="100" customFormat="1">
      <c r="B8354" s="208"/>
      <c r="C8354" s="101"/>
      <c r="D8354" s="102"/>
      <c r="E8354" s="208"/>
      <c r="F8354" s="107"/>
      <c r="G8354" s="107"/>
    </row>
    <row r="8355" spans="2:7" s="100" customFormat="1">
      <c r="B8355" s="208"/>
      <c r="C8355" s="101"/>
      <c r="D8355" s="102"/>
      <c r="E8355" s="208"/>
      <c r="F8355" s="107"/>
      <c r="G8355" s="107"/>
    </row>
    <row r="8356" spans="2:7" s="100" customFormat="1">
      <c r="B8356" s="208"/>
      <c r="C8356" s="101"/>
      <c r="D8356" s="102"/>
      <c r="E8356" s="208"/>
      <c r="F8356" s="107"/>
      <c r="G8356" s="107"/>
    </row>
    <row r="8357" spans="2:7" s="100" customFormat="1">
      <c r="B8357" s="208"/>
      <c r="C8357" s="101"/>
      <c r="D8357" s="102"/>
      <c r="E8357" s="208"/>
      <c r="F8357" s="107"/>
      <c r="G8357" s="107"/>
    </row>
    <row r="8358" spans="2:7" s="100" customFormat="1">
      <c r="B8358" s="208"/>
      <c r="C8358" s="101"/>
      <c r="D8358" s="102"/>
      <c r="E8358" s="208"/>
      <c r="F8358" s="107"/>
      <c r="G8358" s="107"/>
    </row>
    <row r="8359" spans="2:7" s="100" customFormat="1">
      <c r="B8359" s="208"/>
      <c r="C8359" s="101"/>
      <c r="D8359" s="102"/>
      <c r="E8359" s="208"/>
      <c r="F8359" s="107"/>
      <c r="G8359" s="107"/>
    </row>
    <row r="8360" spans="2:7" s="100" customFormat="1">
      <c r="B8360" s="208"/>
      <c r="C8360" s="101"/>
      <c r="D8360" s="102"/>
      <c r="E8360" s="208"/>
      <c r="F8360" s="107"/>
      <c r="G8360" s="107"/>
    </row>
    <row r="8361" spans="2:7" s="100" customFormat="1">
      <c r="B8361" s="208"/>
      <c r="C8361" s="101"/>
      <c r="D8361" s="102"/>
      <c r="E8361" s="208"/>
      <c r="F8361" s="107"/>
      <c r="G8361" s="107"/>
    </row>
    <row r="8362" spans="2:7" s="100" customFormat="1">
      <c r="B8362" s="208"/>
      <c r="C8362" s="101"/>
      <c r="D8362" s="102"/>
      <c r="E8362" s="208"/>
      <c r="F8362" s="107"/>
      <c r="G8362" s="107"/>
    </row>
    <row r="8363" spans="2:7" s="100" customFormat="1">
      <c r="B8363" s="208"/>
      <c r="C8363" s="101"/>
      <c r="D8363" s="102"/>
      <c r="E8363" s="208"/>
      <c r="F8363" s="107"/>
      <c r="G8363" s="107"/>
    </row>
    <row r="8364" spans="2:7" s="100" customFormat="1">
      <c r="B8364" s="208"/>
      <c r="C8364" s="101"/>
      <c r="D8364" s="102"/>
      <c r="E8364" s="208"/>
      <c r="F8364" s="107"/>
      <c r="G8364" s="107"/>
    </row>
    <row r="8365" spans="2:7" s="100" customFormat="1">
      <c r="B8365" s="208"/>
      <c r="C8365" s="101"/>
      <c r="D8365" s="102"/>
      <c r="E8365" s="208"/>
      <c r="F8365" s="107"/>
      <c r="G8365" s="107"/>
    </row>
    <row r="8366" spans="2:7" s="100" customFormat="1">
      <c r="B8366" s="208"/>
      <c r="C8366" s="101"/>
      <c r="D8366" s="102"/>
      <c r="E8366" s="208"/>
      <c r="F8366" s="107"/>
      <c r="G8366" s="107"/>
    </row>
    <row r="8367" spans="2:7" s="100" customFormat="1">
      <c r="B8367" s="208"/>
      <c r="C8367" s="101"/>
      <c r="D8367" s="102"/>
      <c r="E8367" s="208"/>
      <c r="F8367" s="107"/>
      <c r="G8367" s="107"/>
    </row>
    <row r="8368" spans="2:7" s="100" customFormat="1">
      <c r="B8368" s="208"/>
      <c r="C8368" s="101"/>
      <c r="D8368" s="102"/>
      <c r="E8368" s="208"/>
      <c r="F8368" s="107"/>
      <c r="G8368" s="107"/>
    </row>
    <row r="8369" spans="2:7" s="100" customFormat="1">
      <c r="B8369" s="208"/>
      <c r="C8369" s="101"/>
      <c r="D8369" s="102"/>
      <c r="E8369" s="208"/>
      <c r="F8369" s="107"/>
      <c r="G8369" s="107"/>
    </row>
    <row r="8370" spans="2:7" s="100" customFormat="1">
      <c r="B8370" s="208"/>
      <c r="C8370" s="101"/>
      <c r="D8370" s="102"/>
      <c r="E8370" s="208"/>
      <c r="F8370" s="107"/>
      <c r="G8370" s="107"/>
    </row>
    <row r="8371" spans="2:7" s="100" customFormat="1">
      <c r="B8371" s="208"/>
      <c r="C8371" s="101"/>
      <c r="D8371" s="102"/>
      <c r="E8371" s="208"/>
      <c r="F8371" s="107"/>
      <c r="G8371" s="107"/>
    </row>
    <row r="8372" spans="2:7" s="100" customFormat="1">
      <c r="B8372" s="208"/>
      <c r="C8372" s="101"/>
      <c r="D8372" s="102"/>
      <c r="E8372" s="208"/>
      <c r="F8372" s="107"/>
      <c r="G8372" s="107"/>
    </row>
    <row r="8373" spans="2:7" s="100" customFormat="1">
      <c r="B8373" s="208"/>
      <c r="C8373" s="101"/>
      <c r="D8373" s="102"/>
      <c r="E8373" s="208"/>
      <c r="F8373" s="107"/>
      <c r="G8373" s="107"/>
    </row>
    <row r="8374" spans="2:7" s="100" customFormat="1">
      <c r="B8374" s="208"/>
      <c r="C8374" s="101"/>
      <c r="D8374" s="102"/>
      <c r="E8374" s="208"/>
      <c r="F8374" s="107"/>
      <c r="G8374" s="107"/>
    </row>
    <row r="8375" spans="2:7" s="100" customFormat="1">
      <c r="B8375" s="208"/>
      <c r="C8375" s="101"/>
      <c r="D8375" s="102"/>
      <c r="E8375" s="208"/>
      <c r="F8375" s="107"/>
      <c r="G8375" s="107"/>
    </row>
    <row r="8376" spans="2:7" s="100" customFormat="1">
      <c r="B8376" s="208"/>
      <c r="C8376" s="101"/>
      <c r="D8376" s="102"/>
      <c r="E8376" s="208"/>
      <c r="F8376" s="107"/>
      <c r="G8376" s="107"/>
    </row>
    <row r="8377" spans="2:7" s="100" customFormat="1">
      <c r="B8377" s="208"/>
      <c r="C8377" s="101"/>
      <c r="D8377" s="102"/>
      <c r="E8377" s="208"/>
      <c r="F8377" s="107"/>
      <c r="G8377" s="107"/>
    </row>
    <row r="8378" spans="2:7" s="100" customFormat="1">
      <c r="B8378" s="208"/>
      <c r="C8378" s="101"/>
      <c r="D8378" s="102"/>
      <c r="E8378" s="208"/>
      <c r="F8378" s="107"/>
      <c r="G8378" s="107"/>
    </row>
    <row r="8379" spans="2:7" s="100" customFormat="1">
      <c r="B8379" s="208"/>
      <c r="C8379" s="101"/>
      <c r="D8379" s="102"/>
      <c r="E8379" s="208"/>
      <c r="F8379" s="107"/>
      <c r="G8379" s="107"/>
    </row>
    <row r="8380" spans="2:7" s="100" customFormat="1">
      <c r="B8380" s="208"/>
      <c r="C8380" s="101"/>
      <c r="D8380" s="102"/>
      <c r="E8380" s="208"/>
      <c r="F8380" s="107"/>
      <c r="G8380" s="107"/>
    </row>
    <row r="8381" spans="2:7" s="100" customFormat="1">
      <c r="B8381" s="208"/>
      <c r="C8381" s="101"/>
      <c r="D8381" s="102"/>
      <c r="E8381" s="208"/>
      <c r="F8381" s="107"/>
      <c r="G8381" s="107"/>
    </row>
    <row r="8382" spans="2:7" s="100" customFormat="1">
      <c r="B8382" s="208"/>
      <c r="C8382" s="101"/>
      <c r="D8382" s="102"/>
      <c r="E8382" s="208"/>
      <c r="F8382" s="107"/>
      <c r="G8382" s="107"/>
    </row>
    <row r="8383" spans="2:7" s="100" customFormat="1">
      <c r="B8383" s="208"/>
      <c r="C8383" s="101"/>
      <c r="D8383" s="102"/>
      <c r="E8383" s="208"/>
      <c r="F8383" s="107"/>
      <c r="G8383" s="107"/>
    </row>
    <row r="8384" spans="2:7" s="100" customFormat="1">
      <c r="B8384" s="208"/>
      <c r="C8384" s="101"/>
      <c r="D8384" s="102"/>
      <c r="E8384" s="208"/>
      <c r="F8384" s="107"/>
      <c r="G8384" s="107"/>
    </row>
    <row r="8385" spans="2:7" s="100" customFormat="1">
      <c r="B8385" s="208"/>
      <c r="C8385" s="101"/>
      <c r="D8385" s="102"/>
      <c r="E8385" s="208"/>
      <c r="F8385" s="107"/>
      <c r="G8385" s="107"/>
    </row>
    <row r="8386" spans="2:7" s="100" customFormat="1">
      <c r="B8386" s="208"/>
      <c r="C8386" s="101"/>
      <c r="D8386" s="102"/>
      <c r="E8386" s="208"/>
      <c r="F8386" s="107"/>
      <c r="G8386" s="107"/>
    </row>
    <row r="8387" spans="2:7" s="100" customFormat="1">
      <c r="B8387" s="208"/>
      <c r="C8387" s="101"/>
      <c r="D8387" s="102"/>
      <c r="E8387" s="208"/>
      <c r="F8387" s="107"/>
      <c r="G8387" s="107"/>
    </row>
    <row r="8388" spans="2:7" s="100" customFormat="1">
      <c r="B8388" s="208"/>
      <c r="C8388" s="101"/>
      <c r="D8388" s="102"/>
      <c r="E8388" s="208"/>
      <c r="F8388" s="107"/>
      <c r="G8388" s="107"/>
    </row>
    <row r="8389" spans="2:7" s="100" customFormat="1">
      <c r="B8389" s="208"/>
      <c r="C8389" s="101"/>
      <c r="D8389" s="102"/>
      <c r="E8389" s="208"/>
      <c r="F8389" s="107"/>
      <c r="G8389" s="107"/>
    </row>
    <row r="8390" spans="2:7" s="100" customFormat="1">
      <c r="B8390" s="208"/>
      <c r="C8390" s="101"/>
      <c r="D8390" s="102"/>
      <c r="E8390" s="208"/>
      <c r="F8390" s="107"/>
      <c r="G8390" s="107"/>
    </row>
    <row r="8391" spans="2:7" s="100" customFormat="1">
      <c r="B8391" s="208"/>
      <c r="C8391" s="101"/>
      <c r="D8391" s="102"/>
      <c r="E8391" s="208"/>
      <c r="F8391" s="107"/>
      <c r="G8391" s="107"/>
    </row>
    <row r="8392" spans="2:7" s="100" customFormat="1">
      <c r="B8392" s="208"/>
      <c r="C8392" s="101"/>
      <c r="D8392" s="102"/>
      <c r="E8392" s="208"/>
      <c r="F8392" s="107"/>
      <c r="G8392" s="107"/>
    </row>
    <row r="8393" spans="2:7" s="100" customFormat="1">
      <c r="B8393" s="208"/>
      <c r="C8393" s="101"/>
      <c r="D8393" s="102"/>
      <c r="E8393" s="208"/>
      <c r="F8393" s="107"/>
      <c r="G8393" s="107"/>
    </row>
    <row r="8394" spans="2:7" s="100" customFormat="1">
      <c r="B8394" s="208"/>
      <c r="C8394" s="101"/>
      <c r="D8394" s="102"/>
      <c r="E8394" s="208"/>
      <c r="F8394" s="107"/>
      <c r="G8394" s="107"/>
    </row>
    <row r="8395" spans="2:7" s="100" customFormat="1">
      <c r="B8395" s="208"/>
      <c r="C8395" s="101"/>
      <c r="D8395" s="102"/>
      <c r="E8395" s="208"/>
      <c r="F8395" s="107"/>
      <c r="G8395" s="107"/>
    </row>
    <row r="8396" spans="2:7" s="100" customFormat="1">
      <c r="B8396" s="208"/>
      <c r="C8396" s="101"/>
      <c r="D8396" s="102"/>
      <c r="E8396" s="208"/>
      <c r="F8396" s="107"/>
      <c r="G8396" s="107"/>
    </row>
    <row r="8397" spans="2:7" s="100" customFormat="1">
      <c r="B8397" s="208"/>
      <c r="C8397" s="101"/>
      <c r="D8397" s="102"/>
      <c r="E8397" s="208"/>
      <c r="F8397" s="107"/>
      <c r="G8397" s="107"/>
    </row>
    <row r="8398" spans="2:7" s="100" customFormat="1">
      <c r="B8398" s="208"/>
      <c r="C8398" s="101"/>
      <c r="D8398" s="102"/>
      <c r="E8398" s="208"/>
      <c r="F8398" s="107"/>
      <c r="G8398" s="107"/>
    </row>
    <row r="8399" spans="2:7" s="100" customFormat="1">
      <c r="B8399" s="208"/>
      <c r="C8399" s="101"/>
      <c r="D8399" s="102"/>
      <c r="E8399" s="208"/>
      <c r="F8399" s="107"/>
      <c r="G8399" s="107"/>
    </row>
    <row r="8400" spans="2:7" s="100" customFormat="1">
      <c r="B8400" s="208"/>
      <c r="C8400" s="101"/>
      <c r="D8400" s="102"/>
      <c r="E8400" s="208"/>
      <c r="F8400" s="107"/>
      <c r="G8400" s="107"/>
    </row>
    <row r="8401" spans="2:7" s="100" customFormat="1">
      <c r="B8401" s="208"/>
      <c r="C8401" s="101"/>
      <c r="D8401" s="102"/>
      <c r="E8401" s="208"/>
      <c r="F8401" s="107"/>
      <c r="G8401" s="107"/>
    </row>
    <row r="8402" spans="2:7" s="100" customFormat="1">
      <c r="B8402" s="208"/>
      <c r="C8402" s="101"/>
      <c r="D8402" s="102"/>
      <c r="E8402" s="208"/>
      <c r="F8402" s="107"/>
      <c r="G8402" s="107"/>
    </row>
    <row r="8403" spans="2:7" s="100" customFormat="1">
      <c r="B8403" s="208"/>
      <c r="C8403" s="101"/>
      <c r="D8403" s="102"/>
      <c r="E8403" s="208"/>
      <c r="F8403" s="107"/>
      <c r="G8403" s="107"/>
    </row>
    <row r="8404" spans="2:7" s="100" customFormat="1">
      <c r="B8404" s="208"/>
      <c r="C8404" s="101"/>
      <c r="D8404" s="102"/>
      <c r="E8404" s="208"/>
      <c r="F8404" s="107"/>
      <c r="G8404" s="107"/>
    </row>
    <row r="8405" spans="2:7" s="100" customFormat="1">
      <c r="B8405" s="208"/>
      <c r="C8405" s="101"/>
      <c r="D8405" s="102"/>
      <c r="E8405" s="208"/>
      <c r="F8405" s="107"/>
      <c r="G8405" s="107"/>
    </row>
    <row r="8406" spans="2:7" s="100" customFormat="1">
      <c r="B8406" s="208"/>
      <c r="C8406" s="101"/>
      <c r="D8406" s="102"/>
      <c r="E8406" s="208"/>
      <c r="F8406" s="107"/>
      <c r="G8406" s="107"/>
    </row>
    <row r="8407" spans="2:7" s="100" customFormat="1">
      <c r="B8407" s="208"/>
      <c r="C8407" s="101"/>
      <c r="D8407" s="102"/>
      <c r="E8407" s="208"/>
      <c r="F8407" s="107"/>
      <c r="G8407" s="107"/>
    </row>
    <row r="8408" spans="2:7" s="100" customFormat="1">
      <c r="B8408" s="208"/>
      <c r="C8408" s="101"/>
      <c r="D8408" s="102"/>
      <c r="E8408" s="208"/>
      <c r="F8408" s="107"/>
      <c r="G8408" s="107"/>
    </row>
    <row r="8409" spans="2:7" s="100" customFormat="1">
      <c r="B8409" s="208"/>
      <c r="C8409" s="101"/>
      <c r="D8409" s="102"/>
      <c r="E8409" s="208"/>
      <c r="F8409" s="107"/>
      <c r="G8409" s="107"/>
    </row>
    <row r="8410" spans="2:7" s="100" customFormat="1">
      <c r="B8410" s="208"/>
      <c r="C8410" s="101"/>
      <c r="D8410" s="102"/>
      <c r="E8410" s="208"/>
      <c r="F8410" s="107"/>
      <c r="G8410" s="107"/>
    </row>
    <row r="8411" spans="2:7" s="100" customFormat="1">
      <c r="B8411" s="208"/>
      <c r="C8411" s="101"/>
      <c r="D8411" s="102"/>
      <c r="E8411" s="208"/>
      <c r="F8411" s="107"/>
      <c r="G8411" s="107"/>
    </row>
    <row r="8412" spans="2:7" s="100" customFormat="1">
      <c r="B8412" s="208"/>
      <c r="C8412" s="101"/>
      <c r="D8412" s="102"/>
      <c r="E8412" s="208"/>
      <c r="F8412" s="107"/>
      <c r="G8412" s="107"/>
    </row>
    <row r="8413" spans="2:7" s="100" customFormat="1">
      <c r="B8413" s="208"/>
      <c r="C8413" s="101"/>
      <c r="D8413" s="102"/>
      <c r="E8413" s="208"/>
      <c r="F8413" s="107"/>
      <c r="G8413" s="107"/>
    </row>
    <row r="8414" spans="2:7" s="100" customFormat="1">
      <c r="B8414" s="208"/>
      <c r="C8414" s="101"/>
      <c r="D8414" s="102"/>
      <c r="E8414" s="208"/>
      <c r="F8414" s="107"/>
      <c r="G8414" s="107"/>
    </row>
    <row r="8415" spans="2:7" s="100" customFormat="1">
      <c r="B8415" s="208"/>
      <c r="C8415" s="101"/>
      <c r="D8415" s="102"/>
      <c r="E8415" s="208"/>
      <c r="F8415" s="107"/>
      <c r="G8415" s="107"/>
    </row>
    <row r="8416" spans="2:7" s="100" customFormat="1">
      <c r="B8416" s="208"/>
      <c r="C8416" s="101"/>
      <c r="D8416" s="102"/>
      <c r="E8416" s="208"/>
      <c r="F8416" s="107"/>
      <c r="G8416" s="107"/>
    </row>
    <row r="8417" spans="2:7" s="100" customFormat="1">
      <c r="B8417" s="208"/>
      <c r="C8417" s="101"/>
      <c r="D8417" s="102"/>
      <c r="E8417" s="208"/>
      <c r="F8417" s="107"/>
      <c r="G8417" s="107"/>
    </row>
    <row r="8418" spans="2:7" s="100" customFormat="1">
      <c r="B8418" s="208"/>
      <c r="C8418" s="101"/>
      <c r="D8418" s="102"/>
      <c r="E8418" s="208"/>
      <c r="F8418" s="107"/>
      <c r="G8418" s="107"/>
    </row>
    <row r="8419" spans="2:7" s="100" customFormat="1">
      <c r="B8419" s="208"/>
      <c r="C8419" s="101"/>
      <c r="D8419" s="102"/>
      <c r="E8419" s="208"/>
      <c r="F8419" s="107"/>
      <c r="G8419" s="107"/>
    </row>
    <row r="8420" spans="2:7" s="100" customFormat="1">
      <c r="B8420" s="208"/>
      <c r="C8420" s="101"/>
      <c r="D8420" s="102"/>
      <c r="E8420" s="208"/>
      <c r="F8420" s="107"/>
      <c r="G8420" s="107"/>
    </row>
    <row r="8421" spans="2:7" s="100" customFormat="1">
      <c r="B8421" s="208"/>
      <c r="C8421" s="101"/>
      <c r="D8421" s="102"/>
      <c r="E8421" s="208"/>
      <c r="F8421" s="107"/>
      <c r="G8421" s="107"/>
    </row>
    <row r="8422" spans="2:7" s="100" customFormat="1">
      <c r="B8422" s="208"/>
      <c r="C8422" s="101"/>
      <c r="D8422" s="102"/>
      <c r="E8422" s="208"/>
      <c r="F8422" s="107"/>
      <c r="G8422" s="107"/>
    </row>
    <row r="8423" spans="2:7" s="100" customFormat="1">
      <c r="B8423" s="208"/>
      <c r="C8423" s="101"/>
      <c r="D8423" s="102"/>
      <c r="E8423" s="208"/>
      <c r="F8423" s="107"/>
      <c r="G8423" s="107"/>
    </row>
    <row r="8424" spans="2:7" s="100" customFormat="1">
      <c r="B8424" s="208"/>
      <c r="C8424" s="101"/>
      <c r="D8424" s="102"/>
      <c r="E8424" s="208"/>
      <c r="F8424" s="107"/>
      <c r="G8424" s="107"/>
    </row>
    <row r="8425" spans="2:7" s="100" customFormat="1">
      <c r="B8425" s="208"/>
      <c r="C8425" s="101"/>
      <c r="D8425" s="102"/>
      <c r="E8425" s="208"/>
      <c r="F8425" s="107"/>
      <c r="G8425" s="107"/>
    </row>
    <row r="8426" spans="2:7" s="100" customFormat="1">
      <c r="B8426" s="208"/>
      <c r="C8426" s="101"/>
      <c r="D8426" s="102"/>
      <c r="E8426" s="208"/>
      <c r="F8426" s="107"/>
      <c r="G8426" s="107"/>
    </row>
    <row r="8427" spans="2:7" s="100" customFormat="1">
      <c r="B8427" s="208"/>
      <c r="C8427" s="101"/>
      <c r="D8427" s="102"/>
      <c r="E8427" s="208"/>
      <c r="F8427" s="107"/>
      <c r="G8427" s="107"/>
    </row>
    <row r="8428" spans="2:7" s="100" customFormat="1">
      <c r="B8428" s="208"/>
      <c r="C8428" s="101"/>
      <c r="D8428" s="102"/>
      <c r="E8428" s="208"/>
      <c r="F8428" s="107"/>
      <c r="G8428" s="107"/>
    </row>
    <row r="8429" spans="2:7" s="100" customFormat="1">
      <c r="B8429" s="208"/>
      <c r="C8429" s="101"/>
      <c r="D8429" s="102"/>
      <c r="E8429" s="208"/>
      <c r="F8429" s="107"/>
      <c r="G8429" s="107"/>
    </row>
    <row r="8430" spans="2:7" s="100" customFormat="1">
      <c r="B8430" s="208"/>
      <c r="C8430" s="101"/>
      <c r="D8430" s="102"/>
      <c r="E8430" s="208"/>
      <c r="F8430" s="107"/>
      <c r="G8430" s="107"/>
    </row>
    <row r="8431" spans="2:7" s="100" customFormat="1">
      <c r="B8431" s="208"/>
      <c r="C8431" s="101"/>
      <c r="D8431" s="102"/>
      <c r="E8431" s="208"/>
      <c r="F8431" s="107"/>
      <c r="G8431" s="107"/>
    </row>
    <row r="8432" spans="2:7" s="100" customFormat="1">
      <c r="B8432" s="208"/>
      <c r="C8432" s="101"/>
      <c r="D8432" s="102"/>
      <c r="E8432" s="208"/>
      <c r="F8432" s="107"/>
      <c r="G8432" s="107"/>
    </row>
    <row r="8433" spans="2:7" s="100" customFormat="1">
      <c r="B8433" s="208"/>
      <c r="C8433" s="101"/>
      <c r="D8433" s="102"/>
      <c r="E8433" s="208"/>
      <c r="F8433" s="107"/>
      <c r="G8433" s="107"/>
    </row>
    <row r="8434" spans="2:7" s="100" customFormat="1">
      <c r="B8434" s="208"/>
      <c r="C8434" s="101"/>
      <c r="D8434" s="102"/>
      <c r="E8434" s="208"/>
      <c r="F8434" s="107"/>
      <c r="G8434" s="107"/>
    </row>
    <row r="8435" spans="2:7" s="100" customFormat="1">
      <c r="B8435" s="208"/>
      <c r="C8435" s="101"/>
      <c r="D8435" s="102"/>
      <c r="E8435" s="208"/>
      <c r="F8435" s="107"/>
      <c r="G8435" s="107"/>
    </row>
    <row r="8436" spans="2:7" s="100" customFormat="1">
      <c r="B8436" s="208"/>
      <c r="C8436" s="101"/>
      <c r="D8436" s="102"/>
      <c r="E8436" s="208"/>
      <c r="F8436" s="107"/>
      <c r="G8436" s="107"/>
    </row>
    <row r="8437" spans="2:7" s="100" customFormat="1">
      <c r="B8437" s="208"/>
      <c r="C8437" s="101"/>
      <c r="D8437" s="102"/>
      <c r="E8437" s="208"/>
      <c r="F8437" s="107"/>
      <c r="G8437" s="107"/>
    </row>
    <row r="8438" spans="2:7" s="100" customFormat="1">
      <c r="B8438" s="208"/>
      <c r="C8438" s="101"/>
      <c r="D8438" s="102"/>
      <c r="E8438" s="208"/>
      <c r="F8438" s="107"/>
      <c r="G8438" s="107"/>
    </row>
    <row r="8439" spans="2:7" s="100" customFormat="1">
      <c r="B8439" s="208"/>
      <c r="C8439" s="101"/>
      <c r="D8439" s="102"/>
      <c r="E8439" s="208"/>
      <c r="F8439" s="107"/>
      <c r="G8439" s="107"/>
    </row>
    <row r="8440" spans="2:7" s="100" customFormat="1">
      <c r="B8440" s="208"/>
      <c r="C8440" s="101"/>
      <c r="D8440" s="102"/>
      <c r="E8440" s="208"/>
      <c r="F8440" s="107"/>
      <c r="G8440" s="107"/>
    </row>
    <row r="8441" spans="2:7" s="100" customFormat="1">
      <c r="B8441" s="208"/>
      <c r="C8441" s="101"/>
      <c r="D8441" s="102"/>
      <c r="E8441" s="208"/>
      <c r="F8441" s="107"/>
      <c r="G8441" s="107"/>
    </row>
    <row r="8442" spans="2:7" s="100" customFormat="1">
      <c r="B8442" s="208"/>
      <c r="C8442" s="101"/>
      <c r="D8442" s="102"/>
      <c r="E8442" s="208"/>
      <c r="F8442" s="107"/>
      <c r="G8442" s="107"/>
    </row>
    <row r="8443" spans="2:7" s="100" customFormat="1">
      <c r="B8443" s="208"/>
      <c r="C8443" s="101"/>
      <c r="D8443" s="102"/>
      <c r="E8443" s="208"/>
      <c r="F8443" s="107"/>
      <c r="G8443" s="107"/>
    </row>
    <row r="8444" spans="2:7" s="100" customFormat="1">
      <c r="B8444" s="208"/>
      <c r="C8444" s="101"/>
      <c r="D8444" s="102"/>
      <c r="E8444" s="208"/>
      <c r="F8444" s="107"/>
      <c r="G8444" s="107"/>
    </row>
    <row r="8445" spans="2:7" s="100" customFormat="1">
      <c r="B8445" s="208"/>
      <c r="C8445" s="101"/>
      <c r="D8445" s="102"/>
      <c r="E8445" s="208"/>
      <c r="F8445" s="107"/>
      <c r="G8445" s="107"/>
    </row>
    <row r="8446" spans="2:7" s="100" customFormat="1">
      <c r="B8446" s="208"/>
      <c r="C8446" s="101"/>
      <c r="D8446" s="102"/>
      <c r="E8446" s="208"/>
      <c r="F8446" s="107"/>
      <c r="G8446" s="107"/>
    </row>
    <row r="8447" spans="2:7" s="100" customFormat="1">
      <c r="B8447" s="208"/>
      <c r="C8447" s="101"/>
      <c r="D8447" s="102"/>
      <c r="E8447" s="208"/>
      <c r="F8447" s="107"/>
      <c r="G8447" s="107"/>
    </row>
    <row r="8448" spans="2:7" s="100" customFormat="1">
      <c r="B8448" s="208"/>
      <c r="C8448" s="101"/>
      <c r="D8448" s="102"/>
      <c r="E8448" s="208"/>
      <c r="F8448" s="107"/>
      <c r="G8448" s="107"/>
    </row>
    <row r="8449" spans="2:7" s="100" customFormat="1">
      <c r="B8449" s="208"/>
      <c r="C8449" s="101"/>
      <c r="D8449" s="102"/>
      <c r="E8449" s="208"/>
      <c r="F8449" s="107"/>
      <c r="G8449" s="107"/>
    </row>
    <row r="8450" spans="2:7" s="100" customFormat="1">
      <c r="B8450" s="208"/>
      <c r="C8450" s="101"/>
      <c r="D8450" s="102"/>
      <c r="E8450" s="208"/>
      <c r="F8450" s="107"/>
      <c r="G8450" s="107"/>
    </row>
    <row r="8451" spans="2:7" s="100" customFormat="1">
      <c r="B8451" s="208"/>
      <c r="C8451" s="101"/>
      <c r="D8451" s="102"/>
      <c r="E8451" s="208"/>
      <c r="F8451" s="107"/>
      <c r="G8451" s="107"/>
    </row>
    <row r="8452" spans="2:7" s="100" customFormat="1">
      <c r="B8452" s="208"/>
      <c r="C8452" s="101"/>
      <c r="D8452" s="102"/>
      <c r="E8452" s="208"/>
      <c r="F8452" s="107"/>
      <c r="G8452" s="107"/>
    </row>
    <row r="8453" spans="2:7" s="100" customFormat="1">
      <c r="B8453" s="208"/>
      <c r="C8453" s="101"/>
      <c r="D8453" s="102"/>
      <c r="E8453" s="208"/>
      <c r="F8453" s="107"/>
      <c r="G8453" s="107"/>
    </row>
    <row r="8454" spans="2:7" s="100" customFormat="1">
      <c r="B8454" s="208"/>
      <c r="C8454" s="101"/>
      <c r="D8454" s="102"/>
      <c r="E8454" s="208"/>
      <c r="F8454" s="107"/>
      <c r="G8454" s="107"/>
    </row>
    <row r="8455" spans="2:7" s="100" customFormat="1">
      <c r="B8455" s="208"/>
      <c r="C8455" s="101"/>
      <c r="D8455" s="102"/>
      <c r="E8455" s="208"/>
      <c r="F8455" s="107"/>
      <c r="G8455" s="107"/>
    </row>
    <row r="8456" spans="2:7" s="100" customFormat="1">
      <c r="B8456" s="208"/>
      <c r="C8456" s="101"/>
      <c r="D8456" s="102"/>
      <c r="E8456" s="208"/>
      <c r="F8456" s="107"/>
      <c r="G8456" s="107"/>
    </row>
    <row r="8457" spans="2:7" s="100" customFormat="1">
      <c r="B8457" s="208"/>
      <c r="C8457" s="101"/>
      <c r="D8457" s="102"/>
      <c r="E8457" s="208"/>
      <c r="F8457" s="107"/>
      <c r="G8457" s="107"/>
    </row>
    <row r="8458" spans="2:7" s="100" customFormat="1">
      <c r="B8458" s="208"/>
      <c r="C8458" s="101"/>
      <c r="D8458" s="102"/>
      <c r="E8458" s="208"/>
      <c r="F8458" s="107"/>
      <c r="G8458" s="107"/>
    </row>
    <row r="8459" spans="2:7" s="100" customFormat="1">
      <c r="B8459" s="208"/>
      <c r="C8459" s="101"/>
      <c r="D8459" s="102"/>
      <c r="E8459" s="208"/>
      <c r="F8459" s="107"/>
      <c r="G8459" s="107"/>
    </row>
    <row r="8460" spans="2:7" s="100" customFormat="1">
      <c r="B8460" s="208"/>
      <c r="C8460" s="101"/>
      <c r="D8460" s="102"/>
      <c r="E8460" s="208"/>
      <c r="F8460" s="107"/>
      <c r="G8460" s="107"/>
    </row>
    <row r="8461" spans="2:7" s="100" customFormat="1">
      <c r="B8461" s="208"/>
      <c r="C8461" s="101"/>
      <c r="D8461" s="102"/>
      <c r="E8461" s="208"/>
      <c r="F8461" s="107"/>
      <c r="G8461" s="107"/>
    </row>
    <row r="8462" spans="2:7" s="100" customFormat="1">
      <c r="B8462" s="208"/>
      <c r="C8462" s="101"/>
      <c r="D8462" s="102"/>
      <c r="E8462" s="208"/>
      <c r="F8462" s="107"/>
      <c r="G8462" s="107"/>
    </row>
    <row r="8463" spans="2:7" s="100" customFormat="1">
      <c r="B8463" s="208"/>
      <c r="C8463" s="101"/>
      <c r="D8463" s="102"/>
      <c r="E8463" s="208"/>
      <c r="F8463" s="107"/>
      <c r="G8463" s="107"/>
    </row>
    <row r="8464" spans="2:7" s="100" customFormat="1">
      <c r="B8464" s="208"/>
      <c r="C8464" s="101"/>
      <c r="D8464" s="102"/>
      <c r="E8464" s="208"/>
      <c r="F8464" s="107"/>
      <c r="G8464" s="107"/>
    </row>
    <row r="8465" spans="2:7" s="100" customFormat="1">
      <c r="B8465" s="208"/>
      <c r="C8465" s="101"/>
      <c r="D8465" s="102"/>
      <c r="E8465" s="208"/>
      <c r="F8465" s="107"/>
      <c r="G8465" s="107"/>
    </row>
    <row r="8466" spans="2:7" s="100" customFormat="1">
      <c r="B8466" s="208"/>
      <c r="C8466" s="101"/>
      <c r="D8466" s="102"/>
      <c r="E8466" s="208"/>
      <c r="F8466" s="107"/>
      <c r="G8466" s="107"/>
    </row>
    <row r="8467" spans="2:7" s="100" customFormat="1">
      <c r="B8467" s="208"/>
      <c r="C8467" s="101"/>
      <c r="D8467" s="102"/>
      <c r="E8467" s="208"/>
      <c r="F8467" s="107"/>
      <c r="G8467" s="107"/>
    </row>
    <row r="8468" spans="2:7" s="100" customFormat="1">
      <c r="B8468" s="208"/>
      <c r="C8468" s="101"/>
      <c r="D8468" s="102"/>
      <c r="E8468" s="208"/>
      <c r="F8468" s="107"/>
      <c r="G8468" s="107"/>
    </row>
    <row r="8469" spans="2:7" s="100" customFormat="1">
      <c r="B8469" s="208"/>
      <c r="C8469" s="101"/>
      <c r="D8469" s="102"/>
      <c r="E8469" s="208"/>
      <c r="F8469" s="107"/>
      <c r="G8469" s="107"/>
    </row>
    <row r="8470" spans="2:7" s="100" customFormat="1">
      <c r="B8470" s="208"/>
      <c r="C8470" s="101"/>
      <c r="D8470" s="102"/>
      <c r="E8470" s="208"/>
      <c r="F8470" s="107"/>
      <c r="G8470" s="107"/>
    </row>
    <row r="8471" spans="2:7" s="100" customFormat="1">
      <c r="B8471" s="208"/>
      <c r="C8471" s="101"/>
      <c r="D8471" s="102"/>
      <c r="E8471" s="208"/>
      <c r="F8471" s="107"/>
      <c r="G8471" s="107"/>
    </row>
    <row r="8472" spans="2:7" s="100" customFormat="1">
      <c r="B8472" s="208"/>
      <c r="C8472" s="101"/>
      <c r="D8472" s="102"/>
      <c r="E8472" s="208"/>
      <c r="F8472" s="107"/>
      <c r="G8472" s="107"/>
    </row>
    <row r="8473" spans="2:7" s="100" customFormat="1">
      <c r="B8473" s="208"/>
      <c r="C8473" s="101"/>
      <c r="D8473" s="102"/>
      <c r="E8473" s="208"/>
      <c r="F8473" s="107"/>
      <c r="G8473" s="107"/>
    </row>
    <row r="8474" spans="2:7" s="100" customFormat="1">
      <c r="B8474" s="208"/>
      <c r="C8474" s="101"/>
      <c r="D8474" s="102"/>
      <c r="E8474" s="208"/>
      <c r="F8474" s="107"/>
      <c r="G8474" s="107"/>
    </row>
    <row r="8475" spans="2:7" s="100" customFormat="1">
      <c r="B8475" s="208"/>
      <c r="C8475" s="101"/>
      <c r="D8475" s="102"/>
      <c r="E8475" s="208"/>
      <c r="F8475" s="107"/>
      <c r="G8475" s="107"/>
    </row>
    <row r="8476" spans="2:7" s="100" customFormat="1">
      <c r="B8476" s="208"/>
      <c r="C8476" s="101"/>
      <c r="D8476" s="102"/>
      <c r="E8476" s="208"/>
      <c r="F8476" s="107"/>
      <c r="G8476" s="107"/>
    </row>
    <row r="8477" spans="2:7" s="100" customFormat="1">
      <c r="B8477" s="208"/>
      <c r="C8477" s="101"/>
      <c r="D8477" s="102"/>
      <c r="E8477" s="208"/>
      <c r="F8477" s="107"/>
      <c r="G8477" s="107"/>
    </row>
    <row r="8478" spans="2:7" s="100" customFormat="1">
      <c r="B8478" s="208"/>
      <c r="C8478" s="101"/>
      <c r="D8478" s="102"/>
      <c r="E8478" s="208"/>
      <c r="F8478" s="107"/>
      <c r="G8478" s="107"/>
    </row>
    <row r="8479" spans="2:7" s="100" customFormat="1">
      <c r="B8479" s="208"/>
      <c r="C8479" s="101"/>
      <c r="D8479" s="102"/>
      <c r="E8479" s="208"/>
      <c r="F8479" s="107"/>
      <c r="G8479" s="107"/>
    </row>
    <row r="8480" spans="2:7" s="100" customFormat="1">
      <c r="B8480" s="208"/>
      <c r="C8480" s="101"/>
      <c r="D8480" s="102"/>
      <c r="E8480" s="208"/>
      <c r="F8480" s="107"/>
      <c r="G8480" s="107"/>
    </row>
    <row r="8481" spans="2:7" s="100" customFormat="1">
      <c r="B8481" s="208"/>
      <c r="C8481" s="101"/>
      <c r="D8481" s="102"/>
      <c r="E8481" s="208"/>
      <c r="F8481" s="107"/>
      <c r="G8481" s="107"/>
    </row>
    <row r="8482" spans="2:7" s="100" customFormat="1">
      <c r="B8482" s="208"/>
      <c r="C8482" s="101"/>
      <c r="D8482" s="102"/>
      <c r="E8482" s="208"/>
      <c r="F8482" s="107"/>
      <c r="G8482" s="107"/>
    </row>
    <row r="8483" spans="2:7" s="100" customFormat="1">
      <c r="B8483" s="208"/>
      <c r="C8483" s="101"/>
      <c r="D8483" s="102"/>
      <c r="E8483" s="208"/>
      <c r="F8483" s="107"/>
      <c r="G8483" s="107"/>
    </row>
    <row r="8484" spans="2:7" s="100" customFormat="1">
      <c r="B8484" s="208"/>
      <c r="C8484" s="101"/>
      <c r="D8484" s="102"/>
      <c r="E8484" s="208"/>
      <c r="F8484" s="107"/>
      <c r="G8484" s="107"/>
    </row>
    <row r="8485" spans="2:7" s="100" customFormat="1">
      <c r="B8485" s="208"/>
      <c r="C8485" s="101"/>
      <c r="D8485" s="102"/>
      <c r="E8485" s="208"/>
      <c r="F8485" s="107"/>
      <c r="G8485" s="107"/>
    </row>
    <row r="8486" spans="2:7" s="100" customFormat="1">
      <c r="B8486" s="208"/>
      <c r="C8486" s="101"/>
      <c r="D8486" s="102"/>
      <c r="E8486" s="208"/>
      <c r="F8486" s="107"/>
      <c r="G8486" s="107"/>
    </row>
    <row r="8487" spans="2:7" s="100" customFormat="1">
      <c r="B8487" s="208"/>
      <c r="C8487" s="101"/>
      <c r="D8487" s="102"/>
      <c r="E8487" s="208"/>
      <c r="F8487" s="107"/>
      <c r="G8487" s="107"/>
    </row>
    <row r="8488" spans="2:7" s="100" customFormat="1">
      <c r="B8488" s="208"/>
      <c r="C8488" s="101"/>
      <c r="D8488" s="102"/>
      <c r="E8488" s="208"/>
      <c r="F8488" s="107"/>
      <c r="G8488" s="107"/>
    </row>
    <row r="8489" spans="2:7" s="100" customFormat="1">
      <c r="B8489" s="208"/>
      <c r="C8489" s="101"/>
      <c r="D8489" s="102"/>
      <c r="E8489" s="208"/>
      <c r="F8489" s="107"/>
      <c r="G8489" s="107"/>
    </row>
    <row r="8490" spans="2:7" s="100" customFormat="1">
      <c r="B8490" s="208"/>
      <c r="C8490" s="101"/>
      <c r="D8490" s="102"/>
      <c r="E8490" s="208"/>
      <c r="F8490" s="107"/>
      <c r="G8490" s="107"/>
    </row>
    <row r="8491" spans="2:7" s="100" customFormat="1">
      <c r="B8491" s="208"/>
      <c r="C8491" s="101"/>
      <c r="D8491" s="102"/>
      <c r="E8491" s="208"/>
      <c r="F8491" s="107"/>
      <c r="G8491" s="107"/>
    </row>
    <row r="8492" spans="2:7" s="100" customFormat="1">
      <c r="B8492" s="208"/>
      <c r="C8492" s="101"/>
      <c r="D8492" s="102"/>
      <c r="E8492" s="208"/>
      <c r="F8492" s="107"/>
      <c r="G8492" s="107"/>
    </row>
    <row r="8493" spans="2:7" s="100" customFormat="1">
      <c r="B8493" s="208"/>
      <c r="C8493" s="101"/>
      <c r="D8493" s="102"/>
      <c r="E8493" s="208"/>
      <c r="F8493" s="107"/>
      <c r="G8493" s="107"/>
    </row>
    <row r="8494" spans="2:7" s="100" customFormat="1">
      <c r="B8494" s="208"/>
      <c r="C8494" s="101"/>
      <c r="D8494" s="102"/>
      <c r="E8494" s="208"/>
      <c r="F8494" s="107"/>
      <c r="G8494" s="107"/>
    </row>
    <row r="8495" spans="2:7" s="100" customFormat="1">
      <c r="B8495" s="208"/>
      <c r="C8495" s="101"/>
      <c r="D8495" s="102"/>
      <c r="E8495" s="208"/>
      <c r="F8495" s="107"/>
      <c r="G8495" s="107"/>
    </row>
    <row r="8496" spans="2:7" s="100" customFormat="1">
      <c r="B8496" s="208"/>
      <c r="C8496" s="101"/>
      <c r="D8496" s="102"/>
      <c r="E8496" s="208"/>
      <c r="F8496" s="107"/>
      <c r="G8496" s="107"/>
    </row>
    <row r="8497" spans="2:7" s="100" customFormat="1">
      <c r="B8497" s="208"/>
      <c r="C8497" s="101"/>
      <c r="D8497" s="102"/>
      <c r="E8497" s="208"/>
      <c r="F8497" s="107"/>
      <c r="G8497" s="107"/>
    </row>
    <row r="8498" spans="2:7" s="100" customFormat="1">
      <c r="B8498" s="208"/>
      <c r="C8498" s="101"/>
      <c r="D8498" s="102"/>
      <c r="E8498" s="208"/>
      <c r="F8498" s="107"/>
      <c r="G8498" s="107"/>
    </row>
    <row r="8499" spans="2:7" s="100" customFormat="1">
      <c r="B8499" s="208"/>
      <c r="C8499" s="101"/>
      <c r="D8499" s="102"/>
      <c r="E8499" s="208"/>
      <c r="F8499" s="107"/>
      <c r="G8499" s="107"/>
    </row>
    <row r="8500" spans="2:7" s="100" customFormat="1">
      <c r="B8500" s="208"/>
      <c r="C8500" s="101"/>
      <c r="D8500" s="102"/>
      <c r="E8500" s="208"/>
      <c r="F8500" s="107"/>
      <c r="G8500" s="107"/>
    </row>
    <row r="8501" spans="2:7" s="100" customFormat="1">
      <c r="B8501" s="208"/>
      <c r="C8501" s="101"/>
      <c r="D8501" s="102"/>
      <c r="E8501" s="208"/>
      <c r="F8501" s="107"/>
      <c r="G8501" s="107"/>
    </row>
    <row r="8502" spans="2:7" s="100" customFormat="1">
      <c r="B8502" s="208"/>
      <c r="C8502" s="101"/>
      <c r="D8502" s="102"/>
      <c r="E8502" s="208"/>
      <c r="F8502" s="107"/>
      <c r="G8502" s="107"/>
    </row>
    <row r="8503" spans="2:7" s="100" customFormat="1">
      <c r="B8503" s="208"/>
      <c r="C8503" s="101"/>
      <c r="D8503" s="102"/>
      <c r="E8503" s="208"/>
      <c r="F8503" s="107"/>
      <c r="G8503" s="107"/>
    </row>
    <row r="8504" spans="2:7" s="100" customFormat="1">
      <c r="B8504" s="208"/>
      <c r="C8504" s="101"/>
      <c r="D8504" s="102"/>
      <c r="E8504" s="208"/>
      <c r="F8504" s="107"/>
      <c r="G8504" s="107"/>
    </row>
    <row r="8505" spans="2:7" s="100" customFormat="1">
      <c r="B8505" s="208"/>
      <c r="C8505" s="101"/>
      <c r="D8505" s="102"/>
      <c r="E8505" s="208"/>
      <c r="F8505" s="107"/>
      <c r="G8505" s="107"/>
    </row>
    <row r="8506" spans="2:7" s="100" customFormat="1">
      <c r="B8506" s="208"/>
      <c r="C8506" s="101"/>
      <c r="D8506" s="102"/>
      <c r="E8506" s="208"/>
      <c r="F8506" s="107"/>
      <c r="G8506" s="107"/>
    </row>
    <row r="8507" spans="2:7" s="100" customFormat="1">
      <c r="B8507" s="208"/>
      <c r="C8507" s="101"/>
      <c r="D8507" s="102"/>
      <c r="E8507" s="208"/>
      <c r="F8507" s="107"/>
      <c r="G8507" s="107"/>
    </row>
    <row r="8508" spans="2:7" s="100" customFormat="1">
      <c r="B8508" s="208"/>
      <c r="C8508" s="101"/>
      <c r="D8508" s="102"/>
      <c r="E8508" s="208"/>
      <c r="F8508" s="107"/>
      <c r="G8508" s="107"/>
    </row>
    <row r="8509" spans="2:7" s="100" customFormat="1">
      <c r="B8509" s="208"/>
      <c r="C8509" s="101"/>
      <c r="D8509" s="102"/>
      <c r="E8509" s="208"/>
      <c r="F8509" s="107"/>
      <c r="G8509" s="107"/>
    </row>
    <row r="8510" spans="2:7" s="100" customFormat="1">
      <c r="B8510" s="208"/>
      <c r="C8510" s="101"/>
      <c r="D8510" s="102"/>
      <c r="E8510" s="208"/>
      <c r="F8510" s="107"/>
      <c r="G8510" s="107"/>
    </row>
    <row r="8511" spans="2:7" s="100" customFormat="1">
      <c r="B8511" s="208"/>
      <c r="C8511" s="101"/>
      <c r="D8511" s="102"/>
      <c r="E8511" s="208"/>
      <c r="F8511" s="107"/>
      <c r="G8511" s="107"/>
    </row>
    <row r="8512" spans="2:7" s="100" customFormat="1">
      <c r="B8512" s="208"/>
      <c r="C8512" s="101"/>
      <c r="D8512" s="102"/>
      <c r="E8512" s="208"/>
      <c r="F8512" s="107"/>
      <c r="G8512" s="107"/>
    </row>
    <row r="8513" spans="2:7" s="100" customFormat="1">
      <c r="B8513" s="208"/>
      <c r="C8513" s="101"/>
      <c r="D8513" s="102"/>
      <c r="E8513" s="208"/>
      <c r="F8513" s="107"/>
      <c r="G8513" s="107"/>
    </row>
    <row r="8514" spans="2:7" s="100" customFormat="1">
      <c r="B8514" s="208"/>
      <c r="C8514" s="101"/>
      <c r="D8514" s="102"/>
      <c r="E8514" s="208"/>
      <c r="F8514" s="107"/>
      <c r="G8514" s="107"/>
    </row>
    <row r="8515" spans="2:7" s="100" customFormat="1">
      <c r="B8515" s="208"/>
      <c r="C8515" s="101"/>
      <c r="D8515" s="102"/>
      <c r="E8515" s="208"/>
      <c r="F8515" s="107"/>
      <c r="G8515" s="107"/>
    </row>
    <row r="8516" spans="2:7" s="100" customFormat="1">
      <c r="B8516" s="208"/>
      <c r="C8516" s="101"/>
      <c r="D8516" s="102"/>
      <c r="E8516" s="208"/>
      <c r="F8516" s="107"/>
      <c r="G8516" s="107"/>
    </row>
    <row r="8517" spans="2:7" s="100" customFormat="1">
      <c r="B8517" s="208"/>
      <c r="C8517" s="101"/>
      <c r="D8517" s="102"/>
      <c r="E8517" s="208"/>
      <c r="F8517" s="107"/>
      <c r="G8517" s="107"/>
    </row>
    <row r="8518" spans="2:7" s="100" customFormat="1">
      <c r="B8518" s="208"/>
      <c r="C8518" s="101"/>
      <c r="D8518" s="102"/>
      <c r="E8518" s="208"/>
      <c r="F8518" s="107"/>
      <c r="G8518" s="107"/>
    </row>
    <row r="8519" spans="2:7" s="100" customFormat="1">
      <c r="B8519" s="208"/>
      <c r="C8519" s="101"/>
      <c r="D8519" s="102"/>
      <c r="E8519" s="208"/>
      <c r="F8519" s="107"/>
      <c r="G8519" s="107"/>
    </row>
    <row r="8520" spans="2:7" s="100" customFormat="1">
      <c r="B8520" s="208"/>
      <c r="C8520" s="101"/>
      <c r="D8520" s="102"/>
      <c r="E8520" s="208"/>
      <c r="F8520" s="107"/>
      <c r="G8520" s="107"/>
    </row>
    <row r="8521" spans="2:7" s="100" customFormat="1">
      <c r="B8521" s="208"/>
      <c r="C8521" s="101"/>
      <c r="D8521" s="102"/>
      <c r="E8521" s="208"/>
      <c r="F8521" s="107"/>
      <c r="G8521" s="107"/>
    </row>
    <row r="8522" spans="2:7" s="100" customFormat="1">
      <c r="B8522" s="208"/>
      <c r="C8522" s="101"/>
      <c r="D8522" s="102"/>
      <c r="E8522" s="208"/>
      <c r="F8522" s="107"/>
      <c r="G8522" s="107"/>
    </row>
    <row r="8523" spans="2:7" s="100" customFormat="1">
      <c r="B8523" s="208"/>
      <c r="C8523" s="101"/>
      <c r="D8523" s="102"/>
      <c r="E8523" s="208"/>
      <c r="F8523" s="107"/>
      <c r="G8523" s="107"/>
    </row>
    <row r="8524" spans="2:7" s="100" customFormat="1">
      <c r="B8524" s="208"/>
      <c r="C8524" s="101"/>
      <c r="D8524" s="102"/>
      <c r="E8524" s="208"/>
      <c r="F8524" s="107"/>
      <c r="G8524" s="107"/>
    </row>
    <row r="8525" spans="2:7" s="100" customFormat="1">
      <c r="B8525" s="208"/>
      <c r="C8525" s="101"/>
      <c r="D8525" s="102"/>
      <c r="E8525" s="208"/>
      <c r="F8525" s="107"/>
      <c r="G8525" s="107"/>
    </row>
    <row r="8526" spans="2:7" s="100" customFormat="1">
      <c r="B8526" s="208"/>
      <c r="C8526" s="101"/>
      <c r="D8526" s="102"/>
      <c r="E8526" s="208"/>
      <c r="F8526" s="107"/>
      <c r="G8526" s="107"/>
    </row>
    <row r="8527" spans="2:7" s="100" customFormat="1">
      <c r="B8527" s="208"/>
      <c r="C8527" s="101"/>
      <c r="D8527" s="102"/>
      <c r="E8527" s="208"/>
      <c r="F8527" s="107"/>
      <c r="G8527" s="107"/>
    </row>
    <row r="8528" spans="2:7" s="100" customFormat="1">
      <c r="B8528" s="208"/>
      <c r="C8528" s="101"/>
      <c r="D8528" s="102"/>
      <c r="E8528" s="208"/>
      <c r="F8528" s="107"/>
      <c r="G8528" s="107"/>
    </row>
    <row r="8529" spans="2:7" s="100" customFormat="1">
      <c r="B8529" s="208"/>
      <c r="C8529" s="101"/>
      <c r="D8529" s="102"/>
      <c r="E8529" s="208"/>
      <c r="F8529" s="107"/>
      <c r="G8529" s="107"/>
    </row>
    <row r="8530" spans="2:7" s="100" customFormat="1">
      <c r="B8530" s="208"/>
      <c r="C8530" s="101"/>
      <c r="D8530" s="102"/>
      <c r="E8530" s="208"/>
      <c r="F8530" s="107"/>
      <c r="G8530" s="107"/>
    </row>
    <row r="8531" spans="2:7" s="100" customFormat="1">
      <c r="B8531" s="208"/>
      <c r="C8531" s="101"/>
      <c r="D8531" s="102"/>
      <c r="E8531" s="208"/>
      <c r="F8531" s="107"/>
      <c r="G8531" s="107"/>
    </row>
    <row r="8532" spans="2:7" s="100" customFormat="1">
      <c r="B8532" s="208"/>
      <c r="C8532" s="101"/>
      <c r="D8532" s="102"/>
      <c r="E8532" s="208"/>
      <c r="F8532" s="107"/>
      <c r="G8532" s="107"/>
    </row>
    <row r="8533" spans="2:7" s="100" customFormat="1">
      <c r="B8533" s="208"/>
      <c r="C8533" s="101"/>
      <c r="D8533" s="102"/>
      <c r="E8533" s="208"/>
      <c r="F8533" s="107"/>
      <c r="G8533" s="107"/>
    </row>
    <row r="8534" spans="2:7" s="100" customFormat="1">
      <c r="B8534" s="208"/>
      <c r="C8534" s="101"/>
      <c r="D8534" s="102"/>
      <c r="E8534" s="208"/>
      <c r="F8534" s="107"/>
      <c r="G8534" s="107"/>
    </row>
    <row r="8535" spans="2:7" s="100" customFormat="1">
      <c r="B8535" s="208"/>
      <c r="C8535" s="101"/>
      <c r="D8535" s="102"/>
      <c r="E8535" s="208"/>
      <c r="F8535" s="107"/>
      <c r="G8535" s="107"/>
    </row>
    <row r="8536" spans="2:7" s="100" customFormat="1">
      <c r="B8536" s="208"/>
      <c r="C8536" s="101"/>
      <c r="D8536" s="102"/>
      <c r="E8536" s="208"/>
      <c r="F8536" s="107"/>
      <c r="G8536" s="107"/>
    </row>
    <row r="8537" spans="2:7" s="100" customFormat="1">
      <c r="B8537" s="208"/>
      <c r="C8537" s="101"/>
      <c r="D8537" s="102"/>
      <c r="E8537" s="208"/>
      <c r="F8537" s="107"/>
      <c r="G8537" s="107"/>
    </row>
    <row r="8538" spans="2:7" s="100" customFormat="1">
      <c r="B8538" s="208"/>
      <c r="C8538" s="101"/>
      <c r="D8538" s="102"/>
      <c r="E8538" s="208"/>
      <c r="F8538" s="107"/>
      <c r="G8538" s="107"/>
    </row>
    <row r="8539" spans="2:7" s="100" customFormat="1">
      <c r="B8539" s="208"/>
      <c r="C8539" s="101"/>
      <c r="D8539" s="102"/>
      <c r="E8539" s="208"/>
      <c r="F8539" s="107"/>
      <c r="G8539" s="107"/>
    </row>
    <row r="8540" spans="2:7" s="100" customFormat="1">
      <c r="B8540" s="208"/>
      <c r="C8540" s="101"/>
      <c r="D8540" s="102"/>
      <c r="E8540" s="208"/>
      <c r="F8540" s="107"/>
      <c r="G8540" s="107"/>
    </row>
    <row r="8541" spans="2:7" s="100" customFormat="1">
      <c r="B8541" s="208"/>
      <c r="C8541" s="101"/>
      <c r="D8541" s="102"/>
      <c r="E8541" s="208"/>
      <c r="F8541" s="107"/>
      <c r="G8541" s="107"/>
    </row>
    <row r="8542" spans="2:7" s="100" customFormat="1">
      <c r="B8542" s="208"/>
      <c r="C8542" s="101"/>
      <c r="D8542" s="102"/>
      <c r="E8542" s="208"/>
      <c r="F8542" s="107"/>
      <c r="G8542" s="107"/>
    </row>
    <row r="8543" spans="2:7" s="100" customFormat="1">
      <c r="B8543" s="208"/>
      <c r="C8543" s="101"/>
      <c r="D8543" s="102"/>
      <c r="E8543" s="208"/>
      <c r="F8543" s="107"/>
      <c r="G8543" s="107"/>
    </row>
    <row r="8544" spans="2:7" s="100" customFormat="1">
      <c r="B8544" s="208"/>
      <c r="C8544" s="101"/>
      <c r="D8544" s="102"/>
      <c r="E8544" s="208"/>
      <c r="F8544" s="107"/>
      <c r="G8544" s="107"/>
    </row>
    <row r="8545" spans="2:7" s="100" customFormat="1">
      <c r="B8545" s="208"/>
      <c r="C8545" s="101"/>
      <c r="D8545" s="102"/>
      <c r="E8545" s="208"/>
      <c r="F8545" s="107"/>
      <c r="G8545" s="107"/>
    </row>
    <row r="8546" spans="2:7" s="100" customFormat="1">
      <c r="B8546" s="208"/>
      <c r="C8546" s="101"/>
      <c r="D8546" s="102"/>
      <c r="E8546" s="208"/>
      <c r="F8546" s="107"/>
      <c r="G8546" s="107"/>
    </row>
    <row r="8547" spans="2:7" s="100" customFormat="1">
      <c r="B8547" s="208"/>
      <c r="C8547" s="101"/>
      <c r="D8547" s="102"/>
      <c r="E8547" s="208"/>
      <c r="F8547" s="107"/>
      <c r="G8547" s="107"/>
    </row>
    <row r="8548" spans="2:7" s="100" customFormat="1">
      <c r="B8548" s="208"/>
      <c r="C8548" s="101"/>
      <c r="D8548" s="102"/>
      <c r="E8548" s="208"/>
      <c r="F8548" s="107"/>
      <c r="G8548" s="107"/>
    </row>
    <row r="8549" spans="2:7" s="100" customFormat="1">
      <c r="B8549" s="208"/>
      <c r="C8549" s="101"/>
      <c r="D8549" s="102"/>
      <c r="E8549" s="208"/>
      <c r="F8549" s="107"/>
      <c r="G8549" s="107"/>
    </row>
    <row r="8550" spans="2:7" s="100" customFormat="1">
      <c r="B8550" s="208"/>
      <c r="C8550" s="101"/>
      <c r="D8550" s="102"/>
      <c r="E8550" s="208"/>
      <c r="F8550" s="107"/>
      <c r="G8550" s="107"/>
    </row>
    <row r="8551" spans="2:7" s="100" customFormat="1">
      <c r="B8551" s="208"/>
      <c r="C8551" s="101"/>
      <c r="D8551" s="102"/>
      <c r="E8551" s="208"/>
      <c r="F8551" s="107"/>
      <c r="G8551" s="107"/>
    </row>
    <row r="8552" spans="2:7" s="100" customFormat="1">
      <c r="B8552" s="208"/>
      <c r="C8552" s="101"/>
      <c r="D8552" s="102"/>
      <c r="E8552" s="208"/>
      <c r="F8552" s="107"/>
      <c r="G8552" s="107"/>
    </row>
    <row r="8553" spans="2:7" s="100" customFormat="1">
      <c r="B8553" s="208"/>
      <c r="C8553" s="101"/>
      <c r="D8553" s="102"/>
      <c r="E8553" s="208"/>
      <c r="F8553" s="107"/>
      <c r="G8553" s="107"/>
    </row>
    <row r="8554" spans="2:7" s="100" customFormat="1">
      <c r="B8554" s="208"/>
      <c r="C8554" s="101"/>
      <c r="D8554" s="102"/>
      <c r="E8554" s="208"/>
      <c r="F8554" s="107"/>
      <c r="G8554" s="107"/>
    </row>
    <row r="8555" spans="2:7" s="100" customFormat="1">
      <c r="B8555" s="208"/>
      <c r="C8555" s="101"/>
      <c r="D8555" s="102"/>
      <c r="E8555" s="208"/>
      <c r="F8555" s="107"/>
      <c r="G8555" s="107"/>
    </row>
    <row r="8556" spans="2:7" s="100" customFormat="1">
      <c r="B8556" s="208"/>
      <c r="C8556" s="101"/>
      <c r="D8556" s="102"/>
      <c r="E8556" s="208"/>
      <c r="F8556" s="107"/>
      <c r="G8556" s="107"/>
    </row>
    <row r="8557" spans="2:7" s="100" customFormat="1">
      <c r="B8557" s="208"/>
      <c r="C8557" s="101"/>
      <c r="D8557" s="102"/>
      <c r="E8557" s="208"/>
      <c r="F8557" s="107"/>
      <c r="G8557" s="107"/>
    </row>
    <row r="8558" spans="2:7" s="100" customFormat="1">
      <c r="B8558" s="208"/>
      <c r="C8558" s="101"/>
      <c r="D8558" s="102"/>
      <c r="E8558" s="208"/>
      <c r="F8558" s="107"/>
      <c r="G8558" s="107"/>
    </row>
    <row r="8559" spans="2:7" s="100" customFormat="1">
      <c r="B8559" s="208"/>
      <c r="C8559" s="101"/>
      <c r="D8559" s="102"/>
      <c r="E8559" s="208"/>
      <c r="F8559" s="107"/>
      <c r="G8559" s="107"/>
    </row>
    <row r="8560" spans="2:7" s="100" customFormat="1">
      <c r="B8560" s="208"/>
      <c r="C8560" s="101"/>
      <c r="D8560" s="102"/>
      <c r="E8560" s="208"/>
      <c r="F8560" s="107"/>
      <c r="G8560" s="107"/>
    </row>
    <row r="8561" spans="2:7" s="100" customFormat="1">
      <c r="B8561" s="208"/>
      <c r="C8561" s="101"/>
      <c r="D8561" s="102"/>
      <c r="E8561" s="208"/>
      <c r="F8561" s="107"/>
      <c r="G8561" s="107"/>
    </row>
    <row r="8562" spans="2:7" s="100" customFormat="1">
      <c r="B8562" s="208"/>
      <c r="C8562" s="101"/>
      <c r="D8562" s="102"/>
      <c r="E8562" s="208"/>
      <c r="F8562" s="107"/>
      <c r="G8562" s="107"/>
    </row>
    <row r="8563" spans="2:7" s="100" customFormat="1">
      <c r="B8563" s="208"/>
      <c r="C8563" s="101"/>
      <c r="D8563" s="102"/>
      <c r="E8563" s="208"/>
      <c r="F8563" s="107"/>
      <c r="G8563" s="107"/>
    </row>
    <row r="8564" spans="2:7" s="100" customFormat="1">
      <c r="B8564" s="208"/>
      <c r="C8564" s="101"/>
      <c r="D8564" s="102"/>
      <c r="E8564" s="208"/>
      <c r="F8564" s="107"/>
      <c r="G8564" s="107"/>
    </row>
    <row r="8565" spans="2:7" s="100" customFormat="1">
      <c r="B8565" s="208"/>
      <c r="C8565" s="101"/>
      <c r="D8565" s="102"/>
      <c r="E8565" s="208"/>
      <c r="F8565" s="107"/>
      <c r="G8565" s="107"/>
    </row>
    <row r="8566" spans="2:7" s="100" customFormat="1">
      <c r="B8566" s="208"/>
      <c r="C8566" s="101"/>
      <c r="D8566" s="102"/>
      <c r="E8566" s="208"/>
      <c r="F8566" s="107"/>
      <c r="G8566" s="107"/>
    </row>
    <row r="8567" spans="2:7" s="100" customFormat="1">
      <c r="B8567" s="208"/>
      <c r="C8567" s="101"/>
      <c r="D8567" s="102"/>
      <c r="E8567" s="208"/>
      <c r="F8567" s="107"/>
      <c r="G8567" s="107"/>
    </row>
    <row r="8568" spans="2:7" s="100" customFormat="1">
      <c r="B8568" s="208"/>
      <c r="C8568" s="101"/>
      <c r="D8568" s="102"/>
      <c r="E8568" s="208"/>
      <c r="F8568" s="107"/>
      <c r="G8568" s="107"/>
    </row>
    <row r="8569" spans="2:7" s="100" customFormat="1">
      <c r="B8569" s="208"/>
      <c r="C8569" s="101"/>
      <c r="D8569" s="102"/>
      <c r="E8569" s="208"/>
      <c r="F8569" s="107"/>
      <c r="G8569" s="107"/>
    </row>
    <row r="8570" spans="2:7" s="100" customFormat="1">
      <c r="B8570" s="208"/>
      <c r="C8570" s="101"/>
      <c r="D8570" s="102"/>
      <c r="E8570" s="208"/>
      <c r="F8570" s="107"/>
      <c r="G8570" s="107"/>
    </row>
    <row r="8571" spans="2:7" s="100" customFormat="1">
      <c r="B8571" s="208"/>
      <c r="C8571" s="101"/>
      <c r="D8571" s="102"/>
      <c r="E8571" s="208"/>
      <c r="F8571" s="107"/>
      <c r="G8571" s="107"/>
    </row>
    <row r="8572" spans="2:7" s="100" customFormat="1">
      <c r="B8572" s="208"/>
      <c r="C8572" s="101"/>
      <c r="D8572" s="102"/>
      <c r="E8572" s="208"/>
      <c r="F8572" s="107"/>
      <c r="G8572" s="107"/>
    </row>
    <row r="8573" spans="2:7" s="100" customFormat="1">
      <c r="B8573" s="208"/>
      <c r="C8573" s="101"/>
      <c r="D8573" s="102"/>
      <c r="E8573" s="208"/>
      <c r="F8573" s="107"/>
      <c r="G8573" s="107"/>
    </row>
    <row r="8574" spans="2:7" s="100" customFormat="1">
      <c r="B8574" s="208"/>
      <c r="C8574" s="101"/>
      <c r="D8574" s="102"/>
      <c r="E8574" s="208"/>
      <c r="F8574" s="107"/>
      <c r="G8574" s="107"/>
    </row>
    <row r="8575" spans="2:7" s="100" customFormat="1">
      <c r="B8575" s="208"/>
      <c r="C8575" s="101"/>
      <c r="D8575" s="102"/>
      <c r="E8575" s="208"/>
      <c r="F8575" s="107"/>
      <c r="G8575" s="107"/>
    </row>
    <row r="8576" spans="2:7" s="100" customFormat="1">
      <c r="B8576" s="208"/>
      <c r="C8576" s="101"/>
      <c r="D8576" s="102"/>
      <c r="E8576" s="208"/>
      <c r="F8576" s="107"/>
      <c r="G8576" s="107"/>
    </row>
    <row r="8577" spans="2:7" s="100" customFormat="1">
      <c r="B8577" s="208"/>
      <c r="C8577" s="101"/>
      <c r="D8577" s="102"/>
      <c r="E8577" s="208"/>
      <c r="F8577" s="107"/>
      <c r="G8577" s="107"/>
    </row>
    <row r="8578" spans="2:7" s="100" customFormat="1">
      <c r="B8578" s="208"/>
      <c r="C8578" s="101"/>
      <c r="D8578" s="102"/>
      <c r="E8578" s="208"/>
      <c r="F8578" s="107"/>
      <c r="G8578" s="107"/>
    </row>
    <row r="8579" spans="2:7" s="100" customFormat="1">
      <c r="B8579" s="208"/>
      <c r="C8579" s="101"/>
      <c r="D8579" s="102"/>
      <c r="E8579" s="208"/>
      <c r="F8579" s="107"/>
      <c r="G8579" s="107"/>
    </row>
    <row r="8580" spans="2:7" s="100" customFormat="1">
      <c r="B8580" s="208"/>
      <c r="C8580" s="101"/>
      <c r="D8580" s="102"/>
      <c r="E8580" s="208"/>
      <c r="F8580" s="107"/>
      <c r="G8580" s="107"/>
    </row>
    <row r="8581" spans="2:7" s="100" customFormat="1">
      <c r="B8581" s="208"/>
      <c r="C8581" s="101"/>
      <c r="D8581" s="102"/>
      <c r="E8581" s="208"/>
      <c r="F8581" s="107"/>
      <c r="G8581" s="107"/>
    </row>
    <row r="8582" spans="2:7" s="100" customFormat="1">
      <c r="B8582" s="208"/>
      <c r="C8582" s="101"/>
      <c r="D8582" s="102"/>
      <c r="E8582" s="208"/>
      <c r="F8582" s="107"/>
      <c r="G8582" s="107"/>
    </row>
    <row r="8583" spans="2:7" s="100" customFormat="1">
      <c r="B8583" s="208"/>
      <c r="C8583" s="101"/>
      <c r="D8583" s="102"/>
      <c r="E8583" s="208"/>
      <c r="F8583" s="107"/>
      <c r="G8583" s="107"/>
    </row>
    <row r="8584" spans="2:7" s="100" customFormat="1">
      <c r="B8584" s="208"/>
      <c r="C8584" s="101"/>
      <c r="D8584" s="102"/>
      <c r="E8584" s="208"/>
      <c r="F8584" s="107"/>
      <c r="G8584" s="107"/>
    </row>
    <row r="8585" spans="2:7" s="100" customFormat="1">
      <c r="B8585" s="208"/>
      <c r="C8585" s="101"/>
      <c r="D8585" s="102"/>
      <c r="E8585" s="208"/>
      <c r="F8585" s="107"/>
      <c r="G8585" s="107"/>
    </row>
    <row r="8586" spans="2:7" s="100" customFormat="1">
      <c r="B8586" s="208"/>
      <c r="C8586" s="101"/>
      <c r="D8586" s="102"/>
      <c r="E8586" s="208"/>
      <c r="F8586" s="107"/>
      <c r="G8586" s="107"/>
    </row>
    <row r="8587" spans="2:7" s="100" customFormat="1">
      <c r="B8587" s="208"/>
      <c r="C8587" s="101"/>
      <c r="D8587" s="102"/>
      <c r="E8587" s="208"/>
      <c r="F8587" s="107"/>
      <c r="G8587" s="107"/>
    </row>
    <row r="8588" spans="2:7" s="100" customFormat="1">
      <c r="B8588" s="208"/>
      <c r="C8588" s="101"/>
      <c r="D8588" s="102"/>
      <c r="E8588" s="208"/>
      <c r="F8588" s="107"/>
      <c r="G8588" s="107"/>
    </row>
    <row r="8589" spans="2:7" s="100" customFormat="1">
      <c r="B8589" s="208"/>
      <c r="C8589" s="101"/>
      <c r="D8589" s="102"/>
      <c r="E8589" s="208"/>
      <c r="F8589" s="107"/>
      <c r="G8589" s="107"/>
    </row>
    <row r="8590" spans="2:7" s="100" customFormat="1">
      <c r="B8590" s="208"/>
      <c r="C8590" s="101"/>
      <c r="D8590" s="102"/>
      <c r="E8590" s="208"/>
      <c r="F8590" s="107"/>
      <c r="G8590" s="107"/>
    </row>
    <row r="8591" spans="2:7" s="100" customFormat="1">
      <c r="B8591" s="208"/>
      <c r="C8591" s="101"/>
      <c r="D8591" s="102"/>
      <c r="E8591" s="208"/>
      <c r="F8591" s="107"/>
      <c r="G8591" s="107"/>
    </row>
    <row r="8592" spans="2:7" s="100" customFormat="1">
      <c r="B8592" s="208"/>
      <c r="C8592" s="101"/>
      <c r="D8592" s="102"/>
      <c r="E8592" s="208"/>
      <c r="F8592" s="107"/>
      <c r="G8592" s="107"/>
    </row>
    <row r="8593" spans="2:7" s="100" customFormat="1">
      <c r="B8593" s="208"/>
      <c r="C8593" s="101"/>
      <c r="D8593" s="102"/>
      <c r="E8593" s="208"/>
      <c r="F8593" s="107"/>
      <c r="G8593" s="107"/>
    </row>
    <row r="8594" spans="2:7" s="100" customFormat="1">
      <c r="B8594" s="208"/>
      <c r="C8594" s="101"/>
      <c r="D8594" s="102"/>
      <c r="E8594" s="208"/>
      <c r="F8594" s="107"/>
      <c r="G8594" s="107"/>
    </row>
    <row r="8595" spans="2:7" s="100" customFormat="1">
      <c r="B8595" s="208"/>
      <c r="C8595" s="101"/>
      <c r="D8595" s="102"/>
      <c r="E8595" s="208"/>
      <c r="F8595" s="107"/>
      <c r="G8595" s="107"/>
    </row>
    <row r="8596" spans="2:7" s="100" customFormat="1">
      <c r="B8596" s="208"/>
      <c r="C8596" s="101"/>
      <c r="D8596" s="102"/>
      <c r="E8596" s="208"/>
      <c r="F8596" s="107"/>
      <c r="G8596" s="107"/>
    </row>
    <row r="8597" spans="2:7" s="100" customFormat="1">
      <c r="B8597" s="208"/>
      <c r="C8597" s="101"/>
      <c r="D8597" s="102"/>
      <c r="E8597" s="208"/>
      <c r="F8597" s="107"/>
      <c r="G8597" s="107"/>
    </row>
    <row r="8598" spans="2:7" s="100" customFormat="1">
      <c r="B8598" s="208"/>
      <c r="C8598" s="101"/>
      <c r="D8598" s="102"/>
      <c r="E8598" s="208"/>
      <c r="F8598" s="107"/>
      <c r="G8598" s="107"/>
    </row>
    <row r="8599" spans="2:7" s="100" customFormat="1">
      <c r="B8599" s="208"/>
      <c r="C8599" s="101"/>
      <c r="D8599" s="102"/>
      <c r="E8599" s="208"/>
      <c r="F8599" s="107"/>
      <c r="G8599" s="107"/>
    </row>
    <row r="8600" spans="2:7" s="100" customFormat="1">
      <c r="B8600" s="208"/>
      <c r="C8600" s="101"/>
      <c r="D8600" s="102"/>
      <c r="E8600" s="208"/>
      <c r="F8600" s="107"/>
      <c r="G8600" s="107"/>
    </row>
    <row r="8601" spans="2:7" s="100" customFormat="1">
      <c r="B8601" s="208"/>
      <c r="C8601" s="101"/>
      <c r="D8601" s="102"/>
      <c r="E8601" s="208"/>
      <c r="F8601" s="107"/>
      <c r="G8601" s="107"/>
    </row>
    <row r="8602" spans="2:7" s="100" customFormat="1">
      <c r="B8602" s="208"/>
      <c r="C8602" s="101"/>
      <c r="D8602" s="102"/>
      <c r="E8602" s="208"/>
      <c r="F8602" s="107"/>
      <c r="G8602" s="107"/>
    </row>
    <row r="8603" spans="2:7" s="100" customFormat="1">
      <c r="B8603" s="208"/>
      <c r="C8603" s="101"/>
      <c r="D8603" s="102"/>
      <c r="E8603" s="208"/>
      <c r="F8603" s="107"/>
      <c r="G8603" s="107"/>
    </row>
    <row r="8604" spans="2:7" s="100" customFormat="1">
      <c r="B8604" s="208"/>
      <c r="C8604" s="101"/>
      <c r="D8604" s="102"/>
      <c r="E8604" s="208"/>
      <c r="F8604" s="107"/>
      <c r="G8604" s="107"/>
    </row>
    <row r="8605" spans="2:7" s="100" customFormat="1">
      <c r="B8605" s="208"/>
      <c r="C8605" s="101"/>
      <c r="D8605" s="102"/>
      <c r="E8605" s="208"/>
      <c r="F8605" s="107"/>
      <c r="G8605" s="107"/>
    </row>
    <row r="8606" spans="2:7" s="100" customFormat="1">
      <c r="B8606" s="208"/>
      <c r="C8606" s="101"/>
      <c r="D8606" s="102"/>
      <c r="E8606" s="208"/>
      <c r="F8606" s="107"/>
      <c r="G8606" s="107"/>
    </row>
    <row r="8607" spans="2:7" s="100" customFormat="1">
      <c r="B8607" s="208"/>
      <c r="C8607" s="101"/>
      <c r="D8607" s="102"/>
      <c r="E8607" s="208"/>
      <c r="F8607" s="107"/>
      <c r="G8607" s="107"/>
    </row>
    <row r="8608" spans="2:7" s="100" customFormat="1">
      <c r="B8608" s="208"/>
      <c r="C8608" s="101"/>
      <c r="D8608" s="102"/>
      <c r="E8608" s="208"/>
      <c r="F8608" s="107"/>
      <c r="G8608" s="107"/>
    </row>
    <row r="8609" spans="2:7" s="100" customFormat="1">
      <c r="B8609" s="208"/>
      <c r="C8609" s="101"/>
      <c r="D8609" s="102"/>
      <c r="E8609" s="208"/>
      <c r="F8609" s="107"/>
      <c r="G8609" s="107"/>
    </row>
    <row r="8610" spans="2:7" s="100" customFormat="1">
      <c r="B8610" s="208"/>
      <c r="C8610" s="101"/>
      <c r="D8610" s="102"/>
      <c r="E8610" s="208"/>
      <c r="F8610" s="107"/>
      <c r="G8610" s="107"/>
    </row>
    <row r="8611" spans="2:7" s="100" customFormat="1">
      <c r="B8611" s="208"/>
      <c r="C8611" s="101"/>
      <c r="D8611" s="102"/>
      <c r="E8611" s="208"/>
      <c r="F8611" s="107"/>
      <c r="G8611" s="107"/>
    </row>
    <row r="8612" spans="2:7" s="100" customFormat="1">
      <c r="B8612" s="208"/>
      <c r="C8612" s="101"/>
      <c r="D8612" s="102"/>
      <c r="E8612" s="208"/>
      <c r="F8612" s="107"/>
      <c r="G8612" s="107"/>
    </row>
    <row r="8613" spans="2:7" s="100" customFormat="1">
      <c r="B8613" s="208"/>
      <c r="C8613" s="101"/>
      <c r="D8613" s="102"/>
      <c r="E8613" s="208"/>
      <c r="F8613" s="107"/>
      <c r="G8613" s="107"/>
    </row>
    <row r="8614" spans="2:7" s="100" customFormat="1">
      <c r="B8614" s="208"/>
      <c r="C8614" s="101"/>
      <c r="D8614" s="102"/>
      <c r="E8614" s="208"/>
      <c r="F8614" s="107"/>
      <c r="G8614" s="107"/>
    </row>
    <row r="8615" spans="2:7" s="100" customFormat="1">
      <c r="B8615" s="208"/>
      <c r="C8615" s="101"/>
      <c r="D8615" s="102"/>
      <c r="E8615" s="208"/>
      <c r="F8615" s="107"/>
      <c r="G8615" s="107"/>
    </row>
    <row r="8616" spans="2:7" s="100" customFormat="1">
      <c r="B8616" s="208"/>
      <c r="C8616" s="101"/>
      <c r="D8616" s="102"/>
      <c r="E8616" s="208"/>
      <c r="F8616" s="107"/>
      <c r="G8616" s="107"/>
    </row>
    <row r="8617" spans="2:7" s="100" customFormat="1">
      <c r="B8617" s="208"/>
      <c r="C8617" s="101"/>
      <c r="D8617" s="102"/>
      <c r="E8617" s="208"/>
      <c r="F8617" s="107"/>
      <c r="G8617" s="107"/>
    </row>
    <row r="8618" spans="2:7" s="100" customFormat="1">
      <c r="B8618" s="208"/>
      <c r="C8618" s="101"/>
      <c r="D8618" s="102"/>
      <c r="E8618" s="208"/>
      <c r="F8618" s="107"/>
      <c r="G8618" s="107"/>
    </row>
    <row r="8619" spans="2:7" s="100" customFormat="1">
      <c r="B8619" s="208"/>
      <c r="C8619" s="101"/>
      <c r="D8619" s="102"/>
      <c r="E8619" s="208"/>
      <c r="F8619" s="107"/>
      <c r="G8619" s="107"/>
    </row>
    <row r="8620" spans="2:7" s="100" customFormat="1">
      <c r="B8620" s="208"/>
      <c r="C8620" s="101"/>
      <c r="D8620" s="102"/>
      <c r="E8620" s="208"/>
      <c r="F8620" s="107"/>
      <c r="G8620" s="107"/>
    </row>
    <row r="8621" spans="2:7" s="100" customFormat="1">
      <c r="B8621" s="208"/>
      <c r="C8621" s="101"/>
      <c r="D8621" s="102"/>
      <c r="E8621" s="208"/>
      <c r="F8621" s="107"/>
      <c r="G8621" s="107"/>
    </row>
    <row r="8622" spans="2:7" s="100" customFormat="1">
      <c r="B8622" s="208"/>
      <c r="C8622" s="101"/>
      <c r="D8622" s="102"/>
      <c r="E8622" s="208"/>
      <c r="F8622" s="107"/>
      <c r="G8622" s="107"/>
    </row>
    <row r="8623" spans="2:7" s="100" customFormat="1">
      <c r="B8623" s="208"/>
      <c r="C8623" s="101"/>
      <c r="D8623" s="102"/>
      <c r="E8623" s="208"/>
      <c r="F8623" s="107"/>
      <c r="G8623" s="107"/>
    </row>
    <row r="8624" spans="2:7" s="100" customFormat="1">
      <c r="B8624" s="208"/>
      <c r="C8624" s="101"/>
      <c r="D8624" s="102"/>
      <c r="E8624" s="208"/>
      <c r="F8624" s="107"/>
      <c r="G8624" s="107"/>
    </row>
    <row r="8625" spans="2:7" s="100" customFormat="1">
      <c r="B8625" s="208"/>
      <c r="C8625" s="101"/>
      <c r="D8625" s="102"/>
      <c r="E8625" s="208"/>
      <c r="F8625" s="107"/>
      <c r="G8625" s="107"/>
    </row>
    <row r="8626" spans="2:7" s="100" customFormat="1">
      <c r="B8626" s="208"/>
      <c r="C8626" s="101"/>
      <c r="D8626" s="102"/>
      <c r="E8626" s="208"/>
      <c r="F8626" s="107"/>
      <c r="G8626" s="107"/>
    </row>
    <row r="8627" spans="2:7" s="100" customFormat="1">
      <c r="B8627" s="208"/>
      <c r="C8627" s="101"/>
      <c r="D8627" s="102"/>
      <c r="E8627" s="208"/>
      <c r="F8627" s="107"/>
      <c r="G8627" s="107"/>
    </row>
    <row r="8628" spans="2:7" s="100" customFormat="1">
      <c r="B8628" s="208"/>
      <c r="C8628" s="101"/>
      <c r="D8628" s="102"/>
      <c r="E8628" s="208"/>
      <c r="F8628" s="107"/>
      <c r="G8628" s="107"/>
    </row>
    <row r="8629" spans="2:7" s="100" customFormat="1">
      <c r="B8629" s="208"/>
      <c r="C8629" s="101"/>
      <c r="D8629" s="102"/>
      <c r="E8629" s="208"/>
      <c r="F8629" s="107"/>
      <c r="G8629" s="107"/>
    </row>
    <row r="8630" spans="2:7" s="100" customFormat="1">
      <c r="B8630" s="208"/>
      <c r="C8630" s="101"/>
      <c r="D8630" s="102"/>
      <c r="E8630" s="208"/>
      <c r="F8630" s="107"/>
      <c r="G8630" s="107"/>
    </row>
    <row r="8631" spans="2:7" s="100" customFormat="1">
      <c r="B8631" s="208"/>
      <c r="C8631" s="101"/>
      <c r="D8631" s="102"/>
      <c r="E8631" s="208"/>
      <c r="F8631" s="107"/>
      <c r="G8631" s="107"/>
    </row>
    <row r="8632" spans="2:7" s="100" customFormat="1">
      <c r="B8632" s="208"/>
      <c r="C8632" s="101"/>
      <c r="D8632" s="102"/>
      <c r="E8632" s="208"/>
      <c r="F8632" s="107"/>
      <c r="G8632" s="107"/>
    </row>
    <row r="8633" spans="2:7" s="100" customFormat="1">
      <c r="B8633" s="208"/>
      <c r="C8633" s="101"/>
      <c r="D8633" s="102"/>
      <c r="E8633" s="208"/>
      <c r="F8633" s="107"/>
      <c r="G8633" s="107"/>
    </row>
    <row r="8634" spans="2:7" s="100" customFormat="1">
      <c r="B8634" s="208"/>
      <c r="C8634" s="101"/>
      <c r="D8634" s="102"/>
      <c r="E8634" s="208"/>
      <c r="F8634" s="107"/>
      <c r="G8634" s="107"/>
    </row>
    <row r="8635" spans="2:7" s="100" customFormat="1">
      <c r="B8635" s="208"/>
      <c r="C8635" s="101"/>
      <c r="D8635" s="102"/>
      <c r="E8635" s="208"/>
      <c r="F8635" s="107"/>
      <c r="G8635" s="107"/>
    </row>
    <row r="8636" spans="2:7" s="100" customFormat="1">
      <c r="B8636" s="208"/>
      <c r="C8636" s="101"/>
      <c r="D8636" s="102"/>
      <c r="E8636" s="208"/>
      <c r="F8636" s="107"/>
      <c r="G8636" s="107"/>
    </row>
    <row r="8637" spans="2:7" s="100" customFormat="1">
      <c r="B8637" s="208"/>
      <c r="C8637" s="101"/>
      <c r="D8637" s="102"/>
      <c r="E8637" s="208"/>
      <c r="F8637" s="107"/>
      <c r="G8637" s="107"/>
    </row>
    <row r="8638" spans="2:7" s="100" customFormat="1">
      <c r="B8638" s="208"/>
      <c r="C8638" s="101"/>
      <c r="D8638" s="102"/>
      <c r="E8638" s="208"/>
      <c r="F8638" s="107"/>
      <c r="G8638" s="107"/>
    </row>
    <row r="8639" spans="2:7" s="100" customFormat="1">
      <c r="B8639" s="208"/>
      <c r="C8639" s="101"/>
      <c r="D8639" s="102"/>
      <c r="E8639" s="208"/>
      <c r="F8639" s="107"/>
      <c r="G8639" s="107"/>
    </row>
    <row r="8640" spans="2:7" s="100" customFormat="1">
      <c r="B8640" s="208"/>
      <c r="C8640" s="101"/>
      <c r="D8640" s="102"/>
      <c r="E8640" s="208"/>
      <c r="F8640" s="107"/>
      <c r="G8640" s="107"/>
    </row>
    <row r="8641" spans="2:7" s="100" customFormat="1">
      <c r="B8641" s="208"/>
      <c r="C8641" s="101"/>
      <c r="D8641" s="102"/>
      <c r="E8641" s="208"/>
      <c r="F8641" s="107"/>
      <c r="G8641" s="107"/>
    </row>
    <row r="8642" spans="2:7" s="100" customFormat="1">
      <c r="B8642" s="208"/>
      <c r="C8642" s="101"/>
      <c r="D8642" s="102"/>
      <c r="E8642" s="208"/>
      <c r="F8642" s="107"/>
      <c r="G8642" s="107"/>
    </row>
    <row r="8643" spans="2:7" s="100" customFormat="1">
      <c r="B8643" s="208"/>
      <c r="C8643" s="101"/>
      <c r="D8643" s="102"/>
      <c r="E8643" s="208"/>
      <c r="F8643" s="107"/>
      <c r="G8643" s="107"/>
    </row>
    <row r="8644" spans="2:7" s="100" customFormat="1">
      <c r="B8644" s="208"/>
      <c r="C8644" s="101"/>
      <c r="D8644" s="102"/>
      <c r="E8644" s="208"/>
      <c r="F8644" s="107"/>
      <c r="G8644" s="107"/>
    </row>
    <row r="8645" spans="2:7" s="100" customFormat="1">
      <c r="B8645" s="208"/>
      <c r="C8645" s="101"/>
      <c r="D8645" s="102"/>
      <c r="E8645" s="208"/>
      <c r="F8645" s="107"/>
      <c r="G8645" s="107"/>
    </row>
    <row r="8646" spans="2:7" s="100" customFormat="1">
      <c r="B8646" s="208"/>
      <c r="C8646" s="101"/>
      <c r="D8646" s="102"/>
      <c r="E8646" s="208"/>
      <c r="F8646" s="107"/>
      <c r="G8646" s="107"/>
    </row>
    <row r="8647" spans="2:7" s="100" customFormat="1">
      <c r="B8647" s="208"/>
      <c r="C8647" s="101"/>
      <c r="D8647" s="102"/>
      <c r="E8647" s="208"/>
      <c r="F8647" s="107"/>
      <c r="G8647" s="107"/>
    </row>
    <row r="8648" spans="2:7" s="100" customFormat="1">
      <c r="B8648" s="208"/>
      <c r="C8648" s="101"/>
      <c r="D8648" s="102"/>
      <c r="E8648" s="208"/>
      <c r="F8648" s="107"/>
      <c r="G8648" s="107"/>
    </row>
    <row r="8649" spans="2:7" s="100" customFormat="1">
      <c r="B8649" s="208"/>
      <c r="C8649" s="101"/>
      <c r="D8649" s="102"/>
      <c r="E8649" s="208"/>
      <c r="F8649" s="107"/>
      <c r="G8649" s="107"/>
    </row>
    <row r="8650" spans="2:7" s="100" customFormat="1">
      <c r="B8650" s="208"/>
      <c r="C8650" s="101"/>
      <c r="D8650" s="102"/>
      <c r="E8650" s="208"/>
      <c r="F8650" s="107"/>
      <c r="G8650" s="107"/>
    </row>
    <row r="8651" spans="2:7" s="100" customFormat="1">
      <c r="B8651" s="208"/>
      <c r="C8651" s="101"/>
      <c r="D8651" s="102"/>
      <c r="E8651" s="208"/>
      <c r="F8651" s="107"/>
      <c r="G8651" s="107"/>
    </row>
    <row r="8652" spans="2:7" s="100" customFormat="1">
      <c r="B8652" s="208"/>
      <c r="C8652" s="101"/>
      <c r="D8652" s="102"/>
      <c r="E8652" s="208"/>
      <c r="F8652" s="107"/>
      <c r="G8652" s="107"/>
    </row>
    <row r="8653" spans="2:7" s="100" customFormat="1">
      <c r="B8653" s="208"/>
      <c r="C8653" s="101"/>
      <c r="D8653" s="102"/>
      <c r="E8653" s="208"/>
      <c r="F8653" s="107"/>
      <c r="G8653" s="107"/>
    </row>
    <row r="8654" spans="2:7" s="100" customFormat="1">
      <c r="B8654" s="208"/>
      <c r="C8654" s="101"/>
      <c r="D8654" s="102"/>
      <c r="E8654" s="208"/>
      <c r="F8654" s="107"/>
      <c r="G8654" s="107"/>
    </row>
    <row r="8655" spans="2:7" s="100" customFormat="1">
      <c r="B8655" s="208"/>
      <c r="C8655" s="101"/>
      <c r="D8655" s="102"/>
      <c r="E8655" s="208"/>
      <c r="F8655" s="107"/>
      <c r="G8655" s="107"/>
    </row>
    <row r="8656" spans="2:7" s="100" customFormat="1">
      <c r="B8656" s="208"/>
      <c r="C8656" s="101"/>
      <c r="D8656" s="102"/>
      <c r="E8656" s="208"/>
      <c r="F8656" s="107"/>
      <c r="G8656" s="107"/>
    </row>
    <row r="8657" spans="2:7" s="100" customFormat="1">
      <c r="B8657" s="208"/>
      <c r="C8657" s="101"/>
      <c r="D8657" s="102"/>
      <c r="E8657" s="208"/>
      <c r="F8657" s="107"/>
      <c r="G8657" s="107"/>
    </row>
    <row r="8658" spans="2:7" s="100" customFormat="1">
      <c r="B8658" s="208"/>
      <c r="C8658" s="101"/>
      <c r="D8658" s="102"/>
      <c r="E8658" s="208"/>
      <c r="F8658" s="107"/>
      <c r="G8658" s="107"/>
    </row>
    <row r="8659" spans="2:7" s="100" customFormat="1">
      <c r="B8659" s="208"/>
      <c r="C8659" s="101"/>
      <c r="D8659" s="102"/>
      <c r="E8659" s="208"/>
      <c r="F8659" s="107"/>
      <c r="G8659" s="107"/>
    </row>
    <row r="8660" spans="2:7" s="100" customFormat="1">
      <c r="B8660" s="208"/>
      <c r="C8660" s="101"/>
      <c r="D8660" s="102"/>
      <c r="E8660" s="208"/>
      <c r="F8660" s="107"/>
      <c r="G8660" s="107"/>
    </row>
    <row r="8661" spans="2:7" s="100" customFormat="1">
      <c r="B8661" s="208"/>
      <c r="C8661" s="101"/>
      <c r="D8661" s="102"/>
      <c r="E8661" s="208"/>
      <c r="F8661" s="107"/>
      <c r="G8661" s="107"/>
    </row>
    <row r="8662" spans="2:7" s="100" customFormat="1">
      <c r="B8662" s="208"/>
      <c r="C8662" s="101"/>
      <c r="D8662" s="102"/>
      <c r="E8662" s="208"/>
      <c r="F8662" s="107"/>
      <c r="G8662" s="107"/>
    </row>
    <row r="8663" spans="2:7" s="100" customFormat="1">
      <c r="B8663" s="208"/>
      <c r="C8663" s="101"/>
      <c r="D8663" s="102"/>
      <c r="E8663" s="208"/>
      <c r="F8663" s="107"/>
      <c r="G8663" s="107"/>
    </row>
    <row r="8664" spans="2:7" s="100" customFormat="1">
      <c r="B8664" s="208"/>
      <c r="C8664" s="101"/>
      <c r="D8664" s="102"/>
      <c r="E8664" s="208"/>
      <c r="F8664" s="107"/>
      <c r="G8664" s="107"/>
    </row>
    <row r="8665" spans="2:7" s="100" customFormat="1">
      <c r="B8665" s="208"/>
      <c r="C8665" s="101"/>
      <c r="D8665" s="102"/>
      <c r="E8665" s="208"/>
      <c r="F8665" s="107"/>
      <c r="G8665" s="107"/>
    </row>
    <row r="8666" spans="2:7" s="100" customFormat="1">
      <c r="B8666" s="208"/>
      <c r="C8666" s="101"/>
      <c r="D8666" s="102"/>
      <c r="E8666" s="208"/>
      <c r="F8666" s="107"/>
      <c r="G8666" s="107"/>
    </row>
    <row r="8667" spans="2:7" s="100" customFormat="1">
      <c r="B8667" s="208"/>
      <c r="C8667" s="101"/>
      <c r="D8667" s="102"/>
      <c r="E8667" s="208"/>
      <c r="F8667" s="107"/>
      <c r="G8667" s="107"/>
    </row>
    <row r="8668" spans="2:7" s="100" customFormat="1">
      <c r="B8668" s="208"/>
      <c r="C8668" s="101"/>
      <c r="D8668" s="102"/>
      <c r="E8668" s="208"/>
      <c r="F8668" s="107"/>
      <c r="G8668" s="107"/>
    </row>
    <row r="8669" spans="2:7" s="100" customFormat="1">
      <c r="B8669" s="208"/>
      <c r="C8669" s="101"/>
      <c r="D8669" s="102"/>
      <c r="E8669" s="208"/>
      <c r="F8669" s="107"/>
      <c r="G8669" s="107"/>
    </row>
    <row r="8670" spans="2:7" s="100" customFormat="1">
      <c r="B8670" s="208"/>
      <c r="C8670" s="101"/>
      <c r="D8670" s="102"/>
      <c r="E8670" s="208"/>
      <c r="F8670" s="107"/>
      <c r="G8670" s="107"/>
    </row>
    <row r="8671" spans="2:7" s="100" customFormat="1">
      <c r="B8671" s="208"/>
      <c r="C8671" s="101"/>
      <c r="D8671" s="102"/>
      <c r="E8671" s="208"/>
      <c r="F8671" s="107"/>
      <c r="G8671" s="107"/>
    </row>
    <row r="8672" spans="2:7" s="100" customFormat="1">
      <c r="B8672" s="208"/>
      <c r="C8672" s="101"/>
      <c r="D8672" s="102"/>
      <c r="E8672" s="208"/>
      <c r="F8672" s="107"/>
      <c r="G8672" s="107"/>
    </row>
    <row r="8673" spans="2:7" s="100" customFormat="1">
      <c r="B8673" s="208"/>
      <c r="C8673" s="101"/>
      <c r="D8673" s="102"/>
      <c r="E8673" s="208"/>
      <c r="F8673" s="107"/>
      <c r="G8673" s="107"/>
    </row>
    <row r="8674" spans="2:7" s="100" customFormat="1">
      <c r="B8674" s="208"/>
      <c r="C8674" s="101"/>
      <c r="D8674" s="102"/>
      <c r="E8674" s="208"/>
      <c r="F8674" s="107"/>
      <c r="G8674" s="107"/>
    </row>
    <row r="8675" spans="2:7" s="100" customFormat="1">
      <c r="B8675" s="208"/>
      <c r="C8675" s="101"/>
      <c r="D8675" s="102"/>
      <c r="E8675" s="208"/>
      <c r="F8675" s="107"/>
      <c r="G8675" s="107"/>
    </row>
    <row r="8676" spans="2:7" s="100" customFormat="1">
      <c r="B8676" s="208"/>
      <c r="C8676" s="101"/>
      <c r="D8676" s="102"/>
      <c r="E8676" s="208"/>
      <c r="F8676" s="107"/>
      <c r="G8676" s="107"/>
    </row>
    <row r="8677" spans="2:7" s="100" customFormat="1">
      <c r="B8677" s="208"/>
      <c r="C8677" s="101"/>
      <c r="D8677" s="102"/>
      <c r="E8677" s="208"/>
      <c r="F8677" s="107"/>
      <c r="G8677" s="107"/>
    </row>
    <row r="8678" spans="2:7" s="100" customFormat="1">
      <c r="B8678" s="208"/>
      <c r="C8678" s="101"/>
      <c r="D8678" s="102"/>
      <c r="E8678" s="208"/>
      <c r="F8678" s="107"/>
      <c r="G8678" s="107"/>
    </row>
    <row r="8679" spans="2:7" s="100" customFormat="1">
      <c r="B8679" s="208"/>
      <c r="C8679" s="101"/>
      <c r="D8679" s="102"/>
      <c r="E8679" s="208"/>
      <c r="F8679" s="107"/>
      <c r="G8679" s="107"/>
    </row>
    <row r="8680" spans="2:7" s="100" customFormat="1">
      <c r="B8680" s="208"/>
      <c r="C8680" s="101"/>
      <c r="D8680" s="102"/>
      <c r="E8680" s="208"/>
      <c r="F8680" s="107"/>
      <c r="G8680" s="107"/>
    </row>
    <row r="8681" spans="2:7" s="100" customFormat="1">
      <c r="B8681" s="208"/>
      <c r="C8681" s="101"/>
      <c r="D8681" s="102"/>
      <c r="E8681" s="208"/>
      <c r="F8681" s="107"/>
      <c r="G8681" s="107"/>
    </row>
    <row r="8682" spans="2:7" s="100" customFormat="1">
      <c r="B8682" s="208"/>
      <c r="C8682" s="101"/>
      <c r="D8682" s="102"/>
      <c r="E8682" s="208"/>
      <c r="F8682" s="107"/>
      <c r="G8682" s="107"/>
    </row>
    <row r="8683" spans="2:7" s="100" customFormat="1">
      <c r="B8683" s="208"/>
      <c r="C8683" s="101"/>
      <c r="D8683" s="102"/>
      <c r="E8683" s="208"/>
      <c r="F8683" s="107"/>
      <c r="G8683" s="107"/>
    </row>
    <row r="8684" spans="2:7" s="100" customFormat="1">
      <c r="B8684" s="208"/>
      <c r="C8684" s="101"/>
      <c r="D8684" s="102"/>
      <c r="E8684" s="208"/>
      <c r="F8684" s="107"/>
      <c r="G8684" s="107"/>
    </row>
    <row r="8685" spans="2:7" s="100" customFormat="1">
      <c r="B8685" s="208"/>
      <c r="C8685" s="101"/>
      <c r="D8685" s="102"/>
      <c r="E8685" s="208"/>
      <c r="F8685" s="107"/>
      <c r="G8685" s="107"/>
    </row>
    <row r="8686" spans="2:7" s="100" customFormat="1">
      <c r="B8686" s="208"/>
      <c r="C8686" s="101"/>
      <c r="D8686" s="102"/>
      <c r="E8686" s="208"/>
      <c r="F8686" s="107"/>
      <c r="G8686" s="107"/>
    </row>
    <row r="8687" spans="2:7" s="100" customFormat="1">
      <c r="B8687" s="208"/>
      <c r="C8687" s="101"/>
      <c r="D8687" s="102"/>
      <c r="E8687" s="208"/>
      <c r="F8687" s="107"/>
      <c r="G8687" s="107"/>
    </row>
    <row r="8688" spans="2:7" s="100" customFormat="1">
      <c r="B8688" s="208"/>
      <c r="C8688" s="101"/>
      <c r="D8688" s="102"/>
      <c r="E8688" s="208"/>
      <c r="F8688" s="107"/>
      <c r="G8688" s="107"/>
    </row>
    <row r="8689" spans="2:7" s="100" customFormat="1">
      <c r="B8689" s="208"/>
      <c r="C8689" s="101"/>
      <c r="D8689" s="102"/>
      <c r="E8689" s="208"/>
      <c r="F8689" s="107"/>
      <c r="G8689" s="107"/>
    </row>
    <row r="8690" spans="2:7" s="100" customFormat="1">
      <c r="B8690" s="208"/>
      <c r="C8690" s="101"/>
      <c r="D8690" s="102"/>
      <c r="E8690" s="208"/>
      <c r="F8690" s="107"/>
      <c r="G8690" s="107"/>
    </row>
    <row r="8691" spans="2:7" s="100" customFormat="1">
      <c r="B8691" s="208"/>
      <c r="C8691" s="101"/>
      <c r="D8691" s="102"/>
      <c r="E8691" s="208"/>
      <c r="F8691" s="107"/>
      <c r="G8691" s="107"/>
    </row>
    <row r="8692" spans="2:7" s="100" customFormat="1">
      <c r="B8692" s="208"/>
      <c r="C8692" s="101"/>
      <c r="D8692" s="102"/>
      <c r="E8692" s="208"/>
      <c r="F8692" s="107"/>
      <c r="G8692" s="107"/>
    </row>
    <row r="8693" spans="2:7" s="100" customFormat="1">
      <c r="B8693" s="208"/>
      <c r="C8693" s="101"/>
      <c r="D8693" s="102"/>
      <c r="E8693" s="208"/>
      <c r="F8693" s="107"/>
      <c r="G8693" s="107"/>
    </row>
    <row r="8694" spans="2:7" s="100" customFormat="1">
      <c r="B8694" s="208"/>
      <c r="C8694" s="101"/>
      <c r="D8694" s="102"/>
      <c r="E8694" s="208"/>
      <c r="F8694" s="107"/>
      <c r="G8694" s="107"/>
    </row>
    <row r="8695" spans="2:7" s="100" customFormat="1">
      <c r="B8695" s="208"/>
      <c r="C8695" s="101"/>
      <c r="D8695" s="102"/>
      <c r="E8695" s="208"/>
      <c r="F8695" s="107"/>
      <c r="G8695" s="107"/>
    </row>
    <row r="8696" spans="2:7" s="100" customFormat="1">
      <c r="B8696" s="208"/>
      <c r="C8696" s="101"/>
      <c r="D8696" s="102"/>
      <c r="E8696" s="208"/>
      <c r="F8696" s="107"/>
      <c r="G8696" s="107"/>
    </row>
    <row r="8697" spans="2:7" s="100" customFormat="1">
      <c r="B8697" s="208"/>
      <c r="C8697" s="101"/>
      <c r="D8697" s="102"/>
      <c r="E8697" s="208"/>
      <c r="F8697" s="107"/>
      <c r="G8697" s="107"/>
    </row>
    <row r="8698" spans="2:7" s="100" customFormat="1">
      <c r="B8698" s="208"/>
      <c r="C8698" s="101"/>
      <c r="D8698" s="102"/>
      <c r="E8698" s="208"/>
      <c r="F8698" s="107"/>
      <c r="G8698" s="107"/>
    </row>
    <row r="8699" spans="2:7" s="100" customFormat="1">
      <c r="B8699" s="208"/>
      <c r="C8699" s="101"/>
      <c r="D8699" s="102"/>
      <c r="E8699" s="208"/>
      <c r="F8699" s="107"/>
      <c r="G8699" s="107"/>
    </row>
    <row r="8700" spans="2:7" s="100" customFormat="1">
      <c r="B8700" s="208"/>
      <c r="C8700" s="101"/>
      <c r="D8700" s="102"/>
      <c r="E8700" s="208"/>
      <c r="F8700" s="107"/>
      <c r="G8700" s="107"/>
    </row>
    <row r="8701" spans="2:7" s="100" customFormat="1">
      <c r="B8701" s="208"/>
      <c r="C8701" s="101"/>
      <c r="D8701" s="102"/>
      <c r="E8701" s="208"/>
      <c r="F8701" s="107"/>
      <c r="G8701" s="107"/>
    </row>
    <row r="8702" spans="2:7" s="100" customFormat="1">
      <c r="B8702" s="208"/>
      <c r="C8702" s="101"/>
      <c r="D8702" s="102"/>
      <c r="E8702" s="208"/>
      <c r="F8702" s="107"/>
      <c r="G8702" s="107"/>
    </row>
    <row r="8703" spans="2:7" s="100" customFormat="1">
      <c r="B8703" s="208"/>
      <c r="C8703" s="101"/>
      <c r="D8703" s="102"/>
      <c r="E8703" s="208"/>
      <c r="F8703" s="107"/>
      <c r="G8703" s="107"/>
    </row>
    <row r="8704" spans="2:7" s="100" customFormat="1">
      <c r="B8704" s="208"/>
      <c r="C8704" s="101"/>
      <c r="D8704" s="102"/>
      <c r="E8704" s="208"/>
      <c r="F8704" s="107"/>
      <c r="G8704" s="107"/>
    </row>
    <row r="8705" spans="2:7" s="100" customFormat="1">
      <c r="B8705" s="208"/>
      <c r="C8705" s="101"/>
      <c r="D8705" s="102"/>
      <c r="E8705" s="208"/>
      <c r="F8705" s="107"/>
      <c r="G8705" s="107"/>
    </row>
    <row r="8706" spans="2:7" s="100" customFormat="1">
      <c r="B8706" s="208"/>
      <c r="C8706" s="101"/>
      <c r="D8706" s="102"/>
      <c r="E8706" s="208"/>
      <c r="F8706" s="107"/>
      <c r="G8706" s="107"/>
    </row>
    <row r="8707" spans="2:7" s="100" customFormat="1">
      <c r="B8707" s="208"/>
      <c r="C8707" s="101"/>
      <c r="D8707" s="102"/>
      <c r="E8707" s="208"/>
      <c r="F8707" s="107"/>
      <c r="G8707" s="107"/>
    </row>
    <row r="8708" spans="2:7" s="100" customFormat="1">
      <c r="B8708" s="208"/>
      <c r="C8708" s="101"/>
      <c r="D8708" s="102"/>
      <c r="E8708" s="208"/>
      <c r="F8708" s="107"/>
      <c r="G8708" s="107"/>
    </row>
    <row r="8709" spans="2:7" s="100" customFormat="1">
      <c r="B8709" s="208"/>
      <c r="C8709" s="101"/>
      <c r="D8709" s="102"/>
      <c r="E8709" s="208"/>
      <c r="F8709" s="107"/>
      <c r="G8709" s="107"/>
    </row>
    <row r="8710" spans="2:7" s="100" customFormat="1">
      <c r="B8710" s="208"/>
      <c r="C8710" s="101"/>
      <c r="D8710" s="102"/>
      <c r="E8710" s="208"/>
      <c r="F8710" s="107"/>
      <c r="G8710" s="107"/>
    </row>
    <row r="8711" spans="2:7" s="100" customFormat="1">
      <c r="B8711" s="208"/>
      <c r="C8711" s="101"/>
      <c r="D8711" s="102"/>
      <c r="E8711" s="208"/>
      <c r="F8711" s="107"/>
      <c r="G8711" s="107"/>
    </row>
    <row r="8712" spans="2:7" s="100" customFormat="1">
      <c r="B8712" s="208"/>
      <c r="C8712" s="101"/>
      <c r="D8712" s="102"/>
      <c r="E8712" s="208"/>
      <c r="F8712" s="107"/>
      <c r="G8712" s="107"/>
    </row>
    <row r="8713" spans="2:7" s="100" customFormat="1">
      <c r="B8713" s="208"/>
      <c r="C8713" s="101"/>
      <c r="D8713" s="102"/>
      <c r="E8713" s="208"/>
      <c r="F8713" s="107"/>
      <c r="G8713" s="107"/>
    </row>
    <row r="8714" spans="2:7" s="100" customFormat="1">
      <c r="B8714" s="208"/>
      <c r="C8714" s="101"/>
      <c r="D8714" s="102"/>
      <c r="E8714" s="208"/>
      <c r="F8714" s="107"/>
      <c r="G8714" s="107"/>
    </row>
    <row r="8715" spans="2:7" s="100" customFormat="1">
      <c r="B8715" s="208"/>
      <c r="C8715" s="101"/>
      <c r="D8715" s="102"/>
      <c r="E8715" s="208"/>
      <c r="F8715" s="107"/>
      <c r="G8715" s="107"/>
    </row>
    <row r="8716" spans="2:7" s="100" customFormat="1">
      <c r="B8716" s="208"/>
      <c r="C8716" s="101"/>
      <c r="D8716" s="102"/>
      <c r="E8716" s="208"/>
      <c r="F8716" s="107"/>
      <c r="G8716" s="107"/>
    </row>
    <row r="8717" spans="2:7" s="100" customFormat="1">
      <c r="B8717" s="208"/>
      <c r="C8717" s="101"/>
      <c r="D8717" s="102"/>
      <c r="E8717" s="208"/>
      <c r="F8717" s="107"/>
      <c r="G8717" s="107"/>
    </row>
    <row r="8718" spans="2:7" s="100" customFormat="1">
      <c r="B8718" s="208"/>
      <c r="C8718" s="101"/>
      <c r="D8718" s="102"/>
      <c r="E8718" s="208"/>
      <c r="F8718" s="107"/>
      <c r="G8718" s="107"/>
    </row>
    <row r="8719" spans="2:7" s="100" customFormat="1">
      <c r="B8719" s="208"/>
      <c r="C8719" s="101"/>
      <c r="D8719" s="102"/>
      <c r="E8719" s="208"/>
      <c r="F8719" s="107"/>
      <c r="G8719" s="107"/>
    </row>
    <row r="8720" spans="2:7" s="100" customFormat="1">
      <c r="B8720" s="208"/>
      <c r="C8720" s="101"/>
      <c r="D8720" s="102"/>
      <c r="E8720" s="208"/>
      <c r="F8720" s="107"/>
      <c r="G8720" s="107"/>
    </row>
    <row r="8721" spans="2:7" s="100" customFormat="1">
      <c r="B8721" s="208"/>
      <c r="C8721" s="101"/>
      <c r="D8721" s="102"/>
      <c r="E8721" s="208"/>
      <c r="F8721" s="107"/>
      <c r="G8721" s="107"/>
    </row>
    <row r="8722" spans="2:7" s="100" customFormat="1">
      <c r="B8722" s="208"/>
      <c r="C8722" s="101"/>
      <c r="D8722" s="102"/>
      <c r="E8722" s="208"/>
      <c r="F8722" s="107"/>
      <c r="G8722" s="107"/>
    </row>
    <row r="8723" spans="2:7" s="100" customFormat="1">
      <c r="B8723" s="208"/>
      <c r="C8723" s="101"/>
      <c r="D8723" s="102"/>
      <c r="E8723" s="208"/>
      <c r="F8723" s="107"/>
      <c r="G8723" s="107"/>
    </row>
    <row r="8724" spans="2:7" s="100" customFormat="1">
      <c r="B8724" s="208"/>
      <c r="C8724" s="101"/>
      <c r="D8724" s="102"/>
      <c r="E8724" s="208"/>
      <c r="F8724" s="107"/>
      <c r="G8724" s="107"/>
    </row>
    <row r="8725" spans="2:7" s="100" customFormat="1">
      <c r="B8725" s="208"/>
      <c r="C8725" s="101"/>
      <c r="D8725" s="102"/>
      <c r="E8725" s="208"/>
      <c r="F8725" s="107"/>
      <c r="G8725" s="107"/>
    </row>
    <row r="8726" spans="2:7" s="100" customFormat="1">
      <c r="B8726" s="208"/>
      <c r="C8726" s="101"/>
      <c r="D8726" s="102"/>
      <c r="E8726" s="208"/>
      <c r="F8726" s="107"/>
      <c r="G8726" s="107"/>
    </row>
    <row r="8727" spans="2:7" s="100" customFormat="1">
      <c r="B8727" s="208"/>
      <c r="C8727" s="101"/>
      <c r="D8727" s="102"/>
      <c r="E8727" s="208"/>
      <c r="F8727" s="107"/>
      <c r="G8727" s="107"/>
    </row>
    <row r="8728" spans="2:7" s="100" customFormat="1">
      <c r="B8728" s="208"/>
      <c r="C8728" s="101"/>
      <c r="D8728" s="102"/>
      <c r="E8728" s="208"/>
      <c r="F8728" s="107"/>
      <c r="G8728" s="107"/>
    </row>
    <row r="8729" spans="2:7" s="100" customFormat="1">
      <c r="B8729" s="208"/>
      <c r="C8729" s="101"/>
      <c r="D8729" s="102"/>
      <c r="E8729" s="208"/>
      <c r="F8729" s="107"/>
      <c r="G8729" s="107"/>
    </row>
    <row r="8730" spans="2:7" s="100" customFormat="1">
      <c r="B8730" s="208"/>
      <c r="C8730" s="101"/>
      <c r="D8730" s="102"/>
      <c r="E8730" s="208"/>
      <c r="F8730" s="107"/>
      <c r="G8730" s="107"/>
    </row>
    <row r="8731" spans="2:7" s="100" customFormat="1">
      <c r="B8731" s="208"/>
      <c r="C8731" s="101"/>
      <c r="D8731" s="102"/>
      <c r="E8731" s="208"/>
      <c r="F8731" s="107"/>
      <c r="G8731" s="107"/>
    </row>
    <row r="8732" spans="2:7" s="100" customFormat="1">
      <c r="B8732" s="208"/>
      <c r="C8732" s="101"/>
      <c r="D8732" s="102"/>
      <c r="E8732" s="208"/>
      <c r="F8732" s="107"/>
      <c r="G8732" s="107"/>
    </row>
    <row r="8733" spans="2:7" s="100" customFormat="1">
      <c r="B8733" s="208"/>
      <c r="C8733" s="101"/>
      <c r="D8733" s="102"/>
      <c r="E8733" s="208"/>
      <c r="F8733" s="107"/>
      <c r="G8733" s="107"/>
    </row>
    <row r="8734" spans="2:7" s="100" customFormat="1">
      <c r="B8734" s="208"/>
      <c r="C8734" s="101"/>
      <c r="D8734" s="102"/>
      <c r="E8734" s="208"/>
      <c r="F8734" s="107"/>
      <c r="G8734" s="107"/>
    </row>
    <row r="8735" spans="2:7" s="100" customFormat="1">
      <c r="B8735" s="208"/>
      <c r="C8735" s="101"/>
      <c r="D8735" s="102"/>
      <c r="E8735" s="208"/>
      <c r="F8735" s="107"/>
      <c r="G8735" s="107"/>
    </row>
    <row r="8736" spans="2:7" s="100" customFormat="1">
      <c r="B8736" s="208"/>
      <c r="C8736" s="101"/>
      <c r="D8736" s="102"/>
      <c r="E8736" s="208"/>
      <c r="F8736" s="107"/>
      <c r="G8736" s="107"/>
    </row>
    <row r="8737" spans="2:7" s="100" customFormat="1">
      <c r="B8737" s="208"/>
      <c r="C8737" s="101"/>
      <c r="D8737" s="102"/>
      <c r="E8737" s="208"/>
      <c r="F8737" s="107"/>
      <c r="G8737" s="107"/>
    </row>
    <row r="8738" spans="2:7" s="100" customFormat="1">
      <c r="B8738" s="208"/>
      <c r="C8738" s="101"/>
      <c r="D8738" s="102"/>
      <c r="E8738" s="208"/>
      <c r="F8738" s="107"/>
      <c r="G8738" s="107"/>
    </row>
    <row r="8739" spans="2:7" s="100" customFormat="1">
      <c r="B8739" s="208"/>
      <c r="C8739" s="101"/>
      <c r="D8739" s="102"/>
      <c r="E8739" s="208"/>
      <c r="F8739" s="107"/>
      <c r="G8739" s="107"/>
    </row>
    <row r="8740" spans="2:7" s="100" customFormat="1">
      <c r="B8740" s="208"/>
      <c r="C8740" s="101"/>
      <c r="D8740" s="102"/>
      <c r="E8740" s="208"/>
      <c r="F8740" s="107"/>
      <c r="G8740" s="107"/>
    </row>
    <row r="8741" spans="2:7" s="100" customFormat="1">
      <c r="B8741" s="208"/>
      <c r="C8741" s="101"/>
      <c r="D8741" s="102"/>
      <c r="E8741" s="208"/>
      <c r="F8741" s="107"/>
      <c r="G8741" s="107"/>
    </row>
    <row r="8742" spans="2:7" s="100" customFormat="1">
      <c r="B8742" s="208"/>
      <c r="C8742" s="101"/>
      <c r="D8742" s="102"/>
      <c r="E8742" s="208"/>
      <c r="F8742" s="107"/>
      <c r="G8742" s="107"/>
    </row>
    <row r="8743" spans="2:7" s="100" customFormat="1">
      <c r="B8743" s="208"/>
      <c r="C8743" s="101"/>
      <c r="D8743" s="102"/>
      <c r="E8743" s="208"/>
      <c r="F8743" s="107"/>
      <c r="G8743" s="107"/>
    </row>
    <row r="8744" spans="2:7" s="100" customFormat="1">
      <c r="B8744" s="208"/>
      <c r="C8744" s="101"/>
      <c r="D8744" s="102"/>
      <c r="E8744" s="208"/>
      <c r="F8744" s="107"/>
      <c r="G8744" s="107"/>
    </row>
    <row r="8745" spans="2:7" s="100" customFormat="1">
      <c r="B8745" s="208"/>
      <c r="C8745" s="101"/>
      <c r="D8745" s="102"/>
      <c r="E8745" s="208"/>
      <c r="F8745" s="107"/>
      <c r="G8745" s="107"/>
    </row>
    <row r="8746" spans="2:7" s="100" customFormat="1">
      <c r="B8746" s="208"/>
      <c r="C8746" s="101"/>
      <c r="D8746" s="102"/>
      <c r="E8746" s="208"/>
      <c r="F8746" s="107"/>
      <c r="G8746" s="107"/>
    </row>
    <row r="8747" spans="2:7" s="100" customFormat="1">
      <c r="B8747" s="208"/>
      <c r="C8747" s="101"/>
      <c r="D8747" s="102"/>
      <c r="E8747" s="208"/>
      <c r="F8747" s="107"/>
      <c r="G8747" s="107"/>
    </row>
    <row r="8748" spans="2:7" s="100" customFormat="1">
      <c r="B8748" s="208"/>
      <c r="C8748" s="101"/>
      <c r="D8748" s="102"/>
      <c r="E8748" s="208"/>
      <c r="F8748" s="107"/>
      <c r="G8748" s="107"/>
    </row>
    <row r="8749" spans="2:7" s="100" customFormat="1">
      <c r="B8749" s="208"/>
      <c r="C8749" s="101"/>
      <c r="D8749" s="102"/>
      <c r="E8749" s="208"/>
      <c r="F8749" s="107"/>
      <c r="G8749" s="107"/>
    </row>
    <row r="8750" spans="2:7" s="100" customFormat="1">
      <c r="B8750" s="208"/>
      <c r="C8750" s="101"/>
      <c r="D8750" s="102"/>
      <c r="E8750" s="208"/>
      <c r="F8750" s="107"/>
      <c r="G8750" s="107"/>
    </row>
    <row r="8751" spans="2:7" s="100" customFormat="1">
      <c r="B8751" s="208"/>
      <c r="C8751" s="101"/>
      <c r="D8751" s="102"/>
      <c r="E8751" s="208"/>
      <c r="F8751" s="107"/>
      <c r="G8751" s="107"/>
    </row>
    <row r="8752" spans="2:7" s="100" customFormat="1">
      <c r="B8752" s="208"/>
      <c r="C8752" s="101"/>
      <c r="D8752" s="102"/>
      <c r="E8752" s="208"/>
      <c r="F8752" s="107"/>
      <c r="G8752" s="107"/>
    </row>
    <row r="8753" spans="2:7" s="100" customFormat="1">
      <c r="B8753" s="208"/>
      <c r="C8753" s="101"/>
      <c r="D8753" s="102"/>
      <c r="E8753" s="208"/>
      <c r="F8753" s="107"/>
      <c r="G8753" s="107"/>
    </row>
    <row r="8754" spans="2:7" s="100" customFormat="1">
      <c r="B8754" s="208"/>
      <c r="C8754" s="101"/>
      <c r="D8754" s="102"/>
      <c r="E8754" s="208"/>
      <c r="F8754" s="107"/>
      <c r="G8754" s="107"/>
    </row>
    <row r="8755" spans="2:7" s="100" customFormat="1">
      <c r="B8755" s="208"/>
      <c r="C8755" s="101"/>
      <c r="D8755" s="102"/>
      <c r="E8755" s="208"/>
      <c r="F8755" s="107"/>
      <c r="G8755" s="107"/>
    </row>
    <row r="8756" spans="2:7" s="100" customFormat="1">
      <c r="B8756" s="208"/>
      <c r="C8756" s="101"/>
      <c r="D8756" s="102"/>
      <c r="E8756" s="208"/>
      <c r="F8756" s="107"/>
      <c r="G8756" s="107"/>
    </row>
    <row r="8757" spans="2:7" s="100" customFormat="1">
      <c r="B8757" s="208"/>
      <c r="C8757" s="101"/>
      <c r="D8757" s="102"/>
      <c r="E8757" s="208"/>
      <c r="F8757" s="107"/>
      <c r="G8757" s="107"/>
    </row>
    <row r="8758" spans="2:7" s="100" customFormat="1">
      <c r="B8758" s="208"/>
      <c r="C8758" s="101"/>
      <c r="D8758" s="102"/>
      <c r="E8758" s="208"/>
      <c r="F8758" s="107"/>
      <c r="G8758" s="107"/>
    </row>
    <row r="8759" spans="2:7" s="100" customFormat="1">
      <c r="B8759" s="208"/>
      <c r="C8759" s="101"/>
      <c r="D8759" s="102"/>
      <c r="E8759" s="208"/>
      <c r="F8759" s="107"/>
      <c r="G8759" s="107"/>
    </row>
    <row r="8760" spans="2:7" s="100" customFormat="1">
      <c r="B8760" s="208"/>
      <c r="C8760" s="101"/>
      <c r="D8760" s="102"/>
      <c r="E8760" s="208"/>
      <c r="F8760" s="107"/>
      <c r="G8760" s="107"/>
    </row>
    <row r="8761" spans="2:7" s="100" customFormat="1">
      <c r="B8761" s="208"/>
      <c r="C8761" s="101"/>
      <c r="D8761" s="102"/>
      <c r="E8761" s="208"/>
      <c r="F8761" s="107"/>
      <c r="G8761" s="107"/>
    </row>
    <row r="8762" spans="2:7" s="100" customFormat="1">
      <c r="B8762" s="208"/>
      <c r="C8762" s="101"/>
      <c r="D8762" s="102"/>
      <c r="E8762" s="208"/>
      <c r="F8762" s="107"/>
      <c r="G8762" s="107"/>
    </row>
    <row r="8763" spans="2:7" s="100" customFormat="1">
      <c r="B8763" s="208"/>
      <c r="C8763" s="101"/>
      <c r="D8763" s="102"/>
      <c r="E8763" s="208"/>
      <c r="F8763" s="107"/>
      <c r="G8763" s="107"/>
    </row>
    <row r="8764" spans="2:7" s="100" customFormat="1">
      <c r="B8764" s="208"/>
      <c r="C8764" s="101"/>
      <c r="D8764" s="102"/>
      <c r="E8764" s="208"/>
      <c r="F8764" s="107"/>
      <c r="G8764" s="107"/>
    </row>
    <row r="8765" spans="2:7" s="100" customFormat="1">
      <c r="B8765" s="208"/>
      <c r="C8765" s="101"/>
      <c r="D8765" s="102"/>
      <c r="E8765" s="208"/>
      <c r="F8765" s="107"/>
      <c r="G8765" s="107"/>
    </row>
    <row r="8766" spans="2:7" s="100" customFormat="1">
      <c r="B8766" s="208"/>
      <c r="C8766" s="101"/>
      <c r="D8766" s="102"/>
      <c r="E8766" s="208"/>
      <c r="F8766" s="107"/>
      <c r="G8766" s="107"/>
    </row>
    <row r="8767" spans="2:7" s="100" customFormat="1">
      <c r="B8767" s="208"/>
      <c r="C8767" s="101"/>
      <c r="D8767" s="102"/>
      <c r="E8767" s="208"/>
      <c r="F8767" s="107"/>
      <c r="G8767" s="107"/>
    </row>
    <row r="8768" spans="2:7" s="100" customFormat="1">
      <c r="B8768" s="208"/>
      <c r="C8768" s="101"/>
      <c r="D8768" s="102"/>
      <c r="E8768" s="208"/>
      <c r="F8768" s="107"/>
      <c r="G8768" s="107"/>
    </row>
    <row r="8769" spans="2:7" s="100" customFormat="1">
      <c r="B8769" s="208"/>
      <c r="C8769" s="101"/>
      <c r="D8769" s="102"/>
      <c r="E8769" s="208"/>
      <c r="F8769" s="107"/>
      <c r="G8769" s="107"/>
    </row>
    <row r="8770" spans="2:7" s="100" customFormat="1">
      <c r="B8770" s="208"/>
      <c r="C8770" s="101"/>
      <c r="D8770" s="102"/>
      <c r="E8770" s="208"/>
      <c r="F8770" s="107"/>
      <c r="G8770" s="107"/>
    </row>
    <row r="8771" spans="2:7" s="100" customFormat="1">
      <c r="B8771" s="208"/>
      <c r="C8771" s="101"/>
      <c r="D8771" s="102"/>
      <c r="E8771" s="208"/>
      <c r="F8771" s="107"/>
      <c r="G8771" s="107"/>
    </row>
    <row r="8772" spans="2:7" s="100" customFormat="1">
      <c r="B8772" s="208"/>
      <c r="C8772" s="101"/>
      <c r="D8772" s="102"/>
      <c r="E8772" s="208"/>
      <c r="F8772" s="107"/>
      <c r="G8772" s="107"/>
    </row>
    <row r="8773" spans="2:7" s="100" customFormat="1">
      <c r="B8773" s="208"/>
      <c r="C8773" s="101"/>
      <c r="D8773" s="102"/>
      <c r="E8773" s="208"/>
      <c r="F8773" s="107"/>
      <c r="G8773" s="107"/>
    </row>
    <row r="8774" spans="2:7" s="100" customFormat="1">
      <c r="B8774" s="208"/>
      <c r="C8774" s="101"/>
      <c r="D8774" s="102"/>
      <c r="E8774" s="208"/>
      <c r="F8774" s="107"/>
      <c r="G8774" s="107"/>
    </row>
    <row r="8775" spans="2:7" s="100" customFormat="1">
      <c r="B8775" s="208"/>
      <c r="C8775" s="101"/>
      <c r="D8775" s="102"/>
      <c r="E8775" s="208"/>
      <c r="F8775" s="107"/>
      <c r="G8775" s="107"/>
    </row>
    <row r="8776" spans="2:7" s="100" customFormat="1">
      <c r="B8776" s="208"/>
      <c r="C8776" s="101"/>
      <c r="D8776" s="102"/>
      <c r="E8776" s="208"/>
      <c r="F8776" s="107"/>
      <c r="G8776" s="107"/>
    </row>
    <row r="8777" spans="2:7" s="100" customFormat="1">
      <c r="B8777" s="208"/>
      <c r="C8777" s="101"/>
      <c r="D8777" s="102"/>
      <c r="E8777" s="208"/>
      <c r="F8777" s="107"/>
      <c r="G8777" s="107"/>
    </row>
    <row r="8778" spans="2:7" s="100" customFormat="1">
      <c r="B8778" s="208"/>
      <c r="C8778" s="101"/>
      <c r="D8778" s="102"/>
      <c r="E8778" s="208"/>
      <c r="F8778" s="107"/>
      <c r="G8778" s="107"/>
    </row>
    <row r="8779" spans="2:7" s="100" customFormat="1">
      <c r="B8779" s="208"/>
      <c r="C8779" s="101"/>
      <c r="D8779" s="102"/>
      <c r="E8779" s="208"/>
      <c r="F8779" s="107"/>
      <c r="G8779" s="107"/>
    </row>
    <row r="8780" spans="2:7" s="100" customFormat="1">
      <c r="B8780" s="208"/>
      <c r="C8780" s="101"/>
      <c r="D8780" s="102"/>
      <c r="E8780" s="208"/>
      <c r="F8780" s="107"/>
      <c r="G8780" s="107"/>
    </row>
    <row r="8781" spans="2:7" s="100" customFormat="1">
      <c r="B8781" s="208"/>
      <c r="C8781" s="101"/>
      <c r="D8781" s="102"/>
      <c r="E8781" s="208"/>
      <c r="F8781" s="107"/>
      <c r="G8781" s="107"/>
    </row>
    <row r="8782" spans="2:7" s="100" customFormat="1">
      <c r="B8782" s="208"/>
      <c r="C8782" s="101"/>
      <c r="D8782" s="102"/>
      <c r="E8782" s="208"/>
      <c r="F8782" s="107"/>
      <c r="G8782" s="107"/>
    </row>
    <row r="8783" spans="2:7" s="100" customFormat="1">
      <c r="B8783" s="208"/>
      <c r="C8783" s="101"/>
      <c r="D8783" s="102"/>
      <c r="E8783" s="208"/>
      <c r="F8783" s="107"/>
      <c r="G8783" s="107"/>
    </row>
    <row r="8784" spans="2:7" s="100" customFormat="1">
      <c r="B8784" s="208"/>
      <c r="C8784" s="101"/>
      <c r="D8784" s="102"/>
      <c r="E8784" s="208"/>
      <c r="F8784" s="107"/>
      <c r="G8784" s="107"/>
    </row>
    <row r="8785" spans="2:7" s="100" customFormat="1">
      <c r="B8785" s="208"/>
      <c r="C8785" s="101"/>
      <c r="D8785" s="102"/>
      <c r="E8785" s="208"/>
      <c r="F8785" s="107"/>
      <c r="G8785" s="107"/>
    </row>
    <row r="8786" spans="2:7" s="100" customFormat="1">
      <c r="B8786" s="208"/>
      <c r="C8786" s="101"/>
      <c r="D8786" s="102"/>
      <c r="E8786" s="208"/>
      <c r="F8786" s="107"/>
      <c r="G8786" s="107"/>
    </row>
    <row r="8787" spans="2:7" s="100" customFormat="1">
      <c r="B8787" s="208"/>
      <c r="C8787" s="101"/>
      <c r="D8787" s="102"/>
      <c r="E8787" s="208"/>
      <c r="F8787" s="107"/>
      <c r="G8787" s="107"/>
    </row>
    <row r="8788" spans="2:7" s="100" customFormat="1">
      <c r="B8788" s="208"/>
      <c r="C8788" s="101"/>
      <c r="D8788" s="102"/>
      <c r="E8788" s="208"/>
      <c r="F8788" s="107"/>
      <c r="G8788" s="107"/>
    </row>
    <row r="8789" spans="2:7" s="100" customFormat="1">
      <c r="B8789" s="208"/>
      <c r="C8789" s="101"/>
      <c r="D8789" s="102"/>
      <c r="E8789" s="208"/>
      <c r="F8789" s="107"/>
      <c r="G8789" s="107"/>
    </row>
    <row r="8790" spans="2:7" s="100" customFormat="1">
      <c r="B8790" s="208"/>
      <c r="C8790" s="101"/>
      <c r="D8790" s="102"/>
      <c r="E8790" s="208"/>
      <c r="F8790" s="107"/>
      <c r="G8790" s="107"/>
    </row>
    <row r="8791" spans="2:7" s="100" customFormat="1">
      <c r="B8791" s="208"/>
      <c r="C8791" s="101"/>
      <c r="D8791" s="102"/>
      <c r="E8791" s="208"/>
      <c r="F8791" s="107"/>
      <c r="G8791" s="107"/>
    </row>
    <row r="8792" spans="2:7" s="100" customFormat="1">
      <c r="B8792" s="208"/>
      <c r="C8792" s="101"/>
      <c r="D8792" s="102"/>
      <c r="E8792" s="208"/>
      <c r="F8792" s="107"/>
      <c r="G8792" s="107"/>
    </row>
    <row r="8793" spans="2:7" s="100" customFormat="1">
      <c r="B8793" s="208"/>
      <c r="C8793" s="101"/>
      <c r="D8793" s="102"/>
      <c r="E8793" s="208"/>
      <c r="F8793" s="107"/>
      <c r="G8793" s="107"/>
    </row>
    <row r="8794" spans="2:7" s="100" customFormat="1">
      <c r="B8794" s="208"/>
      <c r="C8794" s="101"/>
      <c r="D8794" s="102"/>
      <c r="E8794" s="208"/>
      <c r="F8794" s="107"/>
      <c r="G8794" s="107"/>
    </row>
    <row r="8795" spans="2:7" s="100" customFormat="1">
      <c r="B8795" s="208"/>
      <c r="C8795" s="101"/>
      <c r="D8795" s="102"/>
      <c r="E8795" s="208"/>
      <c r="F8795" s="107"/>
      <c r="G8795" s="107"/>
    </row>
    <row r="8796" spans="2:7" s="100" customFormat="1">
      <c r="B8796" s="208"/>
      <c r="C8796" s="101"/>
      <c r="D8796" s="102"/>
      <c r="E8796" s="208"/>
      <c r="F8796" s="107"/>
      <c r="G8796" s="107"/>
    </row>
    <row r="8797" spans="2:7" s="100" customFormat="1">
      <c r="B8797" s="208"/>
      <c r="C8797" s="101"/>
      <c r="D8797" s="102"/>
      <c r="E8797" s="208"/>
      <c r="F8797" s="107"/>
      <c r="G8797" s="107"/>
    </row>
    <row r="8798" spans="2:7" s="100" customFormat="1">
      <c r="B8798" s="208"/>
      <c r="C8798" s="101"/>
      <c r="D8798" s="102"/>
      <c r="E8798" s="208"/>
      <c r="F8798" s="107"/>
      <c r="G8798" s="107"/>
    </row>
    <row r="8799" spans="2:7" s="100" customFormat="1">
      <c r="B8799" s="208"/>
      <c r="C8799" s="101"/>
      <c r="D8799" s="102"/>
      <c r="E8799" s="208"/>
      <c r="F8799" s="107"/>
      <c r="G8799" s="107"/>
    </row>
    <row r="8800" spans="2:7" s="100" customFormat="1">
      <c r="B8800" s="208"/>
      <c r="C8800" s="101"/>
      <c r="D8800" s="102"/>
      <c r="E8800" s="208"/>
      <c r="F8800" s="107"/>
      <c r="G8800" s="107"/>
    </row>
    <row r="8801" spans="2:7" s="100" customFormat="1">
      <c r="B8801" s="208"/>
      <c r="C8801" s="101"/>
      <c r="D8801" s="102"/>
      <c r="E8801" s="208"/>
      <c r="F8801" s="107"/>
      <c r="G8801" s="107"/>
    </row>
    <row r="8802" spans="2:7" s="100" customFormat="1">
      <c r="B8802" s="208"/>
      <c r="C8802" s="101"/>
      <c r="D8802" s="102"/>
      <c r="E8802" s="208"/>
      <c r="F8802" s="107"/>
      <c r="G8802" s="107"/>
    </row>
    <row r="8803" spans="2:7" s="100" customFormat="1">
      <c r="B8803" s="208"/>
      <c r="C8803" s="101"/>
      <c r="D8803" s="102"/>
      <c r="E8803" s="208"/>
      <c r="F8803" s="107"/>
      <c r="G8803" s="107"/>
    </row>
    <row r="8804" spans="2:7" s="100" customFormat="1">
      <c r="B8804" s="208"/>
      <c r="C8804" s="101"/>
      <c r="D8804" s="102"/>
      <c r="E8804" s="208"/>
      <c r="F8804" s="107"/>
      <c r="G8804" s="107"/>
    </row>
    <row r="8805" spans="2:7" s="100" customFormat="1">
      <c r="B8805" s="208"/>
      <c r="C8805" s="101"/>
      <c r="D8805" s="102"/>
      <c r="E8805" s="208"/>
      <c r="F8805" s="107"/>
      <c r="G8805" s="107"/>
    </row>
    <row r="8806" spans="2:7" s="100" customFormat="1">
      <c r="B8806" s="208"/>
      <c r="C8806" s="101"/>
      <c r="D8806" s="102"/>
      <c r="E8806" s="208"/>
      <c r="F8806" s="107"/>
      <c r="G8806" s="107"/>
    </row>
    <row r="8807" spans="2:7" s="100" customFormat="1">
      <c r="B8807" s="208"/>
      <c r="C8807" s="101"/>
      <c r="D8807" s="102"/>
      <c r="E8807" s="208"/>
      <c r="F8807" s="107"/>
      <c r="G8807" s="107"/>
    </row>
    <row r="8808" spans="2:7" s="100" customFormat="1">
      <c r="B8808" s="208"/>
      <c r="C8808" s="101"/>
      <c r="D8808" s="102"/>
      <c r="E8808" s="208"/>
      <c r="F8808" s="107"/>
      <c r="G8808" s="107"/>
    </row>
    <row r="8809" spans="2:7" s="100" customFormat="1">
      <c r="B8809" s="208"/>
      <c r="C8809" s="101"/>
      <c r="D8809" s="102"/>
      <c r="E8809" s="208"/>
      <c r="F8809" s="107"/>
      <c r="G8809" s="107"/>
    </row>
    <row r="8810" spans="2:7" s="100" customFormat="1">
      <c r="B8810" s="208"/>
      <c r="C8810" s="101"/>
      <c r="D8810" s="102"/>
      <c r="E8810" s="208"/>
      <c r="F8810" s="107"/>
      <c r="G8810" s="107"/>
    </row>
    <row r="8811" spans="2:7" s="100" customFormat="1">
      <c r="B8811" s="208"/>
      <c r="C8811" s="101"/>
      <c r="D8811" s="102"/>
      <c r="E8811" s="208"/>
      <c r="F8811" s="107"/>
      <c r="G8811" s="107"/>
    </row>
    <row r="8812" spans="2:7" s="100" customFormat="1">
      <c r="B8812" s="208"/>
      <c r="C8812" s="101"/>
      <c r="D8812" s="102"/>
      <c r="E8812" s="208"/>
      <c r="F8812" s="107"/>
      <c r="G8812" s="107"/>
    </row>
    <row r="8813" spans="2:7" s="100" customFormat="1">
      <c r="B8813" s="208"/>
      <c r="C8813" s="101"/>
      <c r="D8813" s="102"/>
      <c r="E8813" s="208"/>
      <c r="F8813" s="107"/>
      <c r="G8813" s="107"/>
    </row>
    <row r="8814" spans="2:7" s="100" customFormat="1">
      <c r="B8814" s="208"/>
      <c r="C8814" s="101"/>
      <c r="D8814" s="102"/>
      <c r="E8814" s="208"/>
      <c r="F8814" s="107"/>
      <c r="G8814" s="107"/>
    </row>
    <row r="8815" spans="2:7" s="100" customFormat="1">
      <c r="B8815" s="208"/>
      <c r="C8815" s="101"/>
      <c r="D8815" s="102"/>
      <c r="E8815" s="208"/>
      <c r="F8815" s="107"/>
      <c r="G8815" s="107"/>
    </row>
    <row r="8816" spans="2:7" s="100" customFormat="1">
      <c r="B8816" s="208"/>
      <c r="C8816" s="101"/>
      <c r="D8816" s="102"/>
      <c r="E8816" s="208"/>
      <c r="F8816" s="107"/>
      <c r="G8816" s="107"/>
    </row>
    <row r="8817" spans="2:7" s="100" customFormat="1">
      <c r="B8817" s="208"/>
      <c r="C8817" s="101"/>
      <c r="D8817" s="102"/>
      <c r="E8817" s="208"/>
      <c r="F8817" s="107"/>
      <c r="G8817" s="107"/>
    </row>
    <row r="8818" spans="2:7" s="100" customFormat="1">
      <c r="B8818" s="208"/>
      <c r="C8818" s="101"/>
      <c r="D8818" s="102"/>
      <c r="E8818" s="208"/>
      <c r="F8818" s="107"/>
      <c r="G8818" s="107"/>
    </row>
    <row r="8819" spans="2:7" s="100" customFormat="1">
      <c r="B8819" s="208"/>
      <c r="C8819" s="101"/>
      <c r="D8819" s="102"/>
      <c r="E8819" s="208"/>
      <c r="F8819" s="107"/>
      <c r="G8819" s="107"/>
    </row>
    <row r="8820" spans="2:7" s="100" customFormat="1">
      <c r="B8820" s="208"/>
      <c r="C8820" s="101"/>
      <c r="D8820" s="102"/>
      <c r="E8820" s="208"/>
      <c r="F8820" s="107"/>
      <c r="G8820" s="107"/>
    </row>
    <row r="8821" spans="2:7" s="100" customFormat="1">
      <c r="B8821" s="208"/>
      <c r="C8821" s="101"/>
      <c r="D8821" s="102"/>
      <c r="E8821" s="208"/>
      <c r="F8821" s="107"/>
      <c r="G8821" s="107"/>
    </row>
    <row r="8822" spans="2:7" s="100" customFormat="1">
      <c r="B8822" s="208"/>
      <c r="C8822" s="101"/>
      <c r="D8822" s="102"/>
      <c r="E8822" s="208"/>
      <c r="F8822" s="107"/>
      <c r="G8822" s="107"/>
    </row>
    <row r="8823" spans="2:7" s="100" customFormat="1">
      <c r="B8823" s="208"/>
      <c r="C8823" s="101"/>
      <c r="D8823" s="102"/>
      <c r="E8823" s="208"/>
      <c r="F8823" s="107"/>
      <c r="G8823" s="107"/>
    </row>
    <row r="8824" spans="2:7" s="100" customFormat="1">
      <c r="B8824" s="208"/>
      <c r="C8824" s="101"/>
      <c r="D8824" s="102"/>
      <c r="E8824" s="208"/>
      <c r="F8824" s="107"/>
      <c r="G8824" s="107"/>
    </row>
    <row r="8825" spans="2:7" s="100" customFormat="1">
      <c r="B8825" s="208"/>
      <c r="C8825" s="101"/>
      <c r="D8825" s="102"/>
      <c r="E8825" s="208"/>
      <c r="F8825" s="107"/>
      <c r="G8825" s="107"/>
    </row>
    <row r="8826" spans="2:7" s="100" customFormat="1">
      <c r="B8826" s="208"/>
      <c r="C8826" s="101"/>
      <c r="D8826" s="102"/>
      <c r="E8826" s="208"/>
      <c r="F8826" s="107"/>
      <c r="G8826" s="107"/>
    </row>
    <row r="8827" spans="2:7" s="100" customFormat="1">
      <c r="B8827" s="208"/>
      <c r="C8827" s="101"/>
      <c r="D8827" s="102"/>
      <c r="E8827" s="208"/>
      <c r="F8827" s="107"/>
      <c r="G8827" s="107"/>
    </row>
    <row r="8828" spans="2:7" s="100" customFormat="1">
      <c r="B8828" s="208"/>
      <c r="C8828" s="101"/>
      <c r="D8828" s="102"/>
      <c r="E8828" s="208"/>
      <c r="F8828" s="107"/>
      <c r="G8828" s="107"/>
    </row>
    <row r="8829" spans="2:7" s="100" customFormat="1">
      <c r="B8829" s="208"/>
      <c r="C8829" s="101"/>
      <c r="D8829" s="102"/>
      <c r="E8829" s="208"/>
      <c r="F8829" s="107"/>
      <c r="G8829" s="107"/>
    </row>
    <row r="8830" spans="2:7" s="100" customFormat="1">
      <c r="B8830" s="208"/>
      <c r="C8830" s="101"/>
      <c r="D8830" s="102"/>
      <c r="E8830" s="208"/>
      <c r="F8830" s="107"/>
      <c r="G8830" s="107"/>
    </row>
    <row r="8831" spans="2:7" s="100" customFormat="1">
      <c r="B8831" s="208"/>
      <c r="C8831" s="101"/>
      <c r="D8831" s="102"/>
      <c r="E8831" s="208"/>
      <c r="F8831" s="107"/>
      <c r="G8831" s="107"/>
    </row>
    <row r="8832" spans="2:7" s="100" customFormat="1">
      <c r="B8832" s="208"/>
      <c r="C8832" s="101"/>
      <c r="D8832" s="102"/>
      <c r="E8832" s="208"/>
      <c r="F8832" s="107"/>
      <c r="G8832" s="107"/>
    </row>
    <row r="8833" spans="2:7" s="100" customFormat="1">
      <c r="B8833" s="208"/>
      <c r="C8833" s="101"/>
      <c r="D8833" s="102"/>
      <c r="E8833" s="208"/>
      <c r="F8833" s="107"/>
      <c r="G8833" s="107"/>
    </row>
    <row r="8834" spans="2:7" s="100" customFormat="1">
      <c r="B8834" s="208"/>
      <c r="C8834" s="101"/>
      <c r="D8834" s="102"/>
      <c r="E8834" s="208"/>
      <c r="F8834" s="107"/>
      <c r="G8834" s="107"/>
    </row>
    <row r="8835" spans="2:7" s="100" customFormat="1">
      <c r="B8835" s="208"/>
      <c r="C8835" s="101"/>
      <c r="D8835" s="102"/>
      <c r="E8835" s="208"/>
      <c r="F8835" s="107"/>
      <c r="G8835" s="107"/>
    </row>
    <row r="8836" spans="2:7" s="100" customFormat="1">
      <c r="B8836" s="208"/>
      <c r="C8836" s="101"/>
      <c r="D8836" s="102"/>
      <c r="E8836" s="208"/>
      <c r="F8836" s="107"/>
      <c r="G8836" s="107"/>
    </row>
    <row r="8837" spans="2:7" s="100" customFormat="1">
      <c r="B8837" s="208"/>
      <c r="C8837" s="101"/>
      <c r="D8837" s="102"/>
      <c r="E8837" s="208"/>
      <c r="F8837" s="107"/>
      <c r="G8837" s="107"/>
    </row>
    <row r="8838" spans="2:7" s="100" customFormat="1">
      <c r="B8838" s="208"/>
      <c r="C8838" s="101"/>
      <c r="D8838" s="102"/>
      <c r="E8838" s="208"/>
      <c r="F8838" s="107"/>
      <c r="G8838" s="107"/>
    </row>
    <row r="8839" spans="2:7" s="100" customFormat="1">
      <c r="B8839" s="208"/>
      <c r="C8839" s="101"/>
      <c r="D8839" s="102"/>
      <c r="E8839" s="208"/>
      <c r="F8839" s="107"/>
      <c r="G8839" s="107"/>
    </row>
    <row r="8840" spans="2:7" s="100" customFormat="1">
      <c r="B8840" s="208"/>
      <c r="C8840" s="101"/>
      <c r="D8840" s="102"/>
      <c r="E8840" s="208"/>
      <c r="F8840" s="107"/>
      <c r="G8840" s="107"/>
    </row>
    <row r="8841" spans="2:7" s="100" customFormat="1">
      <c r="B8841" s="208"/>
      <c r="C8841" s="101"/>
      <c r="D8841" s="102"/>
      <c r="E8841" s="208"/>
      <c r="F8841" s="107"/>
      <c r="G8841" s="107"/>
    </row>
    <row r="8842" spans="2:7" s="100" customFormat="1">
      <c r="B8842" s="208"/>
      <c r="C8842" s="101"/>
      <c r="D8842" s="102"/>
      <c r="E8842" s="208"/>
      <c r="F8842" s="107"/>
      <c r="G8842" s="107"/>
    </row>
    <row r="8843" spans="2:7" s="100" customFormat="1">
      <c r="B8843" s="208"/>
      <c r="C8843" s="101"/>
      <c r="D8843" s="102"/>
      <c r="E8843" s="208"/>
      <c r="F8843" s="107"/>
      <c r="G8843" s="107"/>
    </row>
    <row r="8844" spans="2:7" s="100" customFormat="1">
      <c r="B8844" s="208"/>
      <c r="C8844" s="101"/>
      <c r="D8844" s="102"/>
      <c r="E8844" s="208"/>
      <c r="F8844" s="107"/>
      <c r="G8844" s="107"/>
    </row>
    <row r="8845" spans="2:7" s="100" customFormat="1">
      <c r="B8845" s="208"/>
      <c r="C8845" s="101"/>
      <c r="D8845" s="102"/>
      <c r="E8845" s="208"/>
      <c r="F8845" s="107"/>
      <c r="G8845" s="107"/>
    </row>
    <row r="8846" spans="2:7" s="100" customFormat="1">
      <c r="B8846" s="208"/>
      <c r="C8846" s="101"/>
      <c r="D8846" s="102"/>
      <c r="E8846" s="208"/>
      <c r="F8846" s="107"/>
      <c r="G8846" s="107"/>
    </row>
    <row r="8847" spans="2:7" s="100" customFormat="1">
      <c r="B8847" s="208"/>
      <c r="C8847" s="101"/>
      <c r="D8847" s="102"/>
      <c r="E8847" s="208"/>
      <c r="F8847" s="107"/>
      <c r="G8847" s="107"/>
    </row>
    <row r="8848" spans="2:7" s="100" customFormat="1">
      <c r="B8848" s="208"/>
      <c r="C8848" s="101"/>
      <c r="D8848" s="102"/>
      <c r="E8848" s="208"/>
      <c r="F8848" s="107"/>
      <c r="G8848" s="107"/>
    </row>
    <row r="8849" spans="2:7" s="100" customFormat="1">
      <c r="B8849" s="208"/>
      <c r="C8849" s="101"/>
      <c r="D8849" s="102"/>
      <c r="E8849" s="208"/>
      <c r="F8849" s="107"/>
      <c r="G8849" s="107"/>
    </row>
    <row r="8850" spans="2:7" s="100" customFormat="1">
      <c r="B8850" s="208"/>
      <c r="C8850" s="101"/>
      <c r="D8850" s="102"/>
      <c r="E8850" s="208"/>
      <c r="F8850" s="107"/>
      <c r="G8850" s="107"/>
    </row>
    <row r="8851" spans="2:7" s="100" customFormat="1">
      <c r="B8851" s="208"/>
      <c r="C8851" s="101"/>
      <c r="D8851" s="102"/>
      <c r="E8851" s="208"/>
      <c r="F8851" s="107"/>
      <c r="G8851" s="107"/>
    </row>
    <row r="8852" spans="2:7" s="100" customFormat="1">
      <c r="B8852" s="208"/>
      <c r="C8852" s="101"/>
      <c r="D8852" s="102"/>
      <c r="E8852" s="208"/>
      <c r="F8852" s="107"/>
      <c r="G8852" s="107"/>
    </row>
    <row r="8853" spans="2:7" s="100" customFormat="1">
      <c r="B8853" s="208"/>
      <c r="C8853" s="101"/>
      <c r="D8853" s="102"/>
      <c r="E8853" s="208"/>
      <c r="F8853" s="107"/>
      <c r="G8853" s="107"/>
    </row>
    <row r="8854" spans="2:7" s="100" customFormat="1">
      <c r="B8854" s="208"/>
      <c r="C8854" s="101"/>
      <c r="D8854" s="102"/>
      <c r="E8854" s="208"/>
      <c r="F8854" s="107"/>
      <c r="G8854" s="107"/>
    </row>
    <row r="8855" spans="2:7" s="100" customFormat="1">
      <c r="B8855" s="208"/>
      <c r="C8855" s="101"/>
      <c r="D8855" s="102"/>
      <c r="E8855" s="208"/>
      <c r="F8855" s="107"/>
      <c r="G8855" s="107"/>
    </row>
    <row r="8856" spans="2:7" s="100" customFormat="1">
      <c r="B8856" s="208"/>
      <c r="C8856" s="101"/>
      <c r="D8856" s="102"/>
      <c r="E8856" s="208"/>
      <c r="F8856" s="107"/>
      <c r="G8856" s="107"/>
    </row>
    <row r="8857" spans="2:7" s="100" customFormat="1">
      <c r="B8857" s="208"/>
      <c r="C8857" s="101"/>
      <c r="D8857" s="102"/>
      <c r="E8857" s="208"/>
      <c r="F8857" s="107"/>
      <c r="G8857" s="107"/>
    </row>
    <row r="8858" spans="2:7" s="100" customFormat="1">
      <c r="B8858" s="208"/>
      <c r="C8858" s="101"/>
      <c r="D8858" s="102"/>
      <c r="E8858" s="208"/>
      <c r="F8858" s="107"/>
      <c r="G8858" s="107"/>
    </row>
    <row r="8859" spans="2:7" s="100" customFormat="1">
      <c r="B8859" s="208"/>
      <c r="C8859" s="101"/>
      <c r="D8859" s="102"/>
      <c r="E8859" s="208"/>
      <c r="F8859" s="107"/>
      <c r="G8859" s="107"/>
    </row>
    <row r="8860" spans="2:7" s="100" customFormat="1">
      <c r="B8860" s="208"/>
      <c r="C8860" s="101"/>
      <c r="D8860" s="102"/>
      <c r="E8860" s="208"/>
      <c r="F8860" s="107"/>
      <c r="G8860" s="107"/>
    </row>
    <row r="8861" spans="2:7" s="100" customFormat="1">
      <c r="B8861" s="208"/>
      <c r="C8861" s="101"/>
      <c r="D8861" s="102"/>
      <c r="E8861" s="208"/>
      <c r="F8861" s="107"/>
      <c r="G8861" s="107"/>
    </row>
    <row r="8862" spans="2:7" s="100" customFormat="1">
      <c r="B8862" s="208"/>
      <c r="C8862" s="101"/>
      <c r="D8862" s="102"/>
      <c r="E8862" s="208"/>
      <c r="F8862" s="107"/>
      <c r="G8862" s="107"/>
    </row>
    <row r="8863" spans="2:7" s="100" customFormat="1">
      <c r="B8863" s="208"/>
      <c r="C8863" s="101"/>
      <c r="D8863" s="102"/>
      <c r="E8863" s="208"/>
      <c r="F8863" s="107"/>
      <c r="G8863" s="107"/>
    </row>
    <row r="8864" spans="2:7" s="100" customFormat="1">
      <c r="B8864" s="208"/>
      <c r="C8864" s="101"/>
      <c r="D8864" s="102"/>
      <c r="E8864" s="208"/>
      <c r="F8864" s="107"/>
      <c r="G8864" s="107"/>
    </row>
    <row r="8865" spans="2:7" s="100" customFormat="1">
      <c r="B8865" s="208"/>
      <c r="C8865" s="101"/>
      <c r="D8865" s="102"/>
      <c r="E8865" s="208"/>
      <c r="F8865" s="107"/>
      <c r="G8865" s="107"/>
    </row>
    <row r="8866" spans="2:7" s="100" customFormat="1">
      <c r="B8866" s="208"/>
      <c r="C8866" s="101"/>
      <c r="D8866" s="102"/>
      <c r="E8866" s="208"/>
      <c r="F8866" s="107"/>
      <c r="G8866" s="107"/>
    </row>
    <row r="8867" spans="2:7" s="100" customFormat="1">
      <c r="B8867" s="208"/>
      <c r="C8867" s="101"/>
      <c r="D8867" s="102"/>
      <c r="E8867" s="208"/>
      <c r="F8867" s="107"/>
      <c r="G8867" s="107"/>
    </row>
    <row r="8868" spans="2:7" s="100" customFormat="1">
      <c r="B8868" s="208"/>
      <c r="C8868" s="101"/>
      <c r="D8868" s="102"/>
      <c r="E8868" s="208"/>
      <c r="F8868" s="107"/>
      <c r="G8868" s="107"/>
    </row>
    <row r="8869" spans="2:7" s="100" customFormat="1">
      <c r="B8869" s="208"/>
      <c r="C8869" s="101"/>
      <c r="D8869" s="102"/>
      <c r="E8869" s="208"/>
      <c r="F8869" s="107"/>
      <c r="G8869" s="107"/>
    </row>
    <row r="8870" spans="2:7" s="100" customFormat="1">
      <c r="B8870" s="208"/>
      <c r="C8870" s="101"/>
      <c r="D8870" s="102"/>
      <c r="E8870" s="208"/>
      <c r="F8870" s="107"/>
      <c r="G8870" s="107"/>
    </row>
    <row r="8871" spans="2:7" s="100" customFormat="1">
      <c r="B8871" s="208"/>
      <c r="C8871" s="101"/>
      <c r="D8871" s="102"/>
      <c r="E8871" s="208"/>
      <c r="F8871" s="107"/>
      <c r="G8871" s="107"/>
    </row>
    <row r="8872" spans="2:7" s="100" customFormat="1">
      <c r="B8872" s="208"/>
      <c r="C8872" s="101"/>
      <c r="D8872" s="102"/>
      <c r="E8872" s="208"/>
      <c r="F8872" s="107"/>
      <c r="G8872" s="107"/>
    </row>
    <row r="8873" spans="2:7" s="100" customFormat="1">
      <c r="B8873" s="208"/>
      <c r="C8873" s="101"/>
      <c r="D8873" s="102"/>
      <c r="E8873" s="208"/>
      <c r="F8873" s="107"/>
      <c r="G8873" s="107"/>
    </row>
    <row r="8874" spans="2:7" s="100" customFormat="1">
      <c r="B8874" s="208"/>
      <c r="C8874" s="101"/>
      <c r="D8874" s="102"/>
      <c r="E8874" s="208"/>
      <c r="F8874" s="107"/>
      <c r="G8874" s="107"/>
    </row>
    <row r="8875" spans="2:7" s="100" customFormat="1">
      <c r="B8875" s="208"/>
      <c r="C8875" s="101"/>
      <c r="D8875" s="102"/>
      <c r="E8875" s="208"/>
      <c r="F8875" s="107"/>
      <c r="G8875" s="107"/>
    </row>
    <row r="8876" spans="2:7" s="100" customFormat="1">
      <c r="B8876" s="208"/>
      <c r="C8876" s="101"/>
      <c r="D8876" s="102"/>
      <c r="E8876" s="208"/>
      <c r="F8876" s="107"/>
      <c r="G8876" s="107"/>
    </row>
    <row r="8877" spans="2:7" s="100" customFormat="1">
      <c r="B8877" s="208"/>
      <c r="C8877" s="101"/>
      <c r="D8877" s="102"/>
      <c r="E8877" s="208"/>
      <c r="F8877" s="107"/>
      <c r="G8877" s="107"/>
    </row>
    <row r="8878" spans="2:7" s="100" customFormat="1">
      <c r="B8878" s="208"/>
      <c r="C8878" s="101"/>
      <c r="D8878" s="102"/>
      <c r="E8878" s="208"/>
      <c r="F8878" s="107"/>
      <c r="G8878" s="107"/>
    </row>
    <row r="8879" spans="2:7" s="100" customFormat="1">
      <c r="B8879" s="208"/>
      <c r="C8879" s="101"/>
      <c r="D8879" s="102"/>
      <c r="E8879" s="208"/>
      <c r="F8879" s="107"/>
      <c r="G8879" s="107"/>
    </row>
    <row r="8880" spans="2:7" s="100" customFormat="1">
      <c r="B8880" s="208"/>
      <c r="C8880" s="101"/>
      <c r="D8880" s="102"/>
      <c r="E8880" s="208"/>
      <c r="F8880" s="107"/>
      <c r="G8880" s="107"/>
    </row>
    <row r="8881" spans="2:7" s="100" customFormat="1">
      <c r="B8881" s="208"/>
      <c r="C8881" s="101"/>
      <c r="D8881" s="102"/>
      <c r="E8881" s="208"/>
      <c r="F8881" s="107"/>
      <c r="G8881" s="107"/>
    </row>
    <row r="8882" spans="2:7" s="100" customFormat="1">
      <c r="B8882" s="208"/>
      <c r="C8882" s="101"/>
      <c r="D8882" s="102"/>
      <c r="E8882" s="208"/>
      <c r="F8882" s="107"/>
      <c r="G8882" s="107"/>
    </row>
    <row r="8883" spans="2:7" s="100" customFormat="1">
      <c r="B8883" s="208"/>
      <c r="C8883" s="101"/>
      <c r="D8883" s="102"/>
      <c r="E8883" s="208"/>
      <c r="F8883" s="107"/>
      <c r="G8883" s="107"/>
    </row>
    <row r="8884" spans="2:7" s="100" customFormat="1">
      <c r="B8884" s="208"/>
      <c r="C8884" s="101"/>
      <c r="D8884" s="102"/>
      <c r="E8884" s="208"/>
      <c r="F8884" s="107"/>
      <c r="G8884" s="107"/>
    </row>
    <row r="8885" spans="2:7" s="100" customFormat="1">
      <c r="B8885" s="208"/>
      <c r="C8885" s="101"/>
      <c r="D8885" s="102"/>
      <c r="E8885" s="208"/>
      <c r="F8885" s="107"/>
      <c r="G8885" s="107"/>
    </row>
    <row r="8886" spans="2:7" s="100" customFormat="1">
      <c r="B8886" s="208"/>
      <c r="C8886" s="101"/>
      <c r="D8886" s="102"/>
      <c r="E8886" s="208"/>
      <c r="F8886" s="107"/>
      <c r="G8886" s="107"/>
    </row>
    <row r="8887" spans="2:7" s="100" customFormat="1">
      <c r="B8887" s="208"/>
      <c r="C8887" s="101"/>
      <c r="D8887" s="102"/>
      <c r="E8887" s="208"/>
      <c r="F8887" s="107"/>
      <c r="G8887" s="107"/>
    </row>
    <row r="8888" spans="2:7" s="100" customFormat="1">
      <c r="B8888" s="208"/>
      <c r="C8888" s="101"/>
      <c r="D8888" s="102"/>
      <c r="E8888" s="208"/>
      <c r="F8888" s="107"/>
      <c r="G8888" s="107"/>
    </row>
    <row r="8889" spans="2:7" s="100" customFormat="1">
      <c r="B8889" s="208"/>
      <c r="C8889" s="101"/>
      <c r="D8889" s="102"/>
      <c r="E8889" s="208"/>
      <c r="F8889" s="107"/>
      <c r="G8889" s="107"/>
    </row>
    <row r="8890" spans="2:7" s="100" customFormat="1">
      <c r="B8890" s="208"/>
      <c r="C8890" s="101"/>
      <c r="D8890" s="102"/>
      <c r="E8890" s="208"/>
      <c r="F8890" s="107"/>
      <c r="G8890" s="107"/>
    </row>
    <row r="8891" spans="2:7" s="100" customFormat="1">
      <c r="B8891" s="208"/>
      <c r="C8891" s="101"/>
      <c r="D8891" s="102"/>
      <c r="E8891" s="208"/>
      <c r="F8891" s="107"/>
      <c r="G8891" s="107"/>
    </row>
    <row r="8892" spans="2:7" s="100" customFormat="1">
      <c r="B8892" s="208"/>
      <c r="C8892" s="101"/>
      <c r="D8892" s="102"/>
      <c r="E8892" s="208"/>
      <c r="F8892" s="107"/>
      <c r="G8892" s="107"/>
    </row>
    <row r="8893" spans="2:7" s="100" customFormat="1">
      <c r="B8893" s="208"/>
      <c r="C8893" s="101"/>
      <c r="D8893" s="102"/>
      <c r="E8893" s="208"/>
      <c r="F8893" s="107"/>
      <c r="G8893" s="107"/>
    </row>
    <row r="8894" spans="2:7" s="100" customFormat="1">
      <c r="B8894" s="208"/>
      <c r="C8894" s="101"/>
      <c r="D8894" s="102"/>
      <c r="E8894" s="208"/>
      <c r="F8894" s="107"/>
      <c r="G8894" s="107"/>
    </row>
    <row r="8895" spans="2:7" s="100" customFormat="1">
      <c r="B8895" s="208"/>
      <c r="C8895" s="101"/>
      <c r="D8895" s="102"/>
      <c r="E8895" s="208"/>
      <c r="F8895" s="107"/>
      <c r="G8895" s="107"/>
    </row>
    <row r="8896" spans="2:7" s="100" customFormat="1">
      <c r="B8896" s="208"/>
      <c r="C8896" s="101"/>
      <c r="D8896" s="102"/>
      <c r="E8896" s="208"/>
      <c r="F8896" s="107"/>
      <c r="G8896" s="107"/>
    </row>
    <row r="8897" spans="2:7" s="100" customFormat="1">
      <c r="B8897" s="208"/>
      <c r="C8897" s="101"/>
      <c r="D8897" s="102"/>
      <c r="E8897" s="208"/>
      <c r="F8897" s="107"/>
      <c r="G8897" s="107"/>
    </row>
    <row r="8898" spans="2:7" s="100" customFormat="1">
      <c r="B8898" s="208"/>
      <c r="C8898" s="101"/>
      <c r="D8898" s="102"/>
      <c r="E8898" s="208"/>
      <c r="F8898" s="107"/>
      <c r="G8898" s="107"/>
    </row>
    <row r="8899" spans="2:7" s="100" customFormat="1">
      <c r="B8899" s="208"/>
      <c r="C8899" s="101"/>
      <c r="D8899" s="102"/>
      <c r="E8899" s="208"/>
      <c r="F8899" s="107"/>
      <c r="G8899" s="107"/>
    </row>
    <row r="8900" spans="2:7" s="100" customFormat="1">
      <c r="B8900" s="208"/>
      <c r="C8900" s="101"/>
      <c r="D8900" s="102"/>
      <c r="E8900" s="208"/>
      <c r="F8900" s="107"/>
      <c r="G8900" s="107"/>
    </row>
    <row r="8901" spans="2:7" s="100" customFormat="1">
      <c r="B8901" s="208"/>
      <c r="C8901" s="101"/>
      <c r="D8901" s="102"/>
      <c r="E8901" s="208"/>
      <c r="F8901" s="107"/>
      <c r="G8901" s="107"/>
    </row>
    <row r="8902" spans="2:7" s="100" customFormat="1">
      <c r="B8902" s="208"/>
      <c r="C8902" s="101"/>
      <c r="D8902" s="102"/>
      <c r="E8902" s="208"/>
      <c r="F8902" s="107"/>
      <c r="G8902" s="107"/>
    </row>
    <row r="8903" spans="2:7" s="100" customFormat="1">
      <c r="B8903" s="208"/>
      <c r="C8903" s="101"/>
      <c r="D8903" s="102"/>
      <c r="E8903" s="208"/>
      <c r="F8903" s="107"/>
      <c r="G8903" s="107"/>
    </row>
    <row r="8904" spans="2:7" s="100" customFormat="1">
      <c r="B8904" s="208"/>
      <c r="C8904" s="101"/>
      <c r="D8904" s="102"/>
      <c r="E8904" s="208"/>
      <c r="F8904" s="107"/>
      <c r="G8904" s="107"/>
    </row>
    <row r="8905" spans="2:7" s="100" customFormat="1">
      <c r="B8905" s="208"/>
      <c r="C8905" s="101"/>
      <c r="D8905" s="102"/>
      <c r="E8905" s="208"/>
      <c r="F8905" s="107"/>
      <c r="G8905" s="107"/>
    </row>
    <row r="8906" spans="2:7" s="100" customFormat="1">
      <c r="B8906" s="208"/>
      <c r="C8906" s="101"/>
      <c r="D8906" s="102"/>
      <c r="E8906" s="208"/>
      <c r="F8906" s="107"/>
      <c r="G8906" s="107"/>
    </row>
    <row r="8907" spans="2:7" s="100" customFormat="1">
      <c r="B8907" s="208"/>
      <c r="C8907" s="101"/>
      <c r="D8907" s="102"/>
      <c r="E8907" s="208"/>
      <c r="F8907" s="107"/>
      <c r="G8907" s="107"/>
    </row>
    <row r="8908" spans="2:7" s="100" customFormat="1">
      <c r="B8908" s="208"/>
      <c r="C8908" s="101"/>
      <c r="D8908" s="102"/>
      <c r="E8908" s="208"/>
      <c r="F8908" s="107"/>
      <c r="G8908" s="107"/>
    </row>
    <row r="8909" spans="2:7" s="100" customFormat="1">
      <c r="B8909" s="208"/>
      <c r="C8909" s="101"/>
      <c r="D8909" s="102"/>
      <c r="E8909" s="208"/>
      <c r="F8909" s="107"/>
      <c r="G8909" s="107"/>
    </row>
    <row r="8910" spans="2:7" s="100" customFormat="1">
      <c r="B8910" s="208"/>
      <c r="C8910" s="101"/>
      <c r="D8910" s="102"/>
      <c r="E8910" s="208"/>
      <c r="F8910" s="107"/>
      <c r="G8910" s="107"/>
    </row>
    <row r="8911" spans="2:7" s="100" customFormat="1">
      <c r="B8911" s="208"/>
      <c r="C8911" s="101"/>
      <c r="D8911" s="102"/>
      <c r="E8911" s="208"/>
      <c r="F8911" s="107"/>
      <c r="G8911" s="107"/>
    </row>
    <row r="8912" spans="2:7" s="100" customFormat="1">
      <c r="B8912" s="208"/>
      <c r="C8912" s="101"/>
      <c r="D8912" s="102"/>
      <c r="E8912" s="208"/>
      <c r="F8912" s="107"/>
      <c r="G8912" s="107"/>
    </row>
    <row r="8913" spans="2:7" s="100" customFormat="1">
      <c r="B8913" s="208"/>
      <c r="C8913" s="101"/>
      <c r="D8913" s="102"/>
      <c r="E8913" s="208"/>
      <c r="F8913" s="107"/>
      <c r="G8913" s="107"/>
    </row>
    <row r="8914" spans="2:7" s="100" customFormat="1">
      <c r="B8914" s="208"/>
      <c r="C8914" s="101"/>
      <c r="D8914" s="102"/>
      <c r="E8914" s="208"/>
      <c r="F8914" s="107"/>
      <c r="G8914" s="107"/>
    </row>
    <row r="8915" spans="2:7" s="100" customFormat="1">
      <c r="B8915" s="208"/>
      <c r="C8915" s="101"/>
      <c r="D8915" s="102"/>
      <c r="E8915" s="208"/>
      <c r="F8915" s="107"/>
      <c r="G8915" s="107"/>
    </row>
    <row r="8916" spans="2:7" s="100" customFormat="1">
      <c r="B8916" s="208"/>
      <c r="C8916" s="101"/>
      <c r="D8916" s="102"/>
      <c r="E8916" s="208"/>
      <c r="F8916" s="107"/>
      <c r="G8916" s="107"/>
    </row>
    <row r="8917" spans="2:7" s="100" customFormat="1">
      <c r="B8917" s="208"/>
      <c r="C8917" s="101"/>
      <c r="D8917" s="102"/>
      <c r="E8917" s="208"/>
      <c r="F8917" s="107"/>
      <c r="G8917" s="107"/>
    </row>
    <row r="8918" spans="2:7" s="100" customFormat="1">
      <c r="B8918" s="208"/>
      <c r="C8918" s="101"/>
      <c r="D8918" s="102"/>
      <c r="E8918" s="208"/>
      <c r="F8918" s="107"/>
      <c r="G8918" s="107"/>
    </row>
    <row r="8919" spans="2:7" s="100" customFormat="1">
      <c r="B8919" s="208"/>
      <c r="C8919" s="101"/>
      <c r="D8919" s="102"/>
      <c r="E8919" s="208"/>
      <c r="F8919" s="107"/>
      <c r="G8919" s="107"/>
    </row>
    <row r="8920" spans="2:7" s="100" customFormat="1">
      <c r="B8920" s="208"/>
      <c r="C8920" s="101"/>
      <c r="D8920" s="102"/>
      <c r="E8920" s="208"/>
      <c r="F8920" s="107"/>
      <c r="G8920" s="107"/>
    </row>
    <row r="8921" spans="2:7" s="100" customFormat="1">
      <c r="B8921" s="208"/>
      <c r="C8921" s="101"/>
      <c r="D8921" s="102"/>
      <c r="E8921" s="208"/>
      <c r="F8921" s="107"/>
      <c r="G8921" s="107"/>
    </row>
    <row r="8922" spans="2:7" s="100" customFormat="1">
      <c r="B8922" s="208"/>
      <c r="C8922" s="101"/>
      <c r="D8922" s="102"/>
      <c r="E8922" s="208"/>
      <c r="F8922" s="107"/>
      <c r="G8922" s="107"/>
    </row>
    <row r="8923" spans="2:7" s="100" customFormat="1">
      <c r="B8923" s="208"/>
      <c r="C8923" s="101"/>
      <c r="D8923" s="102"/>
      <c r="E8923" s="208"/>
      <c r="F8923" s="107"/>
      <c r="G8923" s="107"/>
    </row>
    <row r="8924" spans="2:7" s="100" customFormat="1">
      <c r="B8924" s="208"/>
      <c r="C8924" s="101"/>
      <c r="D8924" s="102"/>
      <c r="E8924" s="208"/>
      <c r="F8924" s="107"/>
      <c r="G8924" s="107"/>
    </row>
    <row r="8925" spans="2:7" s="100" customFormat="1">
      <c r="B8925" s="208"/>
      <c r="C8925" s="101"/>
      <c r="D8925" s="102"/>
      <c r="E8925" s="208"/>
      <c r="F8925" s="107"/>
      <c r="G8925" s="107"/>
    </row>
    <row r="8926" spans="2:7" s="100" customFormat="1">
      <c r="B8926" s="208"/>
      <c r="C8926" s="101"/>
      <c r="D8926" s="102"/>
      <c r="E8926" s="208"/>
      <c r="F8926" s="107"/>
      <c r="G8926" s="107"/>
    </row>
    <row r="8927" spans="2:7" s="100" customFormat="1">
      <c r="B8927" s="208"/>
      <c r="C8927" s="101"/>
      <c r="D8927" s="102"/>
      <c r="E8927" s="208"/>
      <c r="F8927" s="107"/>
      <c r="G8927" s="107"/>
    </row>
    <row r="8928" spans="2:7" s="100" customFormat="1">
      <c r="B8928" s="208"/>
      <c r="C8928" s="101"/>
      <c r="D8928" s="102"/>
      <c r="E8928" s="208"/>
      <c r="F8928" s="107"/>
      <c r="G8928" s="107"/>
    </row>
    <row r="8929" spans="2:7" s="100" customFormat="1">
      <c r="B8929" s="208"/>
      <c r="C8929" s="101"/>
      <c r="D8929" s="102"/>
      <c r="E8929" s="208"/>
      <c r="F8929" s="107"/>
      <c r="G8929" s="107"/>
    </row>
    <row r="8930" spans="2:7" s="100" customFormat="1">
      <c r="B8930" s="208"/>
      <c r="C8930" s="101"/>
      <c r="D8930" s="102"/>
      <c r="E8930" s="208"/>
      <c r="F8930" s="107"/>
      <c r="G8930" s="107"/>
    </row>
    <row r="8931" spans="2:7" s="100" customFormat="1">
      <c r="B8931" s="208"/>
      <c r="C8931" s="101"/>
      <c r="D8931" s="102"/>
      <c r="E8931" s="208"/>
      <c r="F8931" s="107"/>
      <c r="G8931" s="107"/>
    </row>
    <row r="8932" spans="2:7" s="100" customFormat="1">
      <c r="B8932" s="208"/>
      <c r="C8932" s="101"/>
      <c r="D8932" s="102"/>
      <c r="E8932" s="208"/>
      <c r="F8932" s="107"/>
      <c r="G8932" s="107"/>
    </row>
    <row r="8933" spans="2:7" s="100" customFormat="1">
      <c r="B8933" s="208"/>
      <c r="C8933" s="101"/>
      <c r="D8933" s="102"/>
      <c r="E8933" s="208"/>
      <c r="F8933" s="107"/>
      <c r="G8933" s="107"/>
    </row>
    <row r="8934" spans="2:7" s="100" customFormat="1">
      <c r="B8934" s="208"/>
      <c r="C8934" s="101"/>
      <c r="D8934" s="102"/>
      <c r="E8934" s="208"/>
      <c r="F8934" s="107"/>
      <c r="G8934" s="107"/>
    </row>
    <row r="8935" spans="2:7" s="100" customFormat="1">
      <c r="B8935" s="208"/>
      <c r="C8935" s="101"/>
      <c r="D8935" s="102"/>
      <c r="E8935" s="208"/>
      <c r="F8935" s="107"/>
      <c r="G8935" s="107"/>
    </row>
    <row r="8936" spans="2:7" s="100" customFormat="1">
      <c r="B8936" s="208"/>
      <c r="C8936" s="101"/>
      <c r="D8936" s="102"/>
      <c r="E8936" s="208"/>
      <c r="F8936" s="107"/>
      <c r="G8936" s="107"/>
    </row>
    <row r="8937" spans="2:7" s="100" customFormat="1">
      <c r="B8937" s="208"/>
      <c r="C8937" s="101"/>
      <c r="D8937" s="102"/>
      <c r="E8937" s="208"/>
      <c r="F8937" s="107"/>
      <c r="G8937" s="107"/>
    </row>
    <row r="8938" spans="2:7" s="100" customFormat="1">
      <c r="B8938" s="208"/>
      <c r="C8938" s="101"/>
      <c r="D8938" s="102"/>
      <c r="E8938" s="208"/>
      <c r="F8938" s="107"/>
      <c r="G8938" s="107"/>
    </row>
    <row r="8939" spans="2:7" s="100" customFormat="1">
      <c r="B8939" s="208"/>
      <c r="C8939" s="101"/>
      <c r="D8939" s="102"/>
      <c r="E8939" s="208"/>
      <c r="F8939" s="107"/>
      <c r="G8939" s="107"/>
    </row>
    <row r="8940" spans="2:7" s="100" customFormat="1">
      <c r="B8940" s="208"/>
      <c r="C8940" s="101"/>
      <c r="D8940" s="102"/>
      <c r="E8940" s="208"/>
      <c r="F8940" s="107"/>
      <c r="G8940" s="107"/>
    </row>
    <row r="8941" spans="2:7" s="100" customFormat="1">
      <c r="B8941" s="208"/>
      <c r="C8941" s="101"/>
      <c r="D8941" s="102"/>
      <c r="E8941" s="208"/>
      <c r="F8941" s="107"/>
      <c r="G8941" s="107"/>
    </row>
    <row r="8942" spans="2:7" s="100" customFormat="1">
      <c r="B8942" s="208"/>
      <c r="C8942" s="101"/>
      <c r="D8942" s="102"/>
      <c r="E8942" s="208"/>
      <c r="F8942" s="107"/>
      <c r="G8942" s="107"/>
    </row>
    <row r="8943" spans="2:7" s="100" customFormat="1">
      <c r="B8943" s="208"/>
      <c r="C8943" s="101"/>
      <c r="D8943" s="102"/>
      <c r="E8943" s="208"/>
      <c r="F8943" s="107"/>
      <c r="G8943" s="107"/>
    </row>
    <row r="8944" spans="2:7" s="100" customFormat="1">
      <c r="B8944" s="208"/>
      <c r="C8944" s="101"/>
      <c r="D8944" s="102"/>
      <c r="E8944" s="208"/>
      <c r="F8944" s="107"/>
      <c r="G8944" s="107"/>
    </row>
    <row r="8945" spans="2:7" s="100" customFormat="1">
      <c r="B8945" s="208"/>
      <c r="C8945" s="101"/>
      <c r="D8945" s="102"/>
      <c r="E8945" s="208"/>
      <c r="F8945" s="107"/>
      <c r="G8945" s="107"/>
    </row>
    <row r="8946" spans="2:7" s="100" customFormat="1">
      <c r="B8946" s="208"/>
      <c r="C8946" s="101"/>
      <c r="D8946" s="102"/>
      <c r="E8946" s="208"/>
      <c r="F8946" s="107"/>
      <c r="G8946" s="107"/>
    </row>
    <row r="8947" spans="2:7" s="100" customFormat="1">
      <c r="B8947" s="208"/>
      <c r="C8947" s="101"/>
      <c r="D8947" s="102"/>
      <c r="E8947" s="208"/>
      <c r="F8947" s="107"/>
      <c r="G8947" s="107"/>
    </row>
    <row r="8948" spans="2:7" s="100" customFormat="1">
      <c r="B8948" s="208"/>
      <c r="C8948" s="101"/>
      <c r="D8948" s="102"/>
      <c r="E8948" s="208"/>
      <c r="F8948" s="107"/>
      <c r="G8948" s="107"/>
    </row>
    <row r="8949" spans="2:7" s="100" customFormat="1">
      <c r="B8949" s="208"/>
      <c r="C8949" s="101"/>
      <c r="D8949" s="102"/>
      <c r="E8949" s="208"/>
      <c r="F8949" s="107"/>
      <c r="G8949" s="107"/>
    </row>
    <row r="8950" spans="2:7" s="100" customFormat="1">
      <c r="B8950" s="208"/>
      <c r="C8950" s="101"/>
      <c r="D8950" s="102"/>
      <c r="E8950" s="208"/>
      <c r="F8950" s="107"/>
      <c r="G8950" s="107"/>
    </row>
    <row r="8951" spans="2:7" s="100" customFormat="1">
      <c r="B8951" s="208"/>
      <c r="C8951" s="101"/>
      <c r="D8951" s="102"/>
      <c r="E8951" s="208"/>
      <c r="F8951" s="107"/>
      <c r="G8951" s="107"/>
    </row>
    <row r="8952" spans="2:7" s="100" customFormat="1">
      <c r="B8952" s="208"/>
      <c r="C8952" s="101"/>
      <c r="D8952" s="102"/>
      <c r="E8952" s="208"/>
      <c r="F8952" s="107"/>
      <c r="G8952" s="107"/>
    </row>
    <row r="8953" spans="2:7" s="100" customFormat="1">
      <c r="B8953" s="208"/>
      <c r="C8953" s="101"/>
      <c r="D8953" s="102"/>
      <c r="E8953" s="208"/>
      <c r="F8953" s="107"/>
      <c r="G8953" s="107"/>
    </row>
    <row r="8954" spans="2:7" s="100" customFormat="1">
      <c r="B8954" s="208"/>
      <c r="C8954" s="101"/>
      <c r="D8954" s="102"/>
      <c r="E8954" s="208"/>
      <c r="F8954" s="107"/>
      <c r="G8954" s="107"/>
    </row>
    <row r="8955" spans="2:7" s="100" customFormat="1">
      <c r="B8955" s="208"/>
      <c r="C8955" s="101"/>
      <c r="D8955" s="102"/>
      <c r="E8955" s="208"/>
      <c r="F8955" s="107"/>
      <c r="G8955" s="107"/>
    </row>
    <row r="8956" spans="2:7" s="100" customFormat="1">
      <c r="B8956" s="208"/>
      <c r="C8956" s="101"/>
      <c r="D8956" s="102"/>
      <c r="E8956" s="208"/>
      <c r="F8956" s="107"/>
      <c r="G8956" s="107"/>
    </row>
    <row r="8957" spans="2:7" s="100" customFormat="1">
      <c r="B8957" s="208"/>
      <c r="C8957" s="101"/>
      <c r="D8957" s="102"/>
      <c r="E8957" s="208"/>
      <c r="F8957" s="107"/>
      <c r="G8957" s="107"/>
    </row>
    <row r="8958" spans="2:7" s="100" customFormat="1">
      <c r="B8958" s="208"/>
      <c r="C8958" s="101"/>
      <c r="D8958" s="102"/>
      <c r="E8958" s="208"/>
      <c r="F8958" s="107"/>
      <c r="G8958" s="107"/>
    </row>
    <row r="8959" spans="2:7" s="100" customFormat="1">
      <c r="B8959" s="208"/>
      <c r="C8959" s="101"/>
      <c r="D8959" s="102"/>
      <c r="E8959" s="208"/>
      <c r="F8959" s="107"/>
      <c r="G8959" s="107"/>
    </row>
    <row r="8960" spans="2:7" s="100" customFormat="1">
      <c r="B8960" s="208"/>
      <c r="C8960" s="101"/>
      <c r="D8960" s="102"/>
      <c r="E8960" s="208"/>
      <c r="F8960" s="107"/>
      <c r="G8960" s="107"/>
    </row>
    <row r="8961" spans="2:7" s="100" customFormat="1">
      <c r="B8961" s="208"/>
      <c r="C8961" s="101"/>
      <c r="D8961" s="102"/>
      <c r="E8961" s="208"/>
      <c r="F8961" s="107"/>
      <c r="G8961" s="107"/>
    </row>
    <row r="8962" spans="2:7" s="100" customFormat="1">
      <c r="B8962" s="208"/>
      <c r="C8962" s="101"/>
      <c r="D8962" s="102"/>
      <c r="E8962" s="208"/>
      <c r="F8962" s="107"/>
      <c r="G8962" s="107"/>
    </row>
    <row r="8963" spans="2:7" s="100" customFormat="1">
      <c r="B8963" s="208"/>
      <c r="C8963" s="101"/>
      <c r="D8963" s="102"/>
      <c r="E8963" s="208"/>
      <c r="F8963" s="107"/>
      <c r="G8963" s="107"/>
    </row>
    <row r="8964" spans="2:7" s="100" customFormat="1">
      <c r="B8964" s="208"/>
      <c r="C8964" s="101"/>
      <c r="D8964" s="102"/>
      <c r="E8964" s="208"/>
      <c r="F8964" s="107"/>
      <c r="G8964" s="107"/>
    </row>
    <row r="8965" spans="2:7" s="100" customFormat="1">
      <c r="B8965" s="208"/>
      <c r="C8965" s="101"/>
      <c r="D8965" s="102"/>
      <c r="E8965" s="208"/>
      <c r="F8965" s="107"/>
      <c r="G8965" s="107"/>
    </row>
    <row r="8966" spans="2:7" s="100" customFormat="1">
      <c r="B8966" s="208"/>
      <c r="C8966" s="101"/>
      <c r="D8966" s="102"/>
      <c r="E8966" s="208"/>
      <c r="F8966" s="107"/>
      <c r="G8966" s="107"/>
    </row>
    <row r="8967" spans="2:7" s="100" customFormat="1">
      <c r="B8967" s="208"/>
      <c r="C8967" s="101"/>
      <c r="D8967" s="102"/>
      <c r="E8967" s="208"/>
      <c r="F8967" s="107"/>
      <c r="G8967" s="107"/>
    </row>
    <row r="8968" spans="2:7" s="100" customFormat="1">
      <c r="B8968" s="208"/>
      <c r="C8968" s="101"/>
      <c r="D8968" s="102"/>
      <c r="E8968" s="208"/>
      <c r="F8968" s="107"/>
      <c r="G8968" s="107"/>
    </row>
    <row r="8969" spans="2:7" s="100" customFormat="1">
      <c r="B8969" s="208"/>
      <c r="C8969" s="101"/>
      <c r="D8969" s="102"/>
      <c r="E8969" s="208"/>
      <c r="F8969" s="107"/>
      <c r="G8969" s="107"/>
    </row>
    <row r="8970" spans="2:7" s="100" customFormat="1">
      <c r="B8970" s="208"/>
      <c r="C8970" s="101"/>
      <c r="D8970" s="102"/>
      <c r="E8970" s="208"/>
      <c r="F8970" s="107"/>
      <c r="G8970" s="107"/>
    </row>
    <row r="8971" spans="2:7" s="100" customFormat="1">
      <c r="B8971" s="208"/>
      <c r="C8971" s="101"/>
      <c r="D8971" s="102"/>
      <c r="E8971" s="208"/>
      <c r="F8971" s="107"/>
      <c r="G8971" s="107"/>
    </row>
    <row r="8972" spans="2:7" s="100" customFormat="1">
      <c r="B8972" s="208"/>
      <c r="C8972" s="101"/>
      <c r="D8972" s="102"/>
      <c r="E8972" s="208"/>
      <c r="F8972" s="107"/>
      <c r="G8972" s="107"/>
    </row>
    <row r="8973" spans="2:7" s="100" customFormat="1">
      <c r="B8973" s="208"/>
      <c r="C8973" s="101"/>
      <c r="D8973" s="102"/>
      <c r="E8973" s="208"/>
      <c r="F8973" s="107"/>
      <c r="G8973" s="107"/>
    </row>
    <row r="8974" spans="2:7" s="100" customFormat="1">
      <c r="B8974" s="208"/>
      <c r="C8974" s="101"/>
      <c r="D8974" s="102"/>
      <c r="E8974" s="208"/>
      <c r="F8974" s="107"/>
      <c r="G8974" s="107"/>
    </row>
    <row r="8975" spans="2:7" s="100" customFormat="1">
      <c r="B8975" s="208"/>
      <c r="C8975" s="101"/>
      <c r="D8975" s="102"/>
      <c r="E8975" s="208"/>
      <c r="F8975" s="107"/>
      <c r="G8975" s="107"/>
    </row>
    <row r="8976" spans="2:7" s="100" customFormat="1">
      <c r="B8976" s="208"/>
      <c r="C8976" s="101"/>
      <c r="D8976" s="102"/>
      <c r="E8976" s="208"/>
      <c r="F8976" s="107"/>
      <c r="G8976" s="107"/>
    </row>
    <row r="8977" spans="2:7" s="100" customFormat="1">
      <c r="B8977" s="208"/>
      <c r="C8977" s="101"/>
      <c r="D8977" s="102"/>
      <c r="E8977" s="208"/>
      <c r="F8977" s="107"/>
      <c r="G8977" s="107"/>
    </row>
    <row r="8978" spans="2:7" s="100" customFormat="1">
      <c r="B8978" s="208"/>
      <c r="C8978" s="101"/>
      <c r="D8978" s="102"/>
      <c r="E8978" s="208"/>
      <c r="F8978" s="107"/>
      <c r="G8978" s="107"/>
    </row>
    <row r="8979" spans="2:7" s="100" customFormat="1">
      <c r="B8979" s="208"/>
      <c r="C8979" s="101"/>
      <c r="D8979" s="102"/>
      <c r="E8979" s="208"/>
      <c r="F8979" s="107"/>
      <c r="G8979" s="107"/>
    </row>
    <row r="8980" spans="2:7" s="100" customFormat="1">
      <c r="B8980" s="208"/>
      <c r="C8980" s="101"/>
      <c r="D8980" s="102"/>
      <c r="E8980" s="208"/>
      <c r="F8980" s="107"/>
      <c r="G8980" s="107"/>
    </row>
    <row r="8981" spans="2:7" s="100" customFormat="1">
      <c r="B8981" s="208"/>
      <c r="C8981" s="101"/>
      <c r="D8981" s="102"/>
      <c r="E8981" s="208"/>
      <c r="F8981" s="107"/>
      <c r="G8981" s="107"/>
    </row>
    <row r="8982" spans="2:7" s="100" customFormat="1">
      <c r="B8982" s="208"/>
      <c r="C8982" s="101"/>
      <c r="D8982" s="102"/>
      <c r="E8982" s="208"/>
      <c r="F8982" s="107"/>
      <c r="G8982" s="107"/>
    </row>
    <row r="8983" spans="2:7" s="100" customFormat="1">
      <c r="B8983" s="208"/>
      <c r="C8983" s="101"/>
      <c r="D8983" s="102"/>
      <c r="E8983" s="208"/>
      <c r="F8983" s="107"/>
      <c r="G8983" s="107"/>
    </row>
    <row r="8984" spans="2:7" s="100" customFormat="1">
      <c r="B8984" s="208"/>
      <c r="C8984" s="101"/>
      <c r="D8984" s="102"/>
      <c r="E8984" s="208"/>
      <c r="F8984" s="107"/>
      <c r="G8984" s="107"/>
    </row>
    <row r="8985" spans="2:7" s="100" customFormat="1">
      <c r="B8985" s="208"/>
      <c r="C8985" s="101"/>
      <c r="D8985" s="102"/>
      <c r="E8985" s="208"/>
      <c r="F8985" s="107"/>
      <c r="G8985" s="107"/>
    </row>
    <row r="8986" spans="2:7" s="100" customFormat="1">
      <c r="B8986" s="208"/>
      <c r="C8986" s="101"/>
      <c r="D8986" s="102"/>
      <c r="E8986" s="208"/>
      <c r="F8986" s="107"/>
      <c r="G8986" s="107"/>
    </row>
    <row r="8987" spans="2:7" s="100" customFormat="1">
      <c r="B8987" s="208"/>
      <c r="C8987" s="101"/>
      <c r="D8987" s="102"/>
      <c r="E8987" s="208"/>
      <c r="F8987" s="107"/>
      <c r="G8987" s="107"/>
    </row>
    <row r="8988" spans="2:7" s="100" customFormat="1">
      <c r="B8988" s="208"/>
      <c r="C8988" s="101"/>
      <c r="D8988" s="102"/>
      <c r="E8988" s="208"/>
      <c r="F8988" s="107"/>
      <c r="G8988" s="107"/>
    </row>
    <row r="8989" spans="2:7" s="100" customFormat="1">
      <c r="B8989" s="208"/>
      <c r="C8989" s="101"/>
      <c r="D8989" s="102"/>
      <c r="E8989" s="208"/>
      <c r="F8989" s="107"/>
      <c r="G8989" s="107"/>
    </row>
    <row r="8990" spans="2:7" s="100" customFormat="1">
      <c r="B8990" s="208"/>
      <c r="C8990" s="101"/>
      <c r="D8990" s="102"/>
      <c r="E8990" s="208"/>
      <c r="F8990" s="107"/>
      <c r="G8990" s="107"/>
    </row>
    <row r="8991" spans="2:7" s="100" customFormat="1">
      <c r="B8991" s="208"/>
      <c r="C8991" s="101"/>
      <c r="D8991" s="102"/>
      <c r="E8991" s="208"/>
      <c r="F8991" s="107"/>
      <c r="G8991" s="107"/>
    </row>
    <row r="8992" spans="2:7" s="100" customFormat="1">
      <c r="B8992" s="208"/>
      <c r="C8992" s="101"/>
      <c r="D8992" s="102"/>
      <c r="E8992" s="208"/>
      <c r="F8992" s="107"/>
      <c r="G8992" s="107"/>
    </row>
    <row r="8993" spans="2:7" s="100" customFormat="1">
      <c r="B8993" s="208"/>
      <c r="C8993" s="101"/>
      <c r="D8993" s="102"/>
      <c r="E8993" s="208"/>
      <c r="F8993" s="107"/>
      <c r="G8993" s="107"/>
    </row>
    <row r="8994" spans="2:7" s="100" customFormat="1">
      <c r="B8994" s="208"/>
      <c r="C8994" s="101"/>
      <c r="D8994" s="102"/>
      <c r="E8994" s="208"/>
      <c r="F8994" s="107"/>
      <c r="G8994" s="107"/>
    </row>
    <row r="8995" spans="2:7" s="100" customFormat="1">
      <c r="B8995" s="208"/>
      <c r="C8995" s="101"/>
      <c r="D8995" s="102"/>
      <c r="E8995" s="208"/>
      <c r="F8995" s="107"/>
      <c r="G8995" s="107"/>
    </row>
    <row r="8996" spans="2:7" s="100" customFormat="1">
      <c r="B8996" s="208"/>
      <c r="C8996" s="101"/>
      <c r="D8996" s="102"/>
      <c r="E8996" s="208"/>
      <c r="F8996" s="107"/>
      <c r="G8996" s="107"/>
    </row>
    <row r="8997" spans="2:7" s="100" customFormat="1">
      <c r="B8997" s="208"/>
      <c r="C8997" s="101"/>
      <c r="D8997" s="102"/>
      <c r="E8997" s="208"/>
      <c r="F8997" s="107"/>
      <c r="G8997" s="107"/>
    </row>
    <row r="8998" spans="2:7" s="100" customFormat="1">
      <c r="B8998" s="208"/>
      <c r="C8998" s="101"/>
      <c r="D8998" s="102"/>
      <c r="E8998" s="208"/>
      <c r="F8998" s="107"/>
      <c r="G8998" s="107"/>
    </row>
    <row r="8999" spans="2:7" s="100" customFormat="1">
      <c r="B8999" s="208"/>
      <c r="C8999" s="101"/>
      <c r="D8999" s="102"/>
      <c r="E8999" s="208"/>
      <c r="F8999" s="107"/>
      <c r="G8999" s="107"/>
    </row>
    <row r="9000" spans="2:7" s="100" customFormat="1">
      <c r="B9000" s="208"/>
      <c r="C9000" s="101"/>
      <c r="D9000" s="102"/>
      <c r="E9000" s="208"/>
      <c r="F9000" s="107"/>
      <c r="G9000" s="107"/>
    </row>
    <row r="9001" spans="2:7" s="100" customFormat="1">
      <c r="B9001" s="208"/>
      <c r="C9001" s="101"/>
      <c r="D9001" s="102"/>
      <c r="E9001" s="208"/>
      <c r="F9001" s="107"/>
      <c r="G9001" s="107"/>
    </row>
    <row r="9002" spans="2:7" s="100" customFormat="1">
      <c r="B9002" s="208"/>
      <c r="C9002" s="101"/>
      <c r="D9002" s="102"/>
      <c r="E9002" s="208"/>
      <c r="F9002" s="107"/>
      <c r="G9002" s="107"/>
    </row>
    <row r="9003" spans="2:7" s="100" customFormat="1">
      <c r="B9003" s="208"/>
      <c r="C9003" s="101"/>
      <c r="D9003" s="102"/>
      <c r="E9003" s="208"/>
      <c r="F9003" s="107"/>
      <c r="G9003" s="107"/>
    </row>
    <row r="9004" spans="2:7" s="100" customFormat="1">
      <c r="B9004" s="208"/>
      <c r="C9004" s="101"/>
      <c r="D9004" s="102"/>
      <c r="E9004" s="208"/>
      <c r="F9004" s="107"/>
      <c r="G9004" s="107"/>
    </row>
    <row r="9005" spans="2:7" s="100" customFormat="1">
      <c r="B9005" s="208"/>
      <c r="C9005" s="101"/>
      <c r="D9005" s="102"/>
      <c r="E9005" s="208"/>
      <c r="F9005" s="107"/>
      <c r="G9005" s="107"/>
    </row>
    <row r="9006" spans="2:7" s="100" customFormat="1">
      <c r="B9006" s="208"/>
      <c r="C9006" s="101"/>
      <c r="D9006" s="102"/>
      <c r="E9006" s="208"/>
      <c r="F9006" s="107"/>
      <c r="G9006" s="107"/>
    </row>
    <row r="9007" spans="2:7" s="100" customFormat="1">
      <c r="B9007" s="208"/>
      <c r="C9007" s="101"/>
      <c r="D9007" s="102"/>
      <c r="E9007" s="208"/>
      <c r="F9007" s="107"/>
      <c r="G9007" s="107"/>
    </row>
    <row r="9008" spans="2:7" s="100" customFormat="1">
      <c r="B9008" s="208"/>
      <c r="C9008" s="101"/>
      <c r="D9008" s="102"/>
      <c r="E9008" s="208"/>
      <c r="F9008" s="107"/>
      <c r="G9008" s="107"/>
    </row>
    <row r="9009" spans="2:7" s="100" customFormat="1">
      <c r="B9009" s="208"/>
      <c r="C9009" s="101"/>
      <c r="D9009" s="102"/>
      <c r="E9009" s="208"/>
      <c r="F9009" s="107"/>
      <c r="G9009" s="107"/>
    </row>
    <row r="9010" spans="2:7" s="100" customFormat="1">
      <c r="B9010" s="208"/>
      <c r="C9010" s="101"/>
      <c r="D9010" s="102"/>
      <c r="E9010" s="208"/>
      <c r="F9010" s="107"/>
      <c r="G9010" s="107"/>
    </row>
    <row r="9011" spans="2:7" s="100" customFormat="1">
      <c r="B9011" s="208"/>
      <c r="C9011" s="101"/>
      <c r="D9011" s="102"/>
      <c r="E9011" s="208"/>
      <c r="F9011" s="107"/>
      <c r="G9011" s="107"/>
    </row>
    <row r="9012" spans="2:7" s="100" customFormat="1">
      <c r="B9012" s="208"/>
      <c r="C9012" s="101"/>
      <c r="D9012" s="102"/>
      <c r="E9012" s="208"/>
      <c r="F9012" s="107"/>
      <c r="G9012" s="107"/>
    </row>
    <row r="9013" spans="2:7" s="100" customFormat="1">
      <c r="B9013" s="208"/>
      <c r="C9013" s="101"/>
      <c r="D9013" s="102"/>
      <c r="E9013" s="208"/>
      <c r="F9013" s="107"/>
      <c r="G9013" s="107"/>
    </row>
    <row r="9014" spans="2:7" s="100" customFormat="1">
      <c r="B9014" s="208"/>
      <c r="C9014" s="101"/>
      <c r="D9014" s="102"/>
      <c r="E9014" s="208"/>
      <c r="F9014" s="107"/>
      <c r="G9014" s="107"/>
    </row>
    <row r="9015" spans="2:7" s="100" customFormat="1">
      <c r="B9015" s="208"/>
      <c r="C9015" s="101"/>
      <c r="D9015" s="102"/>
      <c r="E9015" s="208"/>
      <c r="F9015" s="107"/>
      <c r="G9015" s="107"/>
    </row>
    <row r="9016" spans="2:7" s="100" customFormat="1">
      <c r="B9016" s="208"/>
      <c r="C9016" s="101"/>
      <c r="D9016" s="102"/>
      <c r="E9016" s="208"/>
      <c r="F9016" s="107"/>
      <c r="G9016" s="107"/>
    </row>
    <row r="9017" spans="2:7" s="100" customFormat="1">
      <c r="B9017" s="208"/>
      <c r="C9017" s="101"/>
      <c r="D9017" s="102"/>
      <c r="E9017" s="208"/>
      <c r="F9017" s="107"/>
      <c r="G9017" s="107"/>
    </row>
    <row r="9018" spans="2:7" s="100" customFormat="1">
      <c r="B9018" s="208"/>
      <c r="C9018" s="101"/>
      <c r="D9018" s="102"/>
      <c r="E9018" s="208"/>
      <c r="F9018" s="107"/>
      <c r="G9018" s="107"/>
    </row>
    <row r="9019" spans="2:7" s="100" customFormat="1">
      <c r="B9019" s="208"/>
      <c r="C9019" s="101"/>
      <c r="D9019" s="102"/>
      <c r="E9019" s="208"/>
      <c r="F9019" s="107"/>
      <c r="G9019" s="107"/>
    </row>
    <row r="9020" spans="2:7" s="100" customFormat="1">
      <c r="B9020" s="208"/>
      <c r="C9020" s="101"/>
      <c r="D9020" s="102"/>
      <c r="E9020" s="208"/>
      <c r="F9020" s="107"/>
      <c r="G9020" s="107"/>
    </row>
    <row r="9021" spans="2:7" s="100" customFormat="1">
      <c r="B9021" s="208"/>
      <c r="C9021" s="101"/>
      <c r="D9021" s="102"/>
      <c r="E9021" s="208"/>
      <c r="F9021" s="107"/>
      <c r="G9021" s="107"/>
    </row>
    <row r="9022" spans="2:7" s="100" customFormat="1">
      <c r="B9022" s="208"/>
      <c r="C9022" s="101"/>
      <c r="D9022" s="102"/>
      <c r="E9022" s="208"/>
      <c r="F9022" s="107"/>
      <c r="G9022" s="107"/>
    </row>
    <row r="9023" spans="2:7" s="100" customFormat="1">
      <c r="B9023" s="208"/>
      <c r="C9023" s="101"/>
      <c r="D9023" s="102"/>
      <c r="E9023" s="208"/>
      <c r="F9023" s="107"/>
      <c r="G9023" s="107"/>
    </row>
    <row r="9024" spans="2:7" s="100" customFormat="1">
      <c r="B9024" s="208"/>
      <c r="C9024" s="101"/>
      <c r="D9024" s="102"/>
      <c r="E9024" s="208"/>
      <c r="F9024" s="107"/>
      <c r="G9024" s="107"/>
    </row>
    <row r="9025" spans="2:7" s="100" customFormat="1">
      <c r="B9025" s="208"/>
      <c r="C9025" s="101"/>
      <c r="D9025" s="102"/>
      <c r="E9025" s="208"/>
      <c r="F9025" s="107"/>
      <c r="G9025" s="107"/>
    </row>
    <row r="9026" spans="2:7" s="100" customFormat="1">
      <c r="B9026" s="208"/>
      <c r="C9026" s="101"/>
      <c r="D9026" s="102"/>
      <c r="E9026" s="208"/>
      <c r="F9026" s="107"/>
      <c r="G9026" s="107"/>
    </row>
    <row r="9027" spans="2:7" s="100" customFormat="1">
      <c r="B9027" s="208"/>
      <c r="C9027" s="101"/>
      <c r="D9027" s="102"/>
      <c r="E9027" s="208"/>
      <c r="F9027" s="107"/>
      <c r="G9027" s="107"/>
    </row>
    <row r="9028" spans="2:7" s="100" customFormat="1">
      <c r="B9028" s="208"/>
      <c r="C9028" s="101"/>
      <c r="D9028" s="102"/>
      <c r="E9028" s="208"/>
      <c r="F9028" s="107"/>
      <c r="G9028" s="107"/>
    </row>
    <row r="9029" spans="2:7" s="100" customFormat="1">
      <c r="B9029" s="208"/>
      <c r="C9029" s="101"/>
      <c r="D9029" s="102"/>
      <c r="E9029" s="208"/>
      <c r="F9029" s="107"/>
      <c r="G9029" s="107"/>
    </row>
    <row r="9030" spans="2:7" s="100" customFormat="1">
      <c r="B9030" s="208"/>
      <c r="C9030" s="101"/>
      <c r="D9030" s="102"/>
      <c r="E9030" s="208"/>
      <c r="F9030" s="107"/>
      <c r="G9030" s="107"/>
    </row>
    <row r="9031" spans="2:7" s="100" customFormat="1">
      <c r="B9031" s="208"/>
      <c r="C9031" s="101"/>
      <c r="D9031" s="102"/>
      <c r="E9031" s="208"/>
      <c r="F9031" s="107"/>
      <c r="G9031" s="107"/>
    </row>
    <row r="9032" spans="2:7" s="100" customFormat="1">
      <c r="B9032" s="208"/>
      <c r="C9032" s="101"/>
      <c r="D9032" s="102"/>
      <c r="E9032" s="208"/>
      <c r="F9032" s="107"/>
      <c r="G9032" s="107"/>
    </row>
    <row r="9033" spans="2:7" s="100" customFormat="1">
      <c r="B9033" s="208"/>
      <c r="C9033" s="101"/>
      <c r="D9033" s="102"/>
      <c r="E9033" s="208"/>
      <c r="F9033" s="107"/>
      <c r="G9033" s="107"/>
    </row>
    <row r="9034" spans="2:7" s="100" customFormat="1">
      <c r="B9034" s="208"/>
      <c r="C9034" s="101"/>
      <c r="D9034" s="102"/>
      <c r="E9034" s="208"/>
      <c r="F9034" s="107"/>
      <c r="G9034" s="107"/>
    </row>
    <row r="9035" spans="2:7" s="100" customFormat="1">
      <c r="B9035" s="208"/>
      <c r="C9035" s="101"/>
      <c r="D9035" s="102"/>
      <c r="E9035" s="208"/>
      <c r="F9035" s="107"/>
      <c r="G9035" s="107"/>
    </row>
    <row r="9036" spans="2:7" s="100" customFormat="1">
      <c r="B9036" s="208"/>
      <c r="C9036" s="101"/>
      <c r="D9036" s="102"/>
      <c r="E9036" s="208"/>
      <c r="F9036" s="107"/>
      <c r="G9036" s="107"/>
    </row>
    <row r="9037" spans="2:7" s="100" customFormat="1">
      <c r="B9037" s="208"/>
      <c r="C9037" s="101"/>
      <c r="D9037" s="102"/>
      <c r="E9037" s="208"/>
      <c r="F9037" s="107"/>
      <c r="G9037" s="107"/>
    </row>
    <row r="9038" spans="2:7" s="100" customFormat="1">
      <c r="B9038" s="208"/>
      <c r="C9038" s="101"/>
      <c r="D9038" s="102"/>
      <c r="E9038" s="208"/>
      <c r="F9038" s="107"/>
      <c r="G9038" s="107"/>
    </row>
    <row r="9039" spans="2:7" s="100" customFormat="1">
      <c r="B9039" s="208"/>
      <c r="C9039" s="101"/>
      <c r="D9039" s="102"/>
      <c r="E9039" s="208"/>
      <c r="F9039" s="107"/>
      <c r="G9039" s="107"/>
    </row>
    <row r="9040" spans="2:7" s="100" customFormat="1">
      <c r="B9040" s="208"/>
      <c r="C9040" s="101"/>
      <c r="D9040" s="102"/>
      <c r="E9040" s="208"/>
      <c r="F9040" s="107"/>
      <c r="G9040" s="107"/>
    </row>
    <row r="9041" spans="2:7" s="100" customFormat="1">
      <c r="B9041" s="208"/>
      <c r="C9041" s="101"/>
      <c r="D9041" s="102"/>
      <c r="E9041" s="208"/>
      <c r="F9041" s="107"/>
      <c r="G9041" s="107"/>
    </row>
    <row r="9042" spans="2:7" s="100" customFormat="1">
      <c r="B9042" s="208"/>
      <c r="C9042" s="101"/>
      <c r="D9042" s="102"/>
      <c r="E9042" s="208"/>
      <c r="F9042" s="107"/>
      <c r="G9042" s="107"/>
    </row>
    <row r="9043" spans="2:7" s="100" customFormat="1">
      <c r="B9043" s="208"/>
      <c r="C9043" s="101"/>
      <c r="D9043" s="102"/>
      <c r="E9043" s="208"/>
      <c r="F9043" s="107"/>
      <c r="G9043" s="107"/>
    </row>
    <row r="9044" spans="2:7" s="100" customFormat="1">
      <c r="B9044" s="208"/>
      <c r="C9044" s="101"/>
      <c r="D9044" s="102"/>
      <c r="E9044" s="208"/>
      <c r="F9044" s="107"/>
      <c r="G9044" s="107"/>
    </row>
    <row r="9045" spans="2:7" s="100" customFormat="1">
      <c r="B9045" s="208"/>
      <c r="C9045" s="101"/>
      <c r="D9045" s="102"/>
      <c r="E9045" s="208"/>
      <c r="F9045" s="107"/>
      <c r="G9045" s="107"/>
    </row>
    <row r="9046" spans="2:7" s="100" customFormat="1">
      <c r="B9046" s="208"/>
      <c r="C9046" s="101"/>
      <c r="D9046" s="102"/>
      <c r="E9046" s="208"/>
      <c r="F9046" s="107"/>
      <c r="G9046" s="107"/>
    </row>
    <row r="9047" spans="2:7" s="100" customFormat="1">
      <c r="B9047" s="208"/>
      <c r="C9047" s="101"/>
      <c r="D9047" s="102"/>
      <c r="E9047" s="208"/>
      <c r="F9047" s="107"/>
      <c r="G9047" s="107"/>
    </row>
    <row r="9048" spans="2:7" s="100" customFormat="1">
      <c r="B9048" s="208"/>
      <c r="C9048" s="101"/>
      <c r="D9048" s="102"/>
      <c r="E9048" s="208"/>
      <c r="F9048" s="107"/>
      <c r="G9048" s="107"/>
    </row>
    <row r="9049" spans="2:7" s="100" customFormat="1">
      <c r="B9049" s="208"/>
      <c r="C9049" s="101"/>
      <c r="D9049" s="102"/>
      <c r="E9049" s="208"/>
      <c r="F9049" s="107"/>
      <c r="G9049" s="107"/>
    </row>
    <row r="9050" spans="2:7" s="100" customFormat="1">
      <c r="B9050" s="208"/>
      <c r="C9050" s="101"/>
      <c r="D9050" s="102"/>
      <c r="E9050" s="208"/>
      <c r="F9050" s="107"/>
      <c r="G9050" s="107"/>
    </row>
    <row r="9051" spans="2:7" s="100" customFormat="1">
      <c r="B9051" s="208"/>
      <c r="C9051" s="101"/>
      <c r="D9051" s="102"/>
      <c r="E9051" s="208"/>
      <c r="F9051" s="107"/>
      <c r="G9051" s="107"/>
    </row>
    <row r="9052" spans="2:7" s="100" customFormat="1">
      <c r="B9052" s="208"/>
      <c r="C9052" s="101"/>
      <c r="D9052" s="102"/>
      <c r="E9052" s="208"/>
      <c r="F9052" s="107"/>
      <c r="G9052" s="107"/>
    </row>
    <row r="9053" spans="2:7" s="100" customFormat="1">
      <c r="B9053" s="208"/>
      <c r="C9053" s="101"/>
      <c r="D9053" s="102"/>
      <c r="E9053" s="208"/>
      <c r="F9053" s="107"/>
      <c r="G9053" s="107"/>
    </row>
    <row r="9054" spans="2:7" s="100" customFormat="1">
      <c r="B9054" s="208"/>
      <c r="C9054" s="101"/>
      <c r="D9054" s="102"/>
      <c r="E9054" s="208"/>
      <c r="F9054" s="107"/>
      <c r="G9054" s="107"/>
    </row>
    <row r="9055" spans="2:7" s="100" customFormat="1">
      <c r="B9055" s="208"/>
      <c r="C9055" s="101"/>
      <c r="D9055" s="102"/>
      <c r="E9055" s="208"/>
      <c r="F9055" s="107"/>
      <c r="G9055" s="107"/>
    </row>
    <row r="9056" spans="2:7" s="100" customFormat="1">
      <c r="B9056" s="208"/>
      <c r="C9056" s="101"/>
      <c r="D9056" s="102"/>
      <c r="E9056" s="208"/>
      <c r="F9056" s="107"/>
      <c r="G9056" s="107"/>
    </row>
    <row r="9057" spans="2:7" s="100" customFormat="1">
      <c r="B9057" s="208"/>
      <c r="C9057" s="101"/>
      <c r="D9057" s="102"/>
      <c r="E9057" s="208"/>
      <c r="F9057" s="107"/>
      <c r="G9057" s="107"/>
    </row>
    <row r="9058" spans="2:7" s="100" customFormat="1">
      <c r="B9058" s="208"/>
      <c r="C9058" s="101"/>
      <c r="D9058" s="102"/>
      <c r="E9058" s="208"/>
      <c r="F9058" s="107"/>
      <c r="G9058" s="107"/>
    </row>
    <row r="9059" spans="2:7" s="100" customFormat="1">
      <c r="B9059" s="208"/>
      <c r="C9059" s="101"/>
      <c r="D9059" s="102"/>
      <c r="E9059" s="208"/>
      <c r="F9059" s="107"/>
      <c r="G9059" s="107"/>
    </row>
    <row r="9060" spans="2:7" s="100" customFormat="1">
      <c r="B9060" s="208"/>
      <c r="C9060" s="101"/>
      <c r="D9060" s="102"/>
      <c r="E9060" s="208"/>
      <c r="F9060" s="107"/>
      <c r="G9060" s="107"/>
    </row>
    <row r="9061" spans="2:7" s="100" customFormat="1">
      <c r="B9061" s="208"/>
      <c r="C9061" s="101"/>
      <c r="D9061" s="102"/>
      <c r="E9061" s="208"/>
      <c r="F9061" s="107"/>
      <c r="G9061" s="107"/>
    </row>
    <row r="9062" spans="2:7" s="100" customFormat="1">
      <c r="B9062" s="208"/>
      <c r="C9062" s="101"/>
      <c r="D9062" s="102"/>
      <c r="E9062" s="208"/>
      <c r="F9062" s="107"/>
      <c r="G9062" s="107"/>
    </row>
    <row r="9063" spans="2:7" s="100" customFormat="1">
      <c r="B9063" s="208"/>
      <c r="C9063" s="101"/>
      <c r="D9063" s="102"/>
      <c r="E9063" s="208"/>
      <c r="F9063" s="107"/>
      <c r="G9063" s="107"/>
    </row>
    <row r="9064" spans="2:7" s="100" customFormat="1">
      <c r="B9064" s="208"/>
      <c r="C9064" s="101"/>
      <c r="D9064" s="102"/>
      <c r="E9064" s="208"/>
      <c r="F9064" s="107"/>
      <c r="G9064" s="107"/>
    </row>
    <row r="9065" spans="2:7" s="100" customFormat="1">
      <c r="B9065" s="208"/>
      <c r="C9065" s="101"/>
      <c r="D9065" s="102"/>
      <c r="E9065" s="208"/>
      <c r="F9065" s="107"/>
      <c r="G9065" s="107"/>
    </row>
    <row r="9066" spans="2:7" s="100" customFormat="1">
      <c r="B9066" s="208"/>
      <c r="C9066" s="101"/>
      <c r="D9066" s="102"/>
      <c r="E9066" s="208"/>
      <c r="F9066" s="107"/>
      <c r="G9066" s="107"/>
    </row>
    <row r="9067" spans="2:7" s="100" customFormat="1">
      <c r="B9067" s="208"/>
      <c r="C9067" s="101"/>
      <c r="D9067" s="102"/>
      <c r="E9067" s="208"/>
      <c r="F9067" s="107"/>
      <c r="G9067" s="107"/>
    </row>
    <row r="9068" spans="2:7" s="100" customFormat="1">
      <c r="B9068" s="208"/>
      <c r="C9068" s="101"/>
      <c r="D9068" s="102"/>
      <c r="E9068" s="208"/>
      <c r="F9068" s="107"/>
      <c r="G9068" s="107"/>
    </row>
    <row r="9069" spans="2:7" s="100" customFormat="1">
      <c r="B9069" s="208"/>
      <c r="C9069" s="101"/>
      <c r="D9069" s="102"/>
      <c r="E9069" s="208"/>
      <c r="F9069" s="107"/>
      <c r="G9069" s="107"/>
    </row>
    <row r="9070" spans="2:7" s="100" customFormat="1">
      <c r="B9070" s="208"/>
      <c r="C9070" s="101"/>
      <c r="D9070" s="102"/>
      <c r="E9070" s="208"/>
      <c r="F9070" s="107"/>
      <c r="G9070" s="107"/>
    </row>
    <row r="9071" spans="2:7" s="100" customFormat="1">
      <c r="B9071" s="208"/>
      <c r="C9071" s="101"/>
      <c r="D9071" s="102"/>
      <c r="E9071" s="208"/>
      <c r="F9071" s="107"/>
      <c r="G9071" s="107"/>
    </row>
    <row r="9072" spans="2:7" s="100" customFormat="1">
      <c r="B9072" s="208"/>
      <c r="C9072" s="101"/>
      <c r="D9072" s="102"/>
      <c r="E9072" s="208"/>
      <c r="F9072" s="107"/>
      <c r="G9072" s="107"/>
    </row>
    <row r="9073" spans="2:7" s="100" customFormat="1">
      <c r="B9073" s="208"/>
      <c r="C9073" s="101"/>
      <c r="D9073" s="102"/>
      <c r="E9073" s="208"/>
      <c r="F9073" s="107"/>
      <c r="G9073" s="107"/>
    </row>
    <row r="9074" spans="2:7" s="100" customFormat="1">
      <c r="B9074" s="208"/>
      <c r="C9074" s="101"/>
      <c r="D9074" s="102"/>
      <c r="E9074" s="208"/>
      <c r="F9074" s="107"/>
      <c r="G9074" s="107"/>
    </row>
    <row r="9075" spans="2:7" s="100" customFormat="1">
      <c r="B9075" s="208"/>
      <c r="C9075" s="101"/>
      <c r="D9075" s="102"/>
      <c r="E9075" s="208"/>
      <c r="F9075" s="107"/>
      <c r="G9075" s="107"/>
    </row>
    <row r="9076" spans="2:7" s="100" customFormat="1">
      <c r="B9076" s="208"/>
      <c r="C9076" s="101"/>
      <c r="D9076" s="102"/>
      <c r="E9076" s="208"/>
      <c r="F9076" s="107"/>
      <c r="G9076" s="107"/>
    </row>
    <row r="9077" spans="2:7" s="100" customFormat="1">
      <c r="B9077" s="208"/>
      <c r="C9077" s="101"/>
      <c r="D9077" s="102"/>
      <c r="E9077" s="208"/>
      <c r="F9077" s="107"/>
      <c r="G9077" s="107"/>
    </row>
    <row r="9078" spans="2:7" s="100" customFormat="1">
      <c r="B9078" s="208"/>
      <c r="C9078" s="101"/>
      <c r="D9078" s="102"/>
      <c r="E9078" s="208"/>
      <c r="F9078" s="107"/>
      <c r="G9078" s="107"/>
    </row>
    <row r="9079" spans="2:7" s="100" customFormat="1">
      <c r="B9079" s="208"/>
      <c r="C9079" s="101"/>
      <c r="D9079" s="102"/>
      <c r="E9079" s="208"/>
      <c r="F9079" s="107"/>
      <c r="G9079" s="107"/>
    </row>
    <row r="9080" spans="2:7" s="100" customFormat="1">
      <c r="B9080" s="208"/>
      <c r="C9080" s="101"/>
      <c r="D9080" s="102"/>
      <c r="E9080" s="208"/>
      <c r="F9080" s="107"/>
      <c r="G9080" s="107"/>
    </row>
    <row r="9081" spans="2:7" s="100" customFormat="1">
      <c r="B9081" s="208"/>
      <c r="C9081" s="101"/>
      <c r="D9081" s="102"/>
      <c r="E9081" s="208"/>
      <c r="F9081" s="107"/>
      <c r="G9081" s="107"/>
    </row>
    <row r="9082" spans="2:7" s="100" customFormat="1">
      <c r="B9082" s="208"/>
      <c r="C9082" s="101"/>
      <c r="D9082" s="102"/>
      <c r="E9082" s="208"/>
      <c r="F9082" s="107"/>
      <c r="G9082" s="107"/>
    </row>
    <row r="9083" spans="2:7" s="100" customFormat="1">
      <c r="B9083" s="208"/>
      <c r="C9083" s="101"/>
      <c r="D9083" s="102"/>
      <c r="E9083" s="208"/>
      <c r="F9083" s="107"/>
      <c r="G9083" s="107"/>
    </row>
    <row r="9084" spans="2:7" s="100" customFormat="1">
      <c r="B9084" s="208"/>
      <c r="C9084" s="101"/>
      <c r="D9084" s="102"/>
      <c r="E9084" s="208"/>
      <c r="F9084" s="107"/>
      <c r="G9084" s="107"/>
    </row>
    <row r="9085" spans="2:7" s="100" customFormat="1">
      <c r="B9085" s="208"/>
      <c r="C9085" s="101"/>
      <c r="D9085" s="102"/>
      <c r="E9085" s="208"/>
      <c r="F9085" s="107"/>
      <c r="G9085" s="107"/>
    </row>
    <row r="9086" spans="2:7" s="100" customFormat="1">
      <c r="B9086" s="208"/>
      <c r="C9086" s="101"/>
      <c r="D9086" s="102"/>
      <c r="E9086" s="208"/>
      <c r="F9086" s="107"/>
      <c r="G9086" s="107"/>
    </row>
    <row r="9087" spans="2:7" s="100" customFormat="1">
      <c r="B9087" s="208"/>
      <c r="C9087" s="101"/>
      <c r="D9087" s="102"/>
      <c r="E9087" s="208"/>
      <c r="F9087" s="107"/>
      <c r="G9087" s="107"/>
    </row>
    <row r="9088" spans="2:7" s="100" customFormat="1">
      <c r="B9088" s="208"/>
      <c r="C9088" s="101"/>
      <c r="D9088" s="102"/>
      <c r="E9088" s="208"/>
      <c r="F9088" s="107"/>
      <c r="G9088" s="107"/>
    </row>
    <row r="9089" spans="2:7" s="100" customFormat="1">
      <c r="B9089" s="208"/>
      <c r="C9089" s="101"/>
      <c r="D9089" s="102"/>
      <c r="E9089" s="208"/>
      <c r="F9089" s="107"/>
      <c r="G9089" s="107"/>
    </row>
    <row r="9090" spans="2:7" s="100" customFormat="1">
      <c r="B9090" s="208"/>
      <c r="C9090" s="101"/>
      <c r="D9090" s="102"/>
      <c r="E9090" s="208"/>
      <c r="F9090" s="107"/>
      <c r="G9090" s="107"/>
    </row>
    <row r="9091" spans="2:7" s="100" customFormat="1">
      <c r="B9091" s="208"/>
      <c r="C9091" s="101"/>
      <c r="D9091" s="102"/>
      <c r="E9091" s="208"/>
      <c r="F9091" s="107"/>
      <c r="G9091" s="107"/>
    </row>
    <row r="9092" spans="2:7" s="100" customFormat="1">
      <c r="B9092" s="208"/>
      <c r="C9092" s="101"/>
      <c r="D9092" s="102"/>
      <c r="E9092" s="208"/>
      <c r="F9092" s="107"/>
      <c r="G9092" s="107"/>
    </row>
    <row r="9093" spans="2:7" s="100" customFormat="1">
      <c r="B9093" s="208"/>
      <c r="C9093" s="101"/>
      <c r="D9093" s="102"/>
      <c r="E9093" s="208"/>
      <c r="F9093" s="107"/>
      <c r="G9093" s="107"/>
    </row>
    <row r="9094" spans="2:7" s="100" customFormat="1">
      <c r="B9094" s="208"/>
      <c r="C9094" s="101"/>
      <c r="D9094" s="102"/>
      <c r="E9094" s="208"/>
      <c r="F9094" s="107"/>
      <c r="G9094" s="107"/>
    </row>
    <row r="9095" spans="2:7" s="100" customFormat="1">
      <c r="B9095" s="208"/>
      <c r="C9095" s="101"/>
      <c r="D9095" s="102"/>
      <c r="E9095" s="208"/>
      <c r="F9095" s="107"/>
      <c r="G9095" s="107"/>
    </row>
    <row r="9096" spans="2:7" s="100" customFormat="1">
      <c r="B9096" s="208"/>
      <c r="C9096" s="101"/>
      <c r="D9096" s="102"/>
      <c r="E9096" s="208"/>
      <c r="F9096" s="107"/>
      <c r="G9096" s="107"/>
    </row>
    <row r="9097" spans="2:7" s="100" customFormat="1">
      <c r="B9097" s="208"/>
      <c r="C9097" s="101"/>
      <c r="D9097" s="102"/>
      <c r="E9097" s="208"/>
      <c r="F9097" s="107"/>
      <c r="G9097" s="107"/>
    </row>
    <row r="9098" spans="2:7" s="100" customFormat="1">
      <c r="B9098" s="208"/>
      <c r="C9098" s="101"/>
      <c r="D9098" s="102"/>
      <c r="E9098" s="208"/>
      <c r="F9098" s="107"/>
      <c r="G9098" s="107"/>
    </row>
    <row r="9099" spans="2:7" s="100" customFormat="1">
      <c r="B9099" s="208"/>
      <c r="C9099" s="101"/>
      <c r="D9099" s="102"/>
      <c r="E9099" s="208"/>
      <c r="F9099" s="107"/>
      <c r="G9099" s="107"/>
    </row>
    <row r="9100" spans="2:7" s="100" customFormat="1">
      <c r="B9100" s="208"/>
      <c r="C9100" s="101"/>
      <c r="D9100" s="102"/>
      <c r="E9100" s="208"/>
      <c r="F9100" s="107"/>
      <c r="G9100" s="107"/>
    </row>
    <row r="9101" spans="2:7" s="100" customFormat="1">
      <c r="B9101" s="208"/>
      <c r="C9101" s="101"/>
      <c r="D9101" s="102"/>
      <c r="E9101" s="208"/>
      <c r="F9101" s="107"/>
      <c r="G9101" s="107"/>
    </row>
    <row r="9102" spans="2:7" s="100" customFormat="1">
      <c r="B9102" s="208"/>
      <c r="C9102" s="101"/>
      <c r="D9102" s="102"/>
      <c r="E9102" s="208"/>
      <c r="F9102" s="107"/>
      <c r="G9102" s="107"/>
    </row>
    <row r="9103" spans="2:7" s="100" customFormat="1">
      <c r="B9103" s="208"/>
      <c r="C9103" s="101"/>
      <c r="D9103" s="102"/>
      <c r="E9103" s="208"/>
      <c r="F9103" s="107"/>
      <c r="G9103" s="107"/>
    </row>
    <row r="9104" spans="2:7" s="100" customFormat="1">
      <c r="B9104" s="208"/>
      <c r="C9104" s="101"/>
      <c r="D9104" s="102"/>
      <c r="E9104" s="208"/>
      <c r="F9104" s="107"/>
      <c r="G9104" s="107"/>
    </row>
    <row r="9105" spans="2:7" s="100" customFormat="1">
      <c r="B9105" s="208"/>
      <c r="C9105" s="101"/>
      <c r="D9105" s="102"/>
      <c r="E9105" s="208"/>
      <c r="F9105" s="107"/>
      <c r="G9105" s="107"/>
    </row>
    <row r="9106" spans="2:7" s="100" customFormat="1">
      <c r="B9106" s="208"/>
      <c r="C9106" s="101"/>
      <c r="D9106" s="102"/>
      <c r="E9106" s="208"/>
      <c r="F9106" s="107"/>
      <c r="G9106" s="107"/>
    </row>
    <row r="9107" spans="2:7" s="100" customFormat="1">
      <c r="B9107" s="208"/>
      <c r="C9107" s="101"/>
      <c r="D9107" s="102"/>
      <c r="E9107" s="208"/>
      <c r="F9107" s="107"/>
      <c r="G9107" s="107"/>
    </row>
    <row r="9108" spans="2:7" s="100" customFormat="1">
      <c r="B9108" s="208"/>
      <c r="C9108" s="101"/>
      <c r="D9108" s="102"/>
      <c r="E9108" s="208"/>
      <c r="F9108" s="107"/>
      <c r="G9108" s="107"/>
    </row>
    <row r="9109" spans="2:7" s="100" customFormat="1">
      <c r="B9109" s="208"/>
      <c r="C9109" s="101"/>
      <c r="D9109" s="102"/>
      <c r="E9109" s="208"/>
      <c r="F9109" s="107"/>
      <c r="G9109" s="107"/>
    </row>
    <row r="9110" spans="2:7" s="100" customFormat="1">
      <c r="B9110" s="208"/>
      <c r="C9110" s="101"/>
      <c r="D9110" s="102"/>
      <c r="E9110" s="208"/>
      <c r="F9110" s="107"/>
      <c r="G9110" s="107"/>
    </row>
    <row r="9111" spans="2:7" s="100" customFormat="1">
      <c r="B9111" s="208"/>
      <c r="C9111" s="101"/>
      <c r="D9111" s="102"/>
      <c r="E9111" s="208"/>
      <c r="F9111" s="107"/>
      <c r="G9111" s="107"/>
    </row>
    <row r="9112" spans="2:7" s="100" customFormat="1">
      <c r="B9112" s="208"/>
      <c r="C9112" s="101"/>
      <c r="D9112" s="102"/>
      <c r="E9112" s="208"/>
      <c r="F9112" s="107"/>
      <c r="G9112" s="107"/>
    </row>
    <row r="9113" spans="2:7" s="100" customFormat="1">
      <c r="B9113" s="208"/>
      <c r="C9113" s="101"/>
      <c r="D9113" s="102"/>
      <c r="E9113" s="208"/>
      <c r="F9113" s="107"/>
      <c r="G9113" s="107"/>
    </row>
    <row r="9114" spans="2:7" s="100" customFormat="1">
      <c r="B9114" s="208"/>
      <c r="C9114" s="101"/>
      <c r="D9114" s="102"/>
      <c r="E9114" s="208"/>
      <c r="F9114" s="107"/>
      <c r="G9114" s="107"/>
    </row>
    <row r="9115" spans="2:7" s="100" customFormat="1">
      <c r="B9115" s="208"/>
      <c r="C9115" s="101"/>
      <c r="D9115" s="102"/>
      <c r="E9115" s="208"/>
      <c r="F9115" s="107"/>
      <c r="G9115" s="107"/>
    </row>
    <row r="9116" spans="2:7" s="100" customFormat="1">
      <c r="B9116" s="208"/>
      <c r="C9116" s="101"/>
      <c r="D9116" s="102"/>
      <c r="E9116" s="208"/>
      <c r="F9116" s="107"/>
      <c r="G9116" s="107"/>
    </row>
    <row r="9117" spans="2:7" s="100" customFormat="1">
      <c r="B9117" s="208"/>
      <c r="C9117" s="101"/>
      <c r="D9117" s="102"/>
      <c r="E9117" s="208"/>
      <c r="F9117" s="107"/>
      <c r="G9117" s="107"/>
    </row>
    <row r="9118" spans="2:7" s="100" customFormat="1">
      <c r="B9118" s="208"/>
      <c r="C9118" s="101"/>
      <c r="D9118" s="102"/>
      <c r="E9118" s="208"/>
      <c r="F9118" s="107"/>
      <c r="G9118" s="107"/>
    </row>
    <row r="9119" spans="2:7" s="100" customFormat="1">
      <c r="B9119" s="208"/>
      <c r="C9119" s="101"/>
      <c r="D9119" s="102"/>
      <c r="E9119" s="208"/>
      <c r="F9119" s="107"/>
      <c r="G9119" s="107"/>
    </row>
    <row r="9120" spans="2:7" s="100" customFormat="1">
      <c r="B9120" s="208"/>
      <c r="C9120" s="101"/>
      <c r="D9120" s="102"/>
      <c r="E9120" s="208"/>
      <c r="F9120" s="107"/>
      <c r="G9120" s="107"/>
    </row>
    <row r="9121" spans="2:7" s="100" customFormat="1">
      <c r="B9121" s="208"/>
      <c r="C9121" s="101"/>
      <c r="D9121" s="102"/>
      <c r="E9121" s="208"/>
      <c r="F9121" s="107"/>
      <c r="G9121" s="107"/>
    </row>
    <row r="9122" spans="2:7" s="100" customFormat="1">
      <c r="B9122" s="208"/>
      <c r="C9122" s="101"/>
      <c r="D9122" s="102"/>
      <c r="E9122" s="208"/>
      <c r="F9122" s="107"/>
      <c r="G9122" s="107"/>
    </row>
    <row r="9123" spans="2:7" s="100" customFormat="1">
      <c r="B9123" s="208"/>
      <c r="C9123" s="101"/>
      <c r="D9123" s="102"/>
      <c r="E9123" s="208"/>
      <c r="F9123" s="107"/>
      <c r="G9123" s="107"/>
    </row>
    <row r="9124" spans="2:7" s="100" customFormat="1">
      <c r="B9124" s="208"/>
      <c r="C9124" s="101"/>
      <c r="D9124" s="102"/>
      <c r="E9124" s="208"/>
      <c r="F9124" s="107"/>
      <c r="G9124" s="107"/>
    </row>
    <row r="9125" spans="2:7" s="100" customFormat="1">
      <c r="B9125" s="208"/>
      <c r="C9125" s="101"/>
      <c r="D9125" s="102"/>
      <c r="E9125" s="208"/>
      <c r="F9125" s="107"/>
      <c r="G9125" s="107"/>
    </row>
    <row r="9126" spans="2:7" s="100" customFormat="1">
      <c r="B9126" s="208"/>
      <c r="C9126" s="101"/>
      <c r="D9126" s="102"/>
      <c r="E9126" s="208"/>
      <c r="F9126" s="107"/>
      <c r="G9126" s="107"/>
    </row>
    <row r="9127" spans="2:7" s="100" customFormat="1">
      <c r="B9127" s="208"/>
      <c r="C9127" s="101"/>
      <c r="D9127" s="102"/>
      <c r="E9127" s="208"/>
      <c r="F9127" s="107"/>
      <c r="G9127" s="107"/>
    </row>
    <row r="9128" spans="2:7" s="100" customFormat="1">
      <c r="B9128" s="208"/>
      <c r="C9128" s="101"/>
      <c r="D9128" s="102"/>
      <c r="E9128" s="208"/>
      <c r="F9128" s="107"/>
      <c r="G9128" s="107"/>
    </row>
    <row r="9129" spans="2:7" s="100" customFormat="1">
      <c r="B9129" s="208"/>
      <c r="C9129" s="101"/>
      <c r="D9129" s="102"/>
      <c r="E9129" s="208"/>
      <c r="F9129" s="107"/>
      <c r="G9129" s="107"/>
    </row>
    <row r="9130" spans="2:7" s="100" customFormat="1">
      <c r="B9130" s="208"/>
      <c r="C9130" s="101"/>
      <c r="D9130" s="102"/>
      <c r="E9130" s="208"/>
      <c r="F9130" s="107"/>
      <c r="G9130" s="107"/>
    </row>
    <row r="9131" spans="2:7" s="100" customFormat="1">
      <c r="B9131" s="208"/>
      <c r="C9131" s="101"/>
      <c r="D9131" s="102"/>
      <c r="E9131" s="208"/>
      <c r="F9131" s="107"/>
      <c r="G9131" s="107"/>
    </row>
    <row r="9132" spans="2:7" s="100" customFormat="1">
      <c r="B9132" s="208"/>
      <c r="C9132" s="101"/>
      <c r="D9132" s="102"/>
      <c r="E9132" s="208"/>
      <c r="F9132" s="107"/>
      <c r="G9132" s="107"/>
    </row>
    <row r="9133" spans="2:7" s="100" customFormat="1">
      <c r="B9133" s="208"/>
      <c r="C9133" s="101"/>
      <c r="D9133" s="102"/>
      <c r="E9133" s="208"/>
      <c r="F9133" s="107"/>
      <c r="G9133" s="107"/>
    </row>
    <row r="9134" spans="2:7" s="100" customFormat="1">
      <c r="B9134" s="208"/>
      <c r="C9134" s="101"/>
      <c r="D9134" s="102"/>
      <c r="E9134" s="208"/>
      <c r="F9134" s="107"/>
      <c r="G9134" s="107"/>
    </row>
    <row r="9135" spans="2:7" s="100" customFormat="1">
      <c r="B9135" s="208"/>
      <c r="C9135" s="101"/>
      <c r="D9135" s="102"/>
      <c r="E9135" s="208"/>
      <c r="F9135" s="107"/>
      <c r="G9135" s="107"/>
    </row>
    <row r="9136" spans="2:7" s="100" customFormat="1">
      <c r="B9136" s="208"/>
      <c r="C9136" s="101"/>
      <c r="D9136" s="102"/>
      <c r="E9136" s="208"/>
      <c r="F9136" s="107"/>
      <c r="G9136" s="107"/>
    </row>
    <row r="9137" spans="2:7" s="100" customFormat="1">
      <c r="B9137" s="208"/>
      <c r="C9137" s="101"/>
      <c r="D9137" s="102"/>
      <c r="E9137" s="208"/>
      <c r="F9137" s="107"/>
      <c r="G9137" s="107"/>
    </row>
    <row r="9138" spans="2:7" s="100" customFormat="1">
      <c r="B9138" s="208"/>
      <c r="C9138" s="101"/>
      <c r="D9138" s="102"/>
      <c r="E9138" s="208"/>
      <c r="F9138" s="107"/>
      <c r="G9138" s="107"/>
    </row>
    <row r="9139" spans="2:7" s="100" customFormat="1">
      <c r="B9139" s="208"/>
      <c r="C9139" s="101"/>
      <c r="D9139" s="102"/>
      <c r="E9139" s="208"/>
      <c r="F9139" s="107"/>
      <c r="G9139" s="107"/>
    </row>
    <row r="9140" spans="2:7" s="100" customFormat="1">
      <c r="B9140" s="208"/>
      <c r="C9140" s="101"/>
      <c r="D9140" s="102"/>
      <c r="E9140" s="208"/>
      <c r="F9140" s="107"/>
      <c r="G9140" s="107"/>
    </row>
    <row r="9141" spans="2:7" s="100" customFormat="1">
      <c r="B9141" s="208"/>
      <c r="C9141" s="101"/>
      <c r="D9141" s="102"/>
      <c r="E9141" s="208"/>
      <c r="F9141" s="107"/>
      <c r="G9141" s="107"/>
    </row>
    <row r="9142" spans="2:7" s="100" customFormat="1">
      <c r="B9142" s="208"/>
      <c r="C9142" s="101"/>
      <c r="D9142" s="102"/>
      <c r="E9142" s="208"/>
      <c r="F9142" s="107"/>
      <c r="G9142" s="107"/>
    </row>
    <row r="9143" spans="2:7" s="100" customFormat="1">
      <c r="B9143" s="208"/>
      <c r="C9143" s="101"/>
      <c r="D9143" s="102"/>
      <c r="E9143" s="208"/>
      <c r="F9143" s="107"/>
      <c r="G9143" s="107"/>
    </row>
    <row r="9144" spans="2:7" s="100" customFormat="1">
      <c r="B9144" s="208"/>
      <c r="C9144" s="101"/>
      <c r="D9144" s="102"/>
      <c r="E9144" s="208"/>
      <c r="F9144" s="107"/>
      <c r="G9144" s="107"/>
    </row>
    <row r="9145" spans="2:7" s="100" customFormat="1">
      <c r="B9145" s="208"/>
      <c r="C9145" s="101"/>
      <c r="D9145" s="102"/>
      <c r="E9145" s="208"/>
      <c r="F9145" s="107"/>
      <c r="G9145" s="107"/>
    </row>
    <row r="9146" spans="2:7" s="100" customFormat="1">
      <c r="B9146" s="208"/>
      <c r="C9146" s="101"/>
      <c r="D9146" s="102"/>
      <c r="E9146" s="208"/>
      <c r="F9146" s="107"/>
      <c r="G9146" s="107"/>
    </row>
    <row r="9147" spans="2:7" s="100" customFormat="1">
      <c r="B9147" s="208"/>
      <c r="C9147" s="101"/>
      <c r="D9147" s="102"/>
      <c r="E9147" s="208"/>
      <c r="F9147" s="107"/>
      <c r="G9147" s="107"/>
    </row>
    <row r="9148" spans="2:7" s="100" customFormat="1">
      <c r="B9148" s="208"/>
      <c r="C9148" s="101"/>
      <c r="D9148" s="102"/>
      <c r="E9148" s="208"/>
      <c r="F9148" s="107"/>
      <c r="G9148" s="107"/>
    </row>
    <row r="9149" spans="2:7" s="100" customFormat="1">
      <c r="B9149" s="208"/>
      <c r="C9149" s="101"/>
      <c r="D9149" s="102"/>
      <c r="E9149" s="208"/>
      <c r="F9149" s="107"/>
      <c r="G9149" s="107"/>
    </row>
    <row r="9150" spans="2:7" s="100" customFormat="1">
      <c r="B9150" s="208"/>
      <c r="C9150" s="101"/>
      <c r="D9150" s="102"/>
      <c r="E9150" s="208"/>
      <c r="F9150" s="107"/>
      <c r="G9150" s="107"/>
    </row>
    <row r="9151" spans="2:7" s="100" customFormat="1">
      <c r="B9151" s="208"/>
      <c r="C9151" s="101"/>
      <c r="D9151" s="102"/>
      <c r="E9151" s="208"/>
      <c r="F9151" s="107"/>
      <c r="G9151" s="107"/>
    </row>
    <row r="9152" spans="2:7" s="100" customFormat="1">
      <c r="B9152" s="208"/>
      <c r="C9152" s="101"/>
      <c r="D9152" s="102"/>
      <c r="E9152" s="208"/>
      <c r="F9152" s="107"/>
      <c r="G9152" s="107"/>
    </row>
    <row r="9153" spans="2:7" s="100" customFormat="1">
      <c r="B9153" s="208"/>
      <c r="C9153" s="101"/>
      <c r="D9153" s="102"/>
      <c r="E9153" s="208"/>
      <c r="F9153" s="107"/>
      <c r="G9153" s="107"/>
    </row>
    <row r="9154" spans="2:7" s="100" customFormat="1">
      <c r="B9154" s="208"/>
      <c r="C9154" s="101"/>
      <c r="D9154" s="102"/>
      <c r="E9154" s="208"/>
      <c r="F9154" s="107"/>
      <c r="G9154" s="107"/>
    </row>
    <row r="9155" spans="2:7" s="100" customFormat="1">
      <c r="B9155" s="208"/>
      <c r="C9155" s="101"/>
      <c r="D9155" s="102"/>
      <c r="E9155" s="208"/>
      <c r="F9155" s="107"/>
      <c r="G9155" s="107"/>
    </row>
    <row r="9156" spans="2:7" s="100" customFormat="1">
      <c r="B9156" s="208"/>
      <c r="C9156" s="101"/>
      <c r="D9156" s="102"/>
      <c r="E9156" s="208"/>
      <c r="F9156" s="107"/>
      <c r="G9156" s="107"/>
    </row>
    <row r="9157" spans="2:7" s="100" customFormat="1">
      <c r="B9157" s="208"/>
      <c r="C9157" s="101"/>
      <c r="D9157" s="102"/>
      <c r="E9157" s="208"/>
      <c r="F9157" s="107"/>
      <c r="G9157" s="107"/>
    </row>
    <row r="9158" spans="2:7" s="100" customFormat="1">
      <c r="B9158" s="208"/>
      <c r="C9158" s="101"/>
      <c r="D9158" s="102"/>
      <c r="E9158" s="208"/>
      <c r="F9158" s="107"/>
      <c r="G9158" s="107"/>
    </row>
    <row r="9159" spans="2:7" s="100" customFormat="1">
      <c r="B9159" s="208"/>
      <c r="C9159" s="101"/>
      <c r="D9159" s="102"/>
      <c r="E9159" s="208"/>
      <c r="F9159" s="107"/>
      <c r="G9159" s="107"/>
    </row>
    <row r="9160" spans="2:7" s="100" customFormat="1">
      <c r="B9160" s="208"/>
      <c r="C9160" s="101"/>
      <c r="D9160" s="102"/>
      <c r="E9160" s="208"/>
      <c r="F9160" s="107"/>
      <c r="G9160" s="107"/>
    </row>
    <row r="9161" spans="2:7" s="100" customFormat="1">
      <c r="B9161" s="208"/>
      <c r="C9161" s="101"/>
      <c r="D9161" s="102"/>
      <c r="E9161" s="208"/>
      <c r="F9161" s="107"/>
      <c r="G9161" s="107"/>
    </row>
    <row r="9162" spans="2:7" s="100" customFormat="1">
      <c r="B9162" s="208"/>
      <c r="C9162" s="101"/>
      <c r="D9162" s="102"/>
      <c r="E9162" s="208"/>
      <c r="F9162" s="107"/>
      <c r="G9162" s="107"/>
    </row>
    <row r="9163" spans="2:7" s="100" customFormat="1">
      <c r="B9163" s="208"/>
      <c r="C9163" s="101"/>
      <c r="D9163" s="102"/>
      <c r="E9163" s="208"/>
      <c r="F9163" s="107"/>
      <c r="G9163" s="107"/>
    </row>
    <row r="9164" spans="2:7" s="100" customFormat="1">
      <c r="B9164" s="208"/>
      <c r="C9164" s="101"/>
      <c r="D9164" s="102"/>
      <c r="E9164" s="208"/>
      <c r="F9164" s="107"/>
      <c r="G9164" s="107"/>
    </row>
    <row r="9165" spans="2:7" s="100" customFormat="1">
      <c r="B9165" s="208"/>
      <c r="C9165" s="101"/>
      <c r="D9165" s="102"/>
      <c r="E9165" s="208"/>
      <c r="F9165" s="107"/>
      <c r="G9165" s="107"/>
    </row>
    <row r="9166" spans="2:7" s="100" customFormat="1">
      <c r="B9166" s="208"/>
      <c r="C9166" s="101"/>
      <c r="D9166" s="102"/>
      <c r="E9166" s="208"/>
      <c r="F9166" s="107"/>
      <c r="G9166" s="107"/>
    </row>
    <row r="9167" spans="2:7" s="100" customFormat="1">
      <c r="B9167" s="208"/>
      <c r="C9167" s="101"/>
      <c r="D9167" s="102"/>
      <c r="E9167" s="208"/>
      <c r="F9167" s="107"/>
      <c r="G9167" s="107"/>
    </row>
    <row r="9168" spans="2:7" s="100" customFormat="1">
      <c r="B9168" s="208"/>
      <c r="C9168" s="101"/>
      <c r="D9168" s="102"/>
      <c r="E9168" s="208"/>
      <c r="F9168" s="107"/>
      <c r="G9168" s="107"/>
    </row>
    <row r="9169" spans="2:7" s="100" customFormat="1">
      <c r="B9169" s="208"/>
      <c r="C9169" s="101"/>
      <c r="D9169" s="102"/>
      <c r="E9169" s="208"/>
      <c r="F9169" s="107"/>
      <c r="G9169" s="107"/>
    </row>
    <row r="9170" spans="2:7" s="100" customFormat="1">
      <c r="B9170" s="208"/>
      <c r="C9170" s="101"/>
      <c r="D9170" s="102"/>
      <c r="E9170" s="208"/>
      <c r="F9170" s="107"/>
      <c r="G9170" s="107"/>
    </row>
    <row r="9171" spans="2:7" s="100" customFormat="1">
      <c r="B9171" s="208"/>
      <c r="C9171" s="101"/>
      <c r="D9171" s="102"/>
      <c r="E9171" s="208"/>
      <c r="F9171" s="107"/>
      <c r="G9171" s="107"/>
    </row>
    <row r="9172" spans="2:7" s="100" customFormat="1">
      <c r="B9172" s="208"/>
      <c r="C9172" s="101"/>
      <c r="D9172" s="102"/>
      <c r="E9172" s="208"/>
      <c r="F9172" s="107"/>
      <c r="G9172" s="107"/>
    </row>
    <row r="9173" spans="2:7" s="100" customFormat="1">
      <c r="B9173" s="208"/>
      <c r="C9173" s="101"/>
      <c r="D9173" s="102"/>
      <c r="E9173" s="208"/>
      <c r="F9173" s="107"/>
      <c r="G9173" s="107"/>
    </row>
    <row r="9174" spans="2:7" s="100" customFormat="1">
      <c r="B9174" s="208"/>
      <c r="C9174" s="101"/>
      <c r="D9174" s="102"/>
      <c r="E9174" s="208"/>
      <c r="F9174" s="107"/>
      <c r="G9174" s="107"/>
    </row>
    <row r="9175" spans="2:7" s="100" customFormat="1">
      <c r="B9175" s="208"/>
      <c r="C9175" s="101"/>
      <c r="D9175" s="102"/>
      <c r="E9175" s="208"/>
      <c r="F9175" s="107"/>
      <c r="G9175" s="107"/>
    </row>
    <row r="9176" spans="2:7" s="100" customFormat="1">
      <c r="B9176" s="208"/>
      <c r="C9176" s="101"/>
      <c r="D9176" s="102"/>
      <c r="E9176" s="208"/>
      <c r="F9176" s="107"/>
      <c r="G9176" s="107"/>
    </row>
    <row r="9177" spans="2:7" s="100" customFormat="1">
      <c r="B9177" s="208"/>
      <c r="C9177" s="101"/>
      <c r="D9177" s="102"/>
      <c r="E9177" s="208"/>
      <c r="F9177" s="107"/>
      <c r="G9177" s="107"/>
    </row>
    <row r="9178" spans="2:7" s="100" customFormat="1">
      <c r="B9178" s="208"/>
      <c r="C9178" s="101"/>
      <c r="D9178" s="102"/>
      <c r="E9178" s="208"/>
      <c r="F9178" s="107"/>
      <c r="G9178" s="107"/>
    </row>
    <row r="9179" spans="2:7" s="100" customFormat="1">
      <c r="B9179" s="208"/>
      <c r="C9179" s="101"/>
      <c r="D9179" s="102"/>
      <c r="E9179" s="208"/>
      <c r="F9179" s="107"/>
      <c r="G9179" s="107"/>
    </row>
    <row r="9180" spans="2:7" s="100" customFormat="1">
      <c r="B9180" s="208"/>
      <c r="C9180" s="101"/>
      <c r="D9180" s="102"/>
      <c r="E9180" s="208"/>
      <c r="F9180" s="107"/>
      <c r="G9180" s="107"/>
    </row>
    <row r="9181" spans="2:7" s="100" customFormat="1">
      <c r="B9181" s="208"/>
      <c r="C9181" s="101"/>
      <c r="D9181" s="102"/>
      <c r="E9181" s="208"/>
      <c r="F9181" s="107"/>
      <c r="G9181" s="107"/>
    </row>
    <row r="9182" spans="2:7" s="100" customFormat="1">
      <c r="B9182" s="208"/>
      <c r="C9182" s="101"/>
      <c r="D9182" s="102"/>
      <c r="E9182" s="208"/>
      <c r="F9182" s="107"/>
      <c r="G9182" s="107"/>
    </row>
    <row r="9183" spans="2:7" s="100" customFormat="1">
      <c r="B9183" s="208"/>
      <c r="C9183" s="101"/>
      <c r="D9183" s="102"/>
      <c r="E9183" s="208"/>
      <c r="F9183" s="107"/>
      <c r="G9183" s="107"/>
    </row>
    <row r="9184" spans="2:7" s="100" customFormat="1">
      <c r="B9184" s="208"/>
      <c r="C9184" s="101"/>
      <c r="D9184" s="102"/>
      <c r="E9184" s="208"/>
      <c r="F9184" s="107"/>
      <c r="G9184" s="107"/>
    </row>
    <row r="9185" spans="2:7" s="100" customFormat="1">
      <c r="B9185" s="208"/>
      <c r="C9185" s="101"/>
      <c r="D9185" s="102"/>
      <c r="E9185" s="208"/>
      <c r="F9185" s="107"/>
      <c r="G9185" s="107"/>
    </row>
    <row r="9186" spans="2:7" s="100" customFormat="1">
      <c r="B9186" s="208"/>
      <c r="C9186" s="101"/>
      <c r="D9186" s="102"/>
      <c r="E9186" s="208"/>
      <c r="F9186" s="107"/>
      <c r="G9186" s="107"/>
    </row>
    <row r="9187" spans="2:7" s="100" customFormat="1">
      <c r="B9187" s="208"/>
      <c r="C9187" s="101"/>
      <c r="D9187" s="102"/>
      <c r="E9187" s="208"/>
      <c r="F9187" s="107"/>
      <c r="G9187" s="107"/>
    </row>
    <row r="9188" spans="2:7" s="100" customFormat="1">
      <c r="B9188" s="208"/>
      <c r="C9188" s="101"/>
      <c r="D9188" s="102"/>
      <c r="E9188" s="208"/>
      <c r="F9188" s="107"/>
      <c r="G9188" s="107"/>
    </row>
    <row r="9189" spans="2:7" s="100" customFormat="1">
      <c r="B9189" s="208"/>
      <c r="C9189" s="101"/>
      <c r="D9189" s="102"/>
      <c r="E9189" s="208"/>
      <c r="F9189" s="107"/>
      <c r="G9189" s="107"/>
    </row>
    <row r="9190" spans="2:7" s="100" customFormat="1">
      <c r="B9190" s="208"/>
      <c r="C9190" s="101"/>
      <c r="D9190" s="102"/>
      <c r="E9190" s="208"/>
      <c r="F9190" s="107"/>
      <c r="G9190" s="107"/>
    </row>
    <row r="9191" spans="2:7" s="100" customFormat="1">
      <c r="B9191" s="208"/>
      <c r="C9191" s="101"/>
      <c r="D9191" s="102"/>
      <c r="E9191" s="208"/>
      <c r="F9191" s="107"/>
      <c r="G9191" s="107"/>
    </row>
    <row r="9192" spans="2:7" s="100" customFormat="1">
      <c r="B9192" s="208"/>
      <c r="C9192" s="101"/>
      <c r="D9192" s="102"/>
      <c r="E9192" s="208"/>
      <c r="F9192" s="107"/>
      <c r="G9192" s="107"/>
    </row>
    <row r="9193" spans="2:7" s="100" customFormat="1">
      <c r="B9193" s="208"/>
      <c r="C9193" s="101"/>
      <c r="D9193" s="102"/>
      <c r="E9193" s="208"/>
      <c r="F9193" s="107"/>
      <c r="G9193" s="107"/>
    </row>
    <row r="9194" spans="2:7" s="100" customFormat="1">
      <c r="B9194" s="208"/>
      <c r="C9194" s="101"/>
      <c r="D9194" s="102"/>
      <c r="E9194" s="208"/>
      <c r="F9194" s="107"/>
      <c r="G9194" s="107"/>
    </row>
    <row r="9195" spans="2:7" s="100" customFormat="1">
      <c r="B9195" s="208"/>
      <c r="C9195" s="101"/>
      <c r="D9195" s="102"/>
      <c r="E9195" s="208"/>
      <c r="F9195" s="107"/>
      <c r="G9195" s="107"/>
    </row>
    <row r="9196" spans="2:7" s="100" customFormat="1">
      <c r="B9196" s="208"/>
      <c r="C9196" s="101"/>
      <c r="D9196" s="102"/>
      <c r="E9196" s="208"/>
      <c r="F9196" s="107"/>
      <c r="G9196" s="107"/>
    </row>
    <row r="9197" spans="2:7" s="100" customFormat="1">
      <c r="B9197" s="208"/>
      <c r="C9197" s="101"/>
      <c r="D9197" s="102"/>
      <c r="E9197" s="208"/>
      <c r="F9197" s="107"/>
      <c r="G9197" s="107"/>
    </row>
    <row r="9198" spans="2:7" s="100" customFormat="1">
      <c r="B9198" s="208"/>
      <c r="C9198" s="101"/>
      <c r="D9198" s="102"/>
      <c r="E9198" s="208"/>
      <c r="F9198" s="107"/>
      <c r="G9198" s="107"/>
    </row>
    <row r="9199" spans="2:7" s="100" customFormat="1">
      <c r="B9199" s="208"/>
      <c r="C9199" s="101"/>
      <c r="D9199" s="102"/>
      <c r="E9199" s="208"/>
      <c r="F9199" s="107"/>
      <c r="G9199" s="107"/>
    </row>
    <row r="9200" spans="2:7" s="100" customFormat="1">
      <c r="B9200" s="208"/>
      <c r="C9200" s="101"/>
      <c r="D9200" s="102"/>
      <c r="E9200" s="208"/>
      <c r="F9200" s="107"/>
      <c r="G9200" s="107"/>
    </row>
    <row r="9201" spans="2:7" s="100" customFormat="1">
      <c r="B9201" s="208"/>
      <c r="C9201" s="101"/>
      <c r="D9201" s="102"/>
      <c r="E9201" s="208"/>
      <c r="F9201" s="107"/>
      <c r="G9201" s="107"/>
    </row>
    <row r="9202" spans="2:7" s="100" customFormat="1">
      <c r="B9202" s="208"/>
      <c r="C9202" s="101"/>
      <c r="D9202" s="102"/>
      <c r="E9202" s="208"/>
      <c r="F9202" s="107"/>
      <c r="G9202" s="107"/>
    </row>
    <row r="9203" spans="2:7" s="100" customFormat="1">
      <c r="B9203" s="208"/>
      <c r="C9203" s="101"/>
      <c r="D9203" s="102"/>
      <c r="E9203" s="208"/>
      <c r="F9203" s="107"/>
      <c r="G9203" s="107"/>
    </row>
    <row r="9204" spans="2:7" s="100" customFormat="1">
      <c r="B9204" s="208"/>
      <c r="C9204" s="101"/>
      <c r="D9204" s="102"/>
      <c r="E9204" s="208"/>
      <c r="F9204" s="107"/>
      <c r="G9204" s="107"/>
    </row>
    <row r="9205" spans="2:7" s="100" customFormat="1">
      <c r="B9205" s="208"/>
      <c r="C9205" s="101"/>
      <c r="D9205" s="102"/>
      <c r="E9205" s="208"/>
      <c r="F9205" s="107"/>
      <c r="G9205" s="107"/>
    </row>
    <row r="9206" spans="2:7" s="100" customFormat="1">
      <c r="B9206" s="208"/>
      <c r="C9206" s="101"/>
      <c r="D9206" s="102"/>
      <c r="E9206" s="208"/>
      <c r="F9206" s="107"/>
      <c r="G9206" s="107"/>
    </row>
    <row r="9207" spans="2:7" s="100" customFormat="1">
      <c r="B9207" s="208"/>
      <c r="C9207" s="101"/>
      <c r="D9207" s="102"/>
      <c r="E9207" s="208"/>
      <c r="F9207" s="107"/>
      <c r="G9207" s="107"/>
    </row>
    <row r="9208" spans="2:7" s="100" customFormat="1">
      <c r="B9208" s="208"/>
      <c r="C9208" s="101"/>
      <c r="D9208" s="102"/>
      <c r="E9208" s="208"/>
      <c r="F9208" s="107"/>
      <c r="G9208" s="107"/>
    </row>
    <row r="9209" spans="2:7" s="100" customFormat="1">
      <c r="B9209" s="208"/>
      <c r="C9209" s="101"/>
      <c r="D9209" s="102"/>
      <c r="E9209" s="208"/>
      <c r="F9209" s="107"/>
      <c r="G9209" s="107"/>
    </row>
    <row r="9210" spans="2:7" s="100" customFormat="1">
      <c r="B9210" s="208"/>
      <c r="C9210" s="101"/>
      <c r="D9210" s="102"/>
      <c r="E9210" s="208"/>
      <c r="F9210" s="107"/>
      <c r="G9210" s="107"/>
    </row>
    <row r="9211" spans="2:7" s="100" customFormat="1">
      <c r="B9211" s="208"/>
      <c r="C9211" s="101"/>
      <c r="D9211" s="102"/>
      <c r="E9211" s="208"/>
      <c r="F9211" s="107"/>
      <c r="G9211" s="107"/>
    </row>
    <row r="9212" spans="2:7" s="100" customFormat="1">
      <c r="B9212" s="208"/>
      <c r="C9212" s="101"/>
      <c r="D9212" s="102"/>
      <c r="E9212" s="208"/>
      <c r="F9212" s="107"/>
      <c r="G9212" s="107"/>
    </row>
    <row r="9213" spans="2:7" s="100" customFormat="1">
      <c r="B9213" s="208"/>
      <c r="C9213" s="101"/>
      <c r="D9213" s="102"/>
      <c r="E9213" s="208"/>
      <c r="F9213" s="107"/>
      <c r="G9213" s="107"/>
    </row>
    <row r="9214" spans="2:7" s="100" customFormat="1">
      <c r="B9214" s="208"/>
      <c r="C9214" s="101"/>
      <c r="D9214" s="102"/>
      <c r="E9214" s="208"/>
      <c r="F9214" s="107"/>
      <c r="G9214" s="107"/>
    </row>
    <row r="9215" spans="2:7" s="100" customFormat="1">
      <c r="B9215" s="208"/>
      <c r="C9215" s="101"/>
      <c r="D9215" s="102"/>
      <c r="E9215" s="208"/>
      <c r="F9215" s="107"/>
      <c r="G9215" s="107"/>
    </row>
    <row r="9216" spans="2:7" s="100" customFormat="1">
      <c r="B9216" s="208"/>
      <c r="C9216" s="101"/>
      <c r="D9216" s="102"/>
      <c r="E9216" s="208"/>
      <c r="F9216" s="107"/>
      <c r="G9216" s="107"/>
    </row>
    <row r="9217" spans="2:7" s="100" customFormat="1">
      <c r="B9217" s="208"/>
      <c r="C9217" s="101"/>
      <c r="D9217" s="102"/>
      <c r="E9217" s="208"/>
      <c r="F9217" s="107"/>
      <c r="G9217" s="107"/>
    </row>
    <row r="9218" spans="2:7" s="100" customFormat="1">
      <c r="B9218" s="208"/>
      <c r="C9218" s="101"/>
      <c r="D9218" s="102"/>
      <c r="E9218" s="208"/>
      <c r="F9218" s="107"/>
      <c r="G9218" s="107"/>
    </row>
    <row r="9219" spans="2:7" s="100" customFormat="1">
      <c r="B9219" s="208"/>
      <c r="C9219" s="101"/>
      <c r="D9219" s="102"/>
      <c r="E9219" s="208"/>
      <c r="F9219" s="107"/>
      <c r="G9219" s="107"/>
    </row>
    <row r="9220" spans="2:7" s="100" customFormat="1">
      <c r="B9220" s="208"/>
      <c r="C9220" s="101"/>
      <c r="D9220" s="102"/>
      <c r="E9220" s="208"/>
      <c r="F9220" s="107"/>
      <c r="G9220" s="107"/>
    </row>
    <row r="9221" spans="2:7" s="100" customFormat="1">
      <c r="B9221" s="208"/>
      <c r="C9221" s="101"/>
      <c r="D9221" s="102"/>
      <c r="E9221" s="208"/>
      <c r="F9221" s="107"/>
      <c r="G9221" s="107"/>
    </row>
    <row r="9222" spans="2:7" s="100" customFormat="1">
      <c r="B9222" s="208"/>
      <c r="C9222" s="101"/>
      <c r="D9222" s="102"/>
      <c r="E9222" s="208"/>
      <c r="F9222" s="107"/>
      <c r="G9222" s="107"/>
    </row>
    <row r="9223" spans="2:7" s="100" customFormat="1">
      <c r="B9223" s="208"/>
      <c r="C9223" s="101"/>
      <c r="D9223" s="102"/>
      <c r="E9223" s="208"/>
      <c r="F9223" s="107"/>
      <c r="G9223" s="107"/>
    </row>
    <row r="9224" spans="2:7" s="100" customFormat="1">
      <c r="B9224" s="208"/>
      <c r="C9224" s="101"/>
      <c r="D9224" s="102"/>
      <c r="E9224" s="208"/>
      <c r="F9224" s="107"/>
      <c r="G9224" s="107"/>
    </row>
    <row r="9225" spans="2:7" s="100" customFormat="1">
      <c r="B9225" s="208"/>
      <c r="C9225" s="101"/>
      <c r="D9225" s="102"/>
      <c r="E9225" s="208"/>
      <c r="F9225" s="107"/>
      <c r="G9225" s="107"/>
    </row>
    <row r="9226" spans="2:7" s="100" customFormat="1">
      <c r="B9226" s="208"/>
      <c r="C9226" s="101"/>
      <c r="D9226" s="102"/>
      <c r="E9226" s="208"/>
      <c r="F9226" s="107"/>
      <c r="G9226" s="107"/>
    </row>
    <row r="9227" spans="2:7" s="100" customFormat="1">
      <c r="B9227" s="208"/>
      <c r="C9227" s="101"/>
      <c r="D9227" s="102"/>
      <c r="E9227" s="208"/>
      <c r="F9227" s="107"/>
      <c r="G9227" s="107"/>
    </row>
    <row r="9228" spans="2:7" s="100" customFormat="1">
      <c r="B9228" s="208"/>
      <c r="C9228" s="101"/>
      <c r="D9228" s="102"/>
      <c r="E9228" s="208"/>
      <c r="F9228" s="107"/>
      <c r="G9228" s="107"/>
    </row>
    <row r="9229" spans="2:7" s="100" customFormat="1">
      <c r="B9229" s="208"/>
      <c r="C9229" s="101"/>
      <c r="D9229" s="102"/>
      <c r="E9229" s="208"/>
      <c r="F9229" s="107"/>
      <c r="G9229" s="107"/>
    </row>
    <row r="9230" spans="2:7" s="100" customFormat="1">
      <c r="B9230" s="208"/>
      <c r="C9230" s="101"/>
      <c r="D9230" s="102"/>
      <c r="E9230" s="208"/>
      <c r="F9230" s="107"/>
      <c r="G9230" s="107"/>
    </row>
    <row r="9231" spans="2:7" s="100" customFormat="1">
      <c r="B9231" s="208"/>
      <c r="C9231" s="101"/>
      <c r="D9231" s="102"/>
      <c r="E9231" s="208"/>
      <c r="F9231" s="107"/>
      <c r="G9231" s="107"/>
    </row>
    <row r="9232" spans="2:7" s="100" customFormat="1">
      <c r="B9232" s="208"/>
      <c r="C9232" s="101"/>
      <c r="D9232" s="102"/>
      <c r="E9232" s="208"/>
      <c r="F9232" s="107"/>
      <c r="G9232" s="107"/>
    </row>
    <row r="9233" spans="2:7" s="100" customFormat="1">
      <c r="B9233" s="208"/>
      <c r="C9233" s="101"/>
      <c r="D9233" s="102"/>
      <c r="E9233" s="208"/>
      <c r="F9233" s="107"/>
      <c r="G9233" s="107"/>
    </row>
    <row r="9234" spans="2:7" s="100" customFormat="1">
      <c r="B9234" s="208"/>
      <c r="C9234" s="101"/>
      <c r="D9234" s="102"/>
      <c r="E9234" s="208"/>
      <c r="F9234" s="107"/>
      <c r="G9234" s="107"/>
    </row>
    <row r="9235" spans="2:7" s="100" customFormat="1">
      <c r="B9235" s="208"/>
      <c r="C9235" s="101"/>
      <c r="D9235" s="102"/>
      <c r="E9235" s="208"/>
      <c r="F9235" s="107"/>
      <c r="G9235" s="107"/>
    </row>
    <row r="9236" spans="2:7" s="100" customFormat="1">
      <c r="B9236" s="208"/>
      <c r="C9236" s="101"/>
      <c r="D9236" s="102"/>
      <c r="E9236" s="208"/>
      <c r="F9236" s="107"/>
      <c r="G9236" s="107"/>
    </row>
    <row r="9237" spans="2:7" s="100" customFormat="1">
      <c r="B9237" s="208"/>
      <c r="C9237" s="101"/>
      <c r="D9237" s="102"/>
      <c r="E9237" s="208"/>
      <c r="F9237" s="107"/>
      <c r="G9237" s="107"/>
    </row>
    <row r="9238" spans="2:7" s="100" customFormat="1">
      <c r="B9238" s="208"/>
      <c r="C9238" s="101"/>
      <c r="D9238" s="102"/>
      <c r="E9238" s="208"/>
      <c r="F9238" s="107"/>
      <c r="G9238" s="107"/>
    </row>
    <row r="9239" spans="2:7" s="100" customFormat="1">
      <c r="B9239" s="208"/>
      <c r="C9239" s="101"/>
      <c r="D9239" s="102"/>
      <c r="E9239" s="208"/>
      <c r="F9239" s="107"/>
      <c r="G9239" s="107"/>
    </row>
    <row r="9240" spans="2:7" s="100" customFormat="1">
      <c r="B9240" s="208"/>
      <c r="C9240" s="101"/>
      <c r="D9240" s="102"/>
      <c r="E9240" s="208"/>
      <c r="F9240" s="107"/>
      <c r="G9240" s="107"/>
    </row>
    <row r="9241" spans="2:7" s="100" customFormat="1">
      <c r="B9241" s="208"/>
      <c r="C9241" s="101"/>
      <c r="D9241" s="102"/>
      <c r="E9241" s="208"/>
      <c r="F9241" s="107"/>
      <c r="G9241" s="107"/>
    </row>
    <row r="9242" spans="2:7" s="100" customFormat="1">
      <c r="B9242" s="208"/>
      <c r="C9242" s="101"/>
      <c r="D9242" s="102"/>
      <c r="E9242" s="208"/>
      <c r="F9242" s="107"/>
      <c r="G9242" s="107"/>
    </row>
    <row r="9243" spans="2:7" s="100" customFormat="1">
      <c r="B9243" s="208"/>
      <c r="C9243" s="101"/>
      <c r="D9243" s="102"/>
      <c r="E9243" s="208"/>
      <c r="F9243" s="107"/>
      <c r="G9243" s="107"/>
    </row>
    <row r="9244" spans="2:7" s="100" customFormat="1">
      <c r="B9244" s="208"/>
      <c r="C9244" s="101"/>
      <c r="D9244" s="102"/>
      <c r="E9244" s="208"/>
      <c r="F9244" s="107"/>
      <c r="G9244" s="107"/>
    </row>
    <row r="9245" spans="2:7" s="100" customFormat="1">
      <c r="B9245" s="208"/>
      <c r="C9245" s="101"/>
      <c r="D9245" s="102"/>
      <c r="E9245" s="208"/>
      <c r="F9245" s="107"/>
      <c r="G9245" s="107"/>
    </row>
    <row r="9246" spans="2:7" s="100" customFormat="1">
      <c r="B9246" s="208"/>
      <c r="C9246" s="101"/>
      <c r="D9246" s="102"/>
      <c r="E9246" s="208"/>
      <c r="F9246" s="107"/>
      <c r="G9246" s="107"/>
    </row>
    <row r="9247" spans="2:7" s="100" customFormat="1">
      <c r="B9247" s="208"/>
      <c r="C9247" s="101"/>
      <c r="D9247" s="102"/>
      <c r="E9247" s="208"/>
      <c r="F9247" s="107"/>
      <c r="G9247" s="107"/>
    </row>
    <row r="9248" spans="2:7" s="100" customFormat="1">
      <c r="B9248" s="208"/>
      <c r="C9248" s="101"/>
      <c r="D9248" s="102"/>
      <c r="E9248" s="208"/>
      <c r="F9248" s="107"/>
      <c r="G9248" s="107"/>
    </row>
    <row r="9249" spans="2:7" s="100" customFormat="1">
      <c r="B9249" s="208"/>
      <c r="C9249" s="101"/>
      <c r="D9249" s="102"/>
      <c r="E9249" s="208"/>
      <c r="F9249" s="107"/>
      <c r="G9249" s="107"/>
    </row>
    <row r="9250" spans="2:7" s="100" customFormat="1">
      <c r="B9250" s="208"/>
      <c r="C9250" s="101"/>
      <c r="D9250" s="102"/>
      <c r="E9250" s="208"/>
      <c r="F9250" s="107"/>
      <c r="G9250" s="107"/>
    </row>
    <row r="9251" spans="2:7" s="100" customFormat="1">
      <c r="B9251" s="208"/>
      <c r="C9251" s="101"/>
      <c r="D9251" s="102"/>
      <c r="E9251" s="208"/>
      <c r="F9251" s="107"/>
      <c r="G9251" s="107"/>
    </row>
    <row r="9252" spans="2:7" s="100" customFormat="1">
      <c r="B9252" s="208"/>
      <c r="C9252" s="101"/>
      <c r="D9252" s="102"/>
      <c r="E9252" s="208"/>
      <c r="F9252" s="107"/>
      <c r="G9252" s="107"/>
    </row>
    <row r="9253" spans="2:7" s="100" customFormat="1">
      <c r="B9253" s="208"/>
      <c r="C9253" s="101"/>
      <c r="D9253" s="102"/>
      <c r="E9253" s="208"/>
      <c r="F9253" s="107"/>
      <c r="G9253" s="107"/>
    </row>
    <row r="9254" spans="2:7" s="100" customFormat="1">
      <c r="B9254" s="208"/>
      <c r="C9254" s="101"/>
      <c r="D9254" s="102"/>
      <c r="E9254" s="208"/>
      <c r="F9254" s="107"/>
      <c r="G9254" s="107"/>
    </row>
    <row r="9255" spans="2:7" s="100" customFormat="1">
      <c r="B9255" s="208"/>
      <c r="C9255" s="101"/>
      <c r="D9255" s="102"/>
      <c r="E9255" s="208"/>
      <c r="F9255" s="107"/>
      <c r="G9255" s="107"/>
    </row>
    <row r="9256" spans="2:7" s="100" customFormat="1">
      <c r="B9256" s="208"/>
      <c r="C9256" s="101"/>
      <c r="D9256" s="102"/>
      <c r="E9256" s="208"/>
      <c r="F9256" s="107"/>
      <c r="G9256" s="107"/>
    </row>
    <row r="9257" spans="2:7" s="100" customFormat="1">
      <c r="B9257" s="208"/>
      <c r="C9257" s="101"/>
      <c r="D9257" s="102"/>
      <c r="E9257" s="208"/>
      <c r="F9257" s="107"/>
      <c r="G9257" s="107"/>
    </row>
    <row r="9258" spans="2:7" s="100" customFormat="1">
      <c r="B9258" s="208"/>
      <c r="C9258" s="101"/>
      <c r="D9258" s="102"/>
      <c r="E9258" s="208"/>
      <c r="F9258" s="107"/>
      <c r="G9258" s="107"/>
    </row>
    <row r="9259" spans="2:7" s="100" customFormat="1">
      <c r="B9259" s="208"/>
      <c r="C9259" s="101"/>
      <c r="D9259" s="102"/>
      <c r="E9259" s="208"/>
      <c r="F9259" s="107"/>
      <c r="G9259" s="107"/>
    </row>
    <row r="9260" spans="2:7" s="100" customFormat="1">
      <c r="B9260" s="208"/>
      <c r="C9260" s="101"/>
      <c r="D9260" s="102"/>
      <c r="E9260" s="208"/>
      <c r="F9260" s="107"/>
      <c r="G9260" s="107"/>
    </row>
    <row r="9261" spans="2:7" s="100" customFormat="1">
      <c r="B9261" s="208"/>
      <c r="C9261" s="101"/>
      <c r="D9261" s="102"/>
      <c r="E9261" s="208"/>
      <c r="F9261" s="107"/>
      <c r="G9261" s="107"/>
    </row>
    <row r="9262" spans="2:7" s="100" customFormat="1">
      <c r="B9262" s="208"/>
      <c r="C9262" s="101"/>
      <c r="D9262" s="102"/>
      <c r="E9262" s="208"/>
      <c r="F9262" s="107"/>
      <c r="G9262" s="107"/>
    </row>
    <row r="9263" spans="2:7" s="100" customFormat="1">
      <c r="B9263" s="208"/>
      <c r="C9263" s="101"/>
      <c r="D9263" s="102"/>
      <c r="E9263" s="208"/>
      <c r="F9263" s="107"/>
      <c r="G9263" s="107"/>
    </row>
    <row r="9264" spans="2:7" s="100" customFormat="1">
      <c r="B9264" s="208"/>
      <c r="C9264" s="101"/>
      <c r="D9264" s="102"/>
      <c r="E9264" s="208"/>
      <c r="F9264" s="107"/>
      <c r="G9264" s="107"/>
    </row>
    <row r="9265" spans="2:7" s="100" customFormat="1">
      <c r="B9265" s="208"/>
      <c r="C9265" s="101"/>
      <c r="D9265" s="102"/>
      <c r="E9265" s="208"/>
      <c r="F9265" s="107"/>
      <c r="G9265" s="107"/>
    </row>
    <row r="9266" spans="2:7" s="100" customFormat="1">
      <c r="B9266" s="208"/>
      <c r="C9266" s="101"/>
      <c r="D9266" s="102"/>
      <c r="E9266" s="208"/>
      <c r="F9266" s="107"/>
      <c r="G9266" s="107"/>
    </row>
    <row r="9267" spans="2:7" s="100" customFormat="1">
      <c r="B9267" s="208"/>
      <c r="C9267" s="101"/>
      <c r="D9267" s="102"/>
      <c r="E9267" s="208"/>
      <c r="F9267" s="107"/>
      <c r="G9267" s="107"/>
    </row>
    <row r="9268" spans="2:7" s="100" customFormat="1">
      <c r="B9268" s="208"/>
      <c r="C9268" s="101"/>
      <c r="D9268" s="102"/>
      <c r="E9268" s="208"/>
      <c r="F9268" s="107"/>
      <c r="G9268" s="107"/>
    </row>
    <row r="9269" spans="2:7" s="100" customFormat="1">
      <c r="B9269" s="208"/>
      <c r="C9269" s="101"/>
      <c r="D9269" s="102"/>
      <c r="E9269" s="208"/>
      <c r="F9269" s="107"/>
      <c r="G9269" s="107"/>
    </row>
    <row r="9270" spans="2:7" s="100" customFormat="1">
      <c r="B9270" s="208"/>
      <c r="C9270" s="101"/>
      <c r="D9270" s="102"/>
      <c r="E9270" s="208"/>
      <c r="F9270" s="107"/>
      <c r="G9270" s="107"/>
    </row>
    <row r="9271" spans="2:7" s="100" customFormat="1">
      <c r="B9271" s="208"/>
      <c r="C9271" s="101"/>
      <c r="D9271" s="102"/>
      <c r="E9271" s="208"/>
      <c r="F9271" s="107"/>
      <c r="G9271" s="107"/>
    </row>
    <row r="9272" spans="2:7" s="100" customFormat="1">
      <c r="B9272" s="208"/>
      <c r="C9272" s="101"/>
      <c r="D9272" s="102"/>
      <c r="E9272" s="208"/>
      <c r="F9272" s="107"/>
      <c r="G9272" s="107"/>
    </row>
    <row r="9273" spans="2:7" s="100" customFormat="1">
      <c r="B9273" s="208"/>
      <c r="C9273" s="101"/>
      <c r="D9273" s="102"/>
      <c r="E9273" s="208"/>
      <c r="F9273" s="107"/>
      <c r="G9273" s="107"/>
    </row>
    <row r="9274" spans="2:7" s="100" customFormat="1">
      <c r="B9274" s="208"/>
      <c r="C9274" s="101"/>
      <c r="D9274" s="102"/>
      <c r="E9274" s="208"/>
      <c r="F9274" s="107"/>
      <c r="G9274" s="107"/>
    </row>
    <row r="9275" spans="2:7" s="100" customFormat="1">
      <c r="B9275" s="208"/>
      <c r="C9275" s="101"/>
      <c r="D9275" s="102"/>
      <c r="E9275" s="208"/>
      <c r="F9275" s="107"/>
      <c r="G9275" s="107"/>
    </row>
    <row r="9276" spans="2:7" s="100" customFormat="1">
      <c r="B9276" s="208"/>
      <c r="C9276" s="101"/>
      <c r="D9276" s="102"/>
      <c r="E9276" s="208"/>
      <c r="F9276" s="107"/>
      <c r="G9276" s="107"/>
    </row>
    <row r="9277" spans="2:7" s="100" customFormat="1">
      <c r="B9277" s="208"/>
      <c r="C9277" s="101"/>
      <c r="D9277" s="102"/>
      <c r="E9277" s="208"/>
      <c r="F9277" s="107"/>
      <c r="G9277" s="107"/>
    </row>
    <row r="9278" spans="2:7" s="100" customFormat="1">
      <c r="B9278" s="208"/>
      <c r="C9278" s="101"/>
      <c r="D9278" s="102"/>
      <c r="E9278" s="208"/>
      <c r="F9278" s="107"/>
      <c r="G9278" s="107"/>
    </row>
    <row r="9279" spans="2:7" s="100" customFormat="1">
      <c r="B9279" s="208"/>
      <c r="C9279" s="101"/>
      <c r="D9279" s="102"/>
      <c r="E9279" s="208"/>
      <c r="F9279" s="107"/>
      <c r="G9279" s="107"/>
    </row>
    <row r="9280" spans="2:7" s="100" customFormat="1">
      <c r="B9280" s="208"/>
      <c r="C9280" s="101"/>
      <c r="D9280" s="102"/>
      <c r="E9280" s="208"/>
      <c r="F9280" s="107"/>
      <c r="G9280" s="107"/>
    </row>
    <row r="9281" spans="2:7" s="100" customFormat="1">
      <c r="B9281" s="208"/>
      <c r="C9281" s="101"/>
      <c r="D9281" s="102"/>
      <c r="E9281" s="208"/>
      <c r="F9281" s="107"/>
      <c r="G9281" s="107"/>
    </row>
    <row r="9282" spans="2:7" s="100" customFormat="1">
      <c r="B9282" s="208"/>
      <c r="C9282" s="101"/>
      <c r="D9282" s="102"/>
      <c r="E9282" s="208"/>
      <c r="F9282" s="107"/>
      <c r="G9282" s="107"/>
    </row>
    <row r="9283" spans="2:7" s="100" customFormat="1">
      <c r="B9283" s="208"/>
      <c r="C9283" s="101"/>
      <c r="D9283" s="102"/>
      <c r="E9283" s="208"/>
      <c r="F9283" s="107"/>
      <c r="G9283" s="107"/>
    </row>
    <row r="9284" spans="2:7" s="100" customFormat="1">
      <c r="B9284" s="208"/>
      <c r="C9284" s="101"/>
      <c r="D9284" s="102"/>
      <c r="E9284" s="208"/>
      <c r="F9284" s="107"/>
      <c r="G9284" s="107"/>
    </row>
    <row r="9285" spans="2:7" s="100" customFormat="1">
      <c r="B9285" s="208"/>
      <c r="C9285" s="101"/>
      <c r="D9285" s="102"/>
      <c r="E9285" s="208"/>
      <c r="F9285" s="107"/>
      <c r="G9285" s="107"/>
    </row>
    <row r="9286" spans="2:7" s="100" customFormat="1">
      <c r="B9286" s="208"/>
      <c r="C9286" s="101"/>
      <c r="D9286" s="102"/>
      <c r="E9286" s="208"/>
      <c r="F9286" s="107"/>
      <c r="G9286" s="107"/>
    </row>
    <row r="9287" spans="2:7" s="100" customFormat="1">
      <c r="B9287" s="208"/>
      <c r="C9287" s="101"/>
      <c r="D9287" s="102"/>
      <c r="E9287" s="208"/>
      <c r="F9287" s="107"/>
      <c r="G9287" s="107"/>
    </row>
    <row r="9288" spans="2:7" s="100" customFormat="1">
      <c r="B9288" s="208"/>
      <c r="C9288" s="101"/>
      <c r="D9288" s="102"/>
      <c r="E9288" s="208"/>
      <c r="F9288" s="107"/>
      <c r="G9288" s="107"/>
    </row>
    <row r="9289" spans="2:7" s="100" customFormat="1">
      <c r="B9289" s="208"/>
      <c r="C9289" s="101"/>
      <c r="D9289" s="102"/>
      <c r="E9289" s="208"/>
      <c r="F9289" s="107"/>
      <c r="G9289" s="107"/>
    </row>
    <row r="9290" spans="2:7" s="100" customFormat="1">
      <c r="B9290" s="208"/>
      <c r="C9290" s="101"/>
      <c r="D9290" s="102"/>
      <c r="E9290" s="208"/>
      <c r="F9290" s="107"/>
      <c r="G9290" s="107"/>
    </row>
    <row r="9291" spans="2:7" s="100" customFormat="1">
      <c r="B9291" s="208"/>
      <c r="C9291" s="101"/>
      <c r="D9291" s="102"/>
      <c r="E9291" s="208"/>
      <c r="F9291" s="107"/>
      <c r="G9291" s="107"/>
    </row>
    <row r="9292" spans="2:7" s="100" customFormat="1">
      <c r="B9292" s="208"/>
      <c r="C9292" s="101"/>
      <c r="D9292" s="102"/>
      <c r="E9292" s="208"/>
      <c r="F9292" s="107"/>
      <c r="G9292" s="107"/>
    </row>
    <row r="9293" spans="2:7" s="100" customFormat="1">
      <c r="B9293" s="208"/>
      <c r="C9293" s="101"/>
      <c r="D9293" s="102"/>
      <c r="E9293" s="208"/>
      <c r="F9293" s="107"/>
      <c r="G9293" s="107"/>
    </row>
    <row r="9294" spans="2:7" s="100" customFormat="1">
      <c r="B9294" s="208"/>
      <c r="C9294" s="101"/>
      <c r="D9294" s="102"/>
      <c r="E9294" s="208"/>
      <c r="F9294" s="107"/>
      <c r="G9294" s="107"/>
    </row>
    <row r="9295" spans="2:7" s="100" customFormat="1">
      <c r="B9295" s="208"/>
      <c r="C9295" s="101"/>
      <c r="D9295" s="102"/>
      <c r="E9295" s="208"/>
      <c r="F9295" s="107"/>
      <c r="G9295" s="107"/>
    </row>
    <row r="9296" spans="2:7" s="100" customFormat="1">
      <c r="B9296" s="208"/>
      <c r="C9296" s="101"/>
      <c r="D9296" s="102"/>
      <c r="E9296" s="208"/>
      <c r="F9296" s="107"/>
      <c r="G9296" s="107"/>
    </row>
    <row r="9297" spans="2:7" s="100" customFormat="1">
      <c r="B9297" s="208"/>
      <c r="C9297" s="101"/>
      <c r="D9297" s="102"/>
      <c r="E9297" s="208"/>
      <c r="F9297" s="107"/>
      <c r="G9297" s="107"/>
    </row>
    <row r="9298" spans="2:7" s="100" customFormat="1">
      <c r="B9298" s="208"/>
      <c r="C9298" s="101"/>
      <c r="D9298" s="102"/>
      <c r="E9298" s="208"/>
      <c r="F9298" s="107"/>
      <c r="G9298" s="107"/>
    </row>
    <row r="9299" spans="2:7" s="100" customFormat="1">
      <c r="B9299" s="208"/>
      <c r="C9299" s="101"/>
      <c r="D9299" s="102"/>
      <c r="E9299" s="208"/>
      <c r="F9299" s="107"/>
      <c r="G9299" s="107"/>
    </row>
    <row r="9300" spans="2:7" s="100" customFormat="1">
      <c r="B9300" s="208"/>
      <c r="C9300" s="101"/>
      <c r="D9300" s="102"/>
      <c r="E9300" s="208"/>
      <c r="F9300" s="107"/>
      <c r="G9300" s="107"/>
    </row>
    <row r="9301" spans="2:7" s="100" customFormat="1">
      <c r="B9301" s="208"/>
      <c r="C9301" s="101"/>
      <c r="D9301" s="102"/>
      <c r="E9301" s="208"/>
      <c r="F9301" s="107"/>
      <c r="G9301" s="107"/>
    </row>
    <row r="9302" spans="2:7" s="100" customFormat="1">
      <c r="B9302" s="208"/>
      <c r="C9302" s="101"/>
      <c r="D9302" s="102"/>
      <c r="E9302" s="208"/>
      <c r="F9302" s="107"/>
      <c r="G9302" s="107"/>
    </row>
    <row r="9303" spans="2:7" s="100" customFormat="1">
      <c r="B9303" s="208"/>
      <c r="C9303" s="101"/>
      <c r="D9303" s="102"/>
      <c r="E9303" s="208"/>
      <c r="F9303" s="107"/>
      <c r="G9303" s="107"/>
    </row>
    <row r="9304" spans="2:7" s="100" customFormat="1">
      <c r="B9304" s="208"/>
      <c r="C9304" s="101"/>
      <c r="D9304" s="102"/>
      <c r="E9304" s="208"/>
      <c r="F9304" s="107"/>
      <c r="G9304" s="107"/>
    </row>
    <row r="9305" spans="2:7" s="100" customFormat="1">
      <c r="B9305" s="208"/>
      <c r="C9305" s="101"/>
      <c r="D9305" s="102"/>
      <c r="E9305" s="208"/>
      <c r="F9305" s="107"/>
      <c r="G9305" s="107"/>
    </row>
    <row r="9306" spans="2:7" s="100" customFormat="1">
      <c r="B9306" s="208"/>
      <c r="C9306" s="101"/>
      <c r="D9306" s="102"/>
      <c r="E9306" s="208"/>
      <c r="F9306" s="107"/>
      <c r="G9306" s="107"/>
    </row>
    <row r="9307" spans="2:7" s="100" customFormat="1">
      <c r="B9307" s="208"/>
      <c r="C9307" s="101"/>
      <c r="D9307" s="102"/>
      <c r="E9307" s="208"/>
      <c r="F9307" s="107"/>
      <c r="G9307" s="107"/>
    </row>
    <row r="9308" spans="2:7" s="100" customFormat="1">
      <c r="B9308" s="208"/>
      <c r="C9308" s="101"/>
      <c r="D9308" s="102"/>
      <c r="E9308" s="208"/>
      <c r="F9308" s="107"/>
      <c r="G9308" s="107"/>
    </row>
    <row r="9309" spans="2:7" s="100" customFormat="1">
      <c r="B9309" s="208"/>
      <c r="C9309" s="101"/>
      <c r="D9309" s="102"/>
      <c r="E9309" s="208"/>
      <c r="F9309" s="107"/>
      <c r="G9309" s="107"/>
    </row>
    <row r="9310" spans="2:7" s="100" customFormat="1">
      <c r="B9310" s="208"/>
      <c r="C9310" s="101"/>
      <c r="D9310" s="102"/>
      <c r="E9310" s="208"/>
      <c r="F9310" s="107"/>
      <c r="G9310" s="107"/>
    </row>
    <row r="9311" spans="2:7" s="100" customFormat="1">
      <c r="B9311" s="208"/>
      <c r="C9311" s="101"/>
      <c r="D9311" s="102"/>
      <c r="E9311" s="208"/>
      <c r="F9311" s="107"/>
      <c r="G9311" s="107"/>
    </row>
    <row r="9312" spans="2:7" s="100" customFormat="1">
      <c r="B9312" s="208"/>
      <c r="C9312" s="101"/>
      <c r="D9312" s="102"/>
      <c r="E9312" s="208"/>
      <c r="F9312" s="107"/>
      <c r="G9312" s="107"/>
    </row>
    <row r="9313" spans="2:7" s="100" customFormat="1">
      <c r="B9313" s="208"/>
      <c r="C9313" s="101"/>
      <c r="D9313" s="102"/>
      <c r="E9313" s="208"/>
      <c r="F9313" s="107"/>
      <c r="G9313" s="107"/>
    </row>
    <row r="9314" spans="2:7" s="100" customFormat="1">
      <c r="B9314" s="208"/>
      <c r="C9314" s="101"/>
      <c r="D9314" s="102"/>
      <c r="E9314" s="208"/>
      <c r="F9314" s="107"/>
      <c r="G9314" s="107"/>
    </row>
    <row r="9315" spans="2:7" s="100" customFormat="1">
      <c r="B9315" s="208"/>
      <c r="C9315" s="101"/>
      <c r="D9315" s="102"/>
      <c r="E9315" s="208"/>
      <c r="F9315" s="107"/>
      <c r="G9315" s="107"/>
    </row>
    <row r="9316" spans="2:7" s="100" customFormat="1">
      <c r="B9316" s="208"/>
      <c r="C9316" s="101"/>
      <c r="D9316" s="102"/>
      <c r="E9316" s="208"/>
      <c r="F9316" s="107"/>
      <c r="G9316" s="107"/>
    </row>
    <row r="9317" spans="2:7" s="100" customFormat="1">
      <c r="B9317" s="208"/>
      <c r="C9317" s="101"/>
      <c r="D9317" s="102"/>
      <c r="E9317" s="208"/>
      <c r="F9317" s="107"/>
      <c r="G9317" s="107"/>
    </row>
    <row r="9318" spans="2:7" s="100" customFormat="1">
      <c r="B9318" s="208"/>
      <c r="C9318" s="101"/>
      <c r="D9318" s="102"/>
      <c r="E9318" s="208"/>
      <c r="F9318" s="107"/>
      <c r="G9318" s="107"/>
    </row>
    <row r="9319" spans="2:7" s="100" customFormat="1">
      <c r="B9319" s="208"/>
      <c r="C9319" s="101"/>
      <c r="D9319" s="102"/>
      <c r="E9319" s="208"/>
      <c r="F9319" s="107"/>
      <c r="G9319" s="107"/>
    </row>
    <row r="9320" spans="2:7" s="100" customFormat="1">
      <c r="B9320" s="208"/>
      <c r="C9320" s="101"/>
      <c r="D9320" s="102"/>
      <c r="E9320" s="208"/>
      <c r="F9320" s="107"/>
      <c r="G9320" s="107"/>
    </row>
    <row r="9321" spans="2:7" s="100" customFormat="1">
      <c r="B9321" s="208"/>
      <c r="C9321" s="101"/>
      <c r="D9321" s="102"/>
      <c r="E9321" s="208"/>
      <c r="F9321" s="107"/>
      <c r="G9321" s="107"/>
    </row>
    <row r="9322" spans="2:7" s="100" customFormat="1">
      <c r="B9322" s="208"/>
      <c r="C9322" s="101"/>
      <c r="D9322" s="102"/>
      <c r="E9322" s="208"/>
      <c r="F9322" s="107"/>
      <c r="G9322" s="107"/>
    </row>
    <row r="9323" spans="2:7" s="100" customFormat="1">
      <c r="B9323" s="208"/>
      <c r="C9323" s="101"/>
      <c r="D9323" s="102"/>
      <c r="E9323" s="208"/>
      <c r="F9323" s="107"/>
      <c r="G9323" s="107"/>
    </row>
    <row r="9324" spans="2:7" s="100" customFormat="1">
      <c r="B9324" s="208"/>
      <c r="C9324" s="101"/>
      <c r="D9324" s="102"/>
      <c r="E9324" s="208"/>
      <c r="F9324" s="107"/>
      <c r="G9324" s="107"/>
    </row>
    <row r="9325" spans="2:7" s="100" customFormat="1">
      <c r="B9325" s="208"/>
      <c r="C9325" s="101"/>
      <c r="D9325" s="102"/>
      <c r="E9325" s="208"/>
      <c r="F9325" s="107"/>
      <c r="G9325" s="107"/>
    </row>
    <row r="9326" spans="2:7" s="100" customFormat="1">
      <c r="B9326" s="208"/>
      <c r="C9326" s="101"/>
      <c r="D9326" s="102"/>
      <c r="E9326" s="208"/>
      <c r="F9326" s="107"/>
      <c r="G9326" s="107"/>
    </row>
    <row r="9327" spans="2:7" s="100" customFormat="1">
      <c r="B9327" s="208"/>
      <c r="C9327" s="101"/>
      <c r="D9327" s="102"/>
      <c r="E9327" s="208"/>
      <c r="F9327" s="107"/>
      <c r="G9327" s="107"/>
    </row>
    <row r="9328" spans="2:7" s="100" customFormat="1">
      <c r="B9328" s="208"/>
      <c r="C9328" s="101"/>
      <c r="D9328" s="102"/>
      <c r="E9328" s="208"/>
      <c r="F9328" s="107"/>
      <c r="G9328" s="107"/>
    </row>
    <row r="9329" spans="2:7" s="100" customFormat="1">
      <c r="B9329" s="208"/>
      <c r="C9329" s="101"/>
      <c r="D9329" s="102"/>
      <c r="E9329" s="208"/>
      <c r="F9329" s="107"/>
      <c r="G9329" s="107"/>
    </row>
    <row r="9330" spans="2:7" s="100" customFormat="1">
      <c r="B9330" s="208"/>
      <c r="C9330" s="101"/>
      <c r="D9330" s="102"/>
      <c r="E9330" s="208"/>
      <c r="F9330" s="107"/>
      <c r="G9330" s="107"/>
    </row>
    <row r="9331" spans="2:7" s="100" customFormat="1">
      <c r="B9331" s="208"/>
      <c r="C9331" s="101"/>
      <c r="D9331" s="102"/>
      <c r="E9331" s="208"/>
      <c r="F9331" s="107"/>
      <c r="G9331" s="107"/>
    </row>
    <row r="9332" spans="2:7" s="100" customFormat="1">
      <c r="B9332" s="208"/>
      <c r="C9332" s="101"/>
      <c r="D9332" s="102"/>
      <c r="E9332" s="208"/>
      <c r="F9332" s="107"/>
      <c r="G9332" s="107"/>
    </row>
    <row r="9333" spans="2:7" s="100" customFormat="1">
      <c r="B9333" s="208"/>
      <c r="C9333" s="101"/>
      <c r="D9333" s="102"/>
      <c r="E9333" s="208"/>
      <c r="F9333" s="107"/>
      <c r="G9333" s="107"/>
    </row>
    <row r="9334" spans="2:7" s="100" customFormat="1">
      <c r="B9334" s="208"/>
      <c r="C9334" s="101"/>
      <c r="D9334" s="102"/>
      <c r="E9334" s="208"/>
      <c r="F9334" s="107"/>
      <c r="G9334" s="107"/>
    </row>
    <row r="9335" spans="2:7" s="100" customFormat="1">
      <c r="B9335" s="208"/>
      <c r="C9335" s="101"/>
      <c r="D9335" s="102"/>
      <c r="E9335" s="208"/>
      <c r="F9335" s="107"/>
      <c r="G9335" s="107"/>
    </row>
    <row r="9336" spans="2:7" s="100" customFormat="1">
      <c r="B9336" s="208"/>
      <c r="C9336" s="101"/>
      <c r="D9336" s="102"/>
      <c r="E9336" s="208"/>
      <c r="F9336" s="107"/>
      <c r="G9336" s="107"/>
    </row>
    <row r="9337" spans="2:7" s="100" customFormat="1">
      <c r="B9337" s="208"/>
      <c r="C9337" s="101"/>
      <c r="D9337" s="102"/>
      <c r="E9337" s="208"/>
      <c r="F9337" s="107"/>
      <c r="G9337" s="107"/>
    </row>
    <row r="9338" spans="2:7" s="100" customFormat="1">
      <c r="B9338" s="208"/>
      <c r="C9338" s="101"/>
      <c r="D9338" s="102"/>
      <c r="E9338" s="208"/>
      <c r="F9338" s="107"/>
      <c r="G9338" s="107"/>
    </row>
    <row r="9339" spans="2:7" s="100" customFormat="1">
      <c r="B9339" s="208"/>
      <c r="C9339" s="101"/>
      <c r="D9339" s="102"/>
      <c r="E9339" s="208"/>
      <c r="F9339" s="107"/>
      <c r="G9339" s="107"/>
    </row>
    <row r="9340" spans="2:7" s="100" customFormat="1">
      <c r="B9340" s="208"/>
      <c r="C9340" s="101"/>
      <c r="D9340" s="102"/>
      <c r="E9340" s="208"/>
      <c r="F9340" s="107"/>
      <c r="G9340" s="107"/>
    </row>
    <row r="9341" spans="2:7" s="100" customFormat="1">
      <c r="B9341" s="208"/>
      <c r="C9341" s="101"/>
      <c r="D9341" s="102"/>
      <c r="E9341" s="208"/>
      <c r="F9341" s="107"/>
      <c r="G9341" s="107"/>
    </row>
    <row r="9342" spans="2:7" s="100" customFormat="1">
      <c r="B9342" s="208"/>
      <c r="C9342" s="101"/>
      <c r="D9342" s="102"/>
      <c r="E9342" s="208"/>
      <c r="F9342" s="107"/>
      <c r="G9342" s="107"/>
    </row>
    <row r="9343" spans="2:7" s="100" customFormat="1">
      <c r="B9343" s="208"/>
      <c r="C9343" s="101"/>
      <c r="D9343" s="102"/>
      <c r="E9343" s="208"/>
      <c r="F9343" s="107"/>
      <c r="G9343" s="107"/>
    </row>
    <row r="9344" spans="2:7" s="100" customFormat="1">
      <c r="B9344" s="208"/>
      <c r="C9344" s="101"/>
      <c r="D9344" s="102"/>
      <c r="E9344" s="208"/>
      <c r="F9344" s="107"/>
      <c r="G9344" s="107"/>
    </row>
    <row r="9345" spans="2:7" s="100" customFormat="1">
      <c r="B9345" s="208"/>
      <c r="C9345" s="101"/>
      <c r="D9345" s="102"/>
      <c r="E9345" s="208"/>
      <c r="F9345" s="107"/>
      <c r="G9345" s="107"/>
    </row>
    <row r="9346" spans="2:7" s="100" customFormat="1">
      <c r="B9346" s="208"/>
      <c r="C9346" s="101"/>
      <c r="D9346" s="102"/>
      <c r="E9346" s="208"/>
      <c r="F9346" s="107"/>
      <c r="G9346" s="107"/>
    </row>
    <row r="9347" spans="2:7" s="100" customFormat="1">
      <c r="B9347" s="208"/>
      <c r="C9347" s="101"/>
      <c r="D9347" s="102"/>
      <c r="E9347" s="208"/>
      <c r="F9347" s="107"/>
      <c r="G9347" s="107"/>
    </row>
    <row r="9348" spans="2:7" s="100" customFormat="1">
      <c r="B9348" s="208"/>
      <c r="C9348" s="101"/>
      <c r="D9348" s="102"/>
      <c r="E9348" s="208"/>
      <c r="F9348" s="107"/>
      <c r="G9348" s="107"/>
    </row>
    <row r="9349" spans="2:7" s="100" customFormat="1">
      <c r="B9349" s="208"/>
      <c r="C9349" s="101"/>
      <c r="D9349" s="102"/>
      <c r="E9349" s="208"/>
      <c r="F9349" s="107"/>
      <c r="G9349" s="107"/>
    </row>
    <row r="9350" spans="2:7" s="100" customFormat="1">
      <c r="B9350" s="208"/>
      <c r="C9350" s="101"/>
      <c r="D9350" s="102"/>
      <c r="E9350" s="208"/>
      <c r="F9350" s="107"/>
      <c r="G9350" s="107"/>
    </row>
    <row r="9351" spans="2:7" s="100" customFormat="1">
      <c r="B9351" s="208"/>
      <c r="C9351" s="101"/>
      <c r="D9351" s="102"/>
      <c r="E9351" s="208"/>
      <c r="F9351" s="107"/>
      <c r="G9351" s="107"/>
    </row>
    <row r="9352" spans="2:7" s="100" customFormat="1">
      <c r="B9352" s="208"/>
      <c r="C9352" s="101"/>
      <c r="D9352" s="102"/>
      <c r="E9352" s="208"/>
      <c r="F9352" s="107"/>
      <c r="G9352" s="107"/>
    </row>
    <row r="9353" spans="2:7" s="100" customFormat="1">
      <c r="B9353" s="208"/>
      <c r="C9353" s="101"/>
      <c r="D9353" s="102"/>
      <c r="E9353" s="208"/>
      <c r="F9353" s="107"/>
      <c r="G9353" s="107"/>
    </row>
    <row r="9354" spans="2:7" s="100" customFormat="1">
      <c r="B9354" s="208"/>
      <c r="C9354" s="101"/>
      <c r="D9354" s="102"/>
      <c r="E9354" s="208"/>
      <c r="F9354" s="107"/>
      <c r="G9354" s="107"/>
    </row>
    <row r="9355" spans="2:7" s="100" customFormat="1">
      <c r="B9355" s="208"/>
      <c r="C9355" s="101"/>
      <c r="D9355" s="102"/>
      <c r="E9355" s="208"/>
      <c r="F9355" s="107"/>
      <c r="G9355" s="107"/>
    </row>
    <row r="9356" spans="2:7" s="100" customFormat="1">
      <c r="B9356" s="208"/>
      <c r="C9356" s="101"/>
      <c r="D9356" s="102"/>
      <c r="E9356" s="208"/>
      <c r="F9356" s="107"/>
      <c r="G9356" s="107"/>
    </row>
    <row r="9357" spans="2:7" s="100" customFormat="1">
      <c r="B9357" s="208"/>
      <c r="C9357" s="101"/>
      <c r="D9357" s="102"/>
      <c r="E9357" s="208"/>
      <c r="F9357" s="107"/>
      <c r="G9357" s="107"/>
    </row>
    <row r="9358" spans="2:7" s="100" customFormat="1">
      <c r="B9358" s="208"/>
      <c r="C9358" s="101"/>
      <c r="D9358" s="102"/>
      <c r="E9358" s="208"/>
      <c r="F9358" s="107"/>
      <c r="G9358" s="107"/>
    </row>
    <row r="9359" spans="2:7" s="100" customFormat="1">
      <c r="B9359" s="208"/>
      <c r="C9359" s="101"/>
      <c r="D9359" s="102"/>
      <c r="E9359" s="208"/>
      <c r="F9359" s="107"/>
      <c r="G9359" s="107"/>
    </row>
    <row r="9360" spans="2:7" s="100" customFormat="1">
      <c r="B9360" s="208"/>
      <c r="C9360" s="101"/>
      <c r="D9360" s="102"/>
      <c r="E9360" s="208"/>
      <c r="F9360" s="107"/>
      <c r="G9360" s="107"/>
    </row>
    <row r="9361" spans="2:7" s="100" customFormat="1">
      <c r="B9361" s="208"/>
      <c r="C9361" s="101"/>
      <c r="D9361" s="102"/>
      <c r="E9361" s="208"/>
      <c r="F9361" s="107"/>
      <c r="G9361" s="107"/>
    </row>
    <row r="9362" spans="2:7" s="100" customFormat="1">
      <c r="B9362" s="208"/>
      <c r="C9362" s="101"/>
      <c r="D9362" s="102"/>
      <c r="E9362" s="208"/>
      <c r="F9362" s="107"/>
      <c r="G9362" s="107"/>
    </row>
    <row r="9363" spans="2:7" s="100" customFormat="1">
      <c r="B9363" s="208"/>
      <c r="C9363" s="101"/>
      <c r="D9363" s="102"/>
      <c r="E9363" s="208"/>
      <c r="F9363" s="107"/>
      <c r="G9363" s="107"/>
    </row>
    <row r="9364" spans="2:7" s="100" customFormat="1">
      <c r="B9364" s="208"/>
      <c r="C9364" s="101"/>
      <c r="D9364" s="102"/>
      <c r="E9364" s="208"/>
      <c r="F9364" s="107"/>
      <c r="G9364" s="107"/>
    </row>
    <row r="9365" spans="2:7" s="100" customFormat="1">
      <c r="B9365" s="208"/>
      <c r="C9365" s="101"/>
      <c r="D9365" s="102"/>
      <c r="E9365" s="208"/>
      <c r="F9365" s="107"/>
      <c r="G9365" s="107"/>
    </row>
    <row r="9366" spans="2:7" s="100" customFormat="1">
      <c r="B9366" s="208"/>
      <c r="C9366" s="101"/>
      <c r="D9366" s="102"/>
      <c r="E9366" s="208"/>
      <c r="F9366" s="107"/>
      <c r="G9366" s="107"/>
    </row>
    <row r="9367" spans="2:7" s="100" customFormat="1">
      <c r="B9367" s="208"/>
      <c r="C9367" s="101"/>
      <c r="D9367" s="102"/>
      <c r="E9367" s="208"/>
      <c r="F9367" s="107"/>
      <c r="G9367" s="107"/>
    </row>
    <row r="9368" spans="2:7" s="100" customFormat="1">
      <c r="B9368" s="208"/>
      <c r="C9368" s="101"/>
      <c r="D9368" s="102"/>
      <c r="E9368" s="208"/>
      <c r="F9368" s="107"/>
      <c r="G9368" s="107"/>
    </row>
    <row r="9369" spans="2:7" s="100" customFormat="1">
      <c r="B9369" s="208"/>
      <c r="C9369" s="101"/>
      <c r="D9369" s="102"/>
      <c r="E9369" s="208"/>
      <c r="F9369" s="107"/>
      <c r="G9369" s="107"/>
    </row>
    <row r="9370" spans="2:7" s="100" customFormat="1">
      <c r="B9370" s="208"/>
      <c r="C9370" s="101"/>
      <c r="D9370" s="102"/>
      <c r="E9370" s="208"/>
      <c r="F9370" s="107"/>
      <c r="G9370" s="107"/>
    </row>
    <row r="9371" spans="2:7" s="100" customFormat="1">
      <c r="B9371" s="208"/>
      <c r="C9371" s="101"/>
      <c r="D9371" s="102"/>
      <c r="E9371" s="208"/>
      <c r="F9371" s="107"/>
      <c r="G9371" s="107"/>
    </row>
    <row r="9372" spans="2:7" s="100" customFormat="1">
      <c r="B9372" s="208"/>
      <c r="C9372" s="101"/>
      <c r="D9372" s="102"/>
      <c r="E9372" s="208"/>
      <c r="F9372" s="107"/>
      <c r="G9372" s="107"/>
    </row>
    <row r="9373" spans="2:7" s="100" customFormat="1">
      <c r="B9373" s="208"/>
      <c r="C9373" s="101"/>
      <c r="D9373" s="102"/>
      <c r="E9373" s="208"/>
      <c r="F9373" s="107"/>
      <c r="G9373" s="107"/>
    </row>
    <row r="9374" spans="2:7" s="100" customFormat="1">
      <c r="B9374" s="208"/>
      <c r="C9374" s="101"/>
      <c r="D9374" s="102"/>
      <c r="E9374" s="208"/>
      <c r="F9374" s="107"/>
      <c r="G9374" s="107"/>
    </row>
    <row r="9375" spans="2:7" s="100" customFormat="1">
      <c r="B9375" s="208"/>
      <c r="C9375" s="101"/>
      <c r="D9375" s="102"/>
      <c r="E9375" s="208"/>
      <c r="F9375" s="107"/>
      <c r="G9375" s="107"/>
    </row>
    <row r="9376" spans="2:7" s="100" customFormat="1">
      <c r="B9376" s="208"/>
      <c r="C9376" s="101"/>
      <c r="D9376" s="102"/>
      <c r="E9376" s="208"/>
      <c r="F9376" s="107"/>
      <c r="G9376" s="107"/>
    </row>
    <row r="9377" spans="2:7" s="100" customFormat="1">
      <c r="B9377" s="208"/>
      <c r="C9377" s="101"/>
      <c r="D9377" s="102"/>
      <c r="E9377" s="208"/>
      <c r="F9377" s="107"/>
      <c r="G9377" s="107"/>
    </row>
    <row r="9378" spans="2:7" s="100" customFormat="1">
      <c r="B9378" s="208"/>
      <c r="C9378" s="101"/>
      <c r="D9378" s="102"/>
      <c r="E9378" s="208"/>
      <c r="F9378" s="107"/>
      <c r="G9378" s="107"/>
    </row>
    <row r="9379" spans="2:7" s="100" customFormat="1">
      <c r="B9379" s="208"/>
      <c r="C9379" s="101"/>
      <c r="D9379" s="102"/>
      <c r="E9379" s="208"/>
      <c r="F9379" s="107"/>
      <c r="G9379" s="107"/>
    </row>
    <row r="9380" spans="2:7" s="100" customFormat="1">
      <c r="B9380" s="208"/>
      <c r="C9380" s="101"/>
      <c r="D9380" s="102"/>
      <c r="E9380" s="208"/>
      <c r="F9380" s="107"/>
      <c r="G9380" s="107"/>
    </row>
    <row r="9381" spans="2:7" s="100" customFormat="1">
      <c r="B9381" s="208"/>
      <c r="C9381" s="101"/>
      <c r="D9381" s="102"/>
      <c r="E9381" s="208"/>
      <c r="F9381" s="107"/>
      <c r="G9381" s="107"/>
    </row>
    <row r="9382" spans="2:7" s="100" customFormat="1">
      <c r="B9382" s="208"/>
      <c r="C9382" s="101"/>
      <c r="D9382" s="102"/>
      <c r="E9382" s="208"/>
      <c r="F9382" s="107"/>
      <c r="G9382" s="107"/>
    </row>
    <row r="9383" spans="2:7" s="100" customFormat="1">
      <c r="B9383" s="208"/>
      <c r="C9383" s="101"/>
      <c r="D9383" s="102"/>
      <c r="E9383" s="208"/>
      <c r="F9383" s="107"/>
      <c r="G9383" s="107"/>
    </row>
    <row r="9384" spans="2:7" s="100" customFormat="1">
      <c r="B9384" s="208"/>
      <c r="C9384" s="101"/>
      <c r="D9384" s="102"/>
      <c r="E9384" s="208"/>
      <c r="F9384" s="107"/>
      <c r="G9384" s="107"/>
    </row>
    <row r="9385" spans="2:7" s="100" customFormat="1">
      <c r="B9385" s="208"/>
      <c r="C9385" s="101"/>
      <c r="D9385" s="102"/>
      <c r="E9385" s="208"/>
      <c r="F9385" s="107"/>
      <c r="G9385" s="107"/>
    </row>
    <row r="9386" spans="2:7" s="100" customFormat="1">
      <c r="B9386" s="208"/>
      <c r="C9386" s="101"/>
      <c r="D9386" s="102"/>
      <c r="E9386" s="208"/>
      <c r="F9386" s="107"/>
      <c r="G9386" s="107"/>
    </row>
    <row r="9387" spans="2:7" s="100" customFormat="1">
      <c r="B9387" s="208"/>
      <c r="C9387" s="101"/>
      <c r="D9387" s="102"/>
      <c r="E9387" s="208"/>
      <c r="F9387" s="107"/>
      <c r="G9387" s="107"/>
    </row>
    <row r="9388" spans="2:7" s="100" customFormat="1">
      <c r="B9388" s="208"/>
      <c r="C9388" s="101"/>
      <c r="D9388" s="102"/>
      <c r="E9388" s="208"/>
      <c r="F9388" s="107"/>
      <c r="G9388" s="107"/>
    </row>
    <row r="9389" spans="2:7" s="100" customFormat="1">
      <c r="B9389" s="208"/>
      <c r="C9389" s="101"/>
      <c r="D9389" s="102"/>
      <c r="E9389" s="208"/>
      <c r="F9389" s="107"/>
      <c r="G9389" s="107"/>
    </row>
    <row r="9390" spans="2:7" s="100" customFormat="1">
      <c r="B9390" s="208"/>
      <c r="C9390" s="101"/>
      <c r="D9390" s="102"/>
      <c r="E9390" s="208"/>
      <c r="F9390" s="107"/>
      <c r="G9390" s="107"/>
    </row>
    <row r="9391" spans="2:7" s="100" customFormat="1">
      <c r="B9391" s="208"/>
      <c r="C9391" s="101"/>
      <c r="D9391" s="102"/>
      <c r="E9391" s="208"/>
      <c r="F9391" s="107"/>
      <c r="G9391" s="107"/>
    </row>
    <row r="9392" spans="2:7" s="100" customFormat="1">
      <c r="B9392" s="208"/>
      <c r="C9392" s="101"/>
      <c r="D9392" s="102"/>
      <c r="E9392" s="208"/>
      <c r="F9392" s="107"/>
      <c r="G9392" s="107"/>
    </row>
    <row r="9393" spans="2:7" s="100" customFormat="1">
      <c r="B9393" s="208"/>
      <c r="C9393" s="101"/>
      <c r="D9393" s="102"/>
      <c r="E9393" s="208"/>
      <c r="F9393" s="107"/>
      <c r="G9393" s="107"/>
    </row>
    <row r="9394" spans="2:7" s="100" customFormat="1">
      <c r="B9394" s="208"/>
      <c r="C9394" s="101"/>
      <c r="D9394" s="102"/>
      <c r="E9394" s="208"/>
      <c r="F9394" s="107"/>
      <c r="G9394" s="107"/>
    </row>
    <row r="9395" spans="2:7" s="100" customFormat="1">
      <c r="B9395" s="208"/>
      <c r="C9395" s="101"/>
      <c r="D9395" s="102"/>
      <c r="E9395" s="208"/>
      <c r="F9395" s="107"/>
      <c r="G9395" s="107"/>
    </row>
    <row r="9396" spans="2:7" s="100" customFormat="1">
      <c r="B9396" s="208"/>
      <c r="C9396" s="101"/>
      <c r="D9396" s="102"/>
      <c r="E9396" s="208"/>
      <c r="F9396" s="107"/>
      <c r="G9396" s="107"/>
    </row>
    <row r="9397" spans="2:7" s="100" customFormat="1">
      <c r="B9397" s="208"/>
      <c r="C9397" s="101"/>
      <c r="D9397" s="102"/>
      <c r="E9397" s="208"/>
      <c r="F9397" s="107"/>
      <c r="G9397" s="107"/>
    </row>
    <row r="9398" spans="2:7" s="100" customFormat="1">
      <c r="B9398" s="208"/>
      <c r="C9398" s="101"/>
      <c r="D9398" s="102"/>
      <c r="E9398" s="208"/>
      <c r="F9398" s="107"/>
      <c r="G9398" s="107"/>
    </row>
    <row r="9399" spans="2:7" s="100" customFormat="1">
      <c r="B9399" s="208"/>
      <c r="C9399" s="101"/>
      <c r="D9399" s="102"/>
      <c r="E9399" s="208"/>
      <c r="F9399" s="107"/>
      <c r="G9399" s="107"/>
    </row>
    <row r="9400" spans="2:7" s="100" customFormat="1">
      <c r="B9400" s="208"/>
      <c r="C9400" s="101"/>
      <c r="D9400" s="102"/>
      <c r="E9400" s="208"/>
      <c r="F9400" s="107"/>
      <c r="G9400" s="107"/>
    </row>
    <row r="9401" spans="2:7" s="100" customFormat="1">
      <c r="B9401" s="208"/>
      <c r="C9401" s="101"/>
      <c r="D9401" s="102"/>
      <c r="E9401" s="208"/>
      <c r="F9401" s="107"/>
      <c r="G9401" s="107"/>
    </row>
    <row r="9402" spans="2:7" s="100" customFormat="1">
      <c r="B9402" s="208"/>
      <c r="C9402" s="101"/>
      <c r="D9402" s="102"/>
      <c r="E9402" s="208"/>
      <c r="F9402" s="107"/>
      <c r="G9402" s="107"/>
    </row>
    <row r="9403" spans="2:7" s="100" customFormat="1">
      <c r="B9403" s="208"/>
      <c r="C9403" s="101"/>
      <c r="D9403" s="102"/>
      <c r="E9403" s="208"/>
      <c r="F9403" s="107"/>
      <c r="G9403" s="107"/>
    </row>
    <row r="9404" spans="2:7" s="100" customFormat="1">
      <c r="B9404" s="208"/>
      <c r="C9404" s="101"/>
      <c r="D9404" s="102"/>
      <c r="E9404" s="208"/>
      <c r="F9404" s="107"/>
      <c r="G9404" s="107"/>
    </row>
    <row r="9405" spans="2:7" s="100" customFormat="1">
      <c r="B9405" s="208"/>
      <c r="C9405" s="101"/>
      <c r="D9405" s="102"/>
      <c r="E9405" s="208"/>
      <c r="F9405" s="107"/>
      <c r="G9405" s="107"/>
    </row>
    <row r="9406" spans="2:7" s="100" customFormat="1">
      <c r="B9406" s="208"/>
      <c r="C9406" s="101"/>
      <c r="D9406" s="102"/>
      <c r="E9406" s="208"/>
      <c r="F9406" s="107"/>
      <c r="G9406" s="107"/>
    </row>
    <row r="9407" spans="2:7" s="100" customFormat="1">
      <c r="B9407" s="208"/>
      <c r="C9407" s="101"/>
      <c r="D9407" s="102"/>
      <c r="E9407" s="208"/>
      <c r="F9407" s="107"/>
      <c r="G9407" s="107"/>
    </row>
    <row r="9408" spans="2:7" s="100" customFormat="1">
      <c r="B9408" s="208"/>
      <c r="C9408" s="101"/>
      <c r="D9408" s="102"/>
      <c r="E9408" s="208"/>
      <c r="F9408" s="107"/>
      <c r="G9408" s="107"/>
    </row>
    <row r="9409" spans="2:7" s="100" customFormat="1">
      <c r="B9409" s="208"/>
      <c r="C9409" s="101"/>
      <c r="D9409" s="102"/>
      <c r="E9409" s="208"/>
      <c r="F9409" s="107"/>
      <c r="G9409" s="107"/>
    </row>
    <row r="9410" spans="2:7" s="100" customFormat="1">
      <c r="B9410" s="208"/>
      <c r="C9410" s="101"/>
      <c r="D9410" s="102"/>
      <c r="E9410" s="208"/>
      <c r="F9410" s="107"/>
      <c r="G9410" s="107"/>
    </row>
    <row r="9411" spans="2:7" s="100" customFormat="1">
      <c r="B9411" s="208"/>
      <c r="C9411" s="101"/>
      <c r="D9411" s="102"/>
      <c r="E9411" s="208"/>
      <c r="F9411" s="107"/>
      <c r="G9411" s="107"/>
    </row>
    <row r="9412" spans="2:7" s="100" customFormat="1">
      <c r="B9412" s="208"/>
      <c r="C9412" s="101"/>
      <c r="D9412" s="102"/>
      <c r="E9412" s="208"/>
      <c r="F9412" s="107"/>
      <c r="G9412" s="107"/>
    </row>
    <row r="9413" spans="2:7" s="100" customFormat="1">
      <c r="B9413" s="208"/>
      <c r="C9413" s="101"/>
      <c r="D9413" s="102"/>
      <c r="E9413" s="208"/>
      <c r="F9413" s="107"/>
      <c r="G9413" s="107"/>
    </row>
    <row r="9414" spans="2:7" s="100" customFormat="1">
      <c r="B9414" s="208"/>
      <c r="C9414" s="101"/>
      <c r="D9414" s="102"/>
      <c r="E9414" s="208"/>
      <c r="F9414" s="107"/>
      <c r="G9414" s="107"/>
    </row>
    <row r="9415" spans="2:7" s="100" customFormat="1">
      <c r="B9415" s="208"/>
      <c r="C9415" s="101"/>
      <c r="D9415" s="102"/>
      <c r="E9415" s="208"/>
      <c r="F9415" s="107"/>
      <c r="G9415" s="107"/>
    </row>
    <row r="9416" spans="2:7" s="100" customFormat="1">
      <c r="B9416" s="208"/>
      <c r="C9416" s="101"/>
      <c r="D9416" s="102"/>
      <c r="E9416" s="208"/>
      <c r="F9416" s="107"/>
      <c r="G9416" s="107"/>
    </row>
    <row r="9417" spans="2:7" s="100" customFormat="1">
      <c r="B9417" s="208"/>
      <c r="C9417" s="101"/>
      <c r="D9417" s="102"/>
      <c r="E9417" s="208"/>
      <c r="F9417" s="107"/>
      <c r="G9417" s="107"/>
    </row>
    <row r="9418" spans="2:7" s="100" customFormat="1">
      <c r="B9418" s="208"/>
      <c r="C9418" s="101"/>
      <c r="D9418" s="102"/>
      <c r="E9418" s="208"/>
      <c r="F9418" s="107"/>
      <c r="G9418" s="107"/>
    </row>
    <row r="9419" spans="2:7" s="100" customFormat="1">
      <c r="B9419" s="208"/>
      <c r="C9419" s="101"/>
      <c r="D9419" s="102"/>
      <c r="E9419" s="208"/>
      <c r="F9419" s="107"/>
      <c r="G9419" s="107"/>
    </row>
    <row r="9420" spans="2:7" s="100" customFormat="1">
      <c r="B9420" s="208"/>
      <c r="C9420" s="101"/>
      <c r="D9420" s="102"/>
      <c r="E9420" s="208"/>
      <c r="F9420" s="107"/>
      <c r="G9420" s="107"/>
    </row>
    <row r="9421" spans="2:7" s="100" customFormat="1">
      <c r="B9421" s="208"/>
      <c r="C9421" s="101"/>
      <c r="D9421" s="102"/>
      <c r="E9421" s="208"/>
      <c r="F9421" s="107"/>
      <c r="G9421" s="107"/>
    </row>
    <row r="9422" spans="2:7" s="100" customFormat="1">
      <c r="B9422" s="208"/>
      <c r="C9422" s="101"/>
      <c r="D9422" s="102"/>
      <c r="E9422" s="208"/>
      <c r="F9422" s="107"/>
      <c r="G9422" s="107"/>
    </row>
    <row r="9423" spans="2:7" s="100" customFormat="1">
      <c r="B9423" s="208"/>
      <c r="C9423" s="101"/>
      <c r="D9423" s="102"/>
      <c r="E9423" s="208"/>
      <c r="F9423" s="107"/>
      <c r="G9423" s="107"/>
    </row>
    <row r="9424" spans="2:7" s="100" customFormat="1">
      <c r="B9424" s="208"/>
      <c r="C9424" s="101"/>
      <c r="D9424" s="102"/>
      <c r="E9424" s="208"/>
      <c r="F9424" s="107"/>
      <c r="G9424" s="107"/>
    </row>
    <row r="9425" spans="2:7" s="100" customFormat="1">
      <c r="B9425" s="208"/>
      <c r="C9425" s="101"/>
      <c r="D9425" s="102"/>
      <c r="E9425" s="208"/>
      <c r="F9425" s="107"/>
      <c r="G9425" s="107"/>
    </row>
    <row r="9426" spans="2:7" s="100" customFormat="1">
      <c r="B9426" s="208"/>
      <c r="C9426" s="101"/>
      <c r="D9426" s="102"/>
      <c r="E9426" s="208"/>
      <c r="F9426" s="107"/>
      <c r="G9426" s="107"/>
    </row>
    <row r="9427" spans="2:7" s="100" customFormat="1">
      <c r="B9427" s="208"/>
      <c r="C9427" s="101"/>
      <c r="D9427" s="102"/>
      <c r="E9427" s="208"/>
      <c r="F9427" s="107"/>
      <c r="G9427" s="107"/>
    </row>
    <row r="9428" spans="2:7" s="100" customFormat="1">
      <c r="B9428" s="208"/>
      <c r="C9428" s="101"/>
      <c r="D9428" s="102"/>
      <c r="E9428" s="208"/>
      <c r="F9428" s="107"/>
      <c r="G9428" s="107"/>
    </row>
    <row r="9429" spans="2:7" s="100" customFormat="1">
      <c r="B9429" s="208"/>
      <c r="C9429" s="101"/>
      <c r="D9429" s="102"/>
      <c r="E9429" s="208"/>
      <c r="F9429" s="107"/>
      <c r="G9429" s="107"/>
    </row>
    <row r="9430" spans="2:7" s="100" customFormat="1">
      <c r="B9430" s="208"/>
      <c r="C9430" s="101"/>
      <c r="D9430" s="102"/>
      <c r="E9430" s="208"/>
      <c r="F9430" s="107"/>
      <c r="G9430" s="107"/>
    </row>
    <row r="9431" spans="2:7" s="100" customFormat="1">
      <c r="B9431" s="208"/>
      <c r="C9431" s="101"/>
      <c r="D9431" s="102"/>
      <c r="E9431" s="208"/>
      <c r="F9431" s="107"/>
      <c r="G9431" s="107"/>
    </row>
    <row r="9432" spans="2:7" s="100" customFormat="1">
      <c r="B9432" s="208"/>
      <c r="C9432" s="101"/>
      <c r="D9432" s="102"/>
      <c r="E9432" s="208"/>
      <c r="F9432" s="107"/>
      <c r="G9432" s="107"/>
    </row>
    <row r="9433" spans="2:7" s="100" customFormat="1">
      <c r="B9433" s="208"/>
      <c r="C9433" s="101"/>
      <c r="D9433" s="102"/>
      <c r="E9433" s="208"/>
      <c r="F9433" s="107"/>
      <c r="G9433" s="107"/>
    </row>
    <row r="9434" spans="2:7" s="100" customFormat="1">
      <c r="B9434" s="208"/>
      <c r="C9434" s="101"/>
      <c r="D9434" s="102"/>
      <c r="E9434" s="208"/>
      <c r="F9434" s="107"/>
      <c r="G9434" s="107"/>
    </row>
    <row r="9435" spans="2:7" s="100" customFormat="1">
      <c r="B9435" s="208"/>
      <c r="C9435" s="101"/>
      <c r="D9435" s="102"/>
      <c r="E9435" s="208"/>
      <c r="F9435" s="107"/>
      <c r="G9435" s="107"/>
    </row>
    <row r="9436" spans="2:7" s="100" customFormat="1">
      <c r="B9436" s="208"/>
      <c r="C9436" s="101"/>
      <c r="D9436" s="102"/>
      <c r="E9436" s="208"/>
      <c r="F9436" s="107"/>
      <c r="G9436" s="107"/>
    </row>
    <row r="9437" spans="2:7" s="100" customFormat="1">
      <c r="B9437" s="208"/>
      <c r="C9437" s="101"/>
      <c r="D9437" s="102"/>
      <c r="E9437" s="208"/>
      <c r="F9437" s="107"/>
      <c r="G9437" s="107"/>
    </row>
    <row r="9438" spans="2:7" s="100" customFormat="1">
      <c r="B9438" s="208"/>
      <c r="C9438" s="101"/>
      <c r="D9438" s="102"/>
      <c r="E9438" s="208"/>
      <c r="F9438" s="107"/>
      <c r="G9438" s="107"/>
    </row>
    <row r="9439" spans="2:7" s="100" customFormat="1">
      <c r="B9439" s="208"/>
      <c r="C9439" s="101"/>
      <c r="D9439" s="102"/>
      <c r="E9439" s="208"/>
      <c r="F9439" s="107"/>
      <c r="G9439" s="107"/>
    </row>
    <row r="9440" spans="2:7" s="100" customFormat="1">
      <c r="B9440" s="208"/>
      <c r="C9440" s="101"/>
      <c r="D9440" s="102"/>
      <c r="E9440" s="208"/>
      <c r="F9440" s="107"/>
      <c r="G9440" s="107"/>
    </row>
    <row r="9441" spans="2:7" s="100" customFormat="1">
      <c r="B9441" s="208"/>
      <c r="C9441" s="101"/>
      <c r="D9441" s="102"/>
      <c r="E9441" s="208"/>
      <c r="F9441" s="107"/>
      <c r="G9441" s="107"/>
    </row>
    <row r="9442" spans="2:7" s="100" customFormat="1">
      <c r="B9442" s="208"/>
      <c r="C9442" s="101"/>
      <c r="D9442" s="102"/>
      <c r="E9442" s="208"/>
      <c r="F9442" s="107"/>
      <c r="G9442" s="107"/>
    </row>
    <row r="9443" spans="2:7" s="100" customFormat="1">
      <c r="B9443" s="208"/>
      <c r="C9443" s="101"/>
      <c r="D9443" s="102"/>
      <c r="E9443" s="208"/>
      <c r="F9443" s="107"/>
      <c r="G9443" s="107"/>
    </row>
    <row r="9444" spans="2:7" s="100" customFormat="1">
      <c r="B9444" s="208"/>
      <c r="C9444" s="101"/>
      <c r="D9444" s="102"/>
      <c r="E9444" s="208"/>
      <c r="F9444" s="107"/>
      <c r="G9444" s="107"/>
    </row>
    <row r="9445" spans="2:7" s="100" customFormat="1">
      <c r="B9445" s="208"/>
      <c r="C9445" s="101"/>
      <c r="D9445" s="102"/>
      <c r="E9445" s="208"/>
      <c r="F9445" s="107"/>
      <c r="G9445" s="107"/>
    </row>
    <row r="9446" spans="2:7" s="100" customFormat="1">
      <c r="B9446" s="208"/>
      <c r="C9446" s="101"/>
      <c r="D9446" s="102"/>
      <c r="E9446" s="208"/>
      <c r="F9446" s="107"/>
      <c r="G9446" s="107"/>
    </row>
    <row r="9447" spans="2:7" s="100" customFormat="1">
      <c r="B9447" s="208"/>
      <c r="C9447" s="101"/>
      <c r="D9447" s="102"/>
      <c r="E9447" s="208"/>
      <c r="F9447" s="107"/>
      <c r="G9447" s="107"/>
    </row>
    <row r="9448" spans="2:7" s="100" customFormat="1">
      <c r="B9448" s="208"/>
      <c r="C9448" s="101"/>
      <c r="D9448" s="102"/>
      <c r="E9448" s="208"/>
      <c r="F9448" s="107"/>
      <c r="G9448" s="107"/>
    </row>
    <row r="9449" spans="2:7" s="100" customFormat="1">
      <c r="B9449" s="208"/>
      <c r="C9449" s="101"/>
      <c r="D9449" s="102"/>
      <c r="E9449" s="208"/>
      <c r="F9449" s="107"/>
      <c r="G9449" s="107"/>
    </row>
    <row r="9450" spans="2:7" s="100" customFormat="1">
      <c r="B9450" s="208"/>
      <c r="C9450" s="101"/>
      <c r="D9450" s="102"/>
      <c r="E9450" s="208"/>
      <c r="F9450" s="107"/>
      <c r="G9450" s="107"/>
    </row>
    <row r="9451" spans="2:7" s="100" customFormat="1">
      <c r="B9451" s="208"/>
      <c r="C9451" s="101"/>
      <c r="D9451" s="102"/>
      <c r="E9451" s="208"/>
      <c r="F9451" s="107"/>
      <c r="G9451" s="107"/>
    </row>
    <row r="9452" spans="2:7" s="100" customFormat="1">
      <c r="B9452" s="208"/>
      <c r="C9452" s="101"/>
      <c r="D9452" s="102"/>
      <c r="E9452" s="208"/>
      <c r="F9452" s="107"/>
      <c r="G9452" s="107"/>
    </row>
    <row r="9453" spans="2:7" s="100" customFormat="1">
      <c r="B9453" s="208"/>
      <c r="C9453" s="101"/>
      <c r="D9453" s="102"/>
      <c r="E9453" s="208"/>
      <c r="F9453" s="107"/>
      <c r="G9453" s="107"/>
    </row>
    <row r="9454" spans="2:7" s="100" customFormat="1">
      <c r="B9454" s="208"/>
      <c r="C9454" s="101"/>
      <c r="D9454" s="102"/>
      <c r="E9454" s="208"/>
      <c r="F9454" s="107"/>
      <c r="G9454" s="107"/>
    </row>
    <row r="9455" spans="2:7" s="100" customFormat="1">
      <c r="B9455" s="208"/>
      <c r="C9455" s="101"/>
      <c r="D9455" s="102"/>
      <c r="E9455" s="208"/>
      <c r="F9455" s="107"/>
      <c r="G9455" s="107"/>
    </row>
    <row r="9456" spans="2:7" s="100" customFormat="1">
      <c r="B9456" s="208"/>
      <c r="C9456" s="101"/>
      <c r="D9456" s="102"/>
      <c r="E9456" s="208"/>
      <c r="F9456" s="107"/>
      <c r="G9456" s="107"/>
    </row>
    <row r="9457" spans="2:7" s="100" customFormat="1">
      <c r="B9457" s="208"/>
      <c r="C9457" s="101"/>
      <c r="D9457" s="102"/>
      <c r="E9457" s="208"/>
      <c r="F9457" s="107"/>
      <c r="G9457" s="107"/>
    </row>
    <row r="9458" spans="2:7" s="100" customFormat="1">
      <c r="B9458" s="208"/>
      <c r="C9458" s="101"/>
      <c r="D9458" s="102"/>
      <c r="E9458" s="208"/>
      <c r="F9458" s="107"/>
      <c r="G9458" s="107"/>
    </row>
    <row r="9459" spans="2:7" s="100" customFormat="1">
      <c r="B9459" s="208"/>
      <c r="C9459" s="101"/>
      <c r="D9459" s="102"/>
      <c r="E9459" s="208"/>
      <c r="F9459" s="107"/>
      <c r="G9459" s="107"/>
    </row>
    <row r="9460" spans="2:7" s="100" customFormat="1">
      <c r="B9460" s="208"/>
      <c r="C9460" s="101"/>
      <c r="D9460" s="102"/>
      <c r="E9460" s="208"/>
      <c r="F9460" s="107"/>
      <c r="G9460" s="107"/>
    </row>
    <row r="9461" spans="2:7" s="100" customFormat="1">
      <c r="B9461" s="208"/>
      <c r="C9461" s="101"/>
      <c r="D9461" s="102"/>
      <c r="E9461" s="208"/>
      <c r="F9461" s="107"/>
      <c r="G9461" s="107"/>
    </row>
    <row r="9462" spans="2:7" s="100" customFormat="1">
      <c r="B9462" s="208"/>
      <c r="C9462" s="101"/>
      <c r="D9462" s="102"/>
      <c r="E9462" s="208"/>
      <c r="F9462" s="107"/>
      <c r="G9462" s="107"/>
    </row>
    <row r="9463" spans="2:7" s="100" customFormat="1">
      <c r="B9463" s="208"/>
      <c r="C9463" s="101"/>
      <c r="D9463" s="102"/>
      <c r="E9463" s="208"/>
      <c r="F9463" s="107"/>
      <c r="G9463" s="107"/>
    </row>
    <row r="9464" spans="2:7" s="100" customFormat="1">
      <c r="B9464" s="208"/>
      <c r="C9464" s="101"/>
      <c r="D9464" s="102"/>
      <c r="E9464" s="208"/>
      <c r="F9464" s="107"/>
      <c r="G9464" s="107"/>
    </row>
    <row r="9465" spans="2:7" s="100" customFormat="1">
      <c r="B9465" s="208"/>
      <c r="C9465" s="101"/>
      <c r="D9465" s="102"/>
      <c r="E9465" s="208"/>
      <c r="F9465" s="107"/>
      <c r="G9465" s="107"/>
    </row>
    <row r="9466" spans="2:7" s="100" customFormat="1">
      <c r="B9466" s="208"/>
      <c r="C9466" s="101"/>
      <c r="D9466" s="102"/>
      <c r="E9466" s="208"/>
      <c r="F9466" s="107"/>
      <c r="G9466" s="107"/>
    </row>
    <row r="9467" spans="2:7" s="100" customFormat="1">
      <c r="B9467" s="208"/>
      <c r="C9467" s="101"/>
      <c r="D9467" s="102"/>
      <c r="E9467" s="208"/>
      <c r="F9467" s="107"/>
      <c r="G9467" s="107"/>
    </row>
    <row r="9468" spans="2:7" s="100" customFormat="1">
      <c r="B9468" s="208"/>
      <c r="C9468" s="101"/>
      <c r="D9468" s="102"/>
      <c r="E9468" s="208"/>
      <c r="F9468" s="107"/>
      <c r="G9468" s="107"/>
    </row>
    <row r="9469" spans="2:7" s="100" customFormat="1">
      <c r="B9469" s="208"/>
      <c r="C9469" s="101"/>
      <c r="D9469" s="102"/>
      <c r="E9469" s="208"/>
      <c r="F9469" s="107"/>
      <c r="G9469" s="107"/>
    </row>
    <row r="9470" spans="2:7" s="100" customFormat="1">
      <c r="B9470" s="208"/>
      <c r="C9470" s="101"/>
      <c r="D9470" s="102"/>
      <c r="E9470" s="208"/>
      <c r="F9470" s="107"/>
      <c r="G9470" s="107"/>
    </row>
    <row r="9471" spans="2:7" s="100" customFormat="1">
      <c r="B9471" s="208"/>
      <c r="C9471" s="101"/>
      <c r="D9471" s="102"/>
      <c r="E9471" s="208"/>
      <c r="F9471" s="107"/>
      <c r="G9471" s="107"/>
    </row>
    <row r="9472" spans="2:7" s="100" customFormat="1">
      <c r="B9472" s="208"/>
      <c r="C9472" s="101"/>
      <c r="D9472" s="102"/>
      <c r="E9472" s="208"/>
      <c r="F9472" s="107"/>
      <c r="G9472" s="107"/>
    </row>
    <row r="9473" spans="2:7" s="100" customFormat="1">
      <c r="B9473" s="208"/>
      <c r="C9473" s="101"/>
      <c r="D9473" s="102"/>
      <c r="E9473" s="208"/>
      <c r="F9473" s="107"/>
      <c r="G9473" s="107"/>
    </row>
    <row r="9474" spans="2:7" s="100" customFormat="1">
      <c r="B9474" s="208"/>
      <c r="C9474" s="101"/>
      <c r="D9474" s="102"/>
      <c r="E9474" s="208"/>
      <c r="F9474" s="107"/>
      <c r="G9474" s="107"/>
    </row>
    <row r="9475" spans="2:7" s="100" customFormat="1">
      <c r="B9475" s="208"/>
      <c r="C9475" s="101"/>
      <c r="D9475" s="102"/>
      <c r="E9475" s="208"/>
      <c r="F9475" s="107"/>
      <c r="G9475" s="107"/>
    </row>
    <row r="9476" spans="2:7" s="100" customFormat="1">
      <c r="B9476" s="208"/>
      <c r="C9476" s="101"/>
      <c r="D9476" s="102"/>
      <c r="E9476" s="208"/>
      <c r="F9476" s="107"/>
      <c r="G9476" s="107"/>
    </row>
    <row r="9477" spans="2:7" s="100" customFormat="1">
      <c r="B9477" s="208"/>
      <c r="C9477" s="101"/>
      <c r="D9477" s="102"/>
      <c r="E9477" s="208"/>
      <c r="F9477" s="107"/>
      <c r="G9477" s="107"/>
    </row>
    <row r="9478" spans="2:7" s="100" customFormat="1">
      <c r="B9478" s="208"/>
      <c r="C9478" s="101"/>
      <c r="D9478" s="102"/>
      <c r="E9478" s="208"/>
      <c r="F9478" s="107"/>
      <c r="G9478" s="107"/>
    </row>
    <row r="9479" spans="2:7" s="100" customFormat="1">
      <c r="B9479" s="208"/>
      <c r="C9479" s="101"/>
      <c r="D9479" s="102"/>
      <c r="E9479" s="208"/>
      <c r="F9479" s="107"/>
      <c r="G9479" s="107"/>
    </row>
    <row r="9480" spans="2:7" s="100" customFormat="1">
      <c r="B9480" s="208"/>
      <c r="C9480" s="101"/>
      <c r="D9480" s="102"/>
      <c r="E9480" s="208"/>
      <c r="F9480" s="107"/>
      <c r="G9480" s="107"/>
    </row>
    <row r="9481" spans="2:7" s="100" customFormat="1">
      <c r="B9481" s="208"/>
      <c r="C9481" s="101"/>
      <c r="D9481" s="102"/>
      <c r="E9481" s="208"/>
      <c r="F9481" s="107"/>
      <c r="G9481" s="107"/>
    </row>
    <row r="9482" spans="2:7" s="100" customFormat="1">
      <c r="B9482" s="208"/>
      <c r="C9482" s="101"/>
      <c r="D9482" s="102"/>
      <c r="E9482" s="208"/>
      <c r="F9482" s="107"/>
      <c r="G9482" s="107"/>
    </row>
    <row r="9483" spans="2:7" s="100" customFormat="1">
      <c r="B9483" s="208"/>
      <c r="C9483" s="101"/>
      <c r="D9483" s="102"/>
      <c r="E9483" s="208"/>
      <c r="F9483" s="107"/>
      <c r="G9483" s="107"/>
    </row>
    <row r="9484" spans="2:7" s="100" customFormat="1">
      <c r="B9484" s="208"/>
      <c r="C9484" s="101"/>
      <c r="D9484" s="102"/>
      <c r="E9484" s="208"/>
      <c r="F9484" s="107"/>
      <c r="G9484" s="107"/>
    </row>
    <row r="9485" spans="2:7" s="100" customFormat="1">
      <c r="B9485" s="208"/>
      <c r="C9485" s="101"/>
      <c r="D9485" s="102"/>
      <c r="E9485" s="208"/>
      <c r="F9485" s="107"/>
      <c r="G9485" s="107"/>
    </row>
    <row r="9486" spans="2:7" s="100" customFormat="1">
      <c r="B9486" s="208"/>
      <c r="C9486" s="101"/>
      <c r="D9486" s="102"/>
      <c r="E9486" s="208"/>
      <c r="F9486" s="107"/>
      <c r="G9486" s="107"/>
    </row>
    <row r="9487" spans="2:7" s="100" customFormat="1">
      <c r="B9487" s="208"/>
      <c r="C9487" s="101"/>
      <c r="D9487" s="102"/>
      <c r="E9487" s="208"/>
      <c r="F9487" s="107"/>
      <c r="G9487" s="107"/>
    </row>
    <row r="9488" spans="2:7" s="100" customFormat="1">
      <c r="B9488" s="208"/>
      <c r="C9488" s="101"/>
      <c r="D9488" s="102"/>
      <c r="E9488" s="208"/>
      <c r="F9488" s="107"/>
      <c r="G9488" s="107"/>
    </row>
    <row r="9489" spans="2:7" s="100" customFormat="1">
      <c r="B9489" s="208"/>
      <c r="C9489" s="101"/>
      <c r="D9489" s="102"/>
      <c r="E9489" s="208"/>
      <c r="F9489" s="107"/>
      <c r="G9489" s="107"/>
    </row>
    <row r="9490" spans="2:7" s="100" customFormat="1">
      <c r="B9490" s="208"/>
      <c r="C9490" s="101"/>
      <c r="D9490" s="102"/>
      <c r="E9490" s="208"/>
      <c r="F9490" s="107"/>
      <c r="G9490" s="107"/>
    </row>
    <row r="9491" spans="2:7" s="100" customFormat="1">
      <c r="B9491" s="208"/>
      <c r="C9491" s="101"/>
      <c r="D9491" s="102"/>
      <c r="E9491" s="208"/>
      <c r="F9491" s="107"/>
      <c r="G9491" s="107"/>
    </row>
    <row r="9492" spans="2:7" s="100" customFormat="1">
      <c r="B9492" s="208"/>
      <c r="C9492" s="101"/>
      <c r="D9492" s="102"/>
      <c r="E9492" s="208"/>
      <c r="F9492" s="107"/>
      <c r="G9492" s="107"/>
    </row>
    <row r="9493" spans="2:7" s="100" customFormat="1">
      <c r="B9493" s="208"/>
      <c r="C9493" s="101"/>
      <c r="D9493" s="102"/>
      <c r="E9493" s="208"/>
      <c r="F9493" s="107"/>
      <c r="G9493" s="107"/>
    </row>
    <row r="9494" spans="2:7" s="100" customFormat="1">
      <c r="B9494" s="208"/>
      <c r="C9494" s="101"/>
      <c r="D9494" s="102"/>
      <c r="E9494" s="208"/>
      <c r="F9494" s="107"/>
      <c r="G9494" s="107"/>
    </row>
    <row r="9495" spans="2:7" s="100" customFormat="1">
      <c r="B9495" s="208"/>
      <c r="C9495" s="101"/>
      <c r="D9495" s="102"/>
      <c r="E9495" s="208"/>
      <c r="F9495" s="107"/>
      <c r="G9495" s="107"/>
    </row>
    <row r="9496" spans="2:7" s="100" customFormat="1">
      <c r="B9496" s="208"/>
      <c r="C9496" s="101"/>
      <c r="D9496" s="102"/>
      <c r="E9496" s="208"/>
      <c r="F9496" s="107"/>
      <c r="G9496" s="107"/>
    </row>
    <row r="9497" spans="2:7" s="100" customFormat="1">
      <c r="B9497" s="208"/>
      <c r="C9497" s="101"/>
      <c r="D9497" s="102"/>
      <c r="E9497" s="208"/>
      <c r="F9497" s="107"/>
      <c r="G9497" s="107"/>
    </row>
    <row r="9498" spans="2:7" s="100" customFormat="1">
      <c r="B9498" s="208"/>
      <c r="C9498" s="101"/>
      <c r="D9498" s="102"/>
      <c r="E9498" s="208"/>
      <c r="F9498" s="107"/>
      <c r="G9498" s="107"/>
    </row>
    <row r="9499" spans="2:7" s="100" customFormat="1">
      <c r="B9499" s="208"/>
      <c r="C9499" s="101"/>
      <c r="D9499" s="102"/>
      <c r="E9499" s="208"/>
      <c r="F9499" s="107"/>
      <c r="G9499" s="107"/>
    </row>
    <row r="9500" spans="2:7" s="100" customFormat="1">
      <c r="B9500" s="208"/>
      <c r="C9500" s="101"/>
      <c r="D9500" s="102"/>
      <c r="E9500" s="208"/>
      <c r="F9500" s="107"/>
      <c r="G9500" s="107"/>
    </row>
    <row r="9501" spans="2:7" s="100" customFormat="1">
      <c r="B9501" s="208"/>
      <c r="C9501" s="101"/>
      <c r="D9501" s="102"/>
      <c r="E9501" s="208"/>
      <c r="F9501" s="107"/>
      <c r="G9501" s="107"/>
    </row>
    <row r="9502" spans="2:7" s="100" customFormat="1">
      <c r="B9502" s="208"/>
      <c r="C9502" s="101"/>
      <c r="D9502" s="102"/>
      <c r="E9502" s="208"/>
      <c r="F9502" s="107"/>
      <c r="G9502" s="107"/>
    </row>
    <row r="9503" spans="2:7" s="100" customFormat="1">
      <c r="B9503" s="208"/>
      <c r="C9503" s="101"/>
      <c r="D9503" s="102"/>
      <c r="E9503" s="208"/>
      <c r="F9503" s="107"/>
      <c r="G9503" s="107"/>
    </row>
    <row r="9504" spans="2:7" s="100" customFormat="1">
      <c r="B9504" s="208"/>
      <c r="C9504" s="101"/>
      <c r="D9504" s="102"/>
      <c r="E9504" s="208"/>
      <c r="F9504" s="107"/>
      <c r="G9504" s="107"/>
    </row>
    <row r="9505" spans="2:7" s="100" customFormat="1">
      <c r="B9505" s="208"/>
      <c r="C9505" s="101"/>
      <c r="D9505" s="102"/>
      <c r="E9505" s="208"/>
      <c r="F9505" s="107"/>
      <c r="G9505" s="107"/>
    </row>
    <row r="9506" spans="2:7" s="100" customFormat="1">
      <c r="B9506" s="208"/>
      <c r="C9506" s="101"/>
      <c r="D9506" s="102"/>
      <c r="E9506" s="208"/>
      <c r="F9506" s="107"/>
      <c r="G9506" s="107"/>
    </row>
    <row r="9507" spans="2:7" s="100" customFormat="1">
      <c r="B9507" s="208"/>
      <c r="C9507" s="101"/>
      <c r="D9507" s="102"/>
      <c r="E9507" s="208"/>
      <c r="F9507" s="107"/>
      <c r="G9507" s="107"/>
    </row>
    <row r="9508" spans="2:7" s="100" customFormat="1">
      <c r="B9508" s="208"/>
      <c r="C9508" s="101"/>
      <c r="D9508" s="102"/>
      <c r="E9508" s="208"/>
      <c r="F9508" s="107"/>
      <c r="G9508" s="107"/>
    </row>
    <row r="9509" spans="2:7" s="100" customFormat="1">
      <c r="B9509" s="208"/>
      <c r="C9509" s="101"/>
      <c r="D9509" s="102"/>
      <c r="E9509" s="208"/>
      <c r="F9509" s="107"/>
      <c r="G9509" s="107"/>
    </row>
    <row r="9510" spans="2:7" s="100" customFormat="1">
      <c r="B9510" s="208"/>
      <c r="C9510" s="101"/>
      <c r="D9510" s="102"/>
      <c r="E9510" s="208"/>
      <c r="F9510" s="107"/>
      <c r="G9510" s="107"/>
    </row>
    <row r="9511" spans="2:7" s="100" customFormat="1">
      <c r="B9511" s="208"/>
      <c r="C9511" s="101"/>
      <c r="D9511" s="102"/>
      <c r="E9511" s="208"/>
      <c r="F9511" s="107"/>
      <c r="G9511" s="107"/>
    </row>
    <row r="9512" spans="2:7" s="100" customFormat="1">
      <c r="B9512" s="208"/>
      <c r="C9512" s="101"/>
      <c r="D9512" s="102"/>
      <c r="E9512" s="208"/>
      <c r="F9512" s="107"/>
      <c r="G9512" s="107"/>
    </row>
    <row r="9513" spans="2:7" s="100" customFormat="1">
      <c r="B9513" s="208"/>
      <c r="C9513" s="101"/>
      <c r="D9513" s="102"/>
      <c r="E9513" s="208"/>
      <c r="F9513" s="107"/>
      <c r="G9513" s="107"/>
    </row>
    <row r="9514" spans="2:7" s="100" customFormat="1">
      <c r="B9514" s="208"/>
      <c r="C9514" s="101"/>
      <c r="D9514" s="102"/>
      <c r="E9514" s="208"/>
      <c r="F9514" s="107"/>
      <c r="G9514" s="107"/>
    </row>
    <row r="9515" spans="2:7" s="100" customFormat="1">
      <c r="B9515" s="208"/>
      <c r="C9515" s="101"/>
      <c r="D9515" s="102"/>
      <c r="E9515" s="208"/>
      <c r="F9515" s="107"/>
      <c r="G9515" s="107"/>
    </row>
    <row r="9516" spans="2:7" s="100" customFormat="1">
      <c r="B9516" s="208"/>
      <c r="C9516" s="101"/>
      <c r="D9516" s="102"/>
      <c r="E9516" s="208"/>
      <c r="F9516" s="107"/>
      <c r="G9516" s="107"/>
    </row>
    <row r="9517" spans="2:7" s="100" customFormat="1">
      <c r="B9517" s="208"/>
      <c r="C9517" s="101"/>
      <c r="D9517" s="102"/>
      <c r="E9517" s="208"/>
      <c r="F9517" s="107"/>
      <c r="G9517" s="107"/>
    </row>
    <row r="9518" spans="2:7" s="100" customFormat="1">
      <c r="B9518" s="208"/>
      <c r="C9518" s="101"/>
      <c r="D9518" s="102"/>
      <c r="E9518" s="208"/>
      <c r="F9518" s="107"/>
      <c r="G9518" s="107"/>
    </row>
    <row r="9519" spans="2:7" s="100" customFormat="1">
      <c r="B9519" s="208"/>
      <c r="C9519" s="101"/>
      <c r="D9519" s="102"/>
      <c r="E9519" s="208"/>
      <c r="F9519" s="107"/>
      <c r="G9519" s="107"/>
    </row>
    <row r="9520" spans="2:7" s="100" customFormat="1">
      <c r="B9520" s="208"/>
      <c r="C9520" s="101"/>
      <c r="D9520" s="102"/>
      <c r="E9520" s="208"/>
      <c r="F9520" s="107"/>
      <c r="G9520" s="107"/>
    </row>
    <row r="9521" spans="2:7" s="100" customFormat="1">
      <c r="B9521" s="208"/>
      <c r="C9521" s="101"/>
      <c r="D9521" s="102"/>
      <c r="E9521" s="208"/>
      <c r="F9521" s="107"/>
      <c r="G9521" s="107"/>
    </row>
    <row r="9522" spans="2:7" s="100" customFormat="1">
      <c r="B9522" s="208"/>
      <c r="C9522" s="101"/>
      <c r="D9522" s="102"/>
      <c r="E9522" s="208"/>
      <c r="F9522" s="107"/>
      <c r="G9522" s="107"/>
    </row>
    <row r="9523" spans="2:7" s="100" customFormat="1">
      <c r="B9523" s="208"/>
      <c r="C9523" s="101"/>
      <c r="D9523" s="102"/>
      <c r="E9523" s="208"/>
      <c r="F9523" s="107"/>
      <c r="G9523" s="107"/>
    </row>
    <row r="9524" spans="2:7" s="100" customFormat="1">
      <c r="B9524" s="208"/>
      <c r="C9524" s="101"/>
      <c r="D9524" s="102"/>
      <c r="E9524" s="208"/>
      <c r="F9524" s="107"/>
      <c r="G9524" s="107"/>
    </row>
    <row r="9525" spans="2:7" s="100" customFormat="1">
      <c r="B9525" s="208"/>
      <c r="C9525" s="101"/>
      <c r="D9525" s="102"/>
      <c r="E9525" s="208"/>
      <c r="F9525" s="107"/>
      <c r="G9525" s="107"/>
    </row>
    <row r="9526" spans="2:7" s="100" customFormat="1">
      <c r="B9526" s="208"/>
      <c r="C9526" s="101"/>
      <c r="D9526" s="102"/>
      <c r="E9526" s="208"/>
      <c r="F9526" s="107"/>
      <c r="G9526" s="107"/>
    </row>
    <row r="9527" spans="2:7" s="100" customFormat="1">
      <c r="B9527" s="208"/>
      <c r="C9527" s="101"/>
      <c r="D9527" s="102"/>
      <c r="E9527" s="208"/>
      <c r="F9527" s="107"/>
      <c r="G9527" s="107"/>
    </row>
    <row r="9528" spans="2:7" s="100" customFormat="1">
      <c r="B9528" s="208"/>
      <c r="C9528" s="101"/>
      <c r="D9528" s="102"/>
      <c r="E9528" s="208"/>
      <c r="F9528" s="107"/>
      <c r="G9528" s="107"/>
    </row>
    <row r="9529" spans="2:7" s="100" customFormat="1">
      <c r="B9529" s="208"/>
      <c r="C9529" s="101"/>
      <c r="D9529" s="102"/>
      <c r="E9529" s="208"/>
      <c r="F9529" s="107"/>
      <c r="G9529" s="107"/>
    </row>
    <row r="9530" spans="2:7" s="100" customFormat="1">
      <c r="B9530" s="208"/>
      <c r="C9530" s="101"/>
      <c r="D9530" s="102"/>
      <c r="E9530" s="208"/>
      <c r="F9530" s="107"/>
      <c r="G9530" s="107"/>
    </row>
    <row r="9531" spans="2:7" s="100" customFormat="1">
      <c r="B9531" s="208"/>
      <c r="C9531" s="101"/>
      <c r="D9531" s="102"/>
      <c r="E9531" s="208"/>
      <c r="F9531" s="107"/>
      <c r="G9531" s="107"/>
    </row>
    <row r="9532" spans="2:7" s="100" customFormat="1">
      <c r="B9532" s="208"/>
      <c r="C9532" s="101"/>
      <c r="D9532" s="102"/>
      <c r="E9532" s="208"/>
      <c r="F9532" s="107"/>
      <c r="G9532" s="107"/>
    </row>
    <row r="9533" spans="2:7" s="100" customFormat="1">
      <c r="B9533" s="208"/>
      <c r="C9533" s="101"/>
      <c r="D9533" s="102"/>
      <c r="E9533" s="208"/>
      <c r="F9533" s="107"/>
      <c r="G9533" s="107"/>
    </row>
    <row r="9534" spans="2:7" s="100" customFormat="1">
      <c r="B9534" s="208"/>
      <c r="C9534" s="101"/>
      <c r="D9534" s="102"/>
      <c r="E9534" s="208"/>
      <c r="F9534" s="107"/>
      <c r="G9534" s="107"/>
    </row>
    <row r="9535" spans="2:7" s="100" customFormat="1">
      <c r="B9535" s="208"/>
      <c r="C9535" s="101"/>
      <c r="D9535" s="102"/>
      <c r="E9535" s="208"/>
      <c r="F9535" s="107"/>
      <c r="G9535" s="107"/>
    </row>
    <row r="9536" spans="2:7" s="100" customFormat="1">
      <c r="B9536" s="208"/>
      <c r="C9536" s="101"/>
      <c r="D9536" s="102"/>
      <c r="E9536" s="208"/>
      <c r="F9536" s="107"/>
      <c r="G9536" s="107"/>
    </row>
    <row r="9537" spans="2:7" s="100" customFormat="1">
      <c r="B9537" s="208"/>
      <c r="C9537" s="101"/>
      <c r="D9537" s="102"/>
      <c r="E9537" s="208"/>
      <c r="F9537" s="107"/>
      <c r="G9537" s="107"/>
    </row>
    <row r="9538" spans="2:7" s="100" customFormat="1">
      <c r="B9538" s="208"/>
      <c r="C9538" s="101"/>
      <c r="D9538" s="102"/>
      <c r="E9538" s="208"/>
      <c r="F9538" s="107"/>
      <c r="G9538" s="107"/>
    </row>
    <row r="9539" spans="2:7" s="100" customFormat="1">
      <c r="B9539" s="208"/>
      <c r="C9539" s="101"/>
      <c r="D9539" s="102"/>
      <c r="E9539" s="208"/>
      <c r="F9539" s="107"/>
      <c r="G9539" s="107"/>
    </row>
    <row r="9540" spans="2:7" s="100" customFormat="1">
      <c r="B9540" s="208"/>
      <c r="C9540" s="101"/>
      <c r="D9540" s="102"/>
      <c r="E9540" s="208"/>
      <c r="F9540" s="107"/>
      <c r="G9540" s="107"/>
    </row>
    <row r="9541" spans="2:7" s="100" customFormat="1">
      <c r="B9541" s="208"/>
      <c r="C9541" s="101"/>
      <c r="D9541" s="102"/>
      <c r="E9541" s="208"/>
      <c r="F9541" s="107"/>
      <c r="G9541" s="107"/>
    </row>
    <row r="9542" spans="2:7" s="100" customFormat="1">
      <c r="B9542" s="208"/>
      <c r="C9542" s="101"/>
      <c r="D9542" s="102"/>
      <c r="E9542" s="208"/>
      <c r="F9542" s="107"/>
      <c r="G9542" s="107"/>
    </row>
    <row r="9543" spans="2:7" s="100" customFormat="1">
      <c r="B9543" s="208"/>
      <c r="C9543" s="101"/>
      <c r="D9543" s="102"/>
      <c r="E9543" s="208"/>
      <c r="F9543" s="107"/>
      <c r="G9543" s="107"/>
    </row>
    <row r="9544" spans="2:7" s="100" customFormat="1">
      <c r="B9544" s="208"/>
      <c r="C9544" s="101"/>
      <c r="D9544" s="102"/>
      <c r="E9544" s="208"/>
      <c r="F9544" s="107"/>
      <c r="G9544" s="107"/>
    </row>
    <row r="9545" spans="2:7" s="100" customFormat="1">
      <c r="B9545" s="208"/>
      <c r="C9545" s="101"/>
      <c r="D9545" s="102"/>
      <c r="E9545" s="208"/>
      <c r="F9545" s="107"/>
      <c r="G9545" s="107"/>
    </row>
    <row r="9546" spans="2:7" s="100" customFormat="1">
      <c r="B9546" s="208"/>
      <c r="C9546" s="101"/>
      <c r="D9546" s="102"/>
      <c r="E9546" s="208"/>
      <c r="F9546" s="107"/>
      <c r="G9546" s="107"/>
    </row>
    <row r="9547" spans="2:7" s="100" customFormat="1">
      <c r="B9547" s="208"/>
      <c r="C9547" s="101"/>
      <c r="D9547" s="102"/>
      <c r="E9547" s="208"/>
      <c r="F9547" s="107"/>
      <c r="G9547" s="107"/>
    </row>
    <row r="9548" spans="2:7" s="100" customFormat="1">
      <c r="B9548" s="208"/>
      <c r="C9548" s="101"/>
      <c r="D9548" s="102"/>
      <c r="E9548" s="208"/>
      <c r="F9548" s="107"/>
      <c r="G9548" s="107"/>
    </row>
    <row r="9549" spans="2:7" s="100" customFormat="1">
      <c r="B9549" s="208"/>
      <c r="C9549" s="101"/>
      <c r="D9549" s="102"/>
      <c r="E9549" s="208"/>
      <c r="F9549" s="107"/>
      <c r="G9549" s="107"/>
    </row>
    <row r="9550" spans="2:7" s="100" customFormat="1">
      <c r="B9550" s="208"/>
      <c r="C9550" s="101"/>
      <c r="D9550" s="102"/>
      <c r="E9550" s="208"/>
      <c r="F9550" s="107"/>
      <c r="G9550" s="107"/>
    </row>
    <row r="9551" spans="2:7" s="100" customFormat="1">
      <c r="B9551" s="208"/>
      <c r="C9551" s="101"/>
      <c r="D9551" s="102"/>
      <c r="E9551" s="208"/>
      <c r="F9551" s="107"/>
      <c r="G9551" s="107"/>
    </row>
    <row r="9552" spans="2:7" s="100" customFormat="1">
      <c r="B9552" s="208"/>
      <c r="C9552" s="101"/>
      <c r="D9552" s="102"/>
      <c r="E9552" s="208"/>
      <c r="F9552" s="107"/>
      <c r="G9552" s="107"/>
    </row>
    <row r="9553" spans="2:7" s="100" customFormat="1">
      <c r="B9553" s="208"/>
      <c r="C9553" s="101"/>
      <c r="D9553" s="102"/>
      <c r="E9553" s="208"/>
      <c r="F9553" s="107"/>
      <c r="G9553" s="107"/>
    </row>
    <row r="9554" spans="2:7" s="100" customFormat="1">
      <c r="B9554" s="208"/>
      <c r="C9554" s="101"/>
      <c r="D9554" s="102"/>
      <c r="E9554" s="208"/>
      <c r="F9554" s="107"/>
      <c r="G9554" s="107"/>
    </row>
    <row r="9555" spans="2:7" s="100" customFormat="1">
      <c r="B9555" s="208"/>
      <c r="C9555" s="101"/>
      <c r="D9555" s="102"/>
      <c r="E9555" s="208"/>
      <c r="F9555" s="107"/>
      <c r="G9555" s="107"/>
    </row>
    <row r="9556" spans="2:7" s="100" customFormat="1">
      <c r="B9556" s="208"/>
      <c r="C9556" s="101"/>
      <c r="D9556" s="102"/>
      <c r="E9556" s="208"/>
      <c r="F9556" s="107"/>
      <c r="G9556" s="107"/>
    </row>
    <row r="9557" spans="2:7" s="100" customFormat="1">
      <c r="B9557" s="208"/>
      <c r="C9557" s="101"/>
      <c r="D9557" s="102"/>
      <c r="E9557" s="208"/>
      <c r="F9557" s="107"/>
      <c r="G9557" s="107"/>
    </row>
    <row r="9558" spans="2:7" s="100" customFormat="1">
      <c r="B9558" s="208"/>
      <c r="C9558" s="101"/>
      <c r="D9558" s="102"/>
      <c r="E9558" s="208"/>
      <c r="F9558" s="107"/>
      <c r="G9558" s="107"/>
    </row>
    <row r="9559" spans="2:7" s="100" customFormat="1">
      <c r="B9559" s="208"/>
      <c r="C9559" s="101"/>
      <c r="D9559" s="102"/>
      <c r="E9559" s="208"/>
      <c r="F9559" s="107"/>
      <c r="G9559" s="107"/>
    </row>
    <row r="9560" spans="2:7" s="100" customFormat="1">
      <c r="B9560" s="208"/>
      <c r="C9560" s="101"/>
      <c r="D9560" s="102"/>
      <c r="E9560" s="208"/>
      <c r="F9560" s="107"/>
      <c r="G9560" s="107"/>
    </row>
    <row r="9561" spans="2:7" s="100" customFormat="1">
      <c r="B9561" s="208"/>
      <c r="C9561" s="101"/>
      <c r="D9561" s="102"/>
      <c r="E9561" s="208"/>
      <c r="F9561" s="107"/>
      <c r="G9561" s="107"/>
    </row>
    <row r="9562" spans="2:7" s="100" customFormat="1">
      <c r="B9562" s="208"/>
      <c r="C9562" s="101"/>
      <c r="D9562" s="102"/>
      <c r="E9562" s="208"/>
      <c r="F9562" s="107"/>
      <c r="G9562" s="107"/>
    </row>
    <row r="9563" spans="2:7" s="100" customFormat="1">
      <c r="B9563" s="208"/>
      <c r="C9563" s="101"/>
      <c r="D9563" s="102"/>
      <c r="E9563" s="208"/>
      <c r="F9563" s="107"/>
      <c r="G9563" s="107"/>
    </row>
    <row r="9564" spans="2:7" s="100" customFormat="1">
      <c r="B9564" s="208"/>
      <c r="C9564" s="101"/>
      <c r="D9564" s="102"/>
      <c r="E9564" s="208"/>
      <c r="F9564" s="107"/>
      <c r="G9564" s="107"/>
    </row>
    <row r="9565" spans="2:7" s="100" customFormat="1">
      <c r="B9565" s="208"/>
      <c r="C9565" s="101"/>
      <c r="D9565" s="102"/>
      <c r="E9565" s="208"/>
      <c r="F9565" s="107"/>
      <c r="G9565" s="107"/>
    </row>
    <row r="9566" spans="2:7" s="100" customFormat="1">
      <c r="B9566" s="208"/>
      <c r="C9566" s="101"/>
      <c r="D9566" s="102"/>
      <c r="E9566" s="208"/>
      <c r="F9566" s="107"/>
      <c r="G9566" s="107"/>
    </row>
    <row r="9567" spans="2:7" s="100" customFormat="1">
      <c r="B9567" s="208"/>
      <c r="C9567" s="101"/>
      <c r="D9567" s="102"/>
      <c r="E9567" s="208"/>
      <c r="F9567" s="107"/>
      <c r="G9567" s="107"/>
    </row>
    <row r="9568" spans="2:7" s="100" customFormat="1">
      <c r="B9568" s="208"/>
      <c r="C9568" s="101"/>
      <c r="D9568" s="102"/>
      <c r="E9568" s="208"/>
      <c r="F9568" s="107"/>
      <c r="G9568" s="107"/>
    </row>
    <row r="9569" spans="2:7" s="100" customFormat="1">
      <c r="B9569" s="208"/>
      <c r="C9569" s="101"/>
      <c r="D9569" s="102"/>
      <c r="E9569" s="208"/>
      <c r="F9569" s="107"/>
      <c r="G9569" s="107"/>
    </row>
    <row r="9570" spans="2:7" s="100" customFormat="1">
      <c r="B9570" s="208"/>
      <c r="C9570" s="101"/>
      <c r="D9570" s="102"/>
      <c r="E9570" s="208"/>
      <c r="F9570" s="107"/>
      <c r="G9570" s="107"/>
    </row>
    <row r="9571" spans="2:7" s="100" customFormat="1">
      <c r="B9571" s="208"/>
      <c r="C9571" s="101"/>
      <c r="D9571" s="102"/>
      <c r="E9571" s="208"/>
      <c r="F9571" s="107"/>
      <c r="G9571" s="107"/>
    </row>
    <row r="9572" spans="2:7" s="100" customFormat="1">
      <c r="B9572" s="208"/>
      <c r="C9572" s="101"/>
      <c r="D9572" s="102"/>
      <c r="E9572" s="208"/>
      <c r="F9572" s="107"/>
      <c r="G9572" s="107"/>
    </row>
    <row r="9573" spans="2:7" s="100" customFormat="1">
      <c r="B9573" s="208"/>
      <c r="C9573" s="101"/>
      <c r="D9573" s="102"/>
      <c r="E9573" s="208"/>
      <c r="F9573" s="107"/>
      <c r="G9573" s="107"/>
    </row>
    <row r="9574" spans="2:7" s="100" customFormat="1">
      <c r="B9574" s="208"/>
      <c r="C9574" s="101"/>
      <c r="D9574" s="102"/>
      <c r="E9574" s="208"/>
      <c r="F9574" s="107"/>
      <c r="G9574" s="107"/>
    </row>
    <row r="9575" spans="2:7" s="100" customFormat="1">
      <c r="B9575" s="208"/>
      <c r="C9575" s="101"/>
      <c r="D9575" s="102"/>
      <c r="E9575" s="208"/>
      <c r="F9575" s="107"/>
      <c r="G9575" s="107"/>
    </row>
    <row r="9576" spans="2:7" s="100" customFormat="1">
      <c r="B9576" s="208"/>
      <c r="C9576" s="101"/>
      <c r="D9576" s="102"/>
      <c r="E9576" s="208"/>
      <c r="F9576" s="107"/>
      <c r="G9576" s="107"/>
    </row>
    <row r="9577" spans="2:7" s="100" customFormat="1">
      <c r="B9577" s="208"/>
      <c r="C9577" s="101"/>
      <c r="D9577" s="102"/>
      <c r="E9577" s="208"/>
      <c r="F9577" s="107"/>
      <c r="G9577" s="107"/>
    </row>
    <row r="9578" spans="2:7" s="100" customFormat="1">
      <c r="B9578" s="208"/>
      <c r="C9578" s="101"/>
      <c r="D9578" s="102"/>
      <c r="E9578" s="208"/>
      <c r="F9578" s="107"/>
      <c r="G9578" s="107"/>
    </row>
    <row r="9579" spans="2:7" s="100" customFormat="1">
      <c r="B9579" s="208"/>
      <c r="C9579" s="101"/>
      <c r="D9579" s="102"/>
      <c r="E9579" s="208"/>
      <c r="F9579" s="107"/>
      <c r="G9579" s="107"/>
    </row>
    <row r="9580" spans="2:7" s="100" customFormat="1">
      <c r="B9580" s="208"/>
      <c r="C9580" s="101"/>
      <c r="D9580" s="102"/>
      <c r="E9580" s="208"/>
      <c r="F9580" s="107"/>
      <c r="G9580" s="107"/>
    </row>
    <row r="9581" spans="2:7" s="100" customFormat="1">
      <c r="B9581" s="208"/>
      <c r="C9581" s="101"/>
      <c r="D9581" s="102"/>
      <c r="E9581" s="208"/>
      <c r="F9581" s="107"/>
      <c r="G9581" s="107"/>
    </row>
    <row r="9582" spans="2:7" s="100" customFormat="1">
      <c r="B9582" s="208"/>
      <c r="C9582" s="101"/>
      <c r="D9582" s="102"/>
      <c r="E9582" s="208"/>
      <c r="F9582" s="107"/>
      <c r="G9582" s="107"/>
    </row>
    <row r="9583" spans="2:7" s="100" customFormat="1">
      <c r="B9583" s="208"/>
      <c r="C9583" s="101"/>
      <c r="D9583" s="102"/>
      <c r="E9583" s="208"/>
      <c r="F9583" s="107"/>
      <c r="G9583" s="107"/>
    </row>
    <row r="9584" spans="2:7" s="100" customFormat="1">
      <c r="B9584" s="208"/>
      <c r="C9584" s="101"/>
      <c r="D9584" s="102"/>
      <c r="E9584" s="208"/>
      <c r="F9584" s="107"/>
      <c r="G9584" s="107"/>
    </row>
    <row r="9585" spans="2:7" s="100" customFormat="1">
      <c r="B9585" s="208"/>
      <c r="C9585" s="101"/>
      <c r="D9585" s="102"/>
      <c r="E9585" s="208"/>
      <c r="F9585" s="107"/>
      <c r="G9585" s="107"/>
    </row>
    <row r="9586" spans="2:7" s="100" customFormat="1">
      <c r="B9586" s="208"/>
      <c r="C9586" s="101"/>
      <c r="D9586" s="102"/>
      <c r="E9586" s="208"/>
      <c r="F9586" s="107"/>
      <c r="G9586" s="107"/>
    </row>
    <row r="9587" spans="2:7" s="100" customFormat="1">
      <c r="B9587" s="208"/>
      <c r="C9587" s="101"/>
      <c r="D9587" s="102"/>
      <c r="E9587" s="208"/>
      <c r="F9587" s="107"/>
      <c r="G9587" s="107"/>
    </row>
    <row r="9588" spans="2:7" s="100" customFormat="1">
      <c r="B9588" s="208"/>
      <c r="C9588" s="101"/>
      <c r="D9588" s="102"/>
      <c r="E9588" s="208"/>
      <c r="F9588" s="107"/>
      <c r="G9588" s="107"/>
    </row>
    <row r="9589" spans="2:7" s="100" customFormat="1">
      <c r="B9589" s="208"/>
      <c r="C9589" s="101"/>
      <c r="D9589" s="102"/>
      <c r="E9589" s="208"/>
      <c r="F9589" s="107"/>
      <c r="G9589" s="107"/>
    </row>
    <row r="9590" spans="2:7" s="100" customFormat="1">
      <c r="B9590" s="208"/>
      <c r="C9590" s="101"/>
      <c r="D9590" s="102"/>
      <c r="E9590" s="208"/>
      <c r="F9590" s="107"/>
      <c r="G9590" s="107"/>
    </row>
    <row r="9591" spans="2:7" s="100" customFormat="1">
      <c r="B9591" s="208"/>
      <c r="C9591" s="101"/>
      <c r="D9591" s="102"/>
      <c r="E9591" s="208"/>
      <c r="F9591" s="107"/>
      <c r="G9591" s="107"/>
    </row>
    <row r="9592" spans="2:7" s="100" customFormat="1">
      <c r="B9592" s="208"/>
      <c r="C9592" s="101"/>
      <c r="D9592" s="102"/>
      <c r="E9592" s="208"/>
      <c r="F9592" s="107"/>
      <c r="G9592" s="107"/>
    </row>
    <row r="9593" spans="2:7" s="100" customFormat="1">
      <c r="B9593" s="208"/>
      <c r="C9593" s="101"/>
      <c r="D9593" s="102"/>
      <c r="E9593" s="208"/>
      <c r="F9593" s="107"/>
      <c r="G9593" s="107"/>
    </row>
    <row r="9594" spans="2:7" s="100" customFormat="1">
      <c r="B9594" s="208"/>
      <c r="C9594" s="101"/>
      <c r="D9594" s="102"/>
      <c r="E9594" s="208"/>
      <c r="F9594" s="107"/>
      <c r="G9594" s="107"/>
    </row>
    <row r="9595" spans="2:7" s="100" customFormat="1">
      <c r="B9595" s="208"/>
      <c r="C9595" s="101"/>
      <c r="D9595" s="102"/>
      <c r="E9595" s="208"/>
      <c r="F9595" s="107"/>
      <c r="G9595" s="107"/>
    </row>
    <row r="9596" spans="2:7" s="100" customFormat="1">
      <c r="B9596" s="208"/>
      <c r="C9596" s="101"/>
      <c r="D9596" s="102"/>
      <c r="E9596" s="208"/>
      <c r="F9596" s="107"/>
      <c r="G9596" s="107"/>
    </row>
    <row r="9597" spans="2:7" s="100" customFormat="1">
      <c r="B9597" s="208"/>
      <c r="C9597" s="101"/>
      <c r="D9597" s="102"/>
      <c r="E9597" s="208"/>
      <c r="F9597" s="107"/>
      <c r="G9597" s="107"/>
    </row>
    <row r="9598" spans="2:7" s="100" customFormat="1">
      <c r="B9598" s="208"/>
      <c r="C9598" s="101"/>
      <c r="D9598" s="102"/>
      <c r="E9598" s="208"/>
      <c r="F9598" s="107"/>
      <c r="G9598" s="107"/>
    </row>
    <row r="9599" spans="2:7" s="100" customFormat="1">
      <c r="B9599" s="208"/>
      <c r="C9599" s="101"/>
      <c r="D9599" s="102"/>
      <c r="E9599" s="208"/>
      <c r="F9599" s="107"/>
      <c r="G9599" s="107"/>
    </row>
    <row r="9600" spans="2:7" s="100" customFormat="1">
      <c r="B9600" s="208"/>
      <c r="C9600" s="101"/>
      <c r="D9600" s="102"/>
      <c r="E9600" s="208"/>
      <c r="F9600" s="107"/>
      <c r="G9600" s="107"/>
    </row>
    <row r="9601" spans="2:7" s="100" customFormat="1">
      <c r="B9601" s="208"/>
      <c r="C9601" s="101"/>
      <c r="D9601" s="102"/>
      <c r="E9601" s="208"/>
      <c r="F9601" s="107"/>
      <c r="G9601" s="107"/>
    </row>
    <row r="9602" spans="2:7" s="100" customFormat="1">
      <c r="B9602" s="208"/>
      <c r="C9602" s="101"/>
      <c r="D9602" s="102"/>
      <c r="E9602" s="208"/>
      <c r="F9602" s="107"/>
      <c r="G9602" s="107"/>
    </row>
    <row r="9603" spans="2:7" s="100" customFormat="1">
      <c r="B9603" s="208"/>
      <c r="C9603" s="101"/>
      <c r="D9603" s="102"/>
      <c r="E9603" s="208"/>
      <c r="F9603" s="107"/>
      <c r="G9603" s="107"/>
    </row>
    <row r="9604" spans="2:7" s="100" customFormat="1">
      <c r="B9604" s="208"/>
      <c r="C9604" s="101"/>
      <c r="D9604" s="102"/>
      <c r="E9604" s="208"/>
      <c r="F9604" s="107"/>
      <c r="G9604" s="107"/>
    </row>
    <row r="9605" spans="2:7" s="100" customFormat="1">
      <c r="B9605" s="208"/>
      <c r="C9605" s="101"/>
      <c r="D9605" s="102"/>
      <c r="E9605" s="208"/>
      <c r="F9605" s="107"/>
      <c r="G9605" s="107"/>
    </row>
    <row r="9606" spans="2:7" s="100" customFormat="1">
      <c r="B9606" s="208"/>
      <c r="C9606" s="101"/>
      <c r="D9606" s="102"/>
      <c r="E9606" s="208"/>
      <c r="F9606" s="107"/>
      <c r="G9606" s="107"/>
    </row>
    <row r="9607" spans="2:7" s="100" customFormat="1">
      <c r="B9607" s="208"/>
      <c r="C9607" s="101"/>
      <c r="D9607" s="102"/>
      <c r="E9607" s="208"/>
      <c r="F9607" s="107"/>
      <c r="G9607" s="107"/>
    </row>
    <row r="9608" spans="2:7" s="100" customFormat="1">
      <c r="B9608" s="208"/>
      <c r="C9608" s="101"/>
      <c r="D9608" s="102"/>
      <c r="E9608" s="208"/>
      <c r="F9608" s="107"/>
      <c r="G9608" s="107"/>
    </row>
    <row r="9609" spans="2:7" s="100" customFormat="1">
      <c r="B9609" s="208"/>
      <c r="C9609" s="101"/>
      <c r="D9609" s="102"/>
      <c r="E9609" s="208"/>
      <c r="F9609" s="107"/>
      <c r="G9609" s="107"/>
    </row>
    <row r="9610" spans="2:7" s="100" customFormat="1">
      <c r="B9610" s="208"/>
      <c r="C9610" s="101"/>
      <c r="D9610" s="102"/>
      <c r="E9610" s="208"/>
      <c r="F9610" s="107"/>
      <c r="G9610" s="107"/>
    </row>
    <row r="9611" spans="2:7" s="100" customFormat="1">
      <c r="B9611" s="208"/>
      <c r="C9611" s="101"/>
      <c r="D9611" s="102"/>
      <c r="E9611" s="208"/>
      <c r="F9611" s="107"/>
      <c r="G9611" s="107"/>
    </row>
    <row r="9612" spans="2:7" s="100" customFormat="1">
      <c r="B9612" s="208"/>
      <c r="C9612" s="101"/>
      <c r="D9612" s="102"/>
      <c r="E9612" s="208"/>
      <c r="F9612" s="107"/>
      <c r="G9612" s="107"/>
    </row>
    <row r="9613" spans="2:7" s="100" customFormat="1">
      <c r="B9613" s="208"/>
      <c r="C9613" s="101"/>
      <c r="D9613" s="102"/>
      <c r="E9613" s="208"/>
      <c r="F9613" s="107"/>
      <c r="G9613" s="107"/>
    </row>
    <row r="9614" spans="2:7" s="100" customFormat="1">
      <c r="B9614" s="208"/>
      <c r="C9614" s="101"/>
      <c r="D9614" s="102"/>
      <c r="E9614" s="208"/>
      <c r="F9614" s="107"/>
      <c r="G9614" s="107"/>
    </row>
    <row r="9615" spans="2:7" s="100" customFormat="1">
      <c r="B9615" s="208"/>
      <c r="C9615" s="101"/>
      <c r="D9615" s="102"/>
      <c r="E9615" s="208"/>
      <c r="F9615" s="107"/>
      <c r="G9615" s="107"/>
    </row>
    <row r="9616" spans="2:7" s="100" customFormat="1">
      <c r="B9616" s="208"/>
      <c r="C9616" s="101"/>
      <c r="D9616" s="102"/>
      <c r="E9616" s="208"/>
      <c r="F9616" s="107"/>
      <c r="G9616" s="107"/>
    </row>
    <row r="9617" spans="2:7" s="100" customFormat="1">
      <c r="B9617" s="208"/>
      <c r="C9617" s="101"/>
      <c r="D9617" s="102"/>
      <c r="E9617" s="208"/>
      <c r="F9617" s="107"/>
      <c r="G9617" s="107"/>
    </row>
    <row r="9618" spans="2:7" s="100" customFormat="1">
      <c r="B9618" s="208"/>
      <c r="C9618" s="101"/>
      <c r="D9618" s="102"/>
      <c r="E9618" s="208"/>
      <c r="F9618" s="107"/>
      <c r="G9618" s="107"/>
    </row>
    <row r="9619" spans="2:7" s="100" customFormat="1">
      <c r="B9619" s="208"/>
      <c r="C9619" s="101"/>
      <c r="D9619" s="102"/>
      <c r="E9619" s="208"/>
      <c r="F9619" s="107"/>
      <c r="G9619" s="107"/>
    </row>
    <row r="9620" spans="2:7" s="100" customFormat="1">
      <c r="B9620" s="208"/>
      <c r="C9620" s="101"/>
      <c r="D9620" s="102"/>
      <c r="E9620" s="208"/>
      <c r="F9620" s="107"/>
      <c r="G9620" s="107"/>
    </row>
    <row r="9621" spans="2:7" s="100" customFormat="1">
      <c r="B9621" s="208"/>
      <c r="C9621" s="101"/>
      <c r="D9621" s="102"/>
      <c r="E9621" s="208"/>
      <c r="F9621" s="107"/>
      <c r="G9621" s="107"/>
    </row>
    <row r="9622" spans="2:7" s="100" customFormat="1">
      <c r="B9622" s="208"/>
      <c r="C9622" s="101"/>
      <c r="D9622" s="102"/>
      <c r="E9622" s="208"/>
      <c r="F9622" s="107"/>
      <c r="G9622" s="107"/>
    </row>
    <row r="9623" spans="2:7" s="100" customFormat="1">
      <c r="B9623" s="208"/>
      <c r="C9623" s="101"/>
      <c r="D9623" s="102"/>
      <c r="E9623" s="208"/>
      <c r="F9623" s="107"/>
      <c r="G9623" s="107"/>
    </row>
    <row r="9624" spans="2:7" s="100" customFormat="1">
      <c r="B9624" s="208"/>
      <c r="C9624" s="101"/>
      <c r="D9624" s="102"/>
      <c r="E9624" s="208"/>
      <c r="F9624" s="107"/>
      <c r="G9624" s="107"/>
    </row>
    <row r="9625" spans="2:7" s="100" customFormat="1">
      <c r="B9625" s="208"/>
      <c r="C9625" s="101"/>
      <c r="D9625" s="102"/>
      <c r="E9625" s="208"/>
      <c r="F9625" s="107"/>
      <c r="G9625" s="107"/>
    </row>
    <row r="9626" spans="2:7" s="100" customFormat="1">
      <c r="B9626" s="208"/>
      <c r="C9626" s="101"/>
      <c r="D9626" s="102"/>
      <c r="E9626" s="208"/>
      <c r="F9626" s="107"/>
      <c r="G9626" s="107"/>
    </row>
    <row r="9627" spans="2:7" s="100" customFormat="1">
      <c r="B9627" s="208"/>
      <c r="C9627" s="101"/>
      <c r="D9627" s="102"/>
      <c r="E9627" s="208"/>
      <c r="F9627" s="107"/>
      <c r="G9627" s="107"/>
    </row>
    <row r="9628" spans="2:7" s="100" customFormat="1">
      <c r="B9628" s="208"/>
      <c r="C9628" s="101"/>
      <c r="D9628" s="102"/>
      <c r="E9628" s="208"/>
      <c r="F9628" s="107"/>
      <c r="G9628" s="107"/>
    </row>
    <row r="9629" spans="2:7" s="100" customFormat="1">
      <c r="B9629" s="208"/>
      <c r="C9629" s="101"/>
      <c r="D9629" s="102"/>
      <c r="E9629" s="208"/>
      <c r="F9629" s="107"/>
      <c r="G9629" s="107"/>
    </row>
    <row r="9630" spans="2:7" s="100" customFormat="1">
      <c r="B9630" s="208"/>
      <c r="C9630" s="101"/>
      <c r="D9630" s="102"/>
      <c r="E9630" s="208"/>
      <c r="F9630" s="107"/>
      <c r="G9630" s="107"/>
    </row>
    <row r="9631" spans="2:7" s="100" customFormat="1">
      <c r="B9631" s="208"/>
      <c r="C9631" s="101"/>
      <c r="D9631" s="102"/>
      <c r="E9631" s="208"/>
      <c r="F9631" s="107"/>
      <c r="G9631" s="107"/>
    </row>
    <row r="9632" spans="2:7" s="100" customFormat="1">
      <c r="B9632" s="208"/>
      <c r="C9632" s="101"/>
      <c r="D9632" s="102"/>
      <c r="E9632" s="208"/>
      <c r="F9632" s="107"/>
      <c r="G9632" s="107"/>
    </row>
    <row r="9633" spans="2:7" s="100" customFormat="1">
      <c r="B9633" s="208"/>
      <c r="C9633" s="101"/>
      <c r="D9633" s="102"/>
      <c r="E9633" s="208"/>
      <c r="F9633" s="107"/>
      <c r="G9633" s="107"/>
    </row>
    <row r="9634" spans="2:7" s="100" customFormat="1">
      <c r="B9634" s="208"/>
      <c r="C9634" s="101"/>
      <c r="D9634" s="102"/>
      <c r="E9634" s="208"/>
      <c r="F9634" s="107"/>
      <c r="G9634" s="107"/>
    </row>
    <row r="9635" spans="2:7" s="100" customFormat="1">
      <c r="B9635" s="208"/>
      <c r="C9635" s="101"/>
      <c r="D9635" s="102"/>
      <c r="E9635" s="208"/>
      <c r="F9635" s="107"/>
      <c r="G9635" s="107"/>
    </row>
    <row r="9636" spans="2:7" s="100" customFormat="1">
      <c r="B9636" s="208"/>
      <c r="C9636" s="101"/>
      <c r="D9636" s="102"/>
      <c r="E9636" s="208"/>
      <c r="F9636" s="107"/>
      <c r="G9636" s="107"/>
    </row>
    <row r="9637" spans="2:7" s="100" customFormat="1">
      <c r="B9637" s="208"/>
      <c r="C9637" s="101"/>
      <c r="D9637" s="102"/>
      <c r="E9637" s="208"/>
      <c r="F9637" s="107"/>
      <c r="G9637" s="107"/>
    </row>
    <row r="9638" spans="2:7" s="100" customFormat="1">
      <c r="B9638" s="208"/>
      <c r="C9638" s="101"/>
      <c r="D9638" s="102"/>
      <c r="E9638" s="208"/>
      <c r="F9638" s="107"/>
      <c r="G9638" s="107"/>
    </row>
    <row r="9639" spans="2:7" s="100" customFormat="1">
      <c r="B9639" s="208"/>
      <c r="C9639" s="101"/>
      <c r="D9639" s="102"/>
      <c r="E9639" s="208"/>
      <c r="F9639" s="107"/>
      <c r="G9639" s="107"/>
    </row>
    <row r="9640" spans="2:7" s="100" customFormat="1">
      <c r="B9640" s="208"/>
      <c r="C9640" s="101"/>
      <c r="D9640" s="102"/>
      <c r="E9640" s="208"/>
      <c r="F9640" s="107"/>
      <c r="G9640" s="107"/>
    </row>
    <row r="9641" spans="2:7" s="100" customFormat="1">
      <c r="B9641" s="208"/>
      <c r="C9641" s="101"/>
      <c r="D9641" s="102"/>
      <c r="E9641" s="208"/>
      <c r="F9641" s="107"/>
      <c r="G9641" s="107"/>
    </row>
    <row r="9642" spans="2:7" s="100" customFormat="1">
      <c r="B9642" s="208"/>
      <c r="C9642" s="101"/>
      <c r="D9642" s="102"/>
      <c r="E9642" s="208"/>
      <c r="F9642" s="107"/>
      <c r="G9642" s="107"/>
    </row>
    <row r="9643" spans="2:7" s="100" customFormat="1">
      <c r="B9643" s="208"/>
      <c r="C9643" s="101"/>
      <c r="D9643" s="102"/>
      <c r="E9643" s="208"/>
      <c r="F9643" s="107"/>
      <c r="G9643" s="107"/>
    </row>
    <row r="9644" spans="2:7" s="100" customFormat="1">
      <c r="B9644" s="208"/>
      <c r="C9644" s="101"/>
      <c r="D9644" s="102"/>
      <c r="E9644" s="208"/>
      <c r="F9644" s="107"/>
      <c r="G9644" s="107"/>
    </row>
    <row r="9645" spans="2:7" s="100" customFormat="1">
      <c r="B9645" s="208"/>
      <c r="C9645" s="101"/>
      <c r="D9645" s="102"/>
      <c r="E9645" s="208"/>
      <c r="F9645" s="107"/>
      <c r="G9645" s="107"/>
    </row>
    <row r="9646" spans="2:7" s="100" customFormat="1">
      <c r="B9646" s="208"/>
      <c r="C9646" s="101"/>
      <c r="D9646" s="102"/>
      <c r="E9646" s="208"/>
      <c r="F9646" s="107"/>
      <c r="G9646" s="107"/>
    </row>
    <row r="9647" spans="2:7" s="100" customFormat="1">
      <c r="B9647" s="208"/>
      <c r="C9647" s="101"/>
      <c r="D9647" s="102"/>
      <c r="E9647" s="208"/>
      <c r="F9647" s="107"/>
      <c r="G9647" s="107"/>
    </row>
    <row r="9648" spans="2:7" s="100" customFormat="1">
      <c r="B9648" s="208"/>
      <c r="C9648" s="101"/>
      <c r="D9648" s="102"/>
      <c r="E9648" s="208"/>
      <c r="F9648" s="107"/>
      <c r="G9648" s="107"/>
    </row>
    <row r="9649" spans="2:7" s="100" customFormat="1">
      <c r="B9649" s="208"/>
      <c r="C9649" s="101"/>
      <c r="D9649" s="102"/>
      <c r="E9649" s="208"/>
      <c r="F9649" s="107"/>
      <c r="G9649" s="107"/>
    </row>
    <row r="9650" spans="2:7" s="100" customFormat="1">
      <c r="B9650" s="208"/>
      <c r="C9650" s="101"/>
      <c r="D9650" s="102"/>
      <c r="E9650" s="208"/>
      <c r="F9650" s="107"/>
      <c r="G9650" s="107"/>
    </row>
    <row r="9651" spans="2:7" s="100" customFormat="1">
      <c r="B9651" s="208"/>
      <c r="C9651" s="101"/>
      <c r="D9651" s="102"/>
      <c r="E9651" s="208"/>
      <c r="F9651" s="107"/>
      <c r="G9651" s="107"/>
    </row>
    <row r="9652" spans="2:7" s="100" customFormat="1">
      <c r="B9652" s="208"/>
      <c r="C9652" s="101"/>
      <c r="D9652" s="102"/>
      <c r="E9652" s="208"/>
      <c r="F9652" s="107"/>
      <c r="G9652" s="107"/>
    </row>
    <row r="9653" spans="2:7" s="100" customFormat="1">
      <c r="B9653" s="208"/>
      <c r="C9653" s="101"/>
      <c r="D9653" s="102"/>
      <c r="E9653" s="208"/>
      <c r="F9653" s="107"/>
      <c r="G9653" s="107"/>
    </row>
    <row r="9654" spans="2:7" s="100" customFormat="1">
      <c r="B9654" s="208"/>
      <c r="C9654" s="101"/>
      <c r="D9654" s="102"/>
      <c r="E9654" s="208"/>
      <c r="F9654" s="107"/>
      <c r="G9654" s="107"/>
    </row>
    <row r="9655" spans="2:7" s="100" customFormat="1">
      <c r="B9655" s="208"/>
      <c r="C9655" s="101"/>
      <c r="D9655" s="102"/>
      <c r="E9655" s="208"/>
      <c r="F9655" s="107"/>
      <c r="G9655" s="107"/>
    </row>
    <row r="9656" spans="2:7" s="100" customFormat="1">
      <c r="B9656" s="208"/>
      <c r="C9656" s="101"/>
      <c r="D9656" s="102"/>
      <c r="E9656" s="208"/>
      <c r="F9656" s="107"/>
      <c r="G9656" s="107"/>
    </row>
    <row r="9657" spans="2:7" s="100" customFormat="1">
      <c r="B9657" s="208"/>
      <c r="C9657" s="101"/>
      <c r="D9657" s="102"/>
      <c r="E9657" s="208"/>
      <c r="F9657" s="107"/>
      <c r="G9657" s="107"/>
    </row>
    <row r="9658" spans="2:7" s="100" customFormat="1">
      <c r="B9658" s="208"/>
      <c r="C9658" s="101"/>
      <c r="D9658" s="102"/>
      <c r="E9658" s="208"/>
      <c r="F9658" s="107"/>
      <c r="G9658" s="107"/>
    </row>
    <row r="9659" spans="2:7" s="100" customFormat="1">
      <c r="B9659" s="208"/>
      <c r="C9659" s="101"/>
      <c r="D9659" s="102"/>
      <c r="E9659" s="208"/>
      <c r="F9659" s="107"/>
      <c r="G9659" s="107"/>
    </row>
    <row r="9660" spans="2:7" s="100" customFormat="1">
      <c r="B9660" s="208"/>
      <c r="C9660" s="101"/>
      <c r="D9660" s="102"/>
      <c r="E9660" s="208"/>
      <c r="F9660" s="107"/>
      <c r="G9660" s="107"/>
    </row>
    <row r="9661" spans="2:7" s="100" customFormat="1">
      <c r="B9661" s="208"/>
      <c r="C9661" s="101"/>
      <c r="D9661" s="102"/>
      <c r="E9661" s="208"/>
      <c r="F9661" s="107"/>
      <c r="G9661" s="107"/>
    </row>
    <row r="9662" spans="2:7" s="100" customFormat="1">
      <c r="B9662" s="208"/>
      <c r="C9662" s="101"/>
      <c r="D9662" s="102"/>
      <c r="E9662" s="208"/>
      <c r="F9662" s="107"/>
      <c r="G9662" s="107"/>
    </row>
    <row r="9663" spans="2:7" s="100" customFormat="1">
      <c r="B9663" s="208"/>
      <c r="C9663" s="101"/>
      <c r="D9663" s="102"/>
      <c r="E9663" s="208"/>
      <c r="F9663" s="107"/>
      <c r="G9663" s="107"/>
    </row>
    <row r="9664" spans="2:7" s="100" customFormat="1">
      <c r="B9664" s="208"/>
      <c r="C9664" s="101"/>
      <c r="D9664" s="102"/>
      <c r="E9664" s="208"/>
      <c r="F9664" s="107"/>
      <c r="G9664" s="107"/>
    </row>
    <row r="9665" spans="2:7" s="100" customFormat="1">
      <c r="B9665" s="208"/>
      <c r="C9665" s="101"/>
      <c r="D9665" s="102"/>
      <c r="E9665" s="208"/>
      <c r="F9665" s="107"/>
      <c r="G9665" s="107"/>
    </row>
    <row r="9666" spans="2:7" s="100" customFormat="1">
      <c r="B9666" s="208"/>
      <c r="C9666" s="101"/>
      <c r="D9666" s="102"/>
      <c r="E9666" s="208"/>
      <c r="F9666" s="107"/>
      <c r="G9666" s="107"/>
    </row>
    <row r="9667" spans="2:7" s="100" customFormat="1">
      <c r="B9667" s="208"/>
      <c r="C9667" s="101"/>
      <c r="D9667" s="102"/>
      <c r="E9667" s="208"/>
      <c r="F9667" s="107"/>
      <c r="G9667" s="107"/>
    </row>
    <row r="9668" spans="2:7" s="100" customFormat="1">
      <c r="B9668" s="208"/>
      <c r="C9668" s="101"/>
      <c r="D9668" s="102"/>
      <c r="E9668" s="208"/>
      <c r="F9668" s="107"/>
      <c r="G9668" s="107"/>
    </row>
    <row r="9669" spans="2:7" s="100" customFormat="1">
      <c r="B9669" s="208"/>
      <c r="C9669" s="101"/>
      <c r="D9669" s="102"/>
      <c r="E9669" s="208"/>
      <c r="F9669" s="107"/>
      <c r="G9669" s="107"/>
    </row>
    <row r="9670" spans="2:7" s="100" customFormat="1">
      <c r="B9670" s="208"/>
      <c r="C9670" s="101"/>
      <c r="D9670" s="102"/>
      <c r="E9670" s="208"/>
      <c r="F9670" s="107"/>
      <c r="G9670" s="107"/>
    </row>
    <row r="9671" spans="2:7" s="100" customFormat="1">
      <c r="B9671" s="208"/>
      <c r="C9671" s="101"/>
      <c r="D9671" s="102"/>
      <c r="E9671" s="208"/>
      <c r="F9671" s="107"/>
      <c r="G9671" s="107"/>
    </row>
    <row r="9672" spans="2:7" s="100" customFormat="1">
      <c r="B9672" s="208"/>
      <c r="C9672" s="101"/>
      <c r="D9672" s="102"/>
      <c r="E9672" s="208"/>
      <c r="F9672" s="107"/>
      <c r="G9672" s="107"/>
    </row>
    <row r="9673" spans="2:7" s="100" customFormat="1">
      <c r="B9673" s="208"/>
      <c r="C9673" s="101"/>
      <c r="D9673" s="102"/>
      <c r="E9673" s="208"/>
      <c r="F9673" s="107"/>
      <c r="G9673" s="107"/>
    </row>
    <row r="9674" spans="2:7" s="100" customFormat="1">
      <c r="B9674" s="208"/>
      <c r="C9674" s="101"/>
      <c r="D9674" s="102"/>
      <c r="E9674" s="208"/>
      <c r="F9674" s="107"/>
      <c r="G9674" s="107"/>
    </row>
    <row r="9675" spans="2:7" s="100" customFormat="1">
      <c r="B9675" s="208"/>
      <c r="C9675" s="101"/>
      <c r="D9675" s="102"/>
      <c r="E9675" s="208"/>
      <c r="F9675" s="107"/>
      <c r="G9675" s="107"/>
    </row>
    <row r="9676" spans="2:7" s="100" customFormat="1">
      <c r="B9676" s="208"/>
      <c r="C9676" s="101"/>
      <c r="D9676" s="102"/>
      <c r="E9676" s="208"/>
      <c r="F9676" s="107"/>
      <c r="G9676" s="107"/>
    </row>
    <row r="9677" spans="2:7" s="100" customFormat="1">
      <c r="B9677" s="208"/>
      <c r="C9677" s="101"/>
      <c r="D9677" s="102"/>
      <c r="E9677" s="208"/>
      <c r="F9677" s="107"/>
      <c r="G9677" s="107"/>
    </row>
    <row r="9678" spans="2:7" s="100" customFormat="1">
      <c r="B9678" s="208"/>
      <c r="C9678" s="101"/>
      <c r="D9678" s="102"/>
      <c r="E9678" s="208"/>
      <c r="F9678" s="107"/>
      <c r="G9678" s="107"/>
    </row>
    <row r="9679" spans="2:7" s="100" customFormat="1">
      <c r="B9679" s="208"/>
      <c r="C9679" s="101"/>
      <c r="D9679" s="102"/>
      <c r="E9679" s="208"/>
      <c r="F9679" s="107"/>
      <c r="G9679" s="107"/>
    </row>
    <row r="9680" spans="2:7" s="100" customFormat="1">
      <c r="B9680" s="208"/>
      <c r="C9680" s="101"/>
      <c r="D9680" s="102"/>
      <c r="E9680" s="208"/>
      <c r="F9680" s="107"/>
      <c r="G9680" s="107"/>
    </row>
    <row r="9681" spans="2:7" s="100" customFormat="1">
      <c r="B9681" s="208"/>
      <c r="C9681" s="101"/>
      <c r="D9681" s="102"/>
      <c r="E9681" s="208"/>
      <c r="F9681" s="107"/>
      <c r="G9681" s="107"/>
    </row>
    <row r="9682" spans="2:7" s="100" customFormat="1">
      <c r="B9682" s="208"/>
      <c r="C9682" s="101"/>
      <c r="D9682" s="102"/>
      <c r="E9682" s="208"/>
      <c r="F9682" s="107"/>
      <c r="G9682" s="107"/>
    </row>
    <row r="9683" spans="2:7" s="100" customFormat="1">
      <c r="B9683" s="208"/>
      <c r="C9683" s="101"/>
      <c r="D9683" s="102"/>
      <c r="E9683" s="208"/>
      <c r="F9683" s="107"/>
      <c r="G9683" s="107"/>
    </row>
    <row r="9684" spans="2:7" s="100" customFormat="1">
      <c r="B9684" s="208"/>
      <c r="C9684" s="101"/>
      <c r="D9684" s="102"/>
      <c r="E9684" s="208"/>
      <c r="F9684" s="107"/>
      <c r="G9684" s="107"/>
    </row>
    <row r="9685" spans="2:7" s="100" customFormat="1">
      <c r="B9685" s="208"/>
      <c r="C9685" s="101"/>
      <c r="D9685" s="102"/>
      <c r="E9685" s="208"/>
      <c r="F9685" s="107"/>
      <c r="G9685" s="107"/>
    </row>
    <row r="9686" spans="2:7" s="100" customFormat="1">
      <c r="B9686" s="208"/>
      <c r="C9686" s="101"/>
      <c r="D9686" s="102"/>
      <c r="E9686" s="208"/>
      <c r="F9686" s="107"/>
      <c r="G9686" s="107"/>
    </row>
    <row r="9687" spans="2:7" s="100" customFormat="1">
      <c r="B9687" s="208"/>
      <c r="C9687" s="101"/>
      <c r="D9687" s="102"/>
      <c r="E9687" s="208"/>
      <c r="F9687" s="107"/>
      <c r="G9687" s="107"/>
    </row>
    <row r="9688" spans="2:7" s="100" customFormat="1">
      <c r="B9688" s="208"/>
      <c r="C9688" s="101"/>
      <c r="D9688" s="102"/>
      <c r="E9688" s="208"/>
      <c r="F9688" s="107"/>
      <c r="G9688" s="107"/>
    </row>
    <row r="9689" spans="2:7" s="100" customFormat="1">
      <c r="B9689" s="208"/>
      <c r="C9689" s="101"/>
      <c r="D9689" s="102"/>
      <c r="E9689" s="208"/>
      <c r="F9689" s="107"/>
      <c r="G9689" s="107"/>
    </row>
    <row r="9690" spans="2:7" s="100" customFormat="1">
      <c r="B9690" s="208"/>
      <c r="C9690" s="101"/>
      <c r="D9690" s="102"/>
      <c r="E9690" s="208"/>
      <c r="F9690" s="107"/>
      <c r="G9690" s="107"/>
    </row>
    <row r="9691" spans="2:7" s="100" customFormat="1">
      <c r="B9691" s="208"/>
      <c r="C9691" s="101"/>
      <c r="D9691" s="102"/>
      <c r="E9691" s="208"/>
      <c r="F9691" s="107"/>
      <c r="G9691" s="107"/>
    </row>
    <row r="9692" spans="2:7" s="100" customFormat="1">
      <c r="B9692" s="208"/>
      <c r="C9692" s="101"/>
      <c r="D9692" s="102"/>
      <c r="E9692" s="208"/>
      <c r="F9692" s="107"/>
      <c r="G9692" s="107"/>
    </row>
    <row r="9693" spans="2:7" s="100" customFormat="1">
      <c r="B9693" s="208"/>
      <c r="C9693" s="101"/>
      <c r="D9693" s="102"/>
      <c r="E9693" s="208"/>
      <c r="F9693" s="107"/>
      <c r="G9693" s="107"/>
    </row>
    <row r="9694" spans="2:7" s="100" customFormat="1">
      <c r="B9694" s="208"/>
      <c r="C9694" s="101"/>
      <c r="D9694" s="102"/>
      <c r="E9694" s="208"/>
      <c r="F9694" s="107"/>
      <c r="G9694" s="107"/>
    </row>
    <row r="9695" spans="2:7" s="100" customFormat="1">
      <c r="B9695" s="208"/>
      <c r="C9695" s="101"/>
      <c r="D9695" s="102"/>
      <c r="E9695" s="208"/>
      <c r="F9695" s="107"/>
      <c r="G9695" s="107"/>
    </row>
    <row r="9696" spans="2:7" s="100" customFormat="1">
      <c r="B9696" s="208"/>
      <c r="C9696" s="101"/>
      <c r="D9696" s="102"/>
      <c r="E9696" s="208"/>
      <c r="F9696" s="107"/>
      <c r="G9696" s="107"/>
    </row>
    <row r="9697" spans="2:7" s="100" customFormat="1">
      <c r="B9697" s="208"/>
      <c r="C9697" s="101"/>
      <c r="D9697" s="102"/>
      <c r="E9697" s="208"/>
      <c r="F9697" s="107"/>
      <c r="G9697" s="107"/>
    </row>
    <row r="9698" spans="2:7" s="100" customFormat="1">
      <c r="B9698" s="208"/>
      <c r="C9698" s="101"/>
      <c r="D9698" s="102"/>
      <c r="E9698" s="208"/>
      <c r="F9698" s="107"/>
      <c r="G9698" s="107"/>
    </row>
    <row r="9699" spans="2:7" s="100" customFormat="1">
      <c r="B9699" s="208"/>
      <c r="C9699" s="101"/>
      <c r="D9699" s="102"/>
      <c r="E9699" s="208"/>
      <c r="F9699" s="107"/>
      <c r="G9699" s="107"/>
    </row>
    <row r="9700" spans="2:7" s="100" customFormat="1">
      <c r="B9700" s="208"/>
      <c r="C9700" s="101"/>
      <c r="D9700" s="102"/>
      <c r="E9700" s="208"/>
      <c r="F9700" s="107"/>
      <c r="G9700" s="107"/>
    </row>
    <row r="9701" spans="2:7" s="100" customFormat="1">
      <c r="B9701" s="208"/>
      <c r="C9701" s="101"/>
      <c r="D9701" s="102"/>
      <c r="E9701" s="208"/>
      <c r="F9701" s="107"/>
      <c r="G9701" s="107"/>
    </row>
    <row r="9702" spans="2:7" s="100" customFormat="1">
      <c r="B9702" s="208"/>
      <c r="C9702" s="101"/>
      <c r="D9702" s="102"/>
      <c r="E9702" s="208"/>
      <c r="F9702" s="107"/>
      <c r="G9702" s="107"/>
    </row>
    <row r="9703" spans="2:7" s="100" customFormat="1">
      <c r="B9703" s="208"/>
      <c r="C9703" s="101"/>
      <c r="D9703" s="102"/>
      <c r="E9703" s="208"/>
      <c r="F9703" s="107"/>
      <c r="G9703" s="107"/>
    </row>
    <row r="9704" spans="2:7" s="100" customFormat="1">
      <c r="B9704" s="208"/>
      <c r="C9704" s="101"/>
      <c r="D9704" s="102"/>
      <c r="E9704" s="208"/>
      <c r="F9704" s="107"/>
      <c r="G9704" s="107"/>
    </row>
    <row r="9705" spans="2:7" s="100" customFormat="1">
      <c r="B9705" s="208"/>
      <c r="C9705" s="101"/>
      <c r="D9705" s="102"/>
      <c r="E9705" s="208"/>
      <c r="F9705" s="107"/>
      <c r="G9705" s="107"/>
    </row>
    <row r="9706" spans="2:7" s="100" customFormat="1">
      <c r="B9706" s="208"/>
      <c r="C9706" s="101"/>
      <c r="D9706" s="102"/>
      <c r="E9706" s="208"/>
      <c r="F9706" s="107"/>
      <c r="G9706" s="107"/>
    </row>
    <row r="9707" spans="2:7" s="100" customFormat="1">
      <c r="B9707" s="208"/>
      <c r="C9707" s="101"/>
      <c r="D9707" s="102"/>
      <c r="E9707" s="208"/>
      <c r="F9707" s="107"/>
      <c r="G9707" s="107"/>
    </row>
    <row r="9708" spans="2:7" s="100" customFormat="1">
      <c r="B9708" s="208"/>
      <c r="C9708" s="101"/>
      <c r="D9708" s="102"/>
      <c r="E9708" s="208"/>
      <c r="F9708" s="107"/>
      <c r="G9708" s="107"/>
    </row>
    <row r="9709" spans="2:7" s="100" customFormat="1">
      <c r="B9709" s="208"/>
      <c r="C9709" s="101"/>
      <c r="D9709" s="102"/>
      <c r="E9709" s="208"/>
      <c r="F9709" s="107"/>
      <c r="G9709" s="107"/>
    </row>
    <row r="9710" spans="2:7" s="100" customFormat="1">
      <c r="B9710" s="208"/>
      <c r="C9710" s="101"/>
      <c r="D9710" s="102"/>
      <c r="E9710" s="208"/>
      <c r="F9710" s="107"/>
      <c r="G9710" s="107"/>
    </row>
    <row r="9711" spans="2:7" s="100" customFormat="1">
      <c r="B9711" s="208"/>
      <c r="C9711" s="101"/>
      <c r="D9711" s="102"/>
      <c r="E9711" s="208"/>
      <c r="F9711" s="107"/>
      <c r="G9711" s="107"/>
    </row>
    <row r="9712" spans="2:7" s="100" customFormat="1">
      <c r="B9712" s="208"/>
      <c r="C9712" s="101"/>
      <c r="D9712" s="102"/>
      <c r="E9712" s="208"/>
      <c r="F9712" s="107"/>
      <c r="G9712" s="107"/>
    </row>
    <row r="9713" spans="2:7" s="100" customFormat="1">
      <c r="B9713" s="208"/>
      <c r="C9713" s="101"/>
      <c r="D9713" s="102"/>
      <c r="E9713" s="208"/>
      <c r="F9713" s="107"/>
      <c r="G9713" s="107"/>
    </row>
    <row r="9714" spans="2:7" s="100" customFormat="1">
      <c r="B9714" s="208"/>
      <c r="C9714" s="101"/>
      <c r="D9714" s="102"/>
      <c r="E9714" s="208"/>
      <c r="F9714" s="107"/>
      <c r="G9714" s="107"/>
    </row>
    <row r="9715" spans="2:7" s="100" customFormat="1">
      <c r="B9715" s="208"/>
      <c r="C9715" s="101"/>
      <c r="D9715" s="102"/>
      <c r="E9715" s="208"/>
      <c r="F9715" s="107"/>
      <c r="G9715" s="107"/>
    </row>
    <row r="9716" spans="2:7" s="100" customFormat="1">
      <c r="B9716" s="208"/>
      <c r="C9716" s="101"/>
      <c r="D9716" s="102"/>
      <c r="E9716" s="208"/>
      <c r="F9716" s="107"/>
      <c r="G9716" s="107"/>
    </row>
    <row r="9717" spans="2:7" s="100" customFormat="1">
      <c r="B9717" s="208"/>
      <c r="C9717" s="101"/>
      <c r="D9717" s="102"/>
      <c r="E9717" s="208"/>
      <c r="F9717" s="107"/>
      <c r="G9717" s="107"/>
    </row>
    <row r="9718" spans="2:7" s="100" customFormat="1">
      <c r="B9718" s="208"/>
      <c r="C9718" s="101"/>
      <c r="D9718" s="102"/>
      <c r="E9718" s="208"/>
      <c r="F9718" s="107"/>
      <c r="G9718" s="107"/>
    </row>
    <row r="9719" spans="2:7" s="100" customFormat="1">
      <c r="B9719" s="208"/>
      <c r="C9719" s="101"/>
      <c r="D9719" s="102"/>
      <c r="E9719" s="208"/>
      <c r="F9719" s="107"/>
      <c r="G9719" s="107"/>
    </row>
    <row r="9720" spans="2:7" s="100" customFormat="1">
      <c r="B9720" s="208"/>
      <c r="C9720" s="101"/>
      <c r="D9720" s="102"/>
      <c r="E9720" s="208"/>
      <c r="F9720" s="107"/>
      <c r="G9720" s="107"/>
    </row>
    <row r="9721" spans="2:7" s="100" customFormat="1">
      <c r="B9721" s="208"/>
      <c r="C9721" s="101"/>
      <c r="D9721" s="102"/>
      <c r="E9721" s="208"/>
      <c r="F9721" s="107"/>
      <c r="G9721" s="107"/>
    </row>
    <row r="9722" spans="2:7" s="100" customFormat="1">
      <c r="B9722" s="208"/>
      <c r="C9722" s="101"/>
      <c r="D9722" s="102"/>
      <c r="E9722" s="208"/>
      <c r="F9722" s="107"/>
      <c r="G9722" s="107"/>
    </row>
    <row r="9723" spans="2:7" s="100" customFormat="1">
      <c r="B9723" s="208"/>
      <c r="C9723" s="101"/>
      <c r="D9723" s="102"/>
      <c r="E9723" s="208"/>
      <c r="F9723" s="107"/>
      <c r="G9723" s="107"/>
    </row>
    <row r="9724" spans="2:7" s="100" customFormat="1">
      <c r="B9724" s="208"/>
      <c r="C9724" s="101"/>
      <c r="D9724" s="102"/>
      <c r="E9724" s="208"/>
      <c r="F9724" s="107"/>
      <c r="G9724" s="107"/>
    </row>
    <row r="9725" spans="2:7" s="100" customFormat="1">
      <c r="B9725" s="208"/>
      <c r="C9725" s="101"/>
      <c r="D9725" s="102"/>
      <c r="E9725" s="208"/>
      <c r="F9725" s="107"/>
      <c r="G9725" s="107"/>
    </row>
    <row r="9726" spans="2:7" s="100" customFormat="1">
      <c r="B9726" s="208"/>
      <c r="C9726" s="101"/>
      <c r="D9726" s="102"/>
      <c r="E9726" s="208"/>
      <c r="F9726" s="107"/>
      <c r="G9726" s="107"/>
    </row>
    <row r="9727" spans="2:7" s="100" customFormat="1">
      <c r="B9727" s="208"/>
      <c r="C9727" s="101"/>
      <c r="D9727" s="102"/>
      <c r="E9727" s="208"/>
      <c r="F9727" s="107"/>
      <c r="G9727" s="107"/>
    </row>
    <row r="9728" spans="2:7" s="100" customFormat="1">
      <c r="B9728" s="208"/>
      <c r="C9728" s="101"/>
      <c r="D9728" s="102"/>
      <c r="E9728" s="208"/>
      <c r="F9728" s="107"/>
      <c r="G9728" s="107"/>
    </row>
    <row r="9729" spans="2:7" s="100" customFormat="1">
      <c r="B9729" s="208"/>
      <c r="C9729" s="101"/>
      <c r="D9729" s="102"/>
      <c r="E9729" s="208"/>
      <c r="F9729" s="107"/>
      <c r="G9729" s="107"/>
    </row>
    <row r="9730" spans="2:7" s="100" customFormat="1">
      <c r="B9730" s="208"/>
      <c r="C9730" s="101"/>
      <c r="D9730" s="102"/>
      <c r="E9730" s="208"/>
      <c r="F9730" s="107"/>
      <c r="G9730" s="107"/>
    </row>
    <row r="9731" spans="2:7" s="100" customFormat="1">
      <c r="B9731" s="208"/>
      <c r="C9731" s="101"/>
      <c r="D9731" s="102"/>
      <c r="E9731" s="208"/>
      <c r="F9731" s="107"/>
      <c r="G9731" s="107"/>
    </row>
    <row r="9732" spans="2:7" s="100" customFormat="1">
      <c r="B9732" s="208"/>
      <c r="C9732" s="101"/>
      <c r="D9732" s="102"/>
      <c r="E9732" s="208"/>
      <c r="F9732" s="107"/>
      <c r="G9732" s="107"/>
    </row>
    <row r="9733" spans="2:7" s="100" customFormat="1">
      <c r="B9733" s="208"/>
      <c r="C9733" s="101"/>
      <c r="D9733" s="102"/>
      <c r="E9733" s="208"/>
      <c r="F9733" s="107"/>
      <c r="G9733" s="107"/>
    </row>
    <row r="9734" spans="2:7" s="100" customFormat="1">
      <c r="B9734" s="208"/>
      <c r="C9734" s="101"/>
      <c r="D9734" s="102"/>
      <c r="E9734" s="208"/>
      <c r="F9734" s="107"/>
      <c r="G9734" s="107"/>
    </row>
    <row r="9735" spans="2:7" s="100" customFormat="1">
      <c r="B9735" s="208"/>
      <c r="C9735" s="101"/>
      <c r="D9735" s="102"/>
      <c r="E9735" s="208"/>
      <c r="F9735" s="107"/>
      <c r="G9735" s="107"/>
    </row>
    <row r="9736" spans="2:7" s="100" customFormat="1">
      <c r="B9736" s="208"/>
      <c r="C9736" s="101"/>
      <c r="D9736" s="102"/>
      <c r="E9736" s="208"/>
      <c r="F9736" s="107"/>
      <c r="G9736" s="107"/>
    </row>
    <row r="9737" spans="2:7" s="100" customFormat="1">
      <c r="B9737" s="208"/>
      <c r="C9737" s="101"/>
      <c r="D9737" s="102"/>
      <c r="E9737" s="208"/>
      <c r="F9737" s="107"/>
      <c r="G9737" s="107"/>
    </row>
    <row r="9738" spans="2:7" s="100" customFormat="1">
      <c r="B9738" s="208"/>
      <c r="C9738" s="101"/>
      <c r="D9738" s="102"/>
      <c r="E9738" s="208"/>
      <c r="F9738" s="107"/>
      <c r="G9738" s="107"/>
    </row>
    <row r="9739" spans="2:7" s="100" customFormat="1">
      <c r="B9739" s="208"/>
      <c r="C9739" s="101"/>
      <c r="D9739" s="102"/>
      <c r="E9739" s="208"/>
      <c r="F9739" s="107"/>
      <c r="G9739" s="107"/>
    </row>
    <row r="9740" spans="2:7" s="100" customFormat="1">
      <c r="B9740" s="208"/>
      <c r="C9740" s="101"/>
      <c r="D9740" s="102"/>
      <c r="E9740" s="208"/>
      <c r="F9740" s="107"/>
      <c r="G9740" s="107"/>
    </row>
    <row r="9741" spans="2:7" s="100" customFormat="1">
      <c r="B9741" s="208"/>
      <c r="C9741" s="101"/>
      <c r="D9741" s="102"/>
      <c r="E9741" s="208"/>
      <c r="F9741" s="107"/>
      <c r="G9741" s="107"/>
    </row>
    <row r="9742" spans="2:7" s="100" customFormat="1">
      <c r="B9742" s="208"/>
      <c r="C9742" s="101"/>
      <c r="D9742" s="102"/>
      <c r="E9742" s="208"/>
      <c r="F9742" s="107"/>
      <c r="G9742" s="107"/>
    </row>
    <row r="9743" spans="2:7" s="100" customFormat="1">
      <c r="B9743" s="208"/>
      <c r="C9743" s="101"/>
      <c r="D9743" s="102"/>
      <c r="E9743" s="208"/>
      <c r="F9743" s="107"/>
      <c r="G9743" s="107"/>
    </row>
    <row r="9744" spans="2:7" s="100" customFormat="1">
      <c r="B9744" s="208"/>
      <c r="C9744" s="101"/>
      <c r="D9744" s="102"/>
      <c r="E9744" s="208"/>
      <c r="F9744" s="107"/>
      <c r="G9744" s="107"/>
    </row>
    <row r="9745" spans="2:7" s="100" customFormat="1">
      <c r="B9745" s="208"/>
      <c r="C9745" s="101"/>
      <c r="D9745" s="102"/>
      <c r="E9745" s="208"/>
      <c r="F9745" s="107"/>
      <c r="G9745" s="107"/>
    </row>
    <row r="9746" spans="2:7" s="100" customFormat="1">
      <c r="B9746" s="208"/>
      <c r="C9746" s="101"/>
      <c r="D9746" s="102"/>
      <c r="E9746" s="208"/>
      <c r="F9746" s="107"/>
      <c r="G9746" s="107"/>
    </row>
    <row r="9747" spans="2:7" s="100" customFormat="1">
      <c r="B9747" s="208"/>
      <c r="C9747" s="101"/>
      <c r="D9747" s="102"/>
      <c r="E9747" s="208"/>
      <c r="F9747" s="107"/>
      <c r="G9747" s="107"/>
    </row>
    <row r="9748" spans="2:7" s="100" customFormat="1">
      <c r="B9748" s="208"/>
      <c r="C9748" s="101"/>
      <c r="D9748" s="102"/>
      <c r="E9748" s="208"/>
      <c r="F9748" s="107"/>
      <c r="G9748" s="107"/>
    </row>
    <row r="9749" spans="2:7" s="100" customFormat="1">
      <c r="B9749" s="208"/>
      <c r="C9749" s="101"/>
      <c r="D9749" s="102"/>
      <c r="E9749" s="208"/>
      <c r="F9749" s="107"/>
      <c r="G9749" s="107"/>
    </row>
    <row r="9750" spans="2:7" s="100" customFormat="1">
      <c r="B9750" s="208"/>
      <c r="C9750" s="101"/>
      <c r="D9750" s="102"/>
      <c r="E9750" s="208"/>
      <c r="F9750" s="107"/>
      <c r="G9750" s="107"/>
    </row>
    <row r="9751" spans="2:7" s="100" customFormat="1">
      <c r="B9751" s="208"/>
      <c r="C9751" s="101"/>
      <c r="D9751" s="102"/>
      <c r="E9751" s="208"/>
      <c r="F9751" s="107"/>
      <c r="G9751" s="107"/>
    </row>
    <row r="9752" spans="2:7" s="100" customFormat="1">
      <c r="B9752" s="208"/>
      <c r="C9752" s="101"/>
      <c r="D9752" s="102"/>
      <c r="E9752" s="208"/>
      <c r="F9752" s="107"/>
      <c r="G9752" s="107"/>
    </row>
    <row r="9753" spans="2:7" s="100" customFormat="1">
      <c r="B9753" s="208"/>
      <c r="C9753" s="101"/>
      <c r="D9753" s="102"/>
      <c r="E9753" s="208"/>
      <c r="F9753" s="107"/>
      <c r="G9753" s="107"/>
    </row>
    <row r="9754" spans="2:7" s="100" customFormat="1">
      <c r="B9754" s="208"/>
      <c r="C9754" s="101"/>
      <c r="D9754" s="102"/>
      <c r="E9754" s="208"/>
      <c r="F9754" s="107"/>
      <c r="G9754" s="107"/>
    </row>
    <row r="9755" spans="2:7" s="100" customFormat="1">
      <c r="B9755" s="208"/>
      <c r="C9755" s="101"/>
      <c r="D9755" s="102"/>
      <c r="E9755" s="208"/>
      <c r="F9755" s="107"/>
      <c r="G9755" s="107"/>
    </row>
    <row r="9756" spans="2:7" s="100" customFormat="1">
      <c r="B9756" s="208"/>
      <c r="C9756" s="101"/>
      <c r="D9756" s="102"/>
      <c r="E9756" s="208"/>
      <c r="F9756" s="107"/>
      <c r="G9756" s="107"/>
    </row>
    <row r="9757" spans="2:7" s="100" customFormat="1">
      <c r="B9757" s="208"/>
      <c r="C9757" s="101"/>
      <c r="D9757" s="102"/>
      <c r="E9757" s="208"/>
      <c r="F9757" s="107"/>
      <c r="G9757" s="107"/>
    </row>
    <row r="9758" spans="2:7" s="100" customFormat="1">
      <c r="B9758" s="208"/>
      <c r="C9758" s="101"/>
      <c r="D9758" s="102"/>
      <c r="E9758" s="208"/>
      <c r="F9758" s="107"/>
      <c r="G9758" s="107"/>
    </row>
    <row r="9759" spans="2:7" s="100" customFormat="1">
      <c r="B9759" s="208"/>
      <c r="C9759" s="101"/>
      <c r="D9759" s="102"/>
      <c r="E9759" s="208"/>
      <c r="F9759" s="107"/>
      <c r="G9759" s="107"/>
    </row>
    <row r="9760" spans="2:7" s="100" customFormat="1">
      <c r="B9760" s="208"/>
      <c r="C9760" s="101"/>
      <c r="D9760" s="102"/>
      <c r="E9760" s="208"/>
      <c r="F9760" s="107"/>
      <c r="G9760" s="107"/>
    </row>
    <row r="9761" spans="2:7" s="100" customFormat="1">
      <c r="B9761" s="208"/>
      <c r="C9761" s="101"/>
      <c r="D9761" s="102"/>
      <c r="E9761" s="208"/>
      <c r="F9761" s="107"/>
      <c r="G9761" s="107"/>
    </row>
    <row r="9762" spans="2:7" s="100" customFormat="1">
      <c r="B9762" s="208"/>
      <c r="C9762" s="101"/>
      <c r="D9762" s="102"/>
      <c r="E9762" s="208"/>
      <c r="F9762" s="107"/>
      <c r="G9762" s="107"/>
    </row>
    <row r="9763" spans="2:7" s="100" customFormat="1">
      <c r="B9763" s="208"/>
      <c r="C9763" s="101"/>
      <c r="D9763" s="102"/>
      <c r="E9763" s="208"/>
      <c r="F9763" s="107"/>
      <c r="G9763" s="107"/>
    </row>
    <row r="9764" spans="2:7" s="100" customFormat="1">
      <c r="B9764" s="208"/>
      <c r="C9764" s="101"/>
      <c r="D9764" s="102"/>
      <c r="E9764" s="208"/>
      <c r="F9764" s="107"/>
      <c r="G9764" s="107"/>
    </row>
    <row r="9765" spans="2:7" s="100" customFormat="1">
      <c r="B9765" s="208"/>
      <c r="C9765" s="101"/>
      <c r="D9765" s="102"/>
      <c r="E9765" s="208"/>
      <c r="F9765" s="107"/>
      <c r="G9765" s="107"/>
    </row>
    <row r="9766" spans="2:7" s="100" customFormat="1">
      <c r="B9766" s="208"/>
      <c r="C9766" s="101"/>
      <c r="D9766" s="102"/>
      <c r="E9766" s="208"/>
      <c r="F9766" s="107"/>
      <c r="G9766" s="107"/>
    </row>
    <row r="9767" spans="2:7" s="100" customFormat="1">
      <c r="B9767" s="208"/>
      <c r="C9767" s="101"/>
      <c r="D9767" s="102"/>
      <c r="E9767" s="208"/>
      <c r="F9767" s="107"/>
      <c r="G9767" s="107"/>
    </row>
    <row r="9768" spans="2:7" s="100" customFormat="1">
      <c r="B9768" s="208"/>
      <c r="C9768" s="101"/>
      <c r="D9768" s="102"/>
      <c r="E9768" s="208"/>
      <c r="F9768" s="107"/>
      <c r="G9768" s="107"/>
    </row>
    <row r="9769" spans="2:7" s="100" customFormat="1">
      <c r="B9769" s="208"/>
      <c r="C9769" s="101"/>
      <c r="D9769" s="102"/>
      <c r="E9769" s="208"/>
      <c r="F9769" s="107"/>
      <c r="G9769" s="107"/>
    </row>
    <row r="9770" spans="2:7" s="100" customFormat="1">
      <c r="B9770" s="208"/>
      <c r="C9770" s="101"/>
      <c r="D9770" s="102"/>
      <c r="E9770" s="208"/>
      <c r="F9770" s="107"/>
      <c r="G9770" s="107"/>
    </row>
    <row r="9771" spans="2:7" s="100" customFormat="1">
      <c r="B9771" s="208"/>
      <c r="C9771" s="101"/>
      <c r="D9771" s="102"/>
      <c r="E9771" s="208"/>
      <c r="F9771" s="107"/>
      <c r="G9771" s="107"/>
    </row>
    <row r="9772" spans="2:7" s="100" customFormat="1">
      <c r="B9772" s="208"/>
      <c r="C9772" s="101"/>
      <c r="D9772" s="102"/>
      <c r="E9772" s="208"/>
      <c r="F9772" s="107"/>
      <c r="G9772" s="107"/>
    </row>
    <row r="9773" spans="2:7" s="100" customFormat="1">
      <c r="B9773" s="208"/>
      <c r="C9773" s="101"/>
      <c r="D9773" s="102"/>
      <c r="E9773" s="208"/>
      <c r="F9773" s="107"/>
      <c r="G9773" s="107"/>
    </row>
    <row r="9774" spans="2:7" s="100" customFormat="1">
      <c r="B9774" s="208"/>
      <c r="C9774" s="101"/>
      <c r="D9774" s="102"/>
      <c r="E9774" s="208"/>
      <c r="F9774" s="107"/>
      <c r="G9774" s="107"/>
    </row>
    <row r="9775" spans="2:7" s="100" customFormat="1">
      <c r="B9775" s="208"/>
      <c r="C9775" s="101"/>
      <c r="D9775" s="102"/>
      <c r="E9775" s="208"/>
      <c r="F9775" s="107"/>
      <c r="G9775" s="107"/>
    </row>
    <row r="9776" spans="2:7" s="100" customFormat="1">
      <c r="B9776" s="208"/>
      <c r="C9776" s="101"/>
      <c r="D9776" s="102"/>
      <c r="E9776" s="208"/>
      <c r="F9776" s="107"/>
      <c r="G9776" s="107"/>
    </row>
    <row r="9777" spans="2:7" s="100" customFormat="1">
      <c r="B9777" s="208"/>
      <c r="C9777" s="101"/>
      <c r="D9777" s="102"/>
      <c r="E9777" s="208"/>
      <c r="F9777" s="107"/>
      <c r="G9777" s="107"/>
    </row>
    <row r="9778" spans="2:7" s="100" customFormat="1">
      <c r="B9778" s="208"/>
      <c r="C9778" s="101"/>
      <c r="D9778" s="102"/>
      <c r="E9778" s="208"/>
      <c r="F9778" s="107"/>
      <c r="G9778" s="107"/>
    </row>
    <row r="9779" spans="2:7" s="100" customFormat="1">
      <c r="B9779" s="208"/>
      <c r="C9779" s="101"/>
      <c r="D9779" s="102"/>
      <c r="E9779" s="208"/>
      <c r="F9779" s="107"/>
      <c r="G9779" s="107"/>
    </row>
    <row r="9780" spans="2:7" s="100" customFormat="1">
      <c r="B9780" s="208"/>
      <c r="C9780" s="101"/>
      <c r="D9780" s="102"/>
      <c r="E9780" s="208"/>
      <c r="F9780" s="107"/>
      <c r="G9780" s="107"/>
    </row>
    <row r="9781" spans="2:7" s="100" customFormat="1">
      <c r="B9781" s="208"/>
      <c r="C9781" s="101"/>
      <c r="D9781" s="102"/>
      <c r="E9781" s="208"/>
      <c r="F9781" s="107"/>
      <c r="G9781" s="107"/>
    </row>
    <row r="9782" spans="2:7" s="100" customFormat="1">
      <c r="B9782" s="208"/>
      <c r="C9782" s="101"/>
      <c r="D9782" s="102"/>
      <c r="E9782" s="208"/>
      <c r="F9782" s="107"/>
      <c r="G9782" s="107"/>
    </row>
    <row r="9783" spans="2:7" s="100" customFormat="1">
      <c r="B9783" s="208"/>
      <c r="C9783" s="101"/>
      <c r="D9783" s="102"/>
      <c r="E9783" s="208"/>
      <c r="F9783" s="107"/>
      <c r="G9783" s="107"/>
    </row>
    <row r="9784" spans="2:7" s="100" customFormat="1">
      <c r="B9784" s="208"/>
      <c r="C9784" s="101"/>
      <c r="D9784" s="102"/>
      <c r="E9784" s="208"/>
      <c r="F9784" s="107"/>
      <c r="G9784" s="107"/>
    </row>
    <row r="9785" spans="2:7" s="100" customFormat="1">
      <c r="B9785" s="208"/>
      <c r="C9785" s="101"/>
      <c r="D9785" s="102"/>
      <c r="E9785" s="208"/>
      <c r="F9785" s="107"/>
      <c r="G9785" s="107"/>
    </row>
    <row r="9786" spans="2:7" s="100" customFormat="1">
      <c r="B9786" s="208"/>
      <c r="C9786" s="101"/>
      <c r="D9786" s="102"/>
      <c r="E9786" s="208"/>
      <c r="F9786" s="107"/>
      <c r="G9786" s="107"/>
    </row>
    <row r="9787" spans="2:7" s="100" customFormat="1">
      <c r="B9787" s="208"/>
      <c r="C9787" s="101"/>
      <c r="D9787" s="102"/>
      <c r="E9787" s="208"/>
      <c r="F9787" s="107"/>
      <c r="G9787" s="107"/>
    </row>
    <row r="9788" spans="2:7" s="100" customFormat="1">
      <c r="B9788" s="208"/>
      <c r="C9788" s="101"/>
      <c r="D9788" s="102"/>
      <c r="E9788" s="208"/>
      <c r="F9788" s="107"/>
      <c r="G9788" s="107"/>
    </row>
    <row r="9789" spans="2:7" s="100" customFormat="1">
      <c r="B9789" s="208"/>
      <c r="C9789" s="101"/>
      <c r="D9789" s="102"/>
      <c r="E9789" s="208"/>
      <c r="F9789" s="107"/>
      <c r="G9789" s="107"/>
    </row>
    <row r="9790" spans="2:7" s="100" customFormat="1">
      <c r="B9790" s="208"/>
      <c r="C9790" s="101"/>
      <c r="D9790" s="102"/>
      <c r="E9790" s="208"/>
      <c r="F9790" s="107"/>
      <c r="G9790" s="107"/>
    </row>
    <row r="9791" spans="2:7" s="100" customFormat="1">
      <c r="B9791" s="208"/>
      <c r="C9791" s="101"/>
      <c r="D9791" s="102"/>
      <c r="E9791" s="208"/>
      <c r="F9791" s="107"/>
      <c r="G9791" s="107"/>
    </row>
    <row r="9792" spans="2:7" s="100" customFormat="1">
      <c r="B9792" s="208"/>
      <c r="C9792" s="101"/>
      <c r="D9792" s="102"/>
      <c r="E9792" s="208"/>
      <c r="F9792" s="107"/>
      <c r="G9792" s="107"/>
    </row>
    <row r="9793" spans="2:7" s="100" customFormat="1">
      <c r="B9793" s="208"/>
      <c r="C9793" s="101"/>
      <c r="D9793" s="102"/>
      <c r="E9793" s="208"/>
      <c r="F9793" s="107"/>
      <c r="G9793" s="107"/>
    </row>
    <row r="9794" spans="2:7" s="100" customFormat="1">
      <c r="B9794" s="208"/>
      <c r="C9794" s="101"/>
      <c r="D9794" s="102"/>
      <c r="E9794" s="208"/>
      <c r="F9794" s="107"/>
      <c r="G9794" s="107"/>
    </row>
    <row r="9795" spans="2:7" s="100" customFormat="1">
      <c r="B9795" s="208"/>
      <c r="C9795" s="101"/>
      <c r="D9795" s="102"/>
      <c r="E9795" s="208"/>
      <c r="F9795" s="107"/>
      <c r="G9795" s="107"/>
    </row>
    <row r="9796" spans="2:7" s="100" customFormat="1">
      <c r="B9796" s="208"/>
      <c r="C9796" s="101"/>
      <c r="D9796" s="102"/>
      <c r="E9796" s="208"/>
      <c r="F9796" s="107"/>
      <c r="G9796" s="107"/>
    </row>
    <row r="9797" spans="2:7" s="100" customFormat="1">
      <c r="B9797" s="208"/>
      <c r="C9797" s="101"/>
      <c r="D9797" s="102"/>
      <c r="E9797" s="208"/>
      <c r="F9797" s="107"/>
      <c r="G9797" s="107"/>
    </row>
    <row r="9798" spans="2:7" s="100" customFormat="1">
      <c r="B9798" s="208"/>
      <c r="C9798" s="101"/>
      <c r="D9798" s="102"/>
      <c r="E9798" s="208"/>
      <c r="F9798" s="107"/>
      <c r="G9798" s="107"/>
    </row>
    <row r="9799" spans="2:7" s="100" customFormat="1">
      <c r="B9799" s="208"/>
      <c r="C9799" s="101"/>
      <c r="D9799" s="102"/>
      <c r="E9799" s="208"/>
      <c r="F9799" s="107"/>
      <c r="G9799" s="107"/>
    </row>
    <row r="9800" spans="2:7" s="100" customFormat="1">
      <c r="B9800" s="208"/>
      <c r="C9800" s="101"/>
      <c r="D9800" s="102"/>
      <c r="E9800" s="208"/>
      <c r="F9800" s="107"/>
      <c r="G9800" s="107"/>
    </row>
    <row r="9801" spans="2:7" s="100" customFormat="1">
      <c r="B9801" s="208"/>
      <c r="C9801" s="101"/>
      <c r="D9801" s="102"/>
      <c r="E9801" s="208"/>
      <c r="F9801" s="107"/>
      <c r="G9801" s="107"/>
    </row>
    <row r="9802" spans="2:7" s="100" customFormat="1">
      <c r="B9802" s="208"/>
      <c r="C9802" s="101"/>
      <c r="D9802" s="102"/>
      <c r="E9802" s="208"/>
      <c r="F9802" s="107"/>
      <c r="G9802" s="107"/>
    </row>
    <row r="9803" spans="2:7" s="100" customFormat="1">
      <c r="B9803" s="208"/>
      <c r="C9803" s="101"/>
      <c r="D9803" s="102"/>
      <c r="E9803" s="208"/>
      <c r="F9803" s="107"/>
      <c r="G9803" s="107"/>
    </row>
    <row r="9804" spans="2:7" s="100" customFormat="1">
      <c r="B9804" s="208"/>
      <c r="C9804" s="101"/>
      <c r="D9804" s="102"/>
      <c r="E9804" s="208"/>
      <c r="F9804" s="107"/>
      <c r="G9804" s="107"/>
    </row>
    <row r="9805" spans="2:7" s="100" customFormat="1">
      <c r="B9805" s="208"/>
      <c r="C9805" s="101"/>
      <c r="D9805" s="102"/>
      <c r="E9805" s="208"/>
      <c r="F9805" s="107"/>
      <c r="G9805" s="107"/>
    </row>
    <row r="9806" spans="2:7" s="100" customFormat="1">
      <c r="B9806" s="208"/>
      <c r="C9806" s="101"/>
      <c r="D9806" s="102"/>
      <c r="E9806" s="208"/>
      <c r="F9806" s="107"/>
      <c r="G9806" s="107"/>
    </row>
    <row r="9807" spans="2:7" s="100" customFormat="1">
      <c r="B9807" s="208"/>
      <c r="C9807" s="101"/>
      <c r="D9807" s="102"/>
      <c r="E9807" s="208"/>
      <c r="F9807" s="107"/>
      <c r="G9807" s="107"/>
    </row>
    <row r="9808" spans="2:7" s="100" customFormat="1">
      <c r="B9808" s="208"/>
      <c r="C9808" s="101"/>
      <c r="D9808" s="102"/>
      <c r="E9808" s="208"/>
      <c r="F9808" s="107"/>
      <c r="G9808" s="107"/>
    </row>
    <row r="9809" spans="2:7" s="100" customFormat="1">
      <c r="B9809" s="208"/>
      <c r="C9809" s="101"/>
      <c r="D9809" s="102"/>
      <c r="E9809" s="208"/>
      <c r="F9809" s="107"/>
      <c r="G9809" s="107"/>
    </row>
    <row r="9810" spans="2:7" s="100" customFormat="1">
      <c r="B9810" s="208"/>
      <c r="C9810" s="101"/>
      <c r="D9810" s="102"/>
      <c r="E9810" s="208"/>
      <c r="F9810" s="107"/>
      <c r="G9810" s="107"/>
    </row>
    <row r="9811" spans="2:7" s="100" customFormat="1">
      <c r="B9811" s="208"/>
      <c r="C9811" s="101"/>
      <c r="D9811" s="102"/>
      <c r="E9811" s="208"/>
      <c r="F9811" s="107"/>
      <c r="G9811" s="107"/>
    </row>
    <row r="9812" spans="2:7" s="100" customFormat="1">
      <c r="B9812" s="208"/>
      <c r="C9812" s="101"/>
      <c r="D9812" s="102"/>
      <c r="E9812" s="208"/>
      <c r="F9812" s="107"/>
      <c r="G9812" s="107"/>
    </row>
    <row r="9813" spans="2:7" s="100" customFormat="1">
      <c r="B9813" s="208"/>
      <c r="C9813" s="101"/>
      <c r="D9813" s="102"/>
      <c r="E9813" s="208"/>
      <c r="F9813" s="107"/>
      <c r="G9813" s="107"/>
    </row>
    <row r="9814" spans="2:7" s="100" customFormat="1">
      <c r="B9814" s="208"/>
      <c r="C9814" s="101"/>
      <c r="D9814" s="102"/>
      <c r="E9814" s="208"/>
      <c r="F9814" s="107"/>
      <c r="G9814" s="107"/>
    </row>
    <row r="9815" spans="2:7" s="100" customFormat="1">
      <c r="B9815" s="208"/>
      <c r="C9815" s="101"/>
      <c r="D9815" s="102"/>
      <c r="E9815" s="208"/>
      <c r="F9815" s="107"/>
      <c r="G9815" s="107"/>
    </row>
    <row r="9816" spans="2:7" s="100" customFormat="1">
      <c r="B9816" s="208"/>
      <c r="C9816" s="101"/>
      <c r="D9816" s="102"/>
      <c r="E9816" s="208"/>
      <c r="F9816" s="107"/>
      <c r="G9816" s="107"/>
    </row>
    <row r="9817" spans="2:7" s="100" customFormat="1">
      <c r="B9817" s="208"/>
      <c r="C9817" s="101"/>
      <c r="D9817" s="102"/>
      <c r="E9817" s="208"/>
      <c r="F9817" s="107"/>
      <c r="G9817" s="107"/>
    </row>
    <row r="9818" spans="2:7" s="100" customFormat="1">
      <c r="B9818" s="208"/>
      <c r="C9818" s="101"/>
      <c r="D9818" s="102"/>
      <c r="E9818" s="208"/>
      <c r="F9818" s="107"/>
      <c r="G9818" s="107"/>
    </row>
    <row r="9819" spans="2:7" s="100" customFormat="1">
      <c r="B9819" s="208"/>
      <c r="C9819" s="101"/>
      <c r="D9819" s="102"/>
      <c r="E9819" s="208"/>
      <c r="F9819" s="107"/>
      <c r="G9819" s="107"/>
    </row>
    <row r="9820" spans="2:7" s="100" customFormat="1">
      <c r="B9820" s="208"/>
      <c r="C9820" s="101"/>
      <c r="D9820" s="102"/>
      <c r="E9820" s="208"/>
      <c r="F9820" s="107"/>
      <c r="G9820" s="107"/>
    </row>
    <row r="9821" spans="2:7" s="100" customFormat="1">
      <c r="B9821" s="208"/>
      <c r="C9821" s="101"/>
      <c r="D9821" s="102"/>
      <c r="E9821" s="208"/>
      <c r="F9821" s="107"/>
      <c r="G9821" s="107"/>
    </row>
    <row r="9822" spans="2:7" s="100" customFormat="1">
      <c r="B9822" s="208"/>
      <c r="C9822" s="101"/>
      <c r="D9822" s="102"/>
      <c r="E9822" s="208"/>
      <c r="F9822" s="107"/>
      <c r="G9822" s="107"/>
    </row>
    <row r="9823" spans="2:7" s="100" customFormat="1">
      <c r="B9823" s="208"/>
      <c r="C9823" s="101"/>
      <c r="D9823" s="102"/>
      <c r="E9823" s="208"/>
      <c r="F9823" s="107"/>
      <c r="G9823" s="107"/>
    </row>
    <row r="9824" spans="2:7" s="100" customFormat="1">
      <c r="B9824" s="208"/>
      <c r="C9824" s="101"/>
      <c r="D9824" s="102"/>
      <c r="E9824" s="208"/>
      <c r="F9824" s="107"/>
      <c r="G9824" s="107"/>
    </row>
    <row r="9825" spans="2:7" s="100" customFormat="1">
      <c r="B9825" s="208"/>
      <c r="C9825" s="101"/>
      <c r="D9825" s="102"/>
      <c r="E9825" s="208"/>
      <c r="F9825" s="107"/>
      <c r="G9825" s="107"/>
    </row>
    <row r="9826" spans="2:7" s="100" customFormat="1">
      <c r="B9826" s="208"/>
      <c r="C9826" s="101"/>
      <c r="D9826" s="102"/>
      <c r="E9826" s="208"/>
      <c r="F9826" s="107"/>
      <c r="G9826" s="107"/>
    </row>
    <row r="9827" spans="2:7" s="100" customFormat="1">
      <c r="B9827" s="208"/>
      <c r="C9827" s="101"/>
      <c r="D9827" s="102"/>
      <c r="E9827" s="208"/>
      <c r="F9827" s="107"/>
      <c r="G9827" s="107"/>
    </row>
    <row r="9828" spans="2:7" s="100" customFormat="1">
      <c r="B9828" s="208"/>
      <c r="C9828" s="101"/>
      <c r="D9828" s="102"/>
      <c r="E9828" s="208"/>
      <c r="F9828" s="107"/>
      <c r="G9828" s="107"/>
    </row>
    <row r="9829" spans="2:7" s="100" customFormat="1">
      <c r="B9829" s="208"/>
      <c r="C9829" s="101"/>
      <c r="D9829" s="102"/>
      <c r="E9829" s="208"/>
      <c r="F9829" s="107"/>
      <c r="G9829" s="107"/>
    </row>
    <row r="9830" spans="2:7" s="100" customFormat="1">
      <c r="B9830" s="208"/>
      <c r="C9830" s="101"/>
      <c r="D9830" s="102"/>
      <c r="E9830" s="208"/>
      <c r="F9830" s="107"/>
      <c r="G9830" s="107"/>
    </row>
    <row r="9831" spans="2:7" s="100" customFormat="1">
      <c r="B9831" s="208"/>
      <c r="C9831" s="101"/>
      <c r="D9831" s="102"/>
      <c r="E9831" s="208"/>
      <c r="F9831" s="107"/>
      <c r="G9831" s="107"/>
    </row>
    <row r="9832" spans="2:7" s="100" customFormat="1">
      <c r="B9832" s="208"/>
      <c r="C9832" s="101"/>
      <c r="D9832" s="102"/>
      <c r="E9832" s="208"/>
      <c r="F9832" s="107"/>
      <c r="G9832" s="107"/>
    </row>
    <row r="9833" spans="2:7" s="100" customFormat="1">
      <c r="B9833" s="208"/>
      <c r="C9833" s="101"/>
      <c r="D9833" s="102"/>
      <c r="E9833" s="208"/>
      <c r="F9833" s="107"/>
      <c r="G9833" s="107"/>
    </row>
    <row r="9834" spans="2:7" s="100" customFormat="1">
      <c r="B9834" s="208"/>
      <c r="C9834" s="101"/>
      <c r="D9834" s="102"/>
      <c r="E9834" s="208"/>
      <c r="F9834" s="107"/>
      <c r="G9834" s="107"/>
    </row>
    <row r="9835" spans="2:7" s="100" customFormat="1">
      <c r="B9835" s="208"/>
      <c r="C9835" s="101"/>
      <c r="D9835" s="102"/>
      <c r="E9835" s="208"/>
      <c r="F9835" s="107"/>
      <c r="G9835" s="107"/>
    </row>
    <row r="9836" spans="2:7" s="100" customFormat="1">
      <c r="B9836" s="208"/>
      <c r="C9836" s="101"/>
      <c r="D9836" s="102"/>
      <c r="E9836" s="208"/>
      <c r="F9836" s="107"/>
      <c r="G9836" s="107"/>
    </row>
    <row r="9837" spans="2:7" s="100" customFormat="1">
      <c r="B9837" s="208"/>
      <c r="C9837" s="101"/>
      <c r="D9837" s="102"/>
      <c r="E9837" s="208"/>
      <c r="F9837" s="107"/>
      <c r="G9837" s="107"/>
    </row>
    <row r="9838" spans="2:7" s="100" customFormat="1">
      <c r="B9838" s="208"/>
      <c r="C9838" s="101"/>
      <c r="D9838" s="102"/>
      <c r="E9838" s="208"/>
      <c r="F9838" s="107"/>
      <c r="G9838" s="107"/>
    </row>
    <row r="9839" spans="2:7" s="100" customFormat="1">
      <c r="B9839" s="208"/>
      <c r="C9839" s="101"/>
      <c r="D9839" s="102"/>
      <c r="E9839" s="208"/>
      <c r="F9839" s="107"/>
      <c r="G9839" s="107"/>
    </row>
    <row r="9840" spans="2:7" s="100" customFormat="1">
      <c r="B9840" s="208"/>
      <c r="C9840" s="101"/>
      <c r="D9840" s="102"/>
      <c r="E9840" s="208"/>
      <c r="F9840" s="107"/>
      <c r="G9840" s="107"/>
    </row>
    <row r="9841" spans="2:7" s="100" customFormat="1">
      <c r="B9841" s="208"/>
      <c r="C9841" s="101"/>
      <c r="D9841" s="102"/>
      <c r="E9841" s="208"/>
      <c r="F9841" s="107"/>
      <c r="G9841" s="107"/>
    </row>
    <row r="9842" spans="2:7" s="100" customFormat="1">
      <c r="B9842" s="208"/>
      <c r="C9842" s="101"/>
      <c r="D9842" s="102"/>
      <c r="E9842" s="208"/>
      <c r="F9842" s="107"/>
      <c r="G9842" s="107"/>
    </row>
    <row r="9843" spans="2:7" s="100" customFormat="1">
      <c r="B9843" s="208"/>
      <c r="C9843" s="101"/>
      <c r="D9843" s="102"/>
      <c r="E9843" s="208"/>
      <c r="F9843" s="107"/>
      <c r="G9843" s="107"/>
    </row>
    <row r="9844" spans="2:7" s="100" customFormat="1">
      <c r="B9844" s="208"/>
      <c r="C9844" s="101"/>
      <c r="D9844" s="102"/>
      <c r="E9844" s="208"/>
      <c r="F9844" s="107"/>
      <c r="G9844" s="107"/>
    </row>
    <row r="9845" spans="2:7" s="100" customFormat="1">
      <c r="B9845" s="208"/>
      <c r="C9845" s="101"/>
      <c r="D9845" s="102"/>
      <c r="E9845" s="208"/>
      <c r="F9845" s="107"/>
      <c r="G9845" s="107"/>
    </row>
    <row r="9846" spans="2:7" s="100" customFormat="1">
      <c r="B9846" s="208"/>
      <c r="C9846" s="101"/>
      <c r="D9846" s="102"/>
      <c r="E9846" s="208"/>
      <c r="F9846" s="107"/>
      <c r="G9846" s="107"/>
    </row>
    <row r="9847" spans="2:7" s="100" customFormat="1">
      <c r="B9847" s="208"/>
      <c r="C9847" s="101"/>
      <c r="D9847" s="102"/>
      <c r="E9847" s="208"/>
      <c r="F9847" s="107"/>
      <c r="G9847" s="107"/>
    </row>
    <row r="9848" spans="2:7" s="100" customFormat="1">
      <c r="B9848" s="208"/>
      <c r="C9848" s="101"/>
      <c r="D9848" s="102"/>
      <c r="E9848" s="208"/>
      <c r="F9848" s="107"/>
      <c r="G9848" s="107"/>
    </row>
    <row r="9849" spans="2:7" s="100" customFormat="1">
      <c r="B9849" s="208"/>
      <c r="C9849" s="101"/>
      <c r="D9849" s="102"/>
      <c r="E9849" s="208"/>
      <c r="F9849" s="107"/>
      <c r="G9849" s="107"/>
    </row>
    <row r="9850" spans="2:7" s="100" customFormat="1">
      <c r="B9850" s="208"/>
      <c r="C9850" s="101"/>
      <c r="D9850" s="102"/>
      <c r="E9850" s="208"/>
      <c r="F9850" s="107"/>
      <c r="G9850" s="107"/>
    </row>
    <row r="9851" spans="2:7" s="100" customFormat="1">
      <c r="B9851" s="208"/>
      <c r="C9851" s="101"/>
      <c r="D9851" s="102"/>
      <c r="E9851" s="208"/>
      <c r="F9851" s="107"/>
      <c r="G9851" s="107"/>
    </row>
    <row r="9852" spans="2:7" s="100" customFormat="1">
      <c r="B9852" s="208"/>
      <c r="C9852" s="101"/>
      <c r="D9852" s="102"/>
      <c r="E9852" s="208"/>
      <c r="F9852" s="107"/>
      <c r="G9852" s="107"/>
    </row>
    <row r="9853" spans="2:7" s="100" customFormat="1">
      <c r="B9853" s="208"/>
      <c r="C9853" s="101"/>
      <c r="D9853" s="102"/>
      <c r="E9853" s="208"/>
      <c r="F9853" s="107"/>
      <c r="G9853" s="107"/>
    </row>
    <row r="9854" spans="2:7" s="100" customFormat="1">
      <c r="B9854" s="208"/>
      <c r="C9854" s="101"/>
      <c r="D9854" s="102"/>
      <c r="E9854" s="208"/>
      <c r="F9854" s="107"/>
      <c r="G9854" s="107"/>
    </row>
    <row r="9855" spans="2:7" s="100" customFormat="1">
      <c r="B9855" s="208"/>
      <c r="C9855" s="101"/>
      <c r="D9855" s="102"/>
      <c r="E9855" s="208"/>
      <c r="F9855" s="107"/>
      <c r="G9855" s="107"/>
    </row>
    <row r="9856" spans="2:7" s="100" customFormat="1">
      <c r="B9856" s="208"/>
      <c r="C9856" s="101"/>
      <c r="D9856" s="102"/>
      <c r="E9856" s="208"/>
      <c r="F9856" s="107"/>
      <c r="G9856" s="107"/>
    </row>
    <row r="9857" spans="2:7" s="100" customFormat="1">
      <c r="B9857" s="208"/>
      <c r="C9857" s="101"/>
      <c r="D9857" s="102"/>
      <c r="E9857" s="208"/>
      <c r="F9857" s="107"/>
      <c r="G9857" s="107"/>
    </row>
    <row r="9858" spans="2:7" s="100" customFormat="1">
      <c r="B9858" s="208"/>
      <c r="C9858" s="101"/>
      <c r="D9858" s="102"/>
      <c r="E9858" s="208"/>
      <c r="F9858" s="107"/>
      <c r="G9858" s="107"/>
    </row>
    <row r="9859" spans="2:7" s="100" customFormat="1">
      <c r="B9859" s="208"/>
      <c r="C9859" s="101"/>
      <c r="D9859" s="102"/>
      <c r="E9859" s="208"/>
      <c r="F9859" s="107"/>
      <c r="G9859" s="107"/>
    </row>
    <row r="9860" spans="2:7" s="100" customFormat="1">
      <c r="B9860" s="208"/>
      <c r="C9860" s="101"/>
      <c r="D9860" s="102"/>
      <c r="E9860" s="208"/>
      <c r="F9860" s="107"/>
      <c r="G9860" s="107"/>
    </row>
    <row r="9861" spans="2:7" s="100" customFormat="1">
      <c r="B9861" s="208"/>
      <c r="C9861" s="101"/>
      <c r="D9861" s="102"/>
      <c r="E9861" s="208"/>
      <c r="F9861" s="107"/>
      <c r="G9861" s="107"/>
    </row>
    <row r="9862" spans="2:7" s="100" customFormat="1">
      <c r="B9862" s="208"/>
      <c r="C9862" s="101"/>
      <c r="D9862" s="102"/>
      <c r="E9862" s="208"/>
      <c r="F9862" s="107"/>
      <c r="G9862" s="107"/>
    </row>
    <row r="9863" spans="2:7" s="100" customFormat="1">
      <c r="B9863" s="208"/>
      <c r="C9863" s="101"/>
      <c r="D9863" s="102"/>
      <c r="E9863" s="208"/>
      <c r="F9863" s="107"/>
      <c r="G9863" s="107"/>
    </row>
    <row r="9864" spans="2:7" s="100" customFormat="1">
      <c r="B9864" s="208"/>
      <c r="C9864" s="101"/>
      <c r="D9864" s="102"/>
      <c r="E9864" s="208"/>
      <c r="F9864" s="107"/>
      <c r="G9864" s="107"/>
    </row>
    <row r="9865" spans="2:7" s="100" customFormat="1">
      <c r="B9865" s="208"/>
      <c r="C9865" s="101"/>
      <c r="D9865" s="102"/>
      <c r="E9865" s="208"/>
      <c r="F9865" s="107"/>
      <c r="G9865" s="107"/>
    </row>
    <row r="9866" spans="2:7" s="100" customFormat="1">
      <c r="B9866" s="208"/>
      <c r="C9866" s="101"/>
      <c r="D9866" s="102"/>
      <c r="E9866" s="208"/>
      <c r="F9866" s="107"/>
      <c r="G9866" s="107"/>
    </row>
    <row r="9867" spans="2:7" s="100" customFormat="1">
      <c r="B9867" s="208"/>
      <c r="C9867" s="101"/>
      <c r="D9867" s="102"/>
      <c r="E9867" s="208"/>
      <c r="F9867" s="107"/>
      <c r="G9867" s="107"/>
    </row>
    <row r="9868" spans="2:7" s="100" customFormat="1">
      <c r="B9868" s="208"/>
      <c r="C9868" s="101"/>
      <c r="D9868" s="102"/>
      <c r="E9868" s="208"/>
      <c r="F9868" s="107"/>
      <c r="G9868" s="107"/>
    </row>
    <row r="9869" spans="2:7" s="100" customFormat="1">
      <c r="B9869" s="208"/>
      <c r="C9869" s="101"/>
      <c r="D9869" s="102"/>
      <c r="E9869" s="208"/>
      <c r="F9869" s="107"/>
      <c r="G9869" s="107"/>
    </row>
    <row r="9870" spans="2:7" s="100" customFormat="1">
      <c r="B9870" s="208"/>
      <c r="C9870" s="101"/>
      <c r="D9870" s="102"/>
      <c r="E9870" s="208"/>
      <c r="F9870" s="107"/>
      <c r="G9870" s="107"/>
    </row>
    <row r="9871" spans="2:7" s="100" customFormat="1">
      <c r="B9871" s="208"/>
      <c r="C9871" s="101"/>
      <c r="D9871" s="102"/>
      <c r="E9871" s="208"/>
      <c r="F9871" s="107"/>
      <c r="G9871" s="107"/>
    </row>
    <row r="9872" spans="2:7" s="100" customFormat="1">
      <c r="B9872" s="208"/>
      <c r="C9872" s="101"/>
      <c r="D9872" s="102"/>
      <c r="E9872" s="208"/>
      <c r="F9872" s="107"/>
      <c r="G9872" s="107"/>
    </row>
    <row r="9873" spans="2:7" s="100" customFormat="1">
      <c r="B9873" s="208"/>
      <c r="C9873" s="101"/>
      <c r="D9873" s="102"/>
      <c r="E9873" s="208"/>
      <c r="F9873" s="107"/>
      <c r="G9873" s="107"/>
    </row>
    <row r="9874" spans="2:7" s="100" customFormat="1">
      <c r="B9874" s="208"/>
      <c r="C9874" s="101"/>
      <c r="D9874" s="102"/>
      <c r="E9874" s="208"/>
      <c r="F9874" s="107"/>
      <c r="G9874" s="107"/>
    </row>
    <row r="9875" spans="2:7" s="100" customFormat="1">
      <c r="B9875" s="208"/>
      <c r="C9875" s="101"/>
      <c r="D9875" s="102"/>
      <c r="E9875" s="208"/>
      <c r="F9875" s="107"/>
      <c r="G9875" s="107"/>
    </row>
    <row r="9876" spans="2:7" s="100" customFormat="1">
      <c r="B9876" s="208"/>
      <c r="C9876" s="101"/>
      <c r="D9876" s="102"/>
      <c r="E9876" s="208"/>
      <c r="F9876" s="107"/>
      <c r="G9876" s="107"/>
    </row>
    <row r="9877" spans="2:7" s="100" customFormat="1">
      <c r="B9877" s="208"/>
      <c r="C9877" s="101"/>
      <c r="D9877" s="102"/>
      <c r="E9877" s="208"/>
      <c r="F9877" s="107"/>
      <c r="G9877" s="107"/>
    </row>
    <row r="9878" spans="2:7" s="100" customFormat="1">
      <c r="B9878" s="208"/>
      <c r="C9878" s="101"/>
      <c r="D9878" s="102"/>
      <c r="E9878" s="208"/>
      <c r="F9878" s="107"/>
      <c r="G9878" s="107"/>
    </row>
    <row r="9879" spans="2:7" s="100" customFormat="1">
      <c r="B9879" s="208"/>
      <c r="C9879" s="101"/>
      <c r="D9879" s="102"/>
      <c r="E9879" s="208"/>
      <c r="F9879" s="107"/>
      <c r="G9879" s="107"/>
    </row>
    <row r="9880" spans="2:7" s="100" customFormat="1">
      <c r="B9880" s="208"/>
      <c r="C9880" s="101"/>
      <c r="D9880" s="102"/>
      <c r="E9880" s="208"/>
      <c r="F9880" s="107"/>
      <c r="G9880" s="107"/>
    </row>
    <row r="9881" spans="2:7" s="100" customFormat="1">
      <c r="B9881" s="208"/>
      <c r="C9881" s="101"/>
      <c r="D9881" s="102"/>
      <c r="E9881" s="208"/>
      <c r="F9881" s="107"/>
      <c r="G9881" s="107"/>
    </row>
    <row r="9882" spans="2:7" s="100" customFormat="1">
      <c r="B9882" s="208"/>
      <c r="C9882" s="101"/>
      <c r="D9882" s="102"/>
      <c r="E9882" s="208"/>
      <c r="F9882" s="107"/>
      <c r="G9882" s="107"/>
    </row>
    <row r="9883" spans="2:7" s="100" customFormat="1">
      <c r="B9883" s="208"/>
      <c r="C9883" s="101"/>
      <c r="D9883" s="102"/>
      <c r="E9883" s="208"/>
      <c r="F9883" s="107"/>
      <c r="G9883" s="107"/>
    </row>
    <row r="9884" spans="2:7" s="100" customFormat="1">
      <c r="B9884" s="208"/>
      <c r="C9884" s="101"/>
      <c r="D9884" s="102"/>
      <c r="E9884" s="208"/>
      <c r="F9884" s="107"/>
      <c r="G9884" s="107"/>
    </row>
    <row r="9885" spans="2:7" s="100" customFormat="1">
      <c r="B9885" s="208"/>
      <c r="C9885" s="101"/>
      <c r="D9885" s="102"/>
      <c r="E9885" s="208"/>
      <c r="F9885" s="107"/>
      <c r="G9885" s="107"/>
    </row>
    <row r="9886" spans="2:7" s="100" customFormat="1">
      <c r="B9886" s="208"/>
      <c r="C9886" s="101"/>
      <c r="D9886" s="102"/>
      <c r="E9886" s="208"/>
      <c r="F9886" s="107"/>
      <c r="G9886" s="107"/>
    </row>
    <row r="9887" spans="2:7" s="100" customFormat="1">
      <c r="B9887" s="208"/>
      <c r="C9887" s="101"/>
      <c r="D9887" s="102"/>
      <c r="E9887" s="208"/>
      <c r="F9887" s="107"/>
      <c r="G9887" s="107"/>
    </row>
    <row r="9888" spans="2:7" s="100" customFormat="1">
      <c r="B9888" s="208"/>
      <c r="C9888" s="101"/>
      <c r="D9888" s="102"/>
      <c r="E9888" s="208"/>
      <c r="F9888" s="107"/>
      <c r="G9888" s="107"/>
    </row>
    <row r="9889" spans="2:7" s="100" customFormat="1">
      <c r="B9889" s="208"/>
      <c r="C9889" s="101"/>
      <c r="D9889" s="102"/>
      <c r="E9889" s="208"/>
      <c r="F9889" s="107"/>
      <c r="G9889" s="107"/>
    </row>
    <row r="9890" spans="2:7" s="100" customFormat="1">
      <c r="B9890" s="208"/>
      <c r="C9890" s="101"/>
      <c r="D9890" s="102"/>
      <c r="E9890" s="208"/>
      <c r="F9890" s="107"/>
      <c r="G9890" s="107"/>
    </row>
    <row r="9891" spans="2:7" s="100" customFormat="1">
      <c r="B9891" s="208"/>
      <c r="C9891" s="101"/>
      <c r="D9891" s="102"/>
      <c r="E9891" s="208"/>
      <c r="F9891" s="107"/>
      <c r="G9891" s="107"/>
    </row>
    <row r="9892" spans="2:7" s="100" customFormat="1">
      <c r="B9892" s="208"/>
      <c r="C9892" s="101"/>
      <c r="D9892" s="102"/>
      <c r="E9892" s="208"/>
      <c r="F9892" s="107"/>
      <c r="G9892" s="107"/>
    </row>
    <row r="9893" spans="2:7" s="100" customFormat="1">
      <c r="B9893" s="208"/>
      <c r="C9893" s="101"/>
      <c r="D9893" s="102"/>
      <c r="E9893" s="208"/>
      <c r="F9893" s="107"/>
      <c r="G9893" s="107"/>
    </row>
    <row r="9894" spans="2:7" s="100" customFormat="1">
      <c r="B9894" s="208"/>
      <c r="C9894" s="101"/>
      <c r="D9894" s="102"/>
      <c r="E9894" s="208"/>
      <c r="F9894" s="107"/>
      <c r="G9894" s="107"/>
    </row>
    <row r="9895" spans="2:7" s="100" customFormat="1">
      <c r="B9895" s="208"/>
      <c r="C9895" s="101"/>
      <c r="D9895" s="102"/>
      <c r="E9895" s="208"/>
      <c r="F9895" s="107"/>
      <c r="G9895" s="107"/>
    </row>
    <row r="9896" spans="2:7" s="100" customFormat="1">
      <c r="B9896" s="208"/>
      <c r="C9896" s="101"/>
      <c r="D9896" s="102"/>
      <c r="E9896" s="208"/>
      <c r="F9896" s="107"/>
      <c r="G9896" s="107"/>
    </row>
    <row r="9897" spans="2:7" s="100" customFormat="1">
      <c r="B9897" s="208"/>
      <c r="C9897" s="101"/>
      <c r="D9897" s="102"/>
      <c r="E9897" s="208"/>
      <c r="F9897" s="107"/>
      <c r="G9897" s="107"/>
    </row>
    <row r="9898" spans="2:7" s="100" customFormat="1">
      <c r="B9898" s="208"/>
      <c r="C9898" s="101"/>
      <c r="D9898" s="102"/>
      <c r="E9898" s="208"/>
      <c r="F9898" s="107"/>
      <c r="G9898" s="107"/>
    </row>
    <row r="9899" spans="2:7" s="100" customFormat="1">
      <c r="B9899" s="208"/>
      <c r="C9899" s="101"/>
      <c r="D9899" s="102"/>
      <c r="E9899" s="208"/>
      <c r="F9899" s="107"/>
      <c r="G9899" s="107"/>
    </row>
    <row r="9900" spans="2:7" s="100" customFormat="1">
      <c r="B9900" s="208"/>
      <c r="C9900" s="101"/>
      <c r="D9900" s="102"/>
      <c r="E9900" s="208"/>
      <c r="F9900" s="107"/>
      <c r="G9900" s="107"/>
    </row>
    <row r="9901" spans="2:7" s="100" customFormat="1">
      <c r="B9901" s="208"/>
      <c r="C9901" s="101"/>
      <c r="D9901" s="102"/>
      <c r="E9901" s="208"/>
      <c r="F9901" s="107"/>
      <c r="G9901" s="107"/>
    </row>
    <row r="9902" spans="2:7" s="100" customFormat="1">
      <c r="B9902" s="208"/>
      <c r="C9902" s="101"/>
      <c r="D9902" s="102"/>
      <c r="E9902" s="208"/>
      <c r="F9902" s="107"/>
      <c r="G9902" s="107"/>
    </row>
    <row r="9903" spans="2:7" s="100" customFormat="1">
      <c r="B9903" s="208"/>
      <c r="C9903" s="101"/>
      <c r="D9903" s="102"/>
      <c r="E9903" s="208"/>
      <c r="F9903" s="107"/>
      <c r="G9903" s="107"/>
    </row>
    <row r="9904" spans="2:7" s="100" customFormat="1">
      <c r="B9904" s="208"/>
      <c r="C9904" s="101"/>
      <c r="D9904" s="102"/>
      <c r="E9904" s="208"/>
      <c r="F9904" s="107"/>
      <c r="G9904" s="107"/>
    </row>
    <row r="9905" spans="2:7" s="100" customFormat="1">
      <c r="B9905" s="208"/>
      <c r="C9905" s="101"/>
      <c r="D9905" s="102"/>
      <c r="E9905" s="208"/>
      <c r="F9905" s="107"/>
      <c r="G9905" s="107"/>
    </row>
    <row r="9906" spans="2:7" s="100" customFormat="1">
      <c r="B9906" s="208"/>
      <c r="C9906" s="101"/>
      <c r="D9906" s="102"/>
      <c r="E9906" s="208"/>
      <c r="F9906" s="107"/>
      <c r="G9906" s="107"/>
    </row>
    <row r="9907" spans="2:7" s="100" customFormat="1">
      <c r="B9907" s="208"/>
      <c r="C9907" s="101"/>
      <c r="D9907" s="102"/>
      <c r="E9907" s="208"/>
      <c r="F9907" s="107"/>
      <c r="G9907" s="107"/>
    </row>
    <row r="9908" spans="2:7" s="100" customFormat="1">
      <c r="B9908" s="208"/>
      <c r="C9908" s="101"/>
      <c r="D9908" s="102"/>
      <c r="E9908" s="208"/>
      <c r="F9908" s="107"/>
      <c r="G9908" s="107"/>
    </row>
    <row r="9909" spans="2:7" s="100" customFormat="1">
      <c r="B9909" s="208"/>
      <c r="C9909" s="101"/>
      <c r="D9909" s="102"/>
      <c r="E9909" s="208"/>
      <c r="F9909" s="107"/>
      <c r="G9909" s="107"/>
    </row>
    <row r="9910" spans="2:7" s="100" customFormat="1">
      <c r="B9910" s="208"/>
      <c r="C9910" s="101"/>
      <c r="D9910" s="102"/>
      <c r="E9910" s="208"/>
      <c r="F9910" s="107"/>
      <c r="G9910" s="107"/>
    </row>
    <row r="9911" spans="2:7" s="100" customFormat="1">
      <c r="B9911" s="208"/>
      <c r="C9911" s="101"/>
      <c r="D9911" s="102"/>
      <c r="E9911" s="208"/>
      <c r="F9911" s="107"/>
      <c r="G9911" s="107"/>
    </row>
    <row r="9912" spans="2:7" s="100" customFormat="1">
      <c r="B9912" s="208"/>
      <c r="C9912" s="101"/>
      <c r="D9912" s="102"/>
      <c r="E9912" s="208"/>
      <c r="F9912" s="107"/>
      <c r="G9912" s="107"/>
    </row>
    <row r="9913" spans="2:7" s="100" customFormat="1">
      <c r="B9913" s="208"/>
      <c r="C9913" s="101"/>
      <c r="D9913" s="102"/>
      <c r="E9913" s="208"/>
      <c r="F9913" s="107"/>
      <c r="G9913" s="107"/>
    </row>
    <row r="9914" spans="2:7" s="100" customFormat="1">
      <c r="B9914" s="208"/>
      <c r="C9914" s="101"/>
      <c r="D9914" s="102"/>
      <c r="E9914" s="208"/>
      <c r="F9914" s="107"/>
      <c r="G9914" s="107"/>
    </row>
    <row r="9915" spans="2:7" s="100" customFormat="1">
      <c r="B9915" s="208"/>
      <c r="C9915" s="101"/>
      <c r="D9915" s="102"/>
      <c r="E9915" s="208"/>
      <c r="F9915" s="107"/>
      <c r="G9915" s="107"/>
    </row>
    <row r="9916" spans="2:7" s="100" customFormat="1">
      <c r="B9916" s="208"/>
      <c r="C9916" s="101"/>
      <c r="D9916" s="102"/>
      <c r="E9916" s="208"/>
      <c r="F9916" s="107"/>
      <c r="G9916" s="107"/>
    </row>
    <row r="9917" spans="2:7" s="100" customFormat="1">
      <c r="B9917" s="208"/>
      <c r="C9917" s="101"/>
      <c r="D9917" s="102"/>
      <c r="E9917" s="208"/>
      <c r="F9917" s="107"/>
      <c r="G9917" s="107"/>
    </row>
    <row r="9918" spans="2:7" s="100" customFormat="1">
      <c r="B9918" s="208"/>
      <c r="C9918" s="101"/>
      <c r="D9918" s="102"/>
      <c r="E9918" s="208"/>
      <c r="F9918" s="107"/>
      <c r="G9918" s="107"/>
    </row>
    <row r="9919" spans="2:7" s="100" customFormat="1">
      <c r="B9919" s="208"/>
      <c r="C9919" s="101"/>
      <c r="D9919" s="102"/>
      <c r="E9919" s="208"/>
      <c r="F9919" s="107"/>
      <c r="G9919" s="107"/>
    </row>
    <row r="9920" spans="2:7" s="100" customFormat="1">
      <c r="B9920" s="208"/>
      <c r="C9920" s="101"/>
      <c r="D9920" s="102"/>
      <c r="E9920" s="208"/>
      <c r="F9920" s="107"/>
      <c r="G9920" s="107"/>
    </row>
    <row r="9921" spans="2:7" s="100" customFormat="1">
      <c r="B9921" s="208"/>
      <c r="C9921" s="101"/>
      <c r="D9921" s="102"/>
      <c r="E9921" s="208"/>
      <c r="F9921" s="107"/>
      <c r="G9921" s="107"/>
    </row>
    <row r="9922" spans="2:7" s="100" customFormat="1">
      <c r="B9922" s="208"/>
      <c r="C9922" s="101"/>
      <c r="D9922" s="102"/>
      <c r="E9922" s="208"/>
      <c r="F9922" s="107"/>
      <c r="G9922" s="107"/>
    </row>
    <row r="9923" spans="2:7" s="100" customFormat="1">
      <c r="B9923" s="208"/>
      <c r="C9923" s="101"/>
      <c r="D9923" s="102"/>
      <c r="E9923" s="208"/>
      <c r="F9923" s="107"/>
      <c r="G9923" s="107"/>
    </row>
    <row r="9924" spans="2:7" s="100" customFormat="1">
      <c r="B9924" s="208"/>
      <c r="C9924" s="101"/>
      <c r="D9924" s="102"/>
      <c r="E9924" s="208"/>
      <c r="F9924" s="107"/>
      <c r="G9924" s="107"/>
    </row>
    <row r="9925" spans="2:7" s="100" customFormat="1">
      <c r="B9925" s="208"/>
      <c r="C9925" s="101"/>
      <c r="D9925" s="102"/>
      <c r="E9925" s="208"/>
      <c r="F9925" s="107"/>
      <c r="G9925" s="107"/>
    </row>
    <row r="9926" spans="2:7" s="100" customFormat="1">
      <c r="B9926" s="208"/>
      <c r="C9926" s="101"/>
      <c r="D9926" s="102"/>
      <c r="E9926" s="208"/>
      <c r="F9926" s="107"/>
      <c r="G9926" s="107"/>
    </row>
    <row r="9927" spans="2:7" s="100" customFormat="1">
      <c r="B9927" s="208"/>
      <c r="C9927" s="101"/>
      <c r="D9927" s="102"/>
      <c r="E9927" s="208"/>
      <c r="F9927" s="107"/>
      <c r="G9927" s="107"/>
    </row>
    <row r="9928" spans="2:7" s="100" customFormat="1">
      <c r="B9928" s="208"/>
      <c r="C9928" s="101"/>
      <c r="D9928" s="102"/>
      <c r="E9928" s="208"/>
      <c r="F9928" s="107"/>
      <c r="G9928" s="107"/>
    </row>
    <row r="9929" spans="2:7" s="100" customFormat="1">
      <c r="B9929" s="208"/>
      <c r="C9929" s="101"/>
      <c r="D9929" s="102"/>
      <c r="E9929" s="208"/>
      <c r="F9929" s="107"/>
      <c r="G9929" s="107"/>
    </row>
    <row r="9930" spans="2:7" s="100" customFormat="1">
      <c r="B9930" s="208"/>
      <c r="C9930" s="101"/>
      <c r="D9930" s="102"/>
      <c r="E9930" s="208"/>
      <c r="F9930" s="107"/>
      <c r="G9930" s="107"/>
    </row>
    <row r="9931" spans="2:7" s="100" customFormat="1">
      <c r="B9931" s="208"/>
      <c r="C9931" s="101"/>
      <c r="D9931" s="102"/>
      <c r="E9931" s="208"/>
      <c r="F9931" s="107"/>
      <c r="G9931" s="107"/>
    </row>
    <row r="9932" spans="2:7" s="100" customFormat="1">
      <c r="B9932" s="208"/>
      <c r="C9932" s="101"/>
      <c r="D9932" s="102"/>
      <c r="E9932" s="208"/>
      <c r="F9932" s="107"/>
      <c r="G9932" s="107"/>
    </row>
    <row r="9933" spans="2:7" s="100" customFormat="1">
      <c r="B9933" s="208"/>
      <c r="C9933" s="101"/>
      <c r="D9933" s="102"/>
      <c r="E9933" s="208"/>
      <c r="F9933" s="107"/>
      <c r="G9933" s="107"/>
    </row>
    <row r="9934" spans="2:7" s="100" customFormat="1">
      <c r="B9934" s="208"/>
      <c r="C9934" s="101"/>
      <c r="D9934" s="102"/>
      <c r="E9934" s="208"/>
      <c r="F9934" s="107"/>
      <c r="G9934" s="107"/>
    </row>
    <row r="9935" spans="2:7" s="100" customFormat="1">
      <c r="B9935" s="208"/>
      <c r="C9935" s="101"/>
      <c r="D9935" s="102"/>
      <c r="E9935" s="208"/>
      <c r="F9935" s="107"/>
      <c r="G9935" s="107"/>
    </row>
    <row r="9936" spans="2:7" s="100" customFormat="1">
      <c r="B9936" s="208"/>
      <c r="C9936" s="101"/>
      <c r="D9936" s="102"/>
      <c r="E9936" s="208"/>
      <c r="F9936" s="107"/>
      <c r="G9936" s="107"/>
    </row>
    <row r="9937" spans="2:7" s="100" customFormat="1">
      <c r="B9937" s="208"/>
      <c r="C9937" s="101"/>
      <c r="D9937" s="102"/>
      <c r="E9937" s="208"/>
      <c r="F9937" s="107"/>
      <c r="G9937" s="107"/>
    </row>
    <row r="9938" spans="2:7" s="100" customFormat="1">
      <c r="B9938" s="208"/>
      <c r="C9938" s="101"/>
      <c r="D9938" s="102"/>
      <c r="E9938" s="208"/>
      <c r="F9938" s="107"/>
      <c r="G9938" s="107"/>
    </row>
    <row r="9939" spans="2:7" s="100" customFormat="1">
      <c r="B9939" s="208"/>
      <c r="C9939" s="101"/>
      <c r="D9939" s="102"/>
      <c r="E9939" s="208"/>
      <c r="F9939" s="107"/>
      <c r="G9939" s="107"/>
    </row>
    <row r="9940" spans="2:7" s="100" customFormat="1">
      <c r="B9940" s="208"/>
      <c r="C9940" s="101"/>
      <c r="D9940" s="102"/>
      <c r="E9940" s="208"/>
      <c r="F9940" s="107"/>
      <c r="G9940" s="107"/>
    </row>
    <row r="9941" spans="2:7" s="100" customFormat="1">
      <c r="B9941" s="208"/>
      <c r="C9941" s="101"/>
      <c r="D9941" s="102"/>
      <c r="E9941" s="208"/>
      <c r="F9941" s="107"/>
      <c r="G9941" s="107"/>
    </row>
    <row r="9942" spans="2:7" s="100" customFormat="1">
      <c r="B9942" s="208"/>
      <c r="C9942" s="101"/>
      <c r="D9942" s="102"/>
      <c r="E9942" s="208"/>
      <c r="F9942" s="107"/>
      <c r="G9942" s="107"/>
    </row>
    <row r="9943" spans="2:7" s="100" customFormat="1">
      <c r="B9943" s="208"/>
      <c r="C9943" s="101"/>
      <c r="D9943" s="102"/>
      <c r="E9943" s="208"/>
      <c r="F9943" s="107"/>
      <c r="G9943" s="107"/>
    </row>
    <row r="9944" spans="2:7" s="100" customFormat="1">
      <c r="B9944" s="208"/>
      <c r="C9944" s="101"/>
      <c r="D9944" s="102"/>
      <c r="E9944" s="208"/>
      <c r="F9944" s="107"/>
      <c r="G9944" s="107"/>
    </row>
    <row r="9945" spans="2:7" s="100" customFormat="1">
      <c r="B9945" s="208"/>
      <c r="C9945" s="101"/>
      <c r="D9945" s="102"/>
      <c r="E9945" s="208"/>
      <c r="F9945" s="107"/>
      <c r="G9945" s="107"/>
    </row>
    <row r="9946" spans="2:7" s="100" customFormat="1">
      <c r="B9946" s="208"/>
      <c r="C9946" s="101"/>
      <c r="D9946" s="102"/>
      <c r="E9946" s="208"/>
      <c r="F9946" s="107"/>
      <c r="G9946" s="107"/>
    </row>
    <row r="9947" spans="2:7" s="100" customFormat="1">
      <c r="B9947" s="208"/>
      <c r="C9947" s="101"/>
      <c r="D9947" s="102"/>
      <c r="E9947" s="208"/>
      <c r="F9947" s="107"/>
      <c r="G9947" s="107"/>
    </row>
    <row r="9948" spans="2:7" s="100" customFormat="1">
      <c r="B9948" s="208"/>
      <c r="C9948" s="101"/>
      <c r="D9948" s="102"/>
      <c r="E9948" s="208"/>
      <c r="F9948" s="107"/>
      <c r="G9948" s="107"/>
    </row>
    <row r="9949" spans="2:7" s="100" customFormat="1">
      <c r="B9949" s="208"/>
      <c r="C9949" s="101"/>
      <c r="D9949" s="102"/>
      <c r="E9949" s="208"/>
      <c r="F9949" s="107"/>
      <c r="G9949" s="107"/>
    </row>
    <row r="9950" spans="2:7" s="100" customFormat="1">
      <c r="B9950" s="208"/>
      <c r="C9950" s="101"/>
      <c r="D9950" s="102"/>
      <c r="E9950" s="208"/>
      <c r="F9950" s="107"/>
      <c r="G9950" s="107"/>
    </row>
    <row r="9951" spans="2:7" s="100" customFormat="1">
      <c r="B9951" s="208"/>
      <c r="C9951" s="101"/>
      <c r="D9951" s="102"/>
      <c r="E9951" s="208"/>
      <c r="F9951" s="107"/>
      <c r="G9951" s="107"/>
    </row>
    <row r="9952" spans="2:7" s="100" customFormat="1">
      <c r="B9952" s="208"/>
      <c r="C9952" s="101"/>
      <c r="D9952" s="102"/>
      <c r="E9952" s="208"/>
      <c r="F9952" s="107"/>
      <c r="G9952" s="107"/>
    </row>
    <row r="9953" spans="2:7" s="100" customFormat="1">
      <c r="B9953" s="208"/>
      <c r="C9953" s="101"/>
      <c r="D9953" s="102"/>
      <c r="E9953" s="208"/>
      <c r="F9953" s="107"/>
      <c r="G9953" s="107"/>
    </row>
    <row r="9954" spans="2:7" s="100" customFormat="1">
      <c r="B9954" s="208"/>
      <c r="C9954" s="101"/>
      <c r="D9954" s="102"/>
      <c r="E9954" s="208"/>
      <c r="F9954" s="107"/>
      <c r="G9954" s="107"/>
    </row>
    <row r="9955" spans="2:7" s="100" customFormat="1">
      <c r="B9955" s="208"/>
      <c r="C9955" s="101"/>
      <c r="D9955" s="102"/>
      <c r="E9955" s="208"/>
      <c r="F9955" s="107"/>
      <c r="G9955" s="107"/>
    </row>
    <row r="9956" spans="2:7" s="100" customFormat="1">
      <c r="B9956" s="208"/>
      <c r="C9956" s="101"/>
      <c r="D9956" s="102"/>
      <c r="E9956" s="208"/>
      <c r="F9956" s="107"/>
      <c r="G9956" s="107"/>
    </row>
    <row r="9957" spans="2:7" s="100" customFormat="1">
      <c r="B9957" s="208"/>
      <c r="C9957" s="101"/>
      <c r="D9957" s="102"/>
      <c r="E9957" s="208"/>
      <c r="F9957" s="107"/>
      <c r="G9957" s="107"/>
    </row>
    <row r="9958" spans="2:7" s="100" customFormat="1">
      <c r="B9958" s="208"/>
      <c r="C9958" s="101"/>
      <c r="D9958" s="102"/>
      <c r="E9958" s="208"/>
      <c r="F9958" s="107"/>
      <c r="G9958" s="107"/>
    </row>
    <row r="9959" spans="2:7" s="100" customFormat="1">
      <c r="B9959" s="208"/>
      <c r="C9959" s="101"/>
      <c r="D9959" s="102"/>
      <c r="E9959" s="208"/>
      <c r="F9959" s="107"/>
      <c r="G9959" s="107"/>
    </row>
    <row r="9960" spans="2:7" s="100" customFormat="1">
      <c r="B9960" s="208"/>
      <c r="C9960" s="101"/>
      <c r="D9960" s="102"/>
      <c r="E9960" s="208"/>
      <c r="F9960" s="107"/>
      <c r="G9960" s="107"/>
    </row>
    <row r="9961" spans="2:7" s="100" customFormat="1">
      <c r="B9961" s="208"/>
      <c r="C9961" s="101"/>
      <c r="D9961" s="102"/>
      <c r="E9961" s="208"/>
      <c r="F9961" s="107"/>
      <c r="G9961" s="107"/>
    </row>
    <row r="9962" spans="2:7" s="100" customFormat="1">
      <c r="B9962" s="208"/>
      <c r="C9962" s="101"/>
      <c r="D9962" s="102"/>
      <c r="E9962" s="208"/>
      <c r="F9962" s="107"/>
      <c r="G9962" s="107"/>
    </row>
    <row r="9963" spans="2:7" s="100" customFormat="1">
      <c r="B9963" s="208"/>
      <c r="C9963" s="101"/>
      <c r="D9963" s="102"/>
      <c r="E9963" s="208"/>
      <c r="F9963" s="107"/>
      <c r="G9963" s="107"/>
    </row>
    <row r="9964" spans="2:7" s="100" customFormat="1">
      <c r="B9964" s="208"/>
      <c r="C9964" s="101"/>
      <c r="D9964" s="102"/>
      <c r="E9964" s="208"/>
      <c r="F9964" s="107"/>
      <c r="G9964" s="107"/>
    </row>
    <row r="9965" spans="2:7" s="100" customFormat="1">
      <c r="B9965" s="208"/>
      <c r="C9965" s="101"/>
      <c r="D9965" s="102"/>
      <c r="E9965" s="208"/>
      <c r="F9965" s="107"/>
      <c r="G9965" s="107"/>
    </row>
    <row r="9966" spans="2:7" s="100" customFormat="1">
      <c r="B9966" s="208"/>
      <c r="C9966" s="101"/>
      <c r="D9966" s="102"/>
      <c r="E9966" s="208"/>
      <c r="F9966" s="107"/>
      <c r="G9966" s="107"/>
    </row>
    <row r="9967" spans="2:7" s="100" customFormat="1">
      <c r="B9967" s="208"/>
      <c r="C9967" s="101"/>
      <c r="D9967" s="102"/>
      <c r="E9967" s="208"/>
      <c r="F9967" s="107"/>
      <c r="G9967" s="107"/>
    </row>
    <row r="9968" spans="2:7" s="100" customFormat="1">
      <c r="B9968" s="208"/>
      <c r="C9968" s="101"/>
      <c r="D9968" s="102"/>
      <c r="E9968" s="208"/>
      <c r="F9968" s="107"/>
      <c r="G9968" s="107"/>
    </row>
    <row r="9969" spans="2:7" s="100" customFormat="1">
      <c r="B9969" s="208"/>
      <c r="C9969" s="101"/>
      <c r="D9969" s="102"/>
      <c r="E9969" s="208"/>
      <c r="F9969" s="107"/>
      <c r="G9969" s="107"/>
    </row>
    <row r="9970" spans="2:7" s="100" customFormat="1">
      <c r="B9970" s="208"/>
      <c r="C9970" s="101"/>
      <c r="D9970" s="102"/>
      <c r="E9970" s="208"/>
      <c r="F9970" s="107"/>
      <c r="G9970" s="107"/>
    </row>
    <row r="9971" spans="2:7" s="100" customFormat="1">
      <c r="B9971" s="208"/>
      <c r="C9971" s="101"/>
      <c r="D9971" s="102"/>
      <c r="E9971" s="208"/>
      <c r="F9971" s="107"/>
      <c r="G9971" s="107"/>
    </row>
    <row r="9972" spans="2:7" s="100" customFormat="1">
      <c r="B9972" s="208"/>
      <c r="C9972" s="101"/>
      <c r="D9972" s="102"/>
      <c r="E9972" s="208"/>
      <c r="F9972" s="107"/>
      <c r="G9972" s="107"/>
    </row>
    <row r="9973" spans="2:7" s="100" customFormat="1">
      <c r="B9973" s="208"/>
      <c r="C9973" s="101"/>
      <c r="D9973" s="102"/>
      <c r="E9973" s="208"/>
      <c r="F9973" s="107"/>
      <c r="G9973" s="107"/>
    </row>
    <row r="9974" spans="2:7" s="100" customFormat="1">
      <c r="B9974" s="208"/>
      <c r="C9974" s="101"/>
      <c r="D9974" s="102"/>
      <c r="E9974" s="208"/>
      <c r="F9974" s="107"/>
      <c r="G9974" s="107"/>
    </row>
    <row r="9975" spans="2:7" s="100" customFormat="1">
      <c r="B9975" s="208"/>
      <c r="C9975" s="101"/>
      <c r="D9975" s="102"/>
      <c r="E9975" s="208"/>
      <c r="F9975" s="107"/>
      <c r="G9975" s="107"/>
    </row>
    <row r="9976" spans="2:7" s="100" customFormat="1">
      <c r="B9976" s="208"/>
      <c r="C9976" s="101"/>
      <c r="D9976" s="102"/>
      <c r="E9976" s="208"/>
      <c r="F9976" s="107"/>
      <c r="G9976" s="107"/>
    </row>
    <row r="9977" spans="2:7" s="100" customFormat="1">
      <c r="B9977" s="208"/>
      <c r="C9977" s="101"/>
      <c r="D9977" s="102"/>
      <c r="E9977" s="208"/>
      <c r="F9977" s="107"/>
      <c r="G9977" s="107"/>
    </row>
    <row r="9978" spans="2:7" s="100" customFormat="1">
      <c r="B9978" s="208"/>
      <c r="C9978" s="101"/>
      <c r="D9978" s="102"/>
      <c r="E9978" s="208"/>
      <c r="F9978" s="107"/>
      <c r="G9978" s="107"/>
    </row>
    <row r="9979" spans="2:7" s="100" customFormat="1">
      <c r="B9979" s="208"/>
      <c r="C9979" s="101"/>
      <c r="D9979" s="102"/>
      <c r="E9979" s="208"/>
      <c r="F9979" s="107"/>
      <c r="G9979" s="107"/>
    </row>
    <row r="9980" spans="2:7" s="100" customFormat="1">
      <c r="B9980" s="208"/>
      <c r="C9980" s="101"/>
      <c r="D9980" s="102"/>
      <c r="E9980" s="208"/>
      <c r="F9980" s="107"/>
      <c r="G9980" s="107"/>
    </row>
    <row r="9981" spans="2:7" s="100" customFormat="1">
      <c r="B9981" s="208"/>
      <c r="C9981" s="101"/>
      <c r="D9981" s="102"/>
      <c r="E9981" s="208"/>
      <c r="F9981" s="107"/>
      <c r="G9981" s="107"/>
    </row>
    <row r="9982" spans="2:7" s="100" customFormat="1">
      <c r="B9982" s="208"/>
      <c r="C9982" s="101"/>
      <c r="D9982" s="102"/>
      <c r="E9982" s="208"/>
      <c r="F9982" s="107"/>
      <c r="G9982" s="107"/>
    </row>
    <row r="9983" spans="2:7" s="100" customFormat="1">
      <c r="B9983" s="208"/>
      <c r="C9983" s="101"/>
      <c r="D9983" s="102"/>
      <c r="E9983" s="208"/>
      <c r="F9983" s="107"/>
      <c r="G9983" s="107"/>
    </row>
    <row r="9984" spans="2:7" s="100" customFormat="1">
      <c r="B9984" s="208"/>
      <c r="C9984" s="101"/>
      <c r="D9984" s="102"/>
      <c r="E9984" s="208"/>
      <c r="F9984" s="107"/>
      <c r="G9984" s="107"/>
    </row>
    <row r="9985" spans="2:7" s="100" customFormat="1">
      <c r="B9985" s="208"/>
      <c r="C9985" s="101"/>
      <c r="D9985" s="102"/>
      <c r="E9985" s="208"/>
      <c r="F9985" s="107"/>
      <c r="G9985" s="107"/>
    </row>
    <row r="9986" spans="2:7" s="100" customFormat="1">
      <c r="B9986" s="208"/>
      <c r="C9986" s="101"/>
      <c r="D9986" s="102"/>
      <c r="E9986" s="208"/>
      <c r="F9986" s="107"/>
      <c r="G9986" s="107"/>
    </row>
    <row r="9987" spans="2:7" s="100" customFormat="1">
      <c r="B9987" s="208"/>
      <c r="C9987" s="101"/>
      <c r="D9987" s="102"/>
      <c r="E9987" s="208"/>
      <c r="F9987" s="107"/>
      <c r="G9987" s="107"/>
    </row>
    <row r="9988" spans="2:7" s="100" customFormat="1">
      <c r="B9988" s="208"/>
      <c r="C9988" s="101"/>
      <c r="D9988" s="102"/>
      <c r="E9988" s="208"/>
      <c r="F9988" s="107"/>
      <c r="G9988" s="107"/>
    </row>
    <row r="9989" spans="2:7" s="100" customFormat="1">
      <c r="B9989" s="208"/>
      <c r="C9989" s="101"/>
      <c r="D9989" s="102"/>
      <c r="E9989" s="208"/>
      <c r="F9989" s="107"/>
      <c r="G9989" s="107"/>
    </row>
    <row r="9990" spans="2:7" s="100" customFormat="1">
      <c r="B9990" s="208"/>
      <c r="C9990" s="101"/>
      <c r="D9990" s="102"/>
      <c r="E9990" s="208"/>
      <c r="F9990" s="107"/>
      <c r="G9990" s="107"/>
    </row>
    <row r="9991" spans="2:7" s="100" customFormat="1">
      <c r="B9991" s="208"/>
      <c r="C9991" s="101"/>
      <c r="D9991" s="102"/>
      <c r="E9991" s="208"/>
      <c r="F9991" s="107"/>
      <c r="G9991" s="107"/>
    </row>
    <row r="9992" spans="2:7" s="100" customFormat="1">
      <c r="B9992" s="208"/>
      <c r="C9992" s="101"/>
      <c r="D9992" s="102"/>
      <c r="E9992" s="208"/>
      <c r="F9992" s="107"/>
      <c r="G9992" s="107"/>
    </row>
    <row r="9993" spans="2:7" s="100" customFormat="1">
      <c r="B9993" s="208"/>
      <c r="C9993" s="101"/>
      <c r="D9993" s="102"/>
      <c r="E9993" s="208"/>
      <c r="F9993" s="107"/>
      <c r="G9993" s="107"/>
    </row>
    <row r="9994" spans="2:7" s="100" customFormat="1">
      <c r="B9994" s="208"/>
      <c r="C9994" s="101"/>
      <c r="D9994" s="102"/>
      <c r="E9994" s="208"/>
      <c r="F9994" s="107"/>
      <c r="G9994" s="107"/>
    </row>
    <row r="9995" spans="2:7" s="100" customFormat="1">
      <c r="B9995" s="208"/>
      <c r="C9995" s="101"/>
      <c r="D9995" s="102"/>
      <c r="E9995" s="208"/>
      <c r="F9995" s="107"/>
      <c r="G9995" s="107"/>
    </row>
    <row r="9996" spans="2:7" s="100" customFormat="1">
      <c r="B9996" s="208"/>
      <c r="C9996" s="101"/>
      <c r="D9996" s="102"/>
      <c r="E9996" s="208"/>
      <c r="F9996" s="107"/>
      <c r="G9996" s="107"/>
    </row>
    <row r="9997" spans="2:7" s="100" customFormat="1">
      <c r="B9997" s="208"/>
      <c r="C9997" s="101"/>
      <c r="D9997" s="102"/>
      <c r="E9997" s="208"/>
      <c r="F9997" s="107"/>
      <c r="G9997" s="107"/>
    </row>
    <row r="9998" spans="2:7" s="100" customFormat="1">
      <c r="B9998" s="208"/>
      <c r="C9998" s="101"/>
      <c r="D9998" s="102"/>
      <c r="E9998" s="208"/>
      <c r="F9998" s="107"/>
      <c r="G9998" s="107"/>
    </row>
    <row r="9999" spans="2:7" s="100" customFormat="1">
      <c r="B9999" s="208"/>
      <c r="C9999" s="101"/>
      <c r="D9999" s="102"/>
      <c r="E9999" s="208"/>
      <c r="F9999" s="107"/>
      <c r="G9999" s="107"/>
    </row>
    <row r="10000" spans="2:7" s="100" customFormat="1">
      <c r="B10000" s="208"/>
      <c r="C10000" s="101"/>
      <c r="D10000" s="102"/>
      <c r="E10000" s="208"/>
      <c r="F10000" s="107"/>
      <c r="G10000" s="107"/>
    </row>
    <row r="10001" spans="2:7" s="100" customFormat="1">
      <c r="B10001" s="208"/>
      <c r="C10001" s="101"/>
      <c r="D10001" s="102"/>
      <c r="E10001" s="208"/>
      <c r="F10001" s="107"/>
      <c r="G10001" s="107"/>
    </row>
    <row r="10002" spans="2:7" s="100" customFormat="1">
      <c r="B10002" s="208"/>
      <c r="C10002" s="101"/>
      <c r="D10002" s="102"/>
      <c r="E10002" s="208"/>
      <c r="F10002" s="107"/>
      <c r="G10002" s="107"/>
    </row>
    <row r="10003" spans="2:7" s="100" customFormat="1">
      <c r="B10003" s="208"/>
      <c r="C10003" s="101"/>
      <c r="D10003" s="102"/>
      <c r="E10003" s="208"/>
      <c r="F10003" s="107"/>
      <c r="G10003" s="107"/>
    </row>
    <row r="10004" spans="2:7" s="100" customFormat="1">
      <c r="B10004" s="208"/>
      <c r="C10004" s="101"/>
      <c r="D10004" s="102"/>
      <c r="E10004" s="208"/>
      <c r="F10004" s="107"/>
      <c r="G10004" s="107"/>
    </row>
    <row r="10005" spans="2:7" s="100" customFormat="1">
      <c r="B10005" s="208"/>
      <c r="C10005" s="101"/>
      <c r="D10005" s="102"/>
      <c r="E10005" s="208"/>
      <c r="F10005" s="107"/>
      <c r="G10005" s="107"/>
    </row>
    <row r="10006" spans="2:7" s="100" customFormat="1">
      <c r="B10006" s="208"/>
      <c r="C10006" s="101"/>
      <c r="D10006" s="102"/>
      <c r="E10006" s="208"/>
      <c r="F10006" s="107"/>
      <c r="G10006" s="107"/>
    </row>
    <row r="10007" spans="2:7" s="100" customFormat="1">
      <c r="B10007" s="208"/>
      <c r="C10007" s="101"/>
      <c r="D10007" s="102"/>
      <c r="E10007" s="208"/>
      <c r="F10007" s="107"/>
      <c r="G10007" s="107"/>
    </row>
    <row r="10008" spans="2:7" s="100" customFormat="1">
      <c r="B10008" s="208"/>
      <c r="C10008" s="101"/>
      <c r="D10008" s="102"/>
      <c r="E10008" s="208"/>
      <c r="F10008" s="107"/>
      <c r="G10008" s="107"/>
    </row>
    <row r="10009" spans="2:7" s="100" customFormat="1">
      <c r="B10009" s="208"/>
      <c r="C10009" s="101"/>
      <c r="D10009" s="102"/>
      <c r="E10009" s="208"/>
      <c r="F10009" s="107"/>
      <c r="G10009" s="107"/>
    </row>
    <row r="10010" spans="2:7" s="100" customFormat="1">
      <c r="B10010" s="208"/>
      <c r="C10010" s="101"/>
      <c r="D10010" s="102"/>
      <c r="E10010" s="208"/>
      <c r="F10010" s="107"/>
      <c r="G10010" s="107"/>
    </row>
    <row r="10011" spans="2:7" s="100" customFormat="1">
      <c r="B10011" s="208"/>
      <c r="C10011" s="101"/>
      <c r="D10011" s="102"/>
      <c r="E10011" s="208"/>
      <c r="F10011" s="107"/>
      <c r="G10011" s="107"/>
    </row>
    <row r="10012" spans="2:7" s="100" customFormat="1">
      <c r="B10012" s="208"/>
      <c r="C10012" s="101"/>
      <c r="D10012" s="102"/>
      <c r="E10012" s="208"/>
      <c r="F10012" s="107"/>
      <c r="G10012" s="107"/>
    </row>
    <row r="10013" spans="2:7" s="100" customFormat="1">
      <c r="B10013" s="208"/>
      <c r="C10013" s="101"/>
      <c r="D10013" s="102"/>
      <c r="E10013" s="208"/>
      <c r="F10013" s="107"/>
      <c r="G10013" s="107"/>
    </row>
    <row r="10014" spans="2:7" s="100" customFormat="1">
      <c r="B10014" s="208"/>
      <c r="C10014" s="101"/>
      <c r="D10014" s="102"/>
      <c r="E10014" s="208"/>
      <c r="F10014" s="107"/>
      <c r="G10014" s="107"/>
    </row>
    <row r="10015" spans="2:7" s="100" customFormat="1">
      <c r="B10015" s="208"/>
      <c r="C10015" s="101"/>
      <c r="D10015" s="102"/>
      <c r="E10015" s="208"/>
      <c r="F10015" s="107"/>
      <c r="G10015" s="107"/>
    </row>
    <row r="10016" spans="2:7" s="100" customFormat="1">
      <c r="B10016" s="208"/>
      <c r="C10016" s="101"/>
      <c r="D10016" s="102"/>
      <c r="E10016" s="208"/>
      <c r="F10016" s="107"/>
      <c r="G10016" s="107"/>
    </row>
    <row r="10017" spans="2:7" s="100" customFormat="1">
      <c r="B10017" s="208"/>
      <c r="C10017" s="101"/>
      <c r="D10017" s="102"/>
      <c r="E10017" s="208"/>
      <c r="F10017" s="107"/>
      <c r="G10017" s="107"/>
    </row>
    <row r="10018" spans="2:7" s="100" customFormat="1">
      <c r="B10018" s="208"/>
      <c r="C10018" s="101"/>
      <c r="D10018" s="102"/>
      <c r="E10018" s="208"/>
      <c r="F10018" s="107"/>
      <c r="G10018" s="107"/>
    </row>
    <row r="10019" spans="2:7" s="100" customFormat="1">
      <c r="B10019" s="208"/>
      <c r="C10019" s="101"/>
      <c r="D10019" s="102"/>
      <c r="E10019" s="208"/>
      <c r="F10019" s="107"/>
      <c r="G10019" s="107"/>
    </row>
    <row r="10020" spans="2:7" s="100" customFormat="1">
      <c r="B10020" s="208"/>
      <c r="C10020" s="101"/>
      <c r="D10020" s="102"/>
      <c r="E10020" s="208"/>
      <c r="F10020" s="107"/>
      <c r="G10020" s="107"/>
    </row>
    <row r="10021" spans="2:7" s="100" customFormat="1">
      <c r="B10021" s="208"/>
      <c r="C10021" s="101"/>
      <c r="D10021" s="102"/>
      <c r="E10021" s="208"/>
      <c r="F10021" s="107"/>
      <c r="G10021" s="107"/>
    </row>
    <row r="10022" spans="2:7" s="100" customFormat="1">
      <c r="B10022" s="208"/>
      <c r="C10022" s="101"/>
      <c r="D10022" s="102"/>
      <c r="E10022" s="208"/>
      <c r="F10022" s="107"/>
      <c r="G10022" s="107"/>
    </row>
    <row r="10023" spans="2:7" s="100" customFormat="1">
      <c r="B10023" s="208"/>
      <c r="C10023" s="101"/>
      <c r="D10023" s="102"/>
      <c r="E10023" s="208"/>
      <c r="F10023" s="107"/>
      <c r="G10023" s="107"/>
    </row>
    <row r="10024" spans="2:7" s="100" customFormat="1">
      <c r="B10024" s="208"/>
      <c r="C10024" s="101"/>
      <c r="D10024" s="102"/>
      <c r="E10024" s="208"/>
      <c r="F10024" s="107"/>
      <c r="G10024" s="107"/>
    </row>
    <row r="10025" spans="2:7" s="100" customFormat="1">
      <c r="B10025" s="208"/>
      <c r="C10025" s="101"/>
      <c r="D10025" s="102"/>
      <c r="E10025" s="208"/>
      <c r="F10025" s="107"/>
      <c r="G10025" s="107"/>
    </row>
    <row r="10026" spans="2:7" s="100" customFormat="1">
      <c r="B10026" s="208"/>
      <c r="C10026" s="101"/>
      <c r="D10026" s="102"/>
      <c r="E10026" s="208"/>
      <c r="F10026" s="107"/>
      <c r="G10026" s="107"/>
    </row>
    <row r="10027" spans="2:7" s="100" customFormat="1">
      <c r="B10027" s="208"/>
      <c r="C10027" s="101"/>
      <c r="D10027" s="102"/>
      <c r="E10027" s="208"/>
      <c r="F10027" s="107"/>
      <c r="G10027" s="107"/>
    </row>
    <row r="10028" spans="2:7" s="100" customFormat="1">
      <c r="B10028" s="208"/>
      <c r="C10028" s="101"/>
      <c r="D10028" s="102"/>
      <c r="E10028" s="208"/>
      <c r="F10028" s="107"/>
      <c r="G10028" s="107"/>
    </row>
    <row r="10029" spans="2:7" s="100" customFormat="1">
      <c r="B10029" s="208"/>
      <c r="C10029" s="101"/>
      <c r="D10029" s="102"/>
      <c r="E10029" s="208"/>
      <c r="F10029" s="107"/>
      <c r="G10029" s="107"/>
    </row>
    <row r="10030" spans="2:7" s="100" customFormat="1">
      <c r="B10030" s="208"/>
      <c r="C10030" s="101"/>
      <c r="D10030" s="102"/>
      <c r="E10030" s="208"/>
      <c r="F10030" s="107"/>
      <c r="G10030" s="107"/>
    </row>
    <row r="10031" spans="2:7" s="100" customFormat="1">
      <c r="B10031" s="208"/>
      <c r="C10031" s="101"/>
      <c r="D10031" s="102"/>
      <c r="E10031" s="208"/>
      <c r="F10031" s="107"/>
      <c r="G10031" s="107"/>
    </row>
    <row r="10032" spans="2:7" s="100" customFormat="1">
      <c r="B10032" s="208"/>
      <c r="C10032" s="101"/>
      <c r="D10032" s="102"/>
      <c r="E10032" s="208"/>
      <c r="F10032" s="107"/>
      <c r="G10032" s="107"/>
    </row>
    <row r="10033" spans="2:7" s="100" customFormat="1">
      <c r="B10033" s="208"/>
      <c r="C10033" s="101"/>
      <c r="D10033" s="102"/>
      <c r="E10033" s="208"/>
      <c r="F10033" s="107"/>
      <c r="G10033" s="107"/>
    </row>
    <row r="10034" spans="2:7" s="100" customFormat="1">
      <c r="B10034" s="208"/>
      <c r="C10034" s="101"/>
      <c r="D10034" s="102"/>
      <c r="E10034" s="208"/>
      <c r="F10034" s="107"/>
      <c r="G10034" s="107"/>
    </row>
    <row r="10035" spans="2:7" s="100" customFormat="1">
      <c r="B10035" s="208"/>
      <c r="C10035" s="101"/>
      <c r="D10035" s="102"/>
      <c r="E10035" s="208"/>
      <c r="F10035" s="107"/>
      <c r="G10035" s="107"/>
    </row>
    <row r="10036" spans="2:7" s="100" customFormat="1">
      <c r="B10036" s="208"/>
      <c r="C10036" s="101"/>
      <c r="D10036" s="102"/>
      <c r="E10036" s="208"/>
      <c r="F10036" s="107"/>
      <c r="G10036" s="107"/>
    </row>
    <row r="10037" spans="2:7" s="100" customFormat="1">
      <c r="B10037" s="208"/>
      <c r="C10037" s="101"/>
      <c r="D10037" s="102"/>
      <c r="E10037" s="208"/>
      <c r="F10037" s="107"/>
      <c r="G10037" s="107"/>
    </row>
    <row r="10038" spans="2:7" s="100" customFormat="1">
      <c r="B10038" s="208"/>
      <c r="C10038" s="101"/>
      <c r="D10038" s="102"/>
      <c r="E10038" s="208"/>
      <c r="F10038" s="107"/>
      <c r="G10038" s="107"/>
    </row>
    <row r="10039" spans="2:7" s="100" customFormat="1">
      <c r="B10039" s="208"/>
      <c r="C10039" s="101"/>
      <c r="D10039" s="102"/>
      <c r="E10039" s="208"/>
      <c r="F10039" s="107"/>
      <c r="G10039" s="107"/>
    </row>
    <row r="10040" spans="2:7" s="100" customFormat="1">
      <c r="B10040" s="208"/>
      <c r="C10040" s="101"/>
      <c r="D10040" s="102"/>
      <c r="E10040" s="208"/>
      <c r="F10040" s="107"/>
      <c r="G10040" s="107"/>
    </row>
    <row r="10041" spans="2:7" s="100" customFormat="1">
      <c r="B10041" s="208"/>
      <c r="C10041" s="101"/>
      <c r="D10041" s="102"/>
      <c r="E10041" s="208"/>
      <c r="F10041" s="107"/>
      <c r="G10041" s="107"/>
    </row>
    <row r="10042" spans="2:7" s="100" customFormat="1">
      <c r="B10042" s="208"/>
      <c r="C10042" s="101"/>
      <c r="D10042" s="102"/>
      <c r="E10042" s="208"/>
      <c r="F10042" s="107"/>
      <c r="G10042" s="107"/>
    </row>
    <row r="10043" spans="2:7" s="100" customFormat="1">
      <c r="B10043" s="208"/>
      <c r="C10043" s="101"/>
      <c r="D10043" s="102"/>
      <c r="E10043" s="208"/>
      <c r="F10043" s="107"/>
      <c r="G10043" s="107"/>
    </row>
    <row r="10044" spans="2:7" s="100" customFormat="1">
      <c r="B10044" s="208"/>
      <c r="C10044" s="101"/>
      <c r="D10044" s="102"/>
      <c r="E10044" s="208"/>
      <c r="F10044" s="107"/>
      <c r="G10044" s="107"/>
    </row>
    <row r="10045" spans="2:7" s="100" customFormat="1">
      <c r="B10045" s="208"/>
      <c r="C10045" s="101"/>
      <c r="D10045" s="102"/>
      <c r="E10045" s="208"/>
      <c r="F10045" s="107"/>
      <c r="G10045" s="107"/>
    </row>
    <row r="10046" spans="2:7" s="100" customFormat="1">
      <c r="B10046" s="208"/>
      <c r="C10046" s="101"/>
      <c r="D10046" s="102"/>
      <c r="E10046" s="208"/>
      <c r="F10046" s="107"/>
      <c r="G10046" s="107"/>
    </row>
    <row r="10047" spans="2:7" s="100" customFormat="1">
      <c r="B10047" s="208"/>
      <c r="C10047" s="101"/>
      <c r="D10047" s="102"/>
      <c r="E10047" s="208"/>
      <c r="F10047" s="107"/>
      <c r="G10047" s="107"/>
    </row>
    <row r="10048" spans="2:7" s="100" customFormat="1">
      <c r="B10048" s="208"/>
      <c r="C10048" s="101"/>
      <c r="D10048" s="102"/>
      <c r="E10048" s="208"/>
      <c r="F10048" s="107"/>
      <c r="G10048" s="107"/>
    </row>
    <row r="10049" spans="2:7" s="100" customFormat="1">
      <c r="B10049" s="208"/>
      <c r="C10049" s="101"/>
      <c r="D10049" s="102"/>
      <c r="E10049" s="208"/>
      <c r="F10049" s="107"/>
      <c r="G10049" s="107"/>
    </row>
    <row r="10050" spans="2:7" s="100" customFormat="1">
      <c r="B10050" s="208"/>
      <c r="C10050" s="101"/>
      <c r="D10050" s="102"/>
      <c r="E10050" s="208"/>
      <c r="F10050" s="107"/>
      <c r="G10050" s="107"/>
    </row>
    <row r="10051" spans="2:7" s="100" customFormat="1">
      <c r="B10051" s="208"/>
      <c r="C10051" s="101"/>
      <c r="D10051" s="102"/>
      <c r="E10051" s="208"/>
      <c r="F10051" s="107"/>
      <c r="G10051" s="107"/>
    </row>
    <row r="10052" spans="2:7" s="100" customFormat="1">
      <c r="B10052" s="208"/>
      <c r="C10052" s="101"/>
      <c r="D10052" s="102"/>
      <c r="E10052" s="208"/>
      <c r="F10052" s="107"/>
      <c r="G10052" s="107"/>
    </row>
    <row r="10053" spans="2:7" s="100" customFormat="1">
      <c r="B10053" s="208"/>
      <c r="C10053" s="101"/>
      <c r="D10053" s="102"/>
      <c r="E10053" s="208"/>
      <c r="F10053" s="107"/>
      <c r="G10053" s="107"/>
    </row>
    <row r="10054" spans="2:7" s="100" customFormat="1">
      <c r="B10054" s="208"/>
      <c r="C10054" s="101"/>
      <c r="D10054" s="102"/>
      <c r="E10054" s="208"/>
      <c r="F10054" s="107"/>
      <c r="G10054" s="107"/>
    </row>
    <row r="10055" spans="2:7" s="100" customFormat="1">
      <c r="B10055" s="208"/>
      <c r="C10055" s="101"/>
      <c r="D10055" s="102"/>
      <c r="E10055" s="208"/>
      <c r="F10055" s="107"/>
      <c r="G10055" s="107"/>
    </row>
    <row r="10056" spans="2:7" s="100" customFormat="1">
      <c r="B10056" s="208"/>
      <c r="C10056" s="101"/>
      <c r="D10056" s="102"/>
      <c r="E10056" s="208"/>
      <c r="F10056" s="107"/>
      <c r="G10056" s="107"/>
    </row>
    <row r="10057" spans="2:7" s="100" customFormat="1">
      <c r="B10057" s="208"/>
      <c r="C10057" s="101"/>
      <c r="D10057" s="102"/>
      <c r="E10057" s="208"/>
      <c r="F10057" s="107"/>
      <c r="G10057" s="107"/>
    </row>
    <row r="10058" spans="2:7" s="100" customFormat="1">
      <c r="B10058" s="208"/>
      <c r="C10058" s="101"/>
      <c r="D10058" s="102"/>
      <c r="E10058" s="208"/>
      <c r="F10058" s="107"/>
      <c r="G10058" s="107"/>
    </row>
    <row r="10059" spans="2:7" s="100" customFormat="1">
      <c r="B10059" s="208"/>
      <c r="C10059" s="101"/>
      <c r="D10059" s="102"/>
      <c r="E10059" s="208"/>
      <c r="F10059" s="107"/>
      <c r="G10059" s="107"/>
    </row>
    <row r="10060" spans="2:7" s="100" customFormat="1">
      <c r="B10060" s="208"/>
      <c r="C10060" s="101"/>
      <c r="D10060" s="102"/>
      <c r="E10060" s="208"/>
      <c r="F10060" s="107"/>
      <c r="G10060" s="107"/>
    </row>
    <row r="10061" spans="2:7" s="100" customFormat="1">
      <c r="B10061" s="208"/>
      <c r="C10061" s="101"/>
      <c r="D10061" s="102"/>
      <c r="E10061" s="208"/>
      <c r="F10061" s="107"/>
      <c r="G10061" s="107"/>
    </row>
    <row r="10062" spans="2:7" s="100" customFormat="1">
      <c r="B10062" s="208"/>
      <c r="C10062" s="101"/>
      <c r="D10062" s="102"/>
      <c r="E10062" s="208"/>
      <c r="F10062" s="107"/>
      <c r="G10062" s="107"/>
    </row>
    <row r="10063" spans="2:7" s="100" customFormat="1">
      <c r="B10063" s="208"/>
      <c r="C10063" s="101"/>
      <c r="D10063" s="102"/>
      <c r="E10063" s="208"/>
      <c r="F10063" s="107"/>
      <c r="G10063" s="107"/>
    </row>
    <row r="10064" spans="2:7" s="100" customFormat="1">
      <c r="B10064" s="208"/>
      <c r="C10064" s="101"/>
      <c r="D10064" s="102"/>
      <c r="E10064" s="208"/>
      <c r="F10064" s="107"/>
      <c r="G10064" s="107"/>
    </row>
    <row r="10065" spans="2:7" s="100" customFormat="1">
      <c r="B10065" s="208"/>
      <c r="C10065" s="101"/>
      <c r="D10065" s="102"/>
      <c r="E10065" s="208"/>
      <c r="F10065" s="107"/>
      <c r="G10065" s="107"/>
    </row>
    <row r="10066" spans="2:7" s="100" customFormat="1">
      <c r="B10066" s="208"/>
      <c r="C10066" s="101"/>
      <c r="D10066" s="102"/>
      <c r="E10066" s="208"/>
      <c r="F10066" s="107"/>
      <c r="G10066" s="107"/>
    </row>
    <row r="10067" spans="2:7" s="100" customFormat="1">
      <c r="B10067" s="208"/>
      <c r="C10067" s="101"/>
      <c r="D10067" s="102"/>
      <c r="E10067" s="208"/>
      <c r="F10067" s="107"/>
      <c r="G10067" s="107"/>
    </row>
    <row r="10068" spans="2:7" s="100" customFormat="1">
      <c r="B10068" s="208"/>
      <c r="C10068" s="101"/>
      <c r="D10068" s="102"/>
      <c r="E10068" s="208"/>
      <c r="F10068" s="107"/>
      <c r="G10068" s="107"/>
    </row>
    <row r="10069" spans="2:7" s="100" customFormat="1">
      <c r="B10069" s="208"/>
      <c r="C10069" s="101"/>
      <c r="D10069" s="102"/>
      <c r="E10069" s="208"/>
      <c r="F10069" s="107"/>
      <c r="G10069" s="107"/>
    </row>
    <row r="10070" spans="2:7" s="100" customFormat="1">
      <c r="B10070" s="208"/>
      <c r="C10070" s="101"/>
      <c r="D10070" s="102"/>
      <c r="E10070" s="208"/>
      <c r="F10070" s="107"/>
      <c r="G10070" s="107"/>
    </row>
    <row r="10071" spans="2:7" s="100" customFormat="1">
      <c r="B10071" s="208"/>
      <c r="C10071" s="101"/>
      <c r="D10071" s="102"/>
      <c r="E10071" s="208"/>
      <c r="F10071" s="107"/>
      <c r="G10071" s="107"/>
    </row>
    <row r="10072" spans="2:7" s="100" customFormat="1">
      <c r="B10072" s="208"/>
      <c r="C10072" s="101"/>
      <c r="D10072" s="102"/>
      <c r="E10072" s="208"/>
      <c r="F10072" s="107"/>
      <c r="G10072" s="107"/>
    </row>
    <row r="10073" spans="2:7" s="100" customFormat="1">
      <c r="B10073" s="208"/>
      <c r="C10073" s="101"/>
      <c r="D10073" s="102"/>
      <c r="E10073" s="208"/>
      <c r="F10073" s="107"/>
      <c r="G10073" s="107"/>
    </row>
    <row r="10074" spans="2:7" s="100" customFormat="1">
      <c r="B10074" s="208"/>
      <c r="C10074" s="101"/>
      <c r="D10074" s="102"/>
      <c r="E10074" s="208"/>
      <c r="F10074" s="107"/>
      <c r="G10074" s="107"/>
    </row>
    <row r="10075" spans="2:7" s="100" customFormat="1">
      <c r="B10075" s="208"/>
      <c r="C10075" s="101"/>
      <c r="D10075" s="102"/>
      <c r="E10075" s="208"/>
      <c r="F10075" s="107"/>
      <c r="G10075" s="107"/>
    </row>
    <row r="10076" spans="2:7" s="100" customFormat="1">
      <c r="B10076" s="208"/>
      <c r="C10076" s="101"/>
      <c r="D10076" s="102"/>
      <c r="E10076" s="208"/>
      <c r="F10076" s="107"/>
      <c r="G10076" s="107"/>
    </row>
    <row r="10077" spans="2:7" s="100" customFormat="1">
      <c r="B10077" s="208"/>
      <c r="C10077" s="101"/>
      <c r="D10077" s="102"/>
      <c r="E10077" s="208"/>
      <c r="F10077" s="107"/>
      <c r="G10077" s="107"/>
    </row>
    <row r="10078" spans="2:7" s="100" customFormat="1">
      <c r="B10078" s="208"/>
      <c r="C10078" s="101"/>
      <c r="D10078" s="102"/>
      <c r="E10078" s="208"/>
      <c r="F10078" s="107"/>
      <c r="G10078" s="107"/>
    </row>
    <row r="10079" spans="2:7" s="100" customFormat="1">
      <c r="B10079" s="208"/>
      <c r="C10079" s="101"/>
      <c r="D10079" s="102"/>
      <c r="E10079" s="208"/>
      <c r="F10079" s="107"/>
      <c r="G10079" s="107"/>
    </row>
    <row r="10080" spans="2:7" s="100" customFormat="1">
      <c r="B10080" s="208"/>
      <c r="C10080" s="101"/>
      <c r="D10080" s="102"/>
      <c r="E10080" s="208"/>
      <c r="F10080" s="107"/>
      <c r="G10080" s="107"/>
    </row>
    <row r="10081" spans="2:7" s="100" customFormat="1">
      <c r="B10081" s="208"/>
      <c r="C10081" s="101"/>
      <c r="D10081" s="102"/>
      <c r="E10081" s="208"/>
      <c r="F10081" s="107"/>
      <c r="G10081" s="107"/>
    </row>
    <row r="10082" spans="2:7" s="100" customFormat="1">
      <c r="B10082" s="208"/>
      <c r="C10082" s="101"/>
      <c r="D10082" s="102"/>
      <c r="E10082" s="208"/>
      <c r="F10082" s="107"/>
      <c r="G10082" s="107"/>
    </row>
    <row r="10083" spans="2:7" s="100" customFormat="1">
      <c r="B10083" s="208"/>
      <c r="C10083" s="101"/>
      <c r="D10083" s="102"/>
      <c r="E10083" s="208"/>
      <c r="F10083" s="107"/>
      <c r="G10083" s="107"/>
    </row>
    <row r="10084" spans="2:7" s="100" customFormat="1">
      <c r="B10084" s="208"/>
      <c r="C10084" s="101"/>
      <c r="D10084" s="102"/>
      <c r="E10084" s="208"/>
      <c r="F10084" s="107"/>
      <c r="G10084" s="107"/>
    </row>
    <row r="10085" spans="2:7" s="100" customFormat="1">
      <c r="B10085" s="208"/>
      <c r="C10085" s="101"/>
      <c r="D10085" s="102"/>
      <c r="E10085" s="208"/>
      <c r="F10085" s="107"/>
      <c r="G10085" s="107"/>
    </row>
    <row r="10086" spans="2:7" s="100" customFormat="1">
      <c r="B10086" s="208"/>
      <c r="C10086" s="101"/>
      <c r="D10086" s="102"/>
      <c r="E10086" s="208"/>
      <c r="F10086" s="107"/>
      <c r="G10086" s="107"/>
    </row>
    <row r="10087" spans="2:7" s="100" customFormat="1">
      <c r="B10087" s="208"/>
      <c r="C10087" s="101"/>
      <c r="D10087" s="102"/>
      <c r="E10087" s="208"/>
      <c r="F10087" s="107"/>
      <c r="G10087" s="107"/>
    </row>
    <row r="10088" spans="2:7" s="100" customFormat="1">
      <c r="B10088" s="208"/>
      <c r="C10088" s="101"/>
      <c r="D10088" s="102"/>
      <c r="E10088" s="208"/>
      <c r="F10088" s="107"/>
      <c r="G10088" s="107"/>
    </row>
    <row r="10089" spans="2:7" s="100" customFormat="1">
      <c r="B10089" s="208"/>
      <c r="C10089" s="101"/>
      <c r="D10089" s="102"/>
      <c r="E10089" s="208"/>
      <c r="F10089" s="107"/>
      <c r="G10089" s="107"/>
    </row>
    <row r="10090" spans="2:7" s="100" customFormat="1">
      <c r="B10090" s="208"/>
      <c r="C10090" s="101"/>
      <c r="D10090" s="102"/>
      <c r="E10090" s="208"/>
      <c r="F10090" s="107"/>
      <c r="G10090" s="107"/>
    </row>
    <row r="10091" spans="2:7" s="100" customFormat="1">
      <c r="B10091" s="208"/>
      <c r="C10091" s="101"/>
      <c r="D10091" s="102"/>
      <c r="E10091" s="208"/>
      <c r="F10091" s="107"/>
      <c r="G10091" s="107"/>
    </row>
    <row r="10092" spans="2:7" s="100" customFormat="1">
      <c r="B10092" s="208"/>
      <c r="C10092" s="101"/>
      <c r="D10092" s="102"/>
      <c r="E10092" s="208"/>
      <c r="F10092" s="107"/>
      <c r="G10092" s="107"/>
    </row>
    <row r="10093" spans="2:7" s="100" customFormat="1">
      <c r="B10093" s="208"/>
      <c r="C10093" s="101"/>
      <c r="D10093" s="102"/>
      <c r="E10093" s="208"/>
      <c r="F10093" s="107"/>
      <c r="G10093" s="107"/>
    </row>
    <row r="10094" spans="2:7" s="100" customFormat="1">
      <c r="B10094" s="208"/>
      <c r="C10094" s="101"/>
      <c r="D10094" s="102"/>
      <c r="E10094" s="208"/>
      <c r="F10094" s="107"/>
      <c r="G10094" s="107"/>
    </row>
    <row r="10095" spans="2:7" s="100" customFormat="1">
      <c r="B10095" s="208"/>
      <c r="C10095" s="101"/>
      <c r="D10095" s="102"/>
      <c r="E10095" s="208"/>
      <c r="F10095" s="107"/>
      <c r="G10095" s="107"/>
    </row>
    <row r="10096" spans="2:7" s="100" customFormat="1">
      <c r="B10096" s="208"/>
      <c r="C10096" s="101"/>
      <c r="D10096" s="102"/>
      <c r="E10096" s="208"/>
      <c r="F10096" s="107"/>
      <c r="G10096" s="107"/>
    </row>
    <row r="10097" spans="2:7" s="100" customFormat="1">
      <c r="B10097" s="208"/>
      <c r="C10097" s="101"/>
      <c r="D10097" s="102"/>
      <c r="E10097" s="208"/>
      <c r="F10097" s="107"/>
      <c r="G10097" s="107"/>
    </row>
    <row r="10098" spans="2:7" s="100" customFormat="1">
      <c r="B10098" s="208"/>
      <c r="C10098" s="101"/>
      <c r="D10098" s="102"/>
      <c r="E10098" s="208"/>
      <c r="F10098" s="107"/>
      <c r="G10098" s="107"/>
    </row>
    <row r="10099" spans="2:7" s="100" customFormat="1">
      <c r="B10099" s="208"/>
      <c r="C10099" s="101"/>
      <c r="D10099" s="102"/>
      <c r="E10099" s="208"/>
      <c r="F10099" s="107"/>
      <c r="G10099" s="107"/>
    </row>
    <row r="10100" spans="2:7" s="100" customFormat="1">
      <c r="B10100" s="208"/>
      <c r="C10100" s="101"/>
      <c r="D10100" s="102"/>
      <c r="E10100" s="208"/>
      <c r="F10100" s="107"/>
      <c r="G10100" s="107"/>
    </row>
    <row r="10101" spans="2:7" s="100" customFormat="1">
      <c r="B10101" s="208"/>
      <c r="C10101" s="101"/>
      <c r="D10101" s="102"/>
      <c r="E10101" s="208"/>
      <c r="F10101" s="107"/>
      <c r="G10101" s="107"/>
    </row>
    <row r="10102" spans="2:7" s="100" customFormat="1">
      <c r="B10102" s="208"/>
      <c r="C10102" s="101"/>
      <c r="D10102" s="102"/>
      <c r="E10102" s="208"/>
      <c r="F10102" s="107"/>
      <c r="G10102" s="107"/>
    </row>
    <row r="10103" spans="2:7" s="100" customFormat="1">
      <c r="B10103" s="208"/>
      <c r="C10103" s="101"/>
      <c r="D10103" s="102"/>
      <c r="E10103" s="208"/>
      <c r="F10103" s="107"/>
      <c r="G10103" s="107"/>
    </row>
    <row r="10104" spans="2:7" s="100" customFormat="1">
      <c r="B10104" s="208"/>
      <c r="C10104" s="101"/>
      <c r="D10104" s="102"/>
      <c r="E10104" s="208"/>
      <c r="F10104" s="107"/>
      <c r="G10104" s="107"/>
    </row>
    <row r="10105" spans="2:7" s="100" customFormat="1">
      <c r="B10105" s="208"/>
      <c r="C10105" s="101"/>
      <c r="D10105" s="102"/>
      <c r="E10105" s="208"/>
      <c r="F10105" s="107"/>
      <c r="G10105" s="107"/>
    </row>
    <row r="10106" spans="2:7" s="100" customFormat="1">
      <c r="B10106" s="208"/>
      <c r="C10106" s="101"/>
      <c r="D10106" s="102"/>
      <c r="E10106" s="208"/>
      <c r="F10106" s="107"/>
      <c r="G10106" s="107"/>
    </row>
    <row r="10107" spans="2:7" s="100" customFormat="1">
      <c r="B10107" s="208"/>
      <c r="C10107" s="101"/>
      <c r="D10107" s="102"/>
      <c r="E10107" s="208"/>
      <c r="F10107" s="107"/>
      <c r="G10107" s="107"/>
    </row>
    <row r="10108" spans="2:7" s="100" customFormat="1">
      <c r="B10108" s="208"/>
      <c r="C10108" s="101"/>
      <c r="D10108" s="102"/>
      <c r="E10108" s="208"/>
      <c r="F10108" s="107"/>
      <c r="G10108" s="107"/>
    </row>
    <row r="10109" spans="2:7" s="100" customFormat="1">
      <c r="B10109" s="208"/>
      <c r="C10109" s="101"/>
      <c r="D10109" s="102"/>
      <c r="E10109" s="208"/>
      <c r="F10109" s="107"/>
      <c r="G10109" s="107"/>
    </row>
    <row r="10110" spans="2:7" s="100" customFormat="1">
      <c r="B10110" s="208"/>
      <c r="C10110" s="101"/>
      <c r="D10110" s="102"/>
      <c r="E10110" s="208"/>
      <c r="F10110" s="107"/>
      <c r="G10110" s="107"/>
    </row>
    <row r="10111" spans="2:7" s="100" customFormat="1">
      <c r="B10111" s="208"/>
      <c r="C10111" s="101"/>
      <c r="D10111" s="102"/>
      <c r="E10111" s="208"/>
      <c r="F10111" s="107"/>
      <c r="G10111" s="107"/>
    </row>
    <row r="10112" spans="2:7" s="100" customFormat="1">
      <c r="B10112" s="208"/>
      <c r="C10112" s="101"/>
      <c r="D10112" s="102"/>
      <c r="E10112" s="208"/>
      <c r="F10112" s="107"/>
      <c r="G10112" s="107"/>
    </row>
    <row r="10113" spans="2:7" s="100" customFormat="1">
      <c r="B10113" s="208"/>
      <c r="C10113" s="101"/>
      <c r="D10113" s="102"/>
      <c r="E10113" s="208"/>
      <c r="F10113" s="107"/>
      <c r="G10113" s="107"/>
    </row>
    <row r="10114" spans="2:7" s="100" customFormat="1">
      <c r="B10114" s="208"/>
      <c r="C10114" s="101"/>
      <c r="D10114" s="102"/>
      <c r="E10114" s="208"/>
      <c r="F10114" s="107"/>
      <c r="G10114" s="107"/>
    </row>
    <row r="10115" spans="2:7" s="100" customFormat="1">
      <c r="B10115" s="208"/>
      <c r="C10115" s="101"/>
      <c r="D10115" s="102"/>
      <c r="E10115" s="208"/>
      <c r="F10115" s="107"/>
      <c r="G10115" s="107"/>
    </row>
    <row r="10116" spans="2:7" s="100" customFormat="1">
      <c r="B10116" s="208"/>
      <c r="C10116" s="101"/>
      <c r="D10116" s="102"/>
      <c r="E10116" s="208"/>
      <c r="F10116" s="107"/>
      <c r="G10116" s="107"/>
    </row>
    <row r="10117" spans="2:7" s="100" customFormat="1">
      <c r="B10117" s="208"/>
      <c r="C10117" s="101"/>
      <c r="D10117" s="102"/>
      <c r="E10117" s="208"/>
      <c r="F10117" s="107"/>
      <c r="G10117" s="107"/>
    </row>
    <row r="10118" spans="2:7" s="100" customFormat="1">
      <c r="B10118" s="208"/>
      <c r="C10118" s="101"/>
      <c r="D10118" s="102"/>
      <c r="E10118" s="208"/>
      <c r="F10118" s="107"/>
      <c r="G10118" s="107"/>
    </row>
    <row r="10119" spans="2:7" s="100" customFormat="1">
      <c r="B10119" s="208"/>
      <c r="C10119" s="101"/>
      <c r="D10119" s="102"/>
      <c r="E10119" s="208"/>
      <c r="F10119" s="107"/>
      <c r="G10119" s="107"/>
    </row>
    <row r="10120" spans="2:7" s="100" customFormat="1">
      <c r="B10120" s="208"/>
      <c r="C10120" s="101"/>
      <c r="D10120" s="102"/>
      <c r="E10120" s="208"/>
      <c r="F10120" s="107"/>
      <c r="G10120" s="107"/>
    </row>
    <row r="10121" spans="2:7" s="100" customFormat="1">
      <c r="B10121" s="208"/>
      <c r="C10121" s="101"/>
      <c r="D10121" s="102"/>
      <c r="E10121" s="208"/>
      <c r="F10121" s="107"/>
      <c r="G10121" s="107"/>
    </row>
    <row r="10122" spans="2:7" s="100" customFormat="1">
      <c r="B10122" s="208"/>
      <c r="C10122" s="101"/>
      <c r="D10122" s="102"/>
      <c r="E10122" s="208"/>
      <c r="F10122" s="107"/>
      <c r="G10122" s="107"/>
    </row>
    <row r="10123" spans="2:7" s="100" customFormat="1">
      <c r="B10123" s="208"/>
      <c r="C10123" s="101"/>
      <c r="D10123" s="102"/>
      <c r="E10123" s="208"/>
      <c r="F10123" s="107"/>
      <c r="G10123" s="107"/>
    </row>
    <row r="10124" spans="2:7" s="100" customFormat="1">
      <c r="B10124" s="208"/>
      <c r="C10124" s="101"/>
      <c r="D10124" s="102"/>
      <c r="E10124" s="208"/>
      <c r="F10124" s="107"/>
      <c r="G10124" s="107"/>
    </row>
    <row r="10125" spans="2:7" s="100" customFormat="1">
      <c r="B10125" s="208"/>
      <c r="C10125" s="101"/>
      <c r="D10125" s="102"/>
      <c r="E10125" s="208"/>
      <c r="F10125" s="107"/>
      <c r="G10125" s="107"/>
    </row>
    <row r="10126" spans="2:7" s="100" customFormat="1">
      <c r="B10126" s="208"/>
      <c r="C10126" s="101"/>
      <c r="D10126" s="102"/>
      <c r="E10126" s="208"/>
      <c r="F10126" s="107"/>
      <c r="G10126" s="107"/>
    </row>
    <row r="10127" spans="2:7" s="100" customFormat="1">
      <c r="B10127" s="208"/>
      <c r="C10127" s="101"/>
      <c r="D10127" s="102"/>
      <c r="E10127" s="208"/>
      <c r="F10127" s="107"/>
      <c r="G10127" s="107"/>
    </row>
    <row r="10128" spans="2:7" s="100" customFormat="1">
      <c r="B10128" s="208"/>
      <c r="C10128" s="101"/>
      <c r="D10128" s="102"/>
      <c r="E10128" s="208"/>
      <c r="F10128" s="107"/>
      <c r="G10128" s="107"/>
    </row>
    <row r="10129" spans="2:7" s="100" customFormat="1">
      <c r="B10129" s="208"/>
      <c r="C10129" s="101"/>
      <c r="D10129" s="102"/>
      <c r="E10129" s="208"/>
      <c r="F10129" s="107"/>
      <c r="G10129" s="107"/>
    </row>
    <row r="10130" spans="2:7" s="100" customFormat="1">
      <c r="B10130" s="208"/>
      <c r="C10130" s="101"/>
      <c r="D10130" s="102"/>
      <c r="E10130" s="208"/>
      <c r="F10130" s="107"/>
      <c r="G10130" s="107"/>
    </row>
    <row r="10131" spans="2:7" s="100" customFormat="1">
      <c r="B10131" s="208"/>
      <c r="C10131" s="101"/>
      <c r="D10131" s="102"/>
      <c r="E10131" s="208"/>
      <c r="F10131" s="107"/>
      <c r="G10131" s="107"/>
    </row>
    <row r="10132" spans="2:7" s="100" customFormat="1">
      <c r="B10132" s="208"/>
      <c r="C10132" s="101"/>
      <c r="D10132" s="102"/>
      <c r="E10132" s="208"/>
      <c r="F10132" s="107"/>
      <c r="G10132" s="107"/>
    </row>
    <row r="10133" spans="2:7" s="100" customFormat="1">
      <c r="B10133" s="208"/>
      <c r="C10133" s="101"/>
      <c r="D10133" s="102"/>
      <c r="E10133" s="208"/>
      <c r="F10133" s="107"/>
      <c r="G10133" s="107"/>
    </row>
    <row r="10134" spans="2:7" s="100" customFormat="1">
      <c r="B10134" s="208"/>
      <c r="C10134" s="101"/>
      <c r="D10134" s="102"/>
      <c r="E10134" s="208"/>
      <c r="F10134" s="107"/>
      <c r="G10134" s="107"/>
    </row>
    <row r="10135" spans="2:7" s="100" customFormat="1">
      <c r="B10135" s="208"/>
      <c r="C10135" s="101"/>
      <c r="D10135" s="102"/>
      <c r="E10135" s="208"/>
      <c r="F10135" s="107"/>
      <c r="G10135" s="107"/>
    </row>
    <row r="10136" spans="2:7" s="100" customFormat="1">
      <c r="B10136" s="208"/>
      <c r="C10136" s="101"/>
      <c r="D10136" s="102"/>
      <c r="E10136" s="208"/>
      <c r="F10136" s="107"/>
      <c r="G10136" s="107"/>
    </row>
    <row r="10137" spans="2:7" s="100" customFormat="1">
      <c r="B10137" s="208"/>
      <c r="C10137" s="101"/>
      <c r="D10137" s="102"/>
      <c r="E10137" s="208"/>
      <c r="F10137" s="107"/>
      <c r="G10137" s="107"/>
    </row>
    <row r="10138" spans="2:7" s="100" customFormat="1">
      <c r="B10138" s="208"/>
      <c r="C10138" s="101"/>
      <c r="D10138" s="102"/>
      <c r="E10138" s="208"/>
      <c r="F10138" s="107"/>
      <c r="G10138" s="107"/>
    </row>
    <row r="10139" spans="2:7" s="100" customFormat="1">
      <c r="B10139" s="208"/>
      <c r="C10139" s="101"/>
      <c r="D10139" s="102"/>
      <c r="E10139" s="208"/>
      <c r="F10139" s="107"/>
      <c r="G10139" s="107"/>
    </row>
    <row r="10140" spans="2:7" s="100" customFormat="1">
      <c r="B10140" s="208"/>
      <c r="C10140" s="101"/>
      <c r="D10140" s="102"/>
      <c r="E10140" s="208"/>
      <c r="F10140" s="107"/>
      <c r="G10140" s="107"/>
    </row>
    <row r="10141" spans="2:7" s="100" customFormat="1">
      <c r="B10141" s="208"/>
      <c r="C10141" s="101"/>
      <c r="D10141" s="102"/>
      <c r="E10141" s="208"/>
      <c r="F10141" s="107"/>
      <c r="G10141" s="107"/>
    </row>
    <row r="10142" spans="2:7" s="100" customFormat="1">
      <c r="B10142" s="208"/>
      <c r="C10142" s="101"/>
      <c r="D10142" s="102"/>
      <c r="E10142" s="208"/>
      <c r="F10142" s="107"/>
      <c r="G10142" s="107"/>
    </row>
    <row r="10143" spans="2:7" s="100" customFormat="1">
      <c r="B10143" s="208"/>
      <c r="C10143" s="101"/>
      <c r="D10143" s="102"/>
      <c r="E10143" s="208"/>
      <c r="F10143" s="107"/>
      <c r="G10143" s="107"/>
    </row>
    <row r="10144" spans="2:7" s="100" customFormat="1">
      <c r="B10144" s="208"/>
      <c r="C10144" s="101"/>
      <c r="D10144" s="102"/>
      <c r="E10144" s="208"/>
      <c r="F10144" s="107"/>
      <c r="G10144" s="107"/>
    </row>
    <row r="10145" spans="2:7" s="100" customFormat="1">
      <c r="B10145" s="208"/>
      <c r="C10145" s="101"/>
      <c r="D10145" s="102"/>
      <c r="E10145" s="208"/>
      <c r="F10145" s="107"/>
      <c r="G10145" s="107"/>
    </row>
    <row r="10146" spans="2:7" s="100" customFormat="1">
      <c r="B10146" s="208"/>
      <c r="C10146" s="101"/>
      <c r="D10146" s="102"/>
      <c r="E10146" s="208"/>
      <c r="F10146" s="107"/>
      <c r="G10146" s="107"/>
    </row>
    <row r="10147" spans="2:7" s="100" customFormat="1">
      <c r="B10147" s="208"/>
      <c r="C10147" s="101"/>
      <c r="D10147" s="102"/>
      <c r="E10147" s="208"/>
      <c r="F10147" s="107"/>
      <c r="G10147" s="107"/>
    </row>
    <row r="10148" spans="2:7" s="100" customFormat="1">
      <c r="B10148" s="208"/>
      <c r="C10148" s="101"/>
      <c r="D10148" s="102"/>
      <c r="E10148" s="208"/>
      <c r="F10148" s="107"/>
      <c r="G10148" s="107"/>
    </row>
    <row r="10149" spans="2:7" s="100" customFormat="1">
      <c r="B10149" s="208"/>
      <c r="C10149" s="101"/>
      <c r="D10149" s="102"/>
      <c r="E10149" s="208"/>
      <c r="F10149" s="107"/>
      <c r="G10149" s="107"/>
    </row>
    <row r="10150" spans="2:7" s="100" customFormat="1">
      <c r="B10150" s="208"/>
      <c r="C10150" s="101"/>
      <c r="D10150" s="102"/>
      <c r="E10150" s="208"/>
      <c r="F10150" s="107"/>
      <c r="G10150" s="107"/>
    </row>
    <row r="10151" spans="2:7" s="100" customFormat="1">
      <c r="B10151" s="208"/>
      <c r="C10151" s="101"/>
      <c r="D10151" s="102"/>
      <c r="E10151" s="208"/>
      <c r="F10151" s="107"/>
      <c r="G10151" s="107"/>
    </row>
    <row r="10152" spans="2:7" s="100" customFormat="1">
      <c r="B10152" s="208"/>
      <c r="C10152" s="101"/>
      <c r="D10152" s="102"/>
      <c r="E10152" s="208"/>
      <c r="F10152" s="107"/>
      <c r="G10152" s="107"/>
    </row>
    <row r="10153" spans="2:7" s="100" customFormat="1">
      <c r="B10153" s="208"/>
      <c r="C10153" s="101"/>
      <c r="D10153" s="102"/>
      <c r="E10153" s="208"/>
      <c r="F10153" s="107"/>
      <c r="G10153" s="107"/>
    </row>
    <row r="10154" spans="2:7" s="100" customFormat="1">
      <c r="B10154" s="208"/>
      <c r="C10154" s="101"/>
      <c r="D10154" s="102"/>
      <c r="E10154" s="208"/>
      <c r="F10154" s="107"/>
      <c r="G10154" s="107"/>
    </row>
    <row r="10155" spans="2:7" s="100" customFormat="1">
      <c r="B10155" s="208"/>
      <c r="C10155" s="101"/>
      <c r="D10155" s="102"/>
      <c r="E10155" s="208"/>
      <c r="F10155" s="107"/>
      <c r="G10155" s="107"/>
    </row>
    <row r="10156" spans="2:7" s="100" customFormat="1">
      <c r="B10156" s="208"/>
      <c r="C10156" s="101"/>
      <c r="D10156" s="102"/>
      <c r="E10156" s="208"/>
      <c r="F10156" s="107"/>
      <c r="G10156" s="107"/>
    </row>
    <row r="10157" spans="2:7" s="100" customFormat="1">
      <c r="B10157" s="208"/>
      <c r="C10157" s="101"/>
      <c r="D10157" s="102"/>
      <c r="E10157" s="208"/>
      <c r="F10157" s="107"/>
      <c r="G10157" s="107"/>
    </row>
    <row r="10158" spans="2:7" s="100" customFormat="1">
      <c r="B10158" s="208"/>
      <c r="C10158" s="101"/>
      <c r="D10158" s="102"/>
      <c r="E10158" s="208"/>
      <c r="F10158" s="107"/>
      <c r="G10158" s="107"/>
    </row>
    <row r="10159" spans="2:7" s="100" customFormat="1">
      <c r="B10159" s="208"/>
      <c r="C10159" s="101"/>
      <c r="D10159" s="102"/>
      <c r="E10159" s="208"/>
      <c r="F10159" s="107"/>
      <c r="G10159" s="107"/>
    </row>
    <row r="10160" spans="2:7" s="100" customFormat="1">
      <c r="B10160" s="208"/>
      <c r="C10160" s="101"/>
      <c r="D10160" s="102"/>
      <c r="E10160" s="208"/>
      <c r="F10160" s="107"/>
      <c r="G10160" s="107"/>
    </row>
    <row r="10161" spans="2:7" s="100" customFormat="1">
      <c r="B10161" s="208"/>
      <c r="C10161" s="101"/>
      <c r="D10161" s="102"/>
      <c r="E10161" s="208"/>
      <c r="F10161" s="107"/>
      <c r="G10161" s="107"/>
    </row>
    <row r="10162" spans="2:7" s="100" customFormat="1">
      <c r="B10162" s="208"/>
      <c r="C10162" s="101"/>
      <c r="D10162" s="102"/>
      <c r="E10162" s="208"/>
      <c r="F10162" s="107"/>
      <c r="G10162" s="107"/>
    </row>
    <row r="10163" spans="2:7" s="100" customFormat="1">
      <c r="B10163" s="208"/>
      <c r="C10163" s="101"/>
      <c r="D10163" s="102"/>
      <c r="E10163" s="208"/>
      <c r="F10163" s="107"/>
      <c r="G10163" s="107"/>
    </row>
    <row r="10164" spans="2:7" s="100" customFormat="1">
      <c r="B10164" s="208"/>
      <c r="C10164" s="101"/>
      <c r="D10164" s="102"/>
      <c r="E10164" s="208"/>
      <c r="F10164" s="107"/>
      <c r="G10164" s="107"/>
    </row>
    <row r="10165" spans="2:7" s="100" customFormat="1">
      <c r="B10165" s="208"/>
      <c r="C10165" s="101"/>
      <c r="D10165" s="102"/>
      <c r="E10165" s="208"/>
      <c r="F10165" s="107"/>
      <c r="G10165" s="107"/>
    </row>
    <row r="10166" spans="2:7" s="100" customFormat="1">
      <c r="B10166" s="208"/>
      <c r="C10166" s="101"/>
      <c r="D10166" s="102"/>
      <c r="E10166" s="208"/>
      <c r="F10166" s="107"/>
      <c r="G10166" s="107"/>
    </row>
    <row r="10167" spans="2:7" s="100" customFormat="1">
      <c r="B10167" s="208"/>
      <c r="C10167" s="101"/>
      <c r="D10167" s="102"/>
      <c r="E10167" s="208"/>
      <c r="F10167" s="107"/>
      <c r="G10167" s="107"/>
    </row>
    <row r="10168" spans="2:7" s="100" customFormat="1">
      <c r="B10168" s="208"/>
      <c r="C10168" s="101"/>
      <c r="D10168" s="102"/>
      <c r="E10168" s="208"/>
      <c r="F10168" s="107"/>
      <c r="G10168" s="107"/>
    </row>
    <row r="10169" spans="2:7" s="100" customFormat="1">
      <c r="B10169" s="208"/>
      <c r="C10169" s="101"/>
      <c r="D10169" s="102"/>
      <c r="E10169" s="208"/>
      <c r="F10169" s="107"/>
      <c r="G10169" s="107"/>
    </row>
    <row r="10170" spans="2:7" s="100" customFormat="1">
      <c r="B10170" s="208"/>
      <c r="C10170" s="101"/>
      <c r="D10170" s="102"/>
      <c r="E10170" s="208"/>
      <c r="F10170" s="107"/>
      <c r="G10170" s="107"/>
    </row>
    <row r="10171" spans="2:7" s="100" customFormat="1">
      <c r="B10171" s="208"/>
      <c r="C10171" s="101"/>
      <c r="D10171" s="102"/>
      <c r="E10171" s="208"/>
      <c r="F10171" s="107"/>
      <c r="G10171" s="107"/>
    </row>
    <row r="10172" spans="2:7" s="100" customFormat="1">
      <c r="B10172" s="208"/>
      <c r="C10172" s="101"/>
      <c r="D10172" s="102"/>
      <c r="E10172" s="208"/>
      <c r="F10172" s="107"/>
      <c r="G10172" s="107"/>
    </row>
    <row r="10173" spans="2:7" s="100" customFormat="1">
      <c r="B10173" s="208"/>
      <c r="C10173" s="101"/>
      <c r="D10173" s="102"/>
      <c r="E10173" s="208"/>
      <c r="F10173" s="107"/>
      <c r="G10173" s="107"/>
    </row>
    <row r="10174" spans="2:7" s="100" customFormat="1">
      <c r="B10174" s="208"/>
      <c r="C10174" s="101"/>
      <c r="D10174" s="102"/>
      <c r="E10174" s="208"/>
      <c r="F10174" s="107"/>
      <c r="G10174" s="107"/>
    </row>
    <row r="10175" spans="2:7" s="100" customFormat="1">
      <c r="B10175" s="208"/>
      <c r="C10175" s="101"/>
      <c r="D10175" s="102"/>
      <c r="E10175" s="208"/>
      <c r="F10175" s="107"/>
      <c r="G10175" s="107"/>
    </row>
    <row r="10176" spans="2:7" s="100" customFormat="1">
      <c r="B10176" s="208"/>
      <c r="C10176" s="101"/>
      <c r="D10176" s="102"/>
      <c r="E10176" s="208"/>
      <c r="F10176" s="107"/>
      <c r="G10176" s="107"/>
    </row>
    <row r="10177" spans="2:7" s="100" customFormat="1">
      <c r="B10177" s="208"/>
      <c r="C10177" s="101"/>
      <c r="D10177" s="102"/>
      <c r="E10177" s="208"/>
      <c r="F10177" s="107"/>
      <c r="G10177" s="107"/>
    </row>
    <row r="10178" spans="2:7" s="100" customFormat="1">
      <c r="B10178" s="208"/>
      <c r="C10178" s="101"/>
      <c r="D10178" s="102"/>
      <c r="E10178" s="208"/>
      <c r="F10178" s="107"/>
      <c r="G10178" s="107"/>
    </row>
    <row r="10179" spans="2:7" s="100" customFormat="1">
      <c r="B10179" s="208"/>
      <c r="C10179" s="101"/>
      <c r="D10179" s="102"/>
      <c r="E10179" s="208"/>
      <c r="F10179" s="107"/>
      <c r="G10179" s="107"/>
    </row>
    <row r="10180" spans="2:7" s="100" customFormat="1">
      <c r="B10180" s="208"/>
      <c r="C10180" s="101"/>
      <c r="D10180" s="102"/>
      <c r="E10180" s="208"/>
      <c r="F10180" s="107"/>
      <c r="G10180" s="107"/>
    </row>
    <row r="10181" spans="2:7" s="100" customFormat="1">
      <c r="B10181" s="208"/>
      <c r="C10181" s="101"/>
      <c r="D10181" s="102"/>
      <c r="E10181" s="208"/>
      <c r="F10181" s="107"/>
      <c r="G10181" s="107"/>
    </row>
    <row r="10182" spans="2:7" s="100" customFormat="1">
      <c r="B10182" s="208"/>
      <c r="C10182" s="101"/>
      <c r="D10182" s="102"/>
      <c r="E10182" s="208"/>
      <c r="F10182" s="107"/>
      <c r="G10182" s="107"/>
    </row>
    <row r="10183" spans="2:7" s="100" customFormat="1">
      <c r="B10183" s="208"/>
      <c r="C10183" s="101"/>
      <c r="D10183" s="102"/>
      <c r="E10183" s="208"/>
      <c r="F10183" s="107"/>
      <c r="G10183" s="107"/>
    </row>
    <row r="10184" spans="2:7" s="100" customFormat="1">
      <c r="B10184" s="208"/>
      <c r="C10184" s="101"/>
      <c r="D10184" s="102"/>
      <c r="E10184" s="208"/>
      <c r="F10184" s="107"/>
      <c r="G10184" s="107"/>
    </row>
    <row r="10185" spans="2:7" s="100" customFormat="1">
      <c r="B10185" s="208"/>
      <c r="C10185" s="101"/>
      <c r="D10185" s="102"/>
      <c r="E10185" s="208"/>
      <c r="F10185" s="107"/>
      <c r="G10185" s="107"/>
    </row>
    <row r="10186" spans="2:7" s="100" customFormat="1">
      <c r="B10186" s="208"/>
      <c r="C10186" s="101"/>
      <c r="D10186" s="102"/>
      <c r="E10186" s="208"/>
      <c r="F10186" s="107"/>
      <c r="G10186" s="107"/>
    </row>
    <row r="10187" spans="2:7" s="100" customFormat="1">
      <c r="B10187" s="208"/>
      <c r="C10187" s="101"/>
      <c r="D10187" s="102"/>
      <c r="E10187" s="208"/>
      <c r="F10187" s="107"/>
      <c r="G10187" s="107"/>
    </row>
    <row r="10188" spans="2:7" s="100" customFormat="1">
      <c r="B10188" s="208"/>
      <c r="C10188" s="101"/>
      <c r="D10188" s="102"/>
      <c r="E10188" s="208"/>
      <c r="F10188" s="107"/>
      <c r="G10188" s="107"/>
    </row>
    <row r="10189" spans="2:7" s="100" customFormat="1">
      <c r="B10189" s="208"/>
      <c r="C10189" s="101"/>
      <c r="D10189" s="102"/>
      <c r="E10189" s="208"/>
      <c r="F10189" s="107"/>
      <c r="G10189" s="107"/>
    </row>
    <row r="10190" spans="2:7" s="100" customFormat="1">
      <c r="B10190" s="208"/>
      <c r="C10190" s="101"/>
      <c r="D10190" s="102"/>
      <c r="E10190" s="208"/>
      <c r="F10190" s="107"/>
      <c r="G10190" s="107"/>
    </row>
    <row r="10191" spans="2:7" s="100" customFormat="1">
      <c r="B10191" s="208"/>
      <c r="C10191" s="101"/>
      <c r="D10191" s="102"/>
      <c r="E10191" s="208"/>
      <c r="F10191" s="107"/>
      <c r="G10191" s="107"/>
    </row>
    <row r="10192" spans="2:7" s="100" customFormat="1">
      <c r="B10192" s="208"/>
      <c r="C10192" s="101"/>
      <c r="D10192" s="102"/>
      <c r="E10192" s="208"/>
      <c r="F10192" s="107"/>
      <c r="G10192" s="107"/>
    </row>
    <row r="10193" spans="2:7" s="100" customFormat="1">
      <c r="B10193" s="208"/>
      <c r="C10193" s="101"/>
      <c r="D10193" s="102"/>
      <c r="E10193" s="208"/>
      <c r="F10193" s="107"/>
      <c r="G10193" s="107"/>
    </row>
    <row r="10194" spans="2:7" s="100" customFormat="1">
      <c r="B10194" s="208"/>
      <c r="C10194" s="101"/>
      <c r="D10194" s="102"/>
      <c r="E10194" s="208"/>
      <c r="F10194" s="107"/>
      <c r="G10194" s="107"/>
    </row>
    <row r="10195" spans="2:7" s="100" customFormat="1">
      <c r="B10195" s="208"/>
      <c r="C10195" s="101"/>
      <c r="D10195" s="102"/>
      <c r="E10195" s="208"/>
      <c r="F10195" s="107"/>
      <c r="G10195" s="107"/>
    </row>
    <row r="10196" spans="2:7" s="100" customFormat="1">
      <c r="B10196" s="208"/>
      <c r="C10196" s="101"/>
      <c r="D10196" s="102"/>
      <c r="E10196" s="208"/>
      <c r="F10196" s="107"/>
      <c r="G10196" s="107"/>
    </row>
    <row r="10197" spans="2:7" s="100" customFormat="1">
      <c r="B10197" s="208"/>
      <c r="C10197" s="101"/>
      <c r="D10197" s="102"/>
      <c r="E10197" s="208"/>
      <c r="F10197" s="107"/>
      <c r="G10197" s="107"/>
    </row>
    <row r="10198" spans="2:7" s="100" customFormat="1">
      <c r="B10198" s="208"/>
      <c r="C10198" s="101"/>
      <c r="D10198" s="102"/>
      <c r="E10198" s="208"/>
      <c r="F10198" s="107"/>
      <c r="G10198" s="107"/>
    </row>
    <row r="10199" spans="2:7" s="100" customFormat="1">
      <c r="B10199" s="208"/>
      <c r="C10199" s="101"/>
      <c r="D10199" s="102"/>
      <c r="E10199" s="208"/>
      <c r="F10199" s="107"/>
      <c r="G10199" s="107"/>
    </row>
    <row r="10200" spans="2:7" s="100" customFormat="1">
      <c r="B10200" s="208"/>
      <c r="C10200" s="101"/>
      <c r="D10200" s="102"/>
      <c r="E10200" s="208"/>
      <c r="F10200" s="107"/>
      <c r="G10200" s="107"/>
    </row>
    <row r="10201" spans="2:7" s="100" customFormat="1">
      <c r="B10201" s="208"/>
      <c r="C10201" s="101"/>
      <c r="D10201" s="102"/>
      <c r="E10201" s="208"/>
      <c r="F10201" s="107"/>
      <c r="G10201" s="107"/>
    </row>
    <row r="10202" spans="2:7" s="100" customFormat="1">
      <c r="B10202" s="208"/>
      <c r="C10202" s="101"/>
      <c r="D10202" s="102"/>
      <c r="E10202" s="208"/>
      <c r="F10202" s="107"/>
      <c r="G10202" s="107"/>
    </row>
    <row r="10203" spans="2:7" s="100" customFormat="1">
      <c r="B10203" s="208"/>
      <c r="C10203" s="101"/>
      <c r="D10203" s="102"/>
      <c r="E10203" s="208"/>
      <c r="F10203" s="107"/>
      <c r="G10203" s="107"/>
    </row>
    <row r="10204" spans="2:7" s="100" customFormat="1">
      <c r="B10204" s="208"/>
      <c r="C10204" s="101"/>
      <c r="D10204" s="102"/>
      <c r="E10204" s="208"/>
      <c r="F10204" s="107"/>
      <c r="G10204" s="107"/>
    </row>
    <row r="10205" spans="2:7" s="100" customFormat="1">
      <c r="B10205" s="208"/>
      <c r="C10205" s="101"/>
      <c r="D10205" s="102"/>
      <c r="E10205" s="208"/>
      <c r="F10205" s="107"/>
      <c r="G10205" s="107"/>
    </row>
    <row r="10206" spans="2:7" s="100" customFormat="1">
      <c r="B10206" s="208"/>
      <c r="C10206" s="101"/>
      <c r="D10206" s="102"/>
      <c r="E10206" s="208"/>
      <c r="F10206" s="107"/>
      <c r="G10206" s="107"/>
    </row>
    <row r="10207" spans="2:7" s="100" customFormat="1">
      <c r="B10207" s="208"/>
      <c r="C10207" s="101"/>
      <c r="D10207" s="102"/>
      <c r="E10207" s="208"/>
      <c r="F10207" s="107"/>
      <c r="G10207" s="107"/>
    </row>
    <row r="10208" spans="2:7" s="100" customFormat="1">
      <c r="B10208" s="208"/>
      <c r="C10208" s="101"/>
      <c r="D10208" s="102"/>
      <c r="E10208" s="208"/>
      <c r="F10208" s="107"/>
      <c r="G10208" s="107"/>
    </row>
    <row r="10209" spans="2:7" s="100" customFormat="1">
      <c r="B10209" s="208"/>
      <c r="C10209" s="101"/>
      <c r="D10209" s="102"/>
      <c r="E10209" s="208"/>
      <c r="F10209" s="107"/>
      <c r="G10209" s="107"/>
    </row>
    <row r="10210" spans="2:7" s="100" customFormat="1">
      <c r="B10210" s="208"/>
      <c r="C10210" s="101"/>
      <c r="D10210" s="102"/>
      <c r="E10210" s="208"/>
      <c r="F10210" s="107"/>
      <c r="G10210" s="107"/>
    </row>
    <row r="10211" spans="2:7" s="100" customFormat="1">
      <c r="B10211" s="208"/>
      <c r="C10211" s="101"/>
      <c r="D10211" s="102"/>
      <c r="E10211" s="208"/>
      <c r="F10211" s="107"/>
      <c r="G10211" s="107"/>
    </row>
    <row r="10212" spans="2:7" s="100" customFormat="1">
      <c r="B10212" s="208"/>
      <c r="C10212" s="101"/>
      <c r="D10212" s="102"/>
      <c r="E10212" s="208"/>
      <c r="F10212" s="107"/>
      <c r="G10212" s="107"/>
    </row>
    <row r="10213" spans="2:7" s="100" customFormat="1">
      <c r="B10213" s="208"/>
      <c r="C10213" s="101"/>
      <c r="D10213" s="102"/>
      <c r="E10213" s="208"/>
      <c r="F10213" s="107"/>
      <c r="G10213" s="107"/>
    </row>
    <row r="10214" spans="2:7" s="100" customFormat="1">
      <c r="B10214" s="208"/>
      <c r="C10214" s="101"/>
      <c r="D10214" s="102"/>
      <c r="E10214" s="208"/>
      <c r="F10214" s="107"/>
      <c r="G10214" s="107"/>
    </row>
    <row r="10215" spans="2:7" s="100" customFormat="1">
      <c r="B10215" s="208"/>
      <c r="C10215" s="101"/>
      <c r="D10215" s="102"/>
      <c r="E10215" s="208"/>
      <c r="F10215" s="107"/>
      <c r="G10215" s="107"/>
    </row>
    <row r="10216" spans="2:7" s="100" customFormat="1">
      <c r="B10216" s="208"/>
      <c r="C10216" s="101"/>
      <c r="D10216" s="102"/>
      <c r="E10216" s="208"/>
      <c r="F10216" s="107"/>
      <c r="G10216" s="107"/>
    </row>
    <row r="10217" spans="2:7" s="100" customFormat="1">
      <c r="B10217" s="208"/>
      <c r="C10217" s="101"/>
      <c r="D10217" s="102"/>
      <c r="E10217" s="208"/>
      <c r="F10217" s="107"/>
      <c r="G10217" s="107"/>
    </row>
    <row r="10218" spans="2:7" s="100" customFormat="1">
      <c r="B10218" s="208"/>
      <c r="C10218" s="101"/>
      <c r="D10218" s="102"/>
      <c r="E10218" s="208"/>
      <c r="F10218" s="107"/>
      <c r="G10218" s="107"/>
    </row>
    <row r="10219" spans="2:7" s="100" customFormat="1">
      <c r="B10219" s="208"/>
      <c r="C10219" s="101"/>
      <c r="D10219" s="102"/>
      <c r="E10219" s="208"/>
      <c r="F10219" s="107"/>
      <c r="G10219" s="107"/>
    </row>
    <row r="10220" spans="2:7" s="100" customFormat="1">
      <c r="B10220" s="208"/>
      <c r="C10220" s="101"/>
      <c r="D10220" s="102"/>
      <c r="E10220" s="208"/>
      <c r="F10220" s="107"/>
      <c r="G10220" s="107"/>
    </row>
    <row r="10221" spans="2:7" s="100" customFormat="1">
      <c r="B10221" s="208"/>
      <c r="C10221" s="101"/>
      <c r="D10221" s="102"/>
      <c r="E10221" s="208"/>
      <c r="F10221" s="107"/>
      <c r="G10221" s="107"/>
    </row>
    <row r="10222" spans="2:7" s="100" customFormat="1">
      <c r="B10222" s="208"/>
      <c r="C10222" s="101"/>
      <c r="D10222" s="102"/>
      <c r="E10222" s="208"/>
      <c r="F10222" s="107"/>
      <c r="G10222" s="107"/>
    </row>
    <row r="10223" spans="2:7" s="100" customFormat="1">
      <c r="B10223" s="208"/>
      <c r="C10223" s="101"/>
      <c r="D10223" s="102"/>
      <c r="E10223" s="208"/>
      <c r="F10223" s="107"/>
      <c r="G10223" s="107"/>
    </row>
    <row r="10224" spans="2:7" s="100" customFormat="1">
      <c r="B10224" s="208"/>
      <c r="C10224" s="101"/>
      <c r="D10224" s="102"/>
      <c r="E10224" s="208"/>
      <c r="F10224" s="107"/>
      <c r="G10224" s="107"/>
    </row>
    <row r="10225" spans="2:7" s="100" customFormat="1">
      <c r="B10225" s="208"/>
      <c r="C10225" s="101"/>
      <c r="D10225" s="102"/>
      <c r="E10225" s="208"/>
      <c r="F10225" s="107"/>
      <c r="G10225" s="107"/>
    </row>
    <row r="10226" spans="2:7" s="100" customFormat="1">
      <c r="B10226" s="208"/>
      <c r="C10226" s="101"/>
      <c r="D10226" s="102"/>
      <c r="E10226" s="208"/>
      <c r="F10226" s="107"/>
      <c r="G10226" s="107"/>
    </row>
    <row r="10227" spans="2:7" s="100" customFormat="1">
      <c r="B10227" s="208"/>
      <c r="C10227" s="101"/>
      <c r="D10227" s="102"/>
      <c r="E10227" s="208"/>
      <c r="F10227" s="107"/>
      <c r="G10227" s="107"/>
    </row>
    <row r="10228" spans="2:7" s="100" customFormat="1">
      <c r="B10228" s="208"/>
      <c r="C10228" s="101"/>
      <c r="D10228" s="102"/>
      <c r="E10228" s="208"/>
      <c r="F10228" s="107"/>
      <c r="G10228" s="107"/>
    </row>
    <row r="10229" spans="2:7" s="100" customFormat="1">
      <c r="B10229" s="208"/>
      <c r="C10229" s="101"/>
      <c r="D10229" s="102"/>
      <c r="E10229" s="208"/>
      <c r="F10229" s="107"/>
      <c r="G10229" s="107"/>
    </row>
    <row r="10230" spans="2:7" s="100" customFormat="1">
      <c r="B10230" s="208"/>
      <c r="C10230" s="101"/>
      <c r="D10230" s="102"/>
      <c r="E10230" s="208"/>
      <c r="F10230" s="107"/>
      <c r="G10230" s="107"/>
    </row>
    <row r="10231" spans="2:7" s="100" customFormat="1">
      <c r="B10231" s="208"/>
      <c r="C10231" s="101"/>
      <c r="D10231" s="102"/>
      <c r="E10231" s="208"/>
      <c r="F10231" s="107"/>
      <c r="G10231" s="107"/>
    </row>
    <row r="10232" spans="2:7" s="100" customFormat="1">
      <c r="B10232" s="208"/>
      <c r="C10232" s="101"/>
      <c r="D10232" s="102"/>
      <c r="E10232" s="208"/>
      <c r="F10232" s="107"/>
      <c r="G10232" s="107"/>
    </row>
    <row r="10233" spans="2:7" s="100" customFormat="1">
      <c r="B10233" s="208"/>
      <c r="C10233" s="101"/>
      <c r="D10233" s="102"/>
      <c r="E10233" s="208"/>
      <c r="F10233" s="107"/>
      <c r="G10233" s="107"/>
    </row>
    <row r="10234" spans="2:7" s="100" customFormat="1">
      <c r="B10234" s="208"/>
      <c r="C10234" s="101"/>
      <c r="D10234" s="102"/>
      <c r="E10234" s="208"/>
      <c r="F10234" s="107"/>
      <c r="G10234" s="107"/>
    </row>
    <row r="10235" spans="2:7" s="100" customFormat="1">
      <c r="B10235" s="208"/>
      <c r="C10235" s="101"/>
      <c r="D10235" s="102"/>
      <c r="E10235" s="208"/>
      <c r="F10235" s="107"/>
      <c r="G10235" s="107"/>
    </row>
    <row r="10236" spans="2:7" s="100" customFormat="1">
      <c r="B10236" s="208"/>
      <c r="C10236" s="101"/>
      <c r="D10236" s="102"/>
      <c r="E10236" s="208"/>
      <c r="F10236" s="107"/>
      <c r="G10236" s="107"/>
    </row>
    <row r="10237" spans="2:7" s="100" customFormat="1">
      <c r="B10237" s="208"/>
      <c r="C10237" s="101"/>
      <c r="D10237" s="102"/>
      <c r="E10237" s="208"/>
      <c r="F10237" s="107"/>
      <c r="G10237" s="107"/>
    </row>
    <row r="10238" spans="2:7" s="100" customFormat="1">
      <c r="B10238" s="208"/>
      <c r="C10238" s="101"/>
      <c r="D10238" s="102"/>
      <c r="E10238" s="208"/>
      <c r="F10238" s="107"/>
      <c r="G10238" s="107"/>
    </row>
    <row r="10239" spans="2:7" s="100" customFormat="1">
      <c r="B10239" s="208"/>
      <c r="C10239" s="101"/>
      <c r="D10239" s="102"/>
      <c r="E10239" s="208"/>
      <c r="F10239" s="107"/>
      <c r="G10239" s="107"/>
    </row>
    <row r="10240" spans="2:7" s="100" customFormat="1">
      <c r="B10240" s="208"/>
      <c r="C10240" s="101"/>
      <c r="D10240" s="102"/>
      <c r="E10240" s="208"/>
      <c r="F10240" s="107"/>
      <c r="G10240" s="107"/>
    </row>
    <row r="10241" spans="2:7" s="100" customFormat="1">
      <c r="B10241" s="208"/>
      <c r="C10241" s="101"/>
      <c r="D10241" s="102"/>
      <c r="E10241" s="208"/>
      <c r="F10241" s="107"/>
      <c r="G10241" s="107"/>
    </row>
    <row r="10242" spans="2:7" s="100" customFormat="1">
      <c r="B10242" s="208"/>
      <c r="C10242" s="101"/>
      <c r="D10242" s="102"/>
      <c r="E10242" s="208"/>
      <c r="F10242" s="107"/>
      <c r="G10242" s="107"/>
    </row>
    <row r="10243" spans="2:7" s="100" customFormat="1">
      <c r="B10243" s="208"/>
      <c r="C10243" s="101"/>
      <c r="D10243" s="102"/>
      <c r="E10243" s="208"/>
      <c r="F10243" s="107"/>
      <c r="G10243" s="107"/>
    </row>
    <row r="10244" spans="2:7" s="100" customFormat="1">
      <c r="B10244" s="208"/>
      <c r="C10244" s="101"/>
      <c r="D10244" s="102"/>
      <c r="E10244" s="208"/>
      <c r="F10244" s="107"/>
      <c r="G10244" s="107"/>
    </row>
    <row r="10245" spans="2:7" s="100" customFormat="1">
      <c r="B10245" s="208"/>
      <c r="C10245" s="101"/>
      <c r="D10245" s="102"/>
      <c r="E10245" s="208"/>
      <c r="F10245" s="107"/>
      <c r="G10245" s="107"/>
    </row>
    <row r="10246" spans="2:7" s="100" customFormat="1">
      <c r="B10246" s="208"/>
      <c r="C10246" s="101"/>
      <c r="D10246" s="102"/>
      <c r="E10246" s="208"/>
      <c r="F10246" s="107"/>
      <c r="G10246" s="107"/>
    </row>
    <row r="10247" spans="2:7" s="100" customFormat="1">
      <c r="B10247" s="208"/>
      <c r="C10247" s="101"/>
      <c r="D10247" s="102"/>
      <c r="E10247" s="208"/>
      <c r="F10247" s="107"/>
      <c r="G10247" s="107"/>
    </row>
    <row r="10248" spans="2:7" s="100" customFormat="1">
      <c r="B10248" s="208"/>
      <c r="C10248" s="101"/>
      <c r="D10248" s="102"/>
      <c r="E10248" s="208"/>
      <c r="F10248" s="107"/>
      <c r="G10248" s="107"/>
    </row>
    <row r="10249" spans="2:7" s="100" customFormat="1">
      <c r="B10249" s="208"/>
      <c r="C10249" s="101"/>
      <c r="D10249" s="102"/>
      <c r="E10249" s="208"/>
      <c r="F10249" s="107"/>
      <c r="G10249" s="107"/>
    </row>
    <row r="10250" spans="2:7" s="100" customFormat="1">
      <c r="B10250" s="208"/>
      <c r="C10250" s="101"/>
      <c r="D10250" s="102"/>
      <c r="E10250" s="208"/>
      <c r="F10250" s="107"/>
      <c r="G10250" s="107"/>
    </row>
    <row r="10251" spans="2:7" s="100" customFormat="1">
      <c r="B10251" s="208"/>
      <c r="C10251" s="101"/>
      <c r="D10251" s="102"/>
      <c r="E10251" s="208"/>
      <c r="F10251" s="107"/>
      <c r="G10251" s="107"/>
    </row>
    <row r="10252" spans="2:7" s="100" customFormat="1">
      <c r="B10252" s="208"/>
      <c r="C10252" s="101"/>
      <c r="D10252" s="102"/>
      <c r="E10252" s="208"/>
      <c r="F10252" s="107"/>
      <c r="G10252" s="107"/>
    </row>
    <row r="10253" spans="2:7" s="100" customFormat="1">
      <c r="B10253" s="208"/>
      <c r="C10253" s="101"/>
      <c r="D10253" s="102"/>
      <c r="E10253" s="208"/>
      <c r="F10253" s="107"/>
      <c r="G10253" s="107"/>
    </row>
    <row r="10254" spans="2:7" s="100" customFormat="1">
      <c r="B10254" s="208"/>
      <c r="C10254" s="101"/>
      <c r="D10254" s="102"/>
      <c r="E10254" s="208"/>
      <c r="F10254" s="107"/>
      <c r="G10254" s="107"/>
    </row>
    <row r="10255" spans="2:7" s="100" customFormat="1">
      <c r="B10255" s="208"/>
      <c r="C10255" s="101"/>
      <c r="D10255" s="102"/>
      <c r="E10255" s="208"/>
      <c r="F10255" s="107"/>
      <c r="G10255" s="107"/>
    </row>
    <row r="10256" spans="2:7" s="100" customFormat="1">
      <c r="B10256" s="208"/>
      <c r="C10256" s="101"/>
      <c r="D10256" s="102"/>
      <c r="E10256" s="208"/>
      <c r="F10256" s="107"/>
      <c r="G10256" s="107"/>
    </row>
    <row r="10257" spans="2:7" s="100" customFormat="1">
      <c r="B10257" s="208"/>
      <c r="C10257" s="101"/>
      <c r="D10257" s="102"/>
      <c r="E10257" s="208"/>
      <c r="F10257" s="107"/>
      <c r="G10257" s="107"/>
    </row>
    <row r="10258" spans="2:7" s="100" customFormat="1">
      <c r="B10258" s="208"/>
      <c r="C10258" s="101"/>
      <c r="D10258" s="102"/>
      <c r="E10258" s="208"/>
      <c r="F10258" s="107"/>
      <c r="G10258" s="107"/>
    </row>
    <row r="10259" spans="2:7" s="100" customFormat="1">
      <c r="B10259" s="208"/>
      <c r="C10259" s="101"/>
      <c r="D10259" s="102"/>
      <c r="E10259" s="208"/>
      <c r="F10259" s="107"/>
      <c r="G10259" s="107"/>
    </row>
    <row r="10260" spans="2:7" s="100" customFormat="1">
      <c r="B10260" s="208"/>
      <c r="C10260" s="101"/>
      <c r="D10260" s="102"/>
      <c r="E10260" s="208"/>
      <c r="F10260" s="107"/>
      <c r="G10260" s="107"/>
    </row>
    <row r="10261" spans="2:7" s="100" customFormat="1">
      <c r="B10261" s="208"/>
      <c r="C10261" s="101"/>
      <c r="D10261" s="102"/>
      <c r="E10261" s="208"/>
      <c r="F10261" s="107"/>
      <c r="G10261" s="107"/>
    </row>
    <row r="10262" spans="2:7" s="100" customFormat="1">
      <c r="B10262" s="208"/>
      <c r="C10262" s="101"/>
      <c r="D10262" s="102"/>
      <c r="E10262" s="208"/>
      <c r="F10262" s="107"/>
      <c r="G10262" s="107"/>
    </row>
    <row r="10263" spans="2:7" s="100" customFormat="1">
      <c r="B10263" s="208"/>
      <c r="C10263" s="101"/>
      <c r="D10263" s="102"/>
      <c r="E10263" s="208"/>
      <c r="F10263" s="107"/>
      <c r="G10263" s="107"/>
    </row>
    <row r="10264" spans="2:7" s="100" customFormat="1">
      <c r="B10264" s="208"/>
      <c r="C10264" s="101"/>
      <c r="D10264" s="102"/>
      <c r="E10264" s="208"/>
      <c r="F10264" s="107"/>
      <c r="G10264" s="107"/>
    </row>
    <row r="10265" spans="2:7" s="100" customFormat="1">
      <c r="B10265" s="208"/>
      <c r="C10265" s="101"/>
      <c r="D10265" s="102"/>
      <c r="E10265" s="208"/>
      <c r="F10265" s="107"/>
      <c r="G10265" s="107"/>
    </row>
    <row r="10266" spans="2:7" s="100" customFormat="1">
      <c r="B10266" s="208"/>
      <c r="C10266" s="101"/>
      <c r="D10266" s="102"/>
      <c r="E10266" s="208"/>
      <c r="F10266" s="107"/>
      <c r="G10266" s="107"/>
    </row>
    <row r="10267" spans="2:7" s="100" customFormat="1">
      <c r="B10267" s="208"/>
      <c r="C10267" s="101"/>
      <c r="D10267" s="102"/>
      <c r="E10267" s="208"/>
      <c r="F10267" s="107"/>
      <c r="G10267" s="107"/>
    </row>
    <row r="10268" spans="2:7" s="100" customFormat="1">
      <c r="B10268" s="208"/>
      <c r="C10268" s="101"/>
      <c r="D10268" s="102"/>
      <c r="E10268" s="208"/>
      <c r="F10268" s="107"/>
      <c r="G10268" s="107"/>
    </row>
    <row r="10269" spans="2:7" s="100" customFormat="1">
      <c r="B10269" s="208"/>
      <c r="C10269" s="101"/>
      <c r="D10269" s="102"/>
      <c r="E10269" s="208"/>
      <c r="F10269" s="107"/>
      <c r="G10269" s="107"/>
    </row>
    <row r="10270" spans="2:7" s="100" customFormat="1">
      <c r="B10270" s="208"/>
      <c r="C10270" s="101"/>
      <c r="D10270" s="102"/>
      <c r="E10270" s="208"/>
      <c r="F10270" s="107"/>
      <c r="G10270" s="107"/>
    </row>
    <row r="10271" spans="2:7" s="100" customFormat="1">
      <c r="B10271" s="208"/>
      <c r="C10271" s="101"/>
      <c r="D10271" s="102"/>
      <c r="E10271" s="208"/>
      <c r="F10271" s="107"/>
      <c r="G10271" s="107"/>
    </row>
    <row r="10272" spans="2:7" s="100" customFormat="1">
      <c r="B10272" s="208"/>
      <c r="C10272" s="101"/>
      <c r="D10272" s="102"/>
      <c r="E10272" s="208"/>
      <c r="F10272" s="107"/>
      <c r="G10272" s="107"/>
    </row>
    <row r="10273" spans="2:7" s="100" customFormat="1">
      <c r="B10273" s="208"/>
      <c r="C10273" s="101"/>
      <c r="D10273" s="102"/>
      <c r="E10273" s="208"/>
      <c r="F10273" s="107"/>
      <c r="G10273" s="107"/>
    </row>
    <row r="10274" spans="2:7" s="100" customFormat="1">
      <c r="B10274" s="208"/>
      <c r="C10274" s="101"/>
      <c r="D10274" s="102"/>
      <c r="E10274" s="208"/>
      <c r="F10274" s="107"/>
      <c r="G10274" s="107"/>
    </row>
    <row r="10275" spans="2:7" s="100" customFormat="1">
      <c r="B10275" s="208"/>
      <c r="C10275" s="101"/>
      <c r="D10275" s="102"/>
      <c r="E10275" s="208"/>
      <c r="F10275" s="107"/>
      <c r="G10275" s="107"/>
    </row>
    <row r="10276" spans="2:7" s="100" customFormat="1">
      <c r="B10276" s="208"/>
      <c r="C10276" s="101"/>
      <c r="D10276" s="102"/>
      <c r="E10276" s="208"/>
      <c r="F10276" s="107"/>
      <c r="G10276" s="107"/>
    </row>
    <row r="10277" spans="2:7" s="100" customFormat="1">
      <c r="B10277" s="208"/>
      <c r="C10277" s="101"/>
      <c r="D10277" s="102"/>
      <c r="E10277" s="208"/>
      <c r="F10277" s="107"/>
      <c r="G10277" s="107"/>
    </row>
    <row r="10278" spans="2:7" s="100" customFormat="1">
      <c r="B10278" s="208"/>
      <c r="C10278" s="101"/>
      <c r="D10278" s="102"/>
      <c r="E10278" s="208"/>
      <c r="F10278" s="107"/>
      <c r="G10278" s="107"/>
    </row>
    <row r="10279" spans="2:7" s="100" customFormat="1">
      <c r="B10279" s="208"/>
      <c r="C10279" s="101"/>
      <c r="D10279" s="102"/>
      <c r="E10279" s="208"/>
      <c r="F10279" s="107"/>
      <c r="G10279" s="107"/>
    </row>
    <row r="10280" spans="2:7" s="100" customFormat="1">
      <c r="B10280" s="208"/>
      <c r="C10280" s="101"/>
      <c r="D10280" s="102"/>
      <c r="E10280" s="208"/>
      <c r="F10280" s="107"/>
      <c r="G10280" s="107"/>
    </row>
    <row r="10281" spans="2:7" s="100" customFormat="1">
      <c r="B10281" s="208"/>
      <c r="C10281" s="101"/>
      <c r="D10281" s="102"/>
      <c r="E10281" s="208"/>
      <c r="F10281" s="107"/>
      <c r="G10281" s="107"/>
    </row>
    <row r="10282" spans="2:7" s="100" customFormat="1">
      <c r="B10282" s="208"/>
      <c r="C10282" s="101"/>
      <c r="D10282" s="102"/>
      <c r="E10282" s="208"/>
      <c r="F10282" s="107"/>
      <c r="G10282" s="107"/>
    </row>
    <row r="10283" spans="2:7" s="100" customFormat="1">
      <c r="B10283" s="208"/>
      <c r="C10283" s="101"/>
      <c r="D10283" s="102"/>
      <c r="E10283" s="208"/>
      <c r="F10283" s="107"/>
      <c r="G10283" s="107"/>
    </row>
    <row r="10284" spans="2:7" s="100" customFormat="1">
      <c r="B10284" s="208"/>
      <c r="C10284" s="101"/>
      <c r="D10284" s="102"/>
      <c r="E10284" s="208"/>
      <c r="F10284" s="107"/>
      <c r="G10284" s="107"/>
    </row>
    <row r="10285" spans="2:7" s="100" customFormat="1">
      <c r="B10285" s="208"/>
      <c r="C10285" s="101"/>
      <c r="D10285" s="102"/>
      <c r="E10285" s="208"/>
      <c r="F10285" s="107"/>
      <c r="G10285" s="107"/>
    </row>
    <row r="10286" spans="2:7" s="100" customFormat="1">
      <c r="B10286" s="208"/>
      <c r="C10286" s="101"/>
      <c r="D10286" s="102"/>
      <c r="E10286" s="208"/>
      <c r="F10286" s="107"/>
      <c r="G10286" s="107"/>
    </row>
    <row r="10287" spans="2:7" s="100" customFormat="1">
      <c r="B10287" s="208"/>
      <c r="C10287" s="101"/>
      <c r="D10287" s="102"/>
      <c r="E10287" s="208"/>
      <c r="F10287" s="107"/>
      <c r="G10287" s="107"/>
    </row>
    <row r="10288" spans="2:7" s="100" customFormat="1">
      <c r="B10288" s="208"/>
      <c r="C10288" s="101"/>
      <c r="D10288" s="102"/>
      <c r="E10288" s="208"/>
      <c r="F10288" s="107"/>
      <c r="G10288" s="107"/>
    </row>
    <row r="10289" spans="2:7" s="100" customFormat="1">
      <c r="B10289" s="208"/>
      <c r="C10289" s="101"/>
      <c r="D10289" s="102"/>
      <c r="E10289" s="208"/>
      <c r="F10289" s="107"/>
      <c r="G10289" s="107"/>
    </row>
    <row r="10290" spans="2:7" s="100" customFormat="1">
      <c r="B10290" s="208"/>
      <c r="C10290" s="101"/>
      <c r="D10290" s="102"/>
      <c r="E10290" s="208"/>
      <c r="F10290" s="107"/>
      <c r="G10290" s="107"/>
    </row>
    <row r="10291" spans="2:7" s="100" customFormat="1">
      <c r="B10291" s="208"/>
      <c r="C10291" s="101"/>
      <c r="D10291" s="102"/>
      <c r="E10291" s="208"/>
      <c r="F10291" s="107"/>
      <c r="G10291" s="107"/>
    </row>
    <row r="10292" spans="2:7" s="100" customFormat="1">
      <c r="B10292" s="208"/>
      <c r="C10292" s="101"/>
      <c r="D10292" s="102"/>
      <c r="E10292" s="208"/>
      <c r="F10292" s="107"/>
      <c r="G10292" s="107"/>
    </row>
    <row r="10293" spans="2:7" s="100" customFormat="1">
      <c r="B10293" s="208"/>
      <c r="C10293" s="101"/>
      <c r="D10293" s="102"/>
      <c r="E10293" s="208"/>
      <c r="F10293" s="107"/>
      <c r="G10293" s="107"/>
    </row>
    <row r="10294" spans="2:7" s="100" customFormat="1">
      <c r="B10294" s="208"/>
      <c r="C10294" s="101"/>
      <c r="D10294" s="102"/>
      <c r="E10294" s="208"/>
      <c r="F10294" s="107"/>
      <c r="G10294" s="107"/>
    </row>
    <row r="10295" spans="2:7" s="100" customFormat="1">
      <c r="B10295" s="208"/>
      <c r="C10295" s="101"/>
      <c r="D10295" s="102"/>
      <c r="E10295" s="208"/>
      <c r="F10295" s="107"/>
      <c r="G10295" s="107"/>
    </row>
    <row r="10296" spans="2:7" s="100" customFormat="1">
      <c r="B10296" s="208"/>
      <c r="C10296" s="101"/>
      <c r="D10296" s="102"/>
      <c r="E10296" s="208"/>
      <c r="F10296" s="107"/>
      <c r="G10296" s="107"/>
    </row>
    <row r="10297" spans="2:7" s="100" customFormat="1">
      <c r="B10297" s="208"/>
      <c r="C10297" s="101"/>
      <c r="D10297" s="102"/>
      <c r="E10297" s="208"/>
      <c r="F10297" s="107"/>
      <c r="G10297" s="107"/>
    </row>
    <row r="10298" spans="2:7" s="100" customFormat="1">
      <c r="B10298" s="208"/>
      <c r="C10298" s="101"/>
      <c r="D10298" s="102"/>
      <c r="E10298" s="208"/>
      <c r="F10298" s="107"/>
      <c r="G10298" s="107"/>
    </row>
    <row r="10299" spans="2:7" s="100" customFormat="1">
      <c r="B10299" s="208"/>
      <c r="C10299" s="101"/>
      <c r="D10299" s="102"/>
      <c r="E10299" s="208"/>
      <c r="F10299" s="107"/>
      <c r="G10299" s="107"/>
    </row>
    <row r="10300" spans="2:7" s="100" customFormat="1">
      <c r="B10300" s="208"/>
      <c r="C10300" s="101"/>
      <c r="D10300" s="102"/>
      <c r="E10300" s="208"/>
      <c r="F10300" s="107"/>
      <c r="G10300" s="107"/>
    </row>
    <row r="10301" spans="2:7" s="100" customFormat="1">
      <c r="B10301" s="208"/>
      <c r="C10301" s="101"/>
      <c r="D10301" s="102"/>
      <c r="E10301" s="208"/>
      <c r="F10301" s="107"/>
      <c r="G10301" s="107"/>
    </row>
    <row r="10302" spans="2:7" s="100" customFormat="1">
      <c r="B10302" s="208"/>
      <c r="C10302" s="101"/>
      <c r="D10302" s="102"/>
      <c r="E10302" s="208"/>
      <c r="F10302" s="107"/>
      <c r="G10302" s="107"/>
    </row>
    <row r="10303" spans="2:7" s="100" customFormat="1">
      <c r="B10303" s="208"/>
      <c r="C10303" s="101"/>
      <c r="D10303" s="102"/>
      <c r="E10303" s="208"/>
      <c r="F10303" s="107"/>
      <c r="G10303" s="107"/>
    </row>
    <row r="10304" spans="2:7" s="100" customFormat="1">
      <c r="B10304" s="208"/>
      <c r="C10304" s="101"/>
      <c r="D10304" s="102"/>
      <c r="E10304" s="208"/>
      <c r="F10304" s="107"/>
      <c r="G10304" s="107"/>
    </row>
    <row r="10305" spans="2:7" s="100" customFormat="1">
      <c r="B10305" s="208"/>
      <c r="C10305" s="101"/>
      <c r="D10305" s="102"/>
      <c r="E10305" s="208"/>
      <c r="F10305" s="107"/>
      <c r="G10305" s="107"/>
    </row>
    <row r="10306" spans="2:7" s="100" customFormat="1">
      <c r="B10306" s="208"/>
      <c r="C10306" s="101"/>
      <c r="D10306" s="102"/>
      <c r="E10306" s="208"/>
      <c r="F10306" s="107"/>
      <c r="G10306" s="107"/>
    </row>
    <row r="10307" spans="2:7" s="100" customFormat="1">
      <c r="B10307" s="208"/>
      <c r="C10307" s="101"/>
      <c r="D10307" s="102"/>
      <c r="E10307" s="208"/>
      <c r="F10307" s="107"/>
      <c r="G10307" s="107"/>
    </row>
    <row r="10308" spans="2:7" s="100" customFormat="1">
      <c r="B10308" s="208"/>
      <c r="C10308" s="101"/>
      <c r="D10308" s="102"/>
      <c r="E10308" s="208"/>
      <c r="F10308" s="107"/>
      <c r="G10308" s="107"/>
    </row>
    <row r="10309" spans="2:7" s="100" customFormat="1">
      <c r="B10309" s="208"/>
      <c r="C10309" s="101"/>
      <c r="D10309" s="102"/>
      <c r="E10309" s="208"/>
      <c r="F10309" s="107"/>
      <c r="G10309" s="107"/>
    </row>
    <row r="10310" spans="2:7" s="100" customFormat="1">
      <c r="B10310" s="208"/>
      <c r="C10310" s="101"/>
      <c r="D10310" s="102"/>
      <c r="E10310" s="208"/>
      <c r="F10310" s="107"/>
      <c r="G10310" s="107"/>
    </row>
    <row r="10311" spans="2:7" s="100" customFormat="1">
      <c r="B10311" s="208"/>
      <c r="C10311" s="101"/>
      <c r="D10311" s="102"/>
      <c r="E10311" s="208"/>
      <c r="F10311" s="107"/>
      <c r="G10311" s="107"/>
    </row>
    <row r="10312" spans="2:7" s="100" customFormat="1">
      <c r="B10312" s="208"/>
      <c r="C10312" s="101"/>
      <c r="D10312" s="102"/>
      <c r="E10312" s="208"/>
      <c r="F10312" s="107"/>
      <c r="G10312" s="107"/>
    </row>
    <row r="10313" spans="2:7" s="100" customFormat="1">
      <c r="B10313" s="208"/>
      <c r="C10313" s="101"/>
      <c r="D10313" s="102"/>
      <c r="E10313" s="208"/>
      <c r="F10313" s="107"/>
      <c r="G10313" s="107"/>
    </row>
    <row r="10314" spans="2:7" s="100" customFormat="1">
      <c r="B10314" s="208"/>
      <c r="C10314" s="101"/>
      <c r="D10314" s="102"/>
      <c r="E10314" s="208"/>
      <c r="F10314" s="107"/>
      <c r="G10314" s="107"/>
    </row>
    <row r="10315" spans="2:7" s="100" customFormat="1">
      <c r="B10315" s="208"/>
      <c r="C10315" s="101"/>
      <c r="D10315" s="102"/>
      <c r="E10315" s="208"/>
      <c r="F10315" s="107"/>
      <c r="G10315" s="107"/>
    </row>
    <row r="10316" spans="2:7" s="100" customFormat="1">
      <c r="B10316" s="208"/>
      <c r="C10316" s="101"/>
      <c r="D10316" s="102"/>
      <c r="E10316" s="208"/>
      <c r="F10316" s="107"/>
      <c r="G10316" s="107"/>
    </row>
    <row r="10317" spans="2:7" s="100" customFormat="1">
      <c r="B10317" s="208"/>
      <c r="C10317" s="101"/>
      <c r="D10317" s="102"/>
      <c r="E10317" s="208"/>
      <c r="F10317" s="107"/>
      <c r="G10317" s="107"/>
    </row>
    <row r="10318" spans="2:7" s="100" customFormat="1">
      <c r="B10318" s="208"/>
      <c r="C10318" s="101"/>
      <c r="D10318" s="102"/>
      <c r="E10318" s="208"/>
      <c r="F10318" s="107"/>
      <c r="G10318" s="107"/>
    </row>
    <row r="10319" spans="2:7" s="100" customFormat="1">
      <c r="B10319" s="208"/>
      <c r="C10319" s="101"/>
      <c r="D10319" s="102"/>
      <c r="E10319" s="208"/>
      <c r="F10319" s="107"/>
      <c r="G10319" s="107"/>
    </row>
    <row r="10320" spans="2:7" s="100" customFormat="1">
      <c r="B10320" s="208"/>
      <c r="C10320" s="101"/>
      <c r="D10320" s="102"/>
      <c r="E10320" s="208"/>
      <c r="F10320" s="107"/>
      <c r="G10320" s="107"/>
    </row>
    <row r="10321" spans="2:7" s="100" customFormat="1">
      <c r="B10321" s="208"/>
      <c r="C10321" s="101"/>
      <c r="D10321" s="102"/>
      <c r="E10321" s="208"/>
      <c r="F10321" s="107"/>
      <c r="G10321" s="107"/>
    </row>
    <row r="10322" spans="2:7" s="100" customFormat="1">
      <c r="B10322" s="208"/>
      <c r="C10322" s="101"/>
      <c r="D10322" s="102"/>
      <c r="E10322" s="208"/>
      <c r="F10322" s="107"/>
      <c r="G10322" s="107"/>
    </row>
    <row r="10323" spans="2:7" s="100" customFormat="1">
      <c r="B10323" s="208"/>
      <c r="C10323" s="101"/>
      <c r="D10323" s="102"/>
      <c r="E10323" s="208"/>
      <c r="F10323" s="107"/>
      <c r="G10323" s="107"/>
    </row>
    <row r="10324" spans="2:7" s="100" customFormat="1">
      <c r="B10324" s="208"/>
      <c r="C10324" s="101"/>
      <c r="D10324" s="102"/>
      <c r="E10324" s="208"/>
      <c r="F10324" s="107"/>
      <c r="G10324" s="107"/>
    </row>
    <row r="10325" spans="2:7" s="100" customFormat="1">
      <c r="B10325" s="208"/>
      <c r="C10325" s="101"/>
      <c r="D10325" s="102"/>
      <c r="E10325" s="208"/>
      <c r="F10325" s="107"/>
      <c r="G10325" s="107"/>
    </row>
    <row r="10326" spans="2:7" s="100" customFormat="1">
      <c r="B10326" s="208"/>
      <c r="C10326" s="101"/>
      <c r="D10326" s="102"/>
      <c r="E10326" s="208"/>
      <c r="F10326" s="107"/>
      <c r="G10326" s="107"/>
    </row>
    <row r="10327" spans="2:7" s="100" customFormat="1">
      <c r="B10327" s="208"/>
      <c r="C10327" s="101"/>
      <c r="D10327" s="102"/>
      <c r="E10327" s="208"/>
      <c r="F10327" s="107"/>
      <c r="G10327" s="107"/>
    </row>
    <row r="10328" spans="2:7" s="100" customFormat="1">
      <c r="B10328" s="208"/>
      <c r="C10328" s="101"/>
      <c r="D10328" s="102"/>
      <c r="E10328" s="208"/>
      <c r="F10328" s="107"/>
      <c r="G10328" s="107"/>
    </row>
    <row r="10329" spans="2:7" s="100" customFormat="1">
      <c r="B10329" s="208"/>
      <c r="C10329" s="101"/>
      <c r="D10329" s="102"/>
      <c r="E10329" s="208"/>
      <c r="F10329" s="107"/>
      <c r="G10329" s="107"/>
    </row>
    <row r="10330" spans="2:7" s="100" customFormat="1">
      <c r="B10330" s="208"/>
      <c r="C10330" s="101"/>
      <c r="D10330" s="102"/>
      <c r="E10330" s="208"/>
      <c r="F10330" s="107"/>
      <c r="G10330" s="107"/>
    </row>
    <row r="10331" spans="2:7" s="100" customFormat="1">
      <c r="B10331" s="208"/>
      <c r="C10331" s="101"/>
      <c r="D10331" s="102"/>
      <c r="E10331" s="208"/>
      <c r="F10331" s="107"/>
      <c r="G10331" s="107"/>
    </row>
    <row r="10332" spans="2:7" s="100" customFormat="1">
      <c r="B10332" s="208"/>
      <c r="C10332" s="101"/>
      <c r="D10332" s="102"/>
      <c r="E10332" s="208"/>
      <c r="F10332" s="107"/>
      <c r="G10332" s="107"/>
    </row>
    <row r="10333" spans="2:7" s="100" customFormat="1">
      <c r="B10333" s="208"/>
      <c r="C10333" s="101"/>
      <c r="D10333" s="102"/>
      <c r="E10333" s="208"/>
      <c r="F10333" s="107"/>
      <c r="G10333" s="107"/>
    </row>
    <row r="10334" spans="2:7" s="100" customFormat="1">
      <c r="B10334" s="208"/>
      <c r="C10334" s="101"/>
      <c r="D10334" s="102"/>
      <c r="E10334" s="208"/>
      <c r="F10334" s="107"/>
      <c r="G10334" s="107"/>
    </row>
    <row r="10335" spans="2:7" s="100" customFormat="1">
      <c r="B10335" s="208"/>
      <c r="C10335" s="101"/>
      <c r="D10335" s="102"/>
      <c r="E10335" s="208"/>
      <c r="F10335" s="107"/>
      <c r="G10335" s="107"/>
    </row>
    <row r="10336" spans="2:7" s="100" customFormat="1">
      <c r="B10336" s="208"/>
      <c r="C10336" s="101"/>
      <c r="D10336" s="102"/>
      <c r="E10336" s="208"/>
      <c r="F10336" s="107"/>
      <c r="G10336" s="107"/>
    </row>
    <row r="10337" spans="2:7" s="100" customFormat="1">
      <c r="B10337" s="208"/>
      <c r="C10337" s="101"/>
      <c r="D10337" s="102"/>
      <c r="E10337" s="208"/>
      <c r="F10337" s="107"/>
      <c r="G10337" s="107"/>
    </row>
    <row r="10338" spans="2:7" s="100" customFormat="1">
      <c r="B10338" s="208"/>
      <c r="C10338" s="101"/>
      <c r="D10338" s="102"/>
      <c r="E10338" s="208"/>
      <c r="F10338" s="107"/>
      <c r="G10338" s="107"/>
    </row>
    <row r="10339" spans="2:7" s="100" customFormat="1">
      <c r="B10339" s="208"/>
      <c r="C10339" s="101"/>
      <c r="D10339" s="102"/>
      <c r="E10339" s="208"/>
      <c r="F10339" s="107"/>
      <c r="G10339" s="107"/>
    </row>
    <row r="10340" spans="2:7" s="100" customFormat="1">
      <c r="B10340" s="208"/>
      <c r="C10340" s="101"/>
      <c r="D10340" s="102"/>
      <c r="E10340" s="208"/>
      <c r="F10340" s="107"/>
      <c r="G10340" s="107"/>
    </row>
    <row r="10341" spans="2:7" s="100" customFormat="1">
      <c r="B10341" s="208"/>
      <c r="C10341" s="101"/>
      <c r="D10341" s="102"/>
      <c r="E10341" s="208"/>
      <c r="F10341" s="107"/>
      <c r="G10341" s="107"/>
    </row>
    <row r="10342" spans="2:7" s="100" customFormat="1">
      <c r="B10342" s="208"/>
      <c r="C10342" s="101"/>
      <c r="D10342" s="102"/>
      <c r="E10342" s="208"/>
      <c r="F10342" s="107"/>
      <c r="G10342" s="107"/>
    </row>
    <row r="10343" spans="2:7" s="100" customFormat="1">
      <c r="B10343" s="208"/>
      <c r="C10343" s="101"/>
      <c r="D10343" s="102"/>
      <c r="E10343" s="208"/>
      <c r="F10343" s="107"/>
      <c r="G10343" s="107"/>
    </row>
    <row r="10344" spans="2:7" s="100" customFormat="1">
      <c r="B10344" s="208"/>
      <c r="C10344" s="101"/>
      <c r="D10344" s="102"/>
      <c r="E10344" s="208"/>
      <c r="F10344" s="107"/>
      <c r="G10344" s="107"/>
    </row>
    <row r="10345" spans="2:7" s="100" customFormat="1">
      <c r="B10345" s="208"/>
      <c r="C10345" s="101"/>
      <c r="D10345" s="102"/>
      <c r="E10345" s="208"/>
      <c r="F10345" s="107"/>
      <c r="G10345" s="107"/>
    </row>
    <row r="10346" spans="2:7" s="100" customFormat="1">
      <c r="B10346" s="208"/>
      <c r="C10346" s="101"/>
      <c r="D10346" s="102"/>
      <c r="E10346" s="208"/>
      <c r="F10346" s="107"/>
      <c r="G10346" s="107"/>
    </row>
    <row r="10347" spans="2:7" s="100" customFormat="1">
      <c r="B10347" s="208"/>
      <c r="C10347" s="101"/>
      <c r="D10347" s="102"/>
      <c r="E10347" s="208"/>
      <c r="F10347" s="107"/>
      <c r="G10347" s="107"/>
    </row>
    <row r="10348" spans="2:7" s="100" customFormat="1">
      <c r="B10348" s="208"/>
      <c r="C10348" s="101"/>
      <c r="D10348" s="102"/>
      <c r="E10348" s="208"/>
      <c r="F10348" s="107"/>
      <c r="G10348" s="107"/>
    </row>
    <row r="10349" spans="2:7" s="100" customFormat="1">
      <c r="B10349" s="208"/>
      <c r="C10349" s="101"/>
      <c r="D10349" s="102"/>
      <c r="E10349" s="208"/>
      <c r="F10349" s="107"/>
      <c r="G10349" s="107"/>
    </row>
    <row r="10350" spans="2:7" s="100" customFormat="1">
      <c r="B10350" s="208"/>
      <c r="C10350" s="101"/>
      <c r="D10350" s="102"/>
      <c r="E10350" s="208"/>
      <c r="F10350" s="107"/>
      <c r="G10350" s="107"/>
    </row>
    <row r="10351" spans="2:7" s="100" customFormat="1">
      <c r="B10351" s="208"/>
      <c r="C10351" s="101"/>
      <c r="D10351" s="102"/>
      <c r="E10351" s="208"/>
      <c r="F10351" s="107"/>
      <c r="G10351" s="107"/>
    </row>
    <row r="10352" spans="2:7" s="100" customFormat="1">
      <c r="B10352" s="208"/>
      <c r="C10352" s="101"/>
      <c r="D10352" s="102"/>
      <c r="E10352" s="208"/>
      <c r="F10352" s="107"/>
      <c r="G10352" s="107"/>
    </row>
    <row r="10353" spans="2:7" s="100" customFormat="1">
      <c r="B10353" s="208"/>
      <c r="C10353" s="101"/>
      <c r="D10353" s="102"/>
      <c r="E10353" s="208"/>
      <c r="F10353" s="107"/>
      <c r="G10353" s="107"/>
    </row>
    <row r="10354" spans="2:7" s="100" customFormat="1">
      <c r="B10354" s="208"/>
      <c r="C10354" s="101"/>
      <c r="D10354" s="102"/>
      <c r="E10354" s="208"/>
      <c r="F10354" s="107"/>
      <c r="G10354" s="107"/>
    </row>
    <row r="10355" spans="2:7" s="100" customFormat="1">
      <c r="B10355" s="208"/>
      <c r="C10355" s="101"/>
      <c r="D10355" s="102"/>
      <c r="E10355" s="208"/>
      <c r="F10355" s="107"/>
      <c r="G10355" s="107"/>
    </row>
    <row r="10356" spans="2:7" s="100" customFormat="1">
      <c r="B10356" s="208"/>
      <c r="C10356" s="101"/>
      <c r="D10356" s="102"/>
      <c r="E10356" s="208"/>
      <c r="F10356" s="107"/>
      <c r="G10356" s="107"/>
    </row>
    <row r="10357" spans="2:7" s="100" customFormat="1">
      <c r="B10357" s="208"/>
      <c r="C10357" s="101"/>
      <c r="D10357" s="102"/>
      <c r="E10357" s="208"/>
      <c r="F10357" s="107"/>
      <c r="G10357" s="107"/>
    </row>
    <row r="10358" spans="2:7" s="100" customFormat="1">
      <c r="B10358" s="208"/>
      <c r="C10358" s="101"/>
      <c r="D10358" s="102"/>
      <c r="E10358" s="208"/>
      <c r="F10358" s="107"/>
      <c r="G10358" s="107"/>
    </row>
    <row r="10359" spans="2:7" s="100" customFormat="1">
      <c r="B10359" s="208"/>
      <c r="C10359" s="101"/>
      <c r="D10359" s="102"/>
      <c r="E10359" s="208"/>
      <c r="F10359" s="107"/>
      <c r="G10359" s="107"/>
    </row>
    <row r="10360" spans="2:7" s="100" customFormat="1">
      <c r="B10360" s="208"/>
      <c r="C10360" s="101"/>
      <c r="D10360" s="102"/>
      <c r="E10360" s="208"/>
      <c r="F10360" s="107"/>
      <c r="G10360" s="107"/>
    </row>
    <row r="10361" spans="2:7" s="100" customFormat="1">
      <c r="B10361" s="208"/>
      <c r="C10361" s="101"/>
      <c r="D10361" s="102"/>
      <c r="E10361" s="208"/>
      <c r="F10361" s="107"/>
      <c r="G10361" s="107"/>
    </row>
    <row r="10362" spans="2:7" s="100" customFormat="1">
      <c r="B10362" s="208"/>
      <c r="C10362" s="101"/>
      <c r="D10362" s="102"/>
      <c r="E10362" s="208"/>
      <c r="F10362" s="107"/>
      <c r="G10362" s="107"/>
    </row>
    <row r="10363" spans="2:7" s="100" customFormat="1">
      <c r="B10363" s="208"/>
      <c r="C10363" s="101"/>
      <c r="D10363" s="102"/>
      <c r="E10363" s="208"/>
      <c r="F10363" s="107"/>
      <c r="G10363" s="107"/>
    </row>
    <row r="10364" spans="2:7" s="100" customFormat="1">
      <c r="B10364" s="208"/>
      <c r="C10364" s="101"/>
      <c r="D10364" s="102"/>
      <c r="E10364" s="208"/>
      <c r="F10364" s="107"/>
      <c r="G10364" s="107"/>
    </row>
    <row r="10365" spans="2:7" s="100" customFormat="1">
      <c r="B10365" s="208"/>
      <c r="C10365" s="101"/>
      <c r="D10365" s="102"/>
      <c r="E10365" s="208"/>
      <c r="F10365" s="107"/>
      <c r="G10365" s="107"/>
    </row>
    <row r="10366" spans="2:7" s="100" customFormat="1">
      <c r="B10366" s="208"/>
      <c r="C10366" s="101"/>
      <c r="D10366" s="102"/>
      <c r="E10366" s="208"/>
      <c r="F10366" s="107"/>
      <c r="G10366" s="107"/>
    </row>
    <row r="10367" spans="2:7" s="100" customFormat="1">
      <c r="B10367" s="208"/>
      <c r="C10367" s="101"/>
      <c r="D10367" s="102"/>
      <c r="E10367" s="208"/>
      <c r="F10367" s="107"/>
      <c r="G10367" s="107"/>
    </row>
    <row r="10368" spans="2:7" s="100" customFormat="1">
      <c r="B10368" s="208"/>
      <c r="C10368" s="101"/>
      <c r="D10368" s="102"/>
      <c r="E10368" s="208"/>
      <c r="F10368" s="107"/>
      <c r="G10368" s="107"/>
    </row>
    <row r="10369" spans="2:7" s="100" customFormat="1">
      <c r="B10369" s="208"/>
      <c r="C10369" s="101"/>
      <c r="D10369" s="102"/>
      <c r="E10369" s="208"/>
      <c r="F10369" s="107"/>
      <c r="G10369" s="107"/>
    </row>
    <row r="10370" spans="2:7" s="100" customFormat="1">
      <c r="B10370" s="208"/>
      <c r="C10370" s="101"/>
      <c r="D10370" s="102"/>
      <c r="E10370" s="208"/>
      <c r="F10370" s="107"/>
      <c r="G10370" s="107"/>
    </row>
    <row r="10371" spans="2:7" s="100" customFormat="1">
      <c r="B10371" s="208"/>
      <c r="C10371" s="101"/>
      <c r="D10371" s="102"/>
      <c r="E10371" s="208"/>
      <c r="F10371" s="107"/>
      <c r="G10371" s="107"/>
    </row>
    <row r="10372" spans="2:7" s="100" customFormat="1">
      <c r="B10372" s="208"/>
      <c r="C10372" s="101"/>
      <c r="D10372" s="102"/>
      <c r="E10372" s="208"/>
      <c r="F10372" s="107"/>
      <c r="G10372" s="107"/>
    </row>
    <row r="10373" spans="2:7" s="100" customFormat="1">
      <c r="B10373" s="208"/>
      <c r="C10373" s="101"/>
      <c r="D10373" s="102"/>
      <c r="E10373" s="208"/>
      <c r="F10373" s="107"/>
      <c r="G10373" s="107"/>
    </row>
    <row r="10374" spans="2:7" s="100" customFormat="1">
      <c r="B10374" s="208"/>
      <c r="C10374" s="101"/>
      <c r="D10374" s="102"/>
      <c r="E10374" s="208"/>
      <c r="F10374" s="107"/>
      <c r="G10374" s="107"/>
    </row>
    <row r="10375" spans="2:7" s="100" customFormat="1">
      <c r="B10375" s="208"/>
      <c r="C10375" s="101"/>
      <c r="D10375" s="102"/>
      <c r="E10375" s="208"/>
      <c r="F10375" s="107"/>
      <c r="G10375" s="107"/>
    </row>
    <row r="10376" spans="2:7" s="100" customFormat="1">
      <c r="B10376" s="208"/>
      <c r="C10376" s="101"/>
      <c r="D10376" s="102"/>
      <c r="E10376" s="208"/>
      <c r="F10376" s="107"/>
      <c r="G10376" s="107"/>
    </row>
    <row r="10377" spans="2:7" s="100" customFormat="1">
      <c r="B10377" s="208"/>
      <c r="C10377" s="101"/>
      <c r="D10377" s="102"/>
      <c r="E10377" s="208"/>
      <c r="F10377" s="107"/>
      <c r="G10377" s="107"/>
    </row>
    <row r="10378" spans="2:7" s="100" customFormat="1">
      <c r="B10378" s="208"/>
      <c r="C10378" s="101"/>
      <c r="D10378" s="102"/>
      <c r="E10378" s="208"/>
      <c r="F10378" s="107"/>
      <c r="G10378" s="107"/>
    </row>
    <row r="10379" spans="2:7" s="100" customFormat="1">
      <c r="B10379" s="208"/>
      <c r="C10379" s="101"/>
      <c r="D10379" s="102"/>
      <c r="E10379" s="208"/>
      <c r="F10379" s="107"/>
      <c r="G10379" s="107"/>
    </row>
    <row r="10380" spans="2:7" s="100" customFormat="1">
      <c r="B10380" s="208"/>
      <c r="C10380" s="101"/>
      <c r="D10380" s="102"/>
      <c r="E10380" s="208"/>
      <c r="F10380" s="107"/>
      <c r="G10380" s="107"/>
    </row>
    <row r="10381" spans="2:7" s="100" customFormat="1">
      <c r="B10381" s="208"/>
      <c r="C10381" s="101"/>
      <c r="D10381" s="102"/>
      <c r="E10381" s="208"/>
      <c r="F10381" s="107"/>
      <c r="G10381" s="107"/>
    </row>
    <row r="10382" spans="2:7" s="100" customFormat="1">
      <c r="B10382" s="208"/>
      <c r="C10382" s="101"/>
      <c r="D10382" s="102"/>
      <c r="E10382" s="208"/>
      <c r="F10382" s="107"/>
      <c r="G10382" s="107"/>
    </row>
    <row r="10383" spans="2:7" s="100" customFormat="1">
      <c r="B10383" s="208"/>
      <c r="C10383" s="101"/>
      <c r="D10383" s="102"/>
      <c r="E10383" s="208"/>
      <c r="F10383" s="107"/>
      <c r="G10383" s="107"/>
    </row>
    <row r="10384" spans="2:7" s="100" customFormat="1">
      <c r="B10384" s="208"/>
      <c r="C10384" s="101"/>
      <c r="D10384" s="102"/>
      <c r="E10384" s="208"/>
      <c r="F10384" s="107"/>
      <c r="G10384" s="107"/>
    </row>
    <row r="10385" spans="2:7" s="100" customFormat="1">
      <c r="B10385" s="208"/>
      <c r="C10385" s="101"/>
      <c r="D10385" s="102"/>
      <c r="E10385" s="208"/>
      <c r="F10385" s="107"/>
      <c r="G10385" s="107"/>
    </row>
    <row r="10386" spans="2:7" s="100" customFormat="1">
      <c r="B10386" s="208"/>
      <c r="C10386" s="101"/>
      <c r="D10386" s="102"/>
      <c r="E10386" s="208"/>
      <c r="F10386" s="107"/>
      <c r="G10386" s="107"/>
    </row>
    <row r="10387" spans="2:7" s="100" customFormat="1">
      <c r="B10387" s="208"/>
      <c r="C10387" s="101"/>
      <c r="D10387" s="102"/>
      <c r="E10387" s="208"/>
      <c r="F10387" s="107"/>
      <c r="G10387" s="107"/>
    </row>
    <row r="10388" spans="2:7" s="100" customFormat="1">
      <c r="B10388" s="208"/>
      <c r="C10388" s="101"/>
      <c r="D10388" s="102"/>
      <c r="E10388" s="208"/>
      <c r="F10388" s="107"/>
      <c r="G10388" s="107"/>
    </row>
    <row r="10389" spans="2:7" s="100" customFormat="1">
      <c r="B10389" s="208"/>
      <c r="C10389" s="101"/>
      <c r="D10389" s="102"/>
      <c r="E10389" s="208"/>
      <c r="F10389" s="107"/>
      <c r="G10389" s="107"/>
    </row>
    <row r="10390" spans="2:7" s="100" customFormat="1">
      <c r="B10390" s="208"/>
      <c r="C10390" s="101"/>
      <c r="D10390" s="102"/>
      <c r="E10390" s="208"/>
      <c r="F10390" s="107"/>
      <c r="G10390" s="107"/>
    </row>
    <row r="10391" spans="2:7" s="100" customFormat="1">
      <c r="B10391" s="208"/>
      <c r="C10391" s="101"/>
      <c r="D10391" s="102"/>
      <c r="E10391" s="208"/>
      <c r="F10391" s="107"/>
      <c r="G10391" s="107"/>
    </row>
    <row r="10392" spans="2:7" s="100" customFormat="1">
      <c r="B10392" s="208"/>
      <c r="C10392" s="101"/>
      <c r="D10392" s="102"/>
      <c r="E10392" s="208"/>
      <c r="F10392" s="107"/>
      <c r="G10392" s="107"/>
    </row>
    <row r="10393" spans="2:7" s="100" customFormat="1">
      <c r="B10393" s="208"/>
      <c r="C10393" s="101"/>
      <c r="D10393" s="102"/>
      <c r="E10393" s="208"/>
      <c r="F10393" s="107"/>
      <c r="G10393" s="107"/>
    </row>
    <row r="10394" spans="2:7" s="100" customFormat="1">
      <c r="B10394" s="208"/>
      <c r="C10394" s="101"/>
      <c r="D10394" s="102"/>
      <c r="E10394" s="208"/>
      <c r="F10394" s="107"/>
      <c r="G10394" s="107"/>
    </row>
    <row r="10395" spans="2:7" s="100" customFormat="1">
      <c r="B10395" s="208"/>
      <c r="C10395" s="101"/>
      <c r="D10395" s="102"/>
      <c r="E10395" s="208"/>
      <c r="F10395" s="107"/>
      <c r="G10395" s="107"/>
    </row>
    <row r="10396" spans="2:7" s="100" customFormat="1">
      <c r="B10396" s="208"/>
      <c r="C10396" s="101"/>
      <c r="D10396" s="102"/>
      <c r="E10396" s="208"/>
      <c r="F10396" s="107"/>
      <c r="G10396" s="107"/>
    </row>
    <row r="10397" spans="2:7" s="100" customFormat="1">
      <c r="B10397" s="208"/>
      <c r="C10397" s="101"/>
      <c r="D10397" s="102"/>
      <c r="E10397" s="208"/>
      <c r="F10397" s="107"/>
      <c r="G10397" s="107"/>
    </row>
    <row r="10398" spans="2:7" s="100" customFormat="1">
      <c r="B10398" s="208"/>
      <c r="C10398" s="101"/>
      <c r="D10398" s="102"/>
      <c r="E10398" s="208"/>
      <c r="F10398" s="107"/>
      <c r="G10398" s="107"/>
    </row>
    <row r="10399" spans="2:7" s="100" customFormat="1">
      <c r="B10399" s="208"/>
      <c r="C10399" s="101"/>
      <c r="D10399" s="102"/>
      <c r="E10399" s="208"/>
      <c r="F10399" s="107"/>
      <c r="G10399" s="107"/>
    </row>
    <row r="10400" spans="2:7" s="100" customFormat="1">
      <c r="B10400" s="208"/>
      <c r="C10400" s="101"/>
      <c r="D10400" s="102"/>
      <c r="E10400" s="208"/>
      <c r="F10400" s="107"/>
      <c r="G10400" s="107"/>
    </row>
    <row r="10401" spans="2:7" s="100" customFormat="1">
      <c r="B10401" s="208"/>
      <c r="C10401" s="101"/>
      <c r="D10401" s="102"/>
      <c r="E10401" s="208"/>
      <c r="F10401" s="107"/>
      <c r="G10401" s="107"/>
    </row>
    <row r="10402" spans="2:7" s="100" customFormat="1">
      <c r="B10402" s="208"/>
      <c r="C10402" s="101"/>
      <c r="D10402" s="102"/>
      <c r="E10402" s="208"/>
      <c r="F10402" s="107"/>
      <c r="G10402" s="107"/>
    </row>
    <row r="10403" spans="2:7" s="100" customFormat="1">
      <c r="B10403" s="208"/>
      <c r="C10403" s="101"/>
      <c r="D10403" s="102"/>
      <c r="E10403" s="208"/>
      <c r="F10403" s="107"/>
      <c r="G10403" s="107"/>
    </row>
    <row r="10404" spans="2:7" s="100" customFormat="1">
      <c r="B10404" s="208"/>
      <c r="C10404" s="101"/>
      <c r="D10404" s="102"/>
      <c r="E10404" s="208"/>
      <c r="F10404" s="107"/>
      <c r="G10404" s="107"/>
    </row>
    <row r="10405" spans="2:7" s="100" customFormat="1">
      <c r="B10405" s="208"/>
      <c r="C10405" s="101"/>
      <c r="D10405" s="102"/>
      <c r="E10405" s="208"/>
      <c r="F10405" s="107"/>
      <c r="G10405" s="107"/>
    </row>
    <row r="10406" spans="2:7" s="100" customFormat="1">
      <c r="B10406" s="208"/>
      <c r="C10406" s="101"/>
      <c r="D10406" s="102"/>
      <c r="E10406" s="208"/>
      <c r="F10406" s="107"/>
      <c r="G10406" s="107"/>
    </row>
    <row r="10407" spans="2:7" s="100" customFormat="1">
      <c r="B10407" s="208"/>
      <c r="C10407" s="101"/>
      <c r="D10407" s="102"/>
      <c r="E10407" s="208"/>
      <c r="F10407" s="107"/>
      <c r="G10407" s="107"/>
    </row>
    <row r="10408" spans="2:7" s="100" customFormat="1">
      <c r="B10408" s="208"/>
      <c r="C10408" s="101"/>
      <c r="D10408" s="102"/>
      <c r="E10408" s="208"/>
      <c r="F10408" s="107"/>
      <c r="G10408" s="107"/>
    </row>
    <row r="10409" spans="2:7" s="100" customFormat="1">
      <c r="B10409" s="208"/>
      <c r="C10409" s="101"/>
      <c r="D10409" s="102"/>
      <c r="E10409" s="208"/>
      <c r="F10409" s="107"/>
      <c r="G10409" s="107"/>
    </row>
    <row r="10410" spans="2:7" s="100" customFormat="1">
      <c r="B10410" s="208"/>
      <c r="C10410" s="101"/>
      <c r="D10410" s="102"/>
      <c r="E10410" s="208"/>
      <c r="F10410" s="107"/>
      <c r="G10410" s="107"/>
    </row>
    <row r="10411" spans="2:7" s="100" customFormat="1">
      <c r="B10411" s="208"/>
      <c r="C10411" s="101"/>
      <c r="D10411" s="102"/>
      <c r="E10411" s="208"/>
      <c r="F10411" s="107"/>
      <c r="G10411" s="107"/>
    </row>
    <row r="10412" spans="2:7" s="100" customFormat="1">
      <c r="B10412" s="208"/>
      <c r="C10412" s="101"/>
      <c r="D10412" s="102"/>
      <c r="E10412" s="208"/>
      <c r="F10412" s="107"/>
      <c r="G10412" s="107"/>
    </row>
    <row r="10413" spans="2:7" s="100" customFormat="1">
      <c r="B10413" s="208"/>
      <c r="C10413" s="101"/>
      <c r="D10413" s="102"/>
      <c r="E10413" s="208"/>
      <c r="F10413" s="107"/>
      <c r="G10413" s="107"/>
    </row>
    <row r="10414" spans="2:7" s="100" customFormat="1">
      <c r="B10414" s="208"/>
      <c r="C10414" s="101"/>
      <c r="D10414" s="102"/>
      <c r="E10414" s="208"/>
      <c r="F10414" s="107"/>
      <c r="G10414" s="107"/>
    </row>
    <row r="10415" spans="2:7" s="100" customFormat="1">
      <c r="B10415" s="208"/>
      <c r="C10415" s="101"/>
      <c r="D10415" s="102"/>
      <c r="E10415" s="208"/>
      <c r="F10415" s="107"/>
      <c r="G10415" s="107"/>
    </row>
    <row r="10416" spans="2:7" s="100" customFormat="1">
      <c r="B10416" s="208"/>
      <c r="C10416" s="101"/>
      <c r="D10416" s="102"/>
      <c r="E10416" s="208"/>
      <c r="F10416" s="107"/>
      <c r="G10416" s="107"/>
    </row>
    <row r="10417" spans="2:7" s="100" customFormat="1">
      <c r="B10417" s="208"/>
      <c r="C10417" s="101"/>
      <c r="D10417" s="102"/>
      <c r="E10417" s="208"/>
      <c r="F10417" s="107"/>
      <c r="G10417" s="107"/>
    </row>
    <row r="10418" spans="2:7" s="100" customFormat="1">
      <c r="B10418" s="208"/>
      <c r="C10418" s="101"/>
      <c r="D10418" s="102"/>
      <c r="E10418" s="208"/>
      <c r="F10418" s="107"/>
      <c r="G10418" s="107"/>
    </row>
    <row r="10419" spans="2:7" s="100" customFormat="1">
      <c r="B10419" s="208"/>
      <c r="C10419" s="101"/>
      <c r="D10419" s="102"/>
      <c r="E10419" s="208"/>
      <c r="F10419" s="107"/>
      <c r="G10419" s="107"/>
    </row>
    <row r="10420" spans="2:7" s="100" customFormat="1">
      <c r="B10420" s="208"/>
      <c r="C10420" s="101"/>
      <c r="D10420" s="102"/>
      <c r="E10420" s="208"/>
      <c r="F10420" s="107"/>
      <c r="G10420" s="107"/>
    </row>
    <row r="10421" spans="2:7" s="100" customFormat="1">
      <c r="B10421" s="208"/>
      <c r="C10421" s="101"/>
      <c r="D10421" s="102"/>
      <c r="E10421" s="208"/>
      <c r="F10421" s="107"/>
      <c r="G10421" s="107"/>
    </row>
    <row r="10422" spans="2:7" s="100" customFormat="1">
      <c r="B10422" s="208"/>
      <c r="C10422" s="101"/>
      <c r="D10422" s="102"/>
      <c r="E10422" s="208"/>
      <c r="F10422" s="107"/>
      <c r="G10422" s="107"/>
    </row>
    <row r="10423" spans="2:7" s="100" customFormat="1">
      <c r="B10423" s="208"/>
      <c r="C10423" s="101"/>
      <c r="D10423" s="102"/>
      <c r="E10423" s="208"/>
      <c r="F10423" s="107"/>
      <c r="G10423" s="107"/>
    </row>
    <row r="10424" spans="2:7" s="100" customFormat="1">
      <c r="B10424" s="208"/>
      <c r="C10424" s="101"/>
      <c r="D10424" s="102"/>
      <c r="E10424" s="208"/>
      <c r="F10424" s="107"/>
      <c r="G10424" s="107"/>
    </row>
    <row r="10425" spans="2:7" s="100" customFormat="1">
      <c r="B10425" s="208"/>
      <c r="C10425" s="101"/>
      <c r="D10425" s="102"/>
      <c r="E10425" s="208"/>
      <c r="F10425" s="107"/>
      <c r="G10425" s="107"/>
    </row>
    <row r="10426" spans="2:7" s="100" customFormat="1">
      <c r="B10426" s="208"/>
      <c r="C10426" s="101"/>
      <c r="D10426" s="102"/>
      <c r="E10426" s="208"/>
      <c r="F10426" s="107"/>
      <c r="G10426" s="107"/>
    </row>
    <row r="10427" spans="2:7" s="100" customFormat="1">
      <c r="B10427" s="208"/>
      <c r="C10427" s="101"/>
      <c r="D10427" s="102"/>
      <c r="E10427" s="208"/>
      <c r="F10427" s="107"/>
      <c r="G10427" s="107"/>
    </row>
    <row r="10428" spans="2:7" s="100" customFormat="1">
      <c r="B10428" s="208"/>
      <c r="C10428" s="101"/>
      <c r="D10428" s="102"/>
      <c r="E10428" s="208"/>
      <c r="F10428" s="107"/>
      <c r="G10428" s="107"/>
    </row>
    <row r="10429" spans="2:7" s="100" customFormat="1">
      <c r="B10429" s="208"/>
      <c r="C10429" s="101"/>
      <c r="D10429" s="102"/>
      <c r="E10429" s="208"/>
      <c r="F10429" s="107"/>
      <c r="G10429" s="107"/>
    </row>
    <row r="10430" spans="2:7" s="100" customFormat="1">
      <c r="B10430" s="208"/>
      <c r="C10430" s="101"/>
      <c r="D10430" s="102"/>
      <c r="E10430" s="208"/>
      <c r="F10430" s="107"/>
      <c r="G10430" s="107"/>
    </row>
    <row r="10431" spans="2:7" s="100" customFormat="1">
      <c r="B10431" s="208"/>
      <c r="C10431" s="101"/>
      <c r="D10431" s="102"/>
      <c r="E10431" s="208"/>
      <c r="F10431" s="107"/>
      <c r="G10431" s="107"/>
    </row>
    <row r="10432" spans="2:7" s="100" customFormat="1">
      <c r="B10432" s="208"/>
      <c r="C10432" s="101"/>
      <c r="D10432" s="102"/>
      <c r="E10432" s="208"/>
      <c r="F10432" s="107"/>
      <c r="G10432" s="107"/>
    </row>
    <row r="10433" spans="2:7" s="100" customFormat="1">
      <c r="B10433" s="208"/>
      <c r="C10433" s="101"/>
      <c r="D10433" s="102"/>
      <c r="E10433" s="208"/>
      <c r="F10433" s="107"/>
      <c r="G10433" s="107"/>
    </row>
    <row r="10434" spans="2:7" s="100" customFormat="1">
      <c r="B10434" s="208"/>
      <c r="C10434" s="101"/>
      <c r="D10434" s="102"/>
      <c r="E10434" s="208"/>
      <c r="F10434" s="107"/>
      <c r="G10434" s="107"/>
    </row>
    <row r="10435" spans="2:7" s="100" customFormat="1">
      <c r="B10435" s="208"/>
      <c r="C10435" s="101"/>
      <c r="D10435" s="102"/>
      <c r="E10435" s="208"/>
      <c r="F10435" s="107"/>
      <c r="G10435" s="107"/>
    </row>
    <row r="10436" spans="2:7" s="100" customFormat="1">
      <c r="B10436" s="208"/>
      <c r="C10436" s="101"/>
      <c r="D10436" s="102"/>
      <c r="E10436" s="208"/>
      <c r="F10436" s="107"/>
      <c r="G10436" s="107"/>
    </row>
    <row r="10437" spans="2:7" s="100" customFormat="1">
      <c r="B10437" s="208"/>
      <c r="C10437" s="101"/>
      <c r="D10437" s="102"/>
      <c r="E10437" s="208"/>
      <c r="F10437" s="107"/>
      <c r="G10437" s="107"/>
    </row>
    <row r="10438" spans="2:7" s="100" customFormat="1">
      <c r="B10438" s="208"/>
      <c r="C10438" s="101"/>
      <c r="D10438" s="102"/>
      <c r="E10438" s="208"/>
      <c r="F10438" s="107"/>
      <c r="G10438" s="107"/>
    </row>
    <row r="10439" spans="2:7" s="100" customFormat="1">
      <c r="B10439" s="208"/>
      <c r="C10439" s="101"/>
      <c r="D10439" s="102"/>
      <c r="E10439" s="208"/>
      <c r="F10439" s="107"/>
      <c r="G10439" s="107"/>
    </row>
    <row r="10440" spans="2:7" s="100" customFormat="1">
      <c r="B10440" s="208"/>
      <c r="C10440" s="101"/>
      <c r="D10440" s="102"/>
      <c r="E10440" s="208"/>
      <c r="F10440" s="107"/>
      <c r="G10440" s="107"/>
    </row>
    <row r="10441" spans="2:7" s="100" customFormat="1">
      <c r="B10441" s="208"/>
      <c r="C10441" s="101"/>
      <c r="D10441" s="102"/>
      <c r="E10441" s="208"/>
      <c r="F10441" s="107"/>
      <c r="G10441" s="107"/>
    </row>
    <row r="10442" spans="2:7" s="100" customFormat="1">
      <c r="B10442" s="208"/>
      <c r="C10442" s="101"/>
      <c r="D10442" s="102"/>
      <c r="E10442" s="208"/>
      <c r="F10442" s="107"/>
      <c r="G10442" s="107"/>
    </row>
    <row r="10443" spans="2:7" s="100" customFormat="1">
      <c r="B10443" s="208"/>
      <c r="C10443" s="101"/>
      <c r="D10443" s="102"/>
      <c r="E10443" s="208"/>
      <c r="F10443" s="107"/>
      <c r="G10443" s="107"/>
    </row>
    <row r="10444" spans="2:7" s="100" customFormat="1">
      <c r="B10444" s="208"/>
      <c r="C10444" s="101"/>
      <c r="D10444" s="102"/>
      <c r="E10444" s="208"/>
      <c r="F10444" s="107"/>
      <c r="G10444" s="107"/>
    </row>
    <row r="10445" spans="2:7" s="100" customFormat="1">
      <c r="B10445" s="208"/>
      <c r="C10445" s="101"/>
      <c r="D10445" s="102"/>
      <c r="E10445" s="208"/>
      <c r="F10445" s="107"/>
      <c r="G10445" s="107"/>
    </row>
    <row r="10446" spans="2:7" s="100" customFormat="1">
      <c r="B10446" s="208"/>
      <c r="C10446" s="101"/>
      <c r="D10446" s="102"/>
      <c r="E10446" s="208"/>
      <c r="F10446" s="107"/>
      <c r="G10446" s="107"/>
    </row>
    <row r="10447" spans="2:7" s="100" customFormat="1">
      <c r="B10447" s="208"/>
      <c r="C10447" s="101"/>
      <c r="D10447" s="102"/>
      <c r="E10447" s="208"/>
      <c r="F10447" s="107"/>
      <c r="G10447" s="107"/>
    </row>
    <row r="10448" spans="2:7" s="100" customFormat="1">
      <c r="B10448" s="208"/>
      <c r="C10448" s="101"/>
      <c r="D10448" s="102"/>
      <c r="E10448" s="208"/>
      <c r="F10448" s="107"/>
      <c r="G10448" s="107"/>
    </row>
    <row r="10449" spans="2:7" s="100" customFormat="1">
      <c r="B10449" s="208"/>
      <c r="C10449" s="101"/>
      <c r="D10449" s="102"/>
      <c r="E10449" s="208"/>
      <c r="F10449" s="107"/>
      <c r="G10449" s="107"/>
    </row>
    <row r="10450" spans="2:7" s="100" customFormat="1">
      <c r="B10450" s="208"/>
      <c r="C10450" s="101"/>
      <c r="D10450" s="102"/>
      <c r="E10450" s="208"/>
      <c r="F10450" s="107"/>
      <c r="G10450" s="107"/>
    </row>
    <row r="10451" spans="2:7" s="100" customFormat="1">
      <c r="B10451" s="208"/>
      <c r="C10451" s="101"/>
      <c r="D10451" s="102"/>
      <c r="E10451" s="208"/>
      <c r="F10451" s="107"/>
      <c r="G10451" s="107"/>
    </row>
    <row r="10452" spans="2:7" s="100" customFormat="1">
      <c r="B10452" s="208"/>
      <c r="C10452" s="101"/>
      <c r="D10452" s="102"/>
      <c r="E10452" s="208"/>
      <c r="F10452" s="107"/>
      <c r="G10452" s="107"/>
    </row>
    <row r="10453" spans="2:7" s="100" customFormat="1">
      <c r="B10453" s="208"/>
      <c r="C10453" s="101"/>
      <c r="D10453" s="102"/>
      <c r="E10453" s="208"/>
      <c r="F10453" s="107"/>
      <c r="G10453" s="107"/>
    </row>
    <row r="10454" spans="2:7" s="100" customFormat="1">
      <c r="B10454" s="208"/>
      <c r="C10454" s="101"/>
      <c r="D10454" s="102"/>
      <c r="E10454" s="208"/>
      <c r="F10454" s="107"/>
      <c r="G10454" s="107"/>
    </row>
    <row r="10455" spans="2:7" s="100" customFormat="1">
      <c r="B10455" s="208"/>
      <c r="C10455" s="101"/>
      <c r="D10455" s="102"/>
      <c r="E10455" s="208"/>
      <c r="F10455" s="107"/>
      <c r="G10455" s="107"/>
    </row>
    <row r="10456" spans="2:7" s="100" customFormat="1">
      <c r="B10456" s="208"/>
      <c r="C10456" s="101"/>
      <c r="D10456" s="102"/>
      <c r="E10456" s="208"/>
      <c r="F10456" s="107"/>
      <c r="G10456" s="107"/>
    </row>
    <row r="10457" spans="2:7" s="100" customFormat="1">
      <c r="B10457" s="208"/>
      <c r="C10457" s="101"/>
      <c r="D10457" s="102"/>
      <c r="E10457" s="208"/>
      <c r="F10457" s="107"/>
      <c r="G10457" s="107"/>
    </row>
    <row r="10458" spans="2:7" s="100" customFormat="1">
      <c r="B10458" s="208"/>
      <c r="C10458" s="101"/>
      <c r="D10458" s="102"/>
      <c r="E10458" s="208"/>
      <c r="F10458" s="107"/>
      <c r="G10458" s="107"/>
    </row>
    <row r="10459" spans="2:7" s="100" customFormat="1">
      <c r="B10459" s="208"/>
      <c r="C10459" s="101"/>
      <c r="D10459" s="102"/>
      <c r="E10459" s="208"/>
      <c r="F10459" s="107"/>
      <c r="G10459" s="107"/>
    </row>
    <row r="10460" spans="2:7" s="100" customFormat="1">
      <c r="B10460" s="208"/>
      <c r="C10460" s="101"/>
      <c r="D10460" s="102"/>
      <c r="E10460" s="208"/>
      <c r="F10460" s="107"/>
      <c r="G10460" s="107"/>
    </row>
    <row r="10461" spans="2:7" s="100" customFormat="1">
      <c r="B10461" s="208"/>
      <c r="C10461" s="101"/>
      <c r="D10461" s="102"/>
      <c r="E10461" s="208"/>
      <c r="F10461" s="107"/>
      <c r="G10461" s="107"/>
    </row>
    <row r="10462" spans="2:7" s="100" customFormat="1">
      <c r="B10462" s="208"/>
      <c r="C10462" s="101"/>
      <c r="D10462" s="102"/>
      <c r="E10462" s="208"/>
      <c r="F10462" s="107"/>
      <c r="G10462" s="107"/>
    </row>
    <row r="10463" spans="2:7" s="100" customFormat="1">
      <c r="B10463" s="208"/>
      <c r="C10463" s="101"/>
      <c r="D10463" s="102"/>
      <c r="E10463" s="208"/>
      <c r="F10463" s="107"/>
      <c r="G10463" s="107"/>
    </row>
    <row r="10464" spans="2:7" s="100" customFormat="1">
      <c r="B10464" s="208"/>
      <c r="C10464" s="101"/>
      <c r="D10464" s="102"/>
      <c r="E10464" s="208"/>
      <c r="F10464" s="107"/>
      <c r="G10464" s="107"/>
    </row>
    <row r="10465" spans="2:7" s="100" customFormat="1">
      <c r="B10465" s="208"/>
      <c r="C10465" s="101"/>
      <c r="D10465" s="102"/>
      <c r="E10465" s="208"/>
      <c r="F10465" s="107"/>
      <c r="G10465" s="107"/>
    </row>
    <row r="10466" spans="2:7" s="100" customFormat="1">
      <c r="B10466" s="208"/>
      <c r="C10466" s="101"/>
      <c r="D10466" s="102"/>
      <c r="E10466" s="208"/>
      <c r="F10466" s="107"/>
      <c r="G10466" s="107"/>
    </row>
    <row r="10467" spans="2:7" s="100" customFormat="1">
      <c r="B10467" s="208"/>
      <c r="C10467" s="101"/>
      <c r="D10467" s="102"/>
      <c r="E10467" s="208"/>
      <c r="F10467" s="107"/>
      <c r="G10467" s="107"/>
    </row>
    <row r="10468" spans="2:7" s="100" customFormat="1">
      <c r="B10468" s="208"/>
      <c r="C10468" s="101"/>
      <c r="D10468" s="102"/>
      <c r="E10468" s="208"/>
      <c r="F10468" s="107"/>
      <c r="G10468" s="107"/>
    </row>
    <row r="10469" spans="2:7" s="100" customFormat="1">
      <c r="B10469" s="208"/>
      <c r="C10469" s="101"/>
      <c r="D10469" s="102"/>
      <c r="E10469" s="208"/>
      <c r="F10469" s="107"/>
      <c r="G10469" s="107"/>
    </row>
    <row r="10470" spans="2:7" s="100" customFormat="1">
      <c r="B10470" s="208"/>
      <c r="C10470" s="101"/>
      <c r="D10470" s="102"/>
      <c r="E10470" s="208"/>
      <c r="F10470" s="107"/>
      <c r="G10470" s="107"/>
    </row>
    <row r="10471" spans="2:7" s="100" customFormat="1">
      <c r="B10471" s="208"/>
      <c r="C10471" s="101"/>
      <c r="D10471" s="102"/>
      <c r="E10471" s="208"/>
      <c r="F10471" s="107"/>
      <c r="G10471" s="107"/>
    </row>
    <row r="10472" spans="2:7" s="100" customFormat="1">
      <c r="B10472" s="208"/>
      <c r="C10472" s="101"/>
      <c r="D10472" s="102"/>
      <c r="E10472" s="208"/>
      <c r="F10472" s="107"/>
      <c r="G10472" s="107"/>
    </row>
    <row r="10473" spans="2:7" s="100" customFormat="1">
      <c r="B10473" s="208"/>
      <c r="C10473" s="101"/>
      <c r="D10473" s="102"/>
      <c r="E10473" s="208"/>
      <c r="F10473" s="107"/>
      <c r="G10473" s="107"/>
    </row>
    <row r="10474" spans="2:7" s="100" customFormat="1">
      <c r="B10474" s="208"/>
      <c r="C10474" s="101"/>
      <c r="D10474" s="102"/>
      <c r="E10474" s="208"/>
      <c r="F10474" s="107"/>
      <c r="G10474" s="107"/>
    </row>
    <row r="10475" spans="2:7" s="100" customFormat="1">
      <c r="B10475" s="208"/>
      <c r="C10475" s="101"/>
      <c r="D10475" s="102"/>
      <c r="E10475" s="208"/>
      <c r="F10475" s="107"/>
      <c r="G10475" s="107"/>
    </row>
    <row r="10476" spans="2:7" s="100" customFormat="1">
      <c r="B10476" s="208"/>
      <c r="C10476" s="101"/>
      <c r="D10476" s="102"/>
      <c r="E10476" s="208"/>
      <c r="F10476" s="107"/>
      <c r="G10476" s="107"/>
    </row>
    <row r="10477" spans="2:7" s="100" customFormat="1">
      <c r="B10477" s="208"/>
      <c r="C10477" s="101"/>
      <c r="D10477" s="102"/>
      <c r="E10477" s="208"/>
      <c r="F10477" s="107"/>
      <c r="G10477" s="107"/>
    </row>
    <row r="10478" spans="2:7" s="100" customFormat="1">
      <c r="B10478" s="208"/>
      <c r="C10478" s="101"/>
      <c r="D10478" s="102"/>
      <c r="E10478" s="208"/>
      <c r="F10478" s="107"/>
      <c r="G10478" s="107"/>
    </row>
    <row r="10479" spans="2:7" s="100" customFormat="1">
      <c r="B10479" s="208"/>
      <c r="C10479" s="101"/>
      <c r="D10479" s="102"/>
      <c r="E10479" s="208"/>
      <c r="F10479" s="107"/>
      <c r="G10479" s="107"/>
    </row>
    <row r="10480" spans="2:7" s="100" customFormat="1">
      <c r="B10480" s="208"/>
      <c r="C10480" s="101"/>
      <c r="D10480" s="102"/>
      <c r="E10480" s="208"/>
      <c r="F10480" s="107"/>
      <c r="G10480" s="107"/>
    </row>
    <row r="10481" spans="2:7" s="100" customFormat="1">
      <c r="B10481" s="208"/>
      <c r="C10481" s="101"/>
      <c r="D10481" s="102"/>
      <c r="E10481" s="208"/>
      <c r="F10481" s="107"/>
      <c r="G10481" s="107"/>
    </row>
    <row r="10482" spans="2:7" s="100" customFormat="1">
      <c r="B10482" s="208"/>
      <c r="C10482" s="101"/>
      <c r="D10482" s="102"/>
      <c r="E10482" s="208"/>
      <c r="F10482" s="107"/>
      <c r="G10482" s="107"/>
    </row>
    <row r="10483" spans="2:7" s="100" customFormat="1">
      <c r="B10483" s="208"/>
      <c r="C10483" s="101"/>
      <c r="D10483" s="102"/>
      <c r="E10483" s="208"/>
      <c r="F10483" s="107"/>
      <c r="G10483" s="107"/>
    </row>
    <row r="10484" spans="2:7" s="100" customFormat="1">
      <c r="B10484" s="208"/>
      <c r="C10484" s="101"/>
      <c r="D10484" s="102"/>
      <c r="E10484" s="208"/>
      <c r="F10484" s="107"/>
      <c r="G10484" s="107"/>
    </row>
    <row r="10485" spans="2:7" s="100" customFormat="1">
      <c r="B10485" s="208"/>
      <c r="C10485" s="101"/>
      <c r="D10485" s="102"/>
      <c r="E10485" s="208"/>
      <c r="F10485" s="107"/>
      <c r="G10485" s="107"/>
    </row>
    <row r="10486" spans="2:7" s="100" customFormat="1">
      <c r="B10486" s="208"/>
      <c r="C10486" s="101"/>
      <c r="D10486" s="102"/>
      <c r="E10486" s="208"/>
      <c r="F10486" s="107"/>
      <c r="G10486" s="107"/>
    </row>
    <row r="10487" spans="2:7" s="100" customFormat="1">
      <c r="B10487" s="208"/>
      <c r="C10487" s="101"/>
      <c r="D10487" s="102"/>
      <c r="E10487" s="208"/>
      <c r="F10487" s="107"/>
      <c r="G10487" s="107"/>
    </row>
    <row r="10488" spans="2:7" s="100" customFormat="1">
      <c r="B10488" s="208"/>
      <c r="C10488" s="101"/>
      <c r="D10488" s="102"/>
      <c r="E10488" s="208"/>
      <c r="F10488" s="107"/>
      <c r="G10488" s="107"/>
    </row>
    <row r="10489" spans="2:7" s="100" customFormat="1">
      <c r="B10489" s="208"/>
      <c r="C10489" s="101"/>
      <c r="D10489" s="102"/>
      <c r="E10489" s="208"/>
      <c r="F10489" s="107"/>
      <c r="G10489" s="107"/>
    </row>
    <row r="10490" spans="2:7" s="100" customFormat="1">
      <c r="B10490" s="208"/>
      <c r="C10490" s="101"/>
      <c r="D10490" s="102"/>
      <c r="E10490" s="208"/>
      <c r="F10490" s="107"/>
      <c r="G10490" s="107"/>
    </row>
    <row r="10491" spans="2:7" s="100" customFormat="1">
      <c r="B10491" s="208"/>
      <c r="C10491" s="101"/>
      <c r="D10491" s="102"/>
      <c r="E10491" s="208"/>
      <c r="F10491" s="107"/>
      <c r="G10491" s="107"/>
    </row>
    <row r="10492" spans="2:7" s="100" customFormat="1">
      <c r="B10492" s="208"/>
      <c r="C10492" s="101"/>
      <c r="D10492" s="102"/>
      <c r="E10492" s="208"/>
      <c r="F10492" s="107"/>
      <c r="G10492" s="107"/>
    </row>
    <row r="10493" spans="2:7" s="100" customFormat="1">
      <c r="B10493" s="208"/>
      <c r="C10493" s="101"/>
      <c r="D10493" s="102"/>
      <c r="E10493" s="208"/>
      <c r="F10493" s="107"/>
      <c r="G10493" s="107"/>
    </row>
    <row r="10494" spans="2:7" s="100" customFormat="1">
      <c r="B10494" s="208"/>
      <c r="C10494" s="101"/>
      <c r="D10494" s="102"/>
      <c r="E10494" s="208"/>
      <c r="F10494" s="107"/>
      <c r="G10494" s="107"/>
    </row>
    <row r="10495" spans="2:7" s="100" customFormat="1">
      <c r="B10495" s="208"/>
      <c r="C10495" s="101"/>
      <c r="D10495" s="102"/>
      <c r="E10495" s="208"/>
      <c r="F10495" s="107"/>
      <c r="G10495" s="107"/>
    </row>
    <row r="10496" spans="2:7" s="100" customFormat="1">
      <c r="B10496" s="208"/>
      <c r="C10496" s="101"/>
      <c r="D10496" s="102"/>
      <c r="E10496" s="208"/>
      <c r="F10496" s="107"/>
      <c r="G10496" s="107"/>
    </row>
    <row r="10497" spans="2:7" s="100" customFormat="1">
      <c r="B10497" s="208"/>
      <c r="C10497" s="101"/>
      <c r="D10497" s="102"/>
      <c r="E10497" s="208"/>
      <c r="F10497" s="107"/>
      <c r="G10497" s="107"/>
    </row>
    <row r="10498" spans="2:7" s="100" customFormat="1">
      <c r="B10498" s="208"/>
      <c r="C10498" s="101"/>
      <c r="D10498" s="102"/>
      <c r="E10498" s="208"/>
      <c r="F10498" s="107"/>
      <c r="G10498" s="107"/>
    </row>
    <row r="10499" spans="2:7" s="100" customFormat="1">
      <c r="B10499" s="208"/>
      <c r="C10499" s="101"/>
      <c r="D10499" s="102"/>
      <c r="E10499" s="208"/>
      <c r="F10499" s="107"/>
      <c r="G10499" s="107"/>
    </row>
    <row r="10500" spans="2:7" s="100" customFormat="1">
      <c r="B10500" s="208"/>
      <c r="C10500" s="101"/>
      <c r="D10500" s="102"/>
      <c r="E10500" s="208"/>
      <c r="F10500" s="107"/>
      <c r="G10500" s="107"/>
    </row>
    <row r="10501" spans="2:7" s="100" customFormat="1">
      <c r="B10501" s="208"/>
      <c r="C10501" s="101"/>
      <c r="D10501" s="102"/>
      <c r="E10501" s="208"/>
      <c r="F10501" s="107"/>
      <c r="G10501" s="107"/>
    </row>
    <row r="10502" spans="2:7" s="100" customFormat="1">
      <c r="B10502" s="208"/>
      <c r="C10502" s="101"/>
      <c r="D10502" s="102"/>
      <c r="E10502" s="208"/>
      <c r="F10502" s="107"/>
      <c r="G10502" s="107"/>
    </row>
    <row r="10503" spans="2:7" s="100" customFormat="1">
      <c r="B10503" s="208"/>
      <c r="C10503" s="101"/>
      <c r="D10503" s="102"/>
      <c r="E10503" s="208"/>
      <c r="F10503" s="107"/>
      <c r="G10503" s="107"/>
    </row>
    <row r="10504" spans="2:7" s="100" customFormat="1">
      <c r="B10504" s="208"/>
      <c r="C10504" s="101"/>
      <c r="D10504" s="102"/>
      <c r="E10504" s="208"/>
      <c r="F10504" s="107"/>
      <c r="G10504" s="107"/>
    </row>
    <row r="10505" spans="2:7" s="100" customFormat="1">
      <c r="B10505" s="208"/>
      <c r="C10505" s="101"/>
      <c r="D10505" s="102"/>
      <c r="E10505" s="208"/>
      <c r="F10505" s="107"/>
      <c r="G10505" s="107"/>
    </row>
    <row r="10506" spans="2:7" s="100" customFormat="1">
      <c r="B10506" s="208"/>
      <c r="C10506" s="101"/>
      <c r="D10506" s="102"/>
      <c r="E10506" s="208"/>
      <c r="F10506" s="107"/>
      <c r="G10506" s="107"/>
    </row>
    <row r="10507" spans="2:7" s="100" customFormat="1">
      <c r="B10507" s="208"/>
      <c r="C10507" s="101"/>
      <c r="D10507" s="102"/>
      <c r="E10507" s="208"/>
      <c r="F10507" s="107"/>
      <c r="G10507" s="107"/>
    </row>
    <row r="10508" spans="2:7" s="100" customFormat="1">
      <c r="B10508" s="208"/>
      <c r="C10508" s="101"/>
      <c r="D10508" s="102"/>
      <c r="E10508" s="208"/>
      <c r="F10508" s="107"/>
      <c r="G10508" s="107"/>
    </row>
    <row r="10509" spans="2:7" s="100" customFormat="1">
      <c r="B10509" s="208"/>
      <c r="C10509" s="101"/>
      <c r="D10509" s="102"/>
      <c r="E10509" s="208"/>
      <c r="F10509" s="107"/>
      <c r="G10509" s="107"/>
    </row>
    <row r="10510" spans="2:7" s="100" customFormat="1">
      <c r="B10510" s="208"/>
      <c r="C10510" s="101"/>
      <c r="D10510" s="102"/>
      <c r="E10510" s="208"/>
      <c r="F10510" s="107"/>
      <c r="G10510" s="107"/>
    </row>
    <row r="10511" spans="2:7" s="100" customFormat="1">
      <c r="B10511" s="208"/>
      <c r="C10511" s="101"/>
      <c r="D10511" s="102"/>
      <c r="E10511" s="208"/>
      <c r="F10511" s="107"/>
      <c r="G10511" s="107"/>
    </row>
    <row r="10512" spans="2:7" s="100" customFormat="1">
      <c r="B10512" s="208"/>
      <c r="C10512" s="101"/>
      <c r="D10512" s="102"/>
      <c r="E10512" s="208"/>
      <c r="F10512" s="107"/>
      <c r="G10512" s="107"/>
    </row>
    <row r="10513" spans="2:7" s="100" customFormat="1">
      <c r="B10513" s="208"/>
      <c r="C10513" s="101"/>
      <c r="D10513" s="102"/>
      <c r="E10513" s="208"/>
      <c r="F10513" s="107"/>
      <c r="G10513" s="107"/>
    </row>
    <row r="10514" spans="2:7" s="100" customFormat="1">
      <c r="B10514" s="208"/>
      <c r="C10514" s="101"/>
      <c r="D10514" s="102"/>
      <c r="E10514" s="208"/>
      <c r="F10514" s="107"/>
      <c r="G10514" s="107"/>
    </row>
    <row r="10515" spans="2:7" s="100" customFormat="1">
      <c r="B10515" s="208"/>
      <c r="C10515" s="101"/>
      <c r="D10515" s="102"/>
      <c r="E10515" s="208"/>
      <c r="F10515" s="107"/>
      <c r="G10515" s="107"/>
    </row>
    <row r="10516" spans="2:7" s="100" customFormat="1">
      <c r="B10516" s="208"/>
      <c r="C10516" s="101"/>
      <c r="D10516" s="102"/>
      <c r="E10516" s="208"/>
      <c r="F10516" s="107"/>
      <c r="G10516" s="107"/>
    </row>
    <row r="10517" spans="2:7" s="100" customFormat="1">
      <c r="B10517" s="208"/>
      <c r="C10517" s="101"/>
      <c r="D10517" s="102"/>
      <c r="E10517" s="208"/>
      <c r="F10517" s="107"/>
      <c r="G10517" s="107"/>
    </row>
    <row r="10518" spans="2:7" s="100" customFormat="1">
      <c r="B10518" s="208"/>
      <c r="C10518" s="101"/>
      <c r="D10518" s="102"/>
      <c r="E10518" s="208"/>
      <c r="F10518" s="107"/>
      <c r="G10518" s="107"/>
    </row>
    <row r="10519" spans="2:7" s="100" customFormat="1">
      <c r="B10519" s="208"/>
      <c r="C10519" s="101"/>
      <c r="D10519" s="102"/>
      <c r="E10519" s="208"/>
      <c r="F10519" s="107"/>
      <c r="G10519" s="107"/>
    </row>
    <row r="10520" spans="2:7" s="100" customFormat="1">
      <c r="B10520" s="208"/>
      <c r="C10520" s="101"/>
      <c r="D10520" s="102"/>
      <c r="E10520" s="208"/>
      <c r="F10520" s="107"/>
      <c r="G10520" s="107"/>
    </row>
    <row r="10521" spans="2:7" s="100" customFormat="1">
      <c r="B10521" s="208"/>
      <c r="C10521" s="101"/>
      <c r="D10521" s="102"/>
      <c r="E10521" s="208"/>
      <c r="F10521" s="107"/>
      <c r="G10521" s="107"/>
    </row>
    <row r="10522" spans="2:7" s="100" customFormat="1">
      <c r="B10522" s="208"/>
      <c r="C10522" s="101"/>
      <c r="D10522" s="102"/>
      <c r="E10522" s="208"/>
      <c r="F10522" s="107"/>
      <c r="G10522" s="107"/>
    </row>
    <row r="10523" spans="2:7" s="100" customFormat="1">
      <c r="B10523" s="208"/>
      <c r="C10523" s="101"/>
      <c r="D10523" s="102"/>
      <c r="E10523" s="208"/>
      <c r="F10523" s="107"/>
      <c r="G10523" s="107"/>
    </row>
    <row r="10524" spans="2:7" s="100" customFormat="1">
      <c r="B10524" s="208"/>
      <c r="C10524" s="101"/>
      <c r="D10524" s="102"/>
      <c r="E10524" s="208"/>
      <c r="F10524" s="107"/>
      <c r="G10524" s="107"/>
    </row>
    <row r="10525" spans="2:7" s="100" customFormat="1">
      <c r="B10525" s="208"/>
      <c r="C10525" s="101"/>
      <c r="D10525" s="102"/>
      <c r="E10525" s="208"/>
      <c r="F10525" s="107"/>
      <c r="G10525" s="107"/>
    </row>
    <row r="10526" spans="2:7" s="100" customFormat="1">
      <c r="B10526" s="208"/>
      <c r="C10526" s="101"/>
      <c r="D10526" s="102"/>
      <c r="E10526" s="208"/>
      <c r="F10526" s="107"/>
      <c r="G10526" s="107"/>
    </row>
    <row r="10527" spans="2:7" s="100" customFormat="1">
      <c r="B10527" s="208"/>
      <c r="C10527" s="101"/>
      <c r="D10527" s="102"/>
      <c r="E10527" s="208"/>
      <c r="F10527" s="107"/>
      <c r="G10527" s="107"/>
    </row>
    <row r="10528" spans="2:7" s="100" customFormat="1">
      <c r="B10528" s="208"/>
      <c r="C10528" s="101"/>
      <c r="D10528" s="102"/>
      <c r="E10528" s="208"/>
      <c r="F10528" s="107"/>
      <c r="G10528" s="107"/>
    </row>
    <row r="10529" spans="2:7" s="100" customFormat="1">
      <c r="B10529" s="208"/>
      <c r="C10529" s="101"/>
      <c r="D10529" s="102"/>
      <c r="E10529" s="208"/>
      <c r="F10529" s="107"/>
      <c r="G10529" s="107"/>
    </row>
    <row r="10530" spans="2:7" s="100" customFormat="1">
      <c r="B10530" s="208"/>
      <c r="C10530" s="101"/>
      <c r="D10530" s="102"/>
      <c r="E10530" s="208"/>
      <c r="F10530" s="107"/>
      <c r="G10530" s="107"/>
    </row>
    <row r="10531" spans="2:7" s="100" customFormat="1">
      <c r="B10531" s="208"/>
      <c r="C10531" s="101"/>
      <c r="D10531" s="102"/>
      <c r="E10531" s="208"/>
      <c r="F10531" s="107"/>
      <c r="G10531" s="107"/>
    </row>
    <row r="10532" spans="2:7" s="100" customFormat="1">
      <c r="B10532" s="208"/>
      <c r="C10532" s="101"/>
      <c r="D10532" s="102"/>
      <c r="E10532" s="208"/>
      <c r="F10532" s="107"/>
      <c r="G10532" s="107"/>
    </row>
    <row r="10533" spans="2:7" s="100" customFormat="1">
      <c r="B10533" s="208"/>
      <c r="C10533" s="101"/>
      <c r="D10533" s="102"/>
      <c r="E10533" s="208"/>
      <c r="F10533" s="107"/>
      <c r="G10533" s="107"/>
    </row>
    <row r="10534" spans="2:7" s="100" customFormat="1">
      <c r="B10534" s="208"/>
      <c r="C10534" s="101"/>
      <c r="D10534" s="102"/>
      <c r="E10534" s="208"/>
      <c r="F10534" s="107"/>
      <c r="G10534" s="107"/>
    </row>
    <row r="10535" spans="2:7" s="100" customFormat="1">
      <c r="B10535" s="208"/>
      <c r="C10535" s="101"/>
      <c r="D10535" s="102"/>
      <c r="E10535" s="208"/>
      <c r="F10535" s="107"/>
      <c r="G10535" s="107"/>
    </row>
    <row r="10536" spans="2:7" s="100" customFormat="1">
      <c r="B10536" s="208"/>
      <c r="C10536" s="101"/>
      <c r="D10536" s="102"/>
      <c r="E10536" s="208"/>
      <c r="F10536" s="107"/>
      <c r="G10536" s="107"/>
    </row>
    <row r="10537" spans="2:7" s="100" customFormat="1">
      <c r="B10537" s="208"/>
      <c r="C10537" s="101"/>
      <c r="D10537" s="102"/>
      <c r="E10537" s="208"/>
      <c r="F10537" s="107"/>
      <c r="G10537" s="107"/>
    </row>
    <row r="10538" spans="2:7" s="100" customFormat="1">
      <c r="B10538" s="208"/>
      <c r="C10538" s="101"/>
      <c r="D10538" s="102"/>
      <c r="E10538" s="208"/>
      <c r="F10538" s="107"/>
      <c r="G10538" s="107"/>
    </row>
    <row r="10539" spans="2:7" s="100" customFormat="1">
      <c r="B10539" s="208"/>
      <c r="C10539" s="101"/>
      <c r="D10539" s="102"/>
      <c r="E10539" s="208"/>
      <c r="F10539" s="107"/>
      <c r="G10539" s="107"/>
    </row>
    <row r="10540" spans="2:7" s="100" customFormat="1">
      <c r="B10540" s="208"/>
      <c r="C10540" s="101"/>
      <c r="D10540" s="102"/>
      <c r="E10540" s="208"/>
      <c r="F10540" s="107"/>
      <c r="G10540" s="107"/>
    </row>
    <row r="10541" spans="2:7" s="100" customFormat="1">
      <c r="B10541" s="208"/>
      <c r="C10541" s="101"/>
      <c r="D10541" s="102"/>
      <c r="E10541" s="208"/>
      <c r="F10541" s="107"/>
      <c r="G10541" s="107"/>
    </row>
    <row r="10542" spans="2:7" s="100" customFormat="1">
      <c r="B10542" s="208"/>
      <c r="C10542" s="101"/>
      <c r="D10542" s="102"/>
      <c r="E10542" s="208"/>
      <c r="F10542" s="107"/>
      <c r="G10542" s="107"/>
    </row>
    <row r="10543" spans="2:7" s="100" customFormat="1">
      <c r="B10543" s="208"/>
      <c r="C10543" s="101"/>
      <c r="D10543" s="102"/>
      <c r="E10543" s="208"/>
      <c r="F10543" s="107"/>
      <c r="G10543" s="107"/>
    </row>
    <row r="10544" spans="2:7" s="100" customFormat="1">
      <c r="B10544" s="208"/>
      <c r="C10544" s="101"/>
      <c r="D10544" s="102"/>
      <c r="E10544" s="208"/>
      <c r="F10544" s="107"/>
      <c r="G10544" s="107"/>
    </row>
    <row r="10545" spans="2:7" s="100" customFormat="1">
      <c r="B10545" s="208"/>
      <c r="C10545" s="101"/>
      <c r="D10545" s="102"/>
      <c r="E10545" s="208"/>
      <c r="F10545" s="107"/>
      <c r="G10545" s="107"/>
    </row>
    <row r="10546" spans="2:7" s="100" customFormat="1">
      <c r="B10546" s="208"/>
      <c r="C10546" s="101"/>
      <c r="D10546" s="102"/>
      <c r="E10546" s="208"/>
      <c r="F10546" s="107"/>
      <c r="G10546" s="107"/>
    </row>
    <row r="10547" spans="2:7" s="100" customFormat="1">
      <c r="B10547" s="208"/>
      <c r="C10547" s="101"/>
      <c r="D10547" s="102"/>
      <c r="E10547" s="208"/>
      <c r="F10547" s="107"/>
      <c r="G10547" s="107"/>
    </row>
    <row r="10548" spans="2:7" s="100" customFormat="1">
      <c r="B10548" s="208"/>
      <c r="C10548" s="101"/>
      <c r="D10548" s="102"/>
      <c r="E10548" s="208"/>
      <c r="F10548" s="107"/>
      <c r="G10548" s="107"/>
    </row>
    <row r="10549" spans="2:7" s="100" customFormat="1">
      <c r="B10549" s="208"/>
      <c r="C10549" s="101"/>
      <c r="D10549" s="102"/>
      <c r="E10549" s="208"/>
      <c r="F10549" s="107"/>
      <c r="G10549" s="107"/>
    </row>
    <row r="10550" spans="2:7" s="100" customFormat="1">
      <c r="B10550" s="208"/>
      <c r="C10550" s="101"/>
      <c r="D10550" s="102"/>
      <c r="E10550" s="208"/>
      <c r="F10550" s="107"/>
      <c r="G10550" s="107"/>
    </row>
    <row r="10551" spans="2:7" s="100" customFormat="1">
      <c r="B10551" s="208"/>
      <c r="C10551" s="101"/>
      <c r="D10551" s="102"/>
      <c r="E10551" s="208"/>
      <c r="F10551" s="107"/>
      <c r="G10551" s="107"/>
    </row>
    <row r="10552" spans="2:7" s="100" customFormat="1">
      <c r="B10552" s="208"/>
      <c r="C10552" s="101"/>
      <c r="D10552" s="102"/>
      <c r="E10552" s="208"/>
      <c r="F10552" s="107"/>
      <c r="G10552" s="107"/>
    </row>
    <row r="10553" spans="2:7" s="100" customFormat="1">
      <c r="B10553" s="208"/>
      <c r="C10553" s="101"/>
      <c r="D10553" s="102"/>
      <c r="E10553" s="208"/>
      <c r="F10553" s="107"/>
      <c r="G10553" s="107"/>
    </row>
    <row r="10554" spans="2:7" s="100" customFormat="1">
      <c r="B10554" s="208"/>
      <c r="C10554" s="101"/>
      <c r="D10554" s="102"/>
      <c r="E10554" s="208"/>
      <c r="F10554" s="107"/>
      <c r="G10554" s="107"/>
    </row>
    <row r="10555" spans="2:7" s="100" customFormat="1">
      <c r="B10555" s="208"/>
      <c r="C10555" s="101"/>
      <c r="D10555" s="102"/>
      <c r="E10555" s="208"/>
      <c r="F10555" s="107"/>
      <c r="G10555" s="107"/>
    </row>
    <row r="10556" spans="2:7" s="100" customFormat="1">
      <c r="B10556" s="208"/>
      <c r="C10556" s="101"/>
      <c r="D10556" s="102"/>
      <c r="E10556" s="208"/>
      <c r="F10556" s="107"/>
      <c r="G10556" s="107"/>
    </row>
    <row r="10557" spans="2:7" s="100" customFormat="1">
      <c r="B10557" s="208"/>
      <c r="C10557" s="101"/>
      <c r="D10557" s="102"/>
      <c r="E10557" s="208"/>
      <c r="F10557" s="107"/>
      <c r="G10557" s="107"/>
    </row>
    <row r="10558" spans="2:7" s="100" customFormat="1">
      <c r="B10558" s="208"/>
      <c r="C10558" s="101"/>
      <c r="D10558" s="102"/>
      <c r="E10558" s="208"/>
      <c r="F10558" s="107"/>
      <c r="G10558" s="107"/>
    </row>
    <row r="10559" spans="2:7" s="100" customFormat="1">
      <c r="B10559" s="208"/>
      <c r="C10559" s="101"/>
      <c r="D10559" s="102"/>
      <c r="E10559" s="208"/>
      <c r="F10559" s="107"/>
      <c r="G10559" s="107"/>
    </row>
    <row r="10560" spans="2:7" s="100" customFormat="1">
      <c r="B10560" s="208"/>
      <c r="C10560" s="101"/>
      <c r="D10560" s="102"/>
      <c r="E10560" s="208"/>
      <c r="F10560" s="107"/>
      <c r="G10560" s="107"/>
    </row>
    <row r="10561" spans="2:7" s="100" customFormat="1">
      <c r="B10561" s="208"/>
      <c r="C10561" s="101"/>
      <c r="D10561" s="102"/>
      <c r="E10561" s="208"/>
      <c r="F10561" s="107"/>
      <c r="G10561" s="107"/>
    </row>
    <row r="10562" spans="2:7" s="100" customFormat="1">
      <c r="B10562" s="208"/>
      <c r="C10562" s="101"/>
      <c r="D10562" s="102"/>
      <c r="E10562" s="208"/>
      <c r="F10562" s="107"/>
      <c r="G10562" s="107"/>
    </row>
    <row r="10563" spans="2:7" s="100" customFormat="1">
      <c r="B10563" s="208"/>
      <c r="C10563" s="101"/>
      <c r="D10563" s="102"/>
      <c r="E10563" s="208"/>
      <c r="F10563" s="107"/>
      <c r="G10563" s="107"/>
    </row>
    <row r="10564" spans="2:7" s="100" customFormat="1">
      <c r="B10564" s="208"/>
      <c r="C10564" s="101"/>
      <c r="D10564" s="102"/>
      <c r="E10564" s="208"/>
      <c r="F10564" s="107"/>
      <c r="G10564" s="107"/>
    </row>
    <row r="10565" spans="2:7" s="100" customFormat="1">
      <c r="B10565" s="208"/>
      <c r="C10565" s="101"/>
      <c r="D10565" s="102"/>
      <c r="E10565" s="208"/>
      <c r="F10565" s="107"/>
      <c r="G10565" s="107"/>
    </row>
    <row r="10566" spans="2:7" s="100" customFormat="1">
      <c r="B10566" s="208"/>
      <c r="C10566" s="101"/>
      <c r="D10566" s="102"/>
      <c r="E10566" s="208"/>
      <c r="F10566" s="107"/>
      <c r="G10566" s="107"/>
    </row>
    <row r="10567" spans="2:7" s="100" customFormat="1">
      <c r="B10567" s="208"/>
      <c r="C10567" s="101"/>
      <c r="D10567" s="102"/>
      <c r="E10567" s="208"/>
      <c r="F10567" s="107"/>
      <c r="G10567" s="107"/>
    </row>
    <row r="10568" spans="2:7" s="100" customFormat="1">
      <c r="B10568" s="208"/>
      <c r="C10568" s="101"/>
      <c r="D10568" s="102"/>
      <c r="E10568" s="208"/>
      <c r="F10568" s="107"/>
      <c r="G10568" s="107"/>
    </row>
    <row r="10569" spans="2:7" s="100" customFormat="1">
      <c r="B10569" s="208"/>
      <c r="C10569" s="101"/>
      <c r="D10569" s="102"/>
      <c r="E10569" s="208"/>
      <c r="F10569" s="107"/>
      <c r="G10569" s="107"/>
    </row>
    <row r="10570" spans="2:7" s="100" customFormat="1">
      <c r="B10570" s="208"/>
      <c r="C10570" s="101"/>
      <c r="D10570" s="102"/>
      <c r="E10570" s="208"/>
      <c r="F10570" s="107"/>
      <c r="G10570" s="107"/>
    </row>
    <row r="10571" spans="2:7" s="100" customFormat="1">
      <c r="B10571" s="208"/>
      <c r="C10571" s="101"/>
      <c r="D10571" s="102"/>
      <c r="E10571" s="208"/>
      <c r="F10571" s="107"/>
      <c r="G10571" s="107"/>
    </row>
    <row r="10572" spans="2:7" s="100" customFormat="1">
      <c r="B10572" s="208"/>
      <c r="C10572" s="101"/>
      <c r="D10572" s="102"/>
      <c r="E10572" s="208"/>
      <c r="F10572" s="107"/>
      <c r="G10572" s="107"/>
    </row>
    <row r="10573" spans="2:7" s="100" customFormat="1">
      <c r="B10573" s="208"/>
      <c r="C10573" s="101"/>
      <c r="D10573" s="102"/>
      <c r="E10573" s="208"/>
      <c r="F10573" s="107"/>
      <c r="G10573" s="107"/>
    </row>
    <row r="10574" spans="2:7" s="100" customFormat="1">
      <c r="B10574" s="208"/>
      <c r="C10574" s="101"/>
      <c r="D10574" s="102"/>
      <c r="E10574" s="208"/>
      <c r="F10574" s="107"/>
      <c r="G10574" s="107"/>
    </row>
    <row r="10575" spans="2:7" s="100" customFormat="1">
      <c r="B10575" s="208"/>
      <c r="C10575" s="101"/>
      <c r="D10575" s="102"/>
      <c r="E10575" s="208"/>
      <c r="F10575" s="107"/>
      <c r="G10575" s="107"/>
    </row>
    <row r="10576" spans="2:7" s="100" customFormat="1">
      <c r="B10576" s="208"/>
      <c r="C10576" s="101"/>
      <c r="D10576" s="102"/>
      <c r="E10576" s="208"/>
      <c r="F10576" s="107"/>
      <c r="G10576" s="107"/>
    </row>
    <row r="10577" spans="2:7" s="100" customFormat="1">
      <c r="B10577" s="208"/>
      <c r="C10577" s="101"/>
      <c r="D10577" s="102"/>
      <c r="E10577" s="208"/>
      <c r="F10577" s="107"/>
      <c r="G10577" s="107"/>
    </row>
    <row r="10578" spans="2:7" s="100" customFormat="1">
      <c r="B10578" s="208"/>
      <c r="C10578" s="101"/>
      <c r="D10578" s="102"/>
      <c r="E10578" s="208"/>
      <c r="F10578" s="107"/>
      <c r="G10578" s="107"/>
    </row>
    <row r="10579" spans="2:7" s="100" customFormat="1">
      <c r="B10579" s="208"/>
      <c r="C10579" s="101"/>
      <c r="D10579" s="102"/>
      <c r="E10579" s="208"/>
      <c r="F10579" s="107"/>
      <c r="G10579" s="107"/>
    </row>
    <row r="10580" spans="2:7" s="100" customFormat="1">
      <c r="B10580" s="208"/>
      <c r="C10580" s="101"/>
      <c r="D10580" s="102"/>
      <c r="E10580" s="208"/>
      <c r="F10580" s="107"/>
      <c r="G10580" s="107"/>
    </row>
    <row r="10581" spans="2:7" s="100" customFormat="1">
      <c r="B10581" s="208"/>
      <c r="C10581" s="101"/>
      <c r="D10581" s="102"/>
      <c r="E10581" s="208"/>
      <c r="F10581" s="107"/>
      <c r="G10581" s="107"/>
    </row>
    <row r="10582" spans="2:7" s="100" customFormat="1">
      <c r="B10582" s="208"/>
      <c r="C10582" s="101"/>
      <c r="D10582" s="102"/>
      <c r="E10582" s="208"/>
      <c r="F10582" s="107"/>
      <c r="G10582" s="107"/>
    </row>
    <row r="10583" spans="2:7" s="100" customFormat="1">
      <c r="B10583" s="208"/>
      <c r="C10583" s="101"/>
      <c r="D10583" s="102"/>
      <c r="E10583" s="208"/>
      <c r="F10583" s="107"/>
      <c r="G10583" s="107"/>
    </row>
    <row r="10584" spans="2:7" s="100" customFormat="1">
      <c r="B10584" s="208"/>
      <c r="C10584" s="101"/>
      <c r="D10584" s="102"/>
      <c r="E10584" s="208"/>
      <c r="F10584" s="107"/>
      <c r="G10584" s="107"/>
    </row>
    <row r="10585" spans="2:7" s="100" customFormat="1">
      <c r="B10585" s="208"/>
      <c r="C10585" s="101"/>
      <c r="D10585" s="102"/>
      <c r="E10585" s="208"/>
      <c r="F10585" s="107"/>
      <c r="G10585" s="107"/>
    </row>
    <row r="10586" spans="2:7" s="100" customFormat="1">
      <c r="B10586" s="208"/>
      <c r="C10586" s="101"/>
      <c r="D10586" s="102"/>
      <c r="E10586" s="208"/>
      <c r="F10586" s="107"/>
      <c r="G10586" s="107"/>
    </row>
    <row r="10587" spans="2:7" s="100" customFormat="1">
      <c r="B10587" s="208"/>
      <c r="C10587" s="101"/>
      <c r="D10587" s="102"/>
      <c r="E10587" s="208"/>
      <c r="F10587" s="107"/>
      <c r="G10587" s="107"/>
    </row>
    <row r="10588" spans="2:7" s="100" customFormat="1">
      <c r="B10588" s="208"/>
      <c r="C10588" s="101"/>
      <c r="D10588" s="102"/>
      <c r="E10588" s="208"/>
      <c r="F10588" s="107"/>
      <c r="G10588" s="107"/>
    </row>
    <row r="10589" spans="2:7" s="100" customFormat="1">
      <c r="B10589" s="208"/>
      <c r="C10589" s="101"/>
      <c r="D10589" s="102"/>
      <c r="E10589" s="208"/>
      <c r="F10589" s="107"/>
      <c r="G10589" s="107"/>
    </row>
    <row r="10590" spans="2:7" s="100" customFormat="1">
      <c r="B10590" s="208"/>
      <c r="C10590" s="101"/>
      <c r="D10590" s="102"/>
      <c r="E10590" s="208"/>
      <c r="F10590" s="107"/>
      <c r="G10590" s="107"/>
    </row>
    <row r="10591" spans="2:7" s="100" customFormat="1">
      <c r="B10591" s="208"/>
      <c r="C10591" s="101"/>
      <c r="D10591" s="102"/>
      <c r="E10591" s="208"/>
      <c r="F10591" s="107"/>
      <c r="G10591" s="107"/>
    </row>
    <row r="10592" spans="2:7" s="100" customFormat="1">
      <c r="B10592" s="208"/>
      <c r="C10592" s="101"/>
      <c r="D10592" s="102"/>
      <c r="E10592" s="208"/>
      <c r="F10592" s="107"/>
      <c r="G10592" s="107"/>
    </row>
    <row r="10593" spans="2:7" s="100" customFormat="1">
      <c r="B10593" s="208"/>
      <c r="C10593" s="101"/>
      <c r="D10593" s="102"/>
      <c r="E10593" s="208"/>
      <c r="F10593" s="107"/>
      <c r="G10593" s="107"/>
    </row>
    <row r="10594" spans="2:7" s="100" customFormat="1">
      <c r="B10594" s="208"/>
      <c r="C10594" s="101"/>
      <c r="D10594" s="102"/>
      <c r="E10594" s="208"/>
      <c r="F10594" s="107"/>
      <c r="G10594" s="107"/>
    </row>
    <row r="10595" spans="2:7" s="100" customFormat="1">
      <c r="B10595" s="208"/>
      <c r="C10595" s="101"/>
      <c r="D10595" s="102"/>
      <c r="E10595" s="208"/>
      <c r="F10595" s="107"/>
      <c r="G10595" s="107"/>
    </row>
    <row r="10596" spans="2:7" s="100" customFormat="1">
      <c r="B10596" s="208"/>
      <c r="C10596" s="101"/>
      <c r="D10596" s="102"/>
      <c r="E10596" s="208"/>
      <c r="F10596" s="107"/>
      <c r="G10596" s="107"/>
    </row>
    <row r="10597" spans="2:7" s="100" customFormat="1">
      <c r="B10597" s="208"/>
      <c r="C10597" s="101"/>
      <c r="D10597" s="102"/>
      <c r="E10597" s="208"/>
      <c r="F10597" s="107"/>
      <c r="G10597" s="107"/>
    </row>
    <row r="10598" spans="2:7" s="100" customFormat="1">
      <c r="B10598" s="208"/>
      <c r="C10598" s="101"/>
      <c r="D10598" s="102"/>
      <c r="E10598" s="208"/>
      <c r="F10598" s="107"/>
      <c r="G10598" s="107"/>
    </row>
    <row r="10599" spans="2:7" s="100" customFormat="1">
      <c r="B10599" s="208"/>
      <c r="C10599" s="101"/>
      <c r="D10599" s="102"/>
      <c r="E10599" s="208"/>
      <c r="F10599" s="107"/>
      <c r="G10599" s="107"/>
    </row>
    <row r="10600" spans="2:7" s="100" customFormat="1">
      <c r="B10600" s="208"/>
      <c r="C10600" s="101"/>
      <c r="D10600" s="102"/>
      <c r="E10600" s="208"/>
      <c r="F10600" s="107"/>
      <c r="G10600" s="107"/>
    </row>
    <row r="10601" spans="2:7" s="100" customFormat="1">
      <c r="B10601" s="208"/>
      <c r="C10601" s="101"/>
      <c r="D10601" s="102"/>
      <c r="E10601" s="208"/>
      <c r="F10601" s="107"/>
      <c r="G10601" s="107"/>
    </row>
    <row r="10602" spans="2:7" s="100" customFormat="1">
      <c r="B10602" s="208"/>
      <c r="C10602" s="101"/>
      <c r="D10602" s="102"/>
      <c r="E10602" s="208"/>
      <c r="F10602" s="107"/>
      <c r="G10602" s="107"/>
    </row>
    <row r="10603" spans="2:7" s="100" customFormat="1">
      <c r="B10603" s="208"/>
      <c r="C10603" s="101"/>
      <c r="D10603" s="102"/>
      <c r="E10603" s="208"/>
      <c r="F10603" s="107"/>
      <c r="G10603" s="107"/>
    </row>
    <row r="10604" spans="2:7" s="100" customFormat="1">
      <c r="B10604" s="208"/>
      <c r="C10604" s="101"/>
      <c r="D10604" s="102"/>
      <c r="E10604" s="208"/>
      <c r="F10604" s="107"/>
      <c r="G10604" s="107"/>
    </row>
    <row r="10605" spans="2:7" s="100" customFormat="1">
      <c r="B10605" s="208"/>
      <c r="C10605" s="101"/>
      <c r="D10605" s="102"/>
      <c r="E10605" s="208"/>
      <c r="F10605" s="107"/>
      <c r="G10605" s="107"/>
    </row>
    <row r="10606" spans="2:7" s="100" customFormat="1">
      <c r="B10606" s="208"/>
      <c r="C10606" s="101"/>
      <c r="D10606" s="102"/>
      <c r="E10606" s="208"/>
      <c r="F10606" s="107"/>
      <c r="G10606" s="107"/>
    </row>
    <row r="10607" spans="2:7" s="100" customFormat="1">
      <c r="B10607" s="208"/>
      <c r="C10607" s="101"/>
      <c r="D10607" s="102"/>
      <c r="E10607" s="208"/>
      <c r="F10607" s="107"/>
      <c r="G10607" s="107"/>
    </row>
    <row r="10608" spans="2:7" s="100" customFormat="1">
      <c r="B10608" s="208"/>
      <c r="C10608" s="101"/>
      <c r="D10608" s="102"/>
      <c r="E10608" s="208"/>
      <c r="F10608" s="107"/>
      <c r="G10608" s="107"/>
    </row>
    <row r="10609" spans="2:7" s="100" customFormat="1">
      <c r="B10609" s="208"/>
      <c r="C10609" s="101"/>
      <c r="D10609" s="102"/>
      <c r="E10609" s="208"/>
      <c r="F10609" s="107"/>
      <c r="G10609" s="107"/>
    </row>
    <row r="10610" spans="2:7" s="100" customFormat="1">
      <c r="B10610" s="208"/>
      <c r="C10610" s="101"/>
      <c r="D10610" s="102"/>
      <c r="E10610" s="208"/>
      <c r="F10610" s="107"/>
      <c r="G10610" s="107"/>
    </row>
    <row r="10611" spans="2:7" s="100" customFormat="1">
      <c r="B10611" s="208"/>
      <c r="C10611" s="101"/>
      <c r="D10611" s="102"/>
      <c r="E10611" s="208"/>
      <c r="F10611" s="107"/>
      <c r="G10611" s="107"/>
    </row>
    <row r="10612" spans="2:7" s="100" customFormat="1">
      <c r="B10612" s="208"/>
      <c r="C10612" s="101"/>
      <c r="D10612" s="102"/>
      <c r="E10612" s="208"/>
      <c r="F10612" s="107"/>
      <c r="G10612" s="107"/>
    </row>
    <row r="10613" spans="2:7" s="100" customFormat="1">
      <c r="B10613" s="208"/>
      <c r="C10613" s="101"/>
      <c r="D10613" s="102"/>
      <c r="E10613" s="208"/>
      <c r="F10613" s="107"/>
      <c r="G10613" s="107"/>
    </row>
    <row r="10614" spans="2:7" s="100" customFormat="1">
      <c r="B10614" s="208"/>
      <c r="C10614" s="101"/>
      <c r="D10614" s="102"/>
      <c r="E10614" s="208"/>
      <c r="F10614" s="107"/>
      <c r="G10614" s="107"/>
    </row>
    <row r="10615" spans="2:7" s="100" customFormat="1">
      <c r="B10615" s="208"/>
      <c r="C10615" s="101"/>
      <c r="D10615" s="102"/>
      <c r="E10615" s="208"/>
      <c r="F10615" s="107"/>
      <c r="G10615" s="107"/>
    </row>
    <row r="10616" spans="2:7" s="100" customFormat="1">
      <c r="B10616" s="208"/>
      <c r="C10616" s="101"/>
      <c r="D10616" s="102"/>
      <c r="E10616" s="208"/>
      <c r="F10616" s="107"/>
      <c r="G10616" s="107"/>
    </row>
    <row r="10617" spans="2:7" s="100" customFormat="1">
      <c r="B10617" s="208"/>
      <c r="C10617" s="101"/>
      <c r="D10617" s="102"/>
      <c r="E10617" s="208"/>
      <c r="F10617" s="107"/>
      <c r="G10617" s="107"/>
    </row>
    <row r="10618" spans="2:7" s="100" customFormat="1">
      <c r="B10618" s="208"/>
      <c r="C10618" s="101"/>
      <c r="D10618" s="102"/>
      <c r="E10618" s="208"/>
      <c r="F10618" s="107"/>
      <c r="G10618" s="107"/>
    </row>
    <row r="10619" spans="2:7" s="100" customFormat="1">
      <c r="B10619" s="208"/>
      <c r="C10619" s="101"/>
      <c r="D10619" s="102"/>
      <c r="E10619" s="208"/>
      <c r="F10619" s="107"/>
      <c r="G10619" s="107"/>
    </row>
    <row r="10620" spans="2:7" s="100" customFormat="1">
      <c r="B10620" s="208"/>
      <c r="C10620" s="101"/>
      <c r="D10620" s="102"/>
      <c r="E10620" s="208"/>
      <c r="F10620" s="107"/>
      <c r="G10620" s="107"/>
    </row>
    <row r="10621" spans="2:7" s="100" customFormat="1">
      <c r="B10621" s="208"/>
      <c r="C10621" s="101"/>
      <c r="D10621" s="102"/>
      <c r="E10621" s="208"/>
      <c r="F10621" s="107"/>
      <c r="G10621" s="107"/>
    </row>
    <row r="10622" spans="2:7" s="100" customFormat="1">
      <c r="B10622" s="208"/>
      <c r="C10622" s="101"/>
      <c r="D10622" s="102"/>
      <c r="E10622" s="208"/>
      <c r="F10622" s="107"/>
      <c r="G10622" s="107"/>
    </row>
    <row r="10623" spans="2:7" s="100" customFormat="1">
      <c r="B10623" s="208"/>
      <c r="C10623" s="101"/>
      <c r="D10623" s="102"/>
      <c r="E10623" s="208"/>
      <c r="F10623" s="107"/>
      <c r="G10623" s="107"/>
    </row>
    <row r="10624" spans="2:7" s="100" customFormat="1">
      <c r="B10624" s="208"/>
      <c r="C10624" s="101"/>
      <c r="D10624" s="102"/>
      <c r="E10624" s="208"/>
      <c r="F10624" s="107"/>
      <c r="G10624" s="107"/>
    </row>
    <row r="10625" spans="2:7" s="100" customFormat="1">
      <c r="B10625" s="208"/>
      <c r="C10625" s="101"/>
      <c r="D10625" s="102"/>
      <c r="E10625" s="208"/>
      <c r="F10625" s="107"/>
      <c r="G10625" s="107"/>
    </row>
    <row r="10626" spans="2:7" s="100" customFormat="1">
      <c r="B10626" s="208"/>
      <c r="C10626" s="101"/>
      <c r="D10626" s="102"/>
      <c r="E10626" s="208"/>
      <c r="F10626" s="107"/>
      <c r="G10626" s="107"/>
    </row>
    <row r="10627" spans="2:7" s="100" customFormat="1">
      <c r="B10627" s="208"/>
      <c r="C10627" s="101"/>
      <c r="D10627" s="102"/>
      <c r="E10627" s="208"/>
      <c r="F10627" s="107"/>
      <c r="G10627" s="107"/>
    </row>
    <row r="10628" spans="2:7" s="100" customFormat="1">
      <c r="B10628" s="208"/>
      <c r="C10628" s="101"/>
      <c r="D10628" s="102"/>
      <c r="E10628" s="208"/>
      <c r="F10628" s="107"/>
      <c r="G10628" s="107"/>
    </row>
    <row r="10629" spans="2:7" s="100" customFormat="1">
      <c r="B10629" s="208"/>
      <c r="C10629" s="101"/>
      <c r="D10629" s="102"/>
      <c r="E10629" s="208"/>
      <c r="F10629" s="107"/>
      <c r="G10629" s="107"/>
    </row>
    <row r="10630" spans="2:7" s="100" customFormat="1">
      <c r="B10630" s="208"/>
      <c r="C10630" s="101"/>
      <c r="D10630" s="102"/>
      <c r="E10630" s="208"/>
      <c r="F10630" s="107"/>
      <c r="G10630" s="107"/>
    </row>
    <row r="10631" spans="2:7" s="100" customFormat="1">
      <c r="B10631" s="208"/>
      <c r="C10631" s="101"/>
      <c r="D10631" s="102"/>
      <c r="E10631" s="208"/>
      <c r="F10631" s="107"/>
      <c r="G10631" s="107"/>
    </row>
    <row r="10632" spans="2:7" s="100" customFormat="1">
      <c r="B10632" s="208"/>
      <c r="C10632" s="101"/>
      <c r="D10632" s="102"/>
      <c r="E10632" s="208"/>
      <c r="F10632" s="107"/>
      <c r="G10632" s="107"/>
    </row>
    <row r="10633" spans="2:7" s="100" customFormat="1">
      <c r="B10633" s="208"/>
      <c r="C10633" s="101"/>
      <c r="D10633" s="102"/>
      <c r="E10633" s="208"/>
      <c r="F10633" s="107"/>
      <c r="G10633" s="107"/>
    </row>
    <row r="10634" spans="2:7" s="100" customFormat="1">
      <c r="B10634" s="208"/>
      <c r="C10634" s="101"/>
      <c r="D10634" s="102"/>
      <c r="E10634" s="208"/>
      <c r="F10634" s="107"/>
      <c r="G10634" s="107"/>
    </row>
    <row r="10635" spans="2:7" s="100" customFormat="1">
      <c r="B10635" s="208"/>
      <c r="C10635" s="101"/>
      <c r="D10635" s="102"/>
      <c r="E10635" s="208"/>
      <c r="F10635" s="107"/>
      <c r="G10635" s="107"/>
    </row>
    <row r="10636" spans="2:7" s="100" customFormat="1">
      <c r="B10636" s="208"/>
      <c r="C10636" s="101"/>
      <c r="D10636" s="102"/>
      <c r="E10636" s="208"/>
      <c r="F10636" s="107"/>
      <c r="G10636" s="107"/>
    </row>
    <row r="10637" spans="2:7" s="100" customFormat="1">
      <c r="B10637" s="208"/>
      <c r="C10637" s="101"/>
      <c r="D10637" s="102"/>
      <c r="E10637" s="208"/>
      <c r="F10637" s="107"/>
      <c r="G10637" s="107"/>
    </row>
    <row r="10638" spans="2:7" s="100" customFormat="1">
      <c r="B10638" s="208"/>
      <c r="C10638" s="101"/>
      <c r="D10638" s="102"/>
      <c r="E10638" s="208"/>
      <c r="F10638" s="107"/>
      <c r="G10638" s="107"/>
    </row>
    <row r="10639" spans="2:7" s="100" customFormat="1">
      <c r="B10639" s="208"/>
      <c r="C10639" s="101"/>
      <c r="D10639" s="102"/>
      <c r="E10639" s="208"/>
      <c r="F10639" s="107"/>
      <c r="G10639" s="107"/>
    </row>
    <row r="10640" spans="2:7" s="100" customFormat="1">
      <c r="B10640" s="208"/>
      <c r="C10640" s="101"/>
      <c r="D10640" s="102"/>
      <c r="E10640" s="208"/>
      <c r="F10640" s="107"/>
      <c r="G10640" s="107"/>
    </row>
    <row r="10641" spans="2:7" s="100" customFormat="1">
      <c r="B10641" s="208"/>
      <c r="C10641" s="101"/>
      <c r="D10641" s="102"/>
      <c r="E10641" s="208"/>
      <c r="F10641" s="107"/>
      <c r="G10641" s="107"/>
    </row>
    <row r="10642" spans="2:7" s="100" customFormat="1">
      <c r="B10642" s="208"/>
      <c r="C10642" s="101"/>
      <c r="D10642" s="102"/>
      <c r="E10642" s="208"/>
      <c r="F10642" s="107"/>
      <c r="G10642" s="107"/>
    </row>
    <row r="10643" spans="2:7" s="100" customFormat="1">
      <c r="B10643" s="208"/>
      <c r="C10643" s="101"/>
      <c r="D10643" s="102"/>
      <c r="E10643" s="208"/>
      <c r="F10643" s="107"/>
      <c r="G10643" s="107"/>
    </row>
    <row r="10644" spans="2:7" s="100" customFormat="1">
      <c r="B10644" s="208"/>
      <c r="C10644" s="101"/>
      <c r="D10644" s="102"/>
      <c r="E10644" s="208"/>
      <c r="F10644" s="107"/>
      <c r="G10644" s="107"/>
    </row>
    <row r="10645" spans="2:7" s="100" customFormat="1">
      <c r="B10645" s="208"/>
      <c r="C10645" s="101"/>
      <c r="D10645" s="102"/>
      <c r="E10645" s="208"/>
      <c r="F10645" s="107"/>
      <c r="G10645" s="107"/>
    </row>
    <row r="10646" spans="2:7" s="100" customFormat="1">
      <c r="B10646" s="208"/>
      <c r="C10646" s="101"/>
      <c r="D10646" s="102"/>
      <c r="E10646" s="208"/>
      <c r="F10646" s="107"/>
      <c r="G10646" s="107"/>
    </row>
    <row r="10647" spans="2:7" s="100" customFormat="1">
      <c r="B10647" s="208"/>
      <c r="C10647" s="101"/>
      <c r="D10647" s="102"/>
      <c r="E10647" s="208"/>
      <c r="F10647" s="107"/>
      <c r="G10647" s="107"/>
    </row>
    <row r="10648" spans="2:7" s="100" customFormat="1">
      <c r="B10648" s="208"/>
      <c r="C10648" s="101"/>
      <c r="D10648" s="102"/>
      <c r="E10648" s="208"/>
      <c r="F10648" s="107"/>
      <c r="G10648" s="107"/>
    </row>
    <row r="10649" spans="2:7" s="100" customFormat="1">
      <c r="B10649" s="208"/>
      <c r="C10649" s="101"/>
      <c r="D10649" s="102"/>
      <c r="E10649" s="208"/>
      <c r="F10649" s="107"/>
      <c r="G10649" s="107"/>
    </row>
    <row r="10650" spans="2:7" s="100" customFormat="1">
      <c r="B10650" s="208"/>
      <c r="C10650" s="101"/>
      <c r="D10650" s="102"/>
      <c r="E10650" s="208"/>
      <c r="F10650" s="107"/>
      <c r="G10650" s="107"/>
    </row>
    <row r="10651" spans="2:7" s="100" customFormat="1">
      <c r="B10651" s="208"/>
      <c r="C10651" s="101"/>
      <c r="D10651" s="102"/>
      <c r="E10651" s="208"/>
      <c r="F10651" s="107"/>
      <c r="G10651" s="107"/>
    </row>
    <row r="10652" spans="2:7" s="100" customFormat="1">
      <c r="B10652" s="208"/>
      <c r="C10652" s="101"/>
      <c r="D10652" s="102"/>
      <c r="E10652" s="208"/>
      <c r="F10652" s="107"/>
      <c r="G10652" s="107"/>
    </row>
    <row r="10653" spans="2:7" s="100" customFormat="1">
      <c r="B10653" s="208"/>
      <c r="C10653" s="101"/>
      <c r="D10653" s="102"/>
      <c r="E10653" s="208"/>
      <c r="F10653" s="107"/>
      <c r="G10653" s="107"/>
    </row>
    <row r="10654" spans="2:7" s="100" customFormat="1">
      <c r="B10654" s="208"/>
      <c r="C10654" s="101"/>
      <c r="D10654" s="102"/>
      <c r="E10654" s="208"/>
      <c r="F10654" s="107"/>
      <c r="G10654" s="107"/>
    </row>
    <row r="10655" spans="2:7" s="100" customFormat="1">
      <c r="B10655" s="208"/>
      <c r="C10655" s="101"/>
      <c r="D10655" s="102"/>
      <c r="E10655" s="208"/>
      <c r="F10655" s="107"/>
      <c r="G10655" s="107"/>
    </row>
    <row r="10656" spans="2:7" s="100" customFormat="1">
      <c r="B10656" s="208"/>
      <c r="C10656" s="101"/>
      <c r="D10656" s="102"/>
      <c r="E10656" s="208"/>
      <c r="F10656" s="107"/>
      <c r="G10656" s="107"/>
    </row>
    <row r="10657" spans="2:7" s="100" customFormat="1">
      <c r="B10657" s="208"/>
      <c r="C10657" s="101"/>
      <c r="D10657" s="102"/>
      <c r="E10657" s="208"/>
      <c r="F10657" s="107"/>
      <c r="G10657" s="107"/>
    </row>
    <row r="10658" spans="2:7" s="100" customFormat="1">
      <c r="B10658" s="208"/>
      <c r="C10658" s="101"/>
      <c r="D10658" s="102"/>
      <c r="E10658" s="208"/>
      <c r="F10658" s="107"/>
      <c r="G10658" s="107"/>
    </row>
    <row r="10659" spans="2:7" s="100" customFormat="1">
      <c r="B10659" s="208"/>
      <c r="C10659" s="101"/>
      <c r="D10659" s="102"/>
      <c r="E10659" s="208"/>
      <c r="F10659" s="107"/>
      <c r="G10659" s="107"/>
    </row>
    <row r="10660" spans="2:7" s="100" customFormat="1">
      <c r="B10660" s="208"/>
      <c r="C10660" s="101"/>
      <c r="D10660" s="102"/>
      <c r="E10660" s="208"/>
      <c r="F10660" s="107"/>
      <c r="G10660" s="107"/>
    </row>
    <row r="10661" spans="2:7" s="100" customFormat="1">
      <c r="B10661" s="208"/>
      <c r="C10661" s="101"/>
      <c r="D10661" s="102"/>
      <c r="E10661" s="208"/>
      <c r="F10661" s="107"/>
      <c r="G10661" s="107"/>
    </row>
    <row r="10662" spans="2:7" s="100" customFormat="1">
      <c r="B10662" s="208"/>
      <c r="C10662" s="101"/>
      <c r="D10662" s="102"/>
      <c r="E10662" s="208"/>
      <c r="F10662" s="107"/>
      <c r="G10662" s="107"/>
    </row>
    <row r="10663" spans="2:7" s="100" customFormat="1">
      <c r="B10663" s="208"/>
      <c r="C10663" s="101"/>
      <c r="D10663" s="102"/>
      <c r="E10663" s="208"/>
      <c r="F10663" s="107"/>
      <c r="G10663" s="107"/>
    </row>
    <row r="10664" spans="2:7" s="100" customFormat="1">
      <c r="B10664" s="208"/>
      <c r="C10664" s="101"/>
      <c r="D10664" s="102"/>
      <c r="E10664" s="208"/>
      <c r="F10664" s="107"/>
      <c r="G10664" s="107"/>
    </row>
    <row r="10665" spans="2:7" s="100" customFormat="1">
      <c r="B10665" s="208"/>
      <c r="C10665" s="101"/>
      <c r="D10665" s="102"/>
      <c r="E10665" s="208"/>
      <c r="F10665" s="107"/>
      <c r="G10665" s="107"/>
    </row>
    <row r="10666" spans="2:7" s="100" customFormat="1">
      <c r="B10666" s="208"/>
      <c r="C10666" s="101"/>
      <c r="D10666" s="102"/>
      <c r="E10666" s="208"/>
      <c r="F10666" s="107"/>
      <c r="G10666" s="107"/>
    </row>
    <row r="10667" spans="2:7" s="100" customFormat="1">
      <c r="B10667" s="208"/>
      <c r="C10667" s="101"/>
      <c r="D10667" s="102"/>
      <c r="E10667" s="208"/>
      <c r="F10667" s="107"/>
      <c r="G10667" s="107"/>
    </row>
    <row r="10668" spans="2:7" s="100" customFormat="1">
      <c r="B10668" s="208"/>
      <c r="C10668" s="101"/>
      <c r="D10668" s="102"/>
      <c r="E10668" s="208"/>
      <c r="F10668" s="107"/>
      <c r="G10668" s="107"/>
    </row>
    <row r="10669" spans="2:7" s="100" customFormat="1">
      <c r="B10669" s="208"/>
      <c r="C10669" s="101"/>
      <c r="D10669" s="102"/>
      <c r="E10669" s="208"/>
      <c r="F10669" s="107"/>
      <c r="G10669" s="107"/>
    </row>
    <row r="10670" spans="2:7" s="100" customFormat="1">
      <c r="B10670" s="208"/>
      <c r="C10670" s="101"/>
      <c r="D10670" s="102"/>
      <c r="E10670" s="208"/>
      <c r="F10670" s="107"/>
      <c r="G10670" s="107"/>
    </row>
    <row r="10671" spans="2:7" s="100" customFormat="1">
      <c r="B10671" s="208"/>
      <c r="C10671" s="101"/>
      <c r="D10671" s="102"/>
      <c r="E10671" s="208"/>
      <c r="F10671" s="107"/>
      <c r="G10671" s="107"/>
    </row>
    <row r="10672" spans="2:7" s="100" customFormat="1">
      <c r="B10672" s="208"/>
      <c r="C10672" s="101"/>
      <c r="D10672" s="102"/>
      <c r="E10672" s="208"/>
      <c r="F10672" s="107"/>
      <c r="G10672" s="107"/>
    </row>
    <row r="10673" spans="2:7" s="100" customFormat="1">
      <c r="B10673" s="208"/>
      <c r="C10673" s="101"/>
      <c r="D10673" s="102"/>
      <c r="E10673" s="208"/>
      <c r="F10673" s="107"/>
      <c r="G10673" s="107"/>
    </row>
    <row r="10674" spans="2:7" s="100" customFormat="1">
      <c r="B10674" s="208"/>
      <c r="C10674" s="101"/>
      <c r="D10674" s="102"/>
      <c r="E10674" s="208"/>
      <c r="F10674" s="107"/>
      <c r="G10674" s="107"/>
    </row>
    <row r="10675" spans="2:7" s="100" customFormat="1">
      <c r="B10675" s="208"/>
      <c r="C10675" s="101"/>
      <c r="D10675" s="102"/>
      <c r="E10675" s="208"/>
      <c r="F10675" s="107"/>
      <c r="G10675" s="107"/>
    </row>
    <row r="10676" spans="2:7" s="100" customFormat="1">
      <c r="B10676" s="208"/>
      <c r="C10676" s="101"/>
      <c r="D10676" s="102"/>
      <c r="E10676" s="208"/>
      <c r="F10676" s="107"/>
      <c r="G10676" s="107"/>
    </row>
    <row r="10677" spans="2:7" s="100" customFormat="1">
      <c r="B10677" s="208"/>
      <c r="C10677" s="101"/>
      <c r="D10677" s="102"/>
      <c r="E10677" s="208"/>
      <c r="F10677" s="107"/>
      <c r="G10677" s="107"/>
    </row>
    <row r="10678" spans="2:7" s="100" customFormat="1">
      <c r="B10678" s="208"/>
      <c r="C10678" s="101"/>
      <c r="D10678" s="102"/>
      <c r="E10678" s="208"/>
      <c r="F10678" s="107"/>
      <c r="G10678" s="107"/>
    </row>
    <row r="10679" spans="2:7" s="100" customFormat="1">
      <c r="B10679" s="208"/>
      <c r="C10679" s="101"/>
      <c r="D10679" s="102"/>
      <c r="E10679" s="208"/>
      <c r="F10679" s="107"/>
      <c r="G10679" s="107"/>
    </row>
    <row r="10680" spans="2:7" s="100" customFormat="1">
      <c r="B10680" s="208"/>
      <c r="C10680" s="101"/>
      <c r="D10680" s="102"/>
      <c r="E10680" s="208"/>
      <c r="F10680" s="107"/>
      <c r="G10680" s="107"/>
    </row>
    <row r="10681" spans="2:7" s="100" customFormat="1">
      <c r="B10681" s="208"/>
      <c r="C10681" s="101"/>
      <c r="D10681" s="102"/>
      <c r="E10681" s="208"/>
      <c r="F10681" s="107"/>
      <c r="G10681" s="107"/>
    </row>
    <row r="10682" spans="2:7" s="100" customFormat="1">
      <c r="B10682" s="208"/>
      <c r="C10682" s="101"/>
      <c r="D10682" s="102"/>
      <c r="E10682" s="208"/>
      <c r="F10682" s="107"/>
      <c r="G10682" s="107"/>
    </row>
    <row r="10683" spans="2:7" s="100" customFormat="1">
      <c r="B10683" s="208"/>
      <c r="C10683" s="101"/>
      <c r="D10683" s="102"/>
      <c r="E10683" s="208"/>
      <c r="F10683" s="107"/>
      <c r="G10683" s="107"/>
    </row>
    <row r="10684" spans="2:7" s="100" customFormat="1">
      <c r="B10684" s="208"/>
      <c r="C10684" s="101"/>
      <c r="D10684" s="102"/>
      <c r="E10684" s="208"/>
      <c r="F10684" s="107"/>
      <c r="G10684" s="107"/>
    </row>
    <row r="10685" spans="2:7" s="100" customFormat="1">
      <c r="B10685" s="208"/>
      <c r="C10685" s="101"/>
      <c r="D10685" s="102"/>
      <c r="E10685" s="208"/>
      <c r="F10685" s="107"/>
      <c r="G10685" s="107"/>
    </row>
    <row r="10686" spans="2:7" s="100" customFormat="1">
      <c r="B10686" s="208"/>
      <c r="C10686" s="101"/>
      <c r="D10686" s="102"/>
      <c r="E10686" s="208"/>
      <c r="F10686" s="107"/>
      <c r="G10686" s="107"/>
    </row>
    <row r="10687" spans="2:7" s="100" customFormat="1">
      <c r="B10687" s="208"/>
      <c r="C10687" s="101"/>
      <c r="D10687" s="102"/>
      <c r="E10687" s="208"/>
      <c r="F10687" s="107"/>
      <c r="G10687" s="107"/>
    </row>
    <row r="10688" spans="2:7" s="100" customFormat="1">
      <c r="B10688" s="208"/>
      <c r="C10688" s="101"/>
      <c r="D10688" s="102"/>
      <c r="E10688" s="208"/>
      <c r="F10688" s="107"/>
      <c r="G10688" s="107"/>
    </row>
    <row r="10689" spans="2:7" s="100" customFormat="1">
      <c r="B10689" s="208"/>
      <c r="C10689" s="101"/>
      <c r="D10689" s="102"/>
      <c r="E10689" s="208"/>
      <c r="F10689" s="107"/>
      <c r="G10689" s="107"/>
    </row>
    <row r="10690" spans="2:7" s="100" customFormat="1">
      <c r="B10690" s="208"/>
      <c r="C10690" s="101"/>
      <c r="D10690" s="102"/>
      <c r="E10690" s="208"/>
      <c r="F10690" s="107"/>
      <c r="G10690" s="107"/>
    </row>
    <row r="10691" spans="2:7" s="100" customFormat="1">
      <c r="B10691" s="208"/>
      <c r="C10691" s="101"/>
      <c r="D10691" s="102"/>
      <c r="E10691" s="208"/>
      <c r="F10691" s="107"/>
      <c r="G10691" s="107"/>
    </row>
    <row r="10692" spans="2:7" s="100" customFormat="1">
      <c r="B10692" s="208"/>
      <c r="C10692" s="101"/>
      <c r="D10692" s="102"/>
      <c r="E10692" s="208"/>
      <c r="F10692" s="107"/>
      <c r="G10692" s="107"/>
    </row>
    <row r="10693" spans="2:7" s="100" customFormat="1">
      <c r="B10693" s="208"/>
      <c r="C10693" s="101"/>
      <c r="D10693" s="102"/>
      <c r="E10693" s="208"/>
      <c r="F10693" s="107"/>
      <c r="G10693" s="107"/>
    </row>
    <row r="10694" spans="2:7" s="100" customFormat="1">
      <c r="B10694" s="208"/>
      <c r="C10694" s="101"/>
      <c r="D10694" s="102"/>
      <c r="E10694" s="208"/>
      <c r="F10694" s="107"/>
      <c r="G10694" s="107"/>
    </row>
    <row r="10695" spans="2:7" s="100" customFormat="1">
      <c r="B10695" s="208"/>
      <c r="C10695" s="101"/>
      <c r="D10695" s="102"/>
      <c r="E10695" s="208"/>
      <c r="F10695" s="107"/>
      <c r="G10695" s="107"/>
    </row>
    <row r="10696" spans="2:7" s="100" customFormat="1">
      <c r="B10696" s="208"/>
      <c r="C10696" s="101"/>
      <c r="D10696" s="102"/>
      <c r="E10696" s="208"/>
      <c r="F10696" s="107"/>
      <c r="G10696" s="107"/>
    </row>
    <row r="10697" spans="2:7" s="100" customFormat="1">
      <c r="B10697" s="208"/>
      <c r="C10697" s="101"/>
      <c r="D10697" s="102"/>
      <c r="E10697" s="208"/>
      <c r="F10697" s="107"/>
      <c r="G10697" s="107"/>
    </row>
    <row r="10698" spans="2:7" s="100" customFormat="1">
      <c r="B10698" s="208"/>
      <c r="C10698" s="101"/>
      <c r="D10698" s="102"/>
      <c r="E10698" s="208"/>
      <c r="F10698" s="107"/>
      <c r="G10698" s="107"/>
    </row>
    <row r="10699" spans="2:7" s="100" customFormat="1">
      <c r="B10699" s="208"/>
      <c r="C10699" s="101"/>
      <c r="D10699" s="102"/>
      <c r="E10699" s="208"/>
      <c r="F10699" s="107"/>
      <c r="G10699" s="107"/>
    </row>
    <row r="10700" spans="2:7" s="100" customFormat="1">
      <c r="B10700" s="208"/>
      <c r="C10700" s="101"/>
      <c r="D10700" s="102"/>
      <c r="E10700" s="208"/>
      <c r="F10700" s="107"/>
      <c r="G10700" s="107"/>
    </row>
    <row r="10701" spans="2:7" s="100" customFormat="1">
      <c r="B10701" s="208"/>
      <c r="C10701" s="101"/>
      <c r="D10701" s="102"/>
      <c r="E10701" s="208"/>
      <c r="F10701" s="107"/>
      <c r="G10701" s="107"/>
    </row>
    <row r="10702" spans="2:7" s="100" customFormat="1">
      <c r="B10702" s="208"/>
      <c r="C10702" s="101"/>
      <c r="D10702" s="102"/>
      <c r="E10702" s="208"/>
      <c r="F10702" s="107"/>
      <c r="G10702" s="107"/>
    </row>
    <row r="10703" spans="2:7" s="100" customFormat="1">
      <c r="B10703" s="208"/>
      <c r="C10703" s="101"/>
      <c r="D10703" s="102"/>
      <c r="E10703" s="208"/>
      <c r="F10703" s="107"/>
      <c r="G10703" s="107"/>
    </row>
    <row r="10704" spans="2:7" s="100" customFormat="1">
      <c r="B10704" s="208"/>
      <c r="C10704" s="101"/>
      <c r="D10704" s="102"/>
      <c r="E10704" s="208"/>
      <c r="F10704" s="107"/>
      <c r="G10704" s="107"/>
    </row>
    <row r="10705" spans="2:7" s="100" customFormat="1">
      <c r="B10705" s="208"/>
      <c r="C10705" s="101"/>
      <c r="D10705" s="102"/>
      <c r="E10705" s="208"/>
      <c r="F10705" s="107"/>
      <c r="G10705" s="107"/>
    </row>
    <row r="10706" spans="2:7" s="100" customFormat="1">
      <c r="B10706" s="208"/>
      <c r="C10706" s="101"/>
      <c r="D10706" s="102"/>
      <c r="E10706" s="208"/>
      <c r="F10706" s="107"/>
      <c r="G10706" s="107"/>
    </row>
    <row r="10707" spans="2:7" s="100" customFormat="1">
      <c r="B10707" s="208"/>
      <c r="C10707" s="101"/>
      <c r="D10707" s="102"/>
      <c r="E10707" s="208"/>
      <c r="F10707" s="107"/>
      <c r="G10707" s="107"/>
    </row>
    <row r="10708" spans="2:7" s="100" customFormat="1">
      <c r="B10708" s="208"/>
      <c r="C10708" s="101"/>
      <c r="D10708" s="102"/>
      <c r="E10708" s="208"/>
      <c r="F10708" s="107"/>
      <c r="G10708" s="107"/>
    </row>
    <row r="10709" spans="2:7" s="100" customFormat="1">
      <c r="B10709" s="208"/>
      <c r="C10709" s="101"/>
      <c r="D10709" s="102"/>
      <c r="E10709" s="208"/>
      <c r="F10709" s="107"/>
      <c r="G10709" s="107"/>
    </row>
    <row r="10710" spans="2:7" s="100" customFormat="1">
      <c r="B10710" s="208"/>
      <c r="C10710" s="101"/>
      <c r="D10710" s="102"/>
      <c r="E10710" s="208"/>
      <c r="F10710" s="107"/>
      <c r="G10710" s="107"/>
    </row>
    <row r="10711" spans="2:7" s="100" customFormat="1">
      <c r="B10711" s="208"/>
      <c r="C10711" s="101"/>
      <c r="D10711" s="102"/>
      <c r="E10711" s="208"/>
      <c r="F10711" s="107"/>
      <c r="G10711" s="107"/>
    </row>
    <row r="10712" spans="2:7" s="100" customFormat="1">
      <c r="B10712" s="208"/>
      <c r="C10712" s="101"/>
      <c r="D10712" s="102"/>
      <c r="E10712" s="208"/>
      <c r="F10712" s="107"/>
      <c r="G10712" s="107"/>
    </row>
    <row r="10713" spans="2:7" s="100" customFormat="1">
      <c r="B10713" s="208"/>
      <c r="C10713" s="101"/>
      <c r="D10713" s="102"/>
      <c r="E10713" s="208"/>
      <c r="F10713" s="107"/>
      <c r="G10713" s="107"/>
    </row>
    <row r="10714" spans="2:7" s="100" customFormat="1">
      <c r="B10714" s="208"/>
      <c r="C10714" s="101"/>
      <c r="D10714" s="102"/>
      <c r="E10714" s="208"/>
      <c r="F10714" s="107"/>
      <c r="G10714" s="107"/>
    </row>
    <row r="10715" spans="2:7" s="100" customFormat="1">
      <c r="B10715" s="208"/>
      <c r="C10715" s="101"/>
      <c r="D10715" s="102"/>
      <c r="E10715" s="208"/>
      <c r="F10715" s="107"/>
      <c r="G10715" s="107"/>
    </row>
    <row r="10716" spans="2:7" s="100" customFormat="1">
      <c r="B10716" s="208"/>
      <c r="C10716" s="101"/>
      <c r="D10716" s="102"/>
      <c r="E10716" s="208"/>
      <c r="F10716" s="107"/>
      <c r="G10716" s="107"/>
    </row>
    <row r="10717" spans="2:7" s="100" customFormat="1">
      <c r="B10717" s="208"/>
      <c r="C10717" s="101"/>
      <c r="D10717" s="102"/>
      <c r="E10717" s="208"/>
      <c r="F10717" s="107"/>
      <c r="G10717" s="107"/>
    </row>
    <row r="10718" spans="2:7" s="100" customFormat="1">
      <c r="B10718" s="208"/>
      <c r="C10718" s="101"/>
      <c r="D10718" s="102"/>
      <c r="E10718" s="208"/>
      <c r="F10718" s="107"/>
      <c r="G10718" s="107"/>
    </row>
    <row r="10719" spans="2:7" s="100" customFormat="1">
      <c r="B10719" s="208"/>
      <c r="C10719" s="101"/>
      <c r="D10719" s="102"/>
      <c r="E10719" s="208"/>
      <c r="F10719" s="107"/>
      <c r="G10719" s="107"/>
    </row>
    <row r="10720" spans="2:7" s="100" customFormat="1">
      <c r="B10720" s="208"/>
      <c r="C10720" s="101"/>
      <c r="D10720" s="102"/>
      <c r="E10720" s="208"/>
      <c r="F10720" s="107"/>
      <c r="G10720" s="107"/>
    </row>
    <row r="10721" spans="2:7" s="100" customFormat="1">
      <c r="B10721" s="208"/>
      <c r="C10721" s="101"/>
      <c r="D10721" s="102"/>
      <c r="E10721" s="208"/>
      <c r="F10721" s="107"/>
      <c r="G10721" s="107"/>
    </row>
    <row r="10722" spans="2:7" s="100" customFormat="1">
      <c r="B10722" s="208"/>
      <c r="C10722" s="101"/>
      <c r="D10722" s="102"/>
      <c r="E10722" s="208"/>
      <c r="F10722" s="107"/>
      <c r="G10722" s="107"/>
    </row>
    <row r="10723" spans="2:7" s="100" customFormat="1">
      <c r="B10723" s="208"/>
      <c r="C10723" s="101"/>
      <c r="D10723" s="102"/>
      <c r="E10723" s="208"/>
      <c r="F10723" s="107"/>
      <c r="G10723" s="107"/>
    </row>
    <row r="10724" spans="2:7" s="100" customFormat="1">
      <c r="B10724" s="208"/>
      <c r="C10724" s="101"/>
      <c r="D10724" s="102"/>
      <c r="E10724" s="208"/>
      <c r="F10724" s="107"/>
      <c r="G10724" s="107"/>
    </row>
    <row r="10725" spans="2:7" s="100" customFormat="1">
      <c r="B10725" s="208"/>
      <c r="C10725" s="101"/>
      <c r="D10725" s="102"/>
      <c r="E10725" s="208"/>
      <c r="F10725" s="107"/>
      <c r="G10725" s="107"/>
    </row>
    <row r="10726" spans="2:7" s="100" customFormat="1">
      <c r="B10726" s="208"/>
      <c r="C10726" s="101"/>
      <c r="D10726" s="102"/>
      <c r="E10726" s="208"/>
      <c r="F10726" s="107"/>
      <c r="G10726" s="107"/>
    </row>
    <row r="10727" spans="2:7" s="100" customFormat="1">
      <c r="B10727" s="208"/>
      <c r="C10727" s="101"/>
      <c r="D10727" s="102"/>
      <c r="E10727" s="208"/>
      <c r="F10727" s="107"/>
      <c r="G10727" s="107"/>
    </row>
    <row r="10728" spans="2:7" s="100" customFormat="1">
      <c r="B10728" s="208"/>
      <c r="C10728" s="101"/>
      <c r="D10728" s="102"/>
      <c r="E10728" s="208"/>
      <c r="F10728" s="107"/>
      <c r="G10728" s="107"/>
    </row>
    <row r="10729" spans="2:7" s="100" customFormat="1">
      <c r="B10729" s="208"/>
      <c r="C10729" s="101"/>
      <c r="D10729" s="102"/>
      <c r="E10729" s="208"/>
      <c r="F10729" s="107"/>
      <c r="G10729" s="107"/>
    </row>
    <row r="10730" spans="2:7" s="100" customFormat="1">
      <c r="B10730" s="208"/>
      <c r="C10730" s="101"/>
      <c r="D10730" s="102"/>
      <c r="E10730" s="208"/>
      <c r="F10730" s="107"/>
      <c r="G10730" s="107"/>
    </row>
    <row r="10731" spans="2:7" s="100" customFormat="1">
      <c r="B10731" s="208"/>
      <c r="C10731" s="101"/>
      <c r="D10731" s="102"/>
      <c r="E10731" s="208"/>
      <c r="F10731" s="107"/>
      <c r="G10731" s="107"/>
    </row>
    <row r="10732" spans="2:7" s="100" customFormat="1">
      <c r="B10732" s="208"/>
      <c r="C10732" s="101"/>
      <c r="D10732" s="102"/>
      <c r="E10732" s="208"/>
      <c r="F10732" s="107"/>
      <c r="G10732" s="107"/>
    </row>
    <row r="10733" spans="2:7" s="100" customFormat="1">
      <c r="B10733" s="208"/>
      <c r="C10733" s="101"/>
      <c r="D10733" s="102"/>
      <c r="E10733" s="208"/>
      <c r="F10733" s="107"/>
      <c r="G10733" s="107"/>
    </row>
    <row r="10734" spans="2:7" s="100" customFormat="1">
      <c r="B10734" s="208"/>
      <c r="C10734" s="101"/>
      <c r="D10734" s="102"/>
      <c r="E10734" s="208"/>
      <c r="F10734" s="107"/>
      <c r="G10734" s="107"/>
    </row>
    <row r="10735" spans="2:7" s="100" customFormat="1">
      <c r="B10735" s="208"/>
      <c r="C10735" s="101"/>
      <c r="D10735" s="102"/>
      <c r="E10735" s="208"/>
      <c r="F10735" s="107"/>
      <c r="G10735" s="107"/>
    </row>
    <row r="10736" spans="2:7" s="100" customFormat="1">
      <c r="B10736" s="208"/>
      <c r="C10736" s="101"/>
      <c r="D10736" s="102"/>
      <c r="E10736" s="208"/>
      <c r="F10736" s="107"/>
      <c r="G10736" s="107"/>
    </row>
    <row r="10737" spans="2:7" s="100" customFormat="1">
      <c r="B10737" s="208"/>
      <c r="C10737" s="101"/>
      <c r="D10737" s="102"/>
      <c r="E10737" s="208"/>
      <c r="F10737" s="107"/>
      <c r="G10737" s="107"/>
    </row>
    <row r="10738" spans="2:7" s="100" customFormat="1">
      <c r="B10738" s="208"/>
      <c r="C10738" s="101"/>
      <c r="D10738" s="102"/>
      <c r="E10738" s="208"/>
      <c r="F10738" s="107"/>
      <c r="G10738" s="107"/>
    </row>
    <row r="10739" spans="2:7" s="100" customFormat="1">
      <c r="B10739" s="208"/>
      <c r="C10739" s="101"/>
      <c r="D10739" s="102"/>
      <c r="E10739" s="208"/>
      <c r="F10739" s="107"/>
      <c r="G10739" s="107"/>
    </row>
    <row r="10740" spans="2:7" s="100" customFormat="1">
      <c r="B10740" s="208"/>
      <c r="C10740" s="101"/>
      <c r="D10740" s="102"/>
      <c r="E10740" s="208"/>
      <c r="F10740" s="107"/>
      <c r="G10740" s="107"/>
    </row>
    <row r="10741" spans="2:7" s="100" customFormat="1">
      <c r="B10741" s="208"/>
      <c r="C10741" s="101"/>
      <c r="D10741" s="102"/>
      <c r="E10741" s="208"/>
      <c r="F10741" s="107"/>
      <c r="G10741" s="107"/>
    </row>
    <row r="10742" spans="2:7" s="100" customFormat="1">
      <c r="B10742" s="208"/>
      <c r="C10742" s="101"/>
      <c r="D10742" s="102"/>
      <c r="E10742" s="208"/>
      <c r="F10742" s="107"/>
      <c r="G10742" s="107"/>
    </row>
    <row r="10743" spans="2:7" s="100" customFormat="1">
      <c r="B10743" s="208"/>
      <c r="C10743" s="101"/>
      <c r="D10743" s="102"/>
      <c r="E10743" s="208"/>
      <c r="F10743" s="107"/>
      <c r="G10743" s="107"/>
    </row>
    <row r="10744" spans="2:7" s="100" customFormat="1">
      <c r="B10744" s="208"/>
      <c r="C10744" s="101"/>
      <c r="D10744" s="102"/>
      <c r="E10744" s="208"/>
      <c r="F10744" s="107"/>
      <c r="G10744" s="107"/>
    </row>
    <row r="10745" spans="2:7" s="100" customFormat="1">
      <c r="B10745" s="208"/>
      <c r="C10745" s="101"/>
      <c r="D10745" s="102"/>
      <c r="E10745" s="208"/>
      <c r="F10745" s="107"/>
      <c r="G10745" s="107"/>
    </row>
    <row r="10746" spans="2:7" s="100" customFormat="1">
      <c r="B10746" s="208"/>
      <c r="C10746" s="101"/>
      <c r="D10746" s="102"/>
      <c r="E10746" s="208"/>
      <c r="F10746" s="107"/>
      <c r="G10746" s="107"/>
    </row>
    <row r="10747" spans="2:7" s="100" customFormat="1">
      <c r="B10747" s="208"/>
      <c r="C10747" s="101"/>
      <c r="D10747" s="102"/>
      <c r="E10747" s="208"/>
      <c r="F10747" s="107"/>
      <c r="G10747" s="107"/>
    </row>
    <row r="10748" spans="2:7" s="100" customFormat="1">
      <c r="B10748" s="208"/>
      <c r="C10748" s="101"/>
      <c r="D10748" s="102"/>
      <c r="E10748" s="208"/>
      <c r="F10748" s="107"/>
      <c r="G10748" s="107"/>
    </row>
    <row r="10749" spans="2:7" s="100" customFormat="1">
      <c r="B10749" s="208"/>
      <c r="C10749" s="101"/>
      <c r="D10749" s="102"/>
      <c r="E10749" s="208"/>
      <c r="F10749" s="107"/>
      <c r="G10749" s="107"/>
    </row>
    <row r="10750" spans="2:7" s="100" customFormat="1">
      <c r="B10750" s="208"/>
      <c r="C10750" s="101"/>
      <c r="D10750" s="102"/>
      <c r="E10750" s="208"/>
      <c r="F10750" s="107"/>
      <c r="G10750" s="107"/>
    </row>
    <row r="10751" spans="2:7" s="100" customFormat="1">
      <c r="B10751" s="208"/>
      <c r="C10751" s="101"/>
      <c r="D10751" s="102"/>
      <c r="E10751" s="208"/>
      <c r="F10751" s="107"/>
      <c r="G10751" s="107"/>
    </row>
    <row r="10752" spans="2:7" s="100" customFormat="1">
      <c r="B10752" s="208"/>
      <c r="C10752" s="101"/>
      <c r="D10752" s="102"/>
      <c r="E10752" s="208"/>
      <c r="F10752" s="107"/>
      <c r="G10752" s="107"/>
    </row>
    <row r="10753" spans="2:7" s="100" customFormat="1">
      <c r="B10753" s="208"/>
      <c r="C10753" s="101"/>
      <c r="D10753" s="102"/>
      <c r="E10753" s="208"/>
      <c r="F10753" s="107"/>
      <c r="G10753" s="107"/>
    </row>
    <row r="10754" spans="2:7" s="100" customFormat="1">
      <c r="B10754" s="208"/>
      <c r="C10754" s="101"/>
      <c r="D10754" s="102"/>
      <c r="E10754" s="208"/>
      <c r="F10754" s="107"/>
      <c r="G10754" s="107"/>
    </row>
    <row r="10755" spans="2:7" s="100" customFormat="1">
      <c r="B10755" s="208"/>
      <c r="C10755" s="101"/>
      <c r="D10755" s="102"/>
      <c r="E10755" s="208"/>
      <c r="F10755" s="107"/>
      <c r="G10755" s="107"/>
    </row>
    <row r="10756" spans="2:7" s="100" customFormat="1">
      <c r="B10756" s="208"/>
      <c r="C10756" s="101"/>
      <c r="D10756" s="102"/>
      <c r="E10756" s="208"/>
      <c r="F10756" s="107"/>
      <c r="G10756" s="107"/>
    </row>
    <row r="10757" spans="2:7" s="100" customFormat="1">
      <c r="B10757" s="208"/>
      <c r="C10757" s="101"/>
      <c r="D10757" s="102"/>
      <c r="E10757" s="208"/>
      <c r="F10757" s="107"/>
      <c r="G10757" s="107"/>
    </row>
    <row r="10758" spans="2:7" s="100" customFormat="1">
      <c r="B10758" s="208"/>
      <c r="C10758" s="101"/>
      <c r="D10758" s="102"/>
      <c r="E10758" s="208"/>
      <c r="F10758" s="107"/>
      <c r="G10758" s="107"/>
    </row>
    <row r="10759" spans="2:7" s="100" customFormat="1">
      <c r="B10759" s="208"/>
      <c r="C10759" s="101"/>
      <c r="D10759" s="102"/>
      <c r="E10759" s="208"/>
      <c r="F10759" s="107"/>
      <c r="G10759" s="107"/>
    </row>
    <row r="10760" spans="2:7" s="100" customFormat="1">
      <c r="B10760" s="208"/>
      <c r="C10760" s="101"/>
      <c r="D10760" s="102"/>
      <c r="E10760" s="208"/>
      <c r="F10760" s="107"/>
      <c r="G10760" s="107"/>
    </row>
    <row r="10761" spans="2:7" s="100" customFormat="1">
      <c r="B10761" s="208"/>
      <c r="C10761" s="101"/>
      <c r="D10761" s="102"/>
      <c r="E10761" s="208"/>
      <c r="F10761" s="107"/>
      <c r="G10761" s="107"/>
    </row>
    <row r="10762" spans="2:7" s="100" customFormat="1">
      <c r="B10762" s="208"/>
      <c r="C10762" s="101"/>
      <c r="D10762" s="102"/>
      <c r="E10762" s="208"/>
      <c r="F10762" s="107"/>
      <c r="G10762" s="107"/>
    </row>
    <row r="10763" spans="2:7" s="100" customFormat="1">
      <c r="B10763" s="208"/>
      <c r="C10763" s="101"/>
      <c r="D10763" s="102"/>
      <c r="E10763" s="208"/>
      <c r="F10763" s="107"/>
      <c r="G10763" s="107"/>
    </row>
    <row r="10764" spans="2:7" s="100" customFormat="1">
      <c r="B10764" s="208"/>
      <c r="C10764" s="101"/>
      <c r="D10764" s="102"/>
      <c r="E10764" s="208"/>
      <c r="F10764" s="107"/>
      <c r="G10764" s="107"/>
    </row>
    <row r="10765" spans="2:7" s="100" customFormat="1">
      <c r="B10765" s="208"/>
      <c r="C10765" s="101"/>
      <c r="D10765" s="102"/>
      <c r="E10765" s="208"/>
      <c r="F10765" s="107"/>
      <c r="G10765" s="107"/>
    </row>
    <row r="10766" spans="2:7" s="100" customFormat="1">
      <c r="B10766" s="208"/>
      <c r="C10766" s="101"/>
      <c r="D10766" s="102"/>
      <c r="E10766" s="208"/>
      <c r="F10766" s="107"/>
      <c r="G10766" s="107"/>
    </row>
    <row r="10767" spans="2:7" s="100" customFormat="1">
      <c r="B10767" s="208"/>
      <c r="C10767" s="101"/>
      <c r="D10767" s="102"/>
      <c r="E10767" s="208"/>
      <c r="F10767" s="107"/>
      <c r="G10767" s="107"/>
    </row>
    <row r="10768" spans="2:7" s="100" customFormat="1">
      <c r="B10768" s="208"/>
      <c r="C10768" s="101"/>
      <c r="D10768" s="102"/>
      <c r="E10768" s="208"/>
      <c r="F10768" s="107"/>
      <c r="G10768" s="107"/>
    </row>
    <row r="10769" spans="2:7" s="100" customFormat="1">
      <c r="B10769" s="208"/>
      <c r="C10769" s="101"/>
      <c r="D10769" s="102"/>
      <c r="E10769" s="208"/>
      <c r="F10769" s="107"/>
      <c r="G10769" s="107"/>
    </row>
    <row r="10770" spans="2:7" s="100" customFormat="1">
      <c r="B10770" s="208"/>
      <c r="C10770" s="101"/>
      <c r="D10770" s="102"/>
      <c r="E10770" s="208"/>
      <c r="F10770" s="107"/>
      <c r="G10770" s="107"/>
    </row>
    <row r="10771" spans="2:7" s="100" customFormat="1">
      <c r="B10771" s="208"/>
      <c r="C10771" s="101"/>
      <c r="D10771" s="102"/>
      <c r="E10771" s="208"/>
      <c r="F10771" s="107"/>
      <c r="G10771" s="107"/>
    </row>
    <row r="10772" spans="2:7" s="100" customFormat="1">
      <c r="B10772" s="208"/>
      <c r="C10772" s="101"/>
      <c r="D10772" s="102"/>
      <c r="E10772" s="208"/>
      <c r="F10772" s="107"/>
      <c r="G10772" s="107"/>
    </row>
    <row r="10773" spans="2:7" s="100" customFormat="1">
      <c r="B10773" s="208"/>
      <c r="C10773" s="101"/>
      <c r="D10773" s="102"/>
      <c r="E10773" s="208"/>
      <c r="F10773" s="107"/>
      <c r="G10773" s="107"/>
    </row>
    <row r="10774" spans="2:7" s="100" customFormat="1">
      <c r="B10774" s="208"/>
      <c r="C10774" s="101"/>
      <c r="D10774" s="102"/>
      <c r="E10774" s="208"/>
      <c r="F10774" s="107"/>
      <c r="G10774" s="107"/>
    </row>
    <row r="10775" spans="2:7" s="100" customFormat="1">
      <c r="B10775" s="208"/>
      <c r="C10775" s="101"/>
      <c r="D10775" s="102"/>
      <c r="E10775" s="208"/>
      <c r="F10775" s="107"/>
      <c r="G10775" s="107"/>
    </row>
    <row r="10776" spans="2:7" s="100" customFormat="1">
      <c r="B10776" s="208"/>
      <c r="C10776" s="101"/>
      <c r="D10776" s="102"/>
      <c r="E10776" s="208"/>
      <c r="F10776" s="107"/>
      <c r="G10776" s="107"/>
    </row>
    <row r="10777" spans="2:7" s="100" customFormat="1">
      <c r="B10777" s="208"/>
      <c r="C10777" s="101"/>
      <c r="D10777" s="102"/>
      <c r="E10777" s="208"/>
      <c r="F10777" s="107"/>
      <c r="G10777" s="107"/>
    </row>
    <row r="10778" spans="2:7" s="100" customFormat="1">
      <c r="B10778" s="208"/>
      <c r="C10778" s="101"/>
      <c r="D10778" s="102"/>
      <c r="E10778" s="208"/>
      <c r="F10778" s="107"/>
      <c r="G10778" s="107"/>
    </row>
    <row r="10779" spans="2:7" s="100" customFormat="1">
      <c r="B10779" s="208"/>
      <c r="C10779" s="101"/>
      <c r="D10779" s="102"/>
      <c r="E10779" s="208"/>
      <c r="F10779" s="107"/>
      <c r="G10779" s="107"/>
    </row>
    <row r="10780" spans="2:7" s="100" customFormat="1">
      <c r="B10780" s="208"/>
      <c r="C10780" s="101"/>
      <c r="D10780" s="102"/>
      <c r="E10780" s="208"/>
      <c r="F10780" s="107"/>
      <c r="G10780" s="107"/>
    </row>
    <row r="10781" spans="2:7" s="100" customFormat="1">
      <c r="B10781" s="208"/>
      <c r="C10781" s="101"/>
      <c r="D10781" s="102"/>
      <c r="E10781" s="208"/>
      <c r="F10781" s="107"/>
      <c r="G10781" s="107"/>
    </row>
    <row r="10782" spans="2:7" s="100" customFormat="1">
      <c r="B10782" s="208"/>
      <c r="C10782" s="101"/>
      <c r="D10782" s="102"/>
      <c r="E10782" s="208"/>
      <c r="F10782" s="107"/>
      <c r="G10782" s="107"/>
    </row>
    <row r="10783" spans="2:7" s="100" customFormat="1">
      <c r="B10783" s="208"/>
      <c r="C10783" s="101"/>
      <c r="D10783" s="102"/>
      <c r="E10783" s="208"/>
      <c r="F10783" s="107"/>
      <c r="G10783" s="107"/>
    </row>
    <row r="10784" spans="2:7" s="100" customFormat="1">
      <c r="B10784" s="208"/>
      <c r="C10784" s="101"/>
      <c r="D10784" s="102"/>
      <c r="E10784" s="208"/>
      <c r="F10784" s="107"/>
      <c r="G10784" s="107"/>
    </row>
    <row r="10785" spans="2:7" s="100" customFormat="1">
      <c r="B10785" s="208"/>
      <c r="C10785" s="101"/>
      <c r="D10785" s="102"/>
      <c r="E10785" s="208"/>
      <c r="F10785" s="107"/>
      <c r="G10785" s="107"/>
    </row>
    <row r="10786" spans="2:7" s="100" customFormat="1">
      <c r="B10786" s="208"/>
      <c r="C10786" s="101"/>
      <c r="D10786" s="102"/>
      <c r="E10786" s="208"/>
      <c r="F10786" s="107"/>
      <c r="G10786" s="107"/>
    </row>
    <row r="10787" spans="2:7" s="100" customFormat="1">
      <c r="B10787" s="208"/>
      <c r="C10787" s="101"/>
      <c r="D10787" s="102"/>
      <c r="E10787" s="208"/>
      <c r="F10787" s="107"/>
      <c r="G10787" s="107"/>
    </row>
    <row r="10788" spans="2:7" s="100" customFormat="1">
      <c r="B10788" s="208"/>
      <c r="C10788" s="101"/>
      <c r="D10788" s="102"/>
      <c r="E10788" s="208"/>
      <c r="F10788" s="107"/>
      <c r="G10788" s="107"/>
    </row>
    <row r="10789" spans="2:7" s="100" customFormat="1">
      <c r="B10789" s="208"/>
      <c r="C10789" s="101"/>
      <c r="D10789" s="102"/>
      <c r="E10789" s="208"/>
      <c r="F10789" s="107"/>
      <c r="G10789" s="107"/>
    </row>
    <row r="10790" spans="2:7" s="100" customFormat="1">
      <c r="B10790" s="208"/>
      <c r="C10790" s="101"/>
      <c r="D10790" s="102"/>
      <c r="E10790" s="208"/>
      <c r="F10790" s="107"/>
      <c r="G10790" s="107"/>
    </row>
    <row r="10791" spans="2:7" s="100" customFormat="1">
      <c r="B10791" s="208"/>
      <c r="C10791" s="101"/>
      <c r="D10791" s="102"/>
      <c r="E10791" s="208"/>
      <c r="F10791" s="107"/>
      <c r="G10791" s="107"/>
    </row>
    <row r="10792" spans="2:7" s="100" customFormat="1">
      <c r="B10792" s="208"/>
      <c r="C10792" s="101"/>
      <c r="D10792" s="102"/>
      <c r="E10792" s="208"/>
      <c r="F10792" s="107"/>
      <c r="G10792" s="107"/>
    </row>
    <row r="10793" spans="2:7" s="100" customFormat="1">
      <c r="B10793" s="208"/>
      <c r="C10793" s="101"/>
      <c r="D10793" s="102"/>
      <c r="E10793" s="208"/>
      <c r="F10793" s="107"/>
      <c r="G10793" s="107"/>
    </row>
    <row r="10794" spans="2:7" s="100" customFormat="1">
      <c r="B10794" s="208"/>
      <c r="C10794" s="101"/>
      <c r="D10794" s="102"/>
      <c r="E10794" s="208"/>
      <c r="F10794" s="107"/>
      <c r="G10794" s="107"/>
    </row>
    <row r="10795" spans="2:7" s="100" customFormat="1">
      <c r="B10795" s="208"/>
      <c r="C10795" s="101"/>
      <c r="D10795" s="102"/>
      <c r="E10795" s="208"/>
      <c r="F10795" s="107"/>
      <c r="G10795" s="107"/>
    </row>
    <row r="10796" spans="2:7" s="100" customFormat="1">
      <c r="B10796" s="208"/>
      <c r="C10796" s="101"/>
      <c r="D10796" s="102"/>
      <c r="E10796" s="208"/>
      <c r="F10796" s="107"/>
      <c r="G10796" s="107"/>
    </row>
    <row r="10797" spans="2:7" s="100" customFormat="1">
      <c r="B10797" s="208"/>
      <c r="C10797" s="101"/>
      <c r="D10797" s="102"/>
      <c r="E10797" s="208"/>
      <c r="F10797" s="107"/>
      <c r="G10797" s="107"/>
    </row>
    <row r="10798" spans="2:7" s="100" customFormat="1">
      <c r="B10798" s="208"/>
      <c r="C10798" s="101"/>
      <c r="D10798" s="102"/>
      <c r="E10798" s="208"/>
      <c r="F10798" s="107"/>
      <c r="G10798" s="107"/>
    </row>
    <row r="10799" spans="2:7" s="100" customFormat="1">
      <c r="B10799" s="208"/>
      <c r="C10799" s="101"/>
      <c r="D10799" s="102"/>
      <c r="E10799" s="208"/>
      <c r="F10799" s="107"/>
      <c r="G10799" s="107"/>
    </row>
    <row r="10800" spans="2:7" s="100" customFormat="1">
      <c r="B10800" s="208"/>
      <c r="C10800" s="101"/>
      <c r="D10800" s="102"/>
      <c r="E10800" s="208"/>
      <c r="F10800" s="107"/>
      <c r="G10800" s="107"/>
    </row>
    <row r="10801" spans="2:7" s="100" customFormat="1">
      <c r="B10801" s="208"/>
      <c r="C10801" s="101"/>
      <c r="D10801" s="102"/>
      <c r="E10801" s="208"/>
      <c r="F10801" s="107"/>
      <c r="G10801" s="107"/>
    </row>
    <row r="10802" spans="2:7" s="100" customFormat="1">
      <c r="B10802" s="208"/>
      <c r="C10802" s="101"/>
      <c r="D10802" s="102"/>
      <c r="E10802" s="208"/>
      <c r="F10802" s="107"/>
      <c r="G10802" s="107"/>
    </row>
    <row r="10803" spans="2:7" s="100" customFormat="1">
      <c r="B10803" s="208"/>
      <c r="C10803" s="101"/>
      <c r="D10803" s="102"/>
      <c r="E10803" s="208"/>
      <c r="F10803" s="107"/>
      <c r="G10803" s="107"/>
    </row>
    <row r="10804" spans="2:7" s="100" customFormat="1">
      <c r="B10804" s="208"/>
      <c r="C10804" s="101"/>
      <c r="D10804" s="102"/>
      <c r="E10804" s="208"/>
      <c r="F10804" s="107"/>
      <c r="G10804" s="107"/>
    </row>
    <row r="10805" spans="2:7" s="100" customFormat="1">
      <c r="B10805" s="208"/>
      <c r="C10805" s="101"/>
      <c r="D10805" s="102"/>
      <c r="E10805" s="208"/>
      <c r="F10805" s="107"/>
      <c r="G10805" s="107"/>
    </row>
    <row r="10806" spans="2:7" s="100" customFormat="1">
      <c r="B10806" s="208"/>
      <c r="C10806" s="101"/>
      <c r="D10806" s="102"/>
      <c r="E10806" s="208"/>
      <c r="F10806" s="107"/>
      <c r="G10806" s="107"/>
    </row>
    <row r="10807" spans="2:7" s="100" customFormat="1">
      <c r="B10807" s="208"/>
      <c r="C10807" s="101"/>
      <c r="D10807" s="102"/>
      <c r="E10807" s="208"/>
      <c r="F10807" s="107"/>
      <c r="G10807" s="107"/>
    </row>
    <row r="10808" spans="2:7" s="100" customFormat="1">
      <c r="B10808" s="208"/>
      <c r="C10808" s="101"/>
      <c r="D10808" s="102"/>
      <c r="E10808" s="208"/>
      <c r="F10808" s="107"/>
      <c r="G10808" s="107"/>
    </row>
    <row r="10809" spans="2:7" s="100" customFormat="1">
      <c r="B10809" s="208"/>
      <c r="C10809" s="101"/>
      <c r="D10809" s="102"/>
      <c r="E10809" s="208"/>
      <c r="F10809" s="107"/>
      <c r="G10809" s="107"/>
    </row>
    <row r="10810" spans="2:7" s="100" customFormat="1">
      <c r="B10810" s="208"/>
      <c r="C10810" s="101"/>
      <c r="D10810" s="102"/>
      <c r="E10810" s="208"/>
      <c r="F10810" s="107"/>
      <c r="G10810" s="107"/>
    </row>
    <row r="10811" spans="2:7" s="100" customFormat="1">
      <c r="B10811" s="208"/>
      <c r="C10811" s="101"/>
      <c r="D10811" s="102"/>
      <c r="E10811" s="208"/>
      <c r="F10811" s="107"/>
      <c r="G10811" s="107"/>
    </row>
    <row r="10812" spans="2:7" s="100" customFormat="1">
      <c r="B10812" s="208"/>
      <c r="C10812" s="101"/>
      <c r="D10812" s="102"/>
      <c r="E10812" s="208"/>
      <c r="F10812" s="107"/>
      <c r="G10812" s="107"/>
    </row>
    <row r="10813" spans="2:7" s="100" customFormat="1">
      <c r="B10813" s="208"/>
      <c r="C10813" s="101"/>
      <c r="D10813" s="102"/>
      <c r="E10813" s="208"/>
      <c r="F10813" s="107"/>
      <c r="G10813" s="107"/>
    </row>
    <row r="10814" spans="2:7" s="100" customFormat="1">
      <c r="B10814" s="208"/>
      <c r="C10814" s="101"/>
      <c r="D10814" s="102"/>
      <c r="E10814" s="208"/>
      <c r="F10814" s="107"/>
      <c r="G10814" s="107"/>
    </row>
    <row r="10815" spans="2:7" s="100" customFormat="1">
      <c r="B10815" s="208"/>
      <c r="C10815" s="101"/>
      <c r="D10815" s="102"/>
      <c r="E10815" s="208"/>
      <c r="F10815" s="107"/>
      <c r="G10815" s="107"/>
    </row>
    <row r="10816" spans="2:7" s="100" customFormat="1">
      <c r="B10816" s="208"/>
      <c r="C10816" s="101"/>
      <c r="D10816" s="102"/>
      <c r="E10816" s="208"/>
      <c r="F10816" s="107"/>
      <c r="G10816" s="107"/>
    </row>
    <row r="10817" spans="2:7" s="100" customFormat="1">
      <c r="B10817" s="208"/>
      <c r="C10817" s="101"/>
      <c r="D10817" s="102"/>
      <c r="E10817" s="208"/>
      <c r="F10817" s="107"/>
      <c r="G10817" s="107"/>
    </row>
    <row r="10818" spans="2:7" s="100" customFormat="1">
      <c r="B10818" s="208"/>
      <c r="C10818" s="101"/>
      <c r="D10818" s="102"/>
      <c r="E10818" s="208"/>
      <c r="F10818" s="107"/>
      <c r="G10818" s="107"/>
    </row>
    <row r="10819" spans="2:7" s="100" customFormat="1">
      <c r="B10819" s="208"/>
      <c r="C10819" s="101"/>
      <c r="D10819" s="102"/>
      <c r="E10819" s="208"/>
      <c r="F10819" s="107"/>
      <c r="G10819" s="107"/>
    </row>
    <row r="10820" spans="2:7" s="100" customFormat="1">
      <c r="B10820" s="208"/>
      <c r="C10820" s="101"/>
      <c r="D10820" s="102"/>
      <c r="E10820" s="208"/>
      <c r="F10820" s="107"/>
      <c r="G10820" s="107"/>
    </row>
    <row r="10821" spans="2:7" s="100" customFormat="1">
      <c r="B10821" s="208"/>
      <c r="C10821" s="101"/>
      <c r="D10821" s="102"/>
      <c r="E10821" s="208"/>
      <c r="F10821" s="107"/>
      <c r="G10821" s="107"/>
    </row>
    <row r="10822" spans="2:7" s="100" customFormat="1">
      <c r="B10822" s="208"/>
      <c r="C10822" s="101"/>
      <c r="D10822" s="102"/>
      <c r="E10822" s="208"/>
      <c r="F10822" s="107"/>
      <c r="G10822" s="107"/>
    </row>
    <row r="10823" spans="2:7" s="100" customFormat="1">
      <c r="B10823" s="208"/>
      <c r="C10823" s="101"/>
      <c r="D10823" s="102"/>
      <c r="E10823" s="208"/>
      <c r="F10823" s="107"/>
      <c r="G10823" s="107"/>
    </row>
    <row r="10824" spans="2:7" s="100" customFormat="1">
      <c r="B10824" s="208"/>
      <c r="C10824" s="101"/>
      <c r="D10824" s="102"/>
      <c r="E10824" s="208"/>
      <c r="F10824" s="107"/>
      <c r="G10824" s="107"/>
    </row>
    <row r="10825" spans="2:7" s="100" customFormat="1">
      <c r="B10825" s="208"/>
      <c r="C10825" s="101"/>
      <c r="D10825" s="102"/>
      <c r="E10825" s="208"/>
      <c r="F10825" s="107"/>
      <c r="G10825" s="107"/>
    </row>
    <row r="10826" spans="2:7" s="100" customFormat="1">
      <c r="B10826" s="208"/>
      <c r="C10826" s="101"/>
      <c r="D10826" s="102"/>
      <c r="E10826" s="208"/>
      <c r="F10826" s="107"/>
      <c r="G10826" s="107"/>
    </row>
    <row r="10827" spans="2:7" s="100" customFormat="1">
      <c r="B10827" s="208"/>
      <c r="C10827" s="101"/>
      <c r="D10827" s="102"/>
      <c r="E10827" s="208"/>
      <c r="F10827" s="107"/>
      <c r="G10827" s="107"/>
    </row>
    <row r="10828" spans="2:7" s="100" customFormat="1">
      <c r="B10828" s="208"/>
      <c r="C10828" s="101"/>
      <c r="D10828" s="102"/>
      <c r="E10828" s="208"/>
      <c r="F10828" s="107"/>
      <c r="G10828" s="107"/>
    </row>
    <row r="10829" spans="2:7" s="100" customFormat="1">
      <c r="B10829" s="208"/>
      <c r="C10829" s="101"/>
      <c r="D10829" s="102"/>
      <c r="E10829" s="208"/>
      <c r="F10829" s="107"/>
      <c r="G10829" s="107"/>
    </row>
    <row r="10830" spans="2:7" s="100" customFormat="1">
      <c r="B10830" s="208"/>
      <c r="C10830" s="101"/>
      <c r="D10830" s="102"/>
      <c r="E10830" s="208"/>
      <c r="F10830" s="107"/>
      <c r="G10830" s="107"/>
    </row>
    <row r="10831" spans="2:7" s="100" customFormat="1">
      <c r="B10831" s="208"/>
      <c r="C10831" s="101"/>
      <c r="D10831" s="102"/>
      <c r="E10831" s="208"/>
      <c r="F10831" s="107"/>
      <c r="G10831" s="107"/>
    </row>
    <row r="10832" spans="2:7" s="100" customFormat="1">
      <c r="B10832" s="208"/>
      <c r="C10832" s="101"/>
      <c r="D10832" s="102"/>
      <c r="E10832" s="208"/>
      <c r="F10832" s="107"/>
      <c r="G10832" s="107"/>
    </row>
    <row r="10833" spans="2:7" s="100" customFormat="1">
      <c r="B10833" s="208"/>
      <c r="C10833" s="101"/>
      <c r="D10833" s="102"/>
      <c r="E10833" s="208"/>
      <c r="F10833" s="107"/>
      <c r="G10833" s="107"/>
    </row>
    <row r="10834" spans="2:7" s="100" customFormat="1">
      <c r="B10834" s="208"/>
      <c r="C10834" s="101"/>
      <c r="D10834" s="102"/>
      <c r="E10834" s="208"/>
      <c r="F10834" s="107"/>
      <c r="G10834" s="107"/>
    </row>
    <row r="10835" spans="2:7" s="100" customFormat="1">
      <c r="B10835" s="208"/>
      <c r="C10835" s="101"/>
      <c r="D10835" s="102"/>
      <c r="E10835" s="208"/>
      <c r="F10835" s="107"/>
      <c r="G10835" s="107"/>
    </row>
    <row r="10836" spans="2:7" s="100" customFormat="1">
      <c r="B10836" s="208"/>
      <c r="C10836" s="101"/>
      <c r="D10836" s="102"/>
      <c r="E10836" s="208"/>
      <c r="F10836" s="107"/>
      <c r="G10836" s="107"/>
    </row>
    <row r="10837" spans="2:7" s="100" customFormat="1">
      <c r="B10837" s="208"/>
      <c r="C10837" s="101"/>
      <c r="D10837" s="102"/>
      <c r="E10837" s="208"/>
      <c r="F10837" s="107"/>
      <c r="G10837" s="107"/>
    </row>
    <row r="10838" spans="2:7" s="100" customFormat="1">
      <c r="B10838" s="208"/>
      <c r="C10838" s="101"/>
      <c r="D10838" s="102"/>
      <c r="E10838" s="208"/>
      <c r="F10838" s="107"/>
      <c r="G10838" s="107"/>
    </row>
    <row r="10839" spans="2:7" s="100" customFormat="1">
      <c r="B10839" s="208"/>
      <c r="C10839" s="101"/>
      <c r="D10839" s="102"/>
      <c r="E10839" s="208"/>
      <c r="F10839" s="107"/>
      <c r="G10839" s="107"/>
    </row>
    <row r="10840" spans="2:7" s="100" customFormat="1">
      <c r="B10840" s="208"/>
      <c r="C10840" s="101"/>
      <c r="D10840" s="102"/>
      <c r="E10840" s="208"/>
      <c r="F10840" s="107"/>
      <c r="G10840" s="107"/>
    </row>
    <row r="10841" spans="2:7" s="100" customFormat="1">
      <c r="B10841" s="208"/>
      <c r="C10841" s="101"/>
      <c r="D10841" s="102"/>
      <c r="E10841" s="208"/>
      <c r="F10841" s="107"/>
      <c r="G10841" s="107"/>
    </row>
    <row r="10842" spans="2:7" s="100" customFormat="1">
      <c r="B10842" s="208"/>
      <c r="C10842" s="101"/>
      <c r="D10842" s="102"/>
      <c r="E10842" s="208"/>
      <c r="F10842" s="107"/>
      <c r="G10842" s="107"/>
    </row>
    <row r="10843" spans="2:7" s="100" customFormat="1">
      <c r="B10843" s="208"/>
      <c r="C10843" s="101"/>
      <c r="D10843" s="102"/>
      <c r="E10843" s="208"/>
      <c r="F10843" s="107"/>
      <c r="G10843" s="107"/>
    </row>
    <row r="10844" spans="2:7" s="100" customFormat="1">
      <c r="B10844" s="208"/>
      <c r="C10844" s="101"/>
      <c r="D10844" s="102"/>
      <c r="E10844" s="208"/>
      <c r="F10844" s="107"/>
      <c r="G10844" s="107"/>
    </row>
    <row r="10845" spans="2:7" s="100" customFormat="1">
      <c r="B10845" s="208"/>
      <c r="C10845" s="101"/>
      <c r="D10845" s="102"/>
      <c r="E10845" s="208"/>
      <c r="F10845" s="107"/>
      <c r="G10845" s="107"/>
    </row>
    <row r="10846" spans="2:7" s="100" customFormat="1">
      <c r="B10846" s="208"/>
      <c r="C10846" s="101"/>
      <c r="D10846" s="102"/>
      <c r="E10846" s="208"/>
      <c r="F10846" s="107"/>
      <c r="G10846" s="107"/>
    </row>
    <row r="10847" spans="2:7" s="100" customFormat="1">
      <c r="B10847" s="208"/>
      <c r="C10847" s="101"/>
      <c r="D10847" s="102"/>
      <c r="E10847" s="208"/>
      <c r="F10847" s="107"/>
      <c r="G10847" s="107"/>
    </row>
    <row r="10848" spans="2:7" s="100" customFormat="1">
      <c r="B10848" s="208"/>
      <c r="C10848" s="101"/>
      <c r="D10848" s="102"/>
      <c r="E10848" s="208"/>
      <c r="F10848" s="107"/>
      <c r="G10848" s="107"/>
    </row>
    <row r="10849" spans="2:7" s="100" customFormat="1">
      <c r="B10849" s="208"/>
      <c r="C10849" s="101"/>
      <c r="D10849" s="102"/>
      <c r="E10849" s="208"/>
      <c r="F10849" s="107"/>
      <c r="G10849" s="107"/>
    </row>
    <row r="10850" spans="2:7" s="100" customFormat="1">
      <c r="B10850" s="208"/>
      <c r="C10850" s="101"/>
      <c r="D10850" s="102"/>
      <c r="E10850" s="208"/>
      <c r="F10850" s="107"/>
      <c r="G10850" s="107"/>
    </row>
    <row r="10851" spans="2:7" s="100" customFormat="1">
      <c r="B10851" s="208"/>
      <c r="C10851" s="101"/>
      <c r="D10851" s="102"/>
      <c r="E10851" s="208"/>
      <c r="F10851" s="107"/>
      <c r="G10851" s="107"/>
    </row>
    <row r="10852" spans="2:7" s="100" customFormat="1">
      <c r="B10852" s="208"/>
      <c r="C10852" s="101"/>
      <c r="D10852" s="102"/>
      <c r="E10852" s="208"/>
      <c r="F10852" s="107"/>
      <c r="G10852" s="107"/>
    </row>
    <row r="10853" spans="2:7" s="100" customFormat="1">
      <c r="B10853" s="208"/>
      <c r="C10853" s="101"/>
      <c r="D10853" s="102"/>
      <c r="E10853" s="208"/>
      <c r="F10853" s="107"/>
      <c r="G10853" s="107"/>
    </row>
    <row r="10854" spans="2:7" s="100" customFormat="1">
      <c r="B10854" s="208"/>
      <c r="C10854" s="101"/>
      <c r="D10854" s="102"/>
      <c r="E10854" s="208"/>
      <c r="F10854" s="107"/>
      <c r="G10854" s="107"/>
    </row>
    <row r="10855" spans="2:7" s="100" customFormat="1">
      <c r="B10855" s="208"/>
      <c r="C10855" s="101"/>
      <c r="D10855" s="102"/>
      <c r="E10855" s="208"/>
      <c r="F10855" s="107"/>
      <c r="G10855" s="107"/>
    </row>
    <row r="10856" spans="2:7" s="100" customFormat="1">
      <c r="B10856" s="208"/>
      <c r="C10856" s="101"/>
      <c r="D10856" s="102"/>
      <c r="E10856" s="208"/>
      <c r="F10856" s="107"/>
      <c r="G10856" s="107"/>
    </row>
    <row r="10857" spans="2:7" s="100" customFormat="1">
      <c r="B10857" s="208"/>
      <c r="C10857" s="101"/>
      <c r="D10857" s="102"/>
      <c r="E10857" s="208"/>
      <c r="F10857" s="107"/>
      <c r="G10857" s="107"/>
    </row>
    <row r="10858" spans="2:7" s="100" customFormat="1">
      <c r="B10858" s="208"/>
      <c r="C10858" s="101"/>
      <c r="D10858" s="102"/>
      <c r="E10858" s="208"/>
      <c r="F10858" s="107"/>
      <c r="G10858" s="107"/>
    </row>
    <row r="10859" spans="2:7" s="100" customFormat="1">
      <c r="B10859" s="208"/>
      <c r="C10859" s="101"/>
      <c r="D10859" s="102"/>
      <c r="E10859" s="208"/>
      <c r="F10859" s="107"/>
      <c r="G10859" s="107"/>
    </row>
    <row r="10860" spans="2:7" s="100" customFormat="1">
      <c r="B10860" s="208"/>
      <c r="C10860" s="101"/>
      <c r="D10860" s="102"/>
      <c r="E10860" s="208"/>
      <c r="F10860" s="107"/>
      <c r="G10860" s="107"/>
    </row>
    <row r="10861" spans="2:7" s="100" customFormat="1">
      <c r="B10861" s="208"/>
      <c r="C10861" s="101"/>
      <c r="D10861" s="102"/>
      <c r="E10861" s="208"/>
      <c r="F10861" s="107"/>
      <c r="G10861" s="107"/>
    </row>
    <row r="10862" spans="2:7" s="100" customFormat="1">
      <c r="B10862" s="208"/>
      <c r="C10862" s="101"/>
      <c r="D10862" s="102"/>
      <c r="E10862" s="208"/>
      <c r="F10862" s="107"/>
      <c r="G10862" s="107"/>
    </row>
    <row r="10863" spans="2:7" s="100" customFormat="1">
      <c r="B10863" s="208"/>
      <c r="C10863" s="101"/>
      <c r="D10863" s="102"/>
      <c r="E10863" s="208"/>
      <c r="F10863" s="107"/>
      <c r="G10863" s="107"/>
    </row>
    <row r="10864" spans="2:7" s="100" customFormat="1">
      <c r="B10864" s="208"/>
      <c r="C10864" s="101"/>
      <c r="D10864" s="102"/>
      <c r="E10864" s="208"/>
      <c r="F10864" s="107"/>
      <c r="G10864" s="107"/>
    </row>
    <row r="10865" spans="2:7" s="100" customFormat="1">
      <c r="B10865" s="208"/>
      <c r="C10865" s="101"/>
      <c r="D10865" s="102"/>
      <c r="E10865" s="208"/>
      <c r="F10865" s="107"/>
      <c r="G10865" s="107"/>
    </row>
    <row r="10866" spans="2:7" s="100" customFormat="1">
      <c r="B10866" s="208"/>
      <c r="C10866" s="101"/>
      <c r="D10866" s="102"/>
      <c r="E10866" s="208"/>
      <c r="F10866" s="107"/>
      <c r="G10866" s="107"/>
    </row>
    <row r="10867" spans="2:7" s="100" customFormat="1">
      <c r="B10867" s="208"/>
      <c r="C10867" s="101"/>
      <c r="D10867" s="102"/>
      <c r="E10867" s="208"/>
      <c r="F10867" s="107"/>
      <c r="G10867" s="107"/>
    </row>
    <row r="10868" spans="2:7" s="100" customFormat="1">
      <c r="B10868" s="208"/>
      <c r="C10868" s="101"/>
      <c r="D10868" s="102"/>
      <c r="E10868" s="208"/>
      <c r="F10868" s="107"/>
      <c r="G10868" s="107"/>
    </row>
    <row r="10869" spans="2:7" s="100" customFormat="1">
      <c r="B10869" s="208"/>
      <c r="C10869" s="101"/>
      <c r="D10869" s="102"/>
      <c r="E10869" s="208"/>
      <c r="F10869" s="107"/>
      <c r="G10869" s="107"/>
    </row>
    <row r="10870" spans="2:7" s="100" customFormat="1">
      <c r="B10870" s="208"/>
      <c r="C10870" s="101"/>
      <c r="D10870" s="102"/>
      <c r="E10870" s="208"/>
      <c r="F10870" s="107"/>
      <c r="G10870" s="107"/>
    </row>
    <row r="10871" spans="2:7" s="100" customFormat="1">
      <c r="B10871" s="208"/>
      <c r="C10871" s="101"/>
      <c r="D10871" s="102"/>
      <c r="E10871" s="208"/>
      <c r="F10871" s="107"/>
      <c r="G10871" s="107"/>
    </row>
    <row r="10872" spans="2:7" s="100" customFormat="1">
      <c r="B10872" s="208"/>
      <c r="C10872" s="101"/>
      <c r="D10872" s="102"/>
      <c r="E10872" s="208"/>
      <c r="F10872" s="107"/>
      <c r="G10872" s="107"/>
    </row>
    <row r="10873" spans="2:7" s="100" customFormat="1">
      <c r="B10873" s="208"/>
      <c r="C10873" s="101"/>
      <c r="D10873" s="102"/>
      <c r="E10873" s="208"/>
      <c r="F10873" s="107"/>
      <c r="G10873" s="107"/>
    </row>
    <row r="10874" spans="2:7" s="100" customFormat="1">
      <c r="B10874" s="208"/>
      <c r="C10874" s="101"/>
      <c r="D10874" s="102"/>
      <c r="E10874" s="208"/>
      <c r="F10874" s="107"/>
      <c r="G10874" s="107"/>
    </row>
    <row r="10875" spans="2:7" s="100" customFormat="1">
      <c r="B10875" s="208"/>
      <c r="C10875" s="101"/>
      <c r="D10875" s="102"/>
      <c r="E10875" s="208"/>
      <c r="F10875" s="107"/>
      <c r="G10875" s="107"/>
    </row>
    <row r="10876" spans="2:7" s="100" customFormat="1">
      <c r="B10876" s="208"/>
      <c r="C10876" s="101"/>
      <c r="D10876" s="102"/>
      <c r="E10876" s="208"/>
      <c r="F10876" s="107"/>
      <c r="G10876" s="107"/>
    </row>
    <row r="10877" spans="2:7" s="100" customFormat="1">
      <c r="B10877" s="208"/>
      <c r="C10877" s="101"/>
      <c r="D10877" s="102"/>
      <c r="E10877" s="208"/>
      <c r="F10877" s="107"/>
      <c r="G10877" s="107"/>
    </row>
    <row r="10878" spans="2:7" s="100" customFormat="1">
      <c r="B10878" s="208"/>
      <c r="C10878" s="101"/>
      <c r="D10878" s="102"/>
      <c r="E10878" s="208"/>
      <c r="F10878" s="107"/>
      <c r="G10878" s="107"/>
    </row>
    <row r="10879" spans="2:7" s="100" customFormat="1">
      <c r="B10879" s="208"/>
      <c r="C10879" s="101"/>
      <c r="D10879" s="102"/>
      <c r="E10879" s="208"/>
      <c r="F10879" s="107"/>
      <c r="G10879" s="107"/>
    </row>
    <row r="10880" spans="2:7" s="100" customFormat="1">
      <c r="B10880" s="208"/>
      <c r="C10880" s="101"/>
      <c r="D10880" s="102"/>
      <c r="E10880" s="208"/>
      <c r="F10880" s="107"/>
      <c r="G10880" s="107"/>
    </row>
    <row r="10881" spans="2:7" s="100" customFormat="1">
      <c r="B10881" s="208"/>
      <c r="C10881" s="101"/>
      <c r="D10881" s="102"/>
      <c r="E10881" s="208"/>
      <c r="F10881" s="107"/>
      <c r="G10881" s="107"/>
    </row>
    <row r="10882" spans="2:7" s="100" customFormat="1">
      <c r="B10882" s="208"/>
      <c r="C10882" s="101"/>
      <c r="D10882" s="102"/>
      <c r="E10882" s="208"/>
      <c r="F10882" s="107"/>
      <c r="G10882" s="107"/>
    </row>
    <row r="10883" spans="2:7" s="100" customFormat="1">
      <c r="B10883" s="208"/>
      <c r="C10883" s="101"/>
      <c r="D10883" s="102"/>
      <c r="E10883" s="208"/>
      <c r="F10883" s="107"/>
      <c r="G10883" s="107"/>
    </row>
    <row r="10884" spans="2:7" s="100" customFormat="1">
      <c r="B10884" s="208"/>
      <c r="C10884" s="101"/>
      <c r="D10884" s="102"/>
      <c r="E10884" s="208"/>
      <c r="F10884" s="107"/>
      <c r="G10884" s="107"/>
    </row>
    <row r="10885" spans="2:7" s="100" customFormat="1">
      <c r="B10885" s="208"/>
      <c r="C10885" s="101"/>
      <c r="D10885" s="102"/>
      <c r="E10885" s="208"/>
      <c r="F10885" s="107"/>
      <c r="G10885" s="107"/>
    </row>
    <row r="10886" spans="2:7" s="100" customFormat="1">
      <c r="B10886" s="208"/>
      <c r="C10886" s="101"/>
      <c r="D10886" s="102"/>
      <c r="E10886" s="208"/>
      <c r="F10886" s="107"/>
      <c r="G10886" s="107"/>
    </row>
    <row r="10887" spans="2:7" s="100" customFormat="1">
      <c r="B10887" s="208"/>
      <c r="C10887" s="101"/>
      <c r="D10887" s="102"/>
      <c r="E10887" s="208"/>
      <c r="F10887" s="107"/>
      <c r="G10887" s="107"/>
    </row>
    <row r="10888" spans="2:7" s="100" customFormat="1">
      <c r="B10888" s="208"/>
      <c r="C10888" s="101"/>
      <c r="D10888" s="102"/>
      <c r="E10888" s="208"/>
      <c r="F10888" s="107"/>
      <c r="G10888" s="107"/>
    </row>
    <row r="10889" spans="2:7" s="100" customFormat="1">
      <c r="B10889" s="208"/>
      <c r="C10889" s="101"/>
      <c r="D10889" s="102"/>
      <c r="E10889" s="208"/>
      <c r="F10889" s="107"/>
      <c r="G10889" s="107"/>
    </row>
    <row r="10890" spans="2:7" s="100" customFormat="1">
      <c r="B10890" s="208"/>
      <c r="C10890" s="101"/>
      <c r="D10890" s="102"/>
      <c r="E10890" s="208"/>
      <c r="F10890" s="107"/>
      <c r="G10890" s="107"/>
    </row>
    <row r="10891" spans="2:7" s="100" customFormat="1">
      <c r="B10891" s="208"/>
      <c r="C10891" s="101"/>
      <c r="D10891" s="102"/>
      <c r="E10891" s="208"/>
      <c r="F10891" s="107"/>
      <c r="G10891" s="107"/>
    </row>
    <row r="10892" spans="2:7" s="100" customFormat="1">
      <c r="B10892" s="208"/>
      <c r="C10892" s="101"/>
      <c r="D10892" s="102"/>
      <c r="E10892" s="208"/>
      <c r="F10892" s="107"/>
      <c r="G10892" s="107"/>
    </row>
    <row r="10893" spans="2:7" s="100" customFormat="1">
      <c r="B10893" s="208"/>
      <c r="C10893" s="101"/>
      <c r="D10893" s="102"/>
      <c r="E10893" s="208"/>
      <c r="F10893" s="107"/>
      <c r="G10893" s="107"/>
    </row>
    <row r="10894" spans="2:7" s="100" customFormat="1">
      <c r="B10894" s="208"/>
      <c r="C10894" s="101"/>
      <c r="D10894" s="102"/>
      <c r="E10894" s="208"/>
      <c r="F10894" s="107"/>
      <c r="G10894" s="107"/>
    </row>
    <row r="10895" spans="2:7" s="100" customFormat="1">
      <c r="B10895" s="208"/>
      <c r="C10895" s="101"/>
      <c r="D10895" s="102"/>
      <c r="E10895" s="208"/>
      <c r="F10895" s="107"/>
      <c r="G10895" s="107"/>
    </row>
    <row r="10896" spans="2:7" s="100" customFormat="1">
      <c r="B10896" s="208"/>
      <c r="C10896" s="101"/>
      <c r="D10896" s="102"/>
      <c r="E10896" s="208"/>
      <c r="F10896" s="107"/>
      <c r="G10896" s="107"/>
    </row>
    <row r="10897" spans="2:7" s="100" customFormat="1">
      <c r="B10897" s="208"/>
      <c r="C10897" s="101"/>
      <c r="D10897" s="102"/>
      <c r="E10897" s="208"/>
      <c r="F10897" s="107"/>
      <c r="G10897" s="107"/>
    </row>
    <row r="10898" spans="2:7" s="100" customFormat="1">
      <c r="B10898" s="208"/>
      <c r="C10898" s="101"/>
      <c r="D10898" s="102"/>
      <c r="E10898" s="208"/>
      <c r="F10898" s="107"/>
      <c r="G10898" s="107"/>
    </row>
    <row r="10899" spans="2:7" s="100" customFormat="1">
      <c r="B10899" s="208"/>
      <c r="C10899" s="101"/>
      <c r="D10899" s="102"/>
      <c r="E10899" s="208"/>
      <c r="F10899" s="107"/>
      <c r="G10899" s="107"/>
    </row>
    <row r="10900" spans="2:7" s="100" customFormat="1">
      <c r="B10900" s="208"/>
      <c r="C10900" s="101"/>
      <c r="D10900" s="102"/>
      <c r="E10900" s="208"/>
      <c r="F10900" s="107"/>
      <c r="G10900" s="107"/>
    </row>
    <row r="10901" spans="2:7" s="100" customFormat="1">
      <c r="B10901" s="208"/>
      <c r="C10901" s="101"/>
      <c r="D10901" s="102"/>
      <c r="E10901" s="208"/>
      <c r="F10901" s="107"/>
      <c r="G10901" s="107"/>
    </row>
    <row r="10902" spans="2:7" s="100" customFormat="1">
      <c r="B10902" s="208"/>
      <c r="C10902" s="101"/>
      <c r="D10902" s="102"/>
      <c r="E10902" s="208"/>
      <c r="F10902" s="107"/>
      <c r="G10902" s="107"/>
    </row>
    <row r="10903" spans="2:7" s="100" customFormat="1">
      <c r="B10903" s="208"/>
      <c r="C10903" s="101"/>
      <c r="D10903" s="102"/>
      <c r="E10903" s="208"/>
      <c r="F10903" s="107"/>
      <c r="G10903" s="107"/>
    </row>
    <row r="10904" spans="2:7" s="100" customFormat="1">
      <c r="B10904" s="208"/>
      <c r="C10904" s="101"/>
      <c r="D10904" s="102"/>
      <c r="E10904" s="208"/>
      <c r="F10904" s="107"/>
      <c r="G10904" s="107"/>
    </row>
    <row r="10905" spans="2:7" s="100" customFormat="1">
      <c r="B10905" s="208"/>
      <c r="C10905" s="101"/>
      <c r="D10905" s="102"/>
      <c r="E10905" s="208"/>
      <c r="F10905" s="107"/>
      <c r="G10905" s="107"/>
    </row>
    <row r="10906" spans="2:7" s="100" customFormat="1">
      <c r="B10906" s="208"/>
      <c r="C10906" s="101"/>
      <c r="D10906" s="102"/>
      <c r="E10906" s="208"/>
      <c r="F10906" s="107"/>
      <c r="G10906" s="107"/>
    </row>
    <row r="10907" spans="2:7" s="100" customFormat="1">
      <c r="B10907" s="208"/>
      <c r="C10907" s="101"/>
      <c r="D10907" s="102"/>
      <c r="E10907" s="208"/>
      <c r="F10907" s="107"/>
      <c r="G10907" s="107"/>
    </row>
    <row r="10908" spans="2:7" s="100" customFormat="1">
      <c r="B10908" s="208"/>
      <c r="C10908" s="101"/>
      <c r="D10908" s="102"/>
      <c r="E10908" s="208"/>
      <c r="F10908" s="107"/>
      <c r="G10908" s="107"/>
    </row>
    <row r="10909" spans="2:7" s="100" customFormat="1">
      <c r="B10909" s="208"/>
      <c r="C10909" s="101"/>
      <c r="D10909" s="102"/>
      <c r="E10909" s="208"/>
      <c r="F10909" s="107"/>
      <c r="G10909" s="107"/>
    </row>
    <row r="10910" spans="2:7" s="100" customFormat="1">
      <c r="B10910" s="208"/>
      <c r="C10910" s="101"/>
      <c r="D10910" s="102"/>
      <c r="E10910" s="208"/>
      <c r="F10910" s="107"/>
      <c r="G10910" s="107"/>
    </row>
    <row r="10911" spans="2:7" s="100" customFormat="1">
      <c r="B10911" s="208"/>
      <c r="C10911" s="101"/>
      <c r="D10911" s="102"/>
      <c r="E10911" s="208"/>
      <c r="F10911" s="107"/>
      <c r="G10911" s="107"/>
    </row>
    <row r="10912" spans="2:7" s="100" customFormat="1">
      <c r="B10912" s="208"/>
      <c r="C10912" s="101"/>
      <c r="D10912" s="102"/>
      <c r="E10912" s="208"/>
      <c r="F10912" s="107"/>
      <c r="G10912" s="107"/>
    </row>
    <row r="10913" spans="2:7" s="100" customFormat="1">
      <c r="B10913" s="208"/>
      <c r="C10913" s="101"/>
      <c r="D10913" s="102"/>
      <c r="E10913" s="208"/>
      <c r="F10913" s="107"/>
      <c r="G10913" s="107"/>
    </row>
    <row r="10914" spans="2:7" s="100" customFormat="1">
      <c r="B10914" s="208"/>
      <c r="C10914" s="101"/>
      <c r="D10914" s="102"/>
      <c r="E10914" s="208"/>
      <c r="F10914" s="107"/>
      <c r="G10914" s="107"/>
    </row>
    <row r="10915" spans="2:7" s="100" customFormat="1">
      <c r="B10915" s="208"/>
      <c r="C10915" s="101"/>
      <c r="D10915" s="102"/>
      <c r="E10915" s="208"/>
      <c r="F10915" s="107"/>
      <c r="G10915" s="107"/>
    </row>
    <row r="10916" spans="2:7" s="100" customFormat="1">
      <c r="B10916" s="208"/>
      <c r="C10916" s="101"/>
      <c r="D10916" s="102"/>
      <c r="E10916" s="208"/>
      <c r="F10916" s="107"/>
      <c r="G10916" s="107"/>
    </row>
    <row r="10917" spans="2:7" s="100" customFormat="1">
      <c r="B10917" s="208"/>
      <c r="C10917" s="101"/>
      <c r="D10917" s="102"/>
      <c r="E10917" s="208"/>
      <c r="F10917" s="107"/>
      <c r="G10917" s="107"/>
    </row>
    <row r="10918" spans="2:7" s="100" customFormat="1">
      <c r="B10918" s="208"/>
      <c r="C10918" s="101"/>
      <c r="D10918" s="102"/>
      <c r="E10918" s="208"/>
      <c r="F10918" s="107"/>
      <c r="G10918" s="107"/>
    </row>
    <row r="10919" spans="2:7" s="100" customFormat="1">
      <c r="B10919" s="208"/>
      <c r="C10919" s="101"/>
      <c r="D10919" s="102"/>
      <c r="E10919" s="208"/>
      <c r="F10919" s="107"/>
      <c r="G10919" s="107"/>
    </row>
    <row r="10920" spans="2:7" s="100" customFormat="1">
      <c r="B10920" s="208"/>
      <c r="C10920" s="101"/>
      <c r="D10920" s="102"/>
      <c r="E10920" s="208"/>
      <c r="F10920" s="107"/>
      <c r="G10920" s="107"/>
    </row>
    <row r="10921" spans="2:7" s="100" customFormat="1">
      <c r="B10921" s="208"/>
      <c r="C10921" s="101"/>
      <c r="D10921" s="102"/>
      <c r="E10921" s="208"/>
      <c r="F10921" s="107"/>
      <c r="G10921" s="107"/>
    </row>
    <row r="10922" spans="2:7" s="100" customFormat="1">
      <c r="B10922" s="208"/>
      <c r="C10922" s="101"/>
      <c r="D10922" s="102"/>
      <c r="E10922" s="208"/>
      <c r="F10922" s="107"/>
      <c r="G10922" s="107"/>
    </row>
    <row r="10923" spans="2:7" s="100" customFormat="1">
      <c r="B10923" s="208"/>
      <c r="C10923" s="101"/>
      <c r="D10923" s="102"/>
      <c r="E10923" s="208"/>
      <c r="F10923" s="107"/>
      <c r="G10923" s="107"/>
    </row>
    <row r="10924" spans="2:7" s="100" customFormat="1">
      <c r="B10924" s="208"/>
      <c r="C10924" s="101"/>
      <c r="D10924" s="102"/>
      <c r="E10924" s="208"/>
      <c r="F10924" s="107"/>
      <c r="G10924" s="107"/>
    </row>
    <row r="10925" spans="2:7" s="100" customFormat="1">
      <c r="B10925" s="208"/>
      <c r="C10925" s="101"/>
      <c r="D10925" s="102"/>
      <c r="E10925" s="208"/>
      <c r="F10925" s="107"/>
      <c r="G10925" s="107"/>
    </row>
    <row r="10926" spans="2:7" s="100" customFormat="1">
      <c r="B10926" s="208"/>
      <c r="C10926" s="101"/>
      <c r="D10926" s="102"/>
      <c r="E10926" s="208"/>
      <c r="F10926" s="107"/>
      <c r="G10926" s="107"/>
    </row>
    <row r="10927" spans="2:7" s="100" customFormat="1">
      <c r="B10927" s="208"/>
      <c r="C10927" s="101"/>
      <c r="D10927" s="102"/>
      <c r="E10927" s="208"/>
      <c r="F10927" s="107"/>
      <c r="G10927" s="107"/>
    </row>
    <row r="10928" spans="2:7" s="100" customFormat="1">
      <c r="B10928" s="208"/>
      <c r="C10928" s="101"/>
      <c r="D10928" s="102"/>
      <c r="E10928" s="208"/>
      <c r="F10928" s="107"/>
      <c r="G10928" s="107"/>
    </row>
    <row r="10929" spans="2:7" s="100" customFormat="1">
      <c r="B10929" s="208"/>
      <c r="C10929" s="101"/>
      <c r="D10929" s="102"/>
      <c r="E10929" s="208"/>
      <c r="F10929" s="107"/>
      <c r="G10929" s="107"/>
    </row>
    <row r="10930" spans="2:7" s="100" customFormat="1">
      <c r="B10930" s="208"/>
      <c r="C10930" s="101"/>
      <c r="D10930" s="102"/>
      <c r="E10930" s="208"/>
      <c r="F10930" s="107"/>
      <c r="G10930" s="107"/>
    </row>
    <row r="10931" spans="2:7" s="100" customFormat="1">
      <c r="B10931" s="208"/>
      <c r="C10931" s="101"/>
      <c r="D10931" s="102"/>
      <c r="E10931" s="208"/>
      <c r="F10931" s="107"/>
      <c r="G10931" s="107"/>
    </row>
    <row r="10932" spans="2:7" s="100" customFormat="1">
      <c r="B10932" s="208"/>
      <c r="C10932" s="101"/>
      <c r="D10932" s="102"/>
      <c r="E10932" s="208"/>
      <c r="F10932" s="107"/>
      <c r="G10932" s="107"/>
    </row>
    <row r="10933" spans="2:7" s="100" customFormat="1">
      <c r="B10933" s="208"/>
      <c r="C10933" s="101"/>
      <c r="D10933" s="102"/>
      <c r="E10933" s="208"/>
      <c r="F10933" s="107"/>
      <c r="G10933" s="107"/>
    </row>
    <row r="10934" spans="2:7" s="100" customFormat="1">
      <c r="B10934" s="208"/>
      <c r="C10934" s="101"/>
      <c r="D10934" s="102"/>
      <c r="E10934" s="208"/>
      <c r="F10934" s="107"/>
      <c r="G10934" s="107"/>
    </row>
    <row r="10935" spans="2:7" s="100" customFormat="1">
      <c r="B10935" s="208"/>
      <c r="C10935" s="101"/>
      <c r="D10935" s="102"/>
      <c r="E10935" s="208"/>
      <c r="F10935" s="107"/>
      <c r="G10935" s="107"/>
    </row>
    <row r="10936" spans="2:7" s="100" customFormat="1">
      <c r="B10936" s="208"/>
      <c r="C10936" s="101"/>
      <c r="D10936" s="102"/>
      <c r="E10936" s="208"/>
      <c r="F10936" s="107"/>
      <c r="G10936" s="107"/>
    </row>
    <row r="10937" spans="2:7" s="100" customFormat="1">
      <c r="B10937" s="208"/>
      <c r="C10937" s="101"/>
      <c r="D10937" s="102"/>
      <c r="E10937" s="208"/>
      <c r="F10937" s="107"/>
      <c r="G10937" s="107"/>
    </row>
    <row r="10938" spans="2:7" s="100" customFormat="1">
      <c r="B10938" s="208"/>
      <c r="C10938" s="101"/>
      <c r="D10938" s="102"/>
      <c r="E10938" s="208"/>
      <c r="F10938" s="107"/>
      <c r="G10938" s="107"/>
    </row>
    <row r="10939" spans="2:7" s="100" customFormat="1">
      <c r="B10939" s="208"/>
      <c r="C10939" s="101"/>
      <c r="D10939" s="102"/>
      <c r="E10939" s="208"/>
      <c r="F10939" s="107"/>
      <c r="G10939" s="107"/>
    </row>
    <row r="10940" spans="2:7" s="100" customFormat="1">
      <c r="B10940" s="208"/>
      <c r="C10940" s="101"/>
      <c r="D10940" s="102"/>
      <c r="E10940" s="208"/>
      <c r="F10940" s="107"/>
      <c r="G10940" s="107"/>
    </row>
    <row r="10941" spans="2:7" s="100" customFormat="1">
      <c r="B10941" s="208"/>
      <c r="C10941" s="101"/>
      <c r="D10941" s="102"/>
      <c r="E10941" s="208"/>
      <c r="F10941" s="107"/>
      <c r="G10941" s="107"/>
    </row>
    <row r="10942" spans="2:7" s="100" customFormat="1">
      <c r="B10942" s="208"/>
      <c r="C10942" s="101"/>
      <c r="D10942" s="102"/>
      <c r="E10942" s="208"/>
      <c r="F10942" s="107"/>
      <c r="G10942" s="107"/>
    </row>
    <row r="10943" spans="2:7" s="100" customFormat="1">
      <c r="B10943" s="208"/>
      <c r="C10943" s="101"/>
      <c r="D10943" s="102"/>
      <c r="E10943" s="208"/>
      <c r="F10943" s="107"/>
      <c r="G10943" s="107"/>
    </row>
    <row r="10944" spans="2:7" s="100" customFormat="1">
      <c r="B10944" s="208"/>
      <c r="C10944" s="101"/>
      <c r="D10944" s="102"/>
      <c r="E10944" s="208"/>
      <c r="F10944" s="107"/>
      <c r="G10944" s="107"/>
    </row>
    <row r="10945" spans="2:7" s="100" customFormat="1">
      <c r="B10945" s="208"/>
      <c r="C10945" s="101"/>
      <c r="D10945" s="102"/>
      <c r="E10945" s="208"/>
      <c r="F10945" s="107"/>
      <c r="G10945" s="107"/>
    </row>
    <row r="10946" spans="2:7" s="100" customFormat="1">
      <c r="B10946" s="208"/>
      <c r="C10946" s="101"/>
      <c r="D10946" s="102"/>
      <c r="E10946" s="208"/>
      <c r="F10946" s="107"/>
      <c r="G10946" s="107"/>
    </row>
    <row r="10947" spans="2:7" s="100" customFormat="1">
      <c r="B10947" s="208"/>
      <c r="C10947" s="101"/>
      <c r="D10947" s="102"/>
      <c r="E10947" s="208"/>
      <c r="F10947" s="107"/>
      <c r="G10947" s="107"/>
    </row>
    <row r="10948" spans="2:7" s="100" customFormat="1">
      <c r="B10948" s="208"/>
      <c r="C10948" s="101"/>
      <c r="D10948" s="102"/>
      <c r="E10948" s="208"/>
      <c r="F10948" s="107"/>
      <c r="G10948" s="107"/>
    </row>
    <row r="10949" spans="2:7" s="100" customFormat="1">
      <c r="B10949" s="208"/>
      <c r="C10949" s="101"/>
      <c r="D10949" s="102"/>
      <c r="E10949" s="208"/>
      <c r="F10949" s="107"/>
      <c r="G10949" s="107"/>
    </row>
    <row r="10950" spans="2:7" s="100" customFormat="1">
      <c r="B10950" s="208"/>
      <c r="C10950" s="101"/>
      <c r="D10950" s="102"/>
      <c r="E10950" s="208"/>
      <c r="F10950" s="107"/>
      <c r="G10950" s="107"/>
    </row>
    <row r="10951" spans="2:7" s="100" customFormat="1">
      <c r="B10951" s="208"/>
      <c r="C10951" s="101"/>
      <c r="D10951" s="102"/>
      <c r="E10951" s="208"/>
      <c r="F10951" s="107"/>
      <c r="G10951" s="107"/>
    </row>
    <row r="10952" spans="2:7" s="100" customFormat="1">
      <c r="B10952" s="208"/>
      <c r="C10952" s="101"/>
      <c r="D10952" s="102"/>
      <c r="E10952" s="208"/>
      <c r="F10952" s="107"/>
      <c r="G10952" s="107"/>
    </row>
    <row r="10953" spans="2:7" s="100" customFormat="1">
      <c r="B10953" s="208"/>
      <c r="C10953" s="101"/>
      <c r="D10953" s="102"/>
      <c r="E10953" s="208"/>
      <c r="F10953" s="107"/>
      <c r="G10953" s="107"/>
    </row>
    <row r="10954" spans="2:7" s="100" customFormat="1">
      <c r="B10954" s="208"/>
      <c r="C10954" s="101"/>
      <c r="D10954" s="102"/>
      <c r="E10954" s="208"/>
      <c r="F10954" s="107"/>
      <c r="G10954" s="107"/>
    </row>
    <row r="10955" spans="2:7" s="100" customFormat="1">
      <c r="B10955" s="208"/>
      <c r="C10955" s="101"/>
      <c r="D10955" s="102"/>
      <c r="E10955" s="208"/>
      <c r="F10955" s="107"/>
      <c r="G10955" s="107"/>
    </row>
    <row r="10956" spans="2:7" s="100" customFormat="1">
      <c r="B10956" s="208"/>
      <c r="C10956" s="101"/>
      <c r="D10956" s="102"/>
      <c r="E10956" s="208"/>
      <c r="F10956" s="107"/>
      <c r="G10956" s="107"/>
    </row>
    <row r="10957" spans="2:7" s="100" customFormat="1">
      <c r="B10957" s="208"/>
      <c r="C10957" s="101"/>
      <c r="D10957" s="102"/>
      <c r="E10957" s="208"/>
      <c r="F10957" s="107"/>
      <c r="G10957" s="107"/>
    </row>
    <row r="10958" spans="2:7" s="100" customFormat="1">
      <c r="B10958" s="208"/>
      <c r="C10958" s="101"/>
      <c r="D10958" s="102"/>
      <c r="E10958" s="208"/>
      <c r="F10958" s="107"/>
      <c r="G10958" s="107"/>
    </row>
    <row r="10959" spans="2:7" s="100" customFormat="1">
      <c r="B10959" s="208"/>
      <c r="C10959" s="101"/>
      <c r="D10959" s="102"/>
      <c r="E10959" s="208"/>
      <c r="F10959" s="107"/>
      <c r="G10959" s="107"/>
    </row>
    <row r="10960" spans="2:7" s="100" customFormat="1">
      <c r="B10960" s="208"/>
      <c r="C10960" s="101"/>
      <c r="D10960" s="102"/>
      <c r="E10960" s="208"/>
      <c r="F10960" s="107"/>
      <c r="G10960" s="107"/>
    </row>
    <row r="10961" spans="2:7" s="100" customFormat="1">
      <c r="B10961" s="208"/>
      <c r="C10961" s="101"/>
      <c r="D10961" s="102"/>
      <c r="E10961" s="208"/>
      <c r="F10961" s="107"/>
      <c r="G10961" s="107"/>
    </row>
    <row r="10962" spans="2:7" s="100" customFormat="1">
      <c r="B10962" s="208"/>
      <c r="C10962" s="101"/>
      <c r="D10962" s="102"/>
      <c r="E10962" s="208"/>
      <c r="F10962" s="107"/>
      <c r="G10962" s="107"/>
    </row>
    <row r="10963" spans="2:7" s="100" customFormat="1">
      <c r="B10963" s="208"/>
      <c r="C10963" s="101"/>
      <c r="D10963" s="102"/>
      <c r="E10963" s="208"/>
      <c r="F10963" s="107"/>
      <c r="G10963" s="107"/>
    </row>
    <row r="10964" spans="2:7" s="100" customFormat="1">
      <c r="B10964" s="208"/>
      <c r="C10964" s="101"/>
      <c r="D10964" s="102"/>
      <c r="E10964" s="208"/>
      <c r="F10964" s="107"/>
      <c r="G10964" s="107"/>
    </row>
    <row r="10965" spans="2:7" s="100" customFormat="1">
      <c r="B10965" s="208"/>
      <c r="C10965" s="101"/>
      <c r="D10965" s="102"/>
      <c r="E10965" s="208"/>
      <c r="F10965" s="107"/>
      <c r="G10965" s="107"/>
    </row>
    <row r="10966" spans="2:7" s="100" customFormat="1">
      <c r="B10966" s="208"/>
      <c r="C10966" s="101"/>
      <c r="D10966" s="102"/>
      <c r="E10966" s="208"/>
      <c r="F10966" s="107"/>
      <c r="G10966" s="107"/>
    </row>
    <row r="10967" spans="2:7" s="100" customFormat="1">
      <c r="B10967" s="208"/>
      <c r="C10967" s="101"/>
      <c r="D10967" s="102"/>
      <c r="E10967" s="208"/>
      <c r="F10967" s="107"/>
      <c r="G10967" s="107"/>
    </row>
    <row r="10968" spans="2:7" s="100" customFormat="1">
      <c r="B10968" s="208"/>
      <c r="C10968" s="101"/>
      <c r="D10968" s="102"/>
      <c r="E10968" s="208"/>
      <c r="F10968" s="107"/>
      <c r="G10968" s="107"/>
    </row>
    <row r="10969" spans="2:7" s="100" customFormat="1">
      <c r="B10969" s="208"/>
      <c r="C10969" s="101"/>
      <c r="D10969" s="102"/>
      <c r="E10969" s="208"/>
      <c r="F10969" s="107"/>
      <c r="G10969" s="107"/>
    </row>
    <row r="10970" spans="2:7" s="100" customFormat="1">
      <c r="B10970" s="208"/>
      <c r="C10970" s="101"/>
      <c r="D10970" s="102"/>
      <c r="E10970" s="208"/>
      <c r="F10970" s="107"/>
      <c r="G10970" s="107"/>
    </row>
    <row r="10971" spans="2:7" s="100" customFormat="1">
      <c r="B10971" s="208"/>
      <c r="C10971" s="101"/>
      <c r="D10971" s="102"/>
      <c r="E10971" s="208"/>
      <c r="F10971" s="107"/>
      <c r="G10971" s="107"/>
    </row>
    <row r="10972" spans="2:7" s="100" customFormat="1">
      <c r="B10972" s="208"/>
      <c r="C10972" s="101"/>
      <c r="D10972" s="102"/>
      <c r="E10972" s="208"/>
      <c r="F10972" s="107"/>
      <c r="G10972" s="107"/>
    </row>
    <row r="10973" spans="2:7" s="100" customFormat="1">
      <c r="B10973" s="208"/>
      <c r="C10973" s="101"/>
      <c r="D10973" s="102"/>
      <c r="E10973" s="208"/>
      <c r="F10973" s="107"/>
      <c r="G10973" s="107"/>
    </row>
    <row r="10974" spans="2:7" s="100" customFormat="1">
      <c r="B10974" s="208"/>
      <c r="C10974" s="101"/>
      <c r="D10974" s="102"/>
      <c r="E10974" s="208"/>
      <c r="F10974" s="107"/>
      <c r="G10974" s="107"/>
    </row>
    <row r="10975" spans="2:7" s="100" customFormat="1">
      <c r="B10975" s="208"/>
      <c r="C10975" s="101"/>
      <c r="D10975" s="102"/>
      <c r="E10975" s="208"/>
      <c r="F10975" s="107"/>
      <c r="G10975" s="107"/>
    </row>
    <row r="10976" spans="2:7" s="100" customFormat="1">
      <c r="B10976" s="208"/>
      <c r="C10976" s="101"/>
      <c r="D10976" s="102"/>
      <c r="E10976" s="208"/>
      <c r="F10976" s="107"/>
      <c r="G10976" s="107"/>
    </row>
    <row r="10977" spans="2:7" s="100" customFormat="1">
      <c r="B10977" s="208"/>
      <c r="C10977" s="101"/>
      <c r="D10977" s="102"/>
      <c r="E10977" s="208"/>
      <c r="F10977" s="107"/>
      <c r="G10977" s="107"/>
    </row>
    <row r="10978" spans="2:7" s="100" customFormat="1">
      <c r="B10978" s="208"/>
      <c r="C10978" s="101"/>
      <c r="D10978" s="102"/>
      <c r="E10978" s="208"/>
      <c r="F10978" s="107"/>
      <c r="G10978" s="107"/>
    </row>
    <row r="10979" spans="2:7" s="100" customFormat="1">
      <c r="B10979" s="208"/>
      <c r="C10979" s="101"/>
      <c r="D10979" s="102"/>
      <c r="E10979" s="208"/>
      <c r="F10979" s="107"/>
      <c r="G10979" s="107"/>
    </row>
    <row r="10980" spans="2:7" s="100" customFormat="1">
      <c r="B10980" s="208"/>
      <c r="C10980" s="101"/>
      <c r="D10980" s="102"/>
      <c r="E10980" s="208"/>
      <c r="F10980" s="107"/>
      <c r="G10980" s="107"/>
    </row>
    <row r="10981" spans="2:7" s="100" customFormat="1">
      <c r="B10981" s="208"/>
      <c r="C10981" s="101"/>
      <c r="D10981" s="102"/>
      <c r="E10981" s="208"/>
      <c r="F10981" s="107"/>
      <c r="G10981" s="107"/>
    </row>
    <row r="10982" spans="2:7" s="100" customFormat="1">
      <c r="B10982" s="208"/>
      <c r="C10982" s="101"/>
      <c r="D10982" s="102"/>
      <c r="E10982" s="208"/>
      <c r="F10982" s="107"/>
      <c r="G10982" s="107"/>
    </row>
    <row r="10983" spans="2:7" s="100" customFormat="1">
      <c r="B10983" s="208"/>
      <c r="C10983" s="101"/>
      <c r="D10983" s="102"/>
      <c r="E10983" s="208"/>
      <c r="F10983" s="107"/>
      <c r="G10983" s="107"/>
    </row>
    <row r="10984" spans="2:7" s="100" customFormat="1">
      <c r="B10984" s="208"/>
      <c r="C10984" s="101"/>
      <c r="D10984" s="102"/>
      <c r="E10984" s="208"/>
      <c r="F10984" s="107"/>
      <c r="G10984" s="107"/>
    </row>
    <row r="10985" spans="2:7" s="100" customFormat="1">
      <c r="B10985" s="208"/>
      <c r="C10985" s="101"/>
      <c r="D10985" s="102"/>
      <c r="E10985" s="208"/>
      <c r="F10985" s="107"/>
      <c r="G10985" s="107"/>
    </row>
    <row r="10986" spans="2:7" s="100" customFormat="1">
      <c r="B10986" s="208"/>
      <c r="C10986" s="101"/>
      <c r="D10986" s="102"/>
      <c r="E10986" s="208"/>
      <c r="F10986" s="107"/>
      <c r="G10986" s="107"/>
    </row>
    <row r="10987" spans="2:7" s="100" customFormat="1">
      <c r="B10987" s="208"/>
      <c r="C10987" s="101"/>
      <c r="D10987" s="102"/>
      <c r="E10987" s="208"/>
      <c r="F10987" s="107"/>
      <c r="G10987" s="107"/>
    </row>
    <row r="10988" spans="2:7" s="100" customFormat="1">
      <c r="B10988" s="208"/>
      <c r="C10988" s="101"/>
      <c r="D10988" s="102"/>
      <c r="E10988" s="208"/>
      <c r="F10988" s="107"/>
      <c r="G10988" s="107"/>
    </row>
    <row r="10989" spans="2:7" s="100" customFormat="1">
      <c r="B10989" s="208"/>
      <c r="C10989" s="101"/>
      <c r="D10989" s="102"/>
      <c r="E10989" s="208"/>
      <c r="F10989" s="107"/>
      <c r="G10989" s="107"/>
    </row>
    <row r="10990" spans="2:7" s="100" customFormat="1">
      <c r="B10990" s="208"/>
      <c r="C10990" s="101"/>
      <c r="D10990" s="102"/>
      <c r="E10990" s="208"/>
      <c r="F10990" s="107"/>
      <c r="G10990" s="107"/>
    </row>
    <row r="10991" spans="2:7" s="100" customFormat="1">
      <c r="B10991" s="208"/>
      <c r="C10991" s="101"/>
      <c r="D10991" s="102"/>
      <c r="E10991" s="208"/>
      <c r="F10991" s="107"/>
      <c r="G10991" s="107"/>
    </row>
    <row r="10992" spans="2:7" s="100" customFormat="1">
      <c r="B10992" s="208"/>
      <c r="C10992" s="101"/>
      <c r="D10992" s="102"/>
      <c r="E10992" s="208"/>
      <c r="F10992" s="107"/>
      <c r="G10992" s="107"/>
    </row>
    <row r="10993" spans="2:7" s="100" customFormat="1">
      <c r="B10993" s="208"/>
      <c r="C10993" s="101"/>
      <c r="D10993" s="102"/>
      <c r="E10993" s="208"/>
      <c r="F10993" s="107"/>
      <c r="G10993" s="107"/>
    </row>
    <row r="10994" spans="2:7" s="100" customFormat="1">
      <c r="B10994" s="208"/>
      <c r="C10994" s="101"/>
      <c r="D10994" s="102"/>
      <c r="E10994" s="208"/>
      <c r="F10994" s="107"/>
      <c r="G10994" s="107"/>
    </row>
    <row r="10995" spans="2:7" s="100" customFormat="1">
      <c r="B10995" s="208"/>
      <c r="C10995" s="101"/>
      <c r="D10995" s="102"/>
      <c r="E10995" s="208"/>
      <c r="F10995" s="107"/>
      <c r="G10995" s="107"/>
    </row>
    <row r="10996" spans="2:7" s="100" customFormat="1">
      <c r="B10996" s="208"/>
      <c r="C10996" s="101"/>
      <c r="D10996" s="102"/>
      <c r="E10996" s="208"/>
      <c r="F10996" s="107"/>
      <c r="G10996" s="107"/>
    </row>
    <row r="10997" spans="2:7" s="100" customFormat="1">
      <c r="B10997" s="208"/>
      <c r="C10997" s="101"/>
      <c r="D10997" s="102"/>
      <c r="E10997" s="208"/>
      <c r="F10997" s="107"/>
      <c r="G10997" s="107"/>
    </row>
    <row r="10998" spans="2:7" s="100" customFormat="1">
      <c r="B10998" s="208"/>
      <c r="C10998" s="101"/>
      <c r="D10998" s="102"/>
      <c r="E10998" s="208"/>
      <c r="F10998" s="107"/>
      <c r="G10998" s="107"/>
    </row>
    <row r="10999" spans="2:7" s="100" customFormat="1">
      <c r="B10999" s="208"/>
      <c r="C10999" s="101"/>
      <c r="D10999" s="102"/>
      <c r="E10999" s="208"/>
      <c r="F10999" s="107"/>
      <c r="G10999" s="107"/>
    </row>
    <row r="11000" spans="2:7" s="100" customFormat="1">
      <c r="B11000" s="208"/>
      <c r="C11000" s="101"/>
      <c r="D11000" s="102"/>
      <c r="E11000" s="208"/>
      <c r="F11000" s="107"/>
      <c r="G11000" s="107"/>
    </row>
    <row r="11001" spans="2:7" s="100" customFormat="1">
      <c r="B11001" s="208"/>
      <c r="C11001" s="101"/>
      <c r="D11001" s="102"/>
      <c r="E11001" s="208"/>
      <c r="F11001" s="107"/>
      <c r="G11001" s="107"/>
    </row>
    <row r="11002" spans="2:7" s="100" customFormat="1">
      <c r="B11002" s="208"/>
      <c r="C11002" s="101"/>
      <c r="D11002" s="102"/>
      <c r="E11002" s="208"/>
      <c r="F11002" s="107"/>
      <c r="G11002" s="107"/>
    </row>
    <row r="11003" spans="2:7" s="100" customFormat="1">
      <c r="B11003" s="208"/>
      <c r="C11003" s="101"/>
      <c r="D11003" s="102"/>
      <c r="E11003" s="208"/>
      <c r="F11003" s="107"/>
      <c r="G11003" s="107"/>
    </row>
    <row r="11004" spans="2:7" s="100" customFormat="1">
      <c r="B11004" s="208"/>
      <c r="C11004" s="101"/>
      <c r="D11004" s="102"/>
      <c r="E11004" s="208"/>
      <c r="F11004" s="107"/>
      <c r="G11004" s="107"/>
    </row>
    <row r="11005" spans="2:7" s="100" customFormat="1">
      <c r="B11005" s="208"/>
      <c r="C11005" s="101"/>
      <c r="D11005" s="102"/>
      <c r="E11005" s="208"/>
      <c r="F11005" s="107"/>
      <c r="G11005" s="107"/>
    </row>
    <row r="11006" spans="2:7" s="100" customFormat="1">
      <c r="B11006" s="208"/>
      <c r="C11006" s="101"/>
      <c r="D11006" s="102"/>
      <c r="E11006" s="208"/>
      <c r="F11006" s="107"/>
      <c r="G11006" s="107"/>
    </row>
    <row r="11007" spans="2:7" s="100" customFormat="1">
      <c r="B11007" s="208"/>
      <c r="C11007" s="101"/>
      <c r="D11007" s="102"/>
      <c r="E11007" s="208"/>
      <c r="F11007" s="107"/>
      <c r="G11007" s="107"/>
    </row>
    <row r="11008" spans="2:7" s="100" customFormat="1">
      <c r="B11008" s="208"/>
      <c r="C11008" s="101"/>
      <c r="D11008" s="102"/>
      <c r="E11008" s="208"/>
      <c r="F11008" s="107"/>
      <c r="G11008" s="107"/>
    </row>
    <row r="11009" spans="2:7" s="100" customFormat="1">
      <c r="B11009" s="208"/>
      <c r="C11009" s="101"/>
      <c r="D11009" s="102"/>
      <c r="E11009" s="208"/>
      <c r="F11009" s="107"/>
      <c r="G11009" s="107"/>
    </row>
    <row r="11010" spans="2:7" s="100" customFormat="1">
      <c r="B11010" s="208"/>
      <c r="C11010" s="101"/>
      <c r="D11010" s="102"/>
      <c r="E11010" s="208"/>
      <c r="F11010" s="107"/>
      <c r="G11010" s="107"/>
    </row>
    <row r="11011" spans="2:7" s="100" customFormat="1">
      <c r="B11011" s="208"/>
      <c r="C11011" s="101"/>
      <c r="D11011" s="102"/>
      <c r="E11011" s="208"/>
      <c r="F11011" s="107"/>
      <c r="G11011" s="107"/>
    </row>
    <row r="11012" spans="2:7" s="100" customFormat="1">
      <c r="B11012" s="208"/>
      <c r="C11012" s="101"/>
      <c r="D11012" s="102"/>
      <c r="E11012" s="208"/>
      <c r="F11012" s="107"/>
      <c r="G11012" s="107"/>
    </row>
    <row r="11013" spans="2:7" s="100" customFormat="1">
      <c r="B11013" s="208"/>
      <c r="C11013" s="101"/>
      <c r="D11013" s="102"/>
      <c r="E11013" s="208"/>
      <c r="F11013" s="107"/>
      <c r="G11013" s="107"/>
    </row>
    <row r="11014" spans="2:7" s="100" customFormat="1">
      <c r="B11014" s="208"/>
      <c r="C11014" s="101"/>
      <c r="D11014" s="102"/>
      <c r="E11014" s="208"/>
      <c r="F11014" s="107"/>
      <c r="G11014" s="107"/>
    </row>
    <row r="11015" spans="2:7" s="100" customFormat="1">
      <c r="B11015" s="208"/>
      <c r="C11015" s="101"/>
      <c r="D11015" s="102"/>
      <c r="E11015" s="208"/>
      <c r="F11015" s="107"/>
      <c r="G11015" s="107"/>
    </row>
    <row r="11016" spans="2:7" s="100" customFormat="1">
      <c r="B11016" s="208"/>
      <c r="C11016" s="101"/>
      <c r="D11016" s="102"/>
      <c r="E11016" s="208"/>
      <c r="F11016" s="107"/>
      <c r="G11016" s="107"/>
    </row>
    <row r="11017" spans="2:7" s="100" customFormat="1">
      <c r="B11017" s="208"/>
      <c r="C11017" s="101"/>
      <c r="D11017" s="102"/>
      <c r="E11017" s="208"/>
      <c r="F11017" s="107"/>
      <c r="G11017" s="107"/>
    </row>
    <row r="11018" spans="2:7" s="100" customFormat="1">
      <c r="B11018" s="208"/>
      <c r="C11018" s="101"/>
      <c r="D11018" s="102"/>
      <c r="E11018" s="208"/>
      <c r="F11018" s="107"/>
      <c r="G11018" s="107"/>
    </row>
    <row r="11019" spans="2:7" s="100" customFormat="1">
      <c r="B11019" s="208"/>
      <c r="C11019" s="101"/>
      <c r="D11019" s="102"/>
      <c r="E11019" s="208"/>
      <c r="F11019" s="107"/>
      <c r="G11019" s="107"/>
    </row>
    <row r="11020" spans="2:7" s="100" customFormat="1">
      <c r="B11020" s="208"/>
      <c r="C11020" s="101"/>
      <c r="D11020" s="102"/>
      <c r="E11020" s="208"/>
      <c r="F11020" s="107"/>
      <c r="G11020" s="107"/>
    </row>
    <row r="11021" spans="2:7" s="100" customFormat="1">
      <c r="B11021" s="208"/>
      <c r="C11021" s="101"/>
      <c r="D11021" s="102"/>
      <c r="E11021" s="208"/>
      <c r="F11021" s="107"/>
      <c r="G11021" s="107"/>
    </row>
    <row r="11022" spans="2:7" s="100" customFormat="1">
      <c r="B11022" s="208"/>
      <c r="C11022" s="101"/>
      <c r="D11022" s="102"/>
      <c r="E11022" s="208"/>
      <c r="F11022" s="107"/>
      <c r="G11022" s="107"/>
    </row>
    <row r="11023" spans="2:7" s="100" customFormat="1">
      <c r="B11023" s="208"/>
      <c r="C11023" s="101"/>
      <c r="D11023" s="102"/>
      <c r="E11023" s="208"/>
      <c r="F11023" s="107"/>
      <c r="G11023" s="107"/>
    </row>
    <row r="11024" spans="2:7" s="100" customFormat="1">
      <c r="B11024" s="208"/>
      <c r="C11024" s="101"/>
      <c r="D11024" s="102"/>
      <c r="E11024" s="208"/>
      <c r="F11024" s="107"/>
      <c r="G11024" s="107"/>
    </row>
    <row r="11025" spans="2:7" s="100" customFormat="1">
      <c r="B11025" s="208"/>
      <c r="C11025" s="101"/>
      <c r="D11025" s="102"/>
      <c r="E11025" s="208"/>
      <c r="F11025" s="107"/>
      <c r="G11025" s="107"/>
    </row>
    <row r="11026" spans="2:7" s="100" customFormat="1">
      <c r="B11026" s="208"/>
      <c r="C11026" s="101"/>
      <c r="D11026" s="102"/>
      <c r="E11026" s="208"/>
      <c r="F11026" s="107"/>
      <c r="G11026" s="107"/>
    </row>
    <row r="11027" spans="2:7" s="100" customFormat="1">
      <c r="B11027" s="208"/>
      <c r="C11027" s="101"/>
      <c r="D11027" s="102"/>
      <c r="E11027" s="208"/>
      <c r="F11027" s="107"/>
      <c r="G11027" s="107"/>
    </row>
    <row r="11028" spans="2:7" s="100" customFormat="1">
      <c r="B11028" s="208"/>
      <c r="C11028" s="101"/>
      <c r="D11028" s="102"/>
      <c r="E11028" s="208"/>
      <c r="F11028" s="107"/>
      <c r="G11028" s="107"/>
    </row>
    <row r="11029" spans="2:7" s="100" customFormat="1">
      <c r="B11029" s="208"/>
      <c r="C11029" s="101"/>
      <c r="D11029" s="102"/>
      <c r="E11029" s="208"/>
      <c r="F11029" s="107"/>
      <c r="G11029" s="107"/>
    </row>
    <row r="11030" spans="2:7" s="100" customFormat="1">
      <c r="B11030" s="208"/>
      <c r="C11030" s="101"/>
      <c r="D11030" s="102"/>
      <c r="E11030" s="208"/>
      <c r="F11030" s="107"/>
      <c r="G11030" s="107"/>
    </row>
    <row r="11031" spans="2:7" s="100" customFormat="1">
      <c r="B11031" s="208"/>
      <c r="C11031" s="101"/>
      <c r="D11031" s="102"/>
      <c r="E11031" s="208"/>
      <c r="F11031" s="107"/>
      <c r="G11031" s="107"/>
    </row>
    <row r="11032" spans="2:7" s="100" customFormat="1">
      <c r="B11032" s="208"/>
      <c r="C11032" s="101"/>
      <c r="D11032" s="102"/>
      <c r="E11032" s="208"/>
      <c r="F11032" s="107"/>
      <c r="G11032" s="107"/>
    </row>
    <row r="11033" spans="2:7" s="100" customFormat="1">
      <c r="B11033" s="208"/>
      <c r="C11033" s="101"/>
      <c r="D11033" s="102"/>
      <c r="E11033" s="208"/>
      <c r="F11033" s="107"/>
      <c r="G11033" s="107"/>
    </row>
    <row r="11034" spans="2:7" s="100" customFormat="1">
      <c r="B11034" s="208"/>
      <c r="C11034" s="101"/>
      <c r="D11034" s="102"/>
      <c r="E11034" s="208"/>
      <c r="F11034" s="107"/>
      <c r="G11034" s="107"/>
    </row>
    <row r="11035" spans="2:7" s="100" customFormat="1">
      <c r="B11035" s="208"/>
      <c r="C11035" s="101"/>
      <c r="D11035" s="102"/>
      <c r="E11035" s="208"/>
      <c r="F11035" s="107"/>
      <c r="G11035" s="107"/>
    </row>
    <row r="11036" spans="2:7" s="100" customFormat="1">
      <c r="B11036" s="208"/>
      <c r="C11036" s="101"/>
      <c r="D11036" s="102"/>
      <c r="E11036" s="208"/>
      <c r="F11036" s="107"/>
      <c r="G11036" s="107"/>
    </row>
    <row r="11037" spans="2:7" s="100" customFormat="1">
      <c r="B11037" s="208"/>
      <c r="C11037" s="101"/>
      <c r="D11037" s="102"/>
      <c r="E11037" s="208"/>
      <c r="F11037" s="107"/>
      <c r="G11037" s="107"/>
    </row>
    <row r="11038" spans="2:7" s="100" customFormat="1">
      <c r="B11038" s="208"/>
      <c r="C11038" s="101"/>
      <c r="D11038" s="102"/>
      <c r="E11038" s="208"/>
      <c r="F11038" s="107"/>
      <c r="G11038" s="107"/>
    </row>
    <row r="11039" spans="2:7" s="100" customFormat="1">
      <c r="B11039" s="208"/>
      <c r="C11039" s="101"/>
      <c r="D11039" s="102"/>
      <c r="E11039" s="208"/>
      <c r="F11039" s="107"/>
      <c r="G11039" s="107"/>
    </row>
    <row r="11040" spans="2:7" s="100" customFormat="1">
      <c r="B11040" s="208"/>
      <c r="C11040" s="101"/>
      <c r="D11040" s="102"/>
      <c r="E11040" s="208"/>
      <c r="F11040" s="107"/>
      <c r="G11040" s="107"/>
    </row>
    <row r="11041" spans="2:7" s="100" customFormat="1">
      <c r="B11041" s="208"/>
      <c r="C11041" s="101"/>
      <c r="D11041" s="102"/>
      <c r="E11041" s="208"/>
      <c r="F11041" s="107"/>
      <c r="G11041" s="107"/>
    </row>
    <row r="11042" spans="2:7" s="100" customFormat="1">
      <c r="B11042" s="208"/>
      <c r="C11042" s="101"/>
      <c r="D11042" s="102"/>
      <c r="E11042" s="208"/>
      <c r="F11042" s="107"/>
      <c r="G11042" s="107"/>
    </row>
    <row r="11043" spans="2:7" s="100" customFormat="1">
      <c r="B11043" s="208"/>
      <c r="C11043" s="101"/>
      <c r="D11043" s="102"/>
      <c r="E11043" s="208"/>
      <c r="F11043" s="107"/>
      <c r="G11043" s="107"/>
    </row>
    <row r="11044" spans="2:7" s="100" customFormat="1">
      <c r="B11044" s="208"/>
      <c r="C11044" s="101"/>
      <c r="D11044" s="102"/>
      <c r="E11044" s="208"/>
      <c r="F11044" s="107"/>
      <c r="G11044" s="107"/>
    </row>
    <row r="11045" spans="2:7" s="100" customFormat="1">
      <c r="B11045" s="208"/>
      <c r="C11045" s="101"/>
      <c r="D11045" s="102"/>
      <c r="E11045" s="208"/>
      <c r="F11045" s="107"/>
      <c r="G11045" s="107"/>
    </row>
    <row r="11046" spans="2:7" s="100" customFormat="1">
      <c r="B11046" s="208"/>
      <c r="C11046" s="101"/>
      <c r="D11046" s="102"/>
      <c r="E11046" s="208"/>
      <c r="F11046" s="107"/>
      <c r="G11046" s="107"/>
    </row>
    <row r="11047" spans="2:7" s="100" customFormat="1">
      <c r="B11047" s="208"/>
      <c r="C11047" s="101"/>
      <c r="D11047" s="102"/>
      <c r="E11047" s="208"/>
      <c r="F11047" s="107"/>
      <c r="G11047" s="107"/>
    </row>
    <row r="11048" spans="2:7" s="100" customFormat="1">
      <c r="B11048" s="208"/>
      <c r="C11048" s="101"/>
      <c r="D11048" s="102"/>
      <c r="E11048" s="208"/>
      <c r="F11048" s="107"/>
      <c r="G11048" s="107"/>
    </row>
    <row r="11049" spans="2:7" s="100" customFormat="1">
      <c r="B11049" s="208"/>
      <c r="C11049" s="101"/>
      <c r="D11049" s="102"/>
      <c r="E11049" s="208"/>
      <c r="F11049" s="107"/>
      <c r="G11049" s="107"/>
    </row>
    <row r="11050" spans="2:7" s="100" customFormat="1">
      <c r="B11050" s="208"/>
      <c r="C11050" s="101"/>
      <c r="D11050" s="102"/>
      <c r="E11050" s="208"/>
      <c r="F11050" s="107"/>
      <c r="G11050" s="107"/>
    </row>
    <row r="11051" spans="2:7" s="100" customFormat="1">
      <c r="B11051" s="208"/>
      <c r="C11051" s="101"/>
      <c r="D11051" s="102"/>
      <c r="E11051" s="208"/>
      <c r="F11051" s="107"/>
      <c r="G11051" s="107"/>
    </row>
    <row r="11052" spans="2:7" s="100" customFormat="1">
      <c r="B11052" s="208"/>
      <c r="C11052" s="101"/>
      <c r="D11052" s="102"/>
      <c r="E11052" s="208"/>
      <c r="F11052" s="107"/>
      <c r="G11052" s="107"/>
    </row>
    <row r="11053" spans="2:7" s="100" customFormat="1">
      <c r="B11053" s="208"/>
      <c r="C11053" s="101"/>
      <c r="D11053" s="102"/>
      <c r="E11053" s="208"/>
      <c r="F11053" s="107"/>
      <c r="G11053" s="107"/>
    </row>
    <row r="11054" spans="2:7" s="100" customFormat="1">
      <c r="B11054" s="208"/>
      <c r="C11054" s="101"/>
      <c r="D11054" s="102"/>
      <c r="E11054" s="208"/>
      <c r="F11054" s="107"/>
      <c r="G11054" s="107"/>
    </row>
    <row r="11055" spans="2:7" s="100" customFormat="1">
      <c r="B11055" s="208"/>
      <c r="C11055" s="101"/>
      <c r="D11055" s="102"/>
      <c r="E11055" s="208"/>
      <c r="F11055" s="107"/>
      <c r="G11055" s="107"/>
    </row>
    <row r="11056" spans="2:7" s="100" customFormat="1">
      <c r="B11056" s="208"/>
      <c r="C11056" s="101"/>
      <c r="D11056" s="102"/>
      <c r="E11056" s="208"/>
      <c r="F11056" s="107"/>
      <c r="G11056" s="107"/>
    </row>
    <row r="11057" spans="2:7" s="100" customFormat="1">
      <c r="B11057" s="208"/>
      <c r="C11057" s="101"/>
      <c r="D11057" s="102"/>
      <c r="E11057" s="208"/>
      <c r="F11057" s="107"/>
      <c r="G11057" s="107"/>
    </row>
    <row r="11058" spans="2:7" s="100" customFormat="1">
      <c r="B11058" s="208"/>
      <c r="C11058" s="101"/>
      <c r="D11058" s="102"/>
      <c r="E11058" s="208"/>
      <c r="F11058" s="107"/>
      <c r="G11058" s="107"/>
    </row>
    <row r="11059" spans="2:7" s="100" customFormat="1">
      <c r="B11059" s="208"/>
      <c r="C11059" s="101"/>
      <c r="D11059" s="102"/>
      <c r="E11059" s="208"/>
      <c r="F11059" s="107"/>
      <c r="G11059" s="107"/>
    </row>
    <row r="11060" spans="2:7" s="100" customFormat="1">
      <c r="B11060" s="208"/>
      <c r="C11060" s="101"/>
      <c r="D11060" s="102"/>
      <c r="E11060" s="208"/>
      <c r="F11060" s="107"/>
      <c r="G11060" s="107"/>
    </row>
    <row r="11061" spans="2:7" s="100" customFormat="1">
      <c r="B11061" s="208"/>
      <c r="C11061" s="101"/>
      <c r="D11061" s="102"/>
      <c r="E11061" s="208"/>
      <c r="F11061" s="107"/>
      <c r="G11061" s="107"/>
    </row>
    <row r="11062" spans="2:7" s="100" customFormat="1">
      <c r="B11062" s="208"/>
      <c r="C11062" s="101"/>
      <c r="D11062" s="102"/>
      <c r="E11062" s="208"/>
      <c r="F11062" s="107"/>
      <c r="G11062" s="107"/>
    </row>
    <row r="11063" spans="2:7" s="100" customFormat="1">
      <c r="B11063" s="208"/>
      <c r="C11063" s="101"/>
      <c r="D11063" s="102"/>
      <c r="E11063" s="208"/>
      <c r="F11063" s="107"/>
      <c r="G11063" s="107"/>
    </row>
    <row r="11064" spans="2:7" s="100" customFormat="1">
      <c r="B11064" s="208"/>
      <c r="C11064" s="101"/>
      <c r="D11064" s="102"/>
      <c r="E11064" s="208"/>
      <c r="F11064" s="107"/>
      <c r="G11064" s="107"/>
    </row>
    <row r="11065" spans="2:7" s="100" customFormat="1">
      <c r="B11065" s="208"/>
      <c r="C11065" s="101"/>
      <c r="D11065" s="102"/>
      <c r="E11065" s="208"/>
      <c r="F11065" s="107"/>
      <c r="G11065" s="107"/>
    </row>
    <row r="11066" spans="2:7" s="100" customFormat="1">
      <c r="B11066" s="208"/>
      <c r="C11066" s="101"/>
      <c r="D11066" s="102"/>
      <c r="E11066" s="208"/>
      <c r="F11066" s="107"/>
      <c r="G11066" s="107"/>
    </row>
    <row r="11067" spans="2:7" s="100" customFormat="1">
      <c r="B11067" s="208"/>
      <c r="C11067" s="101"/>
      <c r="D11067" s="102"/>
      <c r="E11067" s="208"/>
      <c r="F11067" s="107"/>
      <c r="G11067" s="107"/>
    </row>
    <row r="11068" spans="2:7" s="100" customFormat="1">
      <c r="B11068" s="208"/>
      <c r="C11068" s="101"/>
      <c r="D11068" s="102"/>
      <c r="E11068" s="208"/>
      <c r="F11068" s="107"/>
      <c r="G11068" s="107"/>
    </row>
    <row r="11069" spans="2:7" s="100" customFormat="1">
      <c r="B11069" s="208"/>
      <c r="C11069" s="101"/>
      <c r="D11069" s="102"/>
      <c r="E11069" s="208"/>
      <c r="F11069" s="107"/>
      <c r="G11069" s="107"/>
    </row>
    <row r="11070" spans="2:7" s="100" customFormat="1">
      <c r="B11070" s="208"/>
      <c r="C11070" s="101"/>
      <c r="D11070" s="102"/>
      <c r="E11070" s="208"/>
      <c r="F11070" s="107"/>
      <c r="G11070" s="107"/>
    </row>
    <row r="11071" spans="2:7" s="100" customFormat="1">
      <c r="B11071" s="208"/>
      <c r="C11071" s="101"/>
      <c r="D11071" s="102"/>
      <c r="E11071" s="208"/>
      <c r="F11071" s="107"/>
      <c r="G11071" s="107"/>
    </row>
    <row r="11072" spans="2:7" s="100" customFormat="1">
      <c r="B11072" s="208"/>
      <c r="C11072" s="101"/>
      <c r="D11072" s="102"/>
      <c r="E11072" s="208"/>
      <c r="F11072" s="107"/>
      <c r="G11072" s="107"/>
    </row>
    <row r="11073" spans="2:7" s="100" customFormat="1">
      <c r="B11073" s="208"/>
      <c r="C11073" s="101"/>
      <c r="D11073" s="102"/>
      <c r="E11073" s="208"/>
      <c r="F11073" s="107"/>
      <c r="G11073" s="107"/>
    </row>
    <row r="11074" spans="2:7" s="100" customFormat="1">
      <c r="B11074" s="208"/>
      <c r="C11074" s="101"/>
      <c r="D11074" s="102"/>
      <c r="E11074" s="208"/>
      <c r="F11074" s="107"/>
      <c r="G11074" s="107"/>
    </row>
    <row r="11075" spans="2:7" s="100" customFormat="1">
      <c r="B11075" s="208"/>
      <c r="C11075" s="101"/>
      <c r="D11075" s="102"/>
      <c r="E11075" s="208"/>
      <c r="F11075" s="107"/>
      <c r="G11075" s="107"/>
    </row>
    <row r="11076" spans="2:7" s="100" customFormat="1">
      <c r="B11076" s="208"/>
      <c r="C11076" s="101"/>
      <c r="D11076" s="102"/>
      <c r="E11076" s="208"/>
      <c r="F11076" s="107"/>
      <c r="G11076" s="107"/>
    </row>
    <row r="11077" spans="2:7" s="100" customFormat="1">
      <c r="B11077" s="208"/>
      <c r="C11077" s="101"/>
      <c r="D11077" s="102"/>
      <c r="E11077" s="208"/>
      <c r="F11077" s="107"/>
      <c r="G11077" s="107"/>
    </row>
    <row r="11078" spans="2:7" s="100" customFormat="1">
      <c r="B11078" s="208"/>
      <c r="C11078" s="101"/>
      <c r="D11078" s="102"/>
      <c r="E11078" s="208"/>
      <c r="F11078" s="107"/>
      <c r="G11078" s="107"/>
    </row>
    <row r="11079" spans="2:7" s="100" customFormat="1">
      <c r="B11079" s="208"/>
      <c r="C11079" s="101"/>
      <c r="D11079" s="102"/>
      <c r="E11079" s="208"/>
      <c r="F11079" s="107"/>
      <c r="G11079" s="107"/>
    </row>
    <row r="11080" spans="2:7" s="100" customFormat="1">
      <c r="B11080" s="208"/>
      <c r="C11080" s="101"/>
      <c r="D11080" s="102"/>
      <c r="E11080" s="208"/>
      <c r="F11080" s="107"/>
      <c r="G11080" s="107"/>
    </row>
    <row r="11081" spans="2:7" s="100" customFormat="1">
      <c r="B11081" s="208"/>
      <c r="C11081" s="101"/>
      <c r="D11081" s="102"/>
      <c r="E11081" s="208"/>
      <c r="F11081" s="107"/>
      <c r="G11081" s="107"/>
    </row>
    <row r="11082" spans="2:7" s="100" customFormat="1">
      <c r="B11082" s="208"/>
      <c r="C11082" s="101"/>
      <c r="D11082" s="102"/>
      <c r="E11082" s="208"/>
      <c r="F11082" s="107"/>
      <c r="G11082" s="107"/>
    </row>
    <row r="11083" spans="2:7" s="100" customFormat="1">
      <c r="B11083" s="208"/>
      <c r="C11083" s="101"/>
      <c r="D11083" s="102"/>
      <c r="E11083" s="208"/>
      <c r="F11083" s="107"/>
      <c r="G11083" s="107"/>
    </row>
    <row r="11084" spans="2:7" s="100" customFormat="1">
      <c r="B11084" s="208"/>
      <c r="C11084" s="101"/>
      <c r="D11084" s="102"/>
      <c r="E11084" s="208"/>
      <c r="F11084" s="107"/>
      <c r="G11084" s="107"/>
    </row>
    <row r="11085" spans="2:7" s="100" customFormat="1">
      <c r="B11085" s="208"/>
      <c r="C11085" s="101"/>
      <c r="D11085" s="102"/>
      <c r="E11085" s="208"/>
      <c r="F11085" s="107"/>
      <c r="G11085" s="107"/>
    </row>
    <row r="11086" spans="2:7" s="100" customFormat="1">
      <c r="B11086" s="208"/>
      <c r="C11086" s="101"/>
      <c r="D11086" s="102"/>
      <c r="E11086" s="208"/>
      <c r="F11086" s="107"/>
      <c r="G11086" s="107"/>
    </row>
    <row r="11087" spans="2:7" s="100" customFormat="1">
      <c r="B11087" s="208"/>
      <c r="C11087" s="101"/>
      <c r="D11087" s="102"/>
      <c r="E11087" s="208"/>
      <c r="F11087" s="107"/>
      <c r="G11087" s="107"/>
    </row>
    <row r="11088" spans="2:7" s="100" customFormat="1">
      <c r="B11088" s="208"/>
      <c r="C11088" s="101"/>
      <c r="D11088" s="102"/>
      <c r="E11088" s="208"/>
      <c r="F11088" s="107"/>
      <c r="G11088" s="107"/>
    </row>
    <row r="11089" spans="2:7" s="100" customFormat="1">
      <c r="B11089" s="208"/>
      <c r="C11089" s="101"/>
      <c r="D11089" s="102"/>
      <c r="E11089" s="208"/>
      <c r="F11089" s="107"/>
      <c r="G11089" s="107"/>
    </row>
    <row r="11090" spans="2:7" s="100" customFormat="1">
      <c r="B11090" s="208"/>
      <c r="C11090" s="101"/>
      <c r="D11090" s="102"/>
      <c r="E11090" s="208"/>
      <c r="F11090" s="107"/>
      <c r="G11090" s="107"/>
    </row>
    <row r="11091" spans="2:7" s="100" customFormat="1">
      <c r="B11091" s="208"/>
      <c r="C11091" s="101"/>
      <c r="D11091" s="102"/>
      <c r="E11091" s="208"/>
      <c r="F11091" s="107"/>
      <c r="G11091" s="107"/>
    </row>
    <row r="11092" spans="2:7" s="100" customFormat="1">
      <c r="B11092" s="208"/>
      <c r="C11092" s="101"/>
      <c r="D11092" s="102"/>
      <c r="E11092" s="208"/>
      <c r="F11092" s="107"/>
      <c r="G11092" s="107"/>
    </row>
    <row r="11093" spans="2:7" s="100" customFormat="1">
      <c r="B11093" s="208"/>
      <c r="C11093" s="101"/>
      <c r="D11093" s="102"/>
      <c r="E11093" s="208"/>
      <c r="F11093" s="107"/>
      <c r="G11093" s="107"/>
    </row>
    <row r="11094" spans="2:7" s="100" customFormat="1">
      <c r="B11094" s="208"/>
      <c r="C11094" s="101"/>
      <c r="D11094" s="102"/>
      <c r="E11094" s="208"/>
      <c r="F11094" s="107"/>
      <c r="G11094" s="107"/>
    </row>
    <row r="11095" spans="2:7" s="100" customFormat="1">
      <c r="B11095" s="208"/>
      <c r="C11095" s="101"/>
      <c r="D11095" s="102"/>
      <c r="E11095" s="208"/>
      <c r="F11095" s="107"/>
      <c r="G11095" s="107"/>
    </row>
    <row r="11096" spans="2:7" s="100" customFormat="1">
      <c r="B11096" s="208"/>
      <c r="C11096" s="101"/>
      <c r="D11096" s="102"/>
      <c r="E11096" s="208"/>
      <c r="F11096" s="107"/>
      <c r="G11096" s="107"/>
    </row>
    <row r="11097" spans="2:7" s="100" customFormat="1">
      <c r="B11097" s="208"/>
      <c r="C11097" s="101"/>
      <c r="D11097" s="102"/>
      <c r="E11097" s="208"/>
      <c r="F11097" s="107"/>
      <c r="G11097" s="107"/>
    </row>
    <row r="11098" spans="2:7" s="100" customFormat="1">
      <c r="B11098" s="208"/>
      <c r="C11098" s="101"/>
      <c r="D11098" s="102"/>
      <c r="E11098" s="208"/>
      <c r="F11098" s="107"/>
      <c r="G11098" s="107"/>
    </row>
    <row r="11099" spans="2:7" s="100" customFormat="1">
      <c r="B11099" s="208"/>
      <c r="C11099" s="101"/>
      <c r="D11099" s="102"/>
      <c r="E11099" s="208"/>
      <c r="F11099" s="107"/>
      <c r="G11099" s="107"/>
    </row>
    <row r="11100" spans="2:7" s="100" customFormat="1">
      <c r="B11100" s="208"/>
      <c r="C11100" s="101"/>
      <c r="D11100" s="102"/>
      <c r="E11100" s="208"/>
      <c r="F11100" s="107"/>
      <c r="G11100" s="107"/>
    </row>
    <row r="11101" spans="2:7" s="100" customFormat="1">
      <c r="B11101" s="208"/>
      <c r="C11101" s="101"/>
      <c r="D11101" s="102"/>
      <c r="E11101" s="208"/>
      <c r="F11101" s="107"/>
      <c r="G11101" s="107"/>
    </row>
    <row r="11102" spans="2:7" s="100" customFormat="1">
      <c r="B11102" s="208"/>
      <c r="C11102" s="101"/>
      <c r="D11102" s="102"/>
      <c r="E11102" s="208"/>
      <c r="F11102" s="107"/>
      <c r="G11102" s="107"/>
    </row>
    <row r="11103" spans="2:7" s="100" customFormat="1">
      <c r="B11103" s="208"/>
      <c r="C11103" s="101"/>
      <c r="D11103" s="102"/>
      <c r="E11103" s="208"/>
      <c r="F11103" s="107"/>
      <c r="G11103" s="107"/>
    </row>
    <row r="11104" spans="2:7" s="100" customFormat="1">
      <c r="B11104" s="208"/>
      <c r="C11104" s="101"/>
      <c r="D11104" s="102"/>
      <c r="E11104" s="208"/>
      <c r="F11104" s="107"/>
      <c r="G11104" s="107"/>
    </row>
    <row r="11105" spans="2:7" s="100" customFormat="1">
      <c r="B11105" s="208"/>
      <c r="C11105" s="101"/>
      <c r="D11105" s="102"/>
      <c r="E11105" s="208"/>
      <c r="F11105" s="107"/>
      <c r="G11105" s="107"/>
    </row>
    <row r="11106" spans="2:7" s="100" customFormat="1">
      <c r="B11106" s="208"/>
      <c r="C11106" s="101"/>
      <c r="D11106" s="102"/>
      <c r="E11106" s="208"/>
      <c r="F11106" s="107"/>
      <c r="G11106" s="107"/>
    </row>
    <row r="11107" spans="2:7" s="100" customFormat="1">
      <c r="B11107" s="208"/>
      <c r="C11107" s="101"/>
      <c r="D11107" s="102"/>
      <c r="E11107" s="208"/>
      <c r="F11107" s="107"/>
      <c r="G11107" s="107"/>
    </row>
    <row r="11108" spans="2:7" s="100" customFormat="1">
      <c r="B11108" s="208"/>
      <c r="C11108" s="101"/>
      <c r="D11108" s="102"/>
      <c r="E11108" s="208"/>
      <c r="F11108" s="107"/>
      <c r="G11108" s="107"/>
    </row>
    <row r="11109" spans="2:7" s="100" customFormat="1">
      <c r="B11109" s="208"/>
      <c r="C11109" s="101"/>
      <c r="D11109" s="102"/>
      <c r="E11109" s="208"/>
      <c r="F11109" s="107"/>
      <c r="G11109" s="107"/>
    </row>
    <row r="11110" spans="2:7" s="100" customFormat="1">
      <c r="B11110" s="208"/>
      <c r="C11110" s="101"/>
      <c r="D11110" s="102"/>
      <c r="E11110" s="208"/>
      <c r="F11110" s="107"/>
      <c r="G11110" s="107"/>
    </row>
    <row r="11111" spans="2:7" s="100" customFormat="1">
      <c r="B11111" s="208"/>
      <c r="C11111" s="101"/>
      <c r="D11111" s="102"/>
      <c r="E11111" s="208"/>
      <c r="F11111" s="107"/>
      <c r="G11111" s="107"/>
    </row>
    <row r="11112" spans="2:7" s="100" customFormat="1">
      <c r="B11112" s="208"/>
      <c r="C11112" s="101"/>
      <c r="D11112" s="102"/>
      <c r="E11112" s="208"/>
      <c r="F11112" s="107"/>
      <c r="G11112" s="107"/>
    </row>
    <row r="11113" spans="2:7" s="100" customFormat="1">
      <c r="B11113" s="208"/>
      <c r="C11113" s="101"/>
      <c r="D11113" s="102"/>
      <c r="E11113" s="208"/>
      <c r="F11113" s="107"/>
      <c r="G11113" s="107"/>
    </row>
    <row r="11114" spans="2:7" s="100" customFormat="1">
      <c r="B11114" s="208"/>
      <c r="C11114" s="101"/>
      <c r="D11114" s="102"/>
      <c r="E11114" s="208"/>
      <c r="F11114" s="107"/>
      <c r="G11114" s="107"/>
    </row>
    <row r="11115" spans="2:7" s="100" customFormat="1">
      <c r="B11115" s="208"/>
      <c r="C11115" s="101"/>
      <c r="D11115" s="102"/>
      <c r="E11115" s="208"/>
      <c r="F11115" s="107"/>
      <c r="G11115" s="107"/>
    </row>
    <row r="11116" spans="2:7" s="100" customFormat="1">
      <c r="B11116" s="208"/>
      <c r="C11116" s="101"/>
      <c r="D11116" s="102"/>
      <c r="E11116" s="208"/>
      <c r="F11116" s="107"/>
      <c r="G11116" s="107"/>
    </row>
    <row r="11117" spans="2:7" s="100" customFormat="1">
      <c r="B11117" s="208"/>
      <c r="C11117" s="101"/>
      <c r="D11117" s="102"/>
      <c r="E11117" s="208"/>
      <c r="F11117" s="107"/>
      <c r="G11117" s="107"/>
    </row>
    <row r="11118" spans="2:7" s="100" customFormat="1">
      <c r="B11118" s="208"/>
      <c r="C11118" s="101"/>
      <c r="D11118" s="102"/>
      <c r="E11118" s="208"/>
      <c r="F11118" s="107"/>
      <c r="G11118" s="107"/>
    </row>
    <row r="11119" spans="2:7" s="100" customFormat="1">
      <c r="B11119" s="208"/>
      <c r="C11119" s="101"/>
      <c r="D11119" s="102"/>
      <c r="E11119" s="208"/>
      <c r="F11119" s="107"/>
      <c r="G11119" s="107"/>
    </row>
    <row r="11120" spans="2:7" s="100" customFormat="1">
      <c r="B11120" s="208"/>
      <c r="C11120" s="101"/>
      <c r="D11120" s="102"/>
      <c r="E11120" s="208"/>
      <c r="F11120" s="107"/>
      <c r="G11120" s="107"/>
    </row>
    <row r="11121" spans="2:7" s="100" customFormat="1">
      <c r="B11121" s="208"/>
      <c r="C11121" s="101"/>
      <c r="D11121" s="102"/>
      <c r="E11121" s="208"/>
      <c r="F11121" s="107"/>
      <c r="G11121" s="107"/>
    </row>
    <row r="11122" spans="2:7" s="100" customFormat="1">
      <c r="B11122" s="208"/>
      <c r="C11122" s="101"/>
      <c r="D11122" s="102"/>
      <c r="E11122" s="208"/>
      <c r="F11122" s="107"/>
      <c r="G11122" s="107"/>
    </row>
    <row r="11123" spans="2:7" s="100" customFormat="1">
      <c r="B11123" s="208"/>
      <c r="C11123" s="101"/>
      <c r="D11123" s="102"/>
      <c r="E11123" s="208"/>
      <c r="F11123" s="107"/>
      <c r="G11123" s="107"/>
    </row>
    <row r="11124" spans="2:7" s="100" customFormat="1">
      <c r="B11124" s="208"/>
      <c r="C11124" s="101"/>
      <c r="D11124" s="102"/>
      <c r="E11124" s="208"/>
      <c r="F11124" s="107"/>
      <c r="G11124" s="107"/>
    </row>
    <row r="11125" spans="2:7" s="100" customFormat="1">
      <c r="B11125" s="208"/>
      <c r="C11125" s="101"/>
      <c r="D11125" s="102"/>
      <c r="E11125" s="208"/>
      <c r="F11125" s="107"/>
      <c r="G11125" s="107"/>
    </row>
    <row r="11126" spans="2:7" s="100" customFormat="1">
      <c r="B11126" s="208"/>
      <c r="C11126" s="101"/>
      <c r="D11126" s="102"/>
      <c r="E11126" s="208"/>
      <c r="F11126" s="107"/>
      <c r="G11126" s="107"/>
    </row>
    <row r="11127" spans="2:7" s="100" customFormat="1">
      <c r="B11127" s="208"/>
      <c r="C11127" s="101"/>
      <c r="D11127" s="102"/>
      <c r="E11127" s="208"/>
      <c r="F11127" s="107"/>
      <c r="G11127" s="107"/>
    </row>
    <row r="11128" spans="2:7" s="100" customFormat="1">
      <c r="B11128" s="208"/>
      <c r="C11128" s="101"/>
      <c r="D11128" s="102"/>
      <c r="E11128" s="208"/>
      <c r="F11128" s="107"/>
      <c r="G11128" s="107"/>
    </row>
    <row r="11129" spans="2:7" s="100" customFormat="1">
      <c r="B11129" s="208"/>
      <c r="C11129" s="101"/>
      <c r="D11129" s="102"/>
      <c r="E11129" s="208"/>
      <c r="F11129" s="107"/>
      <c r="G11129" s="107"/>
    </row>
    <row r="11130" spans="2:7" s="100" customFormat="1">
      <c r="B11130" s="208"/>
      <c r="C11130" s="101"/>
      <c r="D11130" s="102"/>
      <c r="E11130" s="208"/>
      <c r="F11130" s="107"/>
      <c r="G11130" s="107"/>
    </row>
    <row r="11131" spans="2:7" s="100" customFormat="1">
      <c r="B11131" s="208"/>
      <c r="C11131" s="101"/>
      <c r="D11131" s="102"/>
      <c r="E11131" s="208"/>
      <c r="F11131" s="107"/>
      <c r="G11131" s="107"/>
    </row>
    <row r="11132" spans="2:7" s="100" customFormat="1">
      <c r="B11132" s="208"/>
      <c r="C11132" s="101"/>
      <c r="D11132" s="102"/>
      <c r="E11132" s="208"/>
      <c r="F11132" s="107"/>
      <c r="G11132" s="107"/>
    </row>
    <row r="11133" spans="2:7" s="100" customFormat="1">
      <c r="B11133" s="208"/>
      <c r="C11133" s="101"/>
      <c r="D11133" s="102"/>
      <c r="E11133" s="208"/>
      <c r="F11133" s="107"/>
      <c r="G11133" s="107"/>
    </row>
    <row r="11134" spans="2:7" s="100" customFormat="1">
      <c r="B11134" s="208"/>
      <c r="C11134" s="101"/>
      <c r="D11134" s="102"/>
      <c r="E11134" s="208"/>
      <c r="F11134" s="107"/>
      <c r="G11134" s="107"/>
    </row>
    <row r="11135" spans="2:7" s="100" customFormat="1">
      <c r="B11135" s="208"/>
      <c r="C11135" s="101"/>
      <c r="D11135" s="102"/>
      <c r="E11135" s="208"/>
      <c r="F11135" s="107"/>
      <c r="G11135" s="107"/>
    </row>
    <row r="11136" spans="2:7" s="100" customFormat="1">
      <c r="B11136" s="208"/>
      <c r="C11136" s="101"/>
      <c r="D11136" s="102"/>
      <c r="E11136" s="208"/>
      <c r="F11136" s="107"/>
      <c r="G11136" s="107"/>
    </row>
    <row r="11137" spans="2:7" s="100" customFormat="1">
      <c r="B11137" s="208"/>
      <c r="C11137" s="101"/>
      <c r="D11137" s="102"/>
      <c r="E11137" s="208"/>
      <c r="F11137" s="107"/>
      <c r="G11137" s="107"/>
    </row>
    <row r="11138" spans="2:7" s="100" customFormat="1">
      <c r="B11138" s="208"/>
      <c r="C11138" s="101"/>
      <c r="D11138" s="102"/>
      <c r="E11138" s="208"/>
      <c r="F11138" s="107"/>
      <c r="G11138" s="107"/>
    </row>
    <row r="11139" spans="2:7" s="100" customFormat="1">
      <c r="B11139" s="208"/>
      <c r="C11139" s="101"/>
      <c r="D11139" s="102"/>
      <c r="E11139" s="208"/>
      <c r="F11139" s="107"/>
      <c r="G11139" s="107"/>
    </row>
    <row r="11140" spans="2:7" s="100" customFormat="1">
      <c r="B11140" s="208"/>
      <c r="C11140" s="101"/>
      <c r="D11140" s="102"/>
      <c r="E11140" s="208"/>
      <c r="F11140" s="107"/>
      <c r="G11140" s="107"/>
    </row>
    <row r="11141" spans="2:7" s="100" customFormat="1">
      <c r="B11141" s="208"/>
      <c r="C11141" s="101"/>
      <c r="D11141" s="102"/>
      <c r="E11141" s="208"/>
      <c r="F11141" s="107"/>
      <c r="G11141" s="107"/>
    </row>
    <row r="11142" spans="2:7" s="100" customFormat="1">
      <c r="B11142" s="208"/>
      <c r="C11142" s="101"/>
      <c r="D11142" s="102"/>
      <c r="E11142" s="208"/>
      <c r="F11142" s="107"/>
      <c r="G11142" s="107"/>
    </row>
    <row r="11143" spans="2:7" s="100" customFormat="1">
      <c r="B11143" s="208"/>
      <c r="C11143" s="101"/>
      <c r="D11143" s="102"/>
      <c r="E11143" s="208"/>
      <c r="F11143" s="107"/>
      <c r="G11143" s="107"/>
    </row>
    <row r="11144" spans="2:7" s="100" customFormat="1">
      <c r="B11144" s="208"/>
      <c r="C11144" s="101"/>
      <c r="D11144" s="102"/>
      <c r="E11144" s="208"/>
      <c r="F11144" s="107"/>
      <c r="G11144" s="107"/>
    </row>
    <row r="11145" spans="2:7" s="100" customFormat="1">
      <c r="B11145" s="208"/>
      <c r="C11145" s="101"/>
      <c r="D11145" s="102"/>
      <c r="E11145" s="208"/>
      <c r="F11145" s="107"/>
      <c r="G11145" s="107"/>
    </row>
    <row r="11146" spans="2:7" s="100" customFormat="1">
      <c r="B11146" s="208"/>
      <c r="C11146" s="101"/>
      <c r="D11146" s="102"/>
      <c r="E11146" s="208"/>
      <c r="F11146" s="107"/>
      <c r="G11146" s="107"/>
    </row>
    <row r="11147" spans="2:7" s="100" customFormat="1">
      <c r="B11147" s="208"/>
      <c r="C11147" s="101"/>
      <c r="D11147" s="102"/>
      <c r="E11147" s="208"/>
      <c r="F11147" s="107"/>
      <c r="G11147" s="107"/>
    </row>
    <row r="11148" spans="2:7" s="100" customFormat="1">
      <c r="B11148" s="208"/>
      <c r="C11148" s="101"/>
      <c r="D11148" s="102"/>
      <c r="E11148" s="208"/>
      <c r="F11148" s="107"/>
      <c r="G11148" s="107"/>
    </row>
    <row r="11149" spans="2:7" s="100" customFormat="1">
      <c r="B11149" s="208"/>
      <c r="C11149" s="101"/>
      <c r="D11149" s="102"/>
      <c r="E11149" s="208"/>
      <c r="F11149" s="107"/>
      <c r="G11149" s="107"/>
    </row>
    <row r="11150" spans="2:7" s="100" customFormat="1">
      <c r="B11150" s="208"/>
      <c r="C11150" s="101"/>
      <c r="D11150" s="102"/>
      <c r="E11150" s="208"/>
      <c r="F11150" s="107"/>
      <c r="G11150" s="107"/>
    </row>
    <row r="11151" spans="2:7" s="100" customFormat="1">
      <c r="B11151" s="208"/>
      <c r="C11151" s="101"/>
      <c r="D11151" s="102"/>
      <c r="E11151" s="208"/>
      <c r="F11151" s="107"/>
      <c r="G11151" s="107"/>
    </row>
    <row r="11152" spans="2:7" s="100" customFormat="1">
      <c r="B11152" s="208"/>
      <c r="C11152" s="101"/>
      <c r="D11152" s="102"/>
      <c r="E11152" s="208"/>
      <c r="F11152" s="107"/>
      <c r="G11152" s="107"/>
    </row>
    <row r="11153" spans="2:7" s="100" customFormat="1">
      <c r="B11153" s="208"/>
      <c r="C11153" s="101"/>
      <c r="D11153" s="102"/>
      <c r="E11153" s="208"/>
      <c r="F11153" s="107"/>
      <c r="G11153" s="107"/>
    </row>
    <row r="11154" spans="2:7" s="100" customFormat="1">
      <c r="B11154" s="208"/>
      <c r="C11154" s="101"/>
      <c r="D11154" s="102"/>
      <c r="E11154" s="208"/>
      <c r="F11154" s="107"/>
      <c r="G11154" s="107"/>
    </row>
    <row r="11155" spans="2:7" s="100" customFormat="1">
      <c r="B11155" s="208"/>
      <c r="C11155" s="101"/>
      <c r="D11155" s="102"/>
      <c r="E11155" s="208"/>
      <c r="F11155" s="107"/>
      <c r="G11155" s="107"/>
    </row>
    <row r="11156" spans="2:7" s="100" customFormat="1">
      <c r="B11156" s="208"/>
      <c r="C11156" s="101"/>
      <c r="D11156" s="102"/>
      <c r="E11156" s="208"/>
      <c r="F11156" s="107"/>
      <c r="G11156" s="107"/>
    </row>
    <row r="11157" spans="2:7" s="100" customFormat="1">
      <c r="B11157" s="208"/>
      <c r="C11157" s="101"/>
      <c r="D11157" s="102"/>
      <c r="E11157" s="208"/>
      <c r="F11157" s="107"/>
      <c r="G11157" s="107"/>
    </row>
    <row r="11158" spans="2:7" s="100" customFormat="1">
      <c r="B11158" s="208"/>
      <c r="C11158" s="101"/>
      <c r="D11158" s="102"/>
      <c r="E11158" s="208"/>
      <c r="F11158" s="107"/>
      <c r="G11158" s="107"/>
    </row>
    <row r="11159" spans="2:7" s="100" customFormat="1">
      <c r="B11159" s="208"/>
      <c r="C11159" s="101"/>
      <c r="D11159" s="102"/>
      <c r="E11159" s="208"/>
      <c r="F11159" s="107"/>
      <c r="G11159" s="107"/>
    </row>
    <row r="11160" spans="2:7" s="100" customFormat="1">
      <c r="B11160" s="208"/>
      <c r="C11160" s="101"/>
      <c r="D11160" s="102"/>
      <c r="E11160" s="208"/>
      <c r="F11160" s="107"/>
      <c r="G11160" s="107"/>
    </row>
    <row r="11161" spans="2:7" s="100" customFormat="1">
      <c r="B11161" s="208"/>
      <c r="C11161" s="101"/>
      <c r="D11161" s="102"/>
      <c r="E11161" s="208"/>
      <c r="F11161" s="107"/>
      <c r="G11161" s="107"/>
    </row>
    <row r="11162" spans="2:7" s="100" customFormat="1">
      <c r="B11162" s="208"/>
      <c r="C11162" s="101"/>
      <c r="D11162" s="102"/>
      <c r="E11162" s="208"/>
      <c r="F11162" s="107"/>
      <c r="G11162" s="107"/>
    </row>
    <row r="11163" spans="2:7" s="100" customFormat="1">
      <c r="B11163" s="208"/>
      <c r="C11163" s="101"/>
      <c r="D11163" s="102"/>
      <c r="E11163" s="208"/>
      <c r="F11163" s="107"/>
      <c r="G11163" s="107"/>
    </row>
    <row r="11164" spans="2:7" s="100" customFormat="1">
      <c r="B11164" s="208"/>
      <c r="C11164" s="101"/>
      <c r="D11164" s="102"/>
      <c r="E11164" s="208"/>
      <c r="F11164" s="107"/>
      <c r="G11164" s="107"/>
    </row>
    <row r="11165" spans="2:7" s="100" customFormat="1">
      <c r="B11165" s="208"/>
      <c r="C11165" s="101"/>
      <c r="D11165" s="102"/>
      <c r="E11165" s="208"/>
      <c r="F11165" s="107"/>
      <c r="G11165" s="107"/>
    </row>
    <row r="11166" spans="2:7" s="100" customFormat="1">
      <c r="B11166" s="208"/>
      <c r="C11166" s="101"/>
      <c r="D11166" s="102"/>
      <c r="E11166" s="208"/>
      <c r="F11166" s="107"/>
      <c r="G11166" s="107"/>
    </row>
    <row r="11167" spans="2:7" s="100" customFormat="1">
      <c r="B11167" s="208"/>
      <c r="C11167" s="101"/>
      <c r="D11167" s="102"/>
      <c r="E11167" s="208"/>
      <c r="F11167" s="107"/>
      <c r="G11167" s="107"/>
    </row>
    <row r="11168" spans="2:7" s="100" customFormat="1">
      <c r="B11168" s="208"/>
      <c r="C11168" s="101"/>
      <c r="D11168" s="102"/>
      <c r="E11168" s="208"/>
      <c r="F11168" s="107"/>
      <c r="G11168" s="107"/>
    </row>
    <row r="11169" spans="2:7" s="100" customFormat="1">
      <c r="B11169" s="208"/>
      <c r="C11169" s="101"/>
      <c r="D11169" s="102"/>
      <c r="E11169" s="208"/>
      <c r="F11169" s="107"/>
      <c r="G11169" s="107"/>
    </row>
    <row r="11170" spans="2:7" s="100" customFormat="1">
      <c r="B11170" s="208"/>
      <c r="C11170" s="101"/>
      <c r="D11170" s="102"/>
      <c r="E11170" s="208"/>
      <c r="F11170" s="107"/>
      <c r="G11170" s="107"/>
    </row>
    <row r="11171" spans="2:7" s="100" customFormat="1">
      <c r="B11171" s="208"/>
      <c r="C11171" s="101"/>
      <c r="D11171" s="102"/>
      <c r="E11171" s="208"/>
      <c r="F11171" s="107"/>
      <c r="G11171" s="107"/>
    </row>
    <row r="11172" spans="2:7" s="100" customFormat="1">
      <c r="B11172" s="208"/>
      <c r="C11172" s="101"/>
      <c r="D11172" s="102"/>
      <c r="E11172" s="208"/>
      <c r="F11172" s="107"/>
      <c r="G11172" s="107"/>
    </row>
    <row r="11173" spans="2:7" s="100" customFormat="1">
      <c r="B11173" s="208"/>
      <c r="C11173" s="101"/>
      <c r="D11173" s="102"/>
      <c r="E11173" s="208"/>
      <c r="F11173" s="107"/>
      <c r="G11173" s="107"/>
    </row>
    <row r="11174" spans="2:7" s="100" customFormat="1">
      <c r="B11174" s="208"/>
      <c r="C11174" s="101"/>
      <c r="D11174" s="102"/>
      <c r="E11174" s="208"/>
      <c r="F11174" s="107"/>
      <c r="G11174" s="107"/>
    </row>
    <row r="11175" spans="2:7" s="100" customFormat="1">
      <c r="B11175" s="208"/>
      <c r="C11175" s="101"/>
      <c r="D11175" s="102"/>
      <c r="E11175" s="208"/>
      <c r="F11175" s="107"/>
      <c r="G11175" s="107"/>
    </row>
    <row r="11176" spans="2:7" s="100" customFormat="1">
      <c r="B11176" s="208"/>
      <c r="C11176" s="101"/>
      <c r="D11176" s="102"/>
      <c r="E11176" s="208"/>
      <c r="F11176" s="107"/>
      <c r="G11176" s="107"/>
    </row>
    <row r="11177" spans="2:7" s="100" customFormat="1">
      <c r="B11177" s="208"/>
      <c r="C11177" s="101"/>
      <c r="D11177" s="102"/>
      <c r="E11177" s="208"/>
      <c r="F11177" s="107"/>
      <c r="G11177" s="107"/>
    </row>
    <row r="11178" spans="2:7" s="100" customFormat="1">
      <c r="B11178" s="208"/>
      <c r="C11178" s="101"/>
      <c r="D11178" s="102"/>
      <c r="E11178" s="208"/>
      <c r="F11178" s="107"/>
      <c r="G11178" s="107"/>
    </row>
    <row r="11179" spans="2:7" s="100" customFormat="1">
      <c r="B11179" s="208"/>
      <c r="C11179" s="101"/>
      <c r="D11179" s="102"/>
      <c r="E11179" s="208"/>
      <c r="F11179" s="107"/>
      <c r="G11179" s="107"/>
    </row>
    <row r="11180" spans="2:7" s="100" customFormat="1">
      <c r="B11180" s="208"/>
      <c r="C11180" s="101"/>
      <c r="D11180" s="102"/>
      <c r="E11180" s="208"/>
      <c r="F11180" s="107"/>
      <c r="G11180" s="107"/>
    </row>
    <row r="11181" spans="2:7" s="100" customFormat="1">
      <c r="B11181" s="208"/>
      <c r="C11181" s="101"/>
      <c r="D11181" s="102"/>
      <c r="E11181" s="208"/>
      <c r="F11181" s="107"/>
      <c r="G11181" s="107"/>
    </row>
    <row r="11182" spans="2:7" s="100" customFormat="1">
      <c r="B11182" s="208"/>
      <c r="C11182" s="101"/>
      <c r="D11182" s="102"/>
      <c r="E11182" s="208"/>
      <c r="F11182" s="107"/>
      <c r="G11182" s="107"/>
    </row>
    <row r="11183" spans="2:7" s="100" customFormat="1">
      <c r="B11183" s="208"/>
      <c r="C11183" s="101"/>
      <c r="D11183" s="102"/>
      <c r="E11183" s="208"/>
      <c r="F11183" s="107"/>
      <c r="G11183" s="107"/>
    </row>
    <row r="11184" spans="2:7" s="100" customFormat="1">
      <c r="B11184" s="208"/>
      <c r="C11184" s="101"/>
      <c r="D11184" s="102"/>
      <c r="E11184" s="208"/>
      <c r="F11184" s="107"/>
      <c r="G11184" s="107"/>
    </row>
    <row r="11185" spans="2:7" s="100" customFormat="1">
      <c r="B11185" s="208"/>
      <c r="C11185" s="101"/>
      <c r="D11185" s="102"/>
      <c r="E11185" s="208"/>
      <c r="F11185" s="107"/>
      <c r="G11185" s="107"/>
    </row>
    <row r="11186" spans="2:7" s="100" customFormat="1">
      <c r="B11186" s="208"/>
      <c r="C11186" s="101"/>
      <c r="D11186" s="102"/>
      <c r="E11186" s="208"/>
      <c r="F11186" s="107"/>
      <c r="G11186" s="107"/>
    </row>
    <row r="11187" spans="2:7" s="100" customFormat="1">
      <c r="B11187" s="208"/>
      <c r="C11187" s="101"/>
      <c r="D11187" s="102"/>
      <c r="E11187" s="208"/>
      <c r="F11187" s="107"/>
      <c r="G11187" s="107"/>
    </row>
    <row r="11188" spans="2:7" s="100" customFormat="1">
      <c r="B11188" s="208"/>
      <c r="C11188" s="101"/>
      <c r="D11188" s="102"/>
      <c r="E11188" s="208"/>
      <c r="F11188" s="107"/>
      <c r="G11188" s="107"/>
    </row>
    <row r="11189" spans="2:7" s="100" customFormat="1">
      <c r="B11189" s="208"/>
      <c r="C11189" s="101"/>
      <c r="D11189" s="102"/>
      <c r="E11189" s="208"/>
      <c r="F11189" s="107"/>
      <c r="G11189" s="107"/>
    </row>
    <row r="11190" spans="2:7" s="100" customFormat="1">
      <c r="B11190" s="208"/>
      <c r="C11190" s="101"/>
      <c r="D11190" s="102"/>
      <c r="E11190" s="208"/>
      <c r="F11190" s="107"/>
      <c r="G11190" s="107"/>
    </row>
    <row r="11191" spans="2:7" s="100" customFormat="1">
      <c r="B11191" s="208"/>
      <c r="C11191" s="101"/>
      <c r="D11191" s="102"/>
      <c r="E11191" s="208"/>
      <c r="F11191" s="107"/>
      <c r="G11191" s="107"/>
    </row>
    <row r="11192" spans="2:7" s="100" customFormat="1">
      <c r="B11192" s="208"/>
      <c r="C11192" s="101"/>
      <c r="D11192" s="102"/>
      <c r="E11192" s="208"/>
      <c r="F11192" s="107"/>
      <c r="G11192" s="107"/>
    </row>
    <row r="11193" spans="2:7" s="100" customFormat="1">
      <c r="B11193" s="208"/>
      <c r="C11193" s="101"/>
      <c r="D11193" s="102"/>
      <c r="E11193" s="208"/>
      <c r="F11193" s="107"/>
      <c r="G11193" s="107"/>
    </row>
    <row r="11194" spans="2:7" s="100" customFormat="1">
      <c r="B11194" s="208"/>
      <c r="C11194" s="101"/>
      <c r="D11194" s="102"/>
      <c r="E11194" s="208"/>
      <c r="F11194" s="107"/>
      <c r="G11194" s="107"/>
    </row>
    <row r="11195" spans="2:7" s="100" customFormat="1">
      <c r="B11195" s="208"/>
      <c r="C11195" s="101"/>
      <c r="D11195" s="102"/>
      <c r="E11195" s="208"/>
      <c r="F11195" s="107"/>
      <c r="G11195" s="107"/>
    </row>
    <row r="11196" spans="2:7" s="100" customFormat="1">
      <c r="B11196" s="208"/>
      <c r="C11196" s="101"/>
      <c r="D11196" s="102"/>
      <c r="E11196" s="208"/>
      <c r="F11196" s="107"/>
      <c r="G11196" s="107"/>
    </row>
    <row r="11197" spans="2:7" s="100" customFormat="1">
      <c r="B11197" s="208"/>
      <c r="C11197" s="101"/>
      <c r="D11197" s="102"/>
      <c r="E11197" s="208"/>
      <c r="F11197" s="107"/>
      <c r="G11197" s="107"/>
    </row>
    <row r="11198" spans="2:7" s="100" customFormat="1">
      <c r="B11198" s="208"/>
      <c r="C11198" s="101"/>
      <c r="D11198" s="102"/>
      <c r="E11198" s="208"/>
      <c r="F11198" s="107"/>
      <c r="G11198" s="107"/>
    </row>
    <row r="11199" spans="2:7" s="100" customFormat="1">
      <c r="B11199" s="208"/>
      <c r="C11199" s="101"/>
      <c r="D11199" s="102"/>
      <c r="E11199" s="208"/>
      <c r="F11199" s="107"/>
      <c r="G11199" s="107"/>
    </row>
    <row r="11200" spans="2:7" s="100" customFormat="1">
      <c r="B11200" s="208"/>
      <c r="C11200" s="101"/>
      <c r="D11200" s="102"/>
      <c r="E11200" s="208"/>
      <c r="F11200" s="107"/>
      <c r="G11200" s="107"/>
    </row>
    <row r="11201" spans="2:7" s="100" customFormat="1">
      <c r="B11201" s="208"/>
      <c r="C11201" s="101"/>
      <c r="D11201" s="102"/>
      <c r="E11201" s="208"/>
      <c r="F11201" s="107"/>
      <c r="G11201" s="107"/>
    </row>
    <row r="11202" spans="2:7" s="100" customFormat="1">
      <c r="B11202" s="208"/>
      <c r="C11202" s="101"/>
      <c r="D11202" s="102"/>
      <c r="E11202" s="208"/>
      <c r="F11202" s="107"/>
      <c r="G11202" s="107"/>
    </row>
    <row r="11203" spans="2:7" s="100" customFormat="1">
      <c r="B11203" s="208"/>
      <c r="C11203" s="101"/>
      <c r="D11203" s="102"/>
      <c r="E11203" s="208"/>
      <c r="F11203" s="107"/>
      <c r="G11203" s="107"/>
    </row>
    <row r="11204" spans="2:7" s="100" customFormat="1">
      <c r="B11204" s="208"/>
      <c r="C11204" s="101"/>
      <c r="D11204" s="102"/>
      <c r="E11204" s="208"/>
      <c r="F11204" s="107"/>
      <c r="G11204" s="107"/>
    </row>
    <row r="11205" spans="2:7" s="100" customFormat="1">
      <c r="B11205" s="208"/>
      <c r="C11205" s="101"/>
      <c r="D11205" s="102"/>
      <c r="E11205" s="208"/>
      <c r="F11205" s="107"/>
      <c r="G11205" s="107"/>
    </row>
    <row r="11206" spans="2:7" s="100" customFormat="1">
      <c r="B11206" s="208"/>
      <c r="C11206" s="101"/>
      <c r="D11206" s="102"/>
      <c r="E11206" s="208"/>
      <c r="F11206" s="107"/>
      <c r="G11206" s="107"/>
    </row>
    <row r="11207" spans="2:7" s="100" customFormat="1">
      <c r="B11207" s="208"/>
      <c r="C11207" s="101"/>
      <c r="D11207" s="102"/>
      <c r="E11207" s="208"/>
      <c r="F11207" s="107"/>
      <c r="G11207" s="107"/>
    </row>
    <row r="11208" spans="2:7" s="100" customFormat="1">
      <c r="B11208" s="208"/>
      <c r="C11208" s="101"/>
      <c r="D11208" s="102"/>
      <c r="E11208" s="208"/>
      <c r="F11208" s="107"/>
      <c r="G11208" s="107"/>
    </row>
    <row r="11209" spans="2:7" s="100" customFormat="1">
      <c r="B11209" s="208"/>
      <c r="C11209" s="101"/>
      <c r="D11209" s="102"/>
      <c r="E11209" s="208"/>
      <c r="F11209" s="107"/>
      <c r="G11209" s="107"/>
    </row>
    <row r="11210" spans="2:7" s="100" customFormat="1">
      <c r="B11210" s="208"/>
      <c r="C11210" s="101"/>
      <c r="D11210" s="102"/>
      <c r="E11210" s="208"/>
      <c r="F11210" s="107"/>
      <c r="G11210" s="107"/>
    </row>
    <row r="11211" spans="2:7" s="100" customFormat="1">
      <c r="B11211" s="208"/>
      <c r="C11211" s="101"/>
      <c r="D11211" s="102"/>
      <c r="E11211" s="208"/>
      <c r="F11211" s="107"/>
      <c r="G11211" s="107"/>
    </row>
    <row r="11212" spans="2:7" s="100" customFormat="1">
      <c r="B11212" s="208"/>
      <c r="C11212" s="101"/>
      <c r="D11212" s="102"/>
      <c r="E11212" s="208"/>
      <c r="F11212" s="107"/>
      <c r="G11212" s="107"/>
    </row>
    <row r="11213" spans="2:7" s="100" customFormat="1">
      <c r="B11213" s="208"/>
      <c r="C11213" s="101"/>
      <c r="D11213" s="102"/>
      <c r="E11213" s="208"/>
      <c r="F11213" s="107"/>
      <c r="G11213" s="107"/>
    </row>
    <row r="11214" spans="2:7" s="100" customFormat="1">
      <c r="B11214" s="208"/>
      <c r="C11214" s="101"/>
      <c r="D11214" s="102"/>
      <c r="E11214" s="208"/>
      <c r="F11214" s="107"/>
      <c r="G11214" s="107"/>
    </row>
    <row r="11215" spans="2:7" s="100" customFormat="1">
      <c r="B11215" s="208"/>
      <c r="C11215" s="101"/>
      <c r="D11215" s="102"/>
      <c r="E11215" s="208"/>
      <c r="F11215" s="107"/>
      <c r="G11215" s="107"/>
    </row>
    <row r="11216" spans="2:7" s="100" customFormat="1">
      <c r="B11216" s="208"/>
      <c r="C11216" s="101"/>
      <c r="D11216" s="102"/>
      <c r="E11216" s="208"/>
      <c r="F11216" s="107"/>
      <c r="G11216" s="107"/>
    </row>
    <row r="11217" spans="2:7" s="100" customFormat="1">
      <c r="B11217" s="208"/>
      <c r="C11217" s="101"/>
      <c r="D11217" s="102"/>
      <c r="E11217" s="208"/>
      <c r="F11217" s="107"/>
      <c r="G11217" s="107"/>
    </row>
    <row r="11218" spans="2:7" s="100" customFormat="1">
      <c r="B11218" s="208"/>
      <c r="C11218" s="101"/>
      <c r="D11218" s="102"/>
      <c r="E11218" s="208"/>
      <c r="F11218" s="107"/>
      <c r="G11218" s="107"/>
    </row>
    <row r="11219" spans="2:7" s="100" customFormat="1">
      <c r="B11219" s="208"/>
      <c r="C11219" s="101"/>
      <c r="D11219" s="102"/>
      <c r="E11219" s="208"/>
      <c r="F11219" s="107"/>
      <c r="G11219" s="107"/>
    </row>
    <row r="11220" spans="2:7" s="100" customFormat="1">
      <c r="B11220" s="208"/>
      <c r="C11220" s="101"/>
      <c r="D11220" s="102"/>
      <c r="E11220" s="208"/>
      <c r="F11220" s="107"/>
      <c r="G11220" s="107"/>
    </row>
    <row r="11221" spans="2:7" s="100" customFormat="1">
      <c r="B11221" s="208"/>
      <c r="C11221" s="101"/>
      <c r="D11221" s="102"/>
      <c r="E11221" s="208"/>
      <c r="F11221" s="107"/>
      <c r="G11221" s="107"/>
    </row>
    <row r="11222" spans="2:7" s="100" customFormat="1">
      <c r="B11222" s="208"/>
      <c r="C11222" s="101"/>
      <c r="D11222" s="102"/>
      <c r="E11222" s="208"/>
      <c r="F11222" s="107"/>
      <c r="G11222" s="107"/>
    </row>
    <row r="11223" spans="2:7" s="100" customFormat="1">
      <c r="B11223" s="208"/>
      <c r="C11223" s="101"/>
      <c r="D11223" s="102"/>
      <c r="E11223" s="208"/>
      <c r="F11223" s="107"/>
      <c r="G11223" s="107"/>
    </row>
    <row r="11224" spans="2:7" s="100" customFormat="1">
      <c r="B11224" s="208"/>
      <c r="C11224" s="101"/>
      <c r="D11224" s="102"/>
      <c r="E11224" s="208"/>
      <c r="F11224" s="107"/>
      <c r="G11224" s="107"/>
    </row>
    <row r="11225" spans="2:7" s="100" customFormat="1">
      <c r="B11225" s="208"/>
      <c r="C11225" s="101"/>
      <c r="D11225" s="102"/>
      <c r="E11225" s="208"/>
      <c r="F11225" s="107"/>
      <c r="G11225" s="107"/>
    </row>
    <row r="11226" spans="2:7" s="100" customFormat="1">
      <c r="B11226" s="208"/>
      <c r="C11226" s="101"/>
      <c r="D11226" s="102"/>
      <c r="E11226" s="208"/>
      <c r="F11226" s="107"/>
      <c r="G11226" s="107"/>
    </row>
    <row r="11227" spans="2:7" s="100" customFormat="1">
      <c r="B11227" s="208"/>
      <c r="C11227" s="101"/>
      <c r="D11227" s="102"/>
      <c r="E11227" s="208"/>
      <c r="F11227" s="107"/>
      <c r="G11227" s="107"/>
    </row>
    <row r="11228" spans="2:7" s="100" customFormat="1">
      <c r="B11228" s="208"/>
      <c r="C11228" s="101"/>
      <c r="D11228" s="102"/>
      <c r="E11228" s="208"/>
      <c r="F11228" s="107"/>
      <c r="G11228" s="107"/>
    </row>
    <row r="11229" spans="2:7" s="100" customFormat="1">
      <c r="B11229" s="208"/>
      <c r="C11229" s="101"/>
      <c r="D11229" s="102"/>
      <c r="E11229" s="208"/>
      <c r="F11229" s="107"/>
      <c r="G11229" s="107"/>
    </row>
    <row r="11230" spans="2:7" s="100" customFormat="1">
      <c r="B11230" s="208"/>
      <c r="C11230" s="101"/>
      <c r="D11230" s="102"/>
      <c r="E11230" s="208"/>
      <c r="F11230" s="107"/>
      <c r="G11230" s="107"/>
    </row>
    <row r="11231" spans="2:7" s="100" customFormat="1">
      <c r="B11231" s="208"/>
      <c r="C11231" s="101"/>
      <c r="D11231" s="102"/>
      <c r="E11231" s="208"/>
      <c r="F11231" s="107"/>
      <c r="G11231" s="107"/>
    </row>
    <row r="11232" spans="2:7" s="100" customFormat="1">
      <c r="B11232" s="208"/>
      <c r="C11232" s="101"/>
      <c r="D11232" s="102"/>
      <c r="E11232" s="208"/>
      <c r="F11232" s="107"/>
      <c r="G11232" s="107"/>
    </row>
    <row r="11233" spans="2:7" s="100" customFormat="1">
      <c r="B11233" s="208"/>
      <c r="C11233" s="101"/>
      <c r="D11233" s="102"/>
      <c r="E11233" s="208"/>
      <c r="F11233" s="107"/>
      <c r="G11233" s="107"/>
    </row>
    <row r="11234" spans="2:7" s="100" customFormat="1">
      <c r="B11234" s="208"/>
      <c r="C11234" s="101"/>
      <c r="D11234" s="102"/>
      <c r="E11234" s="208"/>
      <c r="F11234" s="107"/>
      <c r="G11234" s="107"/>
    </row>
    <row r="11235" spans="2:7" s="100" customFormat="1">
      <c r="B11235" s="208"/>
      <c r="C11235" s="101"/>
      <c r="D11235" s="102"/>
      <c r="E11235" s="208"/>
      <c r="F11235" s="107"/>
      <c r="G11235" s="107"/>
    </row>
    <row r="11236" spans="2:7" s="100" customFormat="1">
      <c r="B11236" s="208"/>
      <c r="C11236" s="101"/>
      <c r="D11236" s="102"/>
      <c r="E11236" s="208"/>
      <c r="F11236" s="107"/>
      <c r="G11236" s="107"/>
    </row>
    <row r="11237" spans="2:7" s="100" customFormat="1">
      <c r="B11237" s="208"/>
      <c r="C11237" s="101"/>
      <c r="D11237" s="102"/>
      <c r="E11237" s="208"/>
      <c r="F11237" s="107"/>
      <c r="G11237" s="107"/>
    </row>
    <row r="11238" spans="2:7" s="100" customFormat="1">
      <c r="B11238" s="208"/>
      <c r="C11238" s="101"/>
      <c r="D11238" s="102"/>
      <c r="E11238" s="208"/>
      <c r="F11238" s="107"/>
      <c r="G11238" s="107"/>
    </row>
    <row r="11239" spans="2:7" s="100" customFormat="1">
      <c r="B11239" s="208"/>
      <c r="C11239" s="101"/>
      <c r="D11239" s="102"/>
      <c r="E11239" s="208"/>
      <c r="F11239" s="107"/>
      <c r="G11239" s="107"/>
    </row>
    <row r="11240" spans="2:7" s="100" customFormat="1">
      <c r="B11240" s="208"/>
      <c r="C11240" s="101"/>
      <c r="D11240" s="102"/>
      <c r="E11240" s="208"/>
      <c r="F11240" s="107"/>
      <c r="G11240" s="107"/>
    </row>
    <row r="11241" spans="2:7" s="100" customFormat="1">
      <c r="B11241" s="208"/>
      <c r="C11241" s="101"/>
      <c r="D11241" s="102"/>
      <c r="E11241" s="208"/>
      <c r="F11241" s="107"/>
      <c r="G11241" s="107"/>
    </row>
    <row r="11242" spans="2:7" s="100" customFormat="1">
      <c r="B11242" s="208"/>
      <c r="C11242" s="101"/>
      <c r="D11242" s="102"/>
      <c r="E11242" s="208"/>
      <c r="F11242" s="107"/>
      <c r="G11242" s="107"/>
    </row>
    <row r="11243" spans="2:7" s="100" customFormat="1">
      <c r="B11243" s="208"/>
      <c r="C11243" s="101"/>
      <c r="D11243" s="102"/>
      <c r="E11243" s="208"/>
      <c r="F11243" s="107"/>
      <c r="G11243" s="107"/>
    </row>
    <row r="11244" spans="2:7" s="100" customFormat="1">
      <c r="B11244" s="208"/>
      <c r="C11244" s="101"/>
      <c r="D11244" s="102"/>
      <c r="E11244" s="208"/>
      <c r="F11244" s="107"/>
      <c r="G11244" s="107"/>
    </row>
    <row r="11245" spans="2:7" s="100" customFormat="1">
      <c r="B11245" s="208"/>
      <c r="C11245" s="101"/>
      <c r="D11245" s="102"/>
      <c r="E11245" s="208"/>
      <c r="F11245" s="107"/>
      <c r="G11245" s="107"/>
    </row>
    <row r="11246" spans="2:7" s="100" customFormat="1">
      <c r="B11246" s="208"/>
      <c r="C11246" s="101"/>
      <c r="D11246" s="102"/>
      <c r="E11246" s="208"/>
      <c r="F11246" s="107"/>
      <c r="G11246" s="107"/>
    </row>
    <row r="11247" spans="2:7" s="100" customFormat="1">
      <c r="B11247" s="208"/>
      <c r="C11247" s="101"/>
      <c r="D11247" s="102"/>
      <c r="E11247" s="208"/>
      <c r="F11247" s="107"/>
      <c r="G11247" s="107"/>
    </row>
    <row r="11248" spans="2:7" s="100" customFormat="1">
      <c r="B11248" s="208"/>
      <c r="C11248" s="101"/>
      <c r="D11248" s="102"/>
      <c r="E11248" s="208"/>
      <c r="F11248" s="107"/>
      <c r="G11248" s="107"/>
    </row>
    <row r="11249" spans="2:7" s="100" customFormat="1">
      <c r="B11249" s="208"/>
      <c r="C11249" s="101"/>
      <c r="D11249" s="102"/>
      <c r="E11249" s="208"/>
      <c r="F11249" s="107"/>
      <c r="G11249" s="107"/>
    </row>
    <row r="11250" spans="2:7" s="100" customFormat="1">
      <c r="B11250" s="208"/>
      <c r="C11250" s="101"/>
      <c r="D11250" s="102"/>
      <c r="E11250" s="208"/>
      <c r="F11250" s="107"/>
      <c r="G11250" s="107"/>
    </row>
    <row r="11251" spans="2:7" s="100" customFormat="1">
      <c r="B11251" s="208"/>
      <c r="C11251" s="101"/>
      <c r="D11251" s="102"/>
      <c r="E11251" s="208"/>
      <c r="F11251" s="107"/>
      <c r="G11251" s="107"/>
    </row>
    <row r="11252" spans="2:7" s="100" customFormat="1">
      <c r="B11252" s="208"/>
      <c r="C11252" s="101"/>
      <c r="D11252" s="102"/>
      <c r="E11252" s="208"/>
      <c r="F11252" s="107"/>
      <c r="G11252" s="107"/>
    </row>
    <row r="11253" spans="2:7" s="100" customFormat="1">
      <c r="B11253" s="208"/>
      <c r="C11253" s="101"/>
      <c r="D11253" s="102"/>
      <c r="E11253" s="208"/>
      <c r="F11253" s="107"/>
      <c r="G11253" s="107"/>
    </row>
    <row r="11254" spans="2:7" s="100" customFormat="1">
      <c r="B11254" s="208"/>
      <c r="C11254" s="101"/>
      <c r="D11254" s="102"/>
      <c r="E11254" s="208"/>
      <c r="F11254" s="107"/>
      <c r="G11254" s="107"/>
    </row>
    <row r="11255" spans="2:7" s="100" customFormat="1">
      <c r="B11255" s="208"/>
      <c r="C11255" s="101"/>
      <c r="D11255" s="102"/>
      <c r="E11255" s="208"/>
      <c r="F11255" s="107"/>
      <c r="G11255" s="107"/>
    </row>
    <row r="11256" spans="2:7" s="100" customFormat="1">
      <c r="B11256" s="208"/>
      <c r="C11256" s="101"/>
      <c r="D11256" s="102"/>
      <c r="E11256" s="208"/>
      <c r="F11256" s="107"/>
      <c r="G11256" s="107"/>
    </row>
    <row r="11257" spans="2:7" s="100" customFormat="1">
      <c r="B11257" s="208"/>
      <c r="C11257" s="101"/>
      <c r="D11257" s="102"/>
      <c r="E11257" s="208"/>
      <c r="F11257" s="107"/>
      <c r="G11257" s="107"/>
    </row>
    <row r="11258" spans="2:7" s="100" customFormat="1">
      <c r="B11258" s="208"/>
      <c r="C11258" s="101"/>
      <c r="D11258" s="102"/>
      <c r="E11258" s="208"/>
      <c r="F11258" s="107"/>
      <c r="G11258" s="107"/>
    </row>
    <row r="11259" spans="2:7" s="100" customFormat="1">
      <c r="B11259" s="208"/>
      <c r="C11259" s="101"/>
      <c r="D11259" s="102"/>
      <c r="E11259" s="208"/>
      <c r="F11259" s="107"/>
      <c r="G11259" s="107"/>
    </row>
    <row r="11260" spans="2:7" s="100" customFormat="1">
      <c r="B11260" s="208"/>
      <c r="C11260" s="101"/>
      <c r="D11260" s="102"/>
      <c r="E11260" s="208"/>
      <c r="F11260" s="107"/>
      <c r="G11260" s="107"/>
    </row>
    <row r="11261" spans="2:7" s="100" customFormat="1">
      <c r="B11261" s="208"/>
      <c r="C11261" s="101"/>
      <c r="D11261" s="102"/>
      <c r="E11261" s="208"/>
      <c r="F11261" s="107"/>
      <c r="G11261" s="107"/>
    </row>
    <row r="11262" spans="2:7" s="100" customFormat="1">
      <c r="B11262" s="208"/>
      <c r="C11262" s="101"/>
      <c r="D11262" s="102"/>
      <c r="E11262" s="208"/>
      <c r="F11262" s="107"/>
      <c r="G11262" s="107"/>
    </row>
    <row r="11263" spans="2:7" s="100" customFormat="1">
      <c r="B11263" s="208"/>
      <c r="C11263" s="101"/>
      <c r="D11263" s="102"/>
      <c r="E11263" s="208"/>
      <c r="F11263" s="107"/>
      <c r="G11263" s="107"/>
    </row>
    <row r="11264" spans="2:7" s="100" customFormat="1">
      <c r="B11264" s="208"/>
      <c r="C11264" s="101"/>
      <c r="D11264" s="102"/>
      <c r="E11264" s="208"/>
      <c r="F11264" s="107"/>
      <c r="G11264" s="107"/>
    </row>
    <row r="11265" spans="2:7" s="100" customFormat="1">
      <c r="B11265" s="208"/>
      <c r="C11265" s="101"/>
      <c r="D11265" s="102"/>
      <c r="E11265" s="208"/>
      <c r="F11265" s="107"/>
      <c r="G11265" s="107"/>
    </row>
    <row r="11266" spans="2:7" s="100" customFormat="1">
      <c r="B11266" s="208"/>
      <c r="C11266" s="101"/>
      <c r="D11266" s="102"/>
      <c r="E11266" s="208"/>
      <c r="F11266" s="107"/>
      <c r="G11266" s="107"/>
    </row>
    <row r="11267" spans="2:7" s="100" customFormat="1">
      <c r="B11267" s="208"/>
      <c r="C11267" s="101"/>
      <c r="D11267" s="102"/>
      <c r="E11267" s="208"/>
      <c r="F11267" s="107"/>
      <c r="G11267" s="107"/>
    </row>
    <row r="11268" spans="2:7" s="100" customFormat="1">
      <c r="B11268" s="208"/>
      <c r="C11268" s="101"/>
      <c r="D11268" s="102"/>
      <c r="E11268" s="208"/>
      <c r="F11268" s="107"/>
      <c r="G11268" s="107"/>
    </row>
    <row r="11269" spans="2:7" s="100" customFormat="1">
      <c r="B11269" s="208"/>
      <c r="C11269" s="101"/>
      <c r="D11269" s="102"/>
      <c r="E11269" s="208"/>
      <c r="F11269" s="107"/>
      <c r="G11269" s="107"/>
    </row>
    <row r="11270" spans="2:7" s="100" customFormat="1">
      <c r="B11270" s="208"/>
      <c r="C11270" s="101"/>
      <c r="D11270" s="102"/>
      <c r="E11270" s="208"/>
      <c r="F11270" s="107"/>
      <c r="G11270" s="107"/>
    </row>
    <row r="11271" spans="2:7" s="100" customFormat="1">
      <c r="B11271" s="208"/>
      <c r="C11271" s="101"/>
      <c r="D11271" s="102"/>
      <c r="E11271" s="208"/>
      <c r="F11271" s="107"/>
      <c r="G11271" s="107"/>
    </row>
    <row r="11272" spans="2:7" s="100" customFormat="1">
      <c r="B11272" s="208"/>
      <c r="C11272" s="101"/>
      <c r="D11272" s="102"/>
      <c r="E11272" s="208"/>
      <c r="F11272" s="107"/>
      <c r="G11272" s="107"/>
    </row>
    <row r="11273" spans="2:7" s="100" customFormat="1">
      <c r="B11273" s="208"/>
      <c r="C11273" s="101"/>
      <c r="D11273" s="102"/>
      <c r="E11273" s="208"/>
      <c r="F11273" s="107"/>
      <c r="G11273" s="107"/>
    </row>
    <row r="11274" spans="2:7" s="100" customFormat="1">
      <c r="B11274" s="208"/>
      <c r="C11274" s="101"/>
      <c r="D11274" s="102"/>
      <c r="E11274" s="208"/>
      <c r="F11274" s="107"/>
      <c r="G11274" s="107"/>
    </row>
    <row r="11275" spans="2:7" s="100" customFormat="1">
      <c r="B11275" s="208"/>
      <c r="C11275" s="101"/>
      <c r="D11275" s="102"/>
      <c r="E11275" s="208"/>
      <c r="F11275" s="107"/>
      <c r="G11275" s="107"/>
    </row>
    <row r="11276" spans="2:7" s="100" customFormat="1">
      <c r="B11276" s="208"/>
      <c r="C11276" s="101"/>
      <c r="D11276" s="102"/>
      <c r="E11276" s="208"/>
      <c r="F11276" s="107"/>
      <c r="G11276" s="107"/>
    </row>
    <row r="11277" spans="2:7" s="100" customFormat="1">
      <c r="B11277" s="208"/>
      <c r="C11277" s="101"/>
      <c r="D11277" s="102"/>
      <c r="E11277" s="208"/>
      <c r="F11277" s="107"/>
      <c r="G11277" s="107"/>
    </row>
    <row r="11278" spans="2:7" s="100" customFormat="1">
      <c r="B11278" s="208"/>
      <c r="C11278" s="101"/>
      <c r="D11278" s="102"/>
      <c r="E11278" s="208"/>
      <c r="F11278" s="107"/>
      <c r="G11278" s="107"/>
    </row>
    <row r="11279" spans="2:7" s="100" customFormat="1">
      <c r="B11279" s="208"/>
      <c r="C11279" s="101"/>
      <c r="D11279" s="102"/>
      <c r="E11279" s="208"/>
      <c r="F11279" s="107"/>
      <c r="G11279" s="107"/>
    </row>
    <row r="11280" spans="2:7" s="100" customFormat="1">
      <c r="B11280" s="208"/>
      <c r="C11280" s="101"/>
      <c r="D11280" s="102"/>
      <c r="E11280" s="208"/>
      <c r="F11280" s="107"/>
      <c r="G11280" s="107"/>
    </row>
    <row r="11281" spans="2:7" s="100" customFormat="1">
      <c r="B11281" s="208"/>
      <c r="C11281" s="101"/>
      <c r="D11281" s="102"/>
      <c r="E11281" s="208"/>
      <c r="F11281" s="107"/>
      <c r="G11281" s="107"/>
    </row>
    <row r="11282" spans="2:7" s="100" customFormat="1">
      <c r="B11282" s="208"/>
      <c r="C11282" s="101"/>
      <c r="D11282" s="102"/>
      <c r="E11282" s="208"/>
      <c r="F11282" s="107"/>
      <c r="G11282" s="107"/>
    </row>
    <row r="11283" spans="2:7" s="100" customFormat="1">
      <c r="B11283" s="208"/>
      <c r="C11283" s="101"/>
      <c r="D11283" s="102"/>
      <c r="E11283" s="208"/>
      <c r="F11283" s="107"/>
      <c r="G11283" s="107"/>
    </row>
    <row r="11284" spans="2:7" s="100" customFormat="1">
      <c r="B11284" s="208"/>
      <c r="C11284" s="101"/>
      <c r="D11284" s="102"/>
      <c r="E11284" s="208"/>
      <c r="F11284" s="107"/>
      <c r="G11284" s="107"/>
    </row>
    <row r="11285" spans="2:7" s="100" customFormat="1">
      <c r="B11285" s="208"/>
      <c r="C11285" s="101"/>
      <c r="D11285" s="102"/>
      <c r="E11285" s="208"/>
      <c r="F11285" s="107"/>
      <c r="G11285" s="107"/>
    </row>
    <row r="11286" spans="2:7" s="100" customFormat="1">
      <c r="B11286" s="208"/>
      <c r="C11286" s="101"/>
      <c r="D11286" s="102"/>
      <c r="E11286" s="208"/>
      <c r="F11286" s="107"/>
      <c r="G11286" s="107"/>
    </row>
    <row r="11287" spans="2:7" s="100" customFormat="1">
      <c r="B11287" s="208"/>
      <c r="C11287" s="101"/>
      <c r="D11287" s="102"/>
      <c r="E11287" s="208"/>
      <c r="F11287" s="107"/>
      <c r="G11287" s="107"/>
    </row>
    <row r="11288" spans="2:7" s="100" customFormat="1">
      <c r="B11288" s="208"/>
      <c r="C11288" s="101"/>
      <c r="D11288" s="102"/>
      <c r="E11288" s="208"/>
      <c r="F11288" s="107"/>
      <c r="G11288" s="107"/>
    </row>
    <row r="11289" spans="2:7" s="100" customFormat="1">
      <c r="B11289" s="208"/>
      <c r="C11289" s="101"/>
      <c r="D11289" s="102"/>
      <c r="E11289" s="208"/>
      <c r="F11289" s="107"/>
      <c r="G11289" s="107"/>
    </row>
    <row r="11290" spans="2:7" s="100" customFormat="1">
      <c r="B11290" s="208"/>
      <c r="C11290" s="101"/>
      <c r="D11290" s="102"/>
      <c r="E11290" s="208"/>
      <c r="F11290" s="107"/>
      <c r="G11290" s="107"/>
    </row>
    <row r="11291" spans="2:7" s="100" customFormat="1">
      <c r="B11291" s="208"/>
      <c r="C11291" s="101"/>
      <c r="D11291" s="102"/>
      <c r="E11291" s="208"/>
      <c r="F11291" s="107"/>
      <c r="G11291" s="107"/>
    </row>
    <row r="11292" spans="2:7" s="100" customFormat="1">
      <c r="B11292" s="208"/>
      <c r="C11292" s="101"/>
      <c r="D11292" s="102"/>
      <c r="E11292" s="208"/>
      <c r="F11292" s="107"/>
      <c r="G11292" s="107"/>
    </row>
    <row r="11293" spans="2:7" s="100" customFormat="1">
      <c r="B11293" s="208"/>
      <c r="C11293" s="101"/>
      <c r="D11293" s="102"/>
      <c r="E11293" s="208"/>
      <c r="F11293" s="107"/>
      <c r="G11293" s="107"/>
    </row>
    <row r="11294" spans="2:7" s="100" customFormat="1">
      <c r="B11294" s="208"/>
      <c r="C11294" s="101"/>
      <c r="D11294" s="102"/>
      <c r="E11294" s="208"/>
      <c r="F11294" s="107"/>
      <c r="G11294" s="107"/>
    </row>
    <row r="11295" spans="2:7" s="100" customFormat="1">
      <c r="B11295" s="208"/>
      <c r="C11295" s="101"/>
      <c r="D11295" s="102"/>
      <c r="E11295" s="208"/>
      <c r="F11295" s="107"/>
      <c r="G11295" s="107"/>
    </row>
    <row r="11296" spans="2:7" s="100" customFormat="1">
      <c r="B11296" s="208"/>
      <c r="C11296" s="101"/>
      <c r="D11296" s="102"/>
      <c r="E11296" s="208"/>
      <c r="F11296" s="107"/>
      <c r="G11296" s="107"/>
    </row>
    <row r="11297" spans="2:7" s="100" customFormat="1">
      <c r="B11297" s="208"/>
      <c r="C11297" s="101"/>
      <c r="D11297" s="102"/>
      <c r="E11297" s="208"/>
      <c r="F11297" s="107"/>
      <c r="G11297" s="107"/>
    </row>
    <row r="11298" spans="2:7" s="100" customFormat="1">
      <c r="B11298" s="208"/>
      <c r="C11298" s="101"/>
      <c r="D11298" s="102"/>
      <c r="E11298" s="208"/>
      <c r="F11298" s="107"/>
      <c r="G11298" s="107"/>
    </row>
    <row r="11299" spans="2:7" s="100" customFormat="1">
      <c r="B11299" s="208"/>
      <c r="C11299" s="101"/>
      <c r="D11299" s="102"/>
      <c r="E11299" s="208"/>
      <c r="F11299" s="107"/>
      <c r="G11299" s="107"/>
    </row>
    <row r="11300" spans="2:7" s="100" customFormat="1">
      <c r="B11300" s="208"/>
      <c r="C11300" s="101"/>
      <c r="D11300" s="102"/>
      <c r="E11300" s="208"/>
      <c r="F11300" s="107"/>
      <c r="G11300" s="107"/>
    </row>
    <row r="11301" spans="2:7" s="100" customFormat="1">
      <c r="B11301" s="208"/>
      <c r="C11301" s="101"/>
      <c r="D11301" s="102"/>
      <c r="E11301" s="208"/>
      <c r="F11301" s="107"/>
      <c r="G11301" s="107"/>
    </row>
    <row r="11302" spans="2:7" s="100" customFormat="1">
      <c r="B11302" s="208"/>
      <c r="C11302" s="101"/>
      <c r="D11302" s="102"/>
      <c r="E11302" s="208"/>
      <c r="F11302" s="107"/>
      <c r="G11302" s="107"/>
    </row>
    <row r="11303" spans="2:7" s="100" customFormat="1">
      <c r="B11303" s="208"/>
      <c r="C11303" s="101"/>
      <c r="D11303" s="102"/>
      <c r="E11303" s="208"/>
      <c r="F11303" s="107"/>
      <c r="G11303" s="107"/>
    </row>
    <row r="11304" spans="2:7" s="100" customFormat="1">
      <c r="B11304" s="208"/>
      <c r="C11304" s="101"/>
      <c r="D11304" s="102"/>
      <c r="E11304" s="208"/>
      <c r="F11304" s="107"/>
      <c r="G11304" s="107"/>
    </row>
    <row r="11305" spans="2:7" s="100" customFormat="1">
      <c r="B11305" s="208"/>
      <c r="C11305" s="101"/>
      <c r="D11305" s="102"/>
      <c r="E11305" s="208"/>
      <c r="F11305" s="107"/>
      <c r="G11305" s="107"/>
    </row>
    <row r="11306" spans="2:7" s="100" customFormat="1">
      <c r="B11306" s="208"/>
      <c r="C11306" s="101"/>
      <c r="D11306" s="102"/>
      <c r="E11306" s="208"/>
      <c r="F11306" s="107"/>
      <c r="G11306" s="107"/>
    </row>
    <row r="11307" spans="2:7" s="100" customFormat="1">
      <c r="B11307" s="208"/>
      <c r="C11307" s="101"/>
      <c r="D11307" s="102"/>
      <c r="E11307" s="208"/>
      <c r="F11307" s="107"/>
      <c r="G11307" s="107"/>
    </row>
    <row r="11308" spans="2:7" s="100" customFormat="1">
      <c r="B11308" s="208"/>
      <c r="C11308" s="101"/>
      <c r="D11308" s="102"/>
      <c r="E11308" s="208"/>
      <c r="F11308" s="107"/>
      <c r="G11308" s="107"/>
    </row>
    <row r="11309" spans="2:7" s="100" customFormat="1">
      <c r="B11309" s="208"/>
      <c r="C11309" s="101"/>
      <c r="D11309" s="102"/>
      <c r="E11309" s="208"/>
      <c r="F11309" s="107"/>
      <c r="G11309" s="107"/>
    </row>
    <row r="11310" spans="2:7" s="100" customFormat="1">
      <c r="B11310" s="208"/>
      <c r="C11310" s="101"/>
      <c r="D11310" s="102"/>
      <c r="E11310" s="208"/>
      <c r="F11310" s="107"/>
      <c r="G11310" s="107"/>
    </row>
    <row r="11311" spans="2:7" s="100" customFormat="1">
      <c r="B11311" s="208"/>
      <c r="C11311" s="101"/>
      <c r="D11311" s="102"/>
      <c r="E11311" s="208"/>
      <c r="F11311" s="107"/>
      <c r="G11311" s="107"/>
    </row>
    <row r="11312" spans="2:7" s="100" customFormat="1">
      <c r="B11312" s="208"/>
      <c r="C11312" s="101"/>
      <c r="D11312" s="102"/>
      <c r="E11312" s="208"/>
      <c r="F11312" s="107"/>
      <c r="G11312" s="107"/>
    </row>
    <row r="11313" spans="2:7" s="100" customFormat="1">
      <c r="B11313" s="208"/>
      <c r="C11313" s="101"/>
      <c r="D11313" s="102"/>
      <c r="E11313" s="208"/>
      <c r="F11313" s="107"/>
      <c r="G11313" s="107"/>
    </row>
    <row r="11314" spans="2:7" s="100" customFormat="1">
      <c r="B11314" s="208"/>
      <c r="C11314" s="101"/>
      <c r="D11314" s="102"/>
      <c r="E11314" s="208"/>
      <c r="F11314" s="107"/>
      <c r="G11314" s="107"/>
    </row>
    <row r="11315" spans="2:7" s="100" customFormat="1">
      <c r="B11315" s="208"/>
      <c r="C11315" s="101"/>
      <c r="D11315" s="102"/>
      <c r="E11315" s="208"/>
      <c r="F11315" s="107"/>
      <c r="G11315" s="107"/>
    </row>
    <row r="11316" spans="2:7" s="100" customFormat="1">
      <c r="B11316" s="208"/>
      <c r="C11316" s="101"/>
      <c r="D11316" s="102"/>
      <c r="E11316" s="208"/>
      <c r="F11316" s="107"/>
      <c r="G11316" s="107"/>
    </row>
    <row r="11317" spans="2:7" s="100" customFormat="1">
      <c r="B11317" s="208"/>
      <c r="C11317" s="101"/>
      <c r="D11317" s="102"/>
      <c r="E11317" s="208"/>
      <c r="F11317" s="107"/>
      <c r="G11317" s="107"/>
    </row>
    <row r="11318" spans="2:7" s="100" customFormat="1">
      <c r="B11318" s="208"/>
      <c r="C11318" s="101"/>
      <c r="D11318" s="102"/>
      <c r="E11318" s="208"/>
      <c r="F11318" s="107"/>
      <c r="G11318" s="107"/>
    </row>
    <row r="11319" spans="2:7" s="100" customFormat="1">
      <c r="B11319" s="208"/>
      <c r="C11319" s="101"/>
      <c r="D11319" s="102"/>
      <c r="E11319" s="208"/>
      <c r="F11319" s="107"/>
      <c r="G11319" s="107"/>
    </row>
    <row r="11320" spans="2:7" s="100" customFormat="1">
      <c r="B11320" s="208"/>
      <c r="C11320" s="101"/>
      <c r="D11320" s="102"/>
      <c r="E11320" s="208"/>
      <c r="F11320" s="107"/>
      <c r="G11320" s="107"/>
    </row>
    <row r="11321" spans="2:7" s="100" customFormat="1">
      <c r="B11321" s="208"/>
      <c r="C11321" s="101"/>
      <c r="D11321" s="102"/>
      <c r="E11321" s="208"/>
      <c r="F11321" s="107"/>
      <c r="G11321" s="107"/>
    </row>
    <row r="11322" spans="2:7" s="100" customFormat="1">
      <c r="B11322" s="208"/>
      <c r="C11322" s="101"/>
      <c r="D11322" s="102"/>
      <c r="E11322" s="208"/>
      <c r="F11322" s="107"/>
      <c r="G11322" s="107"/>
    </row>
    <row r="11323" spans="2:7" s="100" customFormat="1">
      <c r="B11323" s="208"/>
      <c r="C11323" s="101"/>
      <c r="D11323" s="102"/>
      <c r="E11323" s="208"/>
      <c r="F11323" s="107"/>
      <c r="G11323" s="107"/>
    </row>
    <row r="11324" spans="2:7" s="100" customFormat="1">
      <c r="B11324" s="208"/>
      <c r="C11324" s="101"/>
      <c r="D11324" s="102"/>
      <c r="E11324" s="208"/>
      <c r="F11324" s="107"/>
      <c r="G11324" s="107"/>
    </row>
    <row r="11325" spans="2:7" s="100" customFormat="1">
      <c r="B11325" s="208"/>
      <c r="C11325" s="101"/>
      <c r="D11325" s="102"/>
      <c r="E11325" s="208"/>
      <c r="F11325" s="107"/>
      <c r="G11325" s="107"/>
    </row>
    <row r="11326" spans="2:7" s="100" customFormat="1">
      <c r="B11326" s="208"/>
      <c r="C11326" s="101"/>
      <c r="D11326" s="102"/>
      <c r="E11326" s="208"/>
      <c r="F11326" s="107"/>
      <c r="G11326" s="107"/>
    </row>
    <row r="11327" spans="2:7" s="100" customFormat="1">
      <c r="B11327" s="208"/>
      <c r="C11327" s="101"/>
      <c r="D11327" s="102"/>
      <c r="E11327" s="208"/>
      <c r="F11327" s="107"/>
      <c r="G11327" s="107"/>
    </row>
    <row r="11328" spans="2:7" s="100" customFormat="1">
      <c r="B11328" s="208"/>
      <c r="C11328" s="101"/>
      <c r="D11328" s="102"/>
      <c r="E11328" s="208"/>
      <c r="F11328" s="107"/>
      <c r="G11328" s="107"/>
    </row>
    <row r="11329" spans="2:7" s="100" customFormat="1">
      <c r="B11329" s="208"/>
      <c r="C11329" s="101"/>
      <c r="D11329" s="102"/>
      <c r="E11329" s="208"/>
      <c r="F11329" s="107"/>
      <c r="G11329" s="107"/>
    </row>
    <row r="11330" spans="2:7" s="100" customFormat="1">
      <c r="B11330" s="208"/>
      <c r="C11330" s="101"/>
      <c r="D11330" s="102"/>
      <c r="E11330" s="208"/>
      <c r="F11330" s="107"/>
      <c r="G11330" s="107"/>
    </row>
    <row r="11331" spans="2:7" s="100" customFormat="1">
      <c r="B11331" s="208"/>
      <c r="C11331" s="101"/>
      <c r="D11331" s="102"/>
      <c r="E11331" s="208"/>
      <c r="F11331" s="107"/>
      <c r="G11331" s="107"/>
    </row>
    <row r="11332" spans="2:7" s="100" customFormat="1">
      <c r="B11332" s="208"/>
      <c r="C11332" s="101"/>
      <c r="D11332" s="102"/>
      <c r="E11332" s="208"/>
      <c r="F11332" s="107"/>
      <c r="G11332" s="107"/>
    </row>
    <row r="11333" spans="2:7" s="100" customFormat="1">
      <c r="B11333" s="208"/>
      <c r="C11333" s="101"/>
      <c r="D11333" s="102"/>
      <c r="E11333" s="208"/>
      <c r="F11333" s="107"/>
      <c r="G11333" s="107"/>
    </row>
    <row r="11334" spans="2:7" s="100" customFormat="1">
      <c r="B11334" s="208"/>
      <c r="C11334" s="101"/>
      <c r="D11334" s="102"/>
      <c r="E11334" s="208"/>
      <c r="F11334" s="107"/>
      <c r="G11334" s="107"/>
    </row>
    <row r="11335" spans="2:7" s="100" customFormat="1">
      <c r="B11335" s="208"/>
      <c r="C11335" s="101"/>
      <c r="D11335" s="102"/>
      <c r="E11335" s="208"/>
      <c r="F11335" s="107"/>
      <c r="G11335" s="107"/>
    </row>
    <row r="11336" spans="2:7" s="100" customFormat="1">
      <c r="B11336" s="208"/>
      <c r="C11336" s="101"/>
      <c r="D11336" s="102"/>
      <c r="E11336" s="208"/>
      <c r="F11336" s="107"/>
      <c r="G11336" s="107"/>
    </row>
    <row r="11337" spans="2:7" s="100" customFormat="1">
      <c r="B11337" s="208"/>
      <c r="C11337" s="101"/>
      <c r="D11337" s="102"/>
      <c r="E11337" s="208"/>
      <c r="F11337" s="107"/>
      <c r="G11337" s="107"/>
    </row>
    <row r="11338" spans="2:7" s="100" customFormat="1">
      <c r="B11338" s="208"/>
      <c r="C11338" s="101"/>
      <c r="D11338" s="102"/>
      <c r="E11338" s="208"/>
      <c r="F11338" s="107"/>
      <c r="G11338" s="107"/>
    </row>
    <row r="11339" spans="2:7" s="100" customFormat="1">
      <c r="B11339" s="208"/>
      <c r="C11339" s="101"/>
      <c r="D11339" s="102"/>
      <c r="E11339" s="208"/>
      <c r="F11339" s="107"/>
      <c r="G11339" s="107"/>
    </row>
    <row r="11340" spans="2:7" s="100" customFormat="1">
      <c r="B11340" s="208"/>
      <c r="C11340" s="101"/>
      <c r="D11340" s="102"/>
      <c r="E11340" s="208"/>
      <c r="F11340" s="107"/>
      <c r="G11340" s="107"/>
    </row>
    <row r="11341" spans="2:7" s="100" customFormat="1">
      <c r="B11341" s="208"/>
      <c r="C11341" s="101"/>
      <c r="D11341" s="102"/>
      <c r="E11341" s="208"/>
      <c r="F11341" s="107"/>
      <c r="G11341" s="107"/>
    </row>
    <row r="11342" spans="2:7" s="100" customFormat="1">
      <c r="B11342" s="208"/>
      <c r="C11342" s="101"/>
      <c r="D11342" s="102"/>
      <c r="E11342" s="208"/>
      <c r="F11342" s="107"/>
      <c r="G11342" s="107"/>
    </row>
    <row r="11343" spans="2:7" s="100" customFormat="1">
      <c r="B11343" s="208"/>
      <c r="C11343" s="101"/>
      <c r="D11343" s="102"/>
      <c r="E11343" s="208"/>
      <c r="F11343" s="107"/>
      <c r="G11343" s="107"/>
    </row>
    <row r="11344" spans="2:7" s="100" customFormat="1">
      <c r="B11344" s="208"/>
      <c r="C11344" s="101"/>
      <c r="D11344" s="102"/>
      <c r="E11344" s="208"/>
      <c r="F11344" s="107"/>
      <c r="G11344" s="107"/>
    </row>
    <row r="11345" spans="2:7" s="100" customFormat="1">
      <c r="B11345" s="208"/>
      <c r="C11345" s="101"/>
      <c r="D11345" s="102"/>
      <c r="E11345" s="208"/>
      <c r="F11345" s="107"/>
      <c r="G11345" s="107"/>
    </row>
    <row r="11346" spans="2:7" s="100" customFormat="1">
      <c r="B11346" s="208"/>
      <c r="C11346" s="101"/>
      <c r="D11346" s="102"/>
      <c r="E11346" s="208"/>
      <c r="F11346" s="107"/>
      <c r="G11346" s="107"/>
    </row>
    <row r="11347" spans="2:7" s="100" customFormat="1">
      <c r="B11347" s="208"/>
      <c r="C11347" s="101"/>
      <c r="D11347" s="102"/>
      <c r="E11347" s="208"/>
      <c r="F11347" s="107"/>
      <c r="G11347" s="107"/>
    </row>
    <row r="11348" spans="2:7" s="100" customFormat="1">
      <c r="B11348" s="208"/>
      <c r="C11348" s="101"/>
      <c r="D11348" s="102"/>
      <c r="E11348" s="208"/>
      <c r="F11348" s="107"/>
      <c r="G11348" s="107"/>
    </row>
    <row r="11349" spans="2:7" s="100" customFormat="1">
      <c r="B11349" s="208"/>
      <c r="C11349" s="101"/>
      <c r="D11349" s="102"/>
      <c r="E11349" s="208"/>
      <c r="F11349" s="107"/>
      <c r="G11349" s="107"/>
    </row>
    <row r="11350" spans="2:7" s="100" customFormat="1">
      <c r="B11350" s="208"/>
      <c r="C11350" s="101"/>
      <c r="D11350" s="102"/>
      <c r="E11350" s="208"/>
      <c r="F11350" s="107"/>
      <c r="G11350" s="107"/>
    </row>
    <row r="11351" spans="2:7" s="100" customFormat="1">
      <c r="B11351" s="208"/>
      <c r="C11351" s="101"/>
      <c r="D11351" s="102"/>
      <c r="E11351" s="208"/>
      <c r="F11351" s="107"/>
      <c r="G11351" s="107"/>
    </row>
    <row r="11352" spans="2:7" s="100" customFormat="1">
      <c r="B11352" s="208"/>
      <c r="C11352" s="101"/>
      <c r="D11352" s="102"/>
      <c r="E11352" s="208"/>
      <c r="F11352" s="107"/>
      <c r="G11352" s="107"/>
    </row>
    <row r="11353" spans="2:7" s="100" customFormat="1">
      <c r="B11353" s="208"/>
      <c r="C11353" s="101"/>
      <c r="D11353" s="102"/>
      <c r="E11353" s="208"/>
      <c r="F11353" s="107"/>
      <c r="G11353" s="107"/>
    </row>
    <row r="11354" spans="2:7" s="100" customFormat="1">
      <c r="B11354" s="208"/>
      <c r="C11354" s="101"/>
      <c r="D11354" s="102"/>
      <c r="E11354" s="208"/>
      <c r="F11354" s="107"/>
      <c r="G11354" s="107"/>
    </row>
    <row r="11355" spans="2:7" s="100" customFormat="1">
      <c r="B11355" s="208"/>
      <c r="C11355" s="101"/>
      <c r="D11355" s="102"/>
      <c r="E11355" s="208"/>
      <c r="F11355" s="107"/>
      <c r="G11355" s="107"/>
    </row>
    <row r="11356" spans="2:7" s="100" customFormat="1">
      <c r="B11356" s="208"/>
      <c r="C11356" s="101"/>
      <c r="D11356" s="102"/>
      <c r="E11356" s="208"/>
      <c r="F11356" s="107"/>
      <c r="G11356" s="107"/>
    </row>
    <row r="11357" spans="2:7" s="100" customFormat="1">
      <c r="B11357" s="208"/>
      <c r="C11357" s="101"/>
      <c r="D11357" s="102"/>
      <c r="E11357" s="208"/>
      <c r="F11357" s="107"/>
      <c r="G11357" s="107"/>
    </row>
    <row r="11358" spans="2:7" s="100" customFormat="1">
      <c r="B11358" s="208"/>
      <c r="C11358" s="101"/>
      <c r="D11358" s="102"/>
      <c r="E11358" s="208"/>
      <c r="F11358" s="107"/>
      <c r="G11358" s="107"/>
    </row>
    <row r="11359" spans="2:7" s="100" customFormat="1">
      <c r="B11359" s="208"/>
      <c r="C11359" s="101"/>
      <c r="D11359" s="102"/>
      <c r="E11359" s="208"/>
      <c r="F11359" s="107"/>
      <c r="G11359" s="107"/>
    </row>
    <row r="11360" spans="2:7" s="100" customFormat="1">
      <c r="B11360" s="208"/>
      <c r="C11360" s="101"/>
      <c r="D11360" s="102"/>
      <c r="E11360" s="208"/>
      <c r="F11360" s="107"/>
      <c r="G11360" s="107"/>
    </row>
    <row r="11361" spans="2:7" s="100" customFormat="1">
      <c r="B11361" s="208"/>
      <c r="C11361" s="101"/>
      <c r="D11361" s="102"/>
      <c r="E11361" s="208"/>
      <c r="F11361" s="107"/>
      <c r="G11361" s="107"/>
    </row>
    <row r="11362" spans="2:7" s="100" customFormat="1">
      <c r="B11362" s="208"/>
      <c r="C11362" s="101"/>
      <c r="D11362" s="102"/>
      <c r="E11362" s="208"/>
      <c r="F11362" s="107"/>
      <c r="G11362" s="107"/>
    </row>
    <row r="11363" spans="2:7" s="100" customFormat="1">
      <c r="B11363" s="208"/>
      <c r="C11363" s="101"/>
      <c r="D11363" s="102"/>
      <c r="E11363" s="208"/>
      <c r="F11363" s="107"/>
      <c r="G11363" s="107"/>
    </row>
    <row r="11364" spans="2:7" s="100" customFormat="1">
      <c r="B11364" s="208"/>
      <c r="C11364" s="101"/>
      <c r="D11364" s="102"/>
      <c r="E11364" s="208"/>
      <c r="F11364" s="107"/>
      <c r="G11364" s="107"/>
    </row>
    <row r="11365" spans="2:7" s="100" customFormat="1">
      <c r="B11365" s="208"/>
      <c r="C11365" s="101"/>
      <c r="D11365" s="102"/>
      <c r="E11365" s="208"/>
      <c r="F11365" s="107"/>
      <c r="G11365" s="107"/>
    </row>
    <row r="11366" spans="2:7" s="100" customFormat="1">
      <c r="B11366" s="208"/>
      <c r="C11366" s="101"/>
      <c r="D11366" s="102"/>
      <c r="E11366" s="208"/>
      <c r="F11366" s="107"/>
      <c r="G11366" s="107"/>
    </row>
    <row r="11367" spans="2:7" s="100" customFormat="1">
      <c r="B11367" s="208"/>
      <c r="C11367" s="101"/>
      <c r="D11367" s="102"/>
      <c r="E11367" s="208"/>
      <c r="F11367" s="107"/>
      <c r="G11367" s="107"/>
    </row>
    <row r="11368" spans="2:7" s="100" customFormat="1">
      <c r="B11368" s="208"/>
      <c r="C11368" s="101"/>
      <c r="D11368" s="102"/>
      <c r="E11368" s="208"/>
      <c r="F11368" s="107"/>
      <c r="G11368" s="107"/>
    </row>
    <row r="11369" spans="2:7" s="100" customFormat="1">
      <c r="B11369" s="208"/>
      <c r="C11369" s="101"/>
      <c r="D11369" s="102"/>
      <c r="E11369" s="208"/>
      <c r="F11369" s="107"/>
      <c r="G11369" s="107"/>
    </row>
    <row r="11370" spans="2:7" s="100" customFormat="1">
      <c r="B11370" s="208"/>
      <c r="C11370" s="101"/>
      <c r="D11370" s="102"/>
      <c r="E11370" s="208"/>
      <c r="F11370" s="107"/>
      <c r="G11370" s="107"/>
    </row>
    <row r="11371" spans="2:7" s="100" customFormat="1">
      <c r="B11371" s="208"/>
      <c r="C11371" s="101"/>
      <c r="D11371" s="102"/>
      <c r="E11371" s="208"/>
      <c r="F11371" s="107"/>
      <c r="G11371" s="107"/>
    </row>
    <row r="11372" spans="2:7" s="100" customFormat="1">
      <c r="B11372" s="208"/>
      <c r="C11372" s="101"/>
      <c r="D11372" s="102"/>
      <c r="E11372" s="208"/>
      <c r="F11372" s="107"/>
      <c r="G11372" s="107"/>
    </row>
    <row r="11373" spans="2:7" s="100" customFormat="1">
      <c r="B11373" s="208"/>
      <c r="C11373" s="101"/>
      <c r="D11373" s="102"/>
      <c r="E11373" s="208"/>
      <c r="F11373" s="107"/>
      <c r="G11373" s="107"/>
    </row>
    <row r="11374" spans="2:7" s="100" customFormat="1">
      <c r="B11374" s="208"/>
      <c r="C11374" s="101"/>
      <c r="D11374" s="102"/>
      <c r="E11374" s="208"/>
      <c r="F11374" s="107"/>
      <c r="G11374" s="107"/>
    </row>
    <row r="11375" spans="2:7" s="100" customFormat="1">
      <c r="B11375" s="208"/>
      <c r="C11375" s="101"/>
      <c r="D11375" s="102"/>
      <c r="E11375" s="208"/>
      <c r="F11375" s="107"/>
      <c r="G11375" s="107"/>
    </row>
    <row r="11376" spans="2:7" s="100" customFormat="1">
      <c r="B11376" s="208"/>
      <c r="C11376" s="101"/>
      <c r="D11376" s="102"/>
      <c r="E11376" s="208"/>
      <c r="F11376" s="107"/>
      <c r="G11376" s="107"/>
    </row>
    <row r="11377" spans="2:7" s="100" customFormat="1">
      <c r="B11377" s="208"/>
      <c r="C11377" s="101"/>
      <c r="D11377" s="102"/>
      <c r="E11377" s="208"/>
      <c r="F11377" s="107"/>
      <c r="G11377" s="107"/>
    </row>
    <row r="11378" spans="2:7" s="100" customFormat="1">
      <c r="B11378" s="208"/>
      <c r="C11378" s="101"/>
      <c r="D11378" s="102"/>
      <c r="E11378" s="208"/>
      <c r="F11378" s="107"/>
      <c r="G11378" s="107"/>
    </row>
    <row r="11379" spans="2:7" s="100" customFormat="1">
      <c r="B11379" s="208"/>
      <c r="C11379" s="101"/>
      <c r="D11379" s="102"/>
      <c r="E11379" s="208"/>
      <c r="F11379" s="107"/>
      <c r="G11379" s="107"/>
    </row>
    <row r="11380" spans="2:7" s="100" customFormat="1">
      <c r="B11380" s="208"/>
      <c r="C11380" s="101"/>
      <c r="D11380" s="102"/>
      <c r="E11380" s="208"/>
      <c r="F11380" s="107"/>
      <c r="G11380" s="107"/>
    </row>
    <row r="11381" spans="2:7" s="100" customFormat="1">
      <c r="B11381" s="208"/>
      <c r="C11381" s="101"/>
      <c r="D11381" s="102"/>
      <c r="E11381" s="208"/>
      <c r="F11381" s="107"/>
      <c r="G11381" s="107"/>
    </row>
    <row r="11382" spans="2:7" s="100" customFormat="1">
      <c r="B11382" s="208"/>
      <c r="C11382" s="101"/>
      <c r="D11382" s="102"/>
      <c r="E11382" s="208"/>
      <c r="F11382" s="107"/>
      <c r="G11382" s="107"/>
    </row>
    <row r="11383" spans="2:7" s="100" customFormat="1">
      <c r="B11383" s="208"/>
      <c r="C11383" s="101"/>
      <c r="D11383" s="102"/>
      <c r="E11383" s="208"/>
      <c r="F11383" s="107"/>
      <c r="G11383" s="107"/>
    </row>
    <row r="11384" spans="2:7" s="100" customFormat="1">
      <c r="B11384" s="208"/>
      <c r="C11384" s="101"/>
      <c r="D11384" s="102"/>
      <c r="E11384" s="208"/>
      <c r="F11384" s="107"/>
      <c r="G11384" s="107"/>
    </row>
    <row r="11385" spans="2:7" s="100" customFormat="1">
      <c r="B11385" s="208"/>
      <c r="C11385" s="101"/>
      <c r="D11385" s="102"/>
      <c r="E11385" s="208"/>
      <c r="F11385" s="107"/>
      <c r="G11385" s="107"/>
    </row>
    <row r="11386" spans="2:7" s="100" customFormat="1">
      <c r="B11386" s="208"/>
      <c r="C11386" s="101"/>
      <c r="D11386" s="102"/>
      <c r="E11386" s="208"/>
      <c r="F11386" s="107"/>
      <c r="G11386" s="107"/>
    </row>
    <row r="11387" spans="2:7" s="100" customFormat="1">
      <c r="B11387" s="208"/>
      <c r="C11387" s="101"/>
      <c r="D11387" s="102"/>
      <c r="E11387" s="208"/>
      <c r="F11387" s="107"/>
      <c r="G11387" s="107"/>
    </row>
    <row r="11388" spans="2:7" s="100" customFormat="1">
      <c r="B11388" s="208"/>
      <c r="C11388" s="101"/>
      <c r="D11388" s="102"/>
      <c r="E11388" s="208"/>
      <c r="F11388" s="107"/>
      <c r="G11388" s="107"/>
    </row>
    <row r="11389" spans="2:7" s="100" customFormat="1">
      <c r="B11389" s="208"/>
      <c r="C11389" s="101"/>
      <c r="D11389" s="102"/>
      <c r="E11389" s="208"/>
      <c r="F11389" s="107"/>
      <c r="G11389" s="107"/>
    </row>
    <row r="11390" spans="2:7" s="100" customFormat="1">
      <c r="B11390" s="208"/>
      <c r="C11390" s="101"/>
      <c r="D11390" s="102"/>
      <c r="E11390" s="208"/>
      <c r="F11390" s="107"/>
      <c r="G11390" s="107"/>
    </row>
    <row r="11391" spans="2:7" s="100" customFormat="1">
      <c r="B11391" s="208"/>
      <c r="C11391" s="101"/>
      <c r="D11391" s="102"/>
      <c r="E11391" s="208"/>
      <c r="F11391" s="107"/>
      <c r="G11391" s="107"/>
    </row>
    <row r="11392" spans="2:7" s="100" customFormat="1">
      <c r="B11392" s="208"/>
      <c r="C11392" s="101"/>
      <c r="D11392" s="102"/>
      <c r="E11392" s="208"/>
      <c r="F11392" s="107"/>
      <c r="G11392" s="107"/>
    </row>
    <row r="11393" spans="2:7" s="100" customFormat="1">
      <c r="B11393" s="208"/>
      <c r="C11393" s="101"/>
      <c r="D11393" s="102"/>
      <c r="E11393" s="208"/>
      <c r="F11393" s="107"/>
      <c r="G11393" s="107"/>
    </row>
    <row r="11394" spans="2:7" s="100" customFormat="1">
      <c r="B11394" s="208"/>
      <c r="C11394" s="101"/>
      <c r="D11394" s="102"/>
      <c r="E11394" s="208"/>
      <c r="F11394" s="107"/>
      <c r="G11394" s="107"/>
    </row>
    <row r="11395" spans="2:7" s="100" customFormat="1">
      <c r="B11395" s="208"/>
      <c r="C11395" s="101"/>
      <c r="D11395" s="102"/>
      <c r="E11395" s="208"/>
      <c r="F11395" s="107"/>
      <c r="G11395" s="107"/>
    </row>
    <row r="11396" spans="2:7" s="100" customFormat="1">
      <c r="B11396" s="208"/>
      <c r="C11396" s="101"/>
      <c r="D11396" s="102"/>
      <c r="E11396" s="208"/>
      <c r="F11396" s="107"/>
      <c r="G11396" s="107"/>
    </row>
    <row r="11397" spans="2:7" s="100" customFormat="1">
      <c r="B11397" s="208"/>
      <c r="C11397" s="101"/>
      <c r="D11397" s="102"/>
      <c r="E11397" s="208"/>
      <c r="F11397" s="107"/>
      <c r="G11397" s="107"/>
    </row>
    <row r="11398" spans="2:7" s="100" customFormat="1">
      <c r="B11398" s="208"/>
      <c r="C11398" s="101"/>
      <c r="D11398" s="102"/>
      <c r="E11398" s="208"/>
      <c r="F11398" s="107"/>
      <c r="G11398" s="107"/>
    </row>
    <row r="11399" spans="2:7" s="100" customFormat="1">
      <c r="B11399" s="208"/>
      <c r="C11399" s="101"/>
      <c r="D11399" s="102"/>
      <c r="E11399" s="208"/>
      <c r="F11399" s="107"/>
      <c r="G11399" s="107"/>
    </row>
    <row r="11400" spans="2:7" s="100" customFormat="1">
      <c r="B11400" s="208"/>
      <c r="C11400" s="101"/>
      <c r="D11400" s="102"/>
      <c r="E11400" s="208"/>
      <c r="F11400" s="107"/>
      <c r="G11400" s="107"/>
    </row>
    <row r="11401" spans="2:7" s="100" customFormat="1">
      <c r="B11401" s="208"/>
      <c r="C11401" s="101"/>
      <c r="D11401" s="102"/>
      <c r="E11401" s="208"/>
      <c r="F11401" s="107"/>
      <c r="G11401" s="107"/>
    </row>
    <row r="11402" spans="2:7" s="100" customFormat="1">
      <c r="B11402" s="208"/>
      <c r="C11402" s="101"/>
      <c r="D11402" s="102"/>
      <c r="E11402" s="208"/>
      <c r="F11402" s="107"/>
      <c r="G11402" s="107"/>
    </row>
    <row r="11403" spans="2:7" s="100" customFormat="1">
      <c r="B11403" s="208"/>
      <c r="C11403" s="101"/>
      <c r="D11403" s="102"/>
      <c r="E11403" s="208"/>
      <c r="F11403" s="107"/>
      <c r="G11403" s="107"/>
    </row>
    <row r="11404" spans="2:7" s="100" customFormat="1">
      <c r="B11404" s="208"/>
      <c r="C11404" s="101"/>
      <c r="D11404" s="102"/>
      <c r="E11404" s="208"/>
      <c r="F11404" s="107"/>
      <c r="G11404" s="107"/>
    </row>
    <row r="11405" spans="2:7" s="100" customFormat="1">
      <c r="B11405" s="208"/>
      <c r="C11405" s="101"/>
      <c r="D11405" s="102"/>
      <c r="E11405" s="208"/>
      <c r="F11405" s="107"/>
      <c r="G11405" s="107"/>
    </row>
    <row r="11406" spans="2:7" s="100" customFormat="1">
      <c r="B11406" s="208"/>
      <c r="C11406" s="101"/>
      <c r="D11406" s="102"/>
      <c r="E11406" s="208"/>
      <c r="F11406" s="107"/>
      <c r="G11406" s="107"/>
    </row>
    <row r="11407" spans="2:7" s="100" customFormat="1">
      <c r="B11407" s="208"/>
      <c r="C11407" s="101"/>
      <c r="D11407" s="102"/>
      <c r="E11407" s="208"/>
      <c r="F11407" s="107"/>
      <c r="G11407" s="107"/>
    </row>
    <row r="11408" spans="2:7" s="100" customFormat="1">
      <c r="B11408" s="208"/>
      <c r="C11408" s="101"/>
      <c r="D11408" s="102"/>
      <c r="E11408" s="208"/>
      <c r="F11408" s="107"/>
      <c r="G11408" s="107"/>
    </row>
    <row r="11409" spans="2:7" s="100" customFormat="1">
      <c r="B11409" s="208"/>
      <c r="C11409" s="101"/>
      <c r="D11409" s="102"/>
      <c r="E11409" s="208"/>
      <c r="F11409" s="107"/>
      <c r="G11409" s="107"/>
    </row>
    <row r="11410" spans="2:7" s="100" customFormat="1">
      <c r="B11410" s="208"/>
      <c r="C11410" s="101"/>
      <c r="D11410" s="102"/>
      <c r="E11410" s="208"/>
      <c r="F11410" s="107"/>
      <c r="G11410" s="107"/>
    </row>
    <row r="11411" spans="2:7" s="100" customFormat="1">
      <c r="B11411" s="208"/>
      <c r="C11411" s="101"/>
      <c r="D11411" s="102"/>
      <c r="E11411" s="208"/>
      <c r="F11411" s="107"/>
      <c r="G11411" s="107"/>
    </row>
    <row r="11412" spans="2:7" s="100" customFormat="1">
      <c r="B11412" s="208"/>
      <c r="C11412" s="101"/>
      <c r="D11412" s="102"/>
      <c r="E11412" s="208"/>
      <c r="F11412" s="107"/>
      <c r="G11412" s="107"/>
    </row>
    <row r="11413" spans="2:7" s="100" customFormat="1">
      <c r="B11413" s="208"/>
      <c r="C11413" s="101"/>
      <c r="D11413" s="102"/>
      <c r="E11413" s="208"/>
      <c r="F11413" s="107"/>
      <c r="G11413" s="107"/>
    </row>
    <row r="11414" spans="2:7" s="100" customFormat="1">
      <c r="B11414" s="208"/>
      <c r="C11414" s="101"/>
      <c r="D11414" s="102"/>
      <c r="E11414" s="208"/>
      <c r="F11414" s="107"/>
      <c r="G11414" s="107"/>
    </row>
    <row r="11415" spans="2:7" s="100" customFormat="1">
      <c r="B11415" s="208"/>
      <c r="C11415" s="101"/>
      <c r="D11415" s="102"/>
      <c r="E11415" s="208"/>
      <c r="F11415" s="107"/>
      <c r="G11415" s="107"/>
    </row>
    <row r="11416" spans="2:7" s="100" customFormat="1">
      <c r="B11416" s="208"/>
      <c r="C11416" s="101"/>
      <c r="D11416" s="102"/>
      <c r="E11416" s="208"/>
      <c r="F11416" s="107"/>
      <c r="G11416" s="107"/>
    </row>
    <row r="11417" spans="2:7" s="100" customFormat="1">
      <c r="B11417" s="208"/>
      <c r="C11417" s="101"/>
      <c r="D11417" s="102"/>
      <c r="E11417" s="208"/>
      <c r="F11417" s="107"/>
      <c r="G11417" s="107"/>
    </row>
    <row r="11418" spans="2:7" s="100" customFormat="1">
      <c r="B11418" s="208"/>
      <c r="C11418" s="101"/>
      <c r="D11418" s="102"/>
      <c r="E11418" s="208"/>
      <c r="F11418" s="107"/>
      <c r="G11418" s="107"/>
    </row>
    <row r="11419" spans="2:7" s="100" customFormat="1">
      <c r="B11419" s="208"/>
      <c r="C11419" s="101"/>
      <c r="D11419" s="102"/>
      <c r="E11419" s="208"/>
      <c r="F11419" s="107"/>
      <c r="G11419" s="107"/>
    </row>
    <row r="11420" spans="2:7" s="100" customFormat="1">
      <c r="B11420" s="208"/>
      <c r="C11420" s="101"/>
      <c r="D11420" s="102"/>
      <c r="E11420" s="208"/>
      <c r="F11420" s="107"/>
      <c r="G11420" s="107"/>
    </row>
    <row r="11421" spans="2:7" s="100" customFormat="1">
      <c r="B11421" s="208"/>
      <c r="C11421" s="101"/>
      <c r="D11421" s="102"/>
      <c r="E11421" s="208"/>
      <c r="F11421" s="107"/>
      <c r="G11421" s="107"/>
    </row>
    <row r="11422" spans="2:7" s="100" customFormat="1">
      <c r="B11422" s="208"/>
      <c r="C11422" s="101"/>
      <c r="D11422" s="102"/>
      <c r="E11422" s="208"/>
      <c r="F11422" s="107"/>
      <c r="G11422" s="107"/>
    </row>
    <row r="11423" spans="2:7" s="100" customFormat="1">
      <c r="B11423" s="208"/>
      <c r="C11423" s="101"/>
      <c r="D11423" s="102"/>
      <c r="E11423" s="208"/>
      <c r="F11423" s="107"/>
      <c r="G11423" s="107"/>
    </row>
    <row r="11424" spans="2:7" s="100" customFormat="1">
      <c r="B11424" s="208"/>
      <c r="C11424" s="101"/>
      <c r="D11424" s="102"/>
      <c r="E11424" s="208"/>
      <c r="F11424" s="107"/>
      <c r="G11424" s="107"/>
    </row>
    <row r="11425" spans="2:7" s="100" customFormat="1">
      <c r="B11425" s="208"/>
      <c r="C11425" s="101"/>
      <c r="D11425" s="102"/>
      <c r="E11425" s="208"/>
      <c r="F11425" s="107"/>
      <c r="G11425" s="107"/>
    </row>
    <row r="11426" spans="2:7" s="100" customFormat="1">
      <c r="B11426" s="208"/>
      <c r="C11426" s="101"/>
      <c r="D11426" s="102"/>
      <c r="E11426" s="208"/>
      <c r="F11426" s="107"/>
      <c r="G11426" s="107"/>
    </row>
    <row r="11427" spans="2:7" s="100" customFormat="1">
      <c r="B11427" s="208"/>
      <c r="C11427" s="101"/>
      <c r="D11427" s="102"/>
      <c r="E11427" s="208"/>
      <c r="F11427" s="107"/>
      <c r="G11427" s="107"/>
    </row>
    <row r="11428" spans="2:7" s="100" customFormat="1">
      <c r="B11428" s="208"/>
      <c r="C11428" s="101"/>
      <c r="D11428" s="102"/>
      <c r="E11428" s="208"/>
      <c r="F11428" s="107"/>
      <c r="G11428" s="107"/>
    </row>
    <row r="11429" spans="2:7" s="100" customFormat="1">
      <c r="B11429" s="208"/>
      <c r="C11429" s="101"/>
      <c r="D11429" s="102"/>
      <c r="E11429" s="208"/>
      <c r="F11429" s="107"/>
      <c r="G11429" s="107"/>
    </row>
    <row r="11430" spans="2:7" s="100" customFormat="1">
      <c r="B11430" s="208"/>
      <c r="C11430" s="101"/>
      <c r="D11430" s="102"/>
      <c r="E11430" s="208"/>
      <c r="F11430" s="107"/>
      <c r="G11430" s="107"/>
    </row>
    <row r="11431" spans="2:7" s="100" customFormat="1">
      <c r="B11431" s="208"/>
      <c r="C11431" s="101"/>
      <c r="D11431" s="102"/>
      <c r="E11431" s="208"/>
      <c r="F11431" s="107"/>
      <c r="G11431" s="107"/>
    </row>
    <row r="11432" spans="2:7" s="100" customFormat="1">
      <c r="B11432" s="208"/>
      <c r="C11432" s="101"/>
      <c r="D11432" s="102"/>
      <c r="E11432" s="208"/>
      <c r="F11432" s="107"/>
      <c r="G11432" s="107"/>
    </row>
    <row r="11433" spans="2:7" s="100" customFormat="1">
      <c r="B11433" s="208"/>
      <c r="C11433" s="101"/>
      <c r="D11433" s="102"/>
      <c r="E11433" s="208"/>
      <c r="F11433" s="107"/>
      <c r="G11433" s="107"/>
    </row>
    <row r="11434" spans="2:7" s="100" customFormat="1">
      <c r="B11434" s="208"/>
      <c r="C11434" s="101"/>
      <c r="D11434" s="102"/>
      <c r="E11434" s="208"/>
      <c r="F11434" s="107"/>
      <c r="G11434" s="107"/>
    </row>
    <row r="11435" spans="2:7" s="100" customFormat="1">
      <c r="B11435" s="208"/>
      <c r="C11435" s="101"/>
      <c r="D11435" s="102"/>
      <c r="E11435" s="208"/>
      <c r="F11435" s="107"/>
      <c r="G11435" s="107"/>
    </row>
    <row r="11436" spans="2:7" s="100" customFormat="1">
      <c r="B11436" s="208"/>
      <c r="C11436" s="101"/>
      <c r="D11436" s="102"/>
      <c r="E11436" s="208"/>
      <c r="F11436" s="107"/>
      <c r="G11436" s="107"/>
    </row>
    <row r="11437" spans="2:7" s="100" customFormat="1">
      <c r="B11437" s="208"/>
      <c r="C11437" s="101"/>
      <c r="D11437" s="102"/>
      <c r="E11437" s="208"/>
      <c r="F11437" s="107"/>
      <c r="G11437" s="107"/>
    </row>
    <row r="11438" spans="2:7" s="100" customFormat="1">
      <c r="B11438" s="208"/>
      <c r="C11438" s="101"/>
      <c r="D11438" s="102"/>
      <c r="E11438" s="208"/>
      <c r="F11438" s="107"/>
      <c r="G11438" s="107"/>
    </row>
    <row r="11439" spans="2:7" s="100" customFormat="1">
      <c r="B11439" s="208"/>
      <c r="C11439" s="101"/>
      <c r="D11439" s="102"/>
      <c r="E11439" s="208"/>
      <c r="F11439" s="107"/>
      <c r="G11439" s="107"/>
    </row>
    <row r="11440" spans="2:7" s="100" customFormat="1">
      <c r="B11440" s="208"/>
      <c r="C11440" s="101"/>
      <c r="D11440" s="102"/>
      <c r="E11440" s="208"/>
      <c r="F11440" s="107"/>
      <c r="G11440" s="107"/>
    </row>
    <row r="11441" spans="2:7" s="100" customFormat="1">
      <c r="B11441" s="208"/>
      <c r="C11441" s="101"/>
      <c r="D11441" s="102"/>
      <c r="E11441" s="208"/>
      <c r="F11441" s="107"/>
      <c r="G11441" s="107"/>
    </row>
    <row r="11442" spans="2:7" s="100" customFormat="1">
      <c r="B11442" s="208"/>
      <c r="C11442" s="101"/>
      <c r="D11442" s="102"/>
      <c r="E11442" s="208"/>
      <c r="F11442" s="107"/>
      <c r="G11442" s="107"/>
    </row>
    <row r="11443" spans="2:7" s="100" customFormat="1">
      <c r="B11443" s="208"/>
      <c r="C11443" s="101"/>
      <c r="D11443" s="102"/>
      <c r="E11443" s="208"/>
      <c r="F11443" s="107"/>
      <c r="G11443" s="107"/>
    </row>
    <row r="11444" spans="2:7" s="100" customFormat="1">
      <c r="B11444" s="208"/>
      <c r="C11444" s="101"/>
      <c r="D11444" s="102"/>
      <c r="E11444" s="208"/>
      <c r="F11444" s="107"/>
      <c r="G11444" s="107"/>
    </row>
    <row r="11445" spans="2:7" s="100" customFormat="1">
      <c r="B11445" s="208"/>
      <c r="C11445" s="101"/>
      <c r="D11445" s="102"/>
      <c r="E11445" s="208"/>
      <c r="F11445" s="107"/>
      <c r="G11445" s="107"/>
    </row>
    <row r="11446" spans="2:7" s="100" customFormat="1">
      <c r="B11446" s="208"/>
      <c r="C11446" s="101"/>
      <c r="D11446" s="102"/>
      <c r="E11446" s="208"/>
      <c r="F11446" s="107"/>
      <c r="G11446" s="107"/>
    </row>
    <row r="11447" spans="2:7" s="100" customFormat="1">
      <c r="B11447" s="208"/>
      <c r="C11447" s="101"/>
      <c r="D11447" s="102"/>
      <c r="E11447" s="208"/>
      <c r="F11447" s="107"/>
      <c r="G11447" s="107"/>
    </row>
    <row r="11448" spans="2:7" s="100" customFormat="1">
      <c r="B11448" s="208"/>
      <c r="C11448" s="101"/>
      <c r="D11448" s="102"/>
      <c r="E11448" s="208"/>
      <c r="F11448" s="107"/>
      <c r="G11448" s="107"/>
    </row>
    <row r="11449" spans="2:7" s="100" customFormat="1">
      <c r="B11449" s="208"/>
      <c r="C11449" s="101"/>
      <c r="D11449" s="102"/>
      <c r="E11449" s="208"/>
      <c r="F11449" s="107"/>
      <c r="G11449" s="107"/>
    </row>
    <row r="11450" spans="2:7" s="100" customFormat="1">
      <c r="B11450" s="208"/>
      <c r="C11450" s="101"/>
      <c r="D11450" s="102"/>
      <c r="E11450" s="208"/>
      <c r="F11450" s="107"/>
      <c r="G11450" s="107"/>
    </row>
    <row r="11451" spans="2:7" s="100" customFormat="1">
      <c r="B11451" s="208"/>
      <c r="C11451" s="101"/>
      <c r="D11451" s="102"/>
      <c r="E11451" s="208"/>
      <c r="F11451" s="107"/>
      <c r="G11451" s="107"/>
    </row>
    <row r="11452" spans="2:7" s="100" customFormat="1">
      <c r="B11452" s="208"/>
      <c r="C11452" s="101"/>
      <c r="D11452" s="102"/>
      <c r="E11452" s="208"/>
      <c r="F11452" s="107"/>
      <c r="G11452" s="107"/>
    </row>
    <row r="11453" spans="2:7" s="100" customFormat="1">
      <c r="B11453" s="208"/>
      <c r="C11453" s="101"/>
      <c r="D11453" s="102"/>
      <c r="E11453" s="208"/>
      <c r="F11453" s="107"/>
      <c r="G11453" s="107"/>
    </row>
    <row r="11454" spans="2:7" s="100" customFormat="1">
      <c r="B11454" s="208"/>
      <c r="C11454" s="101"/>
      <c r="D11454" s="102"/>
      <c r="E11454" s="208"/>
      <c r="F11454" s="107"/>
      <c r="G11454" s="107"/>
    </row>
    <row r="11455" spans="2:7" s="100" customFormat="1">
      <c r="B11455" s="208"/>
      <c r="C11455" s="101"/>
      <c r="D11455" s="102"/>
      <c r="E11455" s="208"/>
      <c r="F11455" s="107"/>
      <c r="G11455" s="107"/>
    </row>
    <row r="11456" spans="2:7" s="100" customFormat="1">
      <c r="B11456" s="208"/>
      <c r="C11456" s="101"/>
      <c r="D11456" s="102"/>
      <c r="E11456" s="208"/>
      <c r="F11456" s="107"/>
      <c r="G11456" s="107"/>
    </row>
    <row r="11457" spans="2:7" s="100" customFormat="1">
      <c r="B11457" s="208"/>
      <c r="C11457" s="101"/>
      <c r="D11457" s="102"/>
      <c r="E11457" s="208"/>
      <c r="F11457" s="107"/>
      <c r="G11457" s="107"/>
    </row>
    <row r="11458" spans="2:7" s="100" customFormat="1">
      <c r="B11458" s="208"/>
      <c r="C11458" s="101"/>
      <c r="D11458" s="102"/>
      <c r="E11458" s="208"/>
      <c r="F11458" s="107"/>
      <c r="G11458" s="107"/>
    </row>
    <row r="11459" spans="2:7" s="100" customFormat="1">
      <c r="B11459" s="208"/>
      <c r="C11459" s="101"/>
      <c r="D11459" s="102"/>
      <c r="E11459" s="208"/>
      <c r="F11459" s="107"/>
      <c r="G11459" s="107"/>
    </row>
    <row r="11460" spans="2:7" s="100" customFormat="1">
      <c r="B11460" s="208"/>
      <c r="C11460" s="101"/>
      <c r="D11460" s="102"/>
      <c r="E11460" s="208"/>
      <c r="F11460" s="107"/>
      <c r="G11460" s="107"/>
    </row>
    <row r="11461" spans="2:7" s="100" customFormat="1">
      <c r="B11461" s="208"/>
      <c r="C11461" s="101"/>
      <c r="D11461" s="102"/>
      <c r="E11461" s="208"/>
      <c r="F11461" s="107"/>
      <c r="G11461" s="107"/>
    </row>
    <row r="11462" spans="2:7" s="100" customFormat="1">
      <c r="B11462" s="208"/>
      <c r="C11462" s="101"/>
      <c r="D11462" s="102"/>
      <c r="E11462" s="208"/>
      <c r="F11462" s="107"/>
      <c r="G11462" s="107"/>
    </row>
    <row r="11463" spans="2:7" s="100" customFormat="1">
      <c r="B11463" s="208"/>
      <c r="C11463" s="101"/>
      <c r="D11463" s="102"/>
      <c r="E11463" s="208"/>
      <c r="F11463" s="107"/>
      <c r="G11463" s="107"/>
    </row>
    <row r="11464" spans="2:7" s="100" customFormat="1">
      <c r="B11464" s="208"/>
      <c r="C11464" s="101"/>
      <c r="D11464" s="102"/>
      <c r="E11464" s="208"/>
      <c r="F11464" s="107"/>
      <c r="G11464" s="107"/>
    </row>
    <row r="11465" spans="2:7" s="100" customFormat="1">
      <c r="B11465" s="208"/>
      <c r="C11465" s="101"/>
      <c r="D11465" s="102"/>
      <c r="E11465" s="208"/>
      <c r="F11465" s="107"/>
      <c r="G11465" s="107"/>
    </row>
    <row r="11466" spans="2:7" s="100" customFormat="1">
      <c r="B11466" s="208"/>
      <c r="C11466" s="101"/>
      <c r="D11466" s="102"/>
      <c r="E11466" s="208"/>
      <c r="F11466" s="107"/>
      <c r="G11466" s="107"/>
    </row>
    <row r="11467" spans="2:7" s="100" customFormat="1">
      <c r="B11467" s="208"/>
      <c r="C11467" s="101"/>
      <c r="D11467" s="102"/>
      <c r="E11467" s="208"/>
      <c r="F11467" s="107"/>
      <c r="G11467" s="107"/>
    </row>
    <row r="11468" spans="2:7" s="100" customFormat="1">
      <c r="B11468" s="208"/>
      <c r="C11468" s="101"/>
      <c r="D11468" s="102"/>
      <c r="E11468" s="208"/>
      <c r="F11468" s="107"/>
      <c r="G11468" s="107"/>
    </row>
    <row r="11469" spans="2:7" s="100" customFormat="1">
      <c r="B11469" s="208"/>
      <c r="C11469" s="101"/>
      <c r="D11469" s="102"/>
      <c r="E11469" s="208"/>
      <c r="F11469" s="107"/>
      <c r="G11469" s="107"/>
    </row>
    <row r="11470" spans="2:7" s="100" customFormat="1">
      <c r="B11470" s="208"/>
      <c r="C11470" s="101"/>
      <c r="D11470" s="102"/>
      <c r="E11470" s="208"/>
      <c r="F11470" s="107"/>
      <c r="G11470" s="107"/>
    </row>
    <row r="11471" spans="2:7" s="100" customFormat="1">
      <c r="B11471" s="208"/>
      <c r="C11471" s="101"/>
      <c r="D11471" s="102"/>
      <c r="E11471" s="208"/>
      <c r="F11471" s="107"/>
      <c r="G11471" s="107"/>
    </row>
    <row r="11472" spans="2:7" s="100" customFormat="1">
      <c r="B11472" s="208"/>
      <c r="C11472" s="101"/>
      <c r="D11472" s="102"/>
      <c r="E11472" s="208"/>
      <c r="F11472" s="107"/>
      <c r="G11472" s="107"/>
    </row>
    <row r="11473" spans="2:7" s="100" customFormat="1">
      <c r="B11473" s="208"/>
      <c r="C11473" s="101"/>
      <c r="D11473" s="102"/>
      <c r="E11473" s="208"/>
      <c r="F11473" s="107"/>
      <c r="G11473" s="107"/>
    </row>
    <row r="11474" spans="2:7" s="100" customFormat="1">
      <c r="B11474" s="208"/>
      <c r="C11474" s="101"/>
      <c r="D11474" s="102"/>
      <c r="E11474" s="208"/>
      <c r="F11474" s="107"/>
      <c r="G11474" s="107"/>
    </row>
    <row r="11475" spans="2:7" s="100" customFormat="1">
      <c r="B11475" s="208"/>
      <c r="C11475" s="101"/>
      <c r="D11475" s="102"/>
      <c r="E11475" s="208"/>
      <c r="F11475" s="107"/>
      <c r="G11475" s="107"/>
    </row>
    <row r="11476" spans="2:7" s="100" customFormat="1">
      <c r="B11476" s="208"/>
      <c r="C11476" s="101"/>
      <c r="D11476" s="102"/>
      <c r="E11476" s="208"/>
      <c r="F11476" s="107"/>
      <c r="G11476" s="107"/>
    </row>
    <row r="11477" spans="2:7" s="100" customFormat="1">
      <c r="B11477" s="208"/>
      <c r="C11477" s="101"/>
      <c r="D11477" s="102"/>
      <c r="E11477" s="208"/>
      <c r="F11477" s="107"/>
      <c r="G11477" s="107"/>
    </row>
    <row r="11478" spans="2:7" s="100" customFormat="1">
      <c r="B11478" s="208"/>
      <c r="C11478" s="101"/>
      <c r="D11478" s="102"/>
      <c r="E11478" s="208"/>
      <c r="F11478" s="107"/>
      <c r="G11478" s="107"/>
    </row>
    <row r="11479" spans="2:7" s="100" customFormat="1">
      <c r="B11479" s="208"/>
      <c r="C11479" s="101"/>
      <c r="D11479" s="102"/>
      <c r="E11479" s="208"/>
      <c r="F11479" s="107"/>
      <c r="G11479" s="107"/>
    </row>
    <row r="11480" spans="2:7" s="100" customFormat="1">
      <c r="B11480" s="208"/>
      <c r="C11480" s="101"/>
      <c r="D11480" s="102"/>
      <c r="E11480" s="208"/>
      <c r="F11480" s="107"/>
      <c r="G11480" s="107"/>
    </row>
    <row r="11481" spans="2:7" s="100" customFormat="1">
      <c r="B11481" s="208"/>
      <c r="C11481" s="101"/>
      <c r="D11481" s="102"/>
      <c r="E11481" s="208"/>
      <c r="F11481" s="107"/>
      <c r="G11481" s="107"/>
    </row>
    <row r="11482" spans="2:7" s="100" customFormat="1">
      <c r="B11482" s="208"/>
      <c r="C11482" s="101"/>
      <c r="D11482" s="102"/>
      <c r="E11482" s="208"/>
      <c r="F11482" s="107"/>
      <c r="G11482" s="107"/>
    </row>
    <row r="11483" spans="2:7" s="100" customFormat="1">
      <c r="B11483" s="208"/>
      <c r="C11483" s="101"/>
      <c r="D11483" s="102"/>
      <c r="E11483" s="208"/>
      <c r="F11483" s="107"/>
      <c r="G11483" s="107"/>
    </row>
    <row r="11484" spans="2:7" s="100" customFormat="1">
      <c r="B11484" s="208"/>
      <c r="C11484" s="101"/>
      <c r="D11484" s="102"/>
      <c r="E11484" s="208"/>
      <c r="F11484" s="107"/>
      <c r="G11484" s="107"/>
    </row>
    <row r="11485" spans="2:7" s="100" customFormat="1">
      <c r="B11485" s="208"/>
      <c r="C11485" s="101"/>
      <c r="D11485" s="102"/>
      <c r="E11485" s="208"/>
      <c r="F11485" s="107"/>
      <c r="G11485" s="107"/>
    </row>
    <row r="11486" spans="2:7" s="100" customFormat="1">
      <c r="B11486" s="208"/>
      <c r="C11486" s="101"/>
      <c r="D11486" s="102"/>
      <c r="E11486" s="208"/>
      <c r="F11486" s="107"/>
      <c r="G11486" s="107"/>
    </row>
    <row r="11487" spans="2:7" s="100" customFormat="1">
      <c r="B11487" s="208"/>
      <c r="C11487" s="101"/>
      <c r="D11487" s="102"/>
      <c r="E11487" s="208"/>
      <c r="F11487" s="107"/>
      <c r="G11487" s="107"/>
    </row>
    <row r="11488" spans="2:7" s="100" customFormat="1">
      <c r="B11488" s="208"/>
      <c r="C11488" s="101"/>
      <c r="D11488" s="102"/>
      <c r="E11488" s="208"/>
      <c r="F11488" s="107"/>
      <c r="G11488" s="107"/>
    </row>
    <row r="11489" spans="2:7" s="100" customFormat="1">
      <c r="B11489" s="208"/>
      <c r="C11489" s="101"/>
      <c r="D11489" s="102"/>
      <c r="E11489" s="208"/>
      <c r="F11489" s="107"/>
      <c r="G11489" s="107"/>
    </row>
    <row r="11490" spans="2:7" s="100" customFormat="1">
      <c r="B11490" s="208"/>
      <c r="C11490" s="101"/>
      <c r="D11490" s="102"/>
      <c r="E11490" s="208"/>
      <c r="F11490" s="107"/>
      <c r="G11490" s="107"/>
    </row>
    <row r="11491" spans="2:7" s="100" customFormat="1">
      <c r="B11491" s="208"/>
      <c r="C11491" s="101"/>
      <c r="D11491" s="102"/>
      <c r="E11491" s="208"/>
      <c r="F11491" s="107"/>
      <c r="G11491" s="107"/>
    </row>
    <row r="11492" spans="2:7" s="100" customFormat="1">
      <c r="B11492" s="208"/>
      <c r="C11492" s="101"/>
      <c r="D11492" s="102"/>
      <c r="E11492" s="208"/>
      <c r="F11492" s="107"/>
      <c r="G11492" s="107"/>
    </row>
    <row r="11493" spans="2:7" s="100" customFormat="1">
      <c r="B11493" s="208"/>
      <c r="C11493" s="101"/>
      <c r="D11493" s="102"/>
      <c r="E11493" s="208"/>
      <c r="F11493" s="107"/>
      <c r="G11493" s="107"/>
    </row>
    <row r="11494" spans="2:7" s="100" customFormat="1">
      <c r="B11494" s="208"/>
      <c r="C11494" s="101"/>
      <c r="D11494" s="102"/>
      <c r="E11494" s="208"/>
      <c r="F11494" s="107"/>
      <c r="G11494" s="107"/>
    </row>
    <row r="11495" spans="2:7" s="100" customFormat="1">
      <c r="B11495" s="208"/>
      <c r="C11495" s="101"/>
      <c r="D11495" s="102"/>
      <c r="E11495" s="208"/>
      <c r="F11495" s="107"/>
      <c r="G11495" s="107"/>
    </row>
    <row r="11496" spans="2:7" s="100" customFormat="1">
      <c r="B11496" s="208"/>
      <c r="C11496" s="101"/>
      <c r="D11496" s="102"/>
      <c r="E11496" s="208"/>
      <c r="F11496" s="107"/>
      <c r="G11496" s="107"/>
    </row>
    <row r="11497" spans="2:7" s="100" customFormat="1">
      <c r="B11497" s="208"/>
      <c r="C11497" s="101"/>
      <c r="D11497" s="102"/>
      <c r="E11497" s="208"/>
      <c r="F11497" s="107"/>
      <c r="G11497" s="107"/>
    </row>
    <row r="11498" spans="2:7" s="100" customFormat="1">
      <c r="B11498" s="208"/>
      <c r="C11498" s="101"/>
      <c r="D11498" s="102"/>
      <c r="E11498" s="208"/>
      <c r="F11498" s="107"/>
      <c r="G11498" s="107"/>
    </row>
    <row r="11499" spans="2:7" s="100" customFormat="1">
      <c r="B11499" s="208"/>
      <c r="C11499" s="101"/>
      <c r="D11499" s="102"/>
      <c r="E11499" s="208"/>
      <c r="F11499" s="107"/>
      <c r="G11499" s="107"/>
    </row>
    <row r="11500" spans="2:7" s="100" customFormat="1">
      <c r="B11500" s="208"/>
      <c r="C11500" s="101"/>
      <c r="D11500" s="102"/>
      <c r="E11500" s="208"/>
      <c r="F11500" s="107"/>
      <c r="G11500" s="107"/>
    </row>
    <row r="11501" spans="2:7" s="100" customFormat="1">
      <c r="B11501" s="208"/>
      <c r="C11501" s="101"/>
      <c r="D11501" s="102"/>
      <c r="E11501" s="208"/>
      <c r="F11501" s="107"/>
      <c r="G11501" s="107"/>
    </row>
    <row r="11502" spans="2:7" s="100" customFormat="1">
      <c r="B11502" s="208"/>
      <c r="C11502" s="101"/>
      <c r="D11502" s="102"/>
      <c r="E11502" s="208"/>
      <c r="F11502" s="107"/>
      <c r="G11502" s="107"/>
    </row>
    <row r="11503" spans="2:7" s="100" customFormat="1">
      <c r="B11503" s="208"/>
      <c r="C11503" s="101"/>
      <c r="D11503" s="102"/>
      <c r="E11503" s="208"/>
      <c r="F11503" s="107"/>
      <c r="G11503" s="107"/>
    </row>
    <row r="11504" spans="2:7" s="100" customFormat="1">
      <c r="B11504" s="208"/>
      <c r="C11504" s="101"/>
      <c r="D11504" s="102"/>
      <c r="E11504" s="208"/>
      <c r="F11504" s="107"/>
      <c r="G11504" s="107"/>
    </row>
    <row r="11505" spans="2:7" s="100" customFormat="1">
      <c r="B11505" s="208"/>
      <c r="C11505" s="101"/>
      <c r="D11505" s="102"/>
      <c r="E11505" s="208"/>
      <c r="F11505" s="107"/>
      <c r="G11505" s="107"/>
    </row>
    <row r="11506" spans="2:7" s="100" customFormat="1">
      <c r="B11506" s="208"/>
      <c r="C11506" s="101"/>
      <c r="D11506" s="102"/>
      <c r="E11506" s="208"/>
      <c r="F11506" s="107"/>
      <c r="G11506" s="107"/>
    </row>
    <row r="11507" spans="2:7" s="100" customFormat="1">
      <c r="B11507" s="208"/>
      <c r="C11507" s="101"/>
      <c r="D11507" s="102"/>
      <c r="E11507" s="208"/>
      <c r="F11507" s="107"/>
      <c r="G11507" s="107"/>
    </row>
    <row r="11508" spans="2:7" s="100" customFormat="1">
      <c r="B11508" s="208"/>
      <c r="C11508" s="101"/>
      <c r="D11508" s="102"/>
      <c r="E11508" s="208"/>
      <c r="F11508" s="107"/>
      <c r="G11508" s="107"/>
    </row>
    <row r="11509" spans="2:7" s="100" customFormat="1">
      <c r="B11509" s="208"/>
      <c r="C11509" s="101"/>
      <c r="D11509" s="102"/>
      <c r="E11509" s="208"/>
      <c r="F11509" s="107"/>
      <c r="G11509" s="107"/>
    </row>
    <row r="11510" spans="2:7" s="100" customFormat="1">
      <c r="B11510" s="208"/>
      <c r="C11510" s="101"/>
      <c r="D11510" s="102"/>
      <c r="E11510" s="208"/>
      <c r="F11510" s="107"/>
      <c r="G11510" s="107"/>
    </row>
    <row r="11511" spans="2:7" s="100" customFormat="1">
      <c r="B11511" s="208"/>
      <c r="C11511" s="101"/>
      <c r="D11511" s="102"/>
      <c r="E11511" s="208"/>
      <c r="F11511" s="107"/>
      <c r="G11511" s="107"/>
    </row>
    <row r="11512" spans="2:7" s="100" customFormat="1">
      <c r="B11512" s="208"/>
      <c r="C11512" s="101"/>
      <c r="D11512" s="102"/>
      <c r="E11512" s="208"/>
      <c r="F11512" s="107"/>
      <c r="G11512" s="107"/>
    </row>
    <row r="11513" spans="2:7" s="100" customFormat="1">
      <c r="B11513" s="208"/>
      <c r="C11513" s="101"/>
      <c r="D11513" s="102"/>
      <c r="E11513" s="208"/>
      <c r="F11513" s="107"/>
      <c r="G11513" s="107"/>
    </row>
    <row r="11514" spans="2:7" s="100" customFormat="1">
      <c r="B11514" s="208"/>
      <c r="C11514" s="101"/>
      <c r="D11514" s="102"/>
      <c r="E11514" s="208"/>
      <c r="F11514" s="107"/>
      <c r="G11514" s="107"/>
    </row>
    <row r="11515" spans="2:7" s="100" customFormat="1">
      <c r="B11515" s="208"/>
      <c r="C11515" s="101"/>
      <c r="D11515" s="102"/>
      <c r="E11515" s="208"/>
      <c r="F11515" s="107"/>
      <c r="G11515" s="107"/>
    </row>
    <row r="11516" spans="2:7" s="100" customFormat="1">
      <c r="B11516" s="208"/>
      <c r="C11516" s="101"/>
      <c r="D11516" s="102"/>
      <c r="E11516" s="208"/>
      <c r="F11516" s="107"/>
      <c r="G11516" s="107"/>
    </row>
    <row r="11517" spans="2:7" s="100" customFormat="1">
      <c r="B11517" s="208"/>
      <c r="C11517" s="101"/>
      <c r="D11517" s="102"/>
      <c r="E11517" s="208"/>
      <c r="F11517" s="107"/>
      <c r="G11517" s="107"/>
    </row>
    <row r="11518" spans="2:7" s="100" customFormat="1">
      <c r="B11518" s="208"/>
      <c r="C11518" s="101"/>
      <c r="D11518" s="102"/>
      <c r="E11518" s="208"/>
      <c r="F11518" s="107"/>
      <c r="G11518" s="107"/>
    </row>
    <row r="11519" spans="2:7" s="100" customFormat="1">
      <c r="B11519" s="208"/>
      <c r="C11519" s="101"/>
      <c r="D11519" s="102"/>
      <c r="E11519" s="208"/>
      <c r="F11519" s="107"/>
      <c r="G11519" s="107"/>
    </row>
    <row r="11520" spans="2:7" s="100" customFormat="1">
      <c r="B11520" s="208"/>
      <c r="C11520" s="101"/>
      <c r="D11520" s="102"/>
      <c r="E11520" s="208"/>
      <c r="F11520" s="107"/>
      <c r="G11520" s="107"/>
    </row>
    <row r="11521" spans="2:7" s="100" customFormat="1">
      <c r="B11521" s="208"/>
      <c r="C11521" s="101"/>
      <c r="D11521" s="102"/>
      <c r="E11521" s="208"/>
      <c r="F11521" s="107"/>
      <c r="G11521" s="107"/>
    </row>
    <row r="11522" spans="2:7" s="100" customFormat="1">
      <c r="B11522" s="208"/>
      <c r="C11522" s="101"/>
      <c r="D11522" s="102"/>
      <c r="E11522" s="208"/>
      <c r="F11522" s="107"/>
      <c r="G11522" s="107"/>
    </row>
    <row r="11523" spans="2:7" s="100" customFormat="1">
      <c r="B11523" s="208"/>
      <c r="C11523" s="101"/>
      <c r="D11523" s="102"/>
      <c r="E11523" s="208"/>
      <c r="F11523" s="107"/>
      <c r="G11523" s="107"/>
    </row>
    <row r="11524" spans="2:7" s="100" customFormat="1">
      <c r="B11524" s="208"/>
      <c r="C11524" s="101"/>
      <c r="D11524" s="102"/>
      <c r="E11524" s="208"/>
      <c r="F11524" s="107"/>
      <c r="G11524" s="107"/>
    </row>
    <row r="11525" spans="2:7" s="100" customFormat="1">
      <c r="B11525" s="208"/>
      <c r="C11525" s="101"/>
      <c r="D11525" s="102"/>
      <c r="E11525" s="208"/>
      <c r="F11525" s="107"/>
      <c r="G11525" s="107"/>
    </row>
    <row r="11526" spans="2:7" s="100" customFormat="1">
      <c r="B11526" s="208"/>
      <c r="C11526" s="101"/>
      <c r="D11526" s="102"/>
      <c r="E11526" s="208"/>
      <c r="F11526" s="107"/>
      <c r="G11526" s="107"/>
    </row>
    <row r="11527" spans="2:7" s="100" customFormat="1">
      <c r="B11527" s="208"/>
      <c r="C11527" s="101"/>
      <c r="D11527" s="102"/>
      <c r="E11527" s="208"/>
      <c r="F11527" s="107"/>
      <c r="G11527" s="107"/>
    </row>
    <row r="11528" spans="2:7" s="100" customFormat="1">
      <c r="B11528" s="208"/>
      <c r="C11528" s="101"/>
      <c r="D11528" s="102"/>
      <c r="E11528" s="208"/>
      <c r="F11528" s="107"/>
      <c r="G11528" s="107"/>
    </row>
    <row r="11529" spans="2:7" s="100" customFormat="1">
      <c r="B11529" s="208"/>
      <c r="C11529" s="101"/>
      <c r="D11529" s="102"/>
      <c r="E11529" s="208"/>
      <c r="F11529" s="107"/>
      <c r="G11529" s="107"/>
    </row>
    <row r="11530" spans="2:7" s="100" customFormat="1">
      <c r="B11530" s="208"/>
      <c r="C11530" s="101"/>
      <c r="D11530" s="102"/>
      <c r="E11530" s="208"/>
      <c r="F11530" s="107"/>
      <c r="G11530" s="107"/>
    </row>
    <row r="11531" spans="2:7" s="100" customFormat="1">
      <c r="B11531" s="208"/>
      <c r="C11531" s="101"/>
      <c r="D11531" s="102"/>
      <c r="E11531" s="208"/>
      <c r="F11531" s="107"/>
      <c r="G11531" s="107"/>
    </row>
    <row r="11532" spans="2:7" s="100" customFormat="1">
      <c r="B11532" s="208"/>
      <c r="C11532" s="101"/>
      <c r="D11532" s="102"/>
      <c r="E11532" s="208"/>
      <c r="F11532" s="107"/>
      <c r="G11532" s="107"/>
    </row>
    <row r="11533" spans="2:7" s="100" customFormat="1">
      <c r="B11533" s="208"/>
      <c r="C11533" s="101"/>
      <c r="D11533" s="102"/>
      <c r="E11533" s="208"/>
      <c r="F11533" s="107"/>
      <c r="G11533" s="107"/>
    </row>
    <row r="11534" spans="2:7" s="100" customFormat="1">
      <c r="B11534" s="208"/>
      <c r="C11534" s="101"/>
      <c r="D11534" s="102"/>
      <c r="E11534" s="208"/>
      <c r="F11534" s="107"/>
      <c r="G11534" s="107"/>
    </row>
    <row r="11535" spans="2:7" s="100" customFormat="1">
      <c r="B11535" s="208"/>
      <c r="C11535" s="101"/>
      <c r="D11535" s="102"/>
      <c r="E11535" s="208"/>
      <c r="F11535" s="107"/>
      <c r="G11535" s="107"/>
    </row>
    <row r="11536" spans="2:7" s="100" customFormat="1">
      <c r="B11536" s="208"/>
      <c r="C11536" s="101"/>
      <c r="D11536" s="102"/>
      <c r="E11536" s="208"/>
      <c r="F11536" s="107"/>
      <c r="G11536" s="107"/>
    </row>
    <row r="11537" spans="2:7" s="100" customFormat="1">
      <c r="B11537" s="208"/>
      <c r="C11537" s="101"/>
      <c r="D11537" s="102"/>
      <c r="E11537" s="208"/>
      <c r="F11537" s="107"/>
      <c r="G11537" s="107"/>
    </row>
    <row r="11538" spans="2:7" s="100" customFormat="1">
      <c r="B11538" s="208"/>
      <c r="C11538" s="101"/>
      <c r="D11538" s="102"/>
      <c r="E11538" s="208"/>
      <c r="F11538" s="107"/>
      <c r="G11538" s="107"/>
    </row>
    <row r="11539" spans="2:7" s="100" customFormat="1">
      <c r="B11539" s="208"/>
      <c r="C11539" s="101"/>
      <c r="D11539" s="102"/>
      <c r="E11539" s="208"/>
      <c r="F11539" s="107"/>
      <c r="G11539" s="107"/>
    </row>
    <row r="11540" spans="2:7" s="100" customFormat="1">
      <c r="B11540" s="208"/>
      <c r="C11540" s="101"/>
      <c r="D11540" s="102"/>
      <c r="E11540" s="208"/>
      <c r="F11540" s="107"/>
      <c r="G11540" s="107"/>
    </row>
    <row r="11541" spans="2:7" s="100" customFormat="1">
      <c r="B11541" s="208"/>
      <c r="C11541" s="101"/>
      <c r="D11541" s="102"/>
      <c r="E11541" s="208"/>
      <c r="F11541" s="107"/>
      <c r="G11541" s="107"/>
    </row>
    <row r="11542" spans="2:7" s="100" customFormat="1">
      <c r="B11542" s="208"/>
      <c r="C11542" s="101"/>
      <c r="D11542" s="102"/>
      <c r="E11542" s="208"/>
      <c r="F11542" s="107"/>
      <c r="G11542" s="107"/>
    </row>
    <row r="11543" spans="2:7" s="100" customFormat="1">
      <c r="B11543" s="208"/>
      <c r="C11543" s="101"/>
      <c r="D11543" s="102"/>
      <c r="E11543" s="208"/>
      <c r="F11543" s="107"/>
      <c r="G11543" s="107"/>
    </row>
    <row r="11544" spans="2:7" s="100" customFormat="1">
      <c r="B11544" s="208"/>
      <c r="C11544" s="101"/>
      <c r="D11544" s="102"/>
      <c r="E11544" s="208"/>
      <c r="F11544" s="107"/>
      <c r="G11544" s="107"/>
    </row>
    <row r="11545" spans="2:7" s="100" customFormat="1">
      <c r="B11545" s="208"/>
      <c r="C11545" s="101"/>
      <c r="D11545" s="102"/>
      <c r="E11545" s="208"/>
      <c r="F11545" s="107"/>
      <c r="G11545" s="107"/>
    </row>
    <row r="11546" spans="2:7" s="100" customFormat="1">
      <c r="B11546" s="208"/>
      <c r="C11546" s="101"/>
      <c r="D11546" s="102"/>
      <c r="E11546" s="208"/>
      <c r="F11546" s="107"/>
      <c r="G11546" s="107"/>
    </row>
    <row r="11547" spans="2:7" s="100" customFormat="1">
      <c r="B11547" s="208"/>
      <c r="C11547" s="101"/>
      <c r="D11547" s="102"/>
      <c r="E11547" s="208"/>
      <c r="F11547" s="107"/>
      <c r="G11547" s="107"/>
    </row>
    <row r="11548" spans="2:7" s="100" customFormat="1">
      <c r="B11548" s="208"/>
      <c r="C11548" s="101"/>
      <c r="D11548" s="102"/>
      <c r="E11548" s="208"/>
      <c r="F11548" s="107"/>
      <c r="G11548" s="107"/>
    </row>
    <row r="11549" spans="2:7" s="100" customFormat="1">
      <c r="B11549" s="208"/>
      <c r="C11549" s="101"/>
      <c r="D11549" s="102"/>
      <c r="E11549" s="208"/>
      <c r="F11549" s="107"/>
      <c r="G11549" s="107"/>
    </row>
    <row r="11550" spans="2:7" s="100" customFormat="1">
      <c r="B11550" s="208"/>
      <c r="C11550" s="101"/>
      <c r="D11550" s="102"/>
      <c r="E11550" s="208"/>
      <c r="F11550" s="107"/>
      <c r="G11550" s="107"/>
    </row>
    <row r="11551" spans="2:7" s="100" customFormat="1">
      <c r="B11551" s="208"/>
      <c r="C11551" s="101"/>
      <c r="D11551" s="102"/>
      <c r="E11551" s="208"/>
      <c r="F11551" s="107"/>
      <c r="G11551" s="107"/>
    </row>
    <row r="11552" spans="2:7" s="100" customFormat="1">
      <c r="B11552" s="208"/>
      <c r="C11552" s="101"/>
      <c r="D11552" s="102"/>
      <c r="E11552" s="208"/>
      <c r="F11552" s="107"/>
      <c r="G11552" s="107"/>
    </row>
    <row r="11553" spans="2:7" s="100" customFormat="1">
      <c r="B11553" s="208"/>
      <c r="C11553" s="101"/>
      <c r="D11553" s="102"/>
      <c r="E11553" s="208"/>
      <c r="F11553" s="107"/>
      <c r="G11553" s="107"/>
    </row>
    <row r="11554" spans="2:7" s="100" customFormat="1">
      <c r="B11554" s="208"/>
      <c r="C11554" s="101"/>
      <c r="D11554" s="102"/>
      <c r="E11554" s="208"/>
      <c r="F11554" s="107"/>
      <c r="G11554" s="107"/>
    </row>
    <row r="11555" spans="2:7" s="100" customFormat="1">
      <c r="B11555" s="208"/>
      <c r="C11555" s="101"/>
      <c r="D11555" s="102"/>
      <c r="E11555" s="208"/>
      <c r="F11555" s="107"/>
      <c r="G11555" s="107"/>
    </row>
    <row r="11556" spans="2:7" s="100" customFormat="1">
      <c r="B11556" s="208"/>
      <c r="C11556" s="101"/>
      <c r="D11556" s="102"/>
      <c r="E11556" s="208"/>
      <c r="F11556" s="107"/>
      <c r="G11556" s="107"/>
    </row>
    <row r="11557" spans="2:7" s="100" customFormat="1">
      <c r="B11557" s="208"/>
      <c r="C11557" s="101"/>
      <c r="D11557" s="102"/>
      <c r="E11557" s="208"/>
      <c r="F11557" s="107"/>
      <c r="G11557" s="107"/>
    </row>
    <row r="11558" spans="2:7" s="100" customFormat="1">
      <c r="B11558" s="208"/>
      <c r="C11558" s="101"/>
      <c r="D11558" s="102"/>
      <c r="E11558" s="208"/>
      <c r="F11558" s="107"/>
      <c r="G11558" s="107"/>
    </row>
    <row r="11559" spans="2:7" s="100" customFormat="1">
      <c r="B11559" s="208"/>
      <c r="C11559" s="101"/>
      <c r="D11559" s="102"/>
      <c r="E11559" s="208"/>
      <c r="F11559" s="107"/>
      <c r="G11559" s="107"/>
    </row>
    <row r="11560" spans="2:7" s="100" customFormat="1">
      <c r="B11560" s="208"/>
      <c r="C11560" s="101"/>
      <c r="D11560" s="102"/>
      <c r="E11560" s="208"/>
      <c r="F11560" s="107"/>
      <c r="G11560" s="107"/>
    </row>
    <row r="11561" spans="2:7" s="100" customFormat="1">
      <c r="B11561" s="208"/>
      <c r="C11561" s="101"/>
      <c r="D11561" s="102"/>
      <c r="E11561" s="208"/>
      <c r="F11561" s="107"/>
      <c r="G11561" s="107"/>
    </row>
    <row r="11562" spans="2:7" s="100" customFormat="1">
      <c r="B11562" s="208"/>
      <c r="C11562" s="101"/>
      <c r="D11562" s="102"/>
      <c r="E11562" s="208"/>
      <c r="F11562" s="107"/>
      <c r="G11562" s="107"/>
    </row>
    <row r="11563" spans="2:7" s="100" customFormat="1">
      <c r="B11563" s="208"/>
      <c r="C11563" s="101"/>
      <c r="D11563" s="102"/>
      <c r="E11563" s="208"/>
      <c r="F11563" s="107"/>
      <c r="G11563" s="107"/>
    </row>
    <row r="11564" spans="2:7" s="100" customFormat="1">
      <c r="B11564" s="208"/>
      <c r="C11564" s="101"/>
      <c r="D11564" s="102"/>
      <c r="E11564" s="208"/>
      <c r="F11564" s="107"/>
      <c r="G11564" s="107"/>
    </row>
    <row r="11565" spans="2:7" s="100" customFormat="1">
      <c r="B11565" s="208"/>
      <c r="C11565" s="101"/>
      <c r="D11565" s="102"/>
      <c r="E11565" s="208"/>
      <c r="F11565" s="107"/>
      <c r="G11565" s="107"/>
    </row>
    <row r="11566" spans="2:7" s="100" customFormat="1">
      <c r="B11566" s="208"/>
      <c r="C11566" s="101"/>
      <c r="D11566" s="102"/>
      <c r="E11566" s="208"/>
      <c r="F11566" s="107"/>
      <c r="G11566" s="107"/>
    </row>
    <row r="11567" spans="2:7" s="100" customFormat="1">
      <c r="B11567" s="208"/>
      <c r="C11567" s="101"/>
      <c r="D11567" s="102"/>
      <c r="E11567" s="208"/>
      <c r="F11567" s="107"/>
      <c r="G11567" s="107"/>
    </row>
    <row r="11568" spans="2:7" s="100" customFormat="1">
      <c r="B11568" s="208"/>
      <c r="C11568" s="101"/>
      <c r="D11568" s="102"/>
      <c r="E11568" s="208"/>
      <c r="F11568" s="107"/>
      <c r="G11568" s="107"/>
    </row>
    <row r="11569" spans="2:7" s="100" customFormat="1">
      <c r="B11569" s="208"/>
      <c r="C11569" s="101"/>
      <c r="D11569" s="102"/>
      <c r="E11569" s="208"/>
      <c r="F11569" s="107"/>
      <c r="G11569" s="107"/>
    </row>
    <row r="11570" spans="2:7" s="100" customFormat="1">
      <c r="B11570" s="208"/>
      <c r="C11570" s="101"/>
      <c r="D11570" s="102"/>
      <c r="E11570" s="208"/>
      <c r="F11570" s="107"/>
      <c r="G11570" s="107"/>
    </row>
    <row r="11571" spans="2:7" s="100" customFormat="1">
      <c r="B11571" s="208"/>
      <c r="C11571" s="101"/>
      <c r="D11571" s="102"/>
      <c r="E11571" s="208"/>
      <c r="F11571" s="107"/>
      <c r="G11571" s="107"/>
    </row>
    <row r="11572" spans="2:7" s="100" customFormat="1">
      <c r="B11572" s="208"/>
      <c r="C11572" s="101"/>
      <c r="D11572" s="102"/>
      <c r="E11572" s="208"/>
      <c r="F11572" s="107"/>
      <c r="G11572" s="107"/>
    </row>
    <row r="11573" spans="2:7" s="100" customFormat="1">
      <c r="B11573" s="208"/>
      <c r="C11573" s="101"/>
      <c r="D11573" s="102"/>
      <c r="E11573" s="208"/>
      <c r="F11573" s="107"/>
      <c r="G11573" s="107"/>
    </row>
    <row r="11574" spans="2:7" s="100" customFormat="1">
      <c r="B11574" s="208"/>
      <c r="C11574" s="101"/>
      <c r="D11574" s="102"/>
      <c r="E11574" s="208"/>
      <c r="F11574" s="107"/>
      <c r="G11574" s="107"/>
    </row>
    <row r="11575" spans="2:7" s="100" customFormat="1">
      <c r="B11575" s="208"/>
      <c r="C11575" s="101"/>
      <c r="D11575" s="102"/>
      <c r="E11575" s="208"/>
      <c r="F11575" s="107"/>
      <c r="G11575" s="107"/>
    </row>
    <row r="11576" spans="2:7" s="100" customFormat="1">
      <c r="B11576" s="208"/>
      <c r="C11576" s="101"/>
      <c r="D11576" s="102"/>
      <c r="E11576" s="208"/>
      <c r="F11576" s="107"/>
      <c r="G11576" s="107"/>
    </row>
    <row r="11577" spans="2:7" s="100" customFormat="1">
      <c r="B11577" s="208"/>
      <c r="C11577" s="101"/>
      <c r="D11577" s="102"/>
      <c r="E11577" s="208"/>
      <c r="F11577" s="107"/>
      <c r="G11577" s="107"/>
    </row>
    <row r="11578" spans="2:7" s="100" customFormat="1">
      <c r="B11578" s="208"/>
      <c r="C11578" s="101"/>
      <c r="D11578" s="102"/>
      <c r="E11578" s="208"/>
      <c r="F11578" s="107"/>
      <c r="G11578" s="107"/>
    </row>
    <row r="11579" spans="2:7" s="100" customFormat="1">
      <c r="B11579" s="208"/>
      <c r="C11579" s="101"/>
      <c r="D11579" s="102"/>
      <c r="E11579" s="208"/>
      <c r="F11579" s="107"/>
      <c r="G11579" s="107"/>
    </row>
    <row r="11580" spans="2:7" s="100" customFormat="1">
      <c r="B11580" s="208"/>
      <c r="C11580" s="101"/>
      <c r="D11580" s="102"/>
      <c r="E11580" s="208"/>
      <c r="F11580" s="107"/>
      <c r="G11580" s="107"/>
    </row>
    <row r="11581" spans="2:7" s="100" customFormat="1">
      <c r="B11581" s="208"/>
      <c r="C11581" s="101"/>
      <c r="D11581" s="102"/>
      <c r="E11581" s="208"/>
      <c r="F11581" s="107"/>
      <c r="G11581" s="107"/>
    </row>
    <row r="11582" spans="2:7" s="100" customFormat="1">
      <c r="B11582" s="208"/>
      <c r="C11582" s="101"/>
      <c r="D11582" s="102"/>
      <c r="E11582" s="208"/>
      <c r="F11582" s="107"/>
      <c r="G11582" s="107"/>
    </row>
    <row r="11583" spans="2:7" s="100" customFormat="1">
      <c r="B11583" s="208"/>
      <c r="C11583" s="101"/>
      <c r="D11583" s="102"/>
      <c r="E11583" s="208"/>
      <c r="F11583" s="107"/>
      <c r="G11583" s="107"/>
    </row>
    <row r="11584" spans="2:7" s="100" customFormat="1">
      <c r="B11584" s="208"/>
      <c r="C11584" s="101"/>
      <c r="D11584" s="102"/>
      <c r="E11584" s="208"/>
      <c r="F11584" s="107"/>
      <c r="G11584" s="107"/>
    </row>
    <row r="11585" spans="2:7" s="100" customFormat="1">
      <c r="B11585" s="208"/>
      <c r="C11585" s="101"/>
      <c r="D11585" s="102"/>
      <c r="E11585" s="208"/>
      <c r="F11585" s="107"/>
      <c r="G11585" s="107"/>
    </row>
    <row r="11586" spans="2:7" s="100" customFormat="1">
      <c r="B11586" s="208"/>
      <c r="C11586" s="101"/>
      <c r="D11586" s="102"/>
      <c r="E11586" s="208"/>
      <c r="F11586" s="107"/>
      <c r="G11586" s="107"/>
    </row>
    <row r="11587" spans="2:7" s="100" customFormat="1">
      <c r="B11587" s="208"/>
      <c r="C11587" s="101"/>
      <c r="D11587" s="102"/>
      <c r="E11587" s="208"/>
      <c r="F11587" s="107"/>
      <c r="G11587" s="107"/>
    </row>
    <row r="11588" spans="2:7" s="100" customFormat="1">
      <c r="B11588" s="208"/>
      <c r="C11588" s="101"/>
      <c r="D11588" s="102"/>
      <c r="E11588" s="208"/>
      <c r="F11588" s="107"/>
      <c r="G11588" s="107"/>
    </row>
    <row r="11589" spans="2:7" s="100" customFormat="1">
      <c r="B11589" s="208"/>
      <c r="C11589" s="101"/>
      <c r="D11589" s="102"/>
      <c r="E11589" s="208"/>
      <c r="F11589" s="107"/>
      <c r="G11589" s="107"/>
    </row>
    <row r="11590" spans="2:7" s="100" customFormat="1">
      <c r="B11590" s="208"/>
      <c r="C11590" s="101"/>
      <c r="D11590" s="102"/>
      <c r="E11590" s="208"/>
      <c r="F11590" s="107"/>
      <c r="G11590" s="107"/>
    </row>
    <row r="11591" spans="2:7" s="100" customFormat="1">
      <c r="B11591" s="208"/>
      <c r="C11591" s="101"/>
      <c r="D11591" s="102"/>
      <c r="E11591" s="208"/>
      <c r="F11591" s="107"/>
      <c r="G11591" s="107"/>
    </row>
    <row r="11592" spans="2:7" s="100" customFormat="1">
      <c r="B11592" s="208"/>
      <c r="C11592" s="101"/>
      <c r="D11592" s="102"/>
      <c r="E11592" s="208"/>
      <c r="F11592" s="107"/>
      <c r="G11592" s="107"/>
    </row>
    <row r="11593" spans="2:7" s="100" customFormat="1">
      <c r="B11593" s="208"/>
      <c r="C11593" s="101"/>
      <c r="D11593" s="102"/>
      <c r="E11593" s="208"/>
      <c r="F11593" s="107"/>
      <c r="G11593" s="107"/>
    </row>
    <row r="11594" spans="2:7" s="100" customFormat="1">
      <c r="B11594" s="208"/>
      <c r="C11594" s="101"/>
      <c r="D11594" s="102"/>
      <c r="E11594" s="208"/>
      <c r="F11594" s="107"/>
      <c r="G11594" s="107"/>
    </row>
    <row r="11595" spans="2:7" s="100" customFormat="1">
      <c r="B11595" s="208"/>
      <c r="C11595" s="101"/>
      <c r="D11595" s="102"/>
      <c r="E11595" s="208"/>
      <c r="F11595" s="107"/>
      <c r="G11595" s="107"/>
    </row>
    <row r="11596" spans="2:7" s="100" customFormat="1">
      <c r="B11596" s="208"/>
      <c r="C11596" s="101"/>
      <c r="D11596" s="102"/>
      <c r="E11596" s="208"/>
      <c r="F11596" s="107"/>
      <c r="G11596" s="107"/>
    </row>
    <row r="11597" spans="2:7" s="100" customFormat="1">
      <c r="B11597" s="208"/>
      <c r="C11597" s="101"/>
      <c r="D11597" s="102"/>
      <c r="E11597" s="208"/>
      <c r="F11597" s="107"/>
      <c r="G11597" s="107"/>
    </row>
    <row r="11598" spans="2:7" s="100" customFormat="1">
      <c r="B11598" s="208"/>
      <c r="C11598" s="101"/>
      <c r="D11598" s="102"/>
      <c r="E11598" s="208"/>
      <c r="F11598" s="107"/>
      <c r="G11598" s="107"/>
    </row>
    <row r="11599" spans="2:7" s="100" customFormat="1">
      <c r="B11599" s="208"/>
      <c r="C11599" s="101"/>
      <c r="D11599" s="102"/>
      <c r="E11599" s="208"/>
      <c r="F11599" s="107"/>
      <c r="G11599" s="107"/>
    </row>
    <row r="11600" spans="2:7" s="100" customFormat="1">
      <c r="B11600" s="208"/>
      <c r="C11600" s="101"/>
      <c r="D11600" s="102"/>
      <c r="E11600" s="208"/>
      <c r="F11600" s="107"/>
      <c r="G11600" s="107"/>
    </row>
    <row r="11601" spans="2:7" s="100" customFormat="1">
      <c r="B11601" s="208"/>
      <c r="C11601" s="101"/>
      <c r="D11601" s="102"/>
      <c r="E11601" s="208"/>
      <c r="F11601" s="107"/>
      <c r="G11601" s="107"/>
    </row>
    <row r="11602" spans="2:7" s="100" customFormat="1">
      <c r="B11602" s="208"/>
      <c r="C11602" s="101"/>
      <c r="D11602" s="102"/>
      <c r="E11602" s="208"/>
      <c r="F11602" s="107"/>
      <c r="G11602" s="107"/>
    </row>
    <row r="11603" spans="2:7" s="100" customFormat="1">
      <c r="B11603" s="208"/>
      <c r="C11603" s="101"/>
      <c r="D11603" s="102"/>
      <c r="E11603" s="208"/>
      <c r="F11603" s="107"/>
      <c r="G11603" s="107"/>
    </row>
    <row r="11604" spans="2:7" s="100" customFormat="1">
      <c r="B11604" s="208"/>
      <c r="C11604" s="101"/>
      <c r="D11604" s="102"/>
      <c r="E11604" s="208"/>
      <c r="F11604" s="107"/>
      <c r="G11604" s="107"/>
    </row>
    <row r="11605" spans="2:7" s="100" customFormat="1">
      <c r="B11605" s="208"/>
      <c r="C11605" s="101"/>
      <c r="D11605" s="102"/>
      <c r="E11605" s="208"/>
      <c r="F11605" s="107"/>
      <c r="G11605" s="107"/>
    </row>
    <row r="11606" spans="2:7" s="100" customFormat="1">
      <c r="B11606" s="208"/>
      <c r="C11606" s="101"/>
      <c r="D11606" s="102"/>
      <c r="E11606" s="208"/>
      <c r="F11606" s="107"/>
      <c r="G11606" s="107"/>
    </row>
    <row r="11607" spans="2:7" s="100" customFormat="1">
      <c r="B11607" s="208"/>
      <c r="C11607" s="101"/>
      <c r="D11607" s="102"/>
      <c r="E11607" s="208"/>
      <c r="F11607" s="107"/>
      <c r="G11607" s="107"/>
    </row>
    <row r="11608" spans="2:7" s="100" customFormat="1">
      <c r="B11608" s="208"/>
      <c r="C11608" s="101"/>
      <c r="D11608" s="102"/>
      <c r="E11608" s="208"/>
      <c r="F11608" s="107"/>
      <c r="G11608" s="107"/>
    </row>
    <row r="11609" spans="2:7" s="100" customFormat="1">
      <c r="B11609" s="208"/>
      <c r="C11609" s="101"/>
      <c r="D11609" s="102"/>
      <c r="E11609" s="208"/>
      <c r="F11609" s="107"/>
      <c r="G11609" s="107"/>
    </row>
    <row r="11610" spans="2:7" s="100" customFormat="1">
      <c r="B11610" s="208"/>
      <c r="C11610" s="101"/>
      <c r="D11610" s="102"/>
      <c r="E11610" s="208"/>
      <c r="F11610" s="107"/>
      <c r="G11610" s="107"/>
    </row>
    <row r="11611" spans="2:7" s="100" customFormat="1">
      <c r="B11611" s="208"/>
      <c r="C11611" s="101"/>
      <c r="D11611" s="102"/>
      <c r="E11611" s="208"/>
      <c r="F11611" s="107"/>
      <c r="G11611" s="107"/>
    </row>
    <row r="11612" spans="2:7" s="100" customFormat="1">
      <c r="B11612" s="208"/>
      <c r="C11612" s="101"/>
      <c r="D11612" s="102"/>
      <c r="E11612" s="208"/>
      <c r="F11612" s="107"/>
      <c r="G11612" s="107"/>
    </row>
    <row r="11613" spans="2:7" s="100" customFormat="1">
      <c r="B11613" s="208"/>
      <c r="C11613" s="101"/>
      <c r="D11613" s="102"/>
      <c r="E11613" s="208"/>
      <c r="F11613" s="107"/>
      <c r="G11613" s="107"/>
    </row>
    <row r="11614" spans="2:7" s="100" customFormat="1">
      <c r="B11614" s="208"/>
      <c r="C11614" s="101"/>
      <c r="D11614" s="102"/>
      <c r="E11614" s="208"/>
      <c r="F11614" s="107"/>
      <c r="G11614" s="107"/>
    </row>
    <row r="11615" spans="2:7" s="100" customFormat="1">
      <c r="B11615" s="208"/>
      <c r="C11615" s="101"/>
      <c r="D11615" s="102"/>
      <c r="E11615" s="208"/>
      <c r="F11615" s="107"/>
      <c r="G11615" s="107"/>
    </row>
    <row r="11616" spans="2:7" s="100" customFormat="1">
      <c r="B11616" s="208"/>
      <c r="C11616" s="101"/>
      <c r="D11616" s="102"/>
      <c r="E11616" s="208"/>
      <c r="F11616" s="107"/>
      <c r="G11616" s="107"/>
    </row>
    <row r="11617" spans="2:7" s="100" customFormat="1">
      <c r="B11617" s="208"/>
      <c r="C11617" s="101"/>
      <c r="D11617" s="102"/>
      <c r="E11617" s="208"/>
      <c r="F11617" s="107"/>
      <c r="G11617" s="107"/>
    </row>
    <row r="11618" spans="2:7" s="100" customFormat="1">
      <c r="B11618" s="208"/>
      <c r="C11618" s="101"/>
      <c r="D11618" s="102"/>
      <c r="E11618" s="208"/>
      <c r="F11618" s="107"/>
      <c r="G11618" s="107"/>
    </row>
    <row r="11619" spans="2:7" s="100" customFormat="1">
      <c r="B11619" s="208"/>
      <c r="C11619" s="101"/>
      <c r="D11619" s="102"/>
      <c r="E11619" s="208"/>
      <c r="F11619" s="107"/>
      <c r="G11619" s="107"/>
    </row>
    <row r="11620" spans="2:7" s="100" customFormat="1">
      <c r="B11620" s="208"/>
      <c r="C11620" s="101"/>
      <c r="D11620" s="102"/>
      <c r="E11620" s="208"/>
      <c r="F11620" s="107"/>
      <c r="G11620" s="107"/>
    </row>
    <row r="11621" spans="2:7" s="100" customFormat="1">
      <c r="B11621" s="208"/>
      <c r="C11621" s="101"/>
      <c r="D11621" s="102"/>
      <c r="E11621" s="208"/>
      <c r="F11621" s="107"/>
      <c r="G11621" s="107"/>
    </row>
    <row r="11622" spans="2:7" s="100" customFormat="1">
      <c r="B11622" s="208"/>
      <c r="C11622" s="101"/>
      <c r="D11622" s="102"/>
      <c r="E11622" s="208"/>
      <c r="F11622" s="107"/>
      <c r="G11622" s="107"/>
    </row>
    <row r="11623" spans="2:7" s="100" customFormat="1">
      <c r="B11623" s="208"/>
      <c r="C11623" s="101"/>
      <c r="D11623" s="102"/>
      <c r="E11623" s="208"/>
      <c r="F11623" s="107"/>
      <c r="G11623" s="107"/>
    </row>
    <row r="11624" spans="2:7" s="100" customFormat="1">
      <c r="B11624" s="208"/>
      <c r="C11624" s="101"/>
      <c r="D11624" s="102"/>
      <c r="E11624" s="208"/>
      <c r="F11624" s="107"/>
      <c r="G11624" s="107"/>
    </row>
    <row r="11625" spans="2:7" s="100" customFormat="1">
      <c r="B11625" s="208"/>
      <c r="C11625" s="101"/>
      <c r="D11625" s="102"/>
      <c r="E11625" s="208"/>
      <c r="F11625" s="107"/>
      <c r="G11625" s="107"/>
    </row>
    <row r="11626" spans="2:7" s="100" customFormat="1">
      <c r="B11626" s="208"/>
      <c r="C11626" s="101"/>
      <c r="D11626" s="102"/>
      <c r="E11626" s="208"/>
      <c r="F11626" s="107"/>
      <c r="G11626" s="107"/>
    </row>
    <row r="11627" spans="2:7" s="100" customFormat="1">
      <c r="B11627" s="208"/>
      <c r="C11627" s="101"/>
      <c r="D11627" s="102"/>
      <c r="E11627" s="208"/>
      <c r="F11627" s="107"/>
      <c r="G11627" s="107"/>
    </row>
    <row r="11628" spans="2:7" s="100" customFormat="1">
      <c r="B11628" s="208"/>
      <c r="C11628" s="101"/>
      <c r="D11628" s="102"/>
      <c r="E11628" s="208"/>
      <c r="F11628" s="107"/>
      <c r="G11628" s="107"/>
    </row>
    <row r="11629" spans="2:7" s="100" customFormat="1">
      <c r="B11629" s="208"/>
      <c r="C11629" s="101"/>
      <c r="D11629" s="102"/>
      <c r="E11629" s="208"/>
      <c r="F11629" s="107"/>
      <c r="G11629" s="107"/>
    </row>
    <row r="11630" spans="2:7" s="100" customFormat="1">
      <c r="B11630" s="208"/>
      <c r="C11630" s="101"/>
      <c r="D11630" s="102"/>
      <c r="E11630" s="208"/>
      <c r="F11630" s="107"/>
      <c r="G11630" s="107"/>
    </row>
    <row r="11631" spans="2:7" s="100" customFormat="1">
      <c r="B11631" s="208"/>
      <c r="C11631" s="101"/>
      <c r="D11631" s="102"/>
      <c r="E11631" s="208"/>
      <c r="F11631" s="107"/>
      <c r="G11631" s="107"/>
    </row>
    <row r="11632" spans="2:7" s="100" customFormat="1">
      <c r="B11632" s="208"/>
      <c r="C11632" s="101"/>
      <c r="D11632" s="102"/>
      <c r="E11632" s="208"/>
      <c r="F11632" s="107"/>
      <c r="G11632" s="107"/>
    </row>
    <row r="11633" spans="2:7" s="100" customFormat="1">
      <c r="B11633" s="208"/>
      <c r="C11633" s="101"/>
      <c r="D11633" s="102"/>
      <c r="E11633" s="208"/>
      <c r="F11633" s="107"/>
      <c r="G11633" s="107"/>
    </row>
    <row r="11634" spans="2:7" s="100" customFormat="1">
      <c r="B11634" s="208"/>
      <c r="C11634" s="101"/>
      <c r="D11634" s="102"/>
      <c r="E11634" s="208"/>
      <c r="F11634" s="107"/>
      <c r="G11634" s="107"/>
    </row>
    <row r="11635" spans="2:7" s="100" customFormat="1">
      <c r="B11635" s="208"/>
      <c r="C11635" s="101"/>
      <c r="D11635" s="102"/>
      <c r="E11635" s="208"/>
      <c r="F11635" s="107"/>
      <c r="G11635" s="107"/>
    </row>
    <row r="11636" spans="2:7" s="100" customFormat="1">
      <c r="B11636" s="208"/>
      <c r="C11636" s="101"/>
      <c r="D11636" s="102"/>
      <c r="E11636" s="208"/>
      <c r="F11636" s="107"/>
      <c r="G11636" s="107"/>
    </row>
    <row r="11637" spans="2:7" s="100" customFormat="1">
      <c r="B11637" s="208"/>
      <c r="C11637" s="101"/>
      <c r="D11637" s="102"/>
      <c r="E11637" s="208"/>
      <c r="F11637" s="107"/>
      <c r="G11637" s="107"/>
    </row>
    <row r="11638" spans="2:7" s="100" customFormat="1">
      <c r="B11638" s="208"/>
      <c r="C11638" s="101"/>
      <c r="D11638" s="102"/>
      <c r="E11638" s="208"/>
      <c r="F11638" s="107"/>
      <c r="G11638" s="107"/>
    </row>
    <row r="11639" spans="2:7" s="100" customFormat="1">
      <c r="B11639" s="208"/>
      <c r="C11639" s="101"/>
      <c r="D11639" s="102"/>
      <c r="E11639" s="208"/>
      <c r="F11639" s="107"/>
      <c r="G11639" s="107"/>
    </row>
    <row r="11640" spans="2:7" s="100" customFormat="1">
      <c r="B11640" s="208"/>
      <c r="C11640" s="101"/>
      <c r="D11640" s="102"/>
      <c r="E11640" s="208"/>
      <c r="F11640" s="107"/>
      <c r="G11640" s="107"/>
    </row>
    <row r="11641" spans="2:7" s="100" customFormat="1">
      <c r="B11641" s="208"/>
      <c r="C11641" s="101"/>
      <c r="D11641" s="102"/>
      <c r="E11641" s="208"/>
      <c r="F11641" s="107"/>
      <c r="G11641" s="107"/>
    </row>
    <row r="11642" spans="2:7" s="100" customFormat="1">
      <c r="B11642" s="208"/>
      <c r="C11642" s="101"/>
      <c r="D11642" s="102"/>
      <c r="E11642" s="208"/>
      <c r="F11642" s="107"/>
      <c r="G11642" s="107"/>
    </row>
    <row r="11643" spans="2:7" s="100" customFormat="1">
      <c r="B11643" s="208"/>
      <c r="C11643" s="101"/>
      <c r="D11643" s="102"/>
      <c r="E11643" s="208"/>
      <c r="F11643" s="107"/>
      <c r="G11643" s="107"/>
    </row>
    <row r="11644" spans="2:7" s="100" customFormat="1">
      <c r="B11644" s="208"/>
      <c r="C11644" s="101"/>
      <c r="D11644" s="102"/>
      <c r="E11644" s="208"/>
      <c r="F11644" s="107"/>
      <c r="G11644" s="107"/>
    </row>
    <row r="11645" spans="2:7" s="100" customFormat="1">
      <c r="B11645" s="208"/>
      <c r="C11645" s="101"/>
      <c r="D11645" s="102"/>
      <c r="E11645" s="208"/>
      <c r="F11645" s="107"/>
      <c r="G11645" s="107"/>
    </row>
    <row r="11646" spans="2:7" s="100" customFormat="1">
      <c r="B11646" s="208"/>
      <c r="C11646" s="101"/>
      <c r="D11646" s="102"/>
      <c r="E11646" s="208"/>
      <c r="F11646" s="107"/>
      <c r="G11646" s="107"/>
    </row>
    <row r="11647" spans="2:7" s="100" customFormat="1">
      <c r="B11647" s="208"/>
      <c r="C11647" s="101"/>
      <c r="D11647" s="102"/>
      <c r="E11647" s="208"/>
      <c r="F11647" s="107"/>
      <c r="G11647" s="107"/>
    </row>
    <row r="11648" spans="2:7" s="100" customFormat="1">
      <c r="B11648" s="208"/>
      <c r="C11648" s="101"/>
      <c r="D11648" s="102"/>
      <c r="E11648" s="208"/>
      <c r="F11648" s="107"/>
      <c r="G11648" s="107"/>
    </row>
    <row r="11649" spans="2:7" s="100" customFormat="1">
      <c r="B11649" s="208"/>
      <c r="C11649" s="101"/>
      <c r="D11649" s="102"/>
      <c r="E11649" s="208"/>
      <c r="F11649" s="107"/>
      <c r="G11649" s="107"/>
    </row>
    <row r="11650" spans="2:7" s="100" customFormat="1">
      <c r="B11650" s="208"/>
      <c r="C11650" s="101"/>
      <c r="D11650" s="102"/>
      <c r="E11650" s="208"/>
      <c r="F11650" s="107"/>
      <c r="G11650" s="107"/>
    </row>
    <row r="11651" spans="2:7" s="100" customFormat="1">
      <c r="B11651" s="208"/>
      <c r="C11651" s="101"/>
      <c r="D11651" s="102"/>
      <c r="E11651" s="208"/>
      <c r="F11651" s="107"/>
      <c r="G11651" s="107"/>
    </row>
    <row r="11652" spans="2:7" s="100" customFormat="1">
      <c r="B11652" s="208"/>
      <c r="C11652" s="101"/>
      <c r="D11652" s="102"/>
      <c r="E11652" s="208"/>
      <c r="F11652" s="107"/>
      <c r="G11652" s="107"/>
    </row>
    <row r="11653" spans="2:7" s="100" customFormat="1">
      <c r="B11653" s="208"/>
      <c r="C11653" s="101"/>
      <c r="D11653" s="102"/>
      <c r="E11653" s="208"/>
      <c r="F11653" s="107"/>
      <c r="G11653" s="107"/>
    </row>
    <row r="11654" spans="2:7" s="100" customFormat="1">
      <c r="B11654" s="208"/>
      <c r="C11654" s="101"/>
      <c r="D11654" s="102"/>
      <c r="E11654" s="208"/>
      <c r="F11654" s="107"/>
      <c r="G11654" s="107"/>
    </row>
    <row r="11655" spans="2:7" s="100" customFormat="1">
      <c r="B11655" s="208"/>
      <c r="C11655" s="101"/>
      <c r="D11655" s="102"/>
      <c r="E11655" s="208"/>
      <c r="F11655" s="107"/>
      <c r="G11655" s="107"/>
    </row>
    <row r="11656" spans="2:7" s="100" customFormat="1">
      <c r="B11656" s="208"/>
      <c r="C11656" s="101"/>
      <c r="D11656" s="102"/>
      <c r="E11656" s="208"/>
      <c r="F11656" s="107"/>
      <c r="G11656" s="107"/>
    </row>
    <row r="11657" spans="2:7" s="100" customFormat="1">
      <c r="B11657" s="208"/>
      <c r="C11657" s="101"/>
      <c r="D11657" s="102"/>
      <c r="E11657" s="208"/>
      <c r="F11657" s="107"/>
      <c r="G11657" s="107"/>
    </row>
    <row r="11658" spans="2:7" s="100" customFormat="1">
      <c r="B11658" s="208"/>
      <c r="C11658" s="101"/>
      <c r="D11658" s="102"/>
      <c r="E11658" s="208"/>
      <c r="F11658" s="107"/>
      <c r="G11658" s="107"/>
    </row>
    <row r="11659" spans="2:7" s="100" customFormat="1">
      <c r="B11659" s="208"/>
      <c r="C11659" s="101"/>
      <c r="D11659" s="102"/>
      <c r="E11659" s="208"/>
      <c r="F11659" s="107"/>
      <c r="G11659" s="107"/>
    </row>
    <row r="11660" spans="2:7" s="100" customFormat="1">
      <c r="B11660" s="208"/>
      <c r="C11660" s="101"/>
      <c r="D11660" s="102"/>
      <c r="E11660" s="208"/>
      <c r="F11660" s="107"/>
      <c r="G11660" s="107"/>
    </row>
    <row r="11661" spans="2:7" s="100" customFormat="1">
      <c r="B11661" s="208"/>
      <c r="C11661" s="101"/>
      <c r="D11661" s="102"/>
      <c r="E11661" s="208"/>
      <c r="F11661" s="107"/>
      <c r="G11661" s="107"/>
    </row>
    <row r="11662" spans="2:7" s="100" customFormat="1">
      <c r="B11662" s="208"/>
      <c r="C11662" s="101"/>
      <c r="D11662" s="102"/>
      <c r="E11662" s="208"/>
      <c r="F11662" s="107"/>
      <c r="G11662" s="107"/>
    </row>
    <row r="11663" spans="2:7" s="100" customFormat="1">
      <c r="B11663" s="208"/>
      <c r="C11663" s="101"/>
      <c r="D11663" s="102"/>
      <c r="E11663" s="208"/>
      <c r="F11663" s="107"/>
      <c r="G11663" s="107"/>
    </row>
    <row r="11664" spans="2:7" s="100" customFormat="1">
      <c r="B11664" s="208"/>
      <c r="C11664" s="101"/>
      <c r="D11664" s="102"/>
      <c r="E11664" s="208"/>
      <c r="F11664" s="107"/>
      <c r="G11664" s="107"/>
    </row>
    <row r="11665" spans="2:7" s="100" customFormat="1">
      <c r="B11665" s="208"/>
      <c r="C11665" s="101"/>
      <c r="D11665" s="102"/>
      <c r="E11665" s="208"/>
      <c r="F11665" s="107"/>
      <c r="G11665" s="107"/>
    </row>
    <row r="11666" spans="2:7" s="100" customFormat="1">
      <c r="B11666" s="208"/>
      <c r="C11666" s="101"/>
      <c r="D11666" s="102"/>
      <c r="E11666" s="208"/>
      <c r="F11666" s="107"/>
      <c r="G11666" s="107"/>
    </row>
    <row r="11667" spans="2:7" s="100" customFormat="1">
      <c r="B11667" s="208"/>
      <c r="C11667" s="101"/>
      <c r="D11667" s="102"/>
      <c r="E11667" s="208"/>
      <c r="F11667" s="107"/>
      <c r="G11667" s="107"/>
    </row>
    <row r="11668" spans="2:7" s="100" customFormat="1">
      <c r="B11668" s="208"/>
      <c r="C11668" s="101"/>
      <c r="D11668" s="102"/>
      <c r="E11668" s="208"/>
      <c r="F11668" s="107"/>
      <c r="G11668" s="107"/>
    </row>
    <row r="11669" spans="2:7" s="100" customFormat="1">
      <c r="B11669" s="208"/>
      <c r="C11669" s="101"/>
      <c r="D11669" s="102"/>
      <c r="E11669" s="208"/>
      <c r="F11669" s="107"/>
      <c r="G11669" s="107"/>
    </row>
    <row r="11670" spans="2:7" s="100" customFormat="1">
      <c r="B11670" s="208"/>
      <c r="C11670" s="101"/>
      <c r="D11670" s="102"/>
      <c r="E11670" s="208"/>
      <c r="F11670" s="107"/>
      <c r="G11670" s="107"/>
    </row>
    <row r="11671" spans="2:7" s="100" customFormat="1">
      <c r="B11671" s="208"/>
      <c r="C11671" s="101"/>
      <c r="D11671" s="102"/>
      <c r="E11671" s="208"/>
      <c r="F11671" s="107"/>
      <c r="G11671" s="107"/>
    </row>
    <row r="11672" spans="2:7" s="100" customFormat="1">
      <c r="B11672" s="208"/>
      <c r="C11672" s="101"/>
      <c r="D11672" s="102"/>
      <c r="E11672" s="208"/>
      <c r="F11672" s="107"/>
      <c r="G11672" s="107"/>
    </row>
    <row r="11673" spans="2:7" s="100" customFormat="1">
      <c r="B11673" s="208"/>
      <c r="C11673" s="101"/>
      <c r="D11673" s="102"/>
      <c r="E11673" s="208"/>
      <c r="F11673" s="107"/>
      <c r="G11673" s="107"/>
    </row>
    <row r="11674" spans="2:7" s="100" customFormat="1">
      <c r="B11674" s="208"/>
      <c r="C11674" s="101"/>
      <c r="D11674" s="102"/>
      <c r="E11674" s="208"/>
      <c r="F11674" s="107"/>
      <c r="G11674" s="107"/>
    </row>
    <row r="11675" spans="2:7" s="100" customFormat="1">
      <c r="B11675" s="208"/>
      <c r="C11675" s="101"/>
      <c r="D11675" s="102"/>
      <c r="E11675" s="208"/>
      <c r="F11675" s="107"/>
      <c r="G11675" s="107"/>
    </row>
    <row r="11676" spans="2:7" s="100" customFormat="1">
      <c r="B11676" s="208"/>
      <c r="C11676" s="101"/>
      <c r="D11676" s="102"/>
      <c r="E11676" s="208"/>
      <c r="F11676" s="107"/>
      <c r="G11676" s="107"/>
    </row>
    <row r="11677" spans="2:7" s="100" customFormat="1">
      <c r="B11677" s="208"/>
      <c r="C11677" s="101"/>
      <c r="D11677" s="102"/>
      <c r="E11677" s="208"/>
      <c r="F11677" s="107"/>
      <c r="G11677" s="107"/>
    </row>
    <row r="11678" spans="2:7" s="100" customFormat="1">
      <c r="B11678" s="208"/>
      <c r="C11678" s="101"/>
      <c r="D11678" s="102"/>
      <c r="E11678" s="208"/>
      <c r="F11678" s="107"/>
      <c r="G11678" s="107"/>
    </row>
    <row r="11679" spans="2:7" s="100" customFormat="1">
      <c r="B11679" s="208"/>
      <c r="C11679" s="101"/>
      <c r="D11679" s="102"/>
      <c r="E11679" s="208"/>
      <c r="F11679" s="107"/>
      <c r="G11679" s="107"/>
    </row>
    <row r="11680" spans="2:7" s="100" customFormat="1">
      <c r="B11680" s="208"/>
      <c r="C11680" s="101"/>
      <c r="D11680" s="102"/>
      <c r="E11680" s="208"/>
      <c r="F11680" s="107"/>
      <c r="G11680" s="107"/>
    </row>
    <row r="11681" spans="2:7" s="100" customFormat="1">
      <c r="B11681" s="208"/>
      <c r="C11681" s="101"/>
      <c r="D11681" s="102"/>
      <c r="E11681" s="208"/>
      <c r="F11681" s="107"/>
      <c r="G11681" s="107"/>
    </row>
    <row r="11682" spans="2:7" s="100" customFormat="1">
      <c r="B11682" s="208"/>
      <c r="C11682" s="101"/>
      <c r="D11682" s="102"/>
      <c r="E11682" s="208"/>
      <c r="F11682" s="107"/>
      <c r="G11682" s="107"/>
    </row>
    <row r="11683" spans="2:7" s="100" customFormat="1">
      <c r="B11683" s="208"/>
      <c r="C11683" s="101"/>
      <c r="D11683" s="102"/>
      <c r="E11683" s="208"/>
      <c r="F11683" s="107"/>
      <c r="G11683" s="107"/>
    </row>
    <row r="11684" spans="2:7" s="100" customFormat="1">
      <c r="B11684" s="208"/>
      <c r="C11684" s="101"/>
      <c r="D11684" s="102"/>
      <c r="E11684" s="208"/>
      <c r="F11684" s="107"/>
      <c r="G11684" s="107"/>
    </row>
    <row r="11685" spans="2:7" s="100" customFormat="1">
      <c r="B11685" s="208"/>
      <c r="C11685" s="101"/>
      <c r="D11685" s="102"/>
      <c r="E11685" s="208"/>
      <c r="F11685" s="107"/>
      <c r="G11685" s="107"/>
    </row>
    <row r="11686" spans="2:7" s="100" customFormat="1">
      <c r="B11686" s="208"/>
      <c r="C11686" s="101"/>
      <c r="D11686" s="102"/>
      <c r="E11686" s="208"/>
      <c r="F11686" s="107"/>
      <c r="G11686" s="107"/>
    </row>
    <row r="11687" spans="2:7" s="100" customFormat="1">
      <c r="B11687" s="208"/>
      <c r="C11687" s="101"/>
      <c r="D11687" s="102"/>
      <c r="E11687" s="208"/>
      <c r="F11687" s="107"/>
      <c r="G11687" s="107"/>
    </row>
    <row r="11688" spans="2:7" s="100" customFormat="1">
      <c r="B11688" s="208"/>
      <c r="C11688" s="101"/>
      <c r="D11688" s="102"/>
      <c r="E11688" s="208"/>
      <c r="F11688" s="107"/>
      <c r="G11688" s="107"/>
    </row>
    <row r="11689" spans="2:7" s="100" customFormat="1">
      <c r="B11689" s="208"/>
      <c r="C11689" s="101"/>
      <c r="D11689" s="102"/>
      <c r="E11689" s="208"/>
      <c r="F11689" s="107"/>
      <c r="G11689" s="107"/>
    </row>
    <row r="11690" spans="2:7" s="100" customFormat="1">
      <c r="B11690" s="208"/>
      <c r="C11690" s="101"/>
      <c r="D11690" s="102"/>
      <c r="E11690" s="208"/>
      <c r="F11690" s="107"/>
      <c r="G11690" s="107"/>
    </row>
    <row r="11691" spans="2:7" s="100" customFormat="1">
      <c r="B11691" s="208"/>
      <c r="C11691" s="101"/>
      <c r="D11691" s="102"/>
      <c r="E11691" s="208"/>
      <c r="F11691" s="107"/>
      <c r="G11691" s="107"/>
    </row>
    <row r="11692" spans="2:7" s="100" customFormat="1">
      <c r="B11692" s="208"/>
      <c r="C11692" s="101"/>
      <c r="D11692" s="102"/>
      <c r="E11692" s="208"/>
      <c r="F11692" s="107"/>
      <c r="G11692" s="107"/>
    </row>
    <row r="11693" spans="2:7" s="100" customFormat="1">
      <c r="B11693" s="208"/>
      <c r="C11693" s="101"/>
      <c r="D11693" s="102"/>
      <c r="E11693" s="208"/>
      <c r="F11693" s="107"/>
      <c r="G11693" s="107"/>
    </row>
    <row r="11694" spans="2:7" s="100" customFormat="1">
      <c r="B11694" s="208"/>
      <c r="C11694" s="101"/>
      <c r="D11694" s="102"/>
      <c r="E11694" s="208"/>
      <c r="F11694" s="107"/>
      <c r="G11694" s="107"/>
    </row>
    <row r="11695" spans="2:7" s="100" customFormat="1">
      <c r="B11695" s="208"/>
      <c r="C11695" s="101"/>
      <c r="D11695" s="102"/>
      <c r="E11695" s="208"/>
      <c r="F11695" s="107"/>
      <c r="G11695" s="107"/>
    </row>
    <row r="11696" spans="2:7" s="100" customFormat="1">
      <c r="B11696" s="208"/>
      <c r="C11696" s="101"/>
      <c r="D11696" s="102"/>
      <c r="E11696" s="208"/>
      <c r="F11696" s="107"/>
      <c r="G11696" s="107"/>
    </row>
    <row r="11697" spans="2:7" s="100" customFormat="1">
      <c r="B11697" s="208"/>
      <c r="C11697" s="101"/>
      <c r="D11697" s="102"/>
      <c r="E11697" s="208"/>
      <c r="F11697" s="107"/>
      <c r="G11697" s="107"/>
    </row>
    <row r="11698" spans="2:7" s="100" customFormat="1">
      <c r="B11698" s="208"/>
      <c r="C11698" s="101"/>
      <c r="D11698" s="102"/>
      <c r="E11698" s="208"/>
      <c r="F11698" s="107"/>
      <c r="G11698" s="107"/>
    </row>
    <row r="11699" spans="2:7" s="100" customFormat="1">
      <c r="B11699" s="208"/>
      <c r="C11699" s="101"/>
      <c r="D11699" s="102"/>
      <c r="E11699" s="208"/>
      <c r="F11699" s="107"/>
      <c r="G11699" s="107"/>
    </row>
    <row r="11700" spans="2:7" s="100" customFormat="1">
      <c r="B11700" s="208"/>
      <c r="C11700" s="101"/>
      <c r="D11700" s="102"/>
      <c r="E11700" s="208"/>
      <c r="F11700" s="107"/>
      <c r="G11700" s="107"/>
    </row>
    <row r="11701" spans="2:7" s="100" customFormat="1">
      <c r="B11701" s="208"/>
      <c r="C11701" s="101"/>
      <c r="D11701" s="102"/>
      <c r="E11701" s="208"/>
      <c r="F11701" s="107"/>
      <c r="G11701" s="107"/>
    </row>
    <row r="11702" spans="2:7" s="100" customFormat="1">
      <c r="B11702" s="208"/>
      <c r="C11702" s="101"/>
      <c r="D11702" s="102"/>
      <c r="E11702" s="208"/>
      <c r="F11702" s="107"/>
      <c r="G11702" s="107"/>
    </row>
    <row r="11703" spans="2:7" s="100" customFormat="1">
      <c r="B11703" s="208"/>
      <c r="C11703" s="101"/>
      <c r="D11703" s="102"/>
      <c r="E11703" s="208"/>
      <c r="F11703" s="107"/>
      <c r="G11703" s="107"/>
    </row>
    <row r="11704" spans="2:7" s="100" customFormat="1">
      <c r="B11704" s="208"/>
      <c r="C11704" s="101"/>
      <c r="D11704" s="102"/>
      <c r="E11704" s="208"/>
      <c r="F11704" s="107"/>
      <c r="G11704" s="107"/>
    </row>
    <row r="11705" spans="2:7" s="100" customFormat="1">
      <c r="B11705" s="208"/>
      <c r="C11705" s="101"/>
      <c r="D11705" s="102"/>
      <c r="E11705" s="208"/>
      <c r="F11705" s="107"/>
      <c r="G11705" s="107"/>
    </row>
    <row r="11706" spans="2:7" s="100" customFormat="1">
      <c r="B11706" s="208"/>
      <c r="C11706" s="101"/>
      <c r="D11706" s="102"/>
      <c r="E11706" s="208"/>
      <c r="F11706" s="107"/>
      <c r="G11706" s="107"/>
    </row>
    <row r="11707" spans="2:7" s="100" customFormat="1">
      <c r="B11707" s="208"/>
      <c r="C11707" s="101"/>
      <c r="D11707" s="102"/>
      <c r="E11707" s="208"/>
      <c r="F11707" s="107"/>
      <c r="G11707" s="107"/>
    </row>
    <row r="11708" spans="2:7" s="100" customFormat="1">
      <c r="B11708" s="208"/>
      <c r="C11708" s="101"/>
      <c r="D11708" s="102"/>
      <c r="E11708" s="208"/>
      <c r="F11708" s="107"/>
      <c r="G11708" s="107"/>
    </row>
    <row r="11709" spans="2:7" s="100" customFormat="1">
      <c r="B11709" s="208"/>
      <c r="C11709" s="101"/>
      <c r="D11709" s="102"/>
      <c r="E11709" s="208"/>
      <c r="F11709" s="107"/>
      <c r="G11709" s="107"/>
    </row>
    <row r="11710" spans="2:7" s="100" customFormat="1">
      <c r="B11710" s="208"/>
      <c r="C11710" s="101"/>
      <c r="D11710" s="102"/>
      <c r="E11710" s="208"/>
      <c r="F11710" s="107"/>
      <c r="G11710" s="107"/>
    </row>
    <row r="11711" spans="2:7" s="100" customFormat="1">
      <c r="B11711" s="208"/>
      <c r="C11711" s="101"/>
      <c r="D11711" s="102"/>
      <c r="E11711" s="208"/>
      <c r="F11711" s="107"/>
      <c r="G11711" s="107"/>
    </row>
    <row r="11712" spans="2:7" s="100" customFormat="1">
      <c r="B11712" s="208"/>
      <c r="C11712" s="101"/>
      <c r="D11712" s="102"/>
      <c r="E11712" s="208"/>
      <c r="F11712" s="107"/>
      <c r="G11712" s="107"/>
    </row>
    <row r="11713" spans="2:7" s="100" customFormat="1">
      <c r="B11713" s="208"/>
      <c r="C11713" s="101"/>
      <c r="D11713" s="102"/>
      <c r="E11713" s="208"/>
      <c r="F11713" s="107"/>
      <c r="G11713" s="107"/>
    </row>
    <row r="11714" spans="2:7" s="100" customFormat="1">
      <c r="B11714" s="208"/>
      <c r="C11714" s="101"/>
      <c r="D11714" s="102"/>
      <c r="E11714" s="208"/>
      <c r="F11714" s="107"/>
      <c r="G11714" s="107"/>
    </row>
    <row r="11715" spans="2:7" s="100" customFormat="1">
      <c r="B11715" s="208"/>
      <c r="C11715" s="101"/>
      <c r="D11715" s="102"/>
      <c r="E11715" s="208"/>
      <c r="F11715" s="107"/>
      <c r="G11715" s="107"/>
    </row>
    <row r="11716" spans="2:7" s="100" customFormat="1">
      <c r="B11716" s="208"/>
      <c r="C11716" s="101"/>
      <c r="D11716" s="102"/>
      <c r="E11716" s="208"/>
      <c r="F11716" s="107"/>
      <c r="G11716" s="107"/>
    </row>
    <row r="11717" spans="2:7" s="100" customFormat="1">
      <c r="B11717" s="208"/>
      <c r="C11717" s="101"/>
      <c r="D11717" s="102"/>
      <c r="E11717" s="208"/>
      <c r="F11717" s="107"/>
      <c r="G11717" s="107"/>
    </row>
    <row r="11718" spans="2:7" s="100" customFormat="1">
      <c r="B11718" s="208"/>
      <c r="C11718" s="101"/>
      <c r="D11718" s="102"/>
      <c r="E11718" s="208"/>
      <c r="F11718" s="107"/>
      <c r="G11718" s="107"/>
    </row>
    <row r="11719" spans="2:7" s="100" customFormat="1">
      <c r="B11719" s="208"/>
      <c r="C11719" s="101"/>
      <c r="D11719" s="102"/>
      <c r="E11719" s="208"/>
      <c r="F11719" s="107"/>
      <c r="G11719" s="107"/>
    </row>
    <row r="11720" spans="2:7" s="100" customFormat="1">
      <c r="B11720" s="208"/>
      <c r="C11720" s="101"/>
      <c r="D11720" s="102"/>
      <c r="E11720" s="208"/>
      <c r="F11720" s="107"/>
      <c r="G11720" s="107"/>
    </row>
    <row r="11721" spans="2:7" s="100" customFormat="1">
      <c r="B11721" s="208"/>
      <c r="C11721" s="101"/>
      <c r="D11721" s="102"/>
      <c r="E11721" s="208"/>
      <c r="F11721" s="107"/>
      <c r="G11721" s="107"/>
    </row>
    <row r="11722" spans="2:7" s="100" customFormat="1">
      <c r="B11722" s="208"/>
      <c r="C11722" s="101"/>
      <c r="D11722" s="102"/>
      <c r="E11722" s="208"/>
      <c r="F11722" s="107"/>
      <c r="G11722" s="107"/>
    </row>
    <row r="11723" spans="2:7" s="100" customFormat="1">
      <c r="B11723" s="208"/>
      <c r="C11723" s="101"/>
      <c r="D11723" s="102"/>
      <c r="E11723" s="208"/>
      <c r="F11723" s="107"/>
      <c r="G11723" s="107"/>
    </row>
    <row r="11724" spans="2:7" s="100" customFormat="1">
      <c r="B11724" s="208"/>
      <c r="C11724" s="101"/>
      <c r="D11724" s="102"/>
      <c r="E11724" s="208"/>
      <c r="F11724" s="107"/>
      <c r="G11724" s="107"/>
    </row>
    <row r="11725" spans="2:7" s="100" customFormat="1">
      <c r="B11725" s="208"/>
      <c r="C11725" s="101"/>
      <c r="D11725" s="102"/>
      <c r="E11725" s="208"/>
      <c r="F11725" s="107"/>
      <c r="G11725" s="107"/>
    </row>
    <row r="11726" spans="2:7" s="100" customFormat="1">
      <c r="B11726" s="208"/>
      <c r="C11726" s="101"/>
      <c r="D11726" s="102"/>
      <c r="E11726" s="208"/>
      <c r="F11726" s="107"/>
      <c r="G11726" s="107"/>
    </row>
    <row r="11727" spans="2:7" s="100" customFormat="1">
      <c r="B11727" s="208"/>
      <c r="C11727" s="101"/>
      <c r="D11727" s="102"/>
      <c r="E11727" s="208"/>
      <c r="F11727" s="107"/>
      <c r="G11727" s="107"/>
    </row>
    <row r="11728" spans="2:7" s="100" customFormat="1">
      <c r="B11728" s="208"/>
      <c r="C11728" s="101"/>
      <c r="D11728" s="102"/>
      <c r="E11728" s="208"/>
      <c r="F11728" s="107"/>
      <c r="G11728" s="107"/>
    </row>
    <row r="11729" spans="2:7" s="100" customFormat="1">
      <c r="B11729" s="208"/>
      <c r="C11729" s="101"/>
      <c r="D11729" s="102"/>
      <c r="E11729" s="208"/>
      <c r="F11729" s="107"/>
      <c r="G11729" s="107"/>
    </row>
    <row r="11730" spans="2:7" s="100" customFormat="1">
      <c r="B11730" s="208"/>
      <c r="C11730" s="101"/>
      <c r="D11730" s="102"/>
      <c r="E11730" s="208"/>
      <c r="F11730" s="107"/>
      <c r="G11730" s="107"/>
    </row>
    <row r="11731" spans="2:7" s="100" customFormat="1">
      <c r="B11731" s="208"/>
      <c r="C11731" s="101"/>
      <c r="D11731" s="102"/>
      <c r="E11731" s="208"/>
      <c r="F11731" s="107"/>
      <c r="G11731" s="107"/>
    </row>
    <row r="11732" spans="2:7" s="100" customFormat="1">
      <c r="B11732" s="208"/>
      <c r="C11732" s="101"/>
      <c r="D11732" s="102"/>
      <c r="E11732" s="208"/>
      <c r="F11732" s="107"/>
      <c r="G11732" s="107"/>
    </row>
    <row r="11733" spans="2:7" s="100" customFormat="1">
      <c r="B11733" s="208"/>
      <c r="C11733" s="101"/>
      <c r="D11733" s="102"/>
      <c r="E11733" s="208"/>
      <c r="F11733" s="107"/>
      <c r="G11733" s="107"/>
    </row>
    <row r="11734" spans="2:7" s="100" customFormat="1">
      <c r="B11734" s="208"/>
      <c r="C11734" s="101"/>
      <c r="D11734" s="102"/>
      <c r="E11734" s="208"/>
      <c r="F11734" s="107"/>
      <c r="G11734" s="107"/>
    </row>
    <row r="11735" spans="2:7" s="100" customFormat="1">
      <c r="B11735" s="208"/>
      <c r="C11735" s="101"/>
      <c r="D11735" s="102"/>
      <c r="E11735" s="208"/>
      <c r="F11735" s="107"/>
      <c r="G11735" s="107"/>
    </row>
    <row r="11736" spans="2:7" s="100" customFormat="1">
      <c r="B11736" s="208"/>
      <c r="C11736" s="101"/>
      <c r="D11736" s="102"/>
      <c r="E11736" s="208"/>
      <c r="F11736" s="107"/>
      <c r="G11736" s="107"/>
    </row>
    <row r="11737" spans="2:7" s="100" customFormat="1">
      <c r="B11737" s="208"/>
      <c r="C11737" s="101"/>
      <c r="D11737" s="102"/>
      <c r="E11737" s="208"/>
      <c r="F11737" s="107"/>
      <c r="G11737" s="107"/>
    </row>
    <row r="11738" spans="2:7" s="100" customFormat="1">
      <c r="B11738" s="208"/>
      <c r="C11738" s="101"/>
      <c r="D11738" s="102"/>
      <c r="E11738" s="208"/>
      <c r="F11738" s="107"/>
      <c r="G11738" s="107"/>
    </row>
    <row r="11739" spans="2:7" s="100" customFormat="1">
      <c r="B11739" s="208"/>
      <c r="C11739" s="101"/>
      <c r="D11739" s="102"/>
      <c r="E11739" s="208"/>
      <c r="F11739" s="107"/>
      <c r="G11739" s="107"/>
    </row>
    <row r="11740" spans="2:7" s="100" customFormat="1">
      <c r="B11740" s="208"/>
      <c r="C11740" s="101"/>
      <c r="D11740" s="102"/>
      <c r="E11740" s="208"/>
      <c r="F11740" s="107"/>
      <c r="G11740" s="107"/>
    </row>
    <row r="11741" spans="2:7" s="100" customFormat="1">
      <c r="B11741" s="208"/>
      <c r="C11741" s="101"/>
      <c r="D11741" s="102"/>
      <c r="E11741" s="208"/>
      <c r="F11741" s="107"/>
      <c r="G11741" s="107"/>
    </row>
    <row r="11742" spans="2:7" s="100" customFormat="1">
      <c r="B11742" s="208"/>
      <c r="C11742" s="101"/>
      <c r="D11742" s="102"/>
      <c r="E11742" s="208"/>
      <c r="F11742" s="107"/>
      <c r="G11742" s="107"/>
    </row>
    <row r="11743" spans="2:7" s="100" customFormat="1">
      <c r="B11743" s="208"/>
      <c r="C11743" s="101"/>
      <c r="D11743" s="102"/>
      <c r="E11743" s="208"/>
      <c r="F11743" s="107"/>
      <c r="G11743" s="107"/>
    </row>
    <row r="11744" spans="2:7" s="100" customFormat="1">
      <c r="B11744" s="208"/>
      <c r="C11744" s="101"/>
      <c r="D11744" s="102"/>
      <c r="E11744" s="208"/>
      <c r="F11744" s="107"/>
      <c r="G11744" s="107"/>
    </row>
    <row r="11745" spans="2:7" s="100" customFormat="1">
      <c r="B11745" s="208"/>
      <c r="C11745" s="101"/>
      <c r="D11745" s="102"/>
      <c r="E11745" s="208"/>
      <c r="F11745" s="107"/>
      <c r="G11745" s="107"/>
    </row>
    <row r="11746" spans="2:7" s="100" customFormat="1">
      <c r="B11746" s="208"/>
      <c r="C11746" s="101"/>
      <c r="D11746" s="102"/>
      <c r="E11746" s="208"/>
      <c r="F11746" s="107"/>
      <c r="G11746" s="107"/>
    </row>
    <row r="11747" spans="2:7" s="100" customFormat="1">
      <c r="B11747" s="208"/>
      <c r="C11747" s="101"/>
      <c r="D11747" s="102"/>
      <c r="E11747" s="208"/>
      <c r="F11747" s="107"/>
      <c r="G11747" s="107"/>
    </row>
    <row r="11748" spans="2:7" s="100" customFormat="1">
      <c r="B11748" s="208"/>
      <c r="C11748" s="101"/>
      <c r="D11748" s="102"/>
      <c r="E11748" s="208"/>
      <c r="F11748" s="107"/>
      <c r="G11748" s="107"/>
    </row>
    <row r="11749" spans="2:7" s="100" customFormat="1">
      <c r="B11749" s="208"/>
      <c r="C11749" s="101"/>
      <c r="D11749" s="102"/>
      <c r="E11749" s="208"/>
      <c r="F11749" s="107"/>
      <c r="G11749" s="107"/>
    </row>
    <row r="11750" spans="2:7" s="100" customFormat="1">
      <c r="B11750" s="208"/>
      <c r="C11750" s="101"/>
      <c r="D11750" s="102"/>
      <c r="E11750" s="208"/>
      <c r="F11750" s="107"/>
      <c r="G11750" s="107"/>
    </row>
    <row r="11751" spans="2:7" s="100" customFormat="1">
      <c r="B11751" s="208"/>
      <c r="C11751" s="101"/>
      <c r="D11751" s="102"/>
      <c r="E11751" s="208"/>
      <c r="F11751" s="107"/>
      <c r="G11751" s="107"/>
    </row>
    <row r="11752" spans="2:7" s="100" customFormat="1">
      <c r="B11752" s="208"/>
      <c r="C11752" s="101"/>
      <c r="D11752" s="102"/>
      <c r="E11752" s="208"/>
      <c r="F11752" s="107"/>
      <c r="G11752" s="107"/>
    </row>
    <row r="11753" spans="2:7" s="100" customFormat="1">
      <c r="B11753" s="208"/>
      <c r="C11753" s="101"/>
      <c r="D11753" s="102"/>
      <c r="E11753" s="208"/>
      <c r="F11753" s="107"/>
      <c r="G11753" s="107"/>
    </row>
    <row r="11754" spans="2:7" s="100" customFormat="1">
      <c r="B11754" s="208"/>
      <c r="C11754" s="101"/>
      <c r="D11754" s="102"/>
      <c r="E11754" s="208"/>
      <c r="F11754" s="107"/>
      <c r="G11754" s="107"/>
    </row>
    <row r="11755" spans="2:7" s="100" customFormat="1">
      <c r="B11755" s="208"/>
      <c r="C11755" s="101"/>
      <c r="D11755" s="102"/>
      <c r="E11755" s="208"/>
      <c r="F11755" s="107"/>
      <c r="G11755" s="107"/>
    </row>
    <row r="11756" spans="2:7" s="100" customFormat="1">
      <c r="B11756" s="208"/>
      <c r="C11756" s="101"/>
      <c r="D11756" s="102"/>
      <c r="E11756" s="208"/>
      <c r="F11756" s="107"/>
      <c r="G11756" s="107"/>
    </row>
    <row r="11757" spans="2:7" s="100" customFormat="1">
      <c r="B11757" s="208"/>
      <c r="C11757" s="101"/>
      <c r="D11757" s="102"/>
      <c r="E11757" s="208"/>
      <c r="F11757" s="107"/>
      <c r="G11757" s="107"/>
    </row>
    <row r="11758" spans="2:7" s="100" customFormat="1">
      <c r="B11758" s="208"/>
      <c r="C11758" s="101"/>
      <c r="D11758" s="102"/>
      <c r="E11758" s="208"/>
      <c r="F11758" s="107"/>
      <c r="G11758" s="107"/>
    </row>
    <row r="11759" spans="2:7" s="100" customFormat="1">
      <c r="B11759" s="208"/>
      <c r="C11759" s="101"/>
      <c r="D11759" s="102"/>
      <c r="E11759" s="208"/>
      <c r="F11759" s="107"/>
      <c r="G11759" s="107"/>
    </row>
    <row r="11760" spans="2:7" s="100" customFormat="1">
      <c r="B11760" s="208"/>
      <c r="C11760" s="101"/>
      <c r="D11760" s="102"/>
      <c r="E11760" s="208"/>
      <c r="F11760" s="107"/>
      <c r="G11760" s="107"/>
    </row>
    <row r="11761" spans="2:7" s="100" customFormat="1">
      <c r="B11761" s="208"/>
      <c r="C11761" s="101"/>
      <c r="D11761" s="102"/>
      <c r="E11761" s="208"/>
      <c r="F11761" s="107"/>
      <c r="G11761" s="107"/>
    </row>
    <row r="11762" spans="2:7" s="100" customFormat="1">
      <c r="B11762" s="208"/>
      <c r="C11762" s="101"/>
      <c r="D11762" s="102"/>
      <c r="E11762" s="208"/>
      <c r="F11762" s="107"/>
      <c r="G11762" s="107"/>
    </row>
    <row r="11763" spans="2:7" s="100" customFormat="1">
      <c r="B11763" s="208"/>
      <c r="C11763" s="101"/>
      <c r="D11763" s="102"/>
      <c r="E11763" s="208"/>
      <c r="F11763" s="107"/>
      <c r="G11763" s="107"/>
    </row>
    <row r="11764" spans="2:7" s="100" customFormat="1">
      <c r="B11764" s="208"/>
      <c r="C11764" s="101"/>
      <c r="D11764" s="102"/>
      <c r="E11764" s="208"/>
      <c r="F11764" s="107"/>
      <c r="G11764" s="107"/>
    </row>
    <row r="11765" spans="2:7" s="100" customFormat="1">
      <c r="B11765" s="208"/>
      <c r="C11765" s="101"/>
      <c r="D11765" s="102"/>
      <c r="E11765" s="208"/>
      <c r="F11765" s="107"/>
      <c r="G11765" s="107"/>
    </row>
    <row r="11766" spans="2:7" s="100" customFormat="1">
      <c r="B11766" s="208"/>
      <c r="C11766" s="101"/>
      <c r="D11766" s="102"/>
      <c r="E11766" s="208"/>
      <c r="F11766" s="107"/>
      <c r="G11766" s="107"/>
    </row>
    <row r="11767" spans="2:7" s="100" customFormat="1">
      <c r="B11767" s="208"/>
      <c r="C11767" s="101"/>
      <c r="D11767" s="102"/>
      <c r="E11767" s="208"/>
      <c r="F11767" s="107"/>
      <c r="G11767" s="107"/>
    </row>
    <row r="11768" spans="2:7" s="100" customFormat="1">
      <c r="B11768" s="208"/>
      <c r="C11768" s="101"/>
      <c r="D11768" s="102"/>
      <c r="E11768" s="208"/>
      <c r="F11768" s="107"/>
      <c r="G11768" s="107"/>
    </row>
    <row r="11769" spans="2:7" s="100" customFormat="1">
      <c r="B11769" s="208"/>
      <c r="C11769" s="101"/>
      <c r="D11769" s="102"/>
      <c r="E11769" s="208"/>
      <c r="F11769" s="107"/>
      <c r="G11769" s="107"/>
    </row>
    <row r="11770" spans="2:7" s="100" customFormat="1">
      <c r="B11770" s="208"/>
      <c r="C11770" s="101"/>
      <c r="D11770" s="102"/>
      <c r="E11770" s="208"/>
      <c r="F11770" s="107"/>
      <c r="G11770" s="107"/>
    </row>
    <row r="11771" spans="2:7" s="100" customFormat="1">
      <c r="B11771" s="208"/>
      <c r="C11771" s="101"/>
      <c r="D11771" s="102"/>
      <c r="E11771" s="208"/>
      <c r="F11771" s="107"/>
      <c r="G11771" s="107"/>
    </row>
    <row r="11772" spans="2:7" s="100" customFormat="1">
      <c r="B11772" s="208"/>
      <c r="C11772" s="101"/>
      <c r="D11772" s="102"/>
      <c r="E11772" s="208"/>
      <c r="F11772" s="107"/>
      <c r="G11772" s="107"/>
    </row>
    <row r="11773" spans="2:7" s="100" customFormat="1">
      <c r="B11773" s="208"/>
      <c r="C11773" s="101"/>
      <c r="D11773" s="102"/>
      <c r="E11773" s="208"/>
      <c r="F11773" s="107"/>
      <c r="G11773" s="107"/>
    </row>
    <row r="11774" spans="2:7" s="100" customFormat="1">
      <c r="B11774" s="208"/>
      <c r="C11774" s="101"/>
      <c r="D11774" s="102"/>
      <c r="E11774" s="208"/>
      <c r="F11774" s="107"/>
      <c r="G11774" s="107"/>
    </row>
    <row r="11775" spans="2:7" s="100" customFormat="1">
      <c r="B11775" s="208"/>
      <c r="C11775" s="101"/>
      <c r="D11775" s="102"/>
      <c r="E11775" s="208"/>
      <c r="F11775" s="107"/>
      <c r="G11775" s="107"/>
    </row>
    <row r="11776" spans="2:7" s="100" customFormat="1">
      <c r="B11776" s="208"/>
      <c r="C11776" s="101"/>
      <c r="D11776" s="102"/>
      <c r="E11776" s="208"/>
      <c r="F11776" s="107"/>
      <c r="G11776" s="107"/>
    </row>
    <row r="11777" spans="2:7" s="100" customFormat="1">
      <c r="B11777" s="208"/>
      <c r="C11777" s="101"/>
      <c r="D11777" s="102"/>
      <c r="E11777" s="208"/>
      <c r="F11777" s="107"/>
      <c r="G11777" s="107"/>
    </row>
    <row r="11778" spans="2:7" s="100" customFormat="1">
      <c r="B11778" s="208"/>
      <c r="C11778" s="101"/>
      <c r="D11778" s="102"/>
      <c r="E11778" s="208"/>
      <c r="F11778" s="107"/>
      <c r="G11778" s="107"/>
    </row>
    <row r="11779" spans="2:7" s="100" customFormat="1">
      <c r="B11779" s="208"/>
      <c r="C11779" s="101"/>
      <c r="D11779" s="102"/>
      <c r="E11779" s="208"/>
      <c r="F11779" s="107"/>
      <c r="G11779" s="107"/>
    </row>
    <row r="11780" spans="2:7" s="100" customFormat="1">
      <c r="B11780" s="208"/>
      <c r="C11780" s="101"/>
      <c r="D11780" s="102"/>
      <c r="E11780" s="208"/>
      <c r="F11780" s="107"/>
      <c r="G11780" s="107"/>
    </row>
    <row r="11781" spans="2:7" s="100" customFormat="1">
      <c r="B11781" s="208"/>
      <c r="C11781" s="101"/>
      <c r="D11781" s="102"/>
      <c r="E11781" s="208"/>
      <c r="F11781" s="107"/>
      <c r="G11781" s="107"/>
    </row>
    <row r="11782" spans="2:7" s="100" customFormat="1">
      <c r="B11782" s="208"/>
      <c r="C11782" s="101"/>
      <c r="D11782" s="102"/>
      <c r="E11782" s="208"/>
      <c r="F11782" s="107"/>
      <c r="G11782" s="107"/>
    </row>
    <row r="11783" spans="2:7" s="100" customFormat="1">
      <c r="B11783" s="208"/>
      <c r="C11783" s="101"/>
      <c r="D11783" s="102"/>
      <c r="E11783" s="208"/>
      <c r="F11783" s="107"/>
      <c r="G11783" s="107"/>
    </row>
    <row r="11784" spans="2:7" s="100" customFormat="1">
      <c r="B11784" s="208"/>
      <c r="C11784" s="101"/>
      <c r="D11784" s="102"/>
      <c r="E11784" s="208"/>
      <c r="F11784" s="107"/>
      <c r="G11784" s="107"/>
    </row>
    <row r="11785" spans="2:7" s="100" customFormat="1">
      <c r="B11785" s="208"/>
      <c r="C11785" s="101"/>
      <c r="D11785" s="102"/>
      <c r="E11785" s="208"/>
      <c r="F11785" s="107"/>
      <c r="G11785" s="107"/>
    </row>
    <row r="11786" spans="2:7" s="100" customFormat="1">
      <c r="B11786" s="208"/>
      <c r="C11786" s="101"/>
      <c r="D11786" s="102"/>
      <c r="E11786" s="208"/>
      <c r="F11786" s="107"/>
      <c r="G11786" s="107"/>
    </row>
    <row r="11787" spans="2:7" s="100" customFormat="1">
      <c r="B11787" s="208"/>
      <c r="C11787" s="101"/>
      <c r="D11787" s="102"/>
      <c r="E11787" s="208"/>
      <c r="F11787" s="107"/>
      <c r="G11787" s="107"/>
    </row>
    <row r="11788" spans="2:7" s="100" customFormat="1">
      <c r="B11788" s="208"/>
      <c r="C11788" s="101"/>
      <c r="D11788" s="102"/>
      <c r="E11788" s="208"/>
      <c r="F11788" s="107"/>
      <c r="G11788" s="107"/>
    </row>
    <row r="11789" spans="2:7" s="100" customFormat="1">
      <c r="B11789" s="208"/>
      <c r="C11789" s="101"/>
      <c r="D11789" s="102"/>
      <c r="E11789" s="208"/>
      <c r="F11789" s="107"/>
      <c r="G11789" s="107"/>
    </row>
    <row r="11790" spans="2:7" s="100" customFormat="1">
      <c r="B11790" s="208"/>
      <c r="C11790" s="101"/>
      <c r="D11790" s="102"/>
      <c r="E11790" s="208"/>
      <c r="F11790" s="107"/>
      <c r="G11790" s="107"/>
    </row>
    <row r="11791" spans="2:7" s="100" customFormat="1">
      <c r="B11791" s="208"/>
      <c r="C11791" s="101"/>
      <c r="D11791" s="102"/>
      <c r="E11791" s="208"/>
      <c r="F11791" s="107"/>
      <c r="G11791" s="107"/>
    </row>
    <row r="11792" spans="2:7" s="100" customFormat="1">
      <c r="B11792" s="208"/>
      <c r="C11792" s="101"/>
      <c r="D11792" s="102"/>
      <c r="E11792" s="208"/>
      <c r="F11792" s="107"/>
      <c r="G11792" s="107"/>
    </row>
    <row r="11793" spans="2:7" s="100" customFormat="1">
      <c r="B11793" s="208"/>
      <c r="C11793" s="101"/>
      <c r="D11793" s="102"/>
      <c r="E11793" s="208"/>
      <c r="F11793" s="107"/>
      <c r="G11793" s="107"/>
    </row>
    <row r="11794" spans="2:7" s="100" customFormat="1">
      <c r="B11794" s="208"/>
      <c r="C11794" s="101"/>
      <c r="D11794" s="102"/>
      <c r="E11794" s="208"/>
      <c r="F11794" s="107"/>
      <c r="G11794" s="107"/>
    </row>
    <row r="11795" spans="2:7" s="100" customFormat="1">
      <c r="B11795" s="208"/>
      <c r="C11795" s="101"/>
      <c r="D11795" s="102"/>
      <c r="E11795" s="208"/>
      <c r="F11795" s="107"/>
      <c r="G11795" s="107"/>
    </row>
    <row r="11796" spans="2:7" s="100" customFormat="1">
      <c r="B11796" s="208"/>
      <c r="C11796" s="101"/>
      <c r="D11796" s="102"/>
      <c r="E11796" s="208"/>
      <c r="F11796" s="107"/>
      <c r="G11796" s="107"/>
    </row>
    <row r="11797" spans="2:7" s="100" customFormat="1">
      <c r="B11797" s="208"/>
      <c r="C11797" s="101"/>
      <c r="D11797" s="102"/>
      <c r="E11797" s="208"/>
      <c r="F11797" s="107"/>
      <c r="G11797" s="107"/>
    </row>
    <row r="11798" spans="2:7" s="100" customFormat="1">
      <c r="B11798" s="208"/>
      <c r="C11798" s="101"/>
      <c r="D11798" s="102"/>
      <c r="E11798" s="208"/>
      <c r="F11798" s="107"/>
      <c r="G11798" s="107"/>
    </row>
    <row r="11799" spans="2:7" s="100" customFormat="1">
      <c r="B11799" s="208"/>
      <c r="C11799" s="101"/>
      <c r="D11799" s="102"/>
      <c r="E11799" s="208"/>
      <c r="F11799" s="107"/>
      <c r="G11799" s="107"/>
    </row>
    <row r="11800" spans="2:7" s="100" customFormat="1">
      <c r="B11800" s="208"/>
      <c r="C11800" s="101"/>
      <c r="D11800" s="102"/>
      <c r="E11800" s="208"/>
      <c r="F11800" s="107"/>
      <c r="G11800" s="107"/>
    </row>
    <row r="11801" spans="2:7" s="100" customFormat="1">
      <c r="B11801" s="208"/>
      <c r="C11801" s="101"/>
      <c r="D11801" s="102"/>
      <c r="E11801" s="208"/>
      <c r="F11801" s="107"/>
      <c r="G11801" s="107"/>
    </row>
    <row r="11802" spans="2:7" s="100" customFormat="1">
      <c r="B11802" s="208"/>
      <c r="C11802" s="101"/>
      <c r="D11802" s="102"/>
      <c r="E11802" s="208"/>
      <c r="F11802" s="107"/>
      <c r="G11802" s="107"/>
    </row>
    <row r="11803" spans="2:7" s="100" customFormat="1">
      <c r="B11803" s="208"/>
      <c r="C11803" s="101"/>
      <c r="D11803" s="102"/>
      <c r="E11803" s="208"/>
      <c r="F11803" s="107"/>
      <c r="G11803" s="107"/>
    </row>
    <row r="11804" spans="2:7" s="100" customFormat="1">
      <c r="B11804" s="208"/>
      <c r="C11804" s="101"/>
      <c r="D11804" s="102"/>
      <c r="E11804" s="208"/>
      <c r="F11804" s="107"/>
      <c r="G11804" s="107"/>
    </row>
    <row r="11805" spans="2:7" s="100" customFormat="1">
      <c r="B11805" s="208"/>
      <c r="C11805" s="101"/>
      <c r="D11805" s="102"/>
      <c r="E11805" s="208"/>
      <c r="F11805" s="107"/>
      <c r="G11805" s="107"/>
    </row>
    <row r="11806" spans="2:7" s="100" customFormat="1">
      <c r="B11806" s="208"/>
      <c r="C11806" s="101"/>
      <c r="D11806" s="102"/>
      <c r="E11806" s="208"/>
      <c r="F11806" s="107"/>
      <c r="G11806" s="107"/>
    </row>
    <row r="11807" spans="2:7" s="100" customFormat="1">
      <c r="B11807" s="208"/>
      <c r="C11807" s="101"/>
      <c r="D11807" s="102"/>
      <c r="E11807" s="208"/>
      <c r="F11807" s="107"/>
      <c r="G11807" s="107"/>
    </row>
    <row r="11808" spans="2:7" s="100" customFormat="1">
      <c r="B11808" s="208"/>
      <c r="C11808" s="101"/>
      <c r="D11808" s="102"/>
      <c r="E11808" s="208"/>
      <c r="F11808" s="107"/>
      <c r="G11808" s="107"/>
    </row>
    <row r="11809" spans="2:7" s="100" customFormat="1">
      <c r="B11809" s="208"/>
      <c r="C11809" s="101"/>
      <c r="D11809" s="102"/>
      <c r="E11809" s="208"/>
      <c r="F11809" s="107"/>
      <c r="G11809" s="107"/>
    </row>
    <row r="11810" spans="2:7" s="100" customFormat="1">
      <c r="B11810" s="208"/>
      <c r="C11810" s="101"/>
      <c r="D11810" s="102"/>
      <c r="E11810" s="208"/>
      <c r="F11810" s="107"/>
      <c r="G11810" s="107"/>
    </row>
    <row r="11811" spans="2:7" s="100" customFormat="1">
      <c r="B11811" s="208"/>
      <c r="C11811" s="101"/>
      <c r="D11811" s="102"/>
      <c r="E11811" s="208"/>
      <c r="F11811" s="107"/>
      <c r="G11811" s="107"/>
    </row>
    <row r="11812" spans="2:7" s="100" customFormat="1">
      <c r="B11812" s="208"/>
      <c r="C11812" s="101"/>
      <c r="D11812" s="102"/>
      <c r="E11812" s="208"/>
      <c r="F11812" s="107"/>
      <c r="G11812" s="107"/>
    </row>
    <row r="11813" spans="2:7" s="100" customFormat="1">
      <c r="B11813" s="208"/>
      <c r="C11813" s="101"/>
      <c r="D11813" s="102"/>
      <c r="E11813" s="208"/>
      <c r="F11813" s="107"/>
      <c r="G11813" s="107"/>
    </row>
    <row r="11814" spans="2:7" s="100" customFormat="1">
      <c r="B11814" s="208"/>
      <c r="C11814" s="101"/>
      <c r="D11814" s="102"/>
      <c r="E11814" s="208"/>
      <c r="F11814" s="107"/>
      <c r="G11814" s="107"/>
    </row>
    <row r="11815" spans="2:7" s="100" customFormat="1">
      <c r="B11815" s="208"/>
      <c r="C11815" s="101"/>
      <c r="D11815" s="102"/>
      <c r="E11815" s="208"/>
      <c r="F11815" s="107"/>
      <c r="G11815" s="107"/>
    </row>
    <row r="11816" spans="2:7" s="100" customFormat="1">
      <c r="B11816" s="208"/>
      <c r="C11816" s="101"/>
      <c r="D11816" s="102"/>
      <c r="E11816" s="208"/>
      <c r="F11816" s="107"/>
      <c r="G11816" s="107"/>
    </row>
    <row r="11817" spans="2:7" s="100" customFormat="1">
      <c r="B11817" s="208"/>
      <c r="C11817" s="101"/>
      <c r="D11817" s="102"/>
      <c r="E11817" s="208"/>
      <c r="F11817" s="107"/>
      <c r="G11817" s="107"/>
    </row>
    <row r="11818" spans="2:7" s="100" customFormat="1">
      <c r="B11818" s="208"/>
      <c r="C11818" s="101"/>
      <c r="D11818" s="102"/>
      <c r="E11818" s="208"/>
      <c r="F11818" s="107"/>
      <c r="G11818" s="107"/>
    </row>
    <row r="11819" spans="2:7" s="100" customFormat="1">
      <c r="B11819" s="208"/>
      <c r="C11819" s="101"/>
      <c r="D11819" s="102"/>
      <c r="E11819" s="208"/>
      <c r="F11819" s="107"/>
      <c r="G11819" s="107"/>
    </row>
    <row r="11820" spans="2:7" s="100" customFormat="1">
      <c r="B11820" s="208"/>
      <c r="C11820" s="101"/>
      <c r="D11820" s="102"/>
      <c r="E11820" s="208"/>
      <c r="F11820" s="107"/>
      <c r="G11820" s="107"/>
    </row>
    <row r="11821" spans="2:7" s="100" customFormat="1">
      <c r="B11821" s="208"/>
      <c r="C11821" s="101"/>
      <c r="D11821" s="102"/>
      <c r="E11821" s="208"/>
      <c r="F11821" s="107"/>
      <c r="G11821" s="107"/>
    </row>
    <row r="11822" spans="2:7" s="100" customFormat="1">
      <c r="B11822" s="208"/>
      <c r="C11822" s="101"/>
      <c r="D11822" s="102"/>
      <c r="E11822" s="208"/>
      <c r="F11822" s="107"/>
      <c r="G11822" s="107"/>
    </row>
    <row r="11823" spans="2:7" s="100" customFormat="1">
      <c r="B11823" s="208"/>
      <c r="C11823" s="101"/>
      <c r="D11823" s="102"/>
      <c r="E11823" s="208"/>
      <c r="F11823" s="107"/>
      <c r="G11823" s="107"/>
    </row>
    <row r="11824" spans="2:7" s="100" customFormat="1">
      <c r="B11824" s="208"/>
      <c r="C11824" s="101"/>
      <c r="D11824" s="102"/>
      <c r="E11824" s="208"/>
      <c r="F11824" s="107"/>
      <c r="G11824" s="107"/>
    </row>
    <row r="11825" spans="2:7" s="100" customFormat="1">
      <c r="B11825" s="208"/>
      <c r="C11825" s="101"/>
      <c r="D11825" s="102"/>
      <c r="E11825" s="208"/>
      <c r="F11825" s="107"/>
      <c r="G11825" s="107"/>
    </row>
    <row r="11826" spans="2:7" s="100" customFormat="1">
      <c r="B11826" s="208"/>
      <c r="C11826" s="101"/>
      <c r="D11826" s="102"/>
      <c r="E11826" s="208"/>
      <c r="F11826" s="107"/>
      <c r="G11826" s="107"/>
    </row>
    <row r="11827" spans="2:7" s="100" customFormat="1">
      <c r="B11827" s="208"/>
      <c r="C11827" s="101"/>
      <c r="D11827" s="102"/>
      <c r="E11827" s="208"/>
      <c r="F11827" s="107"/>
      <c r="G11827" s="107"/>
    </row>
    <row r="11828" spans="2:7" s="100" customFormat="1">
      <c r="B11828" s="208"/>
      <c r="C11828" s="101"/>
      <c r="D11828" s="102"/>
      <c r="E11828" s="208"/>
      <c r="F11828" s="107"/>
      <c r="G11828" s="107"/>
    </row>
    <row r="11829" spans="2:7" s="100" customFormat="1">
      <c r="B11829" s="208"/>
      <c r="C11829" s="101"/>
      <c r="D11829" s="102"/>
      <c r="E11829" s="208"/>
      <c r="F11829" s="107"/>
      <c r="G11829" s="107"/>
    </row>
    <row r="11830" spans="2:7" s="100" customFormat="1">
      <c r="B11830" s="208"/>
      <c r="C11830" s="101"/>
      <c r="D11830" s="102"/>
      <c r="E11830" s="208"/>
      <c r="F11830" s="107"/>
      <c r="G11830" s="107"/>
    </row>
    <row r="11831" spans="2:7" s="100" customFormat="1">
      <c r="B11831" s="208"/>
      <c r="C11831" s="101"/>
      <c r="D11831" s="102"/>
      <c r="E11831" s="208"/>
      <c r="F11831" s="107"/>
      <c r="G11831" s="107"/>
    </row>
    <row r="11832" spans="2:7" s="100" customFormat="1">
      <c r="B11832" s="208"/>
      <c r="C11832" s="101"/>
      <c r="D11832" s="102"/>
      <c r="E11832" s="208"/>
      <c r="F11832" s="107"/>
      <c r="G11832" s="107"/>
    </row>
    <row r="11833" spans="2:7" s="100" customFormat="1">
      <c r="B11833" s="208"/>
      <c r="C11833" s="101"/>
      <c r="D11833" s="102"/>
      <c r="E11833" s="208"/>
      <c r="F11833" s="107"/>
      <c r="G11833" s="107"/>
    </row>
    <row r="11834" spans="2:7" s="100" customFormat="1">
      <c r="B11834" s="208"/>
      <c r="C11834" s="101"/>
      <c r="D11834" s="102"/>
      <c r="E11834" s="208"/>
      <c r="F11834" s="107"/>
      <c r="G11834" s="107"/>
    </row>
    <row r="11835" spans="2:7" s="100" customFormat="1">
      <c r="B11835" s="208"/>
      <c r="C11835" s="101"/>
      <c r="D11835" s="102"/>
      <c r="E11835" s="208"/>
      <c r="F11835" s="107"/>
      <c r="G11835" s="107"/>
    </row>
    <row r="11836" spans="2:7" s="100" customFormat="1">
      <c r="B11836" s="208"/>
      <c r="C11836" s="101"/>
      <c r="D11836" s="102"/>
      <c r="E11836" s="208"/>
      <c r="F11836" s="107"/>
      <c r="G11836" s="107"/>
    </row>
    <row r="11837" spans="2:7" s="100" customFormat="1">
      <c r="B11837" s="208"/>
      <c r="C11837" s="101"/>
      <c r="D11837" s="102"/>
      <c r="E11837" s="208"/>
      <c r="F11837" s="107"/>
      <c r="G11837" s="107"/>
    </row>
    <row r="11838" spans="2:7" s="100" customFormat="1">
      <c r="B11838" s="208"/>
      <c r="C11838" s="101"/>
      <c r="D11838" s="102"/>
      <c r="E11838" s="208"/>
      <c r="F11838" s="107"/>
      <c r="G11838" s="107"/>
    </row>
    <row r="11839" spans="2:7" s="100" customFormat="1">
      <c r="B11839" s="208"/>
      <c r="C11839" s="101"/>
      <c r="D11839" s="102"/>
      <c r="E11839" s="208"/>
      <c r="F11839" s="107"/>
      <c r="G11839" s="107"/>
    </row>
    <row r="11840" spans="2:7" s="100" customFormat="1">
      <c r="B11840" s="208"/>
      <c r="C11840" s="101"/>
      <c r="D11840" s="102"/>
      <c r="E11840" s="208"/>
      <c r="F11840" s="107"/>
      <c r="G11840" s="107"/>
    </row>
    <row r="11841" spans="2:7" s="100" customFormat="1">
      <c r="B11841" s="208"/>
      <c r="C11841" s="101"/>
      <c r="D11841" s="102"/>
      <c r="E11841" s="208"/>
      <c r="F11841" s="107"/>
      <c r="G11841" s="107"/>
    </row>
    <row r="11842" spans="2:7" s="100" customFormat="1">
      <c r="B11842" s="208"/>
      <c r="C11842" s="101"/>
      <c r="D11842" s="102"/>
      <c r="E11842" s="208"/>
      <c r="F11842" s="107"/>
      <c r="G11842" s="107"/>
    </row>
    <row r="11843" spans="2:7" s="100" customFormat="1">
      <c r="B11843" s="208"/>
      <c r="C11843" s="101"/>
      <c r="D11843" s="102"/>
      <c r="E11843" s="208"/>
      <c r="F11843" s="107"/>
      <c r="G11843" s="107"/>
    </row>
    <row r="11844" spans="2:7" s="100" customFormat="1">
      <c r="B11844" s="208"/>
      <c r="C11844" s="101"/>
      <c r="D11844" s="102"/>
      <c r="E11844" s="208"/>
      <c r="F11844" s="107"/>
      <c r="G11844" s="107"/>
    </row>
    <row r="11845" spans="2:7" s="100" customFormat="1">
      <c r="B11845" s="208"/>
      <c r="C11845" s="101"/>
      <c r="D11845" s="102"/>
      <c r="E11845" s="208"/>
      <c r="F11845" s="107"/>
      <c r="G11845" s="107"/>
    </row>
    <row r="11846" spans="2:7" s="100" customFormat="1">
      <c r="B11846" s="208"/>
      <c r="C11846" s="101"/>
      <c r="D11846" s="102"/>
      <c r="E11846" s="208"/>
      <c r="F11846" s="107"/>
      <c r="G11846" s="107"/>
    </row>
    <row r="11847" spans="2:7" s="100" customFormat="1">
      <c r="B11847" s="208"/>
      <c r="C11847" s="101"/>
      <c r="D11847" s="102"/>
      <c r="E11847" s="208"/>
      <c r="F11847" s="107"/>
      <c r="G11847" s="107"/>
    </row>
    <row r="11848" spans="2:7" s="100" customFormat="1">
      <c r="B11848" s="208"/>
      <c r="C11848" s="101"/>
      <c r="D11848" s="102"/>
      <c r="E11848" s="208"/>
      <c r="F11848" s="107"/>
      <c r="G11848" s="107"/>
    </row>
    <row r="11849" spans="2:7" s="100" customFormat="1">
      <c r="B11849" s="208"/>
      <c r="C11849" s="101"/>
      <c r="D11849" s="102"/>
      <c r="E11849" s="208"/>
      <c r="F11849" s="107"/>
      <c r="G11849" s="107"/>
    </row>
    <row r="11850" spans="2:7" s="100" customFormat="1">
      <c r="B11850" s="208"/>
      <c r="C11850" s="101"/>
      <c r="D11850" s="102"/>
      <c r="E11850" s="208"/>
      <c r="F11850" s="107"/>
      <c r="G11850" s="107"/>
    </row>
    <row r="11851" spans="2:7" s="100" customFormat="1">
      <c r="B11851" s="208"/>
      <c r="C11851" s="101"/>
      <c r="D11851" s="102"/>
      <c r="E11851" s="208"/>
      <c r="F11851" s="107"/>
      <c r="G11851" s="107"/>
    </row>
    <row r="11852" spans="2:7" s="100" customFormat="1">
      <c r="B11852" s="208"/>
      <c r="C11852" s="101"/>
      <c r="D11852" s="102"/>
      <c r="E11852" s="208"/>
      <c r="F11852" s="107"/>
      <c r="G11852" s="107"/>
    </row>
    <row r="11853" spans="2:7" s="100" customFormat="1">
      <c r="B11853" s="208"/>
      <c r="C11853" s="101"/>
      <c r="D11853" s="102"/>
      <c r="E11853" s="208"/>
      <c r="F11853" s="107"/>
      <c r="G11853" s="107"/>
    </row>
    <row r="11854" spans="2:7" s="100" customFormat="1">
      <c r="B11854" s="208"/>
      <c r="C11854" s="101"/>
      <c r="D11854" s="102"/>
      <c r="E11854" s="208"/>
      <c r="F11854" s="107"/>
      <c r="G11854" s="107"/>
    </row>
    <row r="11855" spans="2:7" s="100" customFormat="1">
      <c r="B11855" s="208"/>
      <c r="C11855" s="101"/>
      <c r="D11855" s="102"/>
      <c r="E11855" s="208"/>
      <c r="F11855" s="107"/>
      <c r="G11855" s="107"/>
    </row>
    <row r="11856" spans="2:7" s="100" customFormat="1">
      <c r="B11856" s="208"/>
      <c r="C11856" s="101"/>
      <c r="D11856" s="102"/>
      <c r="E11856" s="208"/>
      <c r="F11856" s="107"/>
      <c r="G11856" s="107"/>
    </row>
    <row r="11857" spans="2:7" s="100" customFormat="1">
      <c r="B11857" s="208"/>
      <c r="C11857" s="101"/>
      <c r="D11857" s="102"/>
      <c r="E11857" s="208"/>
      <c r="F11857" s="107"/>
      <c r="G11857" s="107"/>
    </row>
    <row r="11858" spans="2:7" s="100" customFormat="1">
      <c r="B11858" s="208"/>
      <c r="C11858" s="101"/>
      <c r="D11858" s="102"/>
      <c r="E11858" s="208"/>
      <c r="F11858" s="107"/>
      <c r="G11858" s="107"/>
    </row>
    <row r="11859" spans="2:7" s="100" customFormat="1">
      <c r="B11859" s="208"/>
      <c r="C11859" s="101"/>
      <c r="D11859" s="102"/>
      <c r="E11859" s="208"/>
      <c r="F11859" s="107"/>
      <c r="G11859" s="107"/>
    </row>
    <row r="11860" spans="2:7" s="100" customFormat="1">
      <c r="B11860" s="208"/>
      <c r="C11860" s="101"/>
      <c r="D11860" s="102"/>
      <c r="E11860" s="208"/>
      <c r="F11860" s="107"/>
      <c r="G11860" s="107"/>
    </row>
    <row r="11861" spans="2:7" s="100" customFormat="1">
      <c r="B11861" s="208"/>
      <c r="C11861" s="101"/>
      <c r="D11861" s="102"/>
      <c r="E11861" s="208"/>
      <c r="F11861" s="107"/>
      <c r="G11861" s="107"/>
    </row>
    <row r="11862" spans="2:7" s="100" customFormat="1">
      <c r="B11862" s="208"/>
      <c r="C11862" s="101"/>
      <c r="D11862" s="102"/>
      <c r="E11862" s="208"/>
      <c r="F11862" s="107"/>
      <c r="G11862" s="107"/>
    </row>
    <row r="11863" spans="2:7" s="100" customFormat="1">
      <c r="B11863" s="208"/>
      <c r="C11863" s="101"/>
      <c r="D11863" s="102"/>
      <c r="E11863" s="208"/>
      <c r="F11863" s="107"/>
      <c r="G11863" s="107"/>
    </row>
    <row r="11864" spans="2:7" s="100" customFormat="1">
      <c r="B11864" s="208"/>
      <c r="C11864" s="101"/>
      <c r="D11864" s="102"/>
      <c r="E11864" s="208"/>
      <c r="F11864" s="107"/>
      <c r="G11864" s="107"/>
    </row>
    <row r="11865" spans="2:7" s="100" customFormat="1">
      <c r="B11865" s="208"/>
      <c r="C11865" s="101"/>
      <c r="D11865" s="102"/>
      <c r="E11865" s="208"/>
      <c r="F11865" s="107"/>
      <c r="G11865" s="107"/>
    </row>
    <row r="11866" spans="2:7" s="100" customFormat="1">
      <c r="B11866" s="208"/>
      <c r="C11866" s="101"/>
      <c r="D11866" s="102"/>
      <c r="E11866" s="208"/>
      <c r="F11866" s="107"/>
      <c r="G11866" s="107"/>
    </row>
    <row r="11867" spans="2:7" s="100" customFormat="1">
      <c r="B11867" s="208"/>
      <c r="C11867" s="101"/>
      <c r="D11867" s="102"/>
      <c r="E11867" s="208"/>
      <c r="F11867" s="107"/>
      <c r="G11867" s="107"/>
    </row>
    <row r="11868" spans="2:7" s="100" customFormat="1">
      <c r="B11868" s="208"/>
      <c r="C11868" s="101"/>
      <c r="D11868" s="102"/>
      <c r="E11868" s="208"/>
      <c r="F11868" s="107"/>
      <c r="G11868" s="107"/>
    </row>
    <row r="11869" spans="2:7" s="100" customFormat="1">
      <c r="B11869" s="208"/>
      <c r="C11869" s="101"/>
      <c r="D11869" s="102"/>
      <c r="E11869" s="208"/>
      <c r="F11869" s="107"/>
      <c r="G11869" s="107"/>
    </row>
    <row r="11870" spans="2:7" s="100" customFormat="1">
      <c r="B11870" s="208"/>
      <c r="C11870" s="101"/>
      <c r="D11870" s="102"/>
      <c r="E11870" s="208"/>
      <c r="F11870" s="107"/>
      <c r="G11870" s="107"/>
    </row>
    <row r="11871" spans="2:7" s="100" customFormat="1">
      <c r="B11871" s="208"/>
      <c r="C11871" s="101"/>
      <c r="D11871" s="102"/>
      <c r="E11871" s="208"/>
      <c r="F11871" s="107"/>
      <c r="G11871" s="107"/>
    </row>
    <row r="11872" spans="2:7" s="100" customFormat="1">
      <c r="B11872" s="208"/>
      <c r="C11872" s="101"/>
      <c r="D11872" s="102"/>
      <c r="E11872" s="208"/>
      <c r="F11872" s="107"/>
      <c r="G11872" s="107"/>
    </row>
    <row r="11873" spans="2:7" s="100" customFormat="1">
      <c r="B11873" s="208"/>
      <c r="C11873" s="101"/>
      <c r="D11873" s="102"/>
      <c r="E11873" s="208"/>
      <c r="F11873" s="107"/>
      <c r="G11873" s="107"/>
    </row>
    <row r="11874" spans="2:7" s="100" customFormat="1">
      <c r="B11874" s="208"/>
      <c r="C11874" s="101"/>
      <c r="D11874" s="102"/>
      <c r="E11874" s="208"/>
      <c r="F11874" s="107"/>
      <c r="G11874" s="107"/>
    </row>
    <row r="11875" spans="2:7" s="100" customFormat="1">
      <c r="B11875" s="208"/>
      <c r="C11875" s="101"/>
      <c r="D11875" s="102"/>
      <c r="E11875" s="208"/>
      <c r="F11875" s="107"/>
      <c r="G11875" s="107"/>
    </row>
    <row r="11876" spans="2:7" s="100" customFormat="1">
      <c r="B11876" s="208"/>
      <c r="C11876" s="101"/>
      <c r="D11876" s="102"/>
      <c r="E11876" s="208"/>
      <c r="F11876" s="107"/>
      <c r="G11876" s="107"/>
    </row>
    <row r="11877" spans="2:7" s="100" customFormat="1">
      <c r="B11877" s="208"/>
      <c r="C11877" s="101"/>
      <c r="D11877" s="102"/>
      <c r="E11877" s="208"/>
      <c r="F11877" s="107"/>
      <c r="G11877" s="107"/>
    </row>
    <row r="11878" spans="2:7" s="100" customFormat="1">
      <c r="B11878" s="208"/>
      <c r="C11878" s="101"/>
      <c r="D11878" s="102"/>
      <c r="E11878" s="208"/>
      <c r="F11878" s="107"/>
      <c r="G11878" s="107"/>
    </row>
    <row r="11879" spans="2:7" s="100" customFormat="1">
      <c r="B11879" s="208"/>
      <c r="C11879" s="101"/>
      <c r="D11879" s="102"/>
      <c r="E11879" s="208"/>
      <c r="F11879" s="107"/>
      <c r="G11879" s="107"/>
    </row>
    <row r="11880" spans="2:7" s="100" customFormat="1">
      <c r="B11880" s="208"/>
      <c r="C11880" s="101"/>
      <c r="D11880" s="102"/>
      <c r="E11880" s="208"/>
      <c r="F11880" s="107"/>
      <c r="G11880" s="107"/>
    </row>
    <row r="11881" spans="2:7" s="100" customFormat="1">
      <c r="B11881" s="208"/>
      <c r="C11881" s="101"/>
      <c r="D11881" s="102"/>
      <c r="E11881" s="208"/>
      <c r="F11881" s="107"/>
      <c r="G11881" s="107"/>
    </row>
    <row r="11882" spans="2:7" s="100" customFormat="1">
      <c r="B11882" s="208"/>
      <c r="C11882" s="101"/>
      <c r="D11882" s="102"/>
      <c r="E11882" s="208"/>
      <c r="F11882" s="107"/>
      <c r="G11882" s="107"/>
    </row>
    <row r="11883" spans="2:7" s="100" customFormat="1">
      <c r="B11883" s="208"/>
      <c r="C11883" s="101"/>
      <c r="D11883" s="102"/>
      <c r="E11883" s="208"/>
      <c r="F11883" s="107"/>
      <c r="G11883" s="107"/>
    </row>
    <row r="11884" spans="2:7" s="100" customFormat="1">
      <c r="B11884" s="208"/>
      <c r="C11884" s="101"/>
      <c r="D11884" s="102"/>
      <c r="E11884" s="208"/>
      <c r="F11884" s="107"/>
      <c r="G11884" s="107"/>
    </row>
    <row r="11885" spans="2:7" s="100" customFormat="1">
      <c r="B11885" s="208"/>
      <c r="C11885" s="101"/>
      <c r="D11885" s="102"/>
      <c r="E11885" s="208"/>
      <c r="F11885" s="107"/>
      <c r="G11885" s="107"/>
    </row>
    <row r="11886" spans="2:7" s="100" customFormat="1">
      <c r="B11886" s="208"/>
      <c r="C11886" s="101"/>
      <c r="D11886" s="102"/>
      <c r="E11886" s="208"/>
      <c r="F11886" s="107"/>
      <c r="G11886" s="107"/>
    </row>
    <row r="11887" spans="2:7" s="100" customFormat="1">
      <c r="B11887" s="208"/>
      <c r="C11887" s="101"/>
      <c r="D11887" s="102"/>
      <c r="E11887" s="208"/>
      <c r="F11887" s="107"/>
      <c r="G11887" s="107"/>
    </row>
    <row r="11888" spans="2:7" s="100" customFormat="1">
      <c r="B11888" s="208"/>
      <c r="C11888" s="101"/>
      <c r="D11888" s="102"/>
      <c r="E11888" s="208"/>
      <c r="F11888" s="107"/>
      <c r="G11888" s="107"/>
    </row>
    <row r="11889" spans="2:7" s="100" customFormat="1">
      <c r="B11889" s="208"/>
      <c r="C11889" s="101"/>
      <c r="D11889" s="102"/>
      <c r="E11889" s="208"/>
      <c r="F11889" s="107"/>
      <c r="G11889" s="107"/>
    </row>
    <row r="11890" spans="2:7" s="100" customFormat="1">
      <c r="B11890" s="208"/>
      <c r="C11890" s="101"/>
      <c r="D11890" s="102"/>
      <c r="E11890" s="208"/>
      <c r="F11890" s="107"/>
      <c r="G11890" s="107"/>
    </row>
    <row r="11891" spans="2:7" s="100" customFormat="1">
      <c r="B11891" s="208"/>
      <c r="C11891" s="101"/>
      <c r="D11891" s="102"/>
      <c r="E11891" s="208"/>
      <c r="F11891" s="107"/>
      <c r="G11891" s="107"/>
    </row>
    <row r="11892" spans="2:7" s="100" customFormat="1">
      <c r="B11892" s="208"/>
      <c r="C11892" s="101"/>
      <c r="D11892" s="102"/>
      <c r="E11892" s="208"/>
      <c r="F11892" s="107"/>
      <c r="G11892" s="107"/>
    </row>
    <row r="11893" spans="2:7" s="100" customFormat="1">
      <c r="B11893" s="208"/>
      <c r="C11893" s="101"/>
      <c r="D11893" s="102"/>
      <c r="E11893" s="208"/>
      <c r="F11893" s="107"/>
      <c r="G11893" s="107"/>
    </row>
    <row r="11894" spans="2:7" s="100" customFormat="1">
      <c r="B11894" s="208"/>
      <c r="C11894" s="101"/>
      <c r="D11894" s="102"/>
      <c r="E11894" s="208"/>
      <c r="F11894" s="107"/>
      <c r="G11894" s="107"/>
    </row>
    <row r="11895" spans="2:7" s="100" customFormat="1">
      <c r="B11895" s="208"/>
      <c r="C11895" s="101"/>
      <c r="D11895" s="102"/>
      <c r="E11895" s="208"/>
      <c r="F11895" s="107"/>
      <c r="G11895" s="107"/>
    </row>
    <row r="11896" spans="2:7" s="100" customFormat="1">
      <c r="B11896" s="208"/>
      <c r="C11896" s="101"/>
      <c r="D11896" s="102"/>
      <c r="E11896" s="208"/>
      <c r="F11896" s="107"/>
      <c r="G11896" s="107"/>
    </row>
    <row r="11897" spans="2:7" s="100" customFormat="1">
      <c r="B11897" s="208"/>
      <c r="C11897" s="101"/>
      <c r="D11897" s="102"/>
      <c r="E11897" s="208"/>
      <c r="F11897" s="107"/>
      <c r="G11897" s="107"/>
    </row>
    <row r="11898" spans="2:7" s="100" customFormat="1">
      <c r="B11898" s="208"/>
      <c r="C11898" s="101"/>
      <c r="D11898" s="102"/>
      <c r="E11898" s="208"/>
      <c r="F11898" s="107"/>
      <c r="G11898" s="107"/>
    </row>
    <row r="11899" spans="2:7" s="100" customFormat="1">
      <c r="B11899" s="208"/>
      <c r="C11899" s="101"/>
      <c r="D11899" s="102"/>
      <c r="E11899" s="208"/>
      <c r="F11899" s="107"/>
      <c r="G11899" s="107"/>
    </row>
    <row r="11900" spans="2:7" s="100" customFormat="1">
      <c r="B11900" s="208"/>
      <c r="C11900" s="101"/>
      <c r="D11900" s="102"/>
      <c r="E11900" s="208"/>
      <c r="F11900" s="107"/>
      <c r="G11900" s="107"/>
    </row>
    <row r="11901" spans="2:7" s="100" customFormat="1">
      <c r="B11901" s="208"/>
      <c r="C11901" s="101"/>
      <c r="D11901" s="102"/>
      <c r="E11901" s="208"/>
      <c r="F11901" s="107"/>
      <c r="G11901" s="107"/>
    </row>
    <row r="11902" spans="2:7" s="100" customFormat="1">
      <c r="B11902" s="208"/>
      <c r="C11902" s="101"/>
      <c r="D11902" s="102"/>
      <c r="E11902" s="208"/>
      <c r="F11902" s="107"/>
      <c r="G11902" s="107"/>
    </row>
    <row r="11903" spans="2:7" s="100" customFormat="1">
      <c r="B11903" s="208"/>
      <c r="C11903" s="101"/>
      <c r="D11903" s="102"/>
      <c r="E11903" s="208"/>
      <c r="F11903" s="107"/>
      <c r="G11903" s="107"/>
    </row>
    <row r="11904" spans="2:7" s="100" customFormat="1">
      <c r="B11904" s="208"/>
      <c r="C11904" s="101"/>
      <c r="D11904" s="102"/>
      <c r="E11904" s="208"/>
      <c r="F11904" s="107"/>
      <c r="G11904" s="107"/>
    </row>
    <row r="11905" spans="2:7" s="100" customFormat="1">
      <c r="B11905" s="208"/>
      <c r="C11905" s="101"/>
      <c r="D11905" s="102"/>
      <c r="E11905" s="208"/>
      <c r="F11905" s="107"/>
      <c r="G11905" s="107"/>
    </row>
    <row r="11906" spans="2:7" s="100" customFormat="1">
      <c r="B11906" s="208"/>
      <c r="C11906" s="101"/>
      <c r="D11906" s="102"/>
      <c r="E11906" s="208"/>
      <c r="F11906" s="107"/>
      <c r="G11906" s="107"/>
    </row>
    <row r="11907" spans="2:7" s="100" customFormat="1">
      <c r="B11907" s="208"/>
      <c r="C11907" s="101"/>
      <c r="D11907" s="102"/>
      <c r="E11907" s="208"/>
      <c r="F11907" s="107"/>
      <c r="G11907" s="107"/>
    </row>
    <row r="11908" spans="2:7" s="100" customFormat="1">
      <c r="B11908" s="208"/>
      <c r="C11908" s="101"/>
      <c r="D11908" s="102"/>
      <c r="E11908" s="208"/>
      <c r="F11908" s="107"/>
      <c r="G11908" s="107"/>
    </row>
    <row r="11909" spans="2:7" s="100" customFormat="1">
      <c r="B11909" s="208"/>
      <c r="C11909" s="101"/>
      <c r="D11909" s="102"/>
      <c r="E11909" s="208"/>
      <c r="F11909" s="107"/>
      <c r="G11909" s="107"/>
    </row>
    <row r="11910" spans="2:7" s="100" customFormat="1">
      <c r="B11910" s="208"/>
      <c r="C11910" s="101"/>
      <c r="D11910" s="102"/>
      <c r="E11910" s="208"/>
      <c r="F11910" s="107"/>
      <c r="G11910" s="107"/>
    </row>
    <row r="11911" spans="2:7" s="100" customFormat="1">
      <c r="B11911" s="208"/>
      <c r="C11911" s="101"/>
      <c r="D11911" s="102"/>
      <c r="E11911" s="208"/>
      <c r="F11911" s="107"/>
      <c r="G11911" s="107"/>
    </row>
    <row r="11912" spans="2:7" s="100" customFormat="1">
      <c r="B11912" s="208"/>
      <c r="C11912" s="101"/>
      <c r="D11912" s="102"/>
      <c r="E11912" s="208"/>
      <c r="F11912" s="107"/>
      <c r="G11912" s="107"/>
    </row>
    <row r="11913" spans="2:7" s="100" customFormat="1">
      <c r="B11913" s="208"/>
      <c r="C11913" s="101"/>
      <c r="D11913" s="102"/>
      <c r="E11913" s="208"/>
      <c r="F11913" s="107"/>
      <c r="G11913" s="107"/>
    </row>
    <row r="11914" spans="2:7" s="100" customFormat="1">
      <c r="B11914" s="208"/>
      <c r="C11914" s="101"/>
      <c r="D11914" s="102"/>
      <c r="E11914" s="208"/>
      <c r="F11914" s="107"/>
      <c r="G11914" s="107"/>
    </row>
    <row r="11915" spans="2:7" s="100" customFormat="1">
      <c r="B11915" s="208"/>
      <c r="C11915" s="101"/>
      <c r="D11915" s="102"/>
      <c r="E11915" s="208"/>
      <c r="F11915" s="107"/>
      <c r="G11915" s="107"/>
    </row>
    <row r="11916" spans="2:7" s="100" customFormat="1">
      <c r="B11916" s="208"/>
      <c r="C11916" s="101"/>
      <c r="D11916" s="102"/>
      <c r="E11916" s="208"/>
      <c r="F11916" s="107"/>
      <c r="G11916" s="107"/>
    </row>
    <row r="11917" spans="2:7" s="100" customFormat="1">
      <c r="B11917" s="208"/>
      <c r="C11917" s="101"/>
      <c r="D11917" s="102"/>
      <c r="E11917" s="208"/>
      <c r="F11917" s="107"/>
      <c r="G11917" s="107"/>
    </row>
    <row r="11918" spans="2:7" s="100" customFormat="1">
      <c r="B11918" s="208"/>
      <c r="C11918" s="101"/>
      <c r="D11918" s="102"/>
      <c r="E11918" s="208"/>
      <c r="F11918" s="107"/>
      <c r="G11918" s="107"/>
    </row>
    <row r="11919" spans="2:7" s="100" customFormat="1">
      <c r="B11919" s="208"/>
      <c r="C11919" s="101"/>
      <c r="D11919" s="102"/>
      <c r="E11919" s="208"/>
      <c r="F11919" s="107"/>
      <c r="G11919" s="107"/>
    </row>
    <row r="11920" spans="2:7" s="100" customFormat="1">
      <c r="B11920" s="208"/>
      <c r="C11920" s="101"/>
      <c r="D11920" s="102"/>
      <c r="E11920" s="208"/>
      <c r="F11920" s="107"/>
      <c r="G11920" s="107"/>
    </row>
    <row r="11921" spans="2:7" s="100" customFormat="1">
      <c r="B11921" s="208"/>
      <c r="C11921" s="101"/>
      <c r="D11921" s="102"/>
      <c r="E11921" s="208"/>
      <c r="F11921" s="107"/>
      <c r="G11921" s="107"/>
    </row>
    <row r="11922" spans="2:7" s="100" customFormat="1">
      <c r="B11922" s="208"/>
      <c r="C11922" s="101"/>
      <c r="D11922" s="102"/>
      <c r="E11922" s="208"/>
      <c r="F11922" s="107"/>
      <c r="G11922" s="107"/>
    </row>
    <row r="11923" spans="2:7" s="100" customFormat="1">
      <c r="B11923" s="208"/>
      <c r="C11923" s="101"/>
      <c r="D11923" s="102"/>
      <c r="E11923" s="208"/>
      <c r="F11923" s="107"/>
      <c r="G11923" s="107"/>
    </row>
    <row r="11924" spans="2:7" s="100" customFormat="1">
      <c r="B11924" s="208"/>
      <c r="C11924" s="101"/>
      <c r="D11924" s="102"/>
      <c r="E11924" s="208"/>
      <c r="F11924" s="107"/>
      <c r="G11924" s="107"/>
    </row>
    <row r="11925" spans="2:7" s="100" customFormat="1">
      <c r="B11925" s="208"/>
      <c r="C11925" s="101"/>
      <c r="D11925" s="102"/>
      <c r="E11925" s="208"/>
      <c r="F11925" s="107"/>
      <c r="G11925" s="107"/>
    </row>
    <row r="11926" spans="2:7" s="100" customFormat="1">
      <c r="B11926" s="208"/>
      <c r="C11926" s="101"/>
      <c r="D11926" s="102"/>
      <c r="E11926" s="208"/>
      <c r="F11926" s="107"/>
      <c r="G11926" s="107"/>
    </row>
    <row r="11927" spans="2:7" s="100" customFormat="1">
      <c r="B11927" s="208"/>
      <c r="C11927" s="101"/>
      <c r="D11927" s="102"/>
      <c r="E11927" s="208"/>
      <c r="F11927" s="107"/>
      <c r="G11927" s="107"/>
    </row>
    <row r="11928" spans="2:7" s="100" customFormat="1">
      <c r="B11928" s="208"/>
      <c r="C11928" s="101"/>
      <c r="D11928" s="102"/>
      <c r="E11928" s="208"/>
      <c r="F11928" s="107"/>
      <c r="G11928" s="107"/>
    </row>
    <row r="11929" spans="2:7" s="100" customFormat="1">
      <c r="B11929" s="208"/>
      <c r="C11929" s="101"/>
      <c r="D11929" s="102"/>
      <c r="E11929" s="208"/>
      <c r="F11929" s="107"/>
      <c r="G11929" s="107"/>
    </row>
    <row r="11930" spans="2:7" s="100" customFormat="1">
      <c r="B11930" s="208"/>
      <c r="C11930" s="101"/>
      <c r="D11930" s="102"/>
      <c r="E11930" s="208"/>
      <c r="F11930" s="107"/>
      <c r="G11930" s="107"/>
    </row>
    <row r="11931" spans="2:7" s="100" customFormat="1">
      <c r="B11931" s="208"/>
      <c r="C11931" s="101"/>
      <c r="D11931" s="102"/>
      <c r="E11931" s="208"/>
      <c r="F11931" s="107"/>
      <c r="G11931" s="107"/>
    </row>
    <row r="11932" spans="2:7" s="100" customFormat="1">
      <c r="B11932" s="208"/>
      <c r="C11932" s="101"/>
      <c r="D11932" s="102"/>
      <c r="E11932" s="208"/>
      <c r="F11932" s="107"/>
      <c r="G11932" s="107"/>
    </row>
    <row r="11933" spans="2:7" s="100" customFormat="1">
      <c r="B11933" s="208"/>
      <c r="C11933" s="101"/>
      <c r="D11933" s="102"/>
      <c r="E11933" s="208"/>
      <c r="F11933" s="107"/>
      <c r="G11933" s="107"/>
    </row>
    <row r="11934" spans="2:7" s="100" customFormat="1">
      <c r="B11934" s="208"/>
      <c r="C11934" s="101"/>
      <c r="D11934" s="102"/>
      <c r="E11934" s="208"/>
      <c r="F11934" s="107"/>
      <c r="G11934" s="107"/>
    </row>
    <row r="11935" spans="2:7" s="100" customFormat="1">
      <c r="B11935" s="208"/>
      <c r="C11935" s="101"/>
      <c r="D11935" s="102"/>
      <c r="E11935" s="208"/>
      <c r="F11935" s="107"/>
      <c r="G11935" s="107"/>
    </row>
    <row r="11936" spans="2:7" s="100" customFormat="1">
      <c r="B11936" s="208"/>
      <c r="C11936" s="101"/>
      <c r="D11936" s="102"/>
      <c r="E11936" s="208"/>
      <c r="F11936" s="107"/>
      <c r="G11936" s="107"/>
    </row>
    <row r="11937" spans="2:7" s="100" customFormat="1">
      <c r="B11937" s="208"/>
      <c r="C11937" s="101"/>
      <c r="D11937" s="102"/>
      <c r="E11937" s="208"/>
      <c r="F11937" s="107"/>
      <c r="G11937" s="107"/>
    </row>
    <row r="11938" spans="2:7" s="100" customFormat="1">
      <c r="B11938" s="208"/>
      <c r="C11938" s="101"/>
      <c r="D11938" s="102"/>
      <c r="E11938" s="208"/>
      <c r="F11938" s="107"/>
      <c r="G11938" s="107"/>
    </row>
    <row r="11939" spans="2:7" s="100" customFormat="1">
      <c r="B11939" s="208"/>
      <c r="C11939" s="101"/>
      <c r="D11939" s="102"/>
      <c r="E11939" s="208"/>
      <c r="F11939" s="107"/>
      <c r="G11939" s="107"/>
    </row>
    <row r="11940" spans="2:7" s="100" customFormat="1">
      <c r="B11940" s="208"/>
      <c r="C11940" s="101"/>
      <c r="D11940" s="102"/>
      <c r="E11940" s="208"/>
      <c r="F11940" s="107"/>
      <c r="G11940" s="107"/>
    </row>
    <row r="11941" spans="2:7" s="100" customFormat="1">
      <c r="B11941" s="208"/>
      <c r="C11941" s="101"/>
      <c r="D11941" s="102"/>
      <c r="E11941" s="208"/>
      <c r="F11941" s="107"/>
      <c r="G11941" s="107"/>
    </row>
    <row r="11942" spans="2:7" s="100" customFormat="1">
      <c r="B11942" s="208"/>
      <c r="C11942" s="101"/>
      <c r="D11942" s="102"/>
      <c r="E11942" s="208"/>
      <c r="F11942" s="107"/>
      <c r="G11942" s="107"/>
    </row>
    <row r="11943" spans="2:7" s="100" customFormat="1">
      <c r="B11943" s="208"/>
      <c r="C11943" s="101"/>
      <c r="D11943" s="102"/>
      <c r="E11943" s="208"/>
      <c r="F11943" s="107"/>
      <c r="G11943" s="107"/>
    </row>
    <row r="11944" spans="2:7" s="100" customFormat="1">
      <c r="B11944" s="208"/>
      <c r="C11944" s="101"/>
      <c r="D11944" s="102"/>
      <c r="E11944" s="208"/>
      <c r="F11944" s="107"/>
      <c r="G11944" s="107"/>
    </row>
    <row r="11945" spans="2:7" s="100" customFormat="1">
      <c r="B11945" s="208"/>
      <c r="C11945" s="101"/>
      <c r="D11945" s="102"/>
      <c r="E11945" s="208"/>
      <c r="F11945" s="107"/>
      <c r="G11945" s="107"/>
    </row>
    <row r="11946" spans="2:7" s="100" customFormat="1">
      <c r="B11946" s="208"/>
      <c r="C11946" s="101"/>
      <c r="D11946" s="102"/>
      <c r="E11946" s="208"/>
      <c r="F11946" s="107"/>
      <c r="G11946" s="107"/>
    </row>
    <row r="11947" spans="2:7" s="100" customFormat="1">
      <c r="B11947" s="208"/>
      <c r="C11947" s="101"/>
      <c r="D11947" s="102"/>
      <c r="E11947" s="208"/>
      <c r="F11947" s="107"/>
      <c r="G11947" s="107"/>
    </row>
    <row r="11948" spans="2:7" s="100" customFormat="1">
      <c r="B11948" s="208"/>
      <c r="C11948" s="101"/>
      <c r="D11948" s="102"/>
      <c r="E11948" s="208"/>
      <c r="F11948" s="107"/>
      <c r="G11948" s="107"/>
    </row>
    <row r="11949" spans="2:7" s="100" customFormat="1">
      <c r="B11949" s="208"/>
      <c r="C11949" s="101"/>
      <c r="D11949" s="102"/>
      <c r="E11949" s="208"/>
      <c r="F11949" s="107"/>
      <c r="G11949" s="107"/>
    </row>
    <row r="11950" spans="2:7" s="100" customFormat="1">
      <c r="B11950" s="208"/>
      <c r="C11950" s="101"/>
      <c r="D11950" s="102"/>
      <c r="E11950" s="208"/>
      <c r="F11950" s="107"/>
      <c r="G11950" s="107"/>
    </row>
    <row r="11951" spans="2:7" s="100" customFormat="1">
      <c r="B11951" s="208"/>
      <c r="C11951" s="101"/>
      <c r="D11951" s="102"/>
      <c r="E11951" s="208"/>
      <c r="F11951" s="107"/>
      <c r="G11951" s="107"/>
    </row>
    <row r="11952" spans="2:7" s="100" customFormat="1">
      <c r="B11952" s="208"/>
      <c r="C11952" s="101"/>
      <c r="D11952" s="102"/>
      <c r="E11952" s="208"/>
      <c r="F11952" s="107"/>
      <c r="G11952" s="107"/>
    </row>
    <row r="11953" spans="2:7" s="100" customFormat="1">
      <c r="B11953" s="208"/>
      <c r="C11953" s="101"/>
      <c r="D11953" s="102"/>
      <c r="E11953" s="208"/>
      <c r="F11953" s="107"/>
      <c r="G11953" s="107"/>
    </row>
    <row r="11954" spans="2:7" s="100" customFormat="1">
      <c r="B11954" s="208"/>
      <c r="C11954" s="101"/>
      <c r="D11954" s="102"/>
      <c r="E11954" s="208"/>
      <c r="F11954" s="107"/>
      <c r="G11954" s="107"/>
    </row>
    <row r="11955" spans="2:7" s="100" customFormat="1">
      <c r="B11955" s="208"/>
      <c r="C11955" s="101"/>
      <c r="D11955" s="102"/>
      <c r="E11955" s="208"/>
      <c r="F11955" s="107"/>
      <c r="G11955" s="107"/>
    </row>
    <row r="11956" spans="2:7" s="100" customFormat="1">
      <c r="B11956" s="208"/>
      <c r="C11956" s="101"/>
      <c r="D11956" s="102"/>
      <c r="E11956" s="208"/>
      <c r="F11956" s="107"/>
      <c r="G11956" s="107"/>
    </row>
    <row r="11957" spans="2:7" s="100" customFormat="1">
      <c r="B11957" s="208"/>
      <c r="C11957" s="101"/>
      <c r="D11957" s="102"/>
      <c r="E11957" s="208"/>
      <c r="F11957" s="107"/>
      <c r="G11957" s="107"/>
    </row>
    <row r="11958" spans="2:7" s="100" customFormat="1">
      <c r="B11958" s="208"/>
      <c r="C11958" s="101"/>
      <c r="D11958" s="102"/>
      <c r="E11958" s="208"/>
      <c r="F11958" s="107"/>
      <c r="G11958" s="107"/>
    </row>
    <row r="11959" spans="2:7" s="100" customFormat="1">
      <c r="B11959" s="208"/>
      <c r="C11959" s="101"/>
      <c r="D11959" s="102"/>
      <c r="E11959" s="208"/>
      <c r="F11959" s="107"/>
      <c r="G11959" s="107"/>
    </row>
    <row r="11960" spans="2:7" s="100" customFormat="1">
      <c r="B11960" s="208"/>
      <c r="C11960" s="101"/>
      <c r="D11960" s="102"/>
      <c r="E11960" s="208"/>
      <c r="F11960" s="107"/>
      <c r="G11960" s="107"/>
    </row>
    <row r="11961" spans="2:7" s="100" customFormat="1">
      <c r="B11961" s="208"/>
      <c r="C11961" s="101"/>
      <c r="D11961" s="102"/>
      <c r="E11961" s="208"/>
      <c r="F11961" s="107"/>
      <c r="G11961" s="107"/>
    </row>
    <row r="11962" spans="2:7" s="100" customFormat="1">
      <c r="B11962" s="208"/>
      <c r="C11962" s="101"/>
      <c r="D11962" s="102"/>
      <c r="E11962" s="208"/>
      <c r="F11962" s="107"/>
      <c r="G11962" s="107"/>
    </row>
    <row r="11963" spans="2:7" s="100" customFormat="1">
      <c r="B11963" s="208"/>
      <c r="C11963" s="101"/>
      <c r="D11963" s="102"/>
      <c r="E11963" s="208"/>
      <c r="F11963" s="107"/>
      <c r="G11963" s="107"/>
    </row>
    <row r="11964" spans="2:7" s="100" customFormat="1">
      <c r="B11964" s="208"/>
      <c r="C11964" s="101"/>
      <c r="D11964" s="102"/>
      <c r="E11964" s="208"/>
      <c r="F11964" s="107"/>
      <c r="G11964" s="107"/>
    </row>
    <row r="11965" spans="2:7" s="100" customFormat="1">
      <c r="B11965" s="208"/>
      <c r="C11965" s="101"/>
      <c r="D11965" s="102"/>
      <c r="E11965" s="208"/>
      <c r="F11965" s="107"/>
      <c r="G11965" s="107"/>
    </row>
    <row r="11966" spans="2:7" s="100" customFormat="1">
      <c r="B11966" s="208"/>
      <c r="C11966" s="101"/>
      <c r="D11966" s="102"/>
      <c r="E11966" s="208"/>
      <c r="F11966" s="107"/>
      <c r="G11966" s="107"/>
    </row>
    <row r="11967" spans="2:7" s="100" customFormat="1">
      <c r="B11967" s="208"/>
      <c r="C11967" s="101"/>
      <c r="D11967" s="102"/>
      <c r="E11967" s="208"/>
      <c r="F11967" s="107"/>
      <c r="G11967" s="107"/>
    </row>
    <row r="11968" spans="2:7" s="100" customFormat="1">
      <c r="B11968" s="208"/>
      <c r="C11968" s="101"/>
      <c r="D11968" s="102"/>
      <c r="E11968" s="208"/>
      <c r="F11968" s="107"/>
      <c r="G11968" s="107"/>
    </row>
    <row r="11969" spans="2:7" s="100" customFormat="1">
      <c r="B11969" s="208"/>
      <c r="C11969" s="101"/>
      <c r="D11969" s="102"/>
      <c r="E11969" s="208"/>
      <c r="F11969" s="107"/>
      <c r="G11969" s="107"/>
    </row>
    <row r="11970" spans="2:7" s="100" customFormat="1">
      <c r="B11970" s="208"/>
      <c r="C11970" s="101"/>
      <c r="D11970" s="102"/>
      <c r="E11970" s="208"/>
      <c r="F11970" s="107"/>
      <c r="G11970" s="107"/>
    </row>
    <row r="11971" spans="2:7" s="100" customFormat="1">
      <c r="B11971" s="208"/>
      <c r="C11971" s="101"/>
      <c r="D11971" s="102"/>
      <c r="E11971" s="208"/>
      <c r="F11971" s="107"/>
      <c r="G11971" s="107"/>
    </row>
    <row r="11972" spans="2:7" s="100" customFormat="1">
      <c r="B11972" s="208"/>
      <c r="C11972" s="101"/>
      <c r="D11972" s="102"/>
      <c r="E11972" s="208"/>
      <c r="F11972" s="107"/>
      <c r="G11972" s="107"/>
    </row>
    <row r="11973" spans="2:7" s="100" customFormat="1">
      <c r="B11973" s="208"/>
      <c r="C11973" s="101"/>
      <c r="D11973" s="102"/>
      <c r="E11973" s="208"/>
      <c r="F11973" s="107"/>
      <c r="G11973" s="107"/>
    </row>
    <row r="11974" spans="2:7" s="100" customFormat="1">
      <c r="B11974" s="208"/>
      <c r="C11974" s="101"/>
      <c r="D11974" s="102"/>
      <c r="E11974" s="208"/>
      <c r="F11974" s="107"/>
      <c r="G11974" s="107"/>
    </row>
    <row r="11975" spans="2:7" s="100" customFormat="1">
      <c r="B11975" s="208"/>
      <c r="C11975" s="101"/>
      <c r="D11975" s="102"/>
      <c r="E11975" s="208"/>
      <c r="F11975" s="107"/>
      <c r="G11975" s="107"/>
    </row>
    <row r="11976" spans="2:7" s="100" customFormat="1">
      <c r="B11976" s="208"/>
      <c r="C11976" s="101"/>
      <c r="D11976" s="102"/>
      <c r="E11976" s="208"/>
      <c r="F11976" s="107"/>
      <c r="G11976" s="107"/>
    </row>
    <row r="11977" spans="2:7" s="100" customFormat="1">
      <c r="B11977" s="208"/>
      <c r="C11977" s="101"/>
      <c r="D11977" s="102"/>
      <c r="E11977" s="208"/>
      <c r="F11977" s="107"/>
      <c r="G11977" s="107"/>
    </row>
    <row r="11978" spans="2:7" s="100" customFormat="1">
      <c r="B11978" s="208"/>
      <c r="C11978" s="101"/>
      <c r="D11978" s="102"/>
      <c r="E11978" s="208"/>
      <c r="F11978" s="107"/>
      <c r="G11978" s="107"/>
    </row>
    <row r="11979" spans="2:7" s="100" customFormat="1">
      <c r="B11979" s="208"/>
      <c r="C11979" s="101"/>
      <c r="D11979" s="102"/>
      <c r="E11979" s="208"/>
      <c r="F11979" s="107"/>
      <c r="G11979" s="107"/>
    </row>
    <row r="11980" spans="2:7" s="100" customFormat="1">
      <c r="B11980" s="208"/>
      <c r="C11980" s="101"/>
      <c r="D11980" s="102"/>
      <c r="E11980" s="208"/>
      <c r="F11980" s="107"/>
      <c r="G11980" s="107"/>
    </row>
    <row r="11981" spans="2:7" s="100" customFormat="1">
      <c r="B11981" s="208"/>
      <c r="C11981" s="101"/>
      <c r="D11981" s="102"/>
      <c r="E11981" s="208"/>
      <c r="F11981" s="107"/>
      <c r="G11981" s="107"/>
    </row>
    <row r="11982" spans="2:7" s="100" customFormat="1">
      <c r="B11982" s="208"/>
      <c r="C11982" s="101"/>
      <c r="D11982" s="102"/>
      <c r="E11982" s="208"/>
      <c r="F11982" s="107"/>
      <c r="G11982" s="107"/>
    </row>
    <row r="11983" spans="2:7" s="100" customFormat="1">
      <c r="B11983" s="208"/>
      <c r="C11983" s="101"/>
      <c r="D11983" s="102"/>
      <c r="E11983" s="208"/>
      <c r="F11983" s="107"/>
      <c r="G11983" s="107"/>
    </row>
    <row r="11984" spans="2:7" s="100" customFormat="1">
      <c r="B11984" s="208"/>
      <c r="C11984" s="101"/>
      <c r="D11984" s="102"/>
      <c r="E11984" s="208"/>
      <c r="F11984" s="107"/>
      <c r="G11984" s="107"/>
    </row>
    <row r="11985" spans="2:7" s="100" customFormat="1">
      <c r="B11985" s="208"/>
      <c r="C11985" s="101"/>
      <c r="D11985" s="102"/>
      <c r="E11985" s="208"/>
      <c r="F11985" s="107"/>
      <c r="G11985" s="107"/>
    </row>
    <row r="11986" spans="2:7" s="100" customFormat="1">
      <c r="B11986" s="208"/>
      <c r="C11986" s="101"/>
      <c r="D11986" s="102"/>
      <c r="E11986" s="208"/>
      <c r="F11986" s="107"/>
      <c r="G11986" s="107"/>
    </row>
    <row r="11987" spans="2:7" s="100" customFormat="1">
      <c r="B11987" s="208"/>
      <c r="C11987" s="101"/>
      <c r="D11987" s="102"/>
      <c r="E11987" s="208"/>
      <c r="F11987" s="107"/>
      <c r="G11987" s="107"/>
    </row>
    <row r="11988" spans="2:7" s="100" customFormat="1">
      <c r="B11988" s="208"/>
      <c r="C11988" s="101"/>
      <c r="D11988" s="102"/>
      <c r="E11988" s="208"/>
      <c r="F11988" s="107"/>
      <c r="G11988" s="107"/>
    </row>
    <row r="11989" spans="2:7" s="100" customFormat="1">
      <c r="B11989" s="208"/>
      <c r="C11989" s="101"/>
      <c r="D11989" s="102"/>
      <c r="E11989" s="208"/>
      <c r="F11989" s="107"/>
      <c r="G11989" s="107"/>
    </row>
    <row r="11990" spans="2:7" s="100" customFormat="1">
      <c r="B11990" s="208"/>
      <c r="C11990" s="101"/>
      <c r="D11990" s="102"/>
      <c r="E11990" s="208"/>
      <c r="F11990" s="107"/>
      <c r="G11990" s="107"/>
    </row>
    <row r="11991" spans="2:7" s="100" customFormat="1">
      <c r="B11991" s="208"/>
      <c r="C11991" s="101"/>
      <c r="D11991" s="102"/>
      <c r="E11991" s="208"/>
      <c r="F11991" s="107"/>
      <c r="G11991" s="107"/>
    </row>
    <row r="11992" spans="2:7" s="100" customFormat="1">
      <c r="B11992" s="208"/>
      <c r="C11992" s="101"/>
      <c r="D11992" s="102"/>
      <c r="E11992" s="208"/>
      <c r="F11992" s="107"/>
      <c r="G11992" s="107"/>
    </row>
    <row r="11993" spans="2:7" s="100" customFormat="1">
      <c r="B11993" s="208"/>
      <c r="C11993" s="101"/>
      <c r="D11993" s="102"/>
      <c r="E11993" s="208"/>
      <c r="F11993" s="107"/>
      <c r="G11993" s="107"/>
    </row>
    <row r="11994" spans="2:7" s="100" customFormat="1">
      <c r="B11994" s="208"/>
      <c r="C11994" s="101"/>
      <c r="D11994" s="102"/>
      <c r="E11994" s="208"/>
      <c r="F11994" s="107"/>
      <c r="G11994" s="107"/>
    </row>
    <row r="11995" spans="2:7" s="100" customFormat="1">
      <c r="B11995" s="208"/>
      <c r="C11995" s="101"/>
      <c r="D11995" s="102"/>
      <c r="E11995" s="208"/>
      <c r="F11995" s="107"/>
      <c r="G11995" s="107"/>
    </row>
    <row r="11996" spans="2:7" s="100" customFormat="1">
      <c r="B11996" s="208"/>
      <c r="C11996" s="101"/>
      <c r="D11996" s="102"/>
      <c r="E11996" s="208"/>
      <c r="F11996" s="107"/>
      <c r="G11996" s="107"/>
    </row>
    <row r="11997" spans="2:7" s="100" customFormat="1">
      <c r="B11997" s="208"/>
      <c r="C11997" s="101"/>
      <c r="D11997" s="102"/>
      <c r="E11997" s="208"/>
      <c r="F11997" s="107"/>
      <c r="G11997" s="107"/>
    </row>
    <row r="11998" spans="2:7" s="100" customFormat="1">
      <c r="B11998" s="208"/>
      <c r="C11998" s="101"/>
      <c r="D11998" s="102"/>
      <c r="E11998" s="208"/>
      <c r="F11998" s="107"/>
      <c r="G11998" s="107"/>
    </row>
    <row r="11999" spans="2:7" s="100" customFormat="1">
      <c r="B11999" s="208"/>
      <c r="C11999" s="101"/>
      <c r="D11999" s="102"/>
      <c r="E11999" s="208"/>
      <c r="F11999" s="107"/>
      <c r="G11999" s="107"/>
    </row>
    <row r="12000" spans="2:7" s="100" customFormat="1">
      <c r="B12000" s="208"/>
      <c r="C12000" s="101"/>
      <c r="D12000" s="102"/>
      <c r="E12000" s="208"/>
      <c r="F12000" s="107"/>
      <c r="G12000" s="107"/>
    </row>
    <row r="12001" spans="2:7" s="100" customFormat="1">
      <c r="B12001" s="208"/>
      <c r="C12001" s="101"/>
      <c r="D12001" s="102"/>
      <c r="E12001" s="208"/>
      <c r="F12001" s="107"/>
      <c r="G12001" s="107"/>
    </row>
    <row r="12002" spans="2:7" s="100" customFormat="1">
      <c r="B12002" s="208"/>
      <c r="C12002" s="101"/>
      <c r="D12002" s="102"/>
      <c r="E12002" s="208"/>
      <c r="F12002" s="107"/>
      <c r="G12002" s="107"/>
    </row>
    <row r="12003" spans="2:7" s="100" customFormat="1">
      <c r="B12003" s="208"/>
      <c r="C12003" s="101"/>
      <c r="D12003" s="102"/>
      <c r="E12003" s="208"/>
      <c r="F12003" s="107"/>
      <c r="G12003" s="107"/>
    </row>
    <row r="12004" spans="2:7" s="100" customFormat="1">
      <c r="B12004" s="208"/>
      <c r="C12004" s="101"/>
      <c r="D12004" s="102"/>
      <c r="E12004" s="208"/>
      <c r="F12004" s="107"/>
      <c r="G12004" s="107"/>
    </row>
    <row r="12005" spans="2:7" s="100" customFormat="1">
      <c r="B12005" s="208"/>
      <c r="C12005" s="101"/>
      <c r="D12005" s="102"/>
      <c r="E12005" s="208"/>
      <c r="F12005" s="107"/>
      <c r="G12005" s="107"/>
    </row>
    <row r="12006" spans="2:7" s="100" customFormat="1">
      <c r="B12006" s="208"/>
      <c r="C12006" s="101"/>
      <c r="D12006" s="102"/>
      <c r="E12006" s="208"/>
      <c r="F12006" s="107"/>
      <c r="G12006" s="107"/>
    </row>
    <row r="12007" spans="2:7" s="100" customFormat="1">
      <c r="B12007" s="208"/>
      <c r="C12007" s="101"/>
      <c r="D12007" s="102"/>
      <c r="E12007" s="208"/>
      <c r="F12007" s="107"/>
      <c r="G12007" s="107"/>
    </row>
    <row r="12008" spans="2:7" s="100" customFormat="1">
      <c r="B12008" s="208"/>
      <c r="C12008" s="101"/>
      <c r="D12008" s="102"/>
      <c r="E12008" s="208"/>
      <c r="F12008" s="107"/>
      <c r="G12008" s="107"/>
    </row>
    <row r="12009" spans="2:7" s="100" customFormat="1">
      <c r="B12009" s="208"/>
      <c r="C12009" s="101"/>
      <c r="D12009" s="102"/>
      <c r="E12009" s="208"/>
      <c r="F12009" s="107"/>
      <c r="G12009" s="107"/>
    </row>
    <row r="12010" spans="2:7" s="100" customFormat="1">
      <c r="B12010" s="208"/>
      <c r="C12010" s="101"/>
      <c r="D12010" s="102"/>
      <c r="E12010" s="208"/>
      <c r="F12010" s="107"/>
      <c r="G12010" s="107"/>
    </row>
    <row r="12011" spans="2:7" s="100" customFormat="1">
      <c r="B12011" s="208"/>
      <c r="C12011" s="101"/>
      <c r="D12011" s="102"/>
      <c r="E12011" s="208"/>
      <c r="F12011" s="107"/>
      <c r="G12011" s="107"/>
    </row>
    <row r="12012" spans="2:7" s="100" customFormat="1">
      <c r="B12012" s="208"/>
      <c r="C12012" s="101"/>
      <c r="D12012" s="102"/>
      <c r="E12012" s="208"/>
      <c r="F12012" s="107"/>
      <c r="G12012" s="107"/>
    </row>
    <row r="12013" spans="2:7" s="100" customFormat="1">
      <c r="B12013" s="208"/>
      <c r="C12013" s="101"/>
      <c r="D12013" s="102"/>
      <c r="E12013" s="208"/>
      <c r="F12013" s="107"/>
      <c r="G12013" s="107"/>
    </row>
    <row r="12014" spans="2:7" s="100" customFormat="1">
      <c r="B12014" s="208"/>
      <c r="C12014" s="101"/>
      <c r="D12014" s="102"/>
      <c r="E12014" s="208"/>
      <c r="F12014" s="107"/>
      <c r="G12014" s="107"/>
    </row>
    <row r="12015" spans="2:7" s="100" customFormat="1">
      <c r="B12015" s="208"/>
      <c r="C12015" s="101"/>
      <c r="D12015" s="102"/>
      <c r="E12015" s="208"/>
      <c r="F12015" s="107"/>
      <c r="G12015" s="107"/>
    </row>
    <row r="12016" spans="2:7" s="100" customFormat="1">
      <c r="B12016" s="208"/>
      <c r="C12016" s="101"/>
      <c r="D12016" s="102"/>
      <c r="E12016" s="208"/>
      <c r="F12016" s="107"/>
      <c r="G12016" s="107"/>
    </row>
    <row r="12017" spans="2:7" s="100" customFormat="1">
      <c r="B12017" s="208"/>
      <c r="C12017" s="101"/>
      <c r="D12017" s="102"/>
      <c r="E12017" s="208"/>
      <c r="F12017" s="107"/>
      <c r="G12017" s="107"/>
    </row>
    <row r="12018" spans="2:7" s="100" customFormat="1">
      <c r="B12018" s="208"/>
      <c r="C12018" s="101"/>
      <c r="D12018" s="102"/>
      <c r="E12018" s="208"/>
      <c r="F12018" s="107"/>
      <c r="G12018" s="107"/>
    </row>
    <row r="12019" spans="2:7" s="100" customFormat="1">
      <c r="B12019" s="208"/>
      <c r="C12019" s="101"/>
      <c r="D12019" s="102"/>
      <c r="E12019" s="208"/>
      <c r="F12019" s="107"/>
      <c r="G12019" s="107"/>
    </row>
    <row r="12020" spans="2:7" s="100" customFormat="1">
      <c r="B12020" s="208"/>
      <c r="C12020" s="101"/>
      <c r="D12020" s="102"/>
      <c r="E12020" s="208"/>
      <c r="F12020" s="107"/>
      <c r="G12020" s="107"/>
    </row>
    <row r="12021" spans="2:7" s="100" customFormat="1">
      <c r="B12021" s="208"/>
      <c r="C12021" s="101"/>
      <c r="D12021" s="102"/>
      <c r="E12021" s="208"/>
      <c r="F12021" s="107"/>
      <c r="G12021" s="107"/>
    </row>
    <row r="12022" spans="2:7" s="100" customFormat="1">
      <c r="B12022" s="208"/>
      <c r="C12022" s="101"/>
      <c r="D12022" s="102"/>
      <c r="E12022" s="208"/>
      <c r="F12022" s="107"/>
      <c r="G12022" s="107"/>
    </row>
    <row r="12023" spans="2:7" s="100" customFormat="1">
      <c r="B12023" s="208"/>
      <c r="C12023" s="101"/>
      <c r="D12023" s="102"/>
      <c r="E12023" s="208"/>
      <c r="F12023" s="107"/>
      <c r="G12023" s="107"/>
    </row>
    <row r="12024" spans="2:7" s="100" customFormat="1">
      <c r="B12024" s="208"/>
      <c r="C12024" s="101"/>
      <c r="D12024" s="102"/>
      <c r="E12024" s="208"/>
      <c r="F12024" s="107"/>
      <c r="G12024" s="107"/>
    </row>
    <row r="12025" spans="2:7" s="100" customFormat="1">
      <c r="B12025" s="208"/>
      <c r="C12025" s="101"/>
      <c r="D12025" s="102"/>
      <c r="E12025" s="208"/>
      <c r="F12025" s="107"/>
      <c r="G12025" s="107"/>
    </row>
    <row r="12026" spans="2:7" s="100" customFormat="1">
      <c r="B12026" s="208"/>
      <c r="C12026" s="101"/>
      <c r="D12026" s="102"/>
      <c r="E12026" s="208"/>
      <c r="F12026" s="107"/>
      <c r="G12026" s="107"/>
    </row>
    <row r="12027" spans="2:7" s="100" customFormat="1">
      <c r="B12027" s="208"/>
      <c r="C12027" s="101"/>
      <c r="D12027" s="102"/>
      <c r="E12027" s="208"/>
      <c r="F12027" s="107"/>
      <c r="G12027" s="107"/>
    </row>
    <row r="12028" spans="2:7" s="100" customFormat="1">
      <c r="B12028" s="208"/>
      <c r="C12028" s="101"/>
      <c r="D12028" s="102"/>
      <c r="E12028" s="208"/>
      <c r="F12028" s="107"/>
      <c r="G12028" s="107"/>
    </row>
    <row r="12029" spans="2:7" s="100" customFormat="1">
      <c r="B12029" s="208"/>
      <c r="C12029" s="101"/>
      <c r="D12029" s="102"/>
      <c r="E12029" s="208"/>
      <c r="F12029" s="107"/>
      <c r="G12029" s="107"/>
    </row>
    <row r="12030" spans="2:7" s="100" customFormat="1">
      <c r="B12030" s="208"/>
      <c r="C12030" s="101"/>
      <c r="D12030" s="102"/>
      <c r="E12030" s="208"/>
      <c r="F12030" s="107"/>
      <c r="G12030" s="107"/>
    </row>
    <row r="12031" spans="2:7" s="100" customFormat="1">
      <c r="B12031" s="208"/>
      <c r="C12031" s="101"/>
      <c r="D12031" s="102"/>
      <c r="E12031" s="208"/>
      <c r="F12031" s="107"/>
      <c r="G12031" s="107"/>
    </row>
    <row r="12032" spans="2:7" s="100" customFormat="1">
      <c r="B12032" s="208"/>
      <c r="C12032" s="101"/>
      <c r="D12032" s="102"/>
      <c r="E12032" s="208"/>
      <c r="F12032" s="107"/>
      <c r="G12032" s="107"/>
    </row>
    <row r="12033" spans="2:7" s="100" customFormat="1">
      <c r="B12033" s="208"/>
      <c r="C12033" s="101"/>
      <c r="D12033" s="102"/>
      <c r="E12033" s="208"/>
      <c r="F12033" s="107"/>
      <c r="G12033" s="107"/>
    </row>
    <row r="12034" spans="2:7" s="100" customFormat="1">
      <c r="B12034" s="208"/>
      <c r="C12034" s="101"/>
      <c r="D12034" s="102"/>
      <c r="E12034" s="208"/>
      <c r="F12034" s="107"/>
      <c r="G12034" s="107"/>
    </row>
    <row r="12035" spans="2:7" s="100" customFormat="1">
      <c r="B12035" s="208"/>
      <c r="C12035" s="101"/>
      <c r="D12035" s="102"/>
      <c r="E12035" s="208"/>
      <c r="F12035" s="107"/>
      <c r="G12035" s="107"/>
    </row>
    <row r="12036" spans="2:7" s="100" customFormat="1">
      <c r="B12036" s="208"/>
      <c r="C12036" s="101"/>
      <c r="D12036" s="102"/>
      <c r="E12036" s="208"/>
      <c r="F12036" s="107"/>
      <c r="G12036" s="107"/>
    </row>
    <row r="12037" spans="2:7" s="100" customFormat="1">
      <c r="B12037" s="208"/>
      <c r="C12037" s="101"/>
      <c r="D12037" s="102"/>
      <c r="E12037" s="208"/>
      <c r="F12037" s="107"/>
      <c r="G12037" s="107"/>
    </row>
    <row r="12038" spans="2:7" s="100" customFormat="1">
      <c r="B12038" s="208"/>
      <c r="C12038" s="101"/>
      <c r="D12038" s="102"/>
      <c r="E12038" s="208"/>
      <c r="F12038" s="107"/>
      <c r="G12038" s="107"/>
    </row>
    <row r="12039" spans="2:7" s="100" customFormat="1">
      <c r="B12039" s="208"/>
      <c r="C12039" s="101"/>
      <c r="D12039" s="102"/>
      <c r="E12039" s="208"/>
      <c r="F12039" s="107"/>
      <c r="G12039" s="107"/>
    </row>
    <row r="12040" spans="2:7" s="100" customFormat="1">
      <c r="B12040" s="208"/>
      <c r="C12040" s="101"/>
      <c r="D12040" s="102"/>
      <c r="E12040" s="208"/>
      <c r="F12040" s="107"/>
      <c r="G12040" s="107"/>
    </row>
    <row r="12041" spans="2:7" s="100" customFormat="1">
      <c r="B12041" s="208"/>
      <c r="C12041" s="101"/>
      <c r="D12041" s="102"/>
      <c r="E12041" s="208"/>
      <c r="F12041" s="107"/>
      <c r="G12041" s="107"/>
    </row>
    <row r="12042" spans="2:7" s="100" customFormat="1">
      <c r="B12042" s="208"/>
      <c r="C12042" s="101"/>
      <c r="D12042" s="102"/>
      <c r="E12042" s="208"/>
      <c r="F12042" s="107"/>
      <c r="G12042" s="107"/>
    </row>
    <row r="12043" spans="2:7" s="100" customFormat="1">
      <c r="B12043" s="208"/>
      <c r="C12043" s="101"/>
      <c r="D12043" s="102"/>
      <c r="E12043" s="208"/>
      <c r="F12043" s="107"/>
      <c r="G12043" s="107"/>
    </row>
    <row r="12044" spans="2:7" s="100" customFormat="1">
      <c r="B12044" s="208"/>
      <c r="C12044" s="101"/>
      <c r="D12044" s="102"/>
      <c r="E12044" s="208"/>
      <c r="F12044" s="107"/>
      <c r="G12044" s="107"/>
    </row>
    <row r="12045" spans="2:7" s="100" customFormat="1">
      <c r="B12045" s="208"/>
      <c r="C12045" s="101"/>
      <c r="D12045" s="102"/>
      <c r="E12045" s="208"/>
      <c r="F12045" s="107"/>
      <c r="G12045" s="107"/>
    </row>
    <row r="12046" spans="2:7" s="100" customFormat="1">
      <c r="B12046" s="208"/>
      <c r="C12046" s="101"/>
      <c r="D12046" s="102"/>
      <c r="E12046" s="208"/>
      <c r="F12046" s="107"/>
      <c r="G12046" s="107"/>
    </row>
    <row r="12047" spans="2:7" s="100" customFormat="1">
      <c r="B12047" s="208"/>
      <c r="C12047" s="101"/>
      <c r="D12047" s="102"/>
      <c r="E12047" s="208"/>
      <c r="F12047" s="107"/>
      <c r="G12047" s="107"/>
    </row>
    <row r="12048" spans="2:7" s="100" customFormat="1">
      <c r="B12048" s="208"/>
      <c r="C12048" s="101"/>
      <c r="D12048" s="102"/>
      <c r="E12048" s="208"/>
      <c r="F12048" s="107"/>
      <c r="G12048" s="107"/>
    </row>
    <row r="12049" spans="2:7" s="100" customFormat="1">
      <c r="B12049" s="208"/>
      <c r="C12049" s="101"/>
      <c r="D12049" s="102"/>
      <c r="E12049" s="208"/>
      <c r="F12049" s="107"/>
      <c r="G12049" s="107"/>
    </row>
    <row r="12050" spans="2:7" s="100" customFormat="1">
      <c r="B12050" s="208"/>
      <c r="C12050" s="101"/>
      <c r="D12050" s="102"/>
      <c r="E12050" s="208"/>
      <c r="F12050" s="107"/>
      <c r="G12050" s="107"/>
    </row>
    <row r="12051" spans="2:7" s="100" customFormat="1">
      <c r="B12051" s="208"/>
      <c r="C12051" s="101"/>
      <c r="D12051" s="102"/>
      <c r="E12051" s="208"/>
      <c r="F12051" s="107"/>
      <c r="G12051" s="107"/>
    </row>
    <row r="12052" spans="2:7" s="100" customFormat="1">
      <c r="B12052" s="208"/>
      <c r="C12052" s="101"/>
      <c r="D12052" s="102"/>
      <c r="E12052" s="208"/>
      <c r="F12052" s="107"/>
      <c r="G12052" s="107"/>
    </row>
    <row r="12053" spans="2:7" s="100" customFormat="1">
      <c r="B12053" s="208"/>
      <c r="C12053" s="101"/>
      <c r="D12053" s="102"/>
      <c r="E12053" s="208"/>
      <c r="F12053" s="107"/>
      <c r="G12053" s="107"/>
    </row>
    <row r="12054" spans="2:7" s="100" customFormat="1">
      <c r="B12054" s="208"/>
      <c r="C12054" s="101"/>
      <c r="D12054" s="102"/>
      <c r="E12054" s="208"/>
      <c r="F12054" s="107"/>
      <c r="G12054" s="107"/>
    </row>
    <row r="12055" spans="2:7" s="100" customFormat="1">
      <c r="B12055" s="208"/>
      <c r="C12055" s="101"/>
      <c r="D12055" s="102"/>
      <c r="E12055" s="208"/>
      <c r="F12055" s="107"/>
      <c r="G12055" s="107"/>
    </row>
    <row r="12056" spans="2:7" s="100" customFormat="1">
      <c r="B12056" s="208"/>
      <c r="C12056" s="101"/>
      <c r="D12056" s="102"/>
      <c r="E12056" s="208"/>
      <c r="F12056" s="107"/>
      <c r="G12056" s="107"/>
    </row>
    <row r="12057" spans="2:7" s="100" customFormat="1">
      <c r="B12057" s="208"/>
      <c r="C12057" s="101"/>
      <c r="D12057" s="102"/>
      <c r="E12057" s="208"/>
      <c r="F12057" s="107"/>
      <c r="G12057" s="107"/>
    </row>
    <row r="12058" spans="2:7" s="100" customFormat="1">
      <c r="B12058" s="208"/>
      <c r="C12058" s="101"/>
      <c r="D12058" s="102"/>
      <c r="E12058" s="208"/>
      <c r="F12058" s="107"/>
      <c r="G12058" s="107"/>
    </row>
    <row r="12059" spans="2:7" s="100" customFormat="1">
      <c r="B12059" s="208"/>
      <c r="C12059" s="101"/>
      <c r="D12059" s="102"/>
      <c r="E12059" s="208"/>
      <c r="F12059" s="107"/>
      <c r="G12059" s="107"/>
    </row>
    <row r="12060" spans="2:7" s="100" customFormat="1">
      <c r="B12060" s="208"/>
      <c r="C12060" s="101"/>
      <c r="D12060" s="102"/>
      <c r="E12060" s="208"/>
      <c r="F12060" s="107"/>
      <c r="G12060" s="107"/>
    </row>
    <row r="12061" spans="2:7" s="100" customFormat="1">
      <c r="B12061" s="208"/>
      <c r="C12061" s="101"/>
      <c r="D12061" s="102"/>
      <c r="E12061" s="208"/>
      <c r="F12061" s="107"/>
      <c r="G12061" s="107"/>
    </row>
    <row r="12062" spans="2:7" s="100" customFormat="1">
      <c r="B12062" s="208"/>
      <c r="C12062" s="101"/>
      <c r="D12062" s="102"/>
      <c r="E12062" s="208"/>
      <c r="F12062" s="107"/>
      <c r="G12062" s="107"/>
    </row>
    <row r="12063" spans="2:7" s="100" customFormat="1">
      <c r="B12063" s="208"/>
      <c r="C12063" s="101"/>
      <c r="D12063" s="102"/>
      <c r="E12063" s="208"/>
      <c r="F12063" s="107"/>
      <c r="G12063" s="107"/>
    </row>
    <row r="12064" spans="2:7" s="100" customFormat="1">
      <c r="B12064" s="208"/>
      <c r="C12064" s="101"/>
      <c r="D12064" s="102"/>
      <c r="E12064" s="208"/>
      <c r="F12064" s="107"/>
      <c r="G12064" s="107"/>
    </row>
    <row r="12065" spans="2:7" s="100" customFormat="1">
      <c r="B12065" s="208"/>
      <c r="C12065" s="101"/>
      <c r="D12065" s="102"/>
      <c r="E12065" s="208"/>
      <c r="F12065" s="107"/>
      <c r="G12065" s="107"/>
    </row>
    <row r="12066" spans="2:7" s="100" customFormat="1">
      <c r="B12066" s="208"/>
      <c r="C12066" s="101"/>
      <c r="D12066" s="102"/>
      <c r="E12066" s="208"/>
      <c r="F12066" s="107"/>
      <c r="G12066" s="107"/>
    </row>
    <row r="12067" spans="2:7" s="100" customFormat="1">
      <c r="B12067" s="208"/>
      <c r="C12067" s="101"/>
      <c r="D12067" s="102"/>
      <c r="E12067" s="208"/>
      <c r="F12067" s="107"/>
      <c r="G12067" s="107"/>
    </row>
    <row r="12068" spans="2:7" s="100" customFormat="1">
      <c r="B12068" s="208"/>
      <c r="C12068" s="101"/>
      <c r="D12068" s="102"/>
      <c r="E12068" s="208"/>
      <c r="F12068" s="107"/>
      <c r="G12068" s="107"/>
    </row>
    <row r="12069" spans="2:7" s="100" customFormat="1">
      <c r="B12069" s="208"/>
      <c r="C12069" s="101"/>
      <c r="D12069" s="102"/>
      <c r="E12069" s="208"/>
      <c r="F12069" s="107"/>
      <c r="G12069" s="107"/>
    </row>
    <row r="12070" spans="2:7" s="100" customFormat="1">
      <c r="B12070" s="208"/>
      <c r="C12070" s="101"/>
      <c r="D12070" s="102"/>
      <c r="E12070" s="208"/>
      <c r="F12070" s="107"/>
      <c r="G12070" s="107"/>
    </row>
    <row r="12071" spans="2:7" s="100" customFormat="1">
      <c r="B12071" s="208"/>
      <c r="C12071" s="101"/>
      <c r="D12071" s="102"/>
      <c r="E12071" s="208"/>
      <c r="F12071" s="107"/>
      <c r="G12071" s="107"/>
    </row>
    <row r="12072" spans="2:7" s="100" customFormat="1">
      <c r="B12072" s="208"/>
      <c r="C12072" s="101"/>
      <c r="D12072" s="102"/>
      <c r="E12072" s="208"/>
      <c r="F12072" s="107"/>
      <c r="G12072" s="107"/>
    </row>
    <row r="12073" spans="2:7" s="100" customFormat="1">
      <c r="B12073" s="208"/>
      <c r="C12073" s="101"/>
      <c r="D12073" s="102"/>
      <c r="E12073" s="208"/>
      <c r="F12073" s="107"/>
      <c r="G12073" s="107"/>
    </row>
    <row r="12074" spans="2:7" s="100" customFormat="1">
      <c r="B12074" s="208"/>
      <c r="C12074" s="101"/>
      <c r="D12074" s="102"/>
      <c r="E12074" s="208"/>
      <c r="F12074" s="107"/>
      <c r="G12074" s="107"/>
    </row>
    <row r="12075" spans="2:7" s="100" customFormat="1">
      <c r="B12075" s="208"/>
      <c r="C12075" s="101"/>
      <c r="D12075" s="102"/>
      <c r="E12075" s="208"/>
      <c r="F12075" s="107"/>
      <c r="G12075" s="107"/>
    </row>
    <row r="12076" spans="2:7" s="100" customFormat="1">
      <c r="B12076" s="208"/>
      <c r="C12076" s="101"/>
      <c r="D12076" s="102"/>
      <c r="E12076" s="208"/>
      <c r="F12076" s="107"/>
      <c r="G12076" s="107"/>
    </row>
    <row r="12077" spans="2:7" s="100" customFormat="1">
      <c r="B12077" s="208"/>
      <c r="C12077" s="101"/>
      <c r="D12077" s="102"/>
      <c r="E12077" s="208"/>
      <c r="F12077" s="107"/>
      <c r="G12077" s="107"/>
    </row>
    <row r="12078" spans="2:7" s="100" customFormat="1">
      <c r="B12078" s="208"/>
      <c r="C12078" s="101"/>
      <c r="D12078" s="102"/>
      <c r="E12078" s="208"/>
      <c r="F12078" s="107"/>
      <c r="G12078" s="107"/>
    </row>
    <row r="12079" spans="2:7" s="100" customFormat="1">
      <c r="B12079" s="208"/>
      <c r="C12079" s="101"/>
      <c r="D12079" s="102"/>
      <c r="E12079" s="208"/>
      <c r="F12079" s="107"/>
      <c r="G12079" s="107"/>
    </row>
    <row r="12080" spans="2:7" s="100" customFormat="1">
      <c r="B12080" s="208"/>
      <c r="C12080" s="101"/>
      <c r="D12080" s="102"/>
      <c r="E12080" s="208"/>
      <c r="F12080" s="107"/>
      <c r="G12080" s="107"/>
    </row>
    <row r="12081" spans="2:7" s="100" customFormat="1">
      <c r="B12081" s="208"/>
      <c r="C12081" s="101"/>
      <c r="D12081" s="102"/>
      <c r="E12081" s="208"/>
      <c r="F12081" s="107"/>
      <c r="G12081" s="107"/>
    </row>
    <row r="12082" spans="2:7" s="100" customFormat="1">
      <c r="B12082" s="208"/>
      <c r="C12082" s="101"/>
      <c r="D12082" s="102"/>
      <c r="E12082" s="208"/>
      <c r="F12082" s="107"/>
      <c r="G12082" s="107"/>
    </row>
    <row r="12083" spans="2:7" s="100" customFormat="1">
      <c r="B12083" s="208"/>
      <c r="C12083" s="101"/>
      <c r="D12083" s="102"/>
      <c r="E12083" s="208"/>
      <c r="F12083" s="107"/>
      <c r="G12083" s="107"/>
    </row>
    <row r="12084" spans="2:7" s="100" customFormat="1">
      <c r="B12084" s="208"/>
      <c r="C12084" s="101"/>
      <c r="D12084" s="102"/>
      <c r="E12084" s="208"/>
      <c r="F12084" s="107"/>
      <c r="G12084" s="107"/>
    </row>
    <row r="12085" spans="2:7" s="100" customFormat="1">
      <c r="B12085" s="208"/>
      <c r="C12085" s="101"/>
      <c r="D12085" s="102"/>
      <c r="E12085" s="208"/>
      <c r="F12085" s="107"/>
      <c r="G12085" s="107"/>
    </row>
    <row r="12086" spans="2:7" s="100" customFormat="1">
      <c r="B12086" s="208"/>
      <c r="C12086" s="101"/>
      <c r="D12086" s="102"/>
      <c r="E12086" s="208"/>
      <c r="F12086" s="107"/>
      <c r="G12086" s="107"/>
    </row>
    <row r="12087" spans="2:7" s="100" customFormat="1">
      <c r="B12087" s="208"/>
      <c r="C12087" s="101"/>
      <c r="D12087" s="102"/>
      <c r="E12087" s="208"/>
      <c r="F12087" s="107"/>
      <c r="G12087" s="107"/>
    </row>
    <row r="12088" spans="2:7" s="100" customFormat="1">
      <c r="B12088" s="208"/>
      <c r="C12088" s="101"/>
      <c r="D12088" s="102"/>
      <c r="E12088" s="208"/>
      <c r="F12088" s="107"/>
      <c r="G12088" s="107"/>
    </row>
    <row r="12089" spans="2:7" s="100" customFormat="1">
      <c r="B12089" s="208"/>
      <c r="C12089" s="101"/>
      <c r="D12089" s="102"/>
      <c r="E12089" s="208"/>
      <c r="F12089" s="107"/>
      <c r="G12089" s="107"/>
    </row>
    <row r="12090" spans="2:7" s="100" customFormat="1">
      <c r="B12090" s="208"/>
      <c r="C12090" s="101"/>
      <c r="D12090" s="102"/>
      <c r="E12090" s="208"/>
      <c r="F12090" s="107"/>
      <c r="G12090" s="107"/>
    </row>
    <row r="12091" spans="2:7" s="100" customFormat="1">
      <c r="B12091" s="208"/>
      <c r="C12091" s="101"/>
      <c r="D12091" s="102"/>
      <c r="E12091" s="208"/>
      <c r="F12091" s="107"/>
      <c r="G12091" s="107"/>
    </row>
    <row r="12092" spans="2:7" s="100" customFormat="1">
      <c r="B12092" s="208"/>
      <c r="C12092" s="101"/>
      <c r="D12092" s="102"/>
      <c r="E12092" s="208"/>
      <c r="F12092" s="107"/>
      <c r="G12092" s="107"/>
    </row>
    <row r="12093" spans="2:7" s="100" customFormat="1">
      <c r="B12093" s="208"/>
      <c r="C12093" s="101"/>
      <c r="D12093" s="102"/>
      <c r="E12093" s="208"/>
      <c r="F12093" s="107"/>
      <c r="G12093" s="107"/>
    </row>
    <row r="12094" spans="2:7" s="100" customFormat="1">
      <c r="B12094" s="208"/>
      <c r="C12094" s="101"/>
      <c r="D12094" s="102"/>
      <c r="E12094" s="208"/>
      <c r="F12094" s="107"/>
      <c r="G12094" s="107"/>
    </row>
    <row r="12095" spans="2:7" s="100" customFormat="1">
      <c r="B12095" s="208"/>
      <c r="C12095" s="101"/>
      <c r="D12095" s="102"/>
      <c r="E12095" s="208"/>
      <c r="F12095" s="107"/>
      <c r="G12095" s="107"/>
    </row>
    <row r="12096" spans="2:7" s="100" customFormat="1">
      <c r="B12096" s="208"/>
      <c r="C12096" s="101"/>
      <c r="D12096" s="102"/>
      <c r="E12096" s="208"/>
      <c r="F12096" s="107"/>
      <c r="G12096" s="107"/>
    </row>
    <row r="12097" spans="2:7" s="100" customFormat="1">
      <c r="B12097" s="208"/>
      <c r="C12097" s="101"/>
      <c r="D12097" s="102"/>
      <c r="E12097" s="208"/>
      <c r="F12097" s="107"/>
      <c r="G12097" s="107"/>
    </row>
    <row r="12098" spans="2:7" s="100" customFormat="1">
      <c r="B12098" s="208"/>
      <c r="C12098" s="101"/>
      <c r="D12098" s="102"/>
      <c r="E12098" s="208"/>
      <c r="F12098" s="107"/>
      <c r="G12098" s="107"/>
    </row>
    <row r="12099" spans="2:7" s="100" customFormat="1">
      <c r="B12099" s="208"/>
      <c r="C12099" s="101"/>
      <c r="D12099" s="102"/>
      <c r="E12099" s="208"/>
      <c r="F12099" s="107"/>
      <c r="G12099" s="107"/>
    </row>
    <row r="12100" spans="2:7" s="100" customFormat="1">
      <c r="B12100" s="208"/>
      <c r="C12100" s="101"/>
      <c r="D12100" s="102"/>
      <c r="E12100" s="208"/>
      <c r="F12100" s="107"/>
      <c r="G12100" s="107"/>
    </row>
    <row r="12101" spans="2:7" s="100" customFormat="1">
      <c r="B12101" s="208"/>
      <c r="C12101" s="101"/>
      <c r="D12101" s="102"/>
      <c r="E12101" s="208"/>
      <c r="F12101" s="107"/>
      <c r="G12101" s="107"/>
    </row>
    <row r="12102" spans="2:7" s="100" customFormat="1">
      <c r="B12102" s="208"/>
      <c r="C12102" s="101"/>
      <c r="D12102" s="102"/>
      <c r="E12102" s="208"/>
      <c r="F12102" s="107"/>
      <c r="G12102" s="107"/>
    </row>
    <row r="12103" spans="2:7" s="100" customFormat="1">
      <c r="B12103" s="208"/>
      <c r="C12103" s="101"/>
      <c r="D12103" s="102"/>
      <c r="E12103" s="208"/>
      <c r="F12103" s="107"/>
      <c r="G12103" s="107"/>
    </row>
    <row r="12104" spans="2:7" s="100" customFormat="1">
      <c r="B12104" s="208"/>
      <c r="C12104" s="101"/>
      <c r="D12104" s="102"/>
      <c r="E12104" s="208"/>
      <c r="F12104" s="107"/>
      <c r="G12104" s="107"/>
    </row>
    <row r="12105" spans="2:7" s="100" customFormat="1">
      <c r="B12105" s="208"/>
      <c r="C12105" s="101"/>
      <c r="D12105" s="102"/>
      <c r="E12105" s="208"/>
      <c r="F12105" s="107"/>
      <c r="G12105" s="107"/>
    </row>
    <row r="12106" spans="2:7" s="100" customFormat="1">
      <c r="B12106" s="208"/>
      <c r="C12106" s="101"/>
      <c r="D12106" s="102"/>
      <c r="E12106" s="208"/>
      <c r="F12106" s="107"/>
      <c r="G12106" s="107"/>
    </row>
    <row r="12107" spans="2:7" s="100" customFormat="1">
      <c r="B12107" s="208"/>
      <c r="C12107" s="101"/>
      <c r="D12107" s="102"/>
      <c r="E12107" s="208"/>
      <c r="F12107" s="107"/>
      <c r="G12107" s="107"/>
    </row>
    <row r="12108" spans="2:7" s="100" customFormat="1">
      <c r="B12108" s="208"/>
      <c r="C12108" s="101"/>
      <c r="D12108" s="102"/>
      <c r="E12108" s="208"/>
      <c r="F12108" s="107"/>
      <c r="G12108" s="107"/>
    </row>
    <row r="12109" spans="2:7" s="100" customFormat="1">
      <c r="B12109" s="208"/>
      <c r="C12109" s="101"/>
      <c r="D12109" s="102"/>
      <c r="E12109" s="208"/>
      <c r="F12109" s="107"/>
      <c r="G12109" s="107"/>
    </row>
    <row r="12110" spans="2:7" s="100" customFormat="1">
      <c r="B12110" s="208"/>
      <c r="C12110" s="101"/>
      <c r="D12110" s="102"/>
      <c r="E12110" s="208"/>
      <c r="F12110" s="107"/>
      <c r="G12110" s="107"/>
    </row>
    <row r="12111" spans="2:7" s="100" customFormat="1">
      <c r="B12111" s="208"/>
      <c r="C12111" s="101"/>
      <c r="D12111" s="102"/>
      <c r="E12111" s="208"/>
      <c r="F12111" s="107"/>
      <c r="G12111" s="107"/>
    </row>
    <row r="12112" spans="2:7" s="100" customFormat="1">
      <c r="B12112" s="208"/>
      <c r="C12112" s="101"/>
      <c r="D12112" s="102"/>
      <c r="E12112" s="208"/>
      <c r="F12112" s="107"/>
      <c r="G12112" s="107"/>
    </row>
    <row r="12113" spans="2:7" s="100" customFormat="1">
      <c r="B12113" s="208"/>
      <c r="C12113" s="101"/>
      <c r="D12113" s="102"/>
      <c r="E12113" s="208"/>
      <c r="F12113" s="107"/>
      <c r="G12113" s="107"/>
    </row>
    <row r="12114" spans="2:7" s="100" customFormat="1">
      <c r="B12114" s="208"/>
      <c r="C12114" s="101"/>
      <c r="D12114" s="102"/>
      <c r="E12114" s="208"/>
      <c r="F12114" s="107"/>
      <c r="G12114" s="107"/>
    </row>
    <row r="12115" spans="2:7" s="100" customFormat="1">
      <c r="B12115" s="208"/>
      <c r="C12115" s="101"/>
      <c r="D12115" s="102"/>
      <c r="E12115" s="208"/>
      <c r="F12115" s="107"/>
      <c r="G12115" s="107"/>
    </row>
    <row r="12116" spans="2:7" s="100" customFormat="1">
      <c r="B12116" s="208"/>
      <c r="C12116" s="101"/>
      <c r="D12116" s="102"/>
      <c r="E12116" s="208"/>
      <c r="F12116" s="107"/>
      <c r="G12116" s="107"/>
    </row>
    <row r="12117" spans="2:7" s="100" customFormat="1">
      <c r="B12117" s="208"/>
      <c r="C12117" s="101"/>
      <c r="D12117" s="102"/>
      <c r="E12117" s="208"/>
      <c r="F12117" s="107"/>
      <c r="G12117" s="107"/>
    </row>
    <row r="12118" spans="2:7" s="100" customFormat="1">
      <c r="B12118" s="208"/>
      <c r="C12118" s="101"/>
      <c r="D12118" s="102"/>
      <c r="E12118" s="208"/>
      <c r="F12118" s="107"/>
      <c r="G12118" s="107"/>
    </row>
    <row r="12119" spans="2:7" s="100" customFormat="1">
      <c r="B12119" s="208"/>
      <c r="C12119" s="101"/>
      <c r="D12119" s="102"/>
      <c r="E12119" s="208"/>
      <c r="F12119" s="107"/>
      <c r="G12119" s="107"/>
    </row>
    <row r="12120" spans="2:7" s="100" customFormat="1">
      <c r="B12120" s="208"/>
      <c r="C12120" s="101"/>
      <c r="D12120" s="102"/>
      <c r="E12120" s="208"/>
      <c r="F12120" s="107"/>
      <c r="G12120" s="107"/>
    </row>
    <row r="12121" spans="2:7" s="100" customFormat="1">
      <c r="B12121" s="208"/>
      <c r="C12121" s="101"/>
      <c r="D12121" s="102"/>
      <c r="E12121" s="208"/>
      <c r="F12121" s="107"/>
      <c r="G12121" s="107"/>
    </row>
    <row r="12122" spans="2:7" s="100" customFormat="1">
      <c r="B12122" s="208"/>
      <c r="C12122" s="101"/>
      <c r="D12122" s="102"/>
      <c r="E12122" s="208"/>
      <c r="F12122" s="107"/>
      <c r="G12122" s="107"/>
    </row>
    <row r="12123" spans="2:7" s="100" customFormat="1">
      <c r="B12123" s="208"/>
      <c r="C12123" s="101"/>
      <c r="D12123" s="102"/>
      <c r="E12123" s="208"/>
      <c r="F12123" s="107"/>
      <c r="G12123" s="107"/>
    </row>
    <row r="12124" spans="2:7" s="100" customFormat="1">
      <c r="B12124" s="208"/>
      <c r="C12124" s="101"/>
      <c r="D12124" s="102"/>
      <c r="E12124" s="208"/>
      <c r="F12124" s="107"/>
      <c r="G12124" s="107"/>
    </row>
    <row r="12125" spans="2:7" s="100" customFormat="1">
      <c r="B12125" s="208"/>
      <c r="C12125" s="101"/>
      <c r="D12125" s="102"/>
      <c r="E12125" s="208"/>
      <c r="F12125" s="107"/>
      <c r="G12125" s="107"/>
    </row>
    <row r="12126" spans="2:7" s="100" customFormat="1">
      <c r="B12126" s="208"/>
      <c r="C12126" s="101"/>
      <c r="D12126" s="102"/>
      <c r="E12126" s="208"/>
      <c r="F12126" s="107"/>
      <c r="G12126" s="107"/>
    </row>
    <row r="12127" spans="2:7" s="100" customFormat="1">
      <c r="B12127" s="208"/>
      <c r="C12127" s="101"/>
      <c r="D12127" s="102"/>
      <c r="E12127" s="208"/>
      <c r="F12127" s="107"/>
      <c r="G12127" s="107"/>
    </row>
    <row r="12128" spans="2:7" s="100" customFormat="1">
      <c r="B12128" s="208"/>
      <c r="C12128" s="101"/>
      <c r="D12128" s="102"/>
      <c r="E12128" s="208"/>
      <c r="F12128" s="107"/>
      <c r="G12128" s="107"/>
    </row>
    <row r="12129" spans="2:7" s="100" customFormat="1">
      <c r="B12129" s="208"/>
      <c r="C12129" s="101"/>
      <c r="D12129" s="102"/>
      <c r="E12129" s="208"/>
      <c r="F12129" s="107"/>
      <c r="G12129" s="107"/>
    </row>
    <row r="12130" spans="2:7" s="100" customFormat="1">
      <c r="B12130" s="208"/>
      <c r="C12130" s="101"/>
      <c r="D12130" s="102"/>
      <c r="E12130" s="208"/>
      <c r="F12130" s="107"/>
      <c r="G12130" s="107"/>
    </row>
    <row r="12131" spans="2:7" s="100" customFormat="1">
      <c r="B12131" s="208"/>
      <c r="C12131" s="101"/>
      <c r="D12131" s="102"/>
      <c r="E12131" s="208"/>
      <c r="F12131" s="107"/>
      <c r="G12131" s="107"/>
    </row>
    <row r="12132" spans="2:7" s="100" customFormat="1">
      <c r="B12132" s="208"/>
      <c r="C12132" s="101"/>
      <c r="D12132" s="102"/>
      <c r="E12132" s="208"/>
      <c r="F12132" s="107"/>
      <c r="G12132" s="107"/>
    </row>
    <row r="12133" spans="2:7" s="100" customFormat="1">
      <c r="B12133" s="208"/>
      <c r="C12133" s="101"/>
      <c r="D12133" s="102"/>
      <c r="E12133" s="208"/>
      <c r="F12133" s="107"/>
      <c r="G12133" s="107"/>
    </row>
    <row r="12134" spans="2:7" s="100" customFormat="1">
      <c r="B12134" s="208"/>
      <c r="C12134" s="101"/>
      <c r="D12134" s="102"/>
      <c r="E12134" s="208"/>
      <c r="F12134" s="107"/>
      <c r="G12134" s="107"/>
    </row>
    <row r="12135" spans="2:7" s="100" customFormat="1">
      <c r="B12135" s="208"/>
      <c r="C12135" s="101"/>
      <c r="D12135" s="102"/>
      <c r="E12135" s="208"/>
      <c r="F12135" s="107"/>
      <c r="G12135" s="107"/>
    </row>
    <row r="12136" spans="2:7" s="100" customFormat="1">
      <c r="B12136" s="208"/>
      <c r="C12136" s="101"/>
      <c r="D12136" s="102"/>
      <c r="E12136" s="208"/>
      <c r="F12136" s="107"/>
      <c r="G12136" s="107"/>
    </row>
    <row r="12137" spans="2:7" s="100" customFormat="1">
      <c r="B12137" s="208"/>
      <c r="C12137" s="101"/>
      <c r="D12137" s="102"/>
      <c r="E12137" s="208"/>
      <c r="F12137" s="107"/>
      <c r="G12137" s="107"/>
    </row>
    <row r="12138" spans="2:7" s="100" customFormat="1">
      <c r="B12138" s="208"/>
      <c r="C12138" s="101"/>
      <c r="D12138" s="102"/>
      <c r="E12138" s="208"/>
      <c r="F12138" s="107"/>
      <c r="G12138" s="107"/>
    </row>
    <row r="12139" spans="2:7" s="100" customFormat="1">
      <c r="B12139" s="208"/>
      <c r="C12139" s="101"/>
      <c r="D12139" s="102"/>
      <c r="E12139" s="208"/>
      <c r="F12139" s="107"/>
      <c r="G12139" s="107"/>
    </row>
    <row r="12140" spans="2:7" s="100" customFormat="1">
      <c r="B12140" s="208"/>
      <c r="C12140" s="101"/>
      <c r="D12140" s="102"/>
      <c r="E12140" s="208"/>
      <c r="F12140" s="107"/>
      <c r="G12140" s="107"/>
    </row>
    <row r="12141" spans="2:7" s="100" customFormat="1">
      <c r="B12141" s="208"/>
      <c r="C12141" s="101"/>
      <c r="D12141" s="102"/>
      <c r="E12141" s="208"/>
      <c r="F12141" s="107"/>
      <c r="G12141" s="107"/>
    </row>
    <row r="12142" spans="2:7" s="100" customFormat="1">
      <c r="B12142" s="208"/>
      <c r="C12142" s="101"/>
      <c r="D12142" s="102"/>
      <c r="E12142" s="208"/>
      <c r="F12142" s="107"/>
      <c r="G12142" s="107"/>
    </row>
    <row r="12143" spans="2:7" s="100" customFormat="1">
      <c r="B12143" s="208"/>
      <c r="C12143" s="101"/>
      <c r="D12143" s="102"/>
      <c r="E12143" s="208"/>
      <c r="F12143" s="107"/>
      <c r="G12143" s="107"/>
    </row>
    <row r="12144" spans="2:7" s="100" customFormat="1">
      <c r="B12144" s="208"/>
      <c r="C12144" s="101"/>
      <c r="D12144" s="102"/>
      <c r="E12144" s="208"/>
      <c r="F12144" s="107"/>
      <c r="G12144" s="107"/>
    </row>
    <row r="12145" spans="2:7" s="100" customFormat="1">
      <c r="B12145" s="208"/>
      <c r="C12145" s="101"/>
      <c r="D12145" s="102"/>
      <c r="E12145" s="208"/>
      <c r="F12145" s="107"/>
      <c r="G12145" s="107"/>
    </row>
    <row r="12146" spans="2:7" s="100" customFormat="1">
      <c r="B12146" s="208"/>
      <c r="C12146" s="101"/>
      <c r="D12146" s="102"/>
      <c r="E12146" s="208"/>
      <c r="F12146" s="107"/>
      <c r="G12146" s="107"/>
    </row>
    <row r="12147" spans="2:7" s="100" customFormat="1">
      <c r="B12147" s="208"/>
      <c r="C12147" s="101"/>
      <c r="D12147" s="102"/>
      <c r="E12147" s="208"/>
      <c r="F12147" s="107"/>
      <c r="G12147" s="107"/>
    </row>
    <row r="12148" spans="2:7" s="100" customFormat="1">
      <c r="B12148" s="208"/>
      <c r="C12148" s="101"/>
      <c r="D12148" s="102"/>
      <c r="E12148" s="208"/>
      <c r="F12148" s="107"/>
      <c r="G12148" s="107"/>
    </row>
    <row r="12149" spans="2:7" s="100" customFormat="1">
      <c r="B12149" s="208"/>
      <c r="C12149" s="101"/>
      <c r="D12149" s="102"/>
      <c r="E12149" s="208"/>
      <c r="F12149" s="107"/>
      <c r="G12149" s="107"/>
    </row>
    <row r="12150" spans="2:7" s="100" customFormat="1">
      <c r="B12150" s="208"/>
      <c r="C12150" s="101"/>
      <c r="D12150" s="102"/>
      <c r="E12150" s="208"/>
      <c r="F12150" s="107"/>
      <c r="G12150" s="107"/>
    </row>
    <row r="12151" spans="2:7" s="100" customFormat="1">
      <c r="B12151" s="208"/>
      <c r="C12151" s="101"/>
      <c r="D12151" s="102"/>
      <c r="E12151" s="208"/>
      <c r="F12151" s="107"/>
      <c r="G12151" s="107"/>
    </row>
    <row r="12152" spans="2:7" s="100" customFormat="1">
      <c r="B12152" s="208"/>
      <c r="C12152" s="101"/>
      <c r="D12152" s="102"/>
      <c r="E12152" s="208"/>
      <c r="F12152" s="107"/>
      <c r="G12152" s="107"/>
    </row>
    <row r="12153" spans="2:7" s="100" customFormat="1">
      <c r="B12153" s="208"/>
      <c r="C12153" s="101"/>
      <c r="D12153" s="102"/>
      <c r="E12153" s="208"/>
      <c r="F12153" s="107"/>
      <c r="G12153" s="107"/>
    </row>
    <row r="12154" spans="2:7" s="100" customFormat="1">
      <c r="B12154" s="208"/>
      <c r="C12154" s="101"/>
      <c r="D12154" s="102"/>
      <c r="E12154" s="208"/>
      <c r="F12154" s="107"/>
      <c r="G12154" s="107"/>
    </row>
    <row r="12155" spans="2:7" s="100" customFormat="1">
      <c r="B12155" s="208"/>
      <c r="C12155" s="101"/>
      <c r="D12155" s="102"/>
      <c r="E12155" s="208"/>
      <c r="F12155" s="107"/>
      <c r="G12155" s="107"/>
    </row>
    <row r="12156" spans="2:7" s="100" customFormat="1">
      <c r="B12156" s="208"/>
      <c r="C12156" s="101"/>
      <c r="D12156" s="102"/>
      <c r="E12156" s="208"/>
      <c r="F12156" s="107"/>
      <c r="G12156" s="107"/>
    </row>
    <row r="12157" spans="2:7" s="100" customFormat="1">
      <c r="B12157" s="208"/>
      <c r="C12157" s="101"/>
      <c r="D12157" s="102"/>
      <c r="E12157" s="208"/>
      <c r="F12157" s="107"/>
      <c r="G12157" s="107"/>
    </row>
    <row r="12158" spans="2:7" s="100" customFormat="1">
      <c r="B12158" s="208"/>
      <c r="C12158" s="101"/>
      <c r="D12158" s="102"/>
      <c r="E12158" s="208"/>
      <c r="F12158" s="107"/>
      <c r="G12158" s="107"/>
    </row>
    <row r="12159" spans="2:7" s="100" customFormat="1">
      <c r="B12159" s="208"/>
      <c r="C12159" s="101"/>
      <c r="D12159" s="102"/>
      <c r="E12159" s="208"/>
      <c r="F12159" s="107"/>
      <c r="G12159" s="107"/>
    </row>
    <row r="12160" spans="2:7" s="100" customFormat="1">
      <c r="B12160" s="208"/>
      <c r="C12160" s="101"/>
      <c r="D12160" s="102"/>
      <c r="E12160" s="208"/>
      <c r="F12160" s="107"/>
      <c r="G12160" s="107"/>
    </row>
    <row r="12161" spans="2:7" s="100" customFormat="1">
      <c r="B12161" s="208"/>
      <c r="C12161" s="101"/>
      <c r="D12161" s="102"/>
      <c r="E12161" s="208"/>
      <c r="F12161" s="107"/>
      <c r="G12161" s="107"/>
    </row>
    <row r="12162" spans="2:7" s="100" customFormat="1">
      <c r="B12162" s="208"/>
      <c r="C12162" s="101"/>
      <c r="D12162" s="102"/>
      <c r="E12162" s="208"/>
      <c r="F12162" s="107"/>
      <c r="G12162" s="107"/>
    </row>
    <row r="12163" spans="2:7" s="100" customFormat="1">
      <c r="B12163" s="208"/>
      <c r="C12163" s="101"/>
      <c r="D12163" s="102"/>
      <c r="E12163" s="208"/>
      <c r="F12163" s="107"/>
      <c r="G12163" s="107"/>
    </row>
    <row r="12164" spans="2:7" s="100" customFormat="1">
      <c r="B12164" s="208"/>
      <c r="C12164" s="101"/>
      <c r="D12164" s="102"/>
      <c r="E12164" s="208"/>
      <c r="F12164" s="107"/>
      <c r="G12164" s="107"/>
    </row>
    <row r="12165" spans="2:7" s="100" customFormat="1">
      <c r="B12165" s="208"/>
      <c r="C12165" s="101"/>
      <c r="D12165" s="102"/>
      <c r="E12165" s="208"/>
      <c r="F12165" s="107"/>
      <c r="G12165" s="107"/>
    </row>
    <row r="12166" spans="2:7" s="100" customFormat="1">
      <c r="B12166" s="208"/>
      <c r="C12166" s="101"/>
      <c r="D12166" s="102"/>
      <c r="E12166" s="208"/>
      <c r="F12166" s="107"/>
      <c r="G12166" s="107"/>
    </row>
    <row r="12167" spans="2:7" s="100" customFormat="1">
      <c r="B12167" s="208"/>
      <c r="C12167" s="101"/>
      <c r="D12167" s="102"/>
      <c r="E12167" s="208"/>
      <c r="F12167" s="107"/>
      <c r="G12167" s="107"/>
    </row>
    <row r="12168" spans="2:7" s="100" customFormat="1">
      <c r="B12168" s="208"/>
      <c r="C12168" s="101"/>
      <c r="D12168" s="102"/>
      <c r="E12168" s="208"/>
      <c r="F12168" s="107"/>
      <c r="G12168" s="107"/>
    </row>
    <row r="12169" spans="2:7" s="100" customFormat="1">
      <c r="B12169" s="208"/>
      <c r="C12169" s="101"/>
      <c r="D12169" s="102"/>
      <c r="E12169" s="208"/>
      <c r="F12169" s="107"/>
      <c r="G12169" s="107"/>
    </row>
    <row r="12170" spans="2:7" s="100" customFormat="1">
      <c r="B12170" s="208"/>
      <c r="C12170" s="101"/>
      <c r="D12170" s="102"/>
      <c r="E12170" s="208"/>
      <c r="F12170" s="107"/>
      <c r="G12170" s="107"/>
    </row>
    <row r="12171" spans="2:7" s="100" customFormat="1">
      <c r="B12171" s="208"/>
      <c r="C12171" s="101"/>
      <c r="D12171" s="102"/>
      <c r="E12171" s="208"/>
      <c r="F12171" s="107"/>
      <c r="G12171" s="107"/>
    </row>
    <row r="12172" spans="2:7" s="100" customFormat="1">
      <c r="B12172" s="208"/>
      <c r="C12172" s="101"/>
      <c r="D12172" s="102"/>
      <c r="E12172" s="208"/>
      <c r="F12172" s="107"/>
      <c r="G12172" s="107"/>
    </row>
    <row r="12173" spans="2:7" s="100" customFormat="1">
      <c r="B12173" s="208"/>
      <c r="C12173" s="101"/>
      <c r="D12173" s="102"/>
      <c r="E12173" s="208"/>
      <c r="F12173" s="107"/>
      <c r="G12173" s="107"/>
    </row>
    <row r="12174" spans="2:7" s="100" customFormat="1">
      <c r="B12174" s="208"/>
      <c r="C12174" s="101"/>
      <c r="D12174" s="102"/>
      <c r="E12174" s="208"/>
      <c r="F12174" s="107"/>
      <c r="G12174" s="107"/>
    </row>
    <row r="12175" spans="2:7" s="100" customFormat="1">
      <c r="B12175" s="208"/>
      <c r="C12175" s="101"/>
      <c r="D12175" s="102"/>
      <c r="E12175" s="208"/>
      <c r="F12175" s="107"/>
      <c r="G12175" s="107"/>
    </row>
    <row r="12176" spans="2:7" s="100" customFormat="1">
      <c r="B12176" s="208"/>
      <c r="C12176" s="101"/>
      <c r="D12176" s="102"/>
      <c r="E12176" s="208"/>
      <c r="F12176" s="107"/>
      <c r="G12176" s="107"/>
    </row>
    <row r="12177" spans="2:7" s="100" customFormat="1">
      <c r="B12177" s="208"/>
      <c r="C12177" s="101"/>
      <c r="D12177" s="102"/>
      <c r="E12177" s="208"/>
      <c r="F12177" s="107"/>
      <c r="G12177" s="107"/>
    </row>
    <row r="12178" spans="2:7" s="100" customFormat="1">
      <c r="B12178" s="208"/>
      <c r="C12178" s="101"/>
      <c r="D12178" s="102"/>
      <c r="E12178" s="208"/>
      <c r="F12178" s="107"/>
      <c r="G12178" s="107"/>
    </row>
    <row r="12179" spans="2:7" s="100" customFormat="1">
      <c r="B12179" s="208"/>
      <c r="C12179" s="101"/>
      <c r="D12179" s="102"/>
      <c r="E12179" s="208"/>
      <c r="F12179" s="107"/>
      <c r="G12179" s="107"/>
    </row>
    <row r="12180" spans="2:7" s="100" customFormat="1">
      <c r="B12180" s="208"/>
      <c r="C12180" s="101"/>
      <c r="D12180" s="102"/>
      <c r="E12180" s="208"/>
      <c r="F12180" s="107"/>
      <c r="G12180" s="107"/>
    </row>
    <row r="12181" spans="2:7" s="100" customFormat="1">
      <c r="B12181" s="208"/>
      <c r="C12181" s="101"/>
      <c r="D12181" s="102"/>
      <c r="E12181" s="208"/>
      <c r="F12181" s="107"/>
      <c r="G12181" s="107"/>
    </row>
    <row r="12182" spans="2:7" s="100" customFormat="1">
      <c r="B12182" s="208"/>
      <c r="C12182" s="101"/>
      <c r="D12182" s="102"/>
      <c r="E12182" s="208"/>
      <c r="F12182" s="107"/>
      <c r="G12182" s="107"/>
    </row>
    <row r="12183" spans="2:7" s="100" customFormat="1">
      <c r="B12183" s="208"/>
      <c r="C12183" s="101"/>
      <c r="D12183" s="102"/>
      <c r="E12183" s="208"/>
      <c r="F12183" s="107"/>
      <c r="G12183" s="107"/>
    </row>
    <row r="12184" spans="2:7" s="100" customFormat="1">
      <c r="B12184" s="208"/>
      <c r="C12184" s="101"/>
      <c r="D12184" s="102"/>
      <c r="E12184" s="208"/>
      <c r="F12184" s="107"/>
      <c r="G12184" s="107"/>
    </row>
    <row r="12185" spans="2:7" s="100" customFormat="1">
      <c r="B12185" s="208"/>
      <c r="C12185" s="101"/>
      <c r="D12185" s="102"/>
      <c r="E12185" s="208"/>
      <c r="F12185" s="107"/>
      <c r="G12185" s="107"/>
    </row>
    <row r="12186" spans="2:7" s="100" customFormat="1">
      <c r="B12186" s="208"/>
      <c r="C12186" s="101"/>
      <c r="D12186" s="102"/>
      <c r="E12186" s="208"/>
      <c r="F12186" s="107"/>
      <c r="G12186" s="107"/>
    </row>
    <row r="12187" spans="2:7" s="100" customFormat="1">
      <c r="B12187" s="208"/>
      <c r="C12187" s="101"/>
      <c r="D12187" s="102"/>
      <c r="E12187" s="208"/>
      <c r="F12187" s="107"/>
      <c r="G12187" s="107"/>
    </row>
    <row r="12188" spans="2:7" s="100" customFormat="1">
      <c r="B12188" s="208"/>
      <c r="C12188" s="101"/>
      <c r="D12188" s="102"/>
      <c r="E12188" s="208"/>
      <c r="F12188" s="107"/>
      <c r="G12188" s="107"/>
    </row>
    <row r="12189" spans="2:7" s="100" customFormat="1">
      <c r="B12189" s="208"/>
      <c r="C12189" s="101"/>
      <c r="D12189" s="102"/>
      <c r="E12189" s="208"/>
      <c r="F12189" s="107"/>
      <c r="G12189" s="107"/>
    </row>
    <row r="12190" spans="2:7" s="100" customFormat="1">
      <c r="B12190" s="208"/>
      <c r="C12190" s="101"/>
      <c r="D12190" s="102"/>
      <c r="E12190" s="208"/>
      <c r="F12190" s="107"/>
      <c r="G12190" s="107"/>
    </row>
    <row r="12191" spans="2:7" s="100" customFormat="1">
      <c r="B12191" s="208"/>
      <c r="C12191" s="101"/>
      <c r="D12191" s="102"/>
      <c r="E12191" s="208"/>
      <c r="F12191" s="107"/>
      <c r="G12191" s="107"/>
    </row>
    <row r="12192" spans="2:7" s="100" customFormat="1">
      <c r="B12192" s="208"/>
      <c r="C12192" s="101"/>
      <c r="D12192" s="102"/>
      <c r="E12192" s="208"/>
      <c r="F12192" s="107"/>
      <c r="G12192" s="107"/>
    </row>
    <row r="12193" spans="2:7" s="100" customFormat="1">
      <c r="B12193" s="208"/>
      <c r="C12193" s="101"/>
      <c r="D12193" s="102"/>
      <c r="E12193" s="208"/>
      <c r="F12193" s="107"/>
      <c r="G12193" s="107"/>
    </row>
    <row r="12194" spans="2:7" s="100" customFormat="1">
      <c r="B12194" s="208"/>
      <c r="C12194" s="101"/>
      <c r="D12194" s="102"/>
      <c r="E12194" s="208"/>
      <c r="F12194" s="107"/>
      <c r="G12194" s="107"/>
    </row>
    <row r="12195" spans="2:7" s="100" customFormat="1">
      <c r="B12195" s="208"/>
      <c r="C12195" s="101"/>
      <c r="D12195" s="102"/>
      <c r="E12195" s="208"/>
      <c r="F12195" s="107"/>
      <c r="G12195" s="107"/>
    </row>
    <row r="12196" spans="2:7" s="100" customFormat="1">
      <c r="B12196" s="208"/>
      <c r="C12196" s="101"/>
      <c r="D12196" s="102"/>
      <c r="E12196" s="208"/>
      <c r="F12196" s="107"/>
      <c r="G12196" s="107"/>
    </row>
    <row r="12197" spans="2:7" s="100" customFormat="1">
      <c r="B12197" s="208"/>
      <c r="C12197" s="101"/>
      <c r="D12197" s="102"/>
      <c r="E12197" s="208"/>
      <c r="F12197" s="107"/>
      <c r="G12197" s="107"/>
    </row>
    <row r="12198" spans="2:7" s="100" customFormat="1">
      <c r="B12198" s="208"/>
      <c r="C12198" s="101"/>
      <c r="D12198" s="102"/>
      <c r="E12198" s="208"/>
      <c r="F12198" s="107"/>
      <c r="G12198" s="107"/>
    </row>
    <row r="12199" spans="2:7" s="100" customFormat="1">
      <c r="B12199" s="208"/>
      <c r="C12199" s="101"/>
      <c r="D12199" s="102"/>
      <c r="E12199" s="208"/>
      <c r="F12199" s="107"/>
      <c r="G12199" s="107"/>
    </row>
    <row r="12200" spans="2:7" s="100" customFormat="1">
      <c r="B12200" s="208"/>
      <c r="C12200" s="101"/>
      <c r="D12200" s="102"/>
      <c r="E12200" s="208"/>
      <c r="F12200" s="107"/>
      <c r="G12200" s="107"/>
    </row>
    <row r="12201" spans="2:7" s="100" customFormat="1">
      <c r="B12201" s="208"/>
      <c r="C12201" s="101"/>
      <c r="D12201" s="102"/>
      <c r="E12201" s="208"/>
      <c r="F12201" s="107"/>
      <c r="G12201" s="107"/>
    </row>
    <row r="12202" spans="2:7" s="100" customFormat="1">
      <c r="B12202" s="208"/>
      <c r="C12202" s="101"/>
      <c r="D12202" s="102"/>
      <c r="E12202" s="208"/>
      <c r="F12202" s="107"/>
      <c r="G12202" s="107"/>
    </row>
    <row r="12203" spans="2:7" s="100" customFormat="1">
      <c r="B12203" s="208"/>
      <c r="C12203" s="101"/>
      <c r="D12203" s="102"/>
      <c r="E12203" s="208"/>
      <c r="F12203" s="107"/>
      <c r="G12203" s="107"/>
    </row>
    <row r="12204" spans="2:7" s="100" customFormat="1">
      <c r="B12204" s="208"/>
      <c r="C12204" s="101"/>
      <c r="D12204" s="102"/>
      <c r="E12204" s="208"/>
      <c r="F12204" s="107"/>
      <c r="G12204" s="107"/>
    </row>
    <row r="12205" spans="2:7" s="100" customFormat="1">
      <c r="B12205" s="208"/>
      <c r="C12205" s="101"/>
      <c r="D12205" s="102"/>
      <c r="E12205" s="208"/>
      <c r="F12205" s="107"/>
      <c r="G12205" s="107"/>
    </row>
    <row r="12206" spans="2:7" s="100" customFormat="1">
      <c r="B12206" s="208"/>
      <c r="C12206" s="101"/>
      <c r="D12206" s="102"/>
      <c r="E12206" s="208"/>
      <c r="F12206" s="107"/>
      <c r="G12206" s="107"/>
    </row>
    <row r="12207" spans="2:7" s="100" customFormat="1">
      <c r="B12207" s="208"/>
      <c r="C12207" s="101"/>
      <c r="D12207" s="102"/>
      <c r="E12207" s="208"/>
      <c r="F12207" s="107"/>
      <c r="G12207" s="107"/>
    </row>
    <row r="12208" spans="2:7" s="100" customFormat="1">
      <c r="B12208" s="208"/>
      <c r="C12208" s="101"/>
      <c r="D12208" s="102"/>
      <c r="E12208" s="208"/>
      <c r="F12208" s="107"/>
      <c r="G12208" s="107"/>
    </row>
    <row r="12209" spans="2:7" s="100" customFormat="1">
      <c r="B12209" s="208"/>
      <c r="C12209" s="101"/>
      <c r="D12209" s="102"/>
      <c r="E12209" s="208"/>
      <c r="F12209" s="107"/>
      <c r="G12209" s="107"/>
    </row>
    <row r="12210" spans="2:7" s="100" customFormat="1">
      <c r="B12210" s="208"/>
      <c r="C12210" s="101"/>
      <c r="D12210" s="102"/>
      <c r="E12210" s="208"/>
      <c r="F12210" s="107"/>
      <c r="G12210" s="107"/>
    </row>
    <row r="12211" spans="2:7" s="100" customFormat="1">
      <c r="B12211" s="208"/>
      <c r="C12211" s="101"/>
      <c r="D12211" s="102"/>
      <c r="E12211" s="208"/>
      <c r="F12211" s="107"/>
      <c r="G12211" s="107"/>
    </row>
    <row r="12212" spans="2:7" s="100" customFormat="1">
      <c r="B12212" s="208"/>
      <c r="C12212" s="101"/>
      <c r="D12212" s="102"/>
      <c r="E12212" s="208"/>
      <c r="F12212" s="107"/>
      <c r="G12212" s="107"/>
    </row>
    <row r="12213" spans="2:7" s="100" customFormat="1">
      <c r="B12213" s="208"/>
      <c r="C12213" s="101"/>
      <c r="D12213" s="102"/>
      <c r="E12213" s="208"/>
      <c r="F12213" s="107"/>
      <c r="G12213" s="107"/>
    </row>
    <row r="12214" spans="2:7" s="100" customFormat="1">
      <c r="B12214" s="208"/>
      <c r="C12214" s="101"/>
      <c r="D12214" s="102"/>
      <c r="E12214" s="208"/>
      <c r="F12214" s="107"/>
      <c r="G12214" s="107"/>
    </row>
    <row r="12215" spans="2:7" s="100" customFormat="1">
      <c r="B12215" s="208"/>
      <c r="C12215" s="101"/>
      <c r="D12215" s="102"/>
      <c r="E12215" s="208"/>
      <c r="F12215" s="107"/>
      <c r="G12215" s="107"/>
    </row>
    <row r="12216" spans="2:7" s="100" customFormat="1">
      <c r="B12216" s="208"/>
      <c r="C12216" s="101"/>
      <c r="D12216" s="102"/>
      <c r="E12216" s="208"/>
      <c r="F12216" s="107"/>
      <c r="G12216" s="107"/>
    </row>
    <row r="12217" spans="2:7" s="100" customFormat="1">
      <c r="B12217" s="208"/>
      <c r="C12217" s="101"/>
      <c r="D12217" s="102"/>
      <c r="E12217" s="208"/>
      <c r="F12217" s="107"/>
      <c r="G12217" s="107"/>
    </row>
    <row r="12218" spans="2:7" s="100" customFormat="1">
      <c r="B12218" s="208"/>
      <c r="C12218" s="101"/>
      <c r="D12218" s="102"/>
      <c r="E12218" s="208"/>
      <c r="F12218" s="107"/>
      <c r="G12218" s="107"/>
    </row>
    <row r="12219" spans="2:7" s="100" customFormat="1">
      <c r="B12219" s="208"/>
      <c r="C12219" s="101"/>
      <c r="D12219" s="102"/>
      <c r="E12219" s="208"/>
      <c r="F12219" s="107"/>
      <c r="G12219" s="107"/>
    </row>
    <row r="12220" spans="2:7" s="100" customFormat="1">
      <c r="B12220" s="208"/>
      <c r="C12220" s="101"/>
      <c r="D12220" s="102"/>
      <c r="E12220" s="208"/>
      <c r="F12220" s="107"/>
      <c r="G12220" s="107"/>
    </row>
    <row r="12221" spans="2:7" s="100" customFormat="1">
      <c r="B12221" s="208"/>
      <c r="C12221" s="101"/>
      <c r="D12221" s="102"/>
      <c r="E12221" s="208"/>
      <c r="F12221" s="107"/>
      <c r="G12221" s="107"/>
    </row>
    <row r="12222" spans="2:7" s="100" customFormat="1">
      <c r="B12222" s="208"/>
      <c r="C12222" s="101"/>
      <c r="D12222" s="102"/>
      <c r="E12222" s="208"/>
      <c r="F12222" s="107"/>
      <c r="G12222" s="107"/>
    </row>
    <row r="12223" spans="2:7" s="100" customFormat="1">
      <c r="B12223" s="208"/>
      <c r="C12223" s="101"/>
      <c r="D12223" s="102"/>
      <c r="E12223" s="208"/>
      <c r="F12223" s="107"/>
      <c r="G12223" s="107"/>
    </row>
    <row r="12224" spans="2:7" s="100" customFormat="1">
      <c r="B12224" s="208"/>
      <c r="C12224" s="101"/>
      <c r="D12224" s="102"/>
      <c r="E12224" s="208"/>
      <c r="F12224" s="107"/>
      <c r="G12224" s="107"/>
    </row>
    <row r="12225" spans="2:7" s="100" customFormat="1">
      <c r="B12225" s="208"/>
      <c r="C12225" s="101"/>
      <c r="D12225" s="102"/>
      <c r="E12225" s="208"/>
      <c r="F12225" s="107"/>
      <c r="G12225" s="107"/>
    </row>
    <row r="12226" spans="2:7" s="100" customFormat="1">
      <c r="B12226" s="208"/>
      <c r="C12226" s="101"/>
      <c r="D12226" s="102"/>
      <c r="E12226" s="208"/>
      <c r="F12226" s="107"/>
      <c r="G12226" s="107"/>
    </row>
    <row r="12227" spans="2:7" s="100" customFormat="1">
      <c r="B12227" s="208"/>
      <c r="C12227" s="101"/>
      <c r="D12227" s="102"/>
      <c r="E12227" s="208"/>
      <c r="F12227" s="107"/>
      <c r="G12227" s="107"/>
    </row>
    <row r="12228" spans="2:7" s="100" customFormat="1">
      <c r="B12228" s="208"/>
      <c r="C12228" s="101"/>
      <c r="D12228" s="102"/>
      <c r="E12228" s="208"/>
      <c r="F12228" s="107"/>
      <c r="G12228" s="107"/>
    </row>
    <row r="12229" spans="2:7" s="100" customFormat="1">
      <c r="B12229" s="208"/>
      <c r="C12229" s="101"/>
      <c r="D12229" s="102"/>
      <c r="E12229" s="208"/>
      <c r="F12229" s="107"/>
      <c r="G12229" s="107"/>
    </row>
    <row r="12230" spans="2:7" s="100" customFormat="1">
      <c r="B12230" s="208"/>
      <c r="C12230" s="101"/>
      <c r="D12230" s="102"/>
      <c r="E12230" s="208"/>
      <c r="F12230" s="107"/>
      <c r="G12230" s="107"/>
    </row>
    <row r="12231" spans="2:7" s="100" customFormat="1">
      <c r="B12231" s="208"/>
      <c r="C12231" s="101"/>
      <c r="D12231" s="102"/>
      <c r="E12231" s="208"/>
      <c r="F12231" s="107"/>
      <c r="G12231" s="107"/>
    </row>
    <row r="12232" spans="2:7" s="100" customFormat="1">
      <c r="B12232" s="208"/>
      <c r="C12232" s="101"/>
      <c r="D12232" s="102"/>
      <c r="E12232" s="208"/>
      <c r="F12232" s="107"/>
      <c r="G12232" s="107"/>
    </row>
    <row r="12233" spans="2:7" s="100" customFormat="1">
      <c r="B12233" s="208"/>
      <c r="C12233" s="101"/>
      <c r="D12233" s="102"/>
      <c r="E12233" s="208"/>
      <c r="F12233" s="107"/>
      <c r="G12233" s="107"/>
    </row>
    <row r="12234" spans="2:7" s="100" customFormat="1">
      <c r="B12234" s="208"/>
      <c r="C12234" s="101"/>
      <c r="D12234" s="102"/>
      <c r="E12234" s="208"/>
      <c r="F12234" s="107"/>
      <c r="G12234" s="107"/>
    </row>
    <row r="12235" spans="2:7" s="100" customFormat="1">
      <c r="B12235" s="208"/>
      <c r="C12235" s="101"/>
      <c r="D12235" s="102"/>
      <c r="E12235" s="208"/>
      <c r="F12235" s="107"/>
      <c r="G12235" s="107"/>
    </row>
    <row r="12236" spans="2:7" s="100" customFormat="1">
      <c r="B12236" s="208"/>
      <c r="C12236" s="101"/>
      <c r="D12236" s="102"/>
      <c r="E12236" s="208"/>
      <c r="F12236" s="107"/>
      <c r="G12236" s="107"/>
    </row>
    <row r="12237" spans="2:7" s="100" customFormat="1">
      <c r="B12237" s="208"/>
      <c r="C12237" s="101"/>
      <c r="D12237" s="102"/>
      <c r="E12237" s="208"/>
      <c r="F12237" s="107"/>
      <c r="G12237" s="107"/>
    </row>
    <row r="12238" spans="2:7" s="100" customFormat="1">
      <c r="B12238" s="208"/>
      <c r="C12238" s="101"/>
      <c r="D12238" s="102"/>
      <c r="E12238" s="208"/>
      <c r="F12238" s="107"/>
      <c r="G12238" s="107"/>
    </row>
    <row r="12239" spans="2:7" s="100" customFormat="1">
      <c r="B12239" s="208"/>
      <c r="C12239" s="101"/>
      <c r="D12239" s="102"/>
      <c r="E12239" s="208"/>
      <c r="F12239" s="107"/>
      <c r="G12239" s="107"/>
    </row>
    <row r="12240" spans="2:7" s="100" customFormat="1">
      <c r="B12240" s="208"/>
      <c r="C12240" s="101"/>
      <c r="D12240" s="102"/>
      <c r="E12240" s="208"/>
      <c r="F12240" s="107"/>
      <c r="G12240" s="107"/>
    </row>
    <row r="12241" spans="2:7" s="100" customFormat="1">
      <c r="B12241" s="208"/>
      <c r="C12241" s="101"/>
      <c r="D12241" s="102"/>
      <c r="E12241" s="208"/>
      <c r="F12241" s="107"/>
      <c r="G12241" s="107"/>
    </row>
    <row r="12242" spans="2:7" s="100" customFormat="1">
      <c r="B12242" s="208"/>
      <c r="C12242" s="101"/>
      <c r="D12242" s="102"/>
      <c r="E12242" s="208"/>
      <c r="F12242" s="107"/>
      <c r="G12242" s="107"/>
    </row>
    <row r="12243" spans="2:7" s="100" customFormat="1">
      <c r="B12243" s="208"/>
      <c r="C12243" s="101"/>
      <c r="D12243" s="102"/>
      <c r="E12243" s="208"/>
      <c r="F12243" s="107"/>
      <c r="G12243" s="107"/>
    </row>
    <row r="12244" spans="2:7" s="100" customFormat="1">
      <c r="B12244" s="208"/>
      <c r="C12244" s="101"/>
      <c r="D12244" s="102"/>
      <c r="E12244" s="208"/>
      <c r="F12244" s="107"/>
      <c r="G12244" s="107"/>
    </row>
    <row r="12245" spans="2:7" s="100" customFormat="1">
      <c r="B12245" s="208"/>
      <c r="C12245" s="101"/>
      <c r="D12245" s="102"/>
      <c r="E12245" s="208"/>
      <c r="F12245" s="107"/>
      <c r="G12245" s="107"/>
    </row>
    <row r="12246" spans="2:7" s="100" customFormat="1">
      <c r="B12246" s="208"/>
      <c r="C12246" s="101"/>
      <c r="D12246" s="102"/>
      <c r="E12246" s="208"/>
      <c r="F12246" s="107"/>
      <c r="G12246" s="107"/>
    </row>
    <row r="12247" spans="2:7" s="100" customFormat="1">
      <c r="B12247" s="208"/>
      <c r="C12247" s="101"/>
      <c r="D12247" s="102"/>
      <c r="E12247" s="208"/>
      <c r="F12247" s="107"/>
      <c r="G12247" s="107"/>
    </row>
    <row r="12248" spans="2:7" s="100" customFormat="1">
      <c r="B12248" s="208"/>
      <c r="C12248" s="101"/>
      <c r="D12248" s="102"/>
      <c r="E12248" s="208"/>
      <c r="F12248" s="107"/>
      <c r="G12248" s="107"/>
    </row>
    <row r="12249" spans="2:7" s="100" customFormat="1">
      <c r="B12249" s="208"/>
      <c r="C12249" s="101"/>
      <c r="D12249" s="102"/>
      <c r="E12249" s="208"/>
      <c r="F12249" s="107"/>
      <c r="G12249" s="107"/>
    </row>
    <row r="12250" spans="2:7" s="100" customFormat="1">
      <c r="B12250" s="208"/>
      <c r="C12250" s="101"/>
      <c r="D12250" s="102"/>
      <c r="E12250" s="208"/>
      <c r="F12250" s="107"/>
      <c r="G12250" s="107"/>
    </row>
    <row r="12251" spans="2:7" s="100" customFormat="1">
      <c r="B12251" s="208"/>
      <c r="C12251" s="101"/>
      <c r="D12251" s="102"/>
      <c r="E12251" s="208"/>
      <c r="F12251" s="107"/>
      <c r="G12251" s="107"/>
    </row>
    <row r="12252" spans="2:7" s="100" customFormat="1">
      <c r="B12252" s="208"/>
      <c r="C12252" s="101"/>
      <c r="D12252" s="102"/>
      <c r="E12252" s="208"/>
      <c r="F12252" s="107"/>
      <c r="G12252" s="107"/>
    </row>
    <row r="12253" spans="2:7" s="100" customFormat="1">
      <c r="B12253" s="208"/>
      <c r="C12253" s="101"/>
      <c r="D12253" s="102"/>
      <c r="E12253" s="208"/>
      <c r="F12253" s="107"/>
      <c r="G12253" s="107"/>
    </row>
    <row r="12254" spans="2:7" s="100" customFormat="1">
      <c r="B12254" s="208"/>
      <c r="C12254" s="101"/>
      <c r="D12254" s="102"/>
      <c r="E12254" s="208"/>
      <c r="F12254" s="107"/>
      <c r="G12254" s="107"/>
    </row>
    <row r="12255" spans="2:7" s="100" customFormat="1">
      <c r="B12255" s="208"/>
      <c r="C12255" s="101"/>
      <c r="D12255" s="102"/>
      <c r="E12255" s="208"/>
      <c r="F12255" s="107"/>
      <c r="G12255" s="107"/>
    </row>
    <row r="12256" spans="2:7" s="100" customFormat="1">
      <c r="B12256" s="208"/>
      <c r="C12256" s="101"/>
      <c r="D12256" s="102"/>
      <c r="E12256" s="208"/>
      <c r="F12256" s="107"/>
      <c r="G12256" s="107"/>
    </row>
    <row r="12257" spans="2:7" s="100" customFormat="1">
      <c r="B12257" s="208"/>
      <c r="C12257" s="101"/>
      <c r="D12257" s="102"/>
      <c r="E12257" s="208"/>
      <c r="F12257" s="107"/>
      <c r="G12257" s="107"/>
    </row>
    <row r="12258" spans="2:7" s="100" customFormat="1">
      <c r="B12258" s="208"/>
      <c r="C12258" s="101"/>
      <c r="D12258" s="102"/>
      <c r="E12258" s="208"/>
      <c r="F12258" s="107"/>
      <c r="G12258" s="107"/>
    </row>
    <row r="12259" spans="2:7" s="100" customFormat="1">
      <c r="B12259" s="208"/>
      <c r="C12259" s="101"/>
      <c r="D12259" s="102"/>
      <c r="E12259" s="208"/>
      <c r="F12259" s="107"/>
      <c r="G12259" s="107"/>
    </row>
    <row r="12260" spans="2:7" s="100" customFormat="1">
      <c r="B12260" s="208"/>
      <c r="C12260" s="101"/>
      <c r="D12260" s="102"/>
      <c r="E12260" s="208"/>
      <c r="F12260" s="107"/>
      <c r="G12260" s="107"/>
    </row>
    <row r="12261" spans="2:7" s="100" customFormat="1">
      <c r="B12261" s="208"/>
      <c r="C12261" s="101"/>
      <c r="D12261" s="102"/>
      <c r="E12261" s="208"/>
      <c r="F12261" s="107"/>
      <c r="G12261" s="107"/>
    </row>
    <row r="12262" spans="2:7" s="100" customFormat="1">
      <c r="B12262" s="208"/>
      <c r="C12262" s="101"/>
      <c r="D12262" s="102"/>
      <c r="E12262" s="208"/>
      <c r="F12262" s="107"/>
      <c r="G12262" s="107"/>
    </row>
    <row r="12263" spans="2:7" s="100" customFormat="1">
      <c r="B12263" s="208"/>
      <c r="C12263" s="101"/>
      <c r="D12263" s="102"/>
      <c r="E12263" s="208"/>
      <c r="F12263" s="107"/>
      <c r="G12263" s="107"/>
    </row>
    <row r="12264" spans="2:7" s="100" customFormat="1">
      <c r="B12264" s="208"/>
      <c r="C12264" s="101"/>
      <c r="D12264" s="102"/>
      <c r="E12264" s="208"/>
      <c r="F12264" s="107"/>
      <c r="G12264" s="107"/>
    </row>
    <row r="12265" spans="2:7" s="100" customFormat="1">
      <c r="B12265" s="208"/>
      <c r="C12265" s="101"/>
      <c r="D12265" s="102"/>
      <c r="E12265" s="208"/>
      <c r="F12265" s="107"/>
      <c r="G12265" s="107"/>
    </row>
    <row r="12266" spans="2:7" s="100" customFormat="1">
      <c r="B12266" s="208"/>
      <c r="C12266" s="101"/>
      <c r="D12266" s="102"/>
      <c r="E12266" s="208"/>
      <c r="F12266" s="107"/>
      <c r="G12266" s="107"/>
    </row>
    <row r="12267" spans="2:7" s="100" customFormat="1">
      <c r="B12267" s="208"/>
      <c r="C12267" s="101"/>
      <c r="D12267" s="102"/>
      <c r="E12267" s="208"/>
      <c r="F12267" s="107"/>
      <c r="G12267" s="107"/>
    </row>
    <row r="12268" spans="2:7" s="100" customFormat="1">
      <c r="B12268" s="208"/>
      <c r="C12268" s="101"/>
      <c r="D12268" s="102"/>
      <c r="E12268" s="208"/>
      <c r="F12268" s="107"/>
      <c r="G12268" s="107"/>
    </row>
    <row r="12269" spans="2:7" s="100" customFormat="1">
      <c r="B12269" s="208"/>
      <c r="C12269" s="101"/>
      <c r="D12269" s="102"/>
      <c r="E12269" s="208"/>
      <c r="F12269" s="107"/>
      <c r="G12269" s="107"/>
    </row>
    <row r="12270" spans="2:7" s="100" customFormat="1">
      <c r="B12270" s="208"/>
      <c r="C12270" s="101"/>
      <c r="D12270" s="102"/>
      <c r="E12270" s="208"/>
      <c r="F12270" s="107"/>
      <c r="G12270" s="107"/>
    </row>
    <row r="12271" spans="2:7" s="100" customFormat="1">
      <c r="B12271" s="208"/>
      <c r="C12271" s="101"/>
      <c r="D12271" s="102"/>
      <c r="E12271" s="208"/>
      <c r="F12271" s="107"/>
      <c r="G12271" s="107"/>
    </row>
    <row r="12272" spans="2:7" s="100" customFormat="1">
      <c r="B12272" s="208"/>
      <c r="C12272" s="101"/>
      <c r="D12272" s="102"/>
      <c r="E12272" s="208"/>
      <c r="F12272" s="107"/>
      <c r="G12272" s="107"/>
    </row>
    <row r="12273" spans="2:7" s="100" customFormat="1">
      <c r="B12273" s="208"/>
      <c r="C12273" s="101"/>
      <c r="D12273" s="102"/>
      <c r="E12273" s="208"/>
      <c r="F12273" s="107"/>
      <c r="G12273" s="107"/>
    </row>
    <row r="12274" spans="2:7" s="100" customFormat="1">
      <c r="B12274" s="208"/>
      <c r="C12274" s="101"/>
      <c r="D12274" s="102"/>
      <c r="E12274" s="208"/>
      <c r="F12274" s="107"/>
      <c r="G12274" s="107"/>
    </row>
    <row r="12275" spans="2:7" s="100" customFormat="1">
      <c r="B12275" s="208"/>
      <c r="C12275" s="101"/>
      <c r="D12275" s="102"/>
      <c r="E12275" s="208"/>
      <c r="F12275" s="107"/>
      <c r="G12275" s="107"/>
    </row>
    <row r="12276" spans="2:7" s="100" customFormat="1">
      <c r="B12276" s="208"/>
      <c r="C12276" s="101"/>
      <c r="D12276" s="102"/>
      <c r="E12276" s="208"/>
      <c r="F12276" s="107"/>
      <c r="G12276" s="107"/>
    </row>
    <row r="12277" spans="2:7" s="100" customFormat="1">
      <c r="B12277" s="208"/>
      <c r="C12277" s="101"/>
      <c r="D12277" s="102"/>
      <c r="E12277" s="208"/>
      <c r="F12277" s="107"/>
      <c r="G12277" s="107"/>
    </row>
    <row r="12278" spans="2:7" s="100" customFormat="1">
      <c r="B12278" s="208"/>
      <c r="C12278" s="101"/>
      <c r="D12278" s="102"/>
      <c r="E12278" s="208"/>
      <c r="F12278" s="107"/>
      <c r="G12278" s="107"/>
    </row>
    <row r="12279" spans="2:7" s="100" customFormat="1">
      <c r="B12279" s="208"/>
      <c r="C12279" s="101"/>
      <c r="D12279" s="102"/>
      <c r="E12279" s="208"/>
      <c r="F12279" s="107"/>
      <c r="G12279" s="107"/>
    </row>
    <row r="12280" spans="2:7" s="100" customFormat="1">
      <c r="B12280" s="208"/>
      <c r="C12280" s="101"/>
      <c r="D12280" s="102"/>
      <c r="E12280" s="208"/>
      <c r="F12280" s="107"/>
      <c r="G12280" s="107"/>
    </row>
    <row r="12281" spans="2:7" s="100" customFormat="1">
      <c r="B12281" s="208"/>
      <c r="C12281" s="101"/>
      <c r="D12281" s="102"/>
      <c r="E12281" s="208"/>
      <c r="F12281" s="107"/>
      <c r="G12281" s="107"/>
    </row>
    <row r="12282" spans="2:7" s="100" customFormat="1">
      <c r="B12282" s="208"/>
      <c r="C12282" s="101"/>
      <c r="D12282" s="102"/>
      <c r="E12282" s="208"/>
      <c r="F12282" s="107"/>
      <c r="G12282" s="107"/>
    </row>
    <row r="12283" spans="2:7" s="100" customFormat="1">
      <c r="B12283" s="208"/>
      <c r="C12283" s="101"/>
      <c r="D12283" s="102"/>
      <c r="E12283" s="208"/>
      <c r="F12283" s="107"/>
      <c r="G12283" s="107"/>
    </row>
    <row r="12284" spans="2:7" s="100" customFormat="1">
      <c r="B12284" s="208"/>
      <c r="C12284" s="101"/>
      <c r="D12284" s="102"/>
      <c r="E12284" s="208"/>
      <c r="F12284" s="107"/>
      <c r="G12284" s="107"/>
    </row>
    <row r="12285" spans="2:7" s="100" customFormat="1">
      <c r="B12285" s="208"/>
      <c r="C12285" s="101"/>
      <c r="D12285" s="102"/>
      <c r="E12285" s="208"/>
      <c r="F12285" s="107"/>
      <c r="G12285" s="107"/>
    </row>
    <row r="12286" spans="2:7" s="100" customFormat="1">
      <c r="B12286" s="208"/>
      <c r="C12286" s="101"/>
      <c r="D12286" s="102"/>
      <c r="E12286" s="208"/>
      <c r="F12286" s="107"/>
      <c r="G12286" s="107"/>
    </row>
    <row r="12287" spans="2:7" s="100" customFormat="1">
      <c r="B12287" s="208"/>
      <c r="C12287" s="101"/>
      <c r="D12287" s="102"/>
      <c r="E12287" s="208"/>
      <c r="F12287" s="107"/>
      <c r="G12287" s="107"/>
    </row>
    <row r="12288" spans="2:7" s="100" customFormat="1">
      <c r="B12288" s="208"/>
      <c r="C12288" s="101"/>
      <c r="D12288" s="102"/>
      <c r="E12288" s="208"/>
      <c r="F12288" s="107"/>
      <c r="G12288" s="107"/>
    </row>
    <row r="12289" spans="2:7" s="100" customFormat="1">
      <c r="B12289" s="208"/>
      <c r="C12289" s="101"/>
      <c r="D12289" s="102"/>
      <c r="E12289" s="208"/>
      <c r="F12289" s="107"/>
      <c r="G12289" s="107"/>
    </row>
    <row r="12290" spans="2:7" s="100" customFormat="1">
      <c r="B12290" s="208"/>
      <c r="C12290" s="101"/>
      <c r="D12290" s="102"/>
      <c r="E12290" s="208"/>
      <c r="F12290" s="107"/>
      <c r="G12290" s="107"/>
    </row>
    <row r="12291" spans="2:7" s="100" customFormat="1">
      <c r="B12291" s="208"/>
      <c r="C12291" s="101"/>
      <c r="D12291" s="102"/>
      <c r="E12291" s="208"/>
      <c r="F12291" s="107"/>
      <c r="G12291" s="107"/>
    </row>
    <row r="12292" spans="2:7" s="100" customFormat="1">
      <c r="B12292" s="208"/>
      <c r="C12292" s="101"/>
      <c r="D12292" s="102"/>
      <c r="E12292" s="208"/>
      <c r="F12292" s="107"/>
      <c r="G12292" s="107"/>
    </row>
    <row r="12293" spans="2:7" s="100" customFormat="1">
      <c r="B12293" s="208"/>
      <c r="C12293" s="101"/>
      <c r="D12293" s="102"/>
      <c r="E12293" s="208"/>
      <c r="F12293" s="107"/>
      <c r="G12293" s="107"/>
    </row>
    <row r="12294" spans="2:7" s="100" customFormat="1">
      <c r="B12294" s="208"/>
      <c r="C12294" s="101"/>
      <c r="D12294" s="102"/>
      <c r="E12294" s="208"/>
      <c r="F12294" s="107"/>
      <c r="G12294" s="107"/>
    </row>
    <row r="12295" spans="2:7" s="100" customFormat="1">
      <c r="B12295" s="208"/>
      <c r="C12295" s="101"/>
      <c r="D12295" s="102"/>
      <c r="E12295" s="208"/>
      <c r="F12295" s="107"/>
      <c r="G12295" s="107"/>
    </row>
    <row r="12296" spans="2:7" s="100" customFormat="1">
      <c r="B12296" s="208"/>
      <c r="C12296" s="101"/>
      <c r="D12296" s="102"/>
      <c r="E12296" s="208"/>
      <c r="F12296" s="107"/>
      <c r="G12296" s="107"/>
    </row>
    <row r="12297" spans="2:7" s="100" customFormat="1">
      <c r="B12297" s="208"/>
      <c r="C12297" s="101"/>
      <c r="D12297" s="102"/>
      <c r="E12297" s="208"/>
      <c r="F12297" s="107"/>
      <c r="G12297" s="107"/>
    </row>
    <row r="12298" spans="2:7" s="100" customFormat="1">
      <c r="B12298" s="208"/>
      <c r="C12298" s="101"/>
      <c r="D12298" s="102"/>
      <c r="E12298" s="208"/>
      <c r="F12298" s="107"/>
      <c r="G12298" s="107"/>
    </row>
    <row r="12299" spans="2:7" s="100" customFormat="1">
      <c r="B12299" s="208"/>
      <c r="C12299" s="101"/>
      <c r="D12299" s="102"/>
      <c r="E12299" s="208"/>
      <c r="F12299" s="107"/>
      <c r="G12299" s="107"/>
    </row>
    <row r="12300" spans="2:7" s="100" customFormat="1">
      <c r="B12300" s="208"/>
      <c r="C12300" s="101"/>
      <c r="D12300" s="102"/>
      <c r="E12300" s="208"/>
      <c r="F12300" s="107"/>
      <c r="G12300" s="107"/>
    </row>
    <row r="12301" spans="2:7" s="100" customFormat="1">
      <c r="B12301" s="208"/>
      <c r="C12301" s="101"/>
      <c r="D12301" s="102"/>
      <c r="E12301" s="208"/>
      <c r="F12301" s="107"/>
      <c r="G12301" s="107"/>
    </row>
    <row r="12302" spans="2:7" s="100" customFormat="1">
      <c r="B12302" s="208"/>
      <c r="C12302" s="101"/>
      <c r="D12302" s="102"/>
      <c r="E12302" s="208"/>
      <c r="F12302" s="107"/>
      <c r="G12302" s="107"/>
    </row>
    <row r="12303" spans="2:7" s="100" customFormat="1">
      <c r="B12303" s="208"/>
      <c r="C12303" s="101"/>
      <c r="D12303" s="102"/>
      <c r="E12303" s="208"/>
      <c r="F12303" s="107"/>
      <c r="G12303" s="107"/>
    </row>
    <row r="12304" spans="2:7" s="100" customFormat="1">
      <c r="B12304" s="208"/>
      <c r="C12304" s="101"/>
      <c r="D12304" s="102"/>
      <c r="E12304" s="208"/>
      <c r="F12304" s="107"/>
      <c r="G12304" s="107"/>
    </row>
    <row r="12305" spans="2:7" s="100" customFormat="1">
      <c r="B12305" s="208"/>
      <c r="C12305" s="101"/>
      <c r="D12305" s="102"/>
      <c r="E12305" s="208"/>
      <c r="F12305" s="107"/>
      <c r="G12305" s="107"/>
    </row>
    <row r="12306" spans="2:7" s="100" customFormat="1">
      <c r="B12306" s="208"/>
      <c r="C12306" s="101"/>
      <c r="D12306" s="102"/>
      <c r="E12306" s="208"/>
      <c r="F12306" s="107"/>
      <c r="G12306" s="107"/>
    </row>
    <row r="12307" spans="2:7" s="100" customFormat="1">
      <c r="B12307" s="208"/>
      <c r="C12307" s="101"/>
      <c r="D12307" s="102"/>
      <c r="E12307" s="208"/>
      <c r="F12307" s="107"/>
      <c r="G12307" s="107"/>
    </row>
    <row r="12308" spans="2:7" s="100" customFormat="1">
      <c r="B12308" s="208"/>
      <c r="C12308" s="101"/>
      <c r="D12308" s="102"/>
      <c r="E12308" s="208"/>
      <c r="F12308" s="107"/>
      <c r="G12308" s="107"/>
    </row>
    <row r="12309" spans="2:7" s="100" customFormat="1">
      <c r="B12309" s="208"/>
      <c r="C12309" s="101"/>
      <c r="D12309" s="102"/>
      <c r="E12309" s="208"/>
      <c r="F12309" s="107"/>
      <c r="G12309" s="107"/>
    </row>
    <row r="12310" spans="2:7" s="100" customFormat="1">
      <c r="B12310" s="208"/>
      <c r="C12310" s="101"/>
      <c r="D12310" s="102"/>
      <c r="E12310" s="208"/>
      <c r="F12310" s="107"/>
      <c r="G12310" s="107"/>
    </row>
    <row r="12311" spans="2:7" s="100" customFormat="1">
      <c r="B12311" s="208"/>
      <c r="C12311" s="101"/>
      <c r="D12311" s="102"/>
      <c r="E12311" s="208"/>
      <c r="F12311" s="107"/>
      <c r="G12311" s="107"/>
    </row>
    <row r="12312" spans="2:7" s="100" customFormat="1">
      <c r="B12312" s="208"/>
      <c r="C12312" s="101"/>
      <c r="D12312" s="102"/>
      <c r="E12312" s="208"/>
      <c r="F12312" s="107"/>
      <c r="G12312" s="107"/>
    </row>
    <row r="12313" spans="2:7" s="100" customFormat="1">
      <c r="B12313" s="208"/>
      <c r="C12313" s="101"/>
      <c r="D12313" s="102"/>
      <c r="E12313" s="208"/>
      <c r="F12313" s="107"/>
      <c r="G12313" s="107"/>
    </row>
    <row r="12314" spans="2:7" s="100" customFormat="1">
      <c r="B12314" s="208"/>
      <c r="C12314" s="101"/>
      <c r="D12314" s="102"/>
      <c r="E12314" s="208"/>
      <c r="F12314" s="107"/>
      <c r="G12314" s="107"/>
    </row>
    <row r="12315" spans="2:7" s="100" customFormat="1">
      <c r="B12315" s="208"/>
      <c r="C12315" s="101"/>
      <c r="D12315" s="102"/>
      <c r="E12315" s="208"/>
      <c r="F12315" s="107"/>
      <c r="G12315" s="107"/>
    </row>
    <row r="12316" spans="2:7" s="100" customFormat="1">
      <c r="B12316" s="208"/>
      <c r="C12316" s="101"/>
      <c r="D12316" s="102"/>
      <c r="E12316" s="208"/>
      <c r="F12316" s="107"/>
      <c r="G12316" s="107"/>
    </row>
    <row r="12317" spans="2:7" s="100" customFormat="1">
      <c r="B12317" s="208"/>
      <c r="C12317" s="101"/>
      <c r="D12317" s="102"/>
      <c r="E12317" s="208"/>
      <c r="F12317" s="107"/>
      <c r="G12317" s="107"/>
    </row>
    <row r="12318" spans="2:7" s="100" customFormat="1">
      <c r="B12318" s="208"/>
      <c r="C12318" s="101"/>
      <c r="D12318" s="102"/>
      <c r="E12318" s="208"/>
      <c r="F12318" s="107"/>
      <c r="G12318" s="107"/>
    </row>
    <row r="12319" spans="2:7" s="100" customFormat="1">
      <c r="B12319" s="208"/>
      <c r="C12319" s="101"/>
      <c r="D12319" s="102"/>
      <c r="E12319" s="208"/>
      <c r="F12319" s="107"/>
      <c r="G12319" s="107"/>
    </row>
    <row r="12320" spans="2:7" s="100" customFormat="1">
      <c r="B12320" s="208"/>
      <c r="C12320" s="101"/>
      <c r="D12320" s="102"/>
      <c r="E12320" s="208"/>
      <c r="F12320" s="107"/>
      <c r="G12320" s="107"/>
    </row>
    <row r="12321" spans="2:7" s="100" customFormat="1">
      <c r="B12321" s="208"/>
      <c r="C12321" s="101"/>
      <c r="D12321" s="102"/>
      <c r="E12321" s="208"/>
      <c r="F12321" s="107"/>
      <c r="G12321" s="107"/>
    </row>
    <row r="12322" spans="2:7" s="100" customFormat="1">
      <c r="B12322" s="208"/>
      <c r="C12322" s="101"/>
      <c r="D12322" s="102"/>
      <c r="E12322" s="208"/>
      <c r="F12322" s="107"/>
      <c r="G12322" s="107"/>
    </row>
    <row r="12323" spans="2:7" s="100" customFormat="1">
      <c r="B12323" s="208"/>
      <c r="C12323" s="101"/>
      <c r="D12323" s="102"/>
      <c r="E12323" s="208"/>
      <c r="F12323" s="107"/>
      <c r="G12323" s="107"/>
    </row>
    <row r="12324" spans="2:7" s="100" customFormat="1">
      <c r="B12324" s="208"/>
      <c r="C12324" s="101"/>
      <c r="D12324" s="102"/>
      <c r="E12324" s="208"/>
      <c r="F12324" s="107"/>
      <c r="G12324" s="107"/>
    </row>
    <row r="12325" spans="2:7" s="100" customFormat="1">
      <c r="B12325" s="208"/>
      <c r="C12325" s="101"/>
      <c r="D12325" s="102"/>
      <c r="E12325" s="208"/>
      <c r="F12325" s="107"/>
      <c r="G12325" s="107"/>
    </row>
    <row r="12326" spans="2:7" s="100" customFormat="1">
      <c r="B12326" s="208"/>
      <c r="C12326" s="101"/>
      <c r="D12326" s="102"/>
      <c r="E12326" s="208"/>
      <c r="F12326" s="107"/>
      <c r="G12326" s="107"/>
    </row>
    <row r="12327" spans="2:7" s="100" customFormat="1">
      <c r="B12327" s="208"/>
      <c r="C12327" s="101"/>
      <c r="D12327" s="102"/>
      <c r="E12327" s="208"/>
      <c r="F12327" s="107"/>
      <c r="G12327" s="107"/>
    </row>
    <row r="12328" spans="2:7" s="100" customFormat="1">
      <c r="B12328" s="208"/>
      <c r="C12328" s="101"/>
      <c r="D12328" s="102"/>
      <c r="E12328" s="208"/>
      <c r="F12328" s="107"/>
      <c r="G12328" s="107"/>
    </row>
    <row r="12329" spans="2:7" s="100" customFormat="1">
      <c r="B12329" s="208"/>
      <c r="C12329" s="101"/>
      <c r="D12329" s="102"/>
      <c r="E12329" s="208"/>
      <c r="F12329" s="107"/>
      <c r="G12329" s="107"/>
    </row>
    <row r="12330" spans="2:7" s="100" customFormat="1">
      <c r="B12330" s="208"/>
      <c r="C12330" s="101"/>
      <c r="D12330" s="102"/>
      <c r="E12330" s="208"/>
      <c r="F12330" s="107"/>
      <c r="G12330" s="107"/>
    </row>
    <row r="12331" spans="2:7" s="100" customFormat="1">
      <c r="B12331" s="208"/>
      <c r="C12331" s="101"/>
      <c r="D12331" s="102"/>
      <c r="E12331" s="208"/>
      <c r="F12331" s="107"/>
      <c r="G12331" s="107"/>
    </row>
    <row r="12332" spans="2:7" s="100" customFormat="1">
      <c r="B12332" s="208"/>
      <c r="C12332" s="101"/>
      <c r="D12332" s="102"/>
      <c r="E12332" s="208"/>
      <c r="F12332" s="107"/>
      <c r="G12332" s="107"/>
    </row>
    <row r="12333" spans="2:7" s="100" customFormat="1">
      <c r="B12333" s="208"/>
      <c r="C12333" s="101"/>
      <c r="D12333" s="102"/>
      <c r="E12333" s="208"/>
      <c r="F12333" s="107"/>
      <c r="G12333" s="107"/>
    </row>
    <row r="12334" spans="2:7" s="100" customFormat="1">
      <c r="B12334" s="208"/>
      <c r="C12334" s="101"/>
      <c r="D12334" s="102"/>
      <c r="E12334" s="208"/>
      <c r="F12334" s="107"/>
      <c r="G12334" s="107"/>
    </row>
    <row r="12335" spans="2:7" s="100" customFormat="1">
      <c r="B12335" s="208"/>
      <c r="C12335" s="101"/>
      <c r="D12335" s="102"/>
      <c r="E12335" s="208"/>
      <c r="F12335" s="107"/>
      <c r="G12335" s="107"/>
    </row>
    <row r="12336" spans="2:7" s="100" customFormat="1">
      <c r="B12336" s="208"/>
      <c r="C12336" s="101"/>
      <c r="D12336" s="102"/>
      <c r="E12336" s="208"/>
      <c r="F12336" s="107"/>
      <c r="G12336" s="107"/>
    </row>
    <row r="12337" spans="2:7" s="100" customFormat="1">
      <c r="B12337" s="208"/>
      <c r="C12337" s="101"/>
      <c r="D12337" s="102"/>
      <c r="E12337" s="208"/>
      <c r="F12337" s="107"/>
      <c r="G12337" s="107"/>
    </row>
    <row r="12338" spans="2:7" s="100" customFormat="1">
      <c r="B12338" s="208"/>
      <c r="C12338" s="101"/>
      <c r="D12338" s="102"/>
      <c r="E12338" s="208"/>
      <c r="F12338" s="107"/>
      <c r="G12338" s="107"/>
    </row>
    <row r="12339" spans="2:7" s="100" customFormat="1">
      <c r="B12339" s="208"/>
      <c r="C12339" s="101"/>
      <c r="D12339" s="102"/>
      <c r="E12339" s="208"/>
      <c r="F12339" s="107"/>
      <c r="G12339" s="107"/>
    </row>
    <row r="12340" spans="2:7" s="100" customFormat="1">
      <c r="B12340" s="208"/>
      <c r="C12340" s="101"/>
      <c r="D12340" s="102"/>
      <c r="E12340" s="208"/>
      <c r="F12340" s="107"/>
      <c r="G12340" s="107"/>
    </row>
    <row r="12341" spans="2:7" s="100" customFormat="1">
      <c r="B12341" s="208"/>
      <c r="C12341" s="101"/>
      <c r="D12341" s="102"/>
      <c r="E12341" s="208"/>
      <c r="F12341" s="107"/>
      <c r="G12341" s="107"/>
    </row>
    <row r="12342" spans="2:7" s="100" customFormat="1">
      <c r="B12342" s="208"/>
      <c r="C12342" s="101"/>
      <c r="D12342" s="102"/>
      <c r="E12342" s="208"/>
      <c r="F12342" s="107"/>
      <c r="G12342" s="107"/>
    </row>
    <row r="12343" spans="2:7" s="100" customFormat="1">
      <c r="B12343" s="208"/>
      <c r="C12343" s="101"/>
      <c r="D12343" s="102"/>
      <c r="E12343" s="208"/>
      <c r="F12343" s="107"/>
      <c r="G12343" s="107"/>
    </row>
    <row r="12344" spans="2:7" s="100" customFormat="1">
      <c r="B12344" s="208"/>
      <c r="C12344" s="101"/>
      <c r="D12344" s="102"/>
      <c r="E12344" s="208"/>
      <c r="F12344" s="107"/>
      <c r="G12344" s="107"/>
    </row>
    <row r="12345" spans="2:7" s="100" customFormat="1">
      <c r="B12345" s="208"/>
      <c r="C12345" s="101"/>
      <c r="D12345" s="102"/>
      <c r="E12345" s="208"/>
      <c r="F12345" s="107"/>
      <c r="G12345" s="107"/>
    </row>
    <row r="12346" spans="2:7" s="100" customFormat="1">
      <c r="B12346" s="208"/>
      <c r="C12346" s="101"/>
      <c r="D12346" s="102"/>
      <c r="E12346" s="208"/>
      <c r="F12346" s="107"/>
      <c r="G12346" s="107"/>
    </row>
    <row r="12347" spans="2:7" s="100" customFormat="1">
      <c r="B12347" s="208"/>
      <c r="C12347" s="101"/>
      <c r="D12347" s="102"/>
      <c r="E12347" s="208"/>
      <c r="F12347" s="107"/>
      <c r="G12347" s="107"/>
    </row>
    <row r="12348" spans="2:7" s="100" customFormat="1">
      <c r="B12348" s="208"/>
      <c r="C12348" s="101"/>
      <c r="D12348" s="102"/>
      <c r="E12348" s="208"/>
      <c r="F12348" s="107"/>
      <c r="G12348" s="107"/>
    </row>
    <row r="12349" spans="2:7" s="100" customFormat="1">
      <c r="B12349" s="208"/>
      <c r="C12349" s="101"/>
      <c r="D12349" s="102"/>
      <c r="E12349" s="208"/>
      <c r="F12349" s="107"/>
      <c r="G12349" s="107"/>
    </row>
    <row r="12350" spans="2:7" s="100" customFormat="1">
      <c r="B12350" s="208"/>
      <c r="C12350" s="101"/>
      <c r="D12350" s="102"/>
      <c r="E12350" s="208"/>
      <c r="F12350" s="107"/>
      <c r="G12350" s="107"/>
    </row>
    <row r="12351" spans="2:7" s="100" customFormat="1">
      <c r="B12351" s="208"/>
      <c r="C12351" s="101"/>
      <c r="D12351" s="102"/>
      <c r="E12351" s="208"/>
      <c r="F12351" s="107"/>
      <c r="G12351" s="107"/>
    </row>
    <row r="12352" spans="2:7" s="100" customFormat="1">
      <c r="B12352" s="208"/>
      <c r="C12352" s="101"/>
      <c r="D12352" s="102"/>
      <c r="E12352" s="208"/>
      <c r="F12352" s="107"/>
      <c r="G12352" s="107"/>
    </row>
    <row r="12353" spans="2:7" s="100" customFormat="1">
      <c r="B12353" s="208"/>
      <c r="C12353" s="101"/>
      <c r="D12353" s="102"/>
      <c r="E12353" s="208"/>
      <c r="F12353" s="107"/>
      <c r="G12353" s="107"/>
    </row>
    <row r="12354" spans="2:7" s="100" customFormat="1">
      <c r="B12354" s="208"/>
      <c r="C12354" s="101"/>
      <c r="D12354" s="102"/>
      <c r="E12354" s="208"/>
      <c r="F12354" s="107"/>
      <c r="G12354" s="107"/>
    </row>
    <row r="12355" spans="2:7" s="100" customFormat="1">
      <c r="B12355" s="208"/>
      <c r="C12355" s="101"/>
      <c r="D12355" s="102"/>
      <c r="E12355" s="208"/>
      <c r="F12355" s="107"/>
      <c r="G12355" s="107"/>
    </row>
    <row r="12356" spans="2:7" s="100" customFormat="1">
      <c r="B12356" s="208"/>
      <c r="C12356" s="101"/>
      <c r="D12356" s="102"/>
      <c r="E12356" s="208"/>
      <c r="F12356" s="107"/>
      <c r="G12356" s="107"/>
    </row>
    <row r="12357" spans="2:7" s="100" customFormat="1">
      <c r="B12357" s="208"/>
      <c r="C12357" s="101"/>
      <c r="D12357" s="102"/>
      <c r="E12357" s="208"/>
      <c r="F12357" s="107"/>
      <c r="G12357" s="107"/>
    </row>
    <row r="12358" spans="2:7" s="100" customFormat="1">
      <c r="B12358" s="208"/>
      <c r="C12358" s="101"/>
      <c r="D12358" s="102"/>
      <c r="E12358" s="208"/>
      <c r="F12358" s="107"/>
      <c r="G12358" s="107"/>
    </row>
    <row r="12359" spans="2:7" s="100" customFormat="1">
      <c r="B12359" s="208"/>
      <c r="C12359" s="101"/>
      <c r="D12359" s="102"/>
      <c r="E12359" s="208"/>
      <c r="F12359" s="107"/>
      <c r="G12359" s="107"/>
    </row>
    <row r="12360" spans="2:7" s="100" customFormat="1">
      <c r="B12360" s="208"/>
      <c r="C12360" s="101"/>
      <c r="D12360" s="102"/>
      <c r="E12360" s="208"/>
      <c r="F12360" s="107"/>
      <c r="G12360" s="107"/>
    </row>
    <row r="12361" spans="2:7" s="100" customFormat="1">
      <c r="B12361" s="208"/>
      <c r="C12361" s="101"/>
      <c r="D12361" s="102"/>
      <c r="E12361" s="208"/>
      <c r="F12361" s="107"/>
      <c r="G12361" s="107"/>
    </row>
    <row r="12362" spans="2:7" s="100" customFormat="1">
      <c r="B12362" s="208"/>
      <c r="C12362" s="101"/>
      <c r="D12362" s="102"/>
      <c r="E12362" s="208"/>
      <c r="F12362" s="107"/>
      <c r="G12362" s="107"/>
    </row>
    <row r="12363" spans="2:7" s="100" customFormat="1">
      <c r="B12363" s="208"/>
      <c r="C12363" s="101"/>
      <c r="D12363" s="102"/>
      <c r="E12363" s="208"/>
      <c r="F12363" s="107"/>
      <c r="G12363" s="107"/>
    </row>
    <row r="12364" spans="2:7" s="100" customFormat="1">
      <c r="B12364" s="208"/>
      <c r="C12364" s="101"/>
      <c r="D12364" s="102"/>
      <c r="E12364" s="208"/>
      <c r="F12364" s="107"/>
      <c r="G12364" s="107"/>
    </row>
    <row r="12365" spans="2:7" s="100" customFormat="1">
      <c r="B12365" s="208"/>
      <c r="C12365" s="101"/>
      <c r="D12365" s="102"/>
      <c r="E12365" s="208"/>
      <c r="F12365" s="107"/>
      <c r="G12365" s="107"/>
    </row>
    <row r="12366" spans="2:7" s="100" customFormat="1">
      <c r="B12366" s="208"/>
      <c r="C12366" s="101"/>
      <c r="D12366" s="102"/>
      <c r="E12366" s="208"/>
      <c r="F12366" s="107"/>
      <c r="G12366" s="107"/>
    </row>
    <row r="12367" spans="2:7" s="100" customFormat="1">
      <c r="B12367" s="208"/>
      <c r="C12367" s="101"/>
      <c r="D12367" s="102"/>
      <c r="E12367" s="208"/>
      <c r="F12367" s="107"/>
      <c r="G12367" s="107"/>
    </row>
    <row r="12368" spans="2:7" s="100" customFormat="1">
      <c r="B12368" s="208"/>
      <c r="C12368" s="101"/>
      <c r="D12368" s="102"/>
      <c r="E12368" s="208"/>
      <c r="F12368" s="107"/>
      <c r="G12368" s="107"/>
    </row>
    <row r="12369" spans="2:7" s="100" customFormat="1">
      <c r="B12369" s="208"/>
      <c r="C12369" s="101"/>
      <c r="D12369" s="102"/>
      <c r="E12369" s="208"/>
      <c r="F12369" s="107"/>
      <c r="G12369" s="107"/>
    </row>
    <row r="12370" spans="2:7" s="100" customFormat="1">
      <c r="B12370" s="208"/>
      <c r="C12370" s="101"/>
      <c r="D12370" s="102"/>
      <c r="E12370" s="208"/>
      <c r="F12370" s="107"/>
      <c r="G12370" s="107"/>
    </row>
    <row r="12371" spans="2:7" s="100" customFormat="1">
      <c r="B12371" s="208"/>
      <c r="C12371" s="101"/>
      <c r="D12371" s="102"/>
      <c r="E12371" s="208"/>
      <c r="F12371" s="107"/>
      <c r="G12371" s="107"/>
    </row>
    <row r="12372" spans="2:7" s="100" customFormat="1">
      <c r="B12372" s="208"/>
      <c r="C12372" s="101"/>
      <c r="D12372" s="102"/>
      <c r="E12372" s="208"/>
      <c r="F12372" s="107"/>
      <c r="G12372" s="107"/>
    </row>
    <row r="12373" spans="2:7" s="100" customFormat="1">
      <c r="B12373" s="208"/>
      <c r="C12373" s="101"/>
      <c r="D12373" s="102"/>
      <c r="E12373" s="208"/>
      <c r="F12373" s="107"/>
      <c r="G12373" s="107"/>
    </row>
    <row r="12374" spans="2:7" s="100" customFormat="1">
      <c r="B12374" s="208"/>
      <c r="C12374" s="101"/>
      <c r="D12374" s="102"/>
      <c r="E12374" s="208"/>
      <c r="F12374" s="107"/>
      <c r="G12374" s="107"/>
    </row>
    <row r="12375" spans="2:7" s="100" customFormat="1">
      <c r="B12375" s="208"/>
      <c r="C12375" s="101"/>
      <c r="D12375" s="102"/>
      <c r="E12375" s="208"/>
      <c r="F12375" s="107"/>
      <c r="G12375" s="107"/>
    </row>
    <row r="12376" spans="2:7" s="100" customFormat="1">
      <c r="B12376" s="208"/>
      <c r="C12376" s="101"/>
      <c r="D12376" s="102"/>
      <c r="E12376" s="208"/>
      <c r="F12376" s="107"/>
      <c r="G12376" s="107"/>
    </row>
    <row r="12377" spans="2:7" s="100" customFormat="1">
      <c r="B12377" s="208"/>
      <c r="C12377" s="101"/>
      <c r="D12377" s="102"/>
      <c r="E12377" s="208"/>
      <c r="F12377" s="107"/>
      <c r="G12377" s="107"/>
    </row>
    <row r="12378" spans="2:7" s="100" customFormat="1">
      <c r="B12378" s="208"/>
      <c r="C12378" s="101"/>
      <c r="D12378" s="102"/>
      <c r="E12378" s="208"/>
      <c r="F12378" s="107"/>
      <c r="G12378" s="107"/>
    </row>
    <row r="12379" spans="2:7" s="100" customFormat="1">
      <c r="B12379" s="208"/>
      <c r="C12379" s="101"/>
      <c r="D12379" s="102"/>
      <c r="E12379" s="208"/>
      <c r="F12379" s="107"/>
      <c r="G12379" s="107"/>
    </row>
    <row r="12380" spans="2:7" s="100" customFormat="1">
      <c r="B12380" s="208"/>
      <c r="C12380" s="101"/>
      <c r="D12380" s="102"/>
      <c r="E12380" s="208"/>
      <c r="F12380" s="107"/>
      <c r="G12380" s="107"/>
    </row>
    <row r="12381" spans="2:7" s="100" customFormat="1">
      <c r="B12381" s="208"/>
      <c r="C12381" s="101"/>
      <c r="D12381" s="102"/>
      <c r="E12381" s="208"/>
      <c r="F12381" s="107"/>
      <c r="G12381" s="107"/>
    </row>
    <row r="12382" spans="2:7" s="100" customFormat="1">
      <c r="B12382" s="208"/>
      <c r="C12382" s="101"/>
      <c r="D12382" s="102"/>
      <c r="E12382" s="208"/>
      <c r="F12382" s="107"/>
      <c r="G12382" s="107"/>
    </row>
    <row r="12383" spans="2:7" s="100" customFormat="1">
      <c r="B12383" s="208"/>
      <c r="C12383" s="101"/>
      <c r="D12383" s="102"/>
      <c r="E12383" s="208"/>
      <c r="F12383" s="107"/>
      <c r="G12383" s="107"/>
    </row>
    <row r="12384" spans="2:7" s="100" customFormat="1">
      <c r="B12384" s="208"/>
      <c r="C12384" s="101"/>
      <c r="D12384" s="102"/>
      <c r="E12384" s="208"/>
      <c r="F12384" s="107"/>
      <c r="G12384" s="107"/>
    </row>
    <row r="12385" spans="2:7" s="100" customFormat="1">
      <c r="B12385" s="208"/>
      <c r="C12385" s="101"/>
      <c r="D12385" s="102"/>
      <c r="E12385" s="208"/>
      <c r="F12385" s="107"/>
      <c r="G12385" s="107"/>
    </row>
    <row r="12386" spans="2:7" s="100" customFormat="1">
      <c r="B12386" s="208"/>
      <c r="C12386" s="101"/>
      <c r="D12386" s="102"/>
      <c r="E12386" s="208"/>
      <c r="F12386" s="107"/>
      <c r="G12386" s="107"/>
    </row>
    <row r="12387" spans="2:7" s="100" customFormat="1">
      <c r="B12387" s="208"/>
      <c r="C12387" s="101"/>
      <c r="D12387" s="102"/>
      <c r="E12387" s="208"/>
      <c r="F12387" s="107"/>
      <c r="G12387" s="107"/>
    </row>
    <row r="12388" spans="2:7" s="100" customFormat="1">
      <c r="B12388" s="208"/>
      <c r="C12388" s="101"/>
      <c r="D12388" s="102"/>
      <c r="E12388" s="208"/>
      <c r="F12388" s="107"/>
      <c r="G12388" s="107"/>
    </row>
    <row r="12389" spans="2:7" s="100" customFormat="1">
      <c r="B12389" s="208"/>
      <c r="C12389" s="101"/>
      <c r="D12389" s="102"/>
      <c r="E12389" s="208"/>
      <c r="F12389" s="107"/>
      <c r="G12389" s="107"/>
    </row>
    <row r="12390" spans="2:7" s="100" customFormat="1">
      <c r="B12390" s="208"/>
      <c r="C12390" s="101"/>
      <c r="D12390" s="102"/>
      <c r="E12390" s="208"/>
      <c r="F12390" s="107"/>
      <c r="G12390" s="107"/>
    </row>
    <row r="12391" spans="2:7" s="100" customFormat="1">
      <c r="B12391" s="208"/>
      <c r="C12391" s="101"/>
      <c r="D12391" s="102"/>
      <c r="E12391" s="208"/>
      <c r="F12391" s="107"/>
      <c r="G12391" s="107"/>
    </row>
    <row r="12392" spans="2:7" s="100" customFormat="1">
      <c r="B12392" s="208"/>
      <c r="C12392" s="101"/>
      <c r="D12392" s="102"/>
      <c r="E12392" s="208"/>
      <c r="F12392" s="107"/>
      <c r="G12392" s="107"/>
    </row>
    <row r="12393" spans="2:7" s="100" customFormat="1">
      <c r="B12393" s="208"/>
      <c r="C12393" s="101"/>
      <c r="D12393" s="102"/>
      <c r="E12393" s="208"/>
      <c r="F12393" s="107"/>
      <c r="G12393" s="107"/>
    </row>
    <row r="12394" spans="2:7" s="100" customFormat="1">
      <c r="B12394" s="208"/>
      <c r="C12394" s="101"/>
      <c r="D12394" s="102"/>
      <c r="E12394" s="208"/>
      <c r="F12394" s="107"/>
      <c r="G12394" s="107"/>
    </row>
    <row r="12395" spans="2:7" s="100" customFormat="1">
      <c r="B12395" s="208"/>
      <c r="C12395" s="101"/>
      <c r="D12395" s="102"/>
      <c r="E12395" s="208"/>
      <c r="F12395" s="107"/>
      <c r="G12395" s="107"/>
    </row>
    <row r="12396" spans="2:7" s="100" customFormat="1">
      <c r="B12396" s="208"/>
      <c r="C12396" s="101"/>
      <c r="D12396" s="102"/>
      <c r="E12396" s="208"/>
      <c r="F12396" s="107"/>
      <c r="G12396" s="107"/>
    </row>
    <row r="12397" spans="2:7" s="100" customFormat="1">
      <c r="B12397" s="208"/>
      <c r="C12397" s="101"/>
      <c r="D12397" s="102"/>
      <c r="E12397" s="208"/>
      <c r="F12397" s="107"/>
      <c r="G12397" s="107"/>
    </row>
    <row r="12398" spans="2:7" s="100" customFormat="1">
      <c r="B12398" s="208"/>
      <c r="C12398" s="101"/>
      <c r="D12398" s="102"/>
      <c r="E12398" s="208"/>
      <c r="F12398" s="107"/>
      <c r="G12398" s="107"/>
    </row>
    <row r="12399" spans="2:7" s="100" customFormat="1">
      <c r="B12399" s="208"/>
      <c r="C12399" s="101"/>
      <c r="D12399" s="102"/>
      <c r="E12399" s="208"/>
      <c r="F12399" s="107"/>
      <c r="G12399" s="107"/>
    </row>
    <row r="12400" spans="2:7" s="100" customFormat="1">
      <c r="B12400" s="208"/>
      <c r="C12400" s="101"/>
      <c r="D12400" s="102"/>
      <c r="E12400" s="208"/>
      <c r="F12400" s="107"/>
      <c r="G12400" s="107"/>
    </row>
    <row r="12401" spans="2:7" s="100" customFormat="1">
      <c r="B12401" s="208"/>
      <c r="C12401" s="101"/>
      <c r="D12401" s="102"/>
      <c r="E12401" s="208"/>
      <c r="F12401" s="107"/>
      <c r="G12401" s="107"/>
    </row>
    <row r="12402" spans="2:7" s="100" customFormat="1">
      <c r="B12402" s="208"/>
      <c r="C12402" s="101"/>
      <c r="D12402" s="102"/>
      <c r="E12402" s="208"/>
      <c r="F12402" s="107"/>
      <c r="G12402" s="107"/>
    </row>
    <row r="12403" spans="2:7" s="100" customFormat="1">
      <c r="B12403" s="208"/>
      <c r="C12403" s="101"/>
      <c r="D12403" s="102"/>
      <c r="E12403" s="208"/>
      <c r="F12403" s="107"/>
      <c r="G12403" s="107"/>
    </row>
    <row r="12404" spans="2:7" s="100" customFormat="1">
      <c r="B12404" s="208"/>
      <c r="C12404" s="101"/>
      <c r="D12404" s="102"/>
      <c r="E12404" s="208"/>
      <c r="F12404" s="107"/>
      <c r="G12404" s="107"/>
    </row>
    <row r="12405" spans="2:7" s="100" customFormat="1">
      <c r="B12405" s="208"/>
      <c r="C12405" s="101"/>
      <c r="D12405" s="102"/>
      <c r="E12405" s="208"/>
      <c r="F12405" s="107"/>
      <c r="G12405" s="107"/>
    </row>
    <row r="12406" spans="2:7" s="100" customFormat="1">
      <c r="B12406" s="208"/>
      <c r="C12406" s="101"/>
      <c r="D12406" s="102"/>
      <c r="E12406" s="208"/>
      <c r="F12406" s="107"/>
      <c r="G12406" s="107"/>
    </row>
    <row r="12407" spans="2:7" s="100" customFormat="1">
      <c r="B12407" s="208"/>
      <c r="C12407" s="101"/>
      <c r="D12407" s="102"/>
      <c r="E12407" s="208"/>
      <c r="F12407" s="107"/>
      <c r="G12407" s="107"/>
    </row>
    <row r="12408" spans="2:7" s="100" customFormat="1">
      <c r="B12408" s="208"/>
      <c r="C12408" s="101"/>
      <c r="D12408" s="102"/>
      <c r="E12408" s="208"/>
      <c r="F12408" s="107"/>
      <c r="G12408" s="107"/>
    </row>
    <row r="12409" spans="2:7" s="100" customFormat="1">
      <c r="B12409" s="208"/>
      <c r="C12409" s="101"/>
      <c r="D12409" s="102"/>
      <c r="E12409" s="208"/>
      <c r="F12409" s="107"/>
      <c r="G12409" s="107"/>
    </row>
    <row r="12410" spans="2:7" s="100" customFormat="1">
      <c r="B12410" s="208"/>
      <c r="C12410" s="101"/>
      <c r="D12410" s="102"/>
      <c r="E12410" s="208"/>
      <c r="F12410" s="107"/>
      <c r="G12410" s="107"/>
    </row>
    <row r="12411" spans="2:7" s="100" customFormat="1">
      <c r="B12411" s="208"/>
      <c r="C12411" s="101"/>
      <c r="D12411" s="102"/>
      <c r="E12411" s="208"/>
      <c r="F12411" s="107"/>
      <c r="G12411" s="107"/>
    </row>
    <row r="12412" spans="2:7" s="100" customFormat="1">
      <c r="B12412" s="208"/>
      <c r="C12412" s="101"/>
      <c r="D12412" s="102"/>
      <c r="E12412" s="208"/>
      <c r="F12412" s="107"/>
      <c r="G12412" s="107"/>
    </row>
    <row r="12413" spans="2:7" s="100" customFormat="1">
      <c r="B12413" s="208"/>
      <c r="C12413" s="101"/>
      <c r="D12413" s="102"/>
      <c r="E12413" s="208"/>
      <c r="F12413" s="107"/>
      <c r="G12413" s="107"/>
    </row>
    <row r="12414" spans="2:7" s="100" customFormat="1">
      <c r="B12414" s="208"/>
      <c r="C12414" s="101"/>
      <c r="D12414" s="102"/>
      <c r="E12414" s="208"/>
      <c r="F12414" s="107"/>
      <c r="G12414" s="107"/>
    </row>
    <row r="12415" spans="2:7" s="100" customFormat="1">
      <c r="B12415" s="208"/>
      <c r="C12415" s="101"/>
      <c r="D12415" s="102"/>
      <c r="E12415" s="208"/>
      <c r="F12415" s="107"/>
      <c r="G12415" s="107"/>
    </row>
    <row r="12416" spans="2:7" s="100" customFormat="1">
      <c r="B12416" s="208"/>
      <c r="C12416" s="101"/>
      <c r="D12416" s="102"/>
      <c r="E12416" s="208"/>
      <c r="F12416" s="107"/>
      <c r="G12416" s="107"/>
    </row>
    <row r="12417" spans="2:7" s="100" customFormat="1">
      <c r="B12417" s="208"/>
      <c r="C12417" s="101"/>
      <c r="D12417" s="102"/>
      <c r="E12417" s="208"/>
      <c r="F12417" s="107"/>
      <c r="G12417" s="107"/>
    </row>
    <row r="12418" spans="2:7" s="100" customFormat="1">
      <c r="B12418" s="208"/>
      <c r="C12418" s="101"/>
      <c r="D12418" s="102"/>
      <c r="E12418" s="208"/>
      <c r="F12418" s="107"/>
      <c r="G12418" s="107"/>
    </row>
    <row r="12419" spans="2:7" s="100" customFormat="1">
      <c r="B12419" s="208"/>
      <c r="C12419" s="101"/>
      <c r="D12419" s="102"/>
      <c r="E12419" s="208"/>
      <c r="F12419" s="107"/>
      <c r="G12419" s="107"/>
    </row>
    <row r="12420" spans="2:7" s="100" customFormat="1">
      <c r="B12420" s="208"/>
      <c r="C12420" s="101"/>
      <c r="D12420" s="102"/>
      <c r="E12420" s="208"/>
      <c r="F12420" s="107"/>
      <c r="G12420" s="107"/>
    </row>
    <row r="12421" spans="2:7" s="100" customFormat="1">
      <c r="B12421" s="208"/>
      <c r="C12421" s="101"/>
      <c r="D12421" s="102"/>
      <c r="E12421" s="208"/>
      <c r="F12421" s="107"/>
      <c r="G12421" s="107"/>
    </row>
    <row r="12422" spans="2:7" s="100" customFormat="1">
      <c r="B12422" s="208"/>
      <c r="C12422" s="101"/>
      <c r="D12422" s="102"/>
      <c r="E12422" s="208"/>
      <c r="F12422" s="107"/>
      <c r="G12422" s="107"/>
    </row>
    <row r="12423" spans="2:7" s="100" customFormat="1">
      <c r="B12423" s="208"/>
      <c r="C12423" s="101"/>
      <c r="D12423" s="102"/>
      <c r="E12423" s="208"/>
      <c r="F12423" s="107"/>
      <c r="G12423" s="107"/>
    </row>
    <row r="12424" spans="2:7" s="100" customFormat="1">
      <c r="B12424" s="208"/>
      <c r="C12424" s="101"/>
      <c r="D12424" s="102"/>
      <c r="E12424" s="208"/>
      <c r="F12424" s="107"/>
      <c r="G12424" s="107"/>
    </row>
    <row r="12425" spans="2:7" s="100" customFormat="1">
      <c r="B12425" s="208"/>
      <c r="C12425" s="101"/>
      <c r="D12425" s="102"/>
      <c r="E12425" s="208"/>
      <c r="F12425" s="107"/>
      <c r="G12425" s="107"/>
    </row>
    <row r="12426" spans="2:7" s="100" customFormat="1">
      <c r="B12426" s="208"/>
      <c r="C12426" s="101"/>
      <c r="D12426" s="102"/>
      <c r="E12426" s="208"/>
      <c r="F12426" s="107"/>
      <c r="G12426" s="107"/>
    </row>
    <row r="12427" spans="2:7" s="100" customFormat="1">
      <c r="B12427" s="208"/>
      <c r="C12427" s="101"/>
      <c r="D12427" s="102"/>
      <c r="E12427" s="208"/>
      <c r="F12427" s="107"/>
      <c r="G12427" s="107"/>
    </row>
    <row r="12428" spans="2:7" s="100" customFormat="1">
      <c r="B12428" s="208"/>
      <c r="C12428" s="101"/>
      <c r="D12428" s="102"/>
      <c r="E12428" s="208"/>
      <c r="F12428" s="107"/>
      <c r="G12428" s="107"/>
    </row>
    <row r="12429" spans="2:7" s="100" customFormat="1">
      <c r="B12429" s="208"/>
      <c r="C12429" s="101"/>
      <c r="D12429" s="102"/>
      <c r="E12429" s="208"/>
      <c r="F12429" s="107"/>
      <c r="G12429" s="107"/>
    </row>
    <row r="12430" spans="2:7" s="100" customFormat="1">
      <c r="B12430" s="208"/>
      <c r="C12430" s="101"/>
      <c r="D12430" s="102"/>
      <c r="E12430" s="208"/>
      <c r="F12430" s="107"/>
      <c r="G12430" s="107"/>
    </row>
    <row r="12431" spans="2:7" s="100" customFormat="1">
      <c r="B12431" s="208"/>
      <c r="C12431" s="101"/>
      <c r="D12431" s="102"/>
      <c r="E12431" s="208"/>
      <c r="F12431" s="107"/>
      <c r="G12431" s="107"/>
    </row>
    <row r="12432" spans="2:7" s="100" customFormat="1">
      <c r="B12432" s="208"/>
      <c r="C12432" s="101"/>
      <c r="D12432" s="102"/>
      <c r="E12432" s="208"/>
      <c r="F12432" s="107"/>
      <c r="G12432" s="107"/>
    </row>
    <row r="12433" spans="2:7" s="100" customFormat="1">
      <c r="B12433" s="208"/>
      <c r="C12433" s="101"/>
      <c r="D12433" s="102"/>
      <c r="E12433" s="208"/>
      <c r="F12433" s="107"/>
      <c r="G12433" s="107"/>
    </row>
    <row r="12434" spans="2:7" s="100" customFormat="1">
      <c r="B12434" s="208"/>
      <c r="C12434" s="101"/>
      <c r="D12434" s="102"/>
      <c r="E12434" s="208"/>
      <c r="F12434" s="107"/>
      <c r="G12434" s="107"/>
    </row>
    <row r="12435" spans="2:7" s="100" customFormat="1">
      <c r="B12435" s="208"/>
      <c r="C12435" s="101"/>
      <c r="D12435" s="102"/>
      <c r="E12435" s="208"/>
      <c r="F12435" s="107"/>
      <c r="G12435" s="107"/>
    </row>
    <row r="12436" spans="2:7" s="100" customFormat="1">
      <c r="B12436" s="208"/>
      <c r="C12436" s="101"/>
      <c r="D12436" s="102"/>
      <c r="E12436" s="208"/>
      <c r="F12436" s="107"/>
      <c r="G12436" s="107"/>
    </row>
    <row r="12437" spans="2:7" s="100" customFormat="1">
      <c r="B12437" s="208"/>
      <c r="C12437" s="101"/>
      <c r="D12437" s="102"/>
      <c r="E12437" s="208"/>
      <c r="F12437" s="107"/>
      <c r="G12437" s="107"/>
    </row>
    <row r="12438" spans="2:7" s="100" customFormat="1">
      <c r="B12438" s="208"/>
      <c r="C12438" s="101"/>
      <c r="D12438" s="102"/>
      <c r="E12438" s="208"/>
      <c r="F12438" s="107"/>
      <c r="G12438" s="107"/>
    </row>
    <row r="12439" spans="2:7" s="100" customFormat="1">
      <c r="B12439" s="208"/>
      <c r="C12439" s="101"/>
      <c r="D12439" s="102"/>
      <c r="E12439" s="208"/>
      <c r="F12439" s="107"/>
      <c r="G12439" s="107"/>
    </row>
    <row r="12440" spans="2:7" s="100" customFormat="1">
      <c r="B12440" s="208"/>
      <c r="C12440" s="101"/>
      <c r="D12440" s="102"/>
      <c r="E12440" s="208"/>
      <c r="F12440" s="107"/>
      <c r="G12440" s="107"/>
    </row>
    <row r="12441" spans="2:7" s="100" customFormat="1">
      <c r="B12441" s="208"/>
      <c r="C12441" s="101"/>
      <c r="D12441" s="102"/>
      <c r="E12441" s="208"/>
      <c r="F12441" s="107"/>
      <c r="G12441" s="107"/>
    </row>
    <row r="12442" spans="2:7" s="100" customFormat="1">
      <c r="B12442" s="208"/>
      <c r="C12442" s="101"/>
      <c r="D12442" s="102"/>
      <c r="E12442" s="208"/>
      <c r="F12442" s="107"/>
      <c r="G12442" s="107"/>
    </row>
    <row r="12443" spans="2:7" s="100" customFormat="1">
      <c r="B12443" s="208"/>
      <c r="C12443" s="101"/>
      <c r="D12443" s="102"/>
      <c r="E12443" s="208"/>
      <c r="F12443" s="107"/>
      <c r="G12443" s="107"/>
    </row>
    <row r="12444" spans="2:7" s="100" customFormat="1">
      <c r="B12444" s="208"/>
      <c r="C12444" s="101"/>
      <c r="D12444" s="102"/>
      <c r="E12444" s="208"/>
      <c r="F12444" s="107"/>
      <c r="G12444" s="107"/>
    </row>
    <row r="12445" spans="2:7" s="100" customFormat="1">
      <c r="B12445" s="208"/>
      <c r="C12445" s="101"/>
      <c r="D12445" s="102"/>
      <c r="E12445" s="208"/>
      <c r="F12445" s="107"/>
      <c r="G12445" s="107"/>
    </row>
    <row r="12446" spans="2:7" s="100" customFormat="1">
      <c r="B12446" s="208"/>
      <c r="C12446" s="101"/>
      <c r="D12446" s="102"/>
      <c r="E12446" s="208"/>
      <c r="F12446" s="107"/>
      <c r="G12446" s="107"/>
    </row>
    <row r="12447" spans="2:7" s="100" customFormat="1">
      <c r="B12447" s="208"/>
      <c r="C12447" s="101"/>
      <c r="D12447" s="102"/>
      <c r="E12447" s="208"/>
      <c r="F12447" s="107"/>
      <c r="G12447" s="107"/>
    </row>
    <row r="12448" spans="2:7" s="100" customFormat="1">
      <c r="B12448" s="208"/>
      <c r="C12448" s="101"/>
      <c r="D12448" s="102"/>
      <c r="E12448" s="208"/>
      <c r="F12448" s="107"/>
      <c r="G12448" s="107"/>
    </row>
    <row r="12449" spans="2:7" s="100" customFormat="1">
      <c r="B12449" s="208"/>
      <c r="C12449" s="101"/>
      <c r="D12449" s="102"/>
      <c r="E12449" s="208"/>
      <c r="F12449" s="107"/>
      <c r="G12449" s="107"/>
    </row>
    <row r="12450" spans="2:7" s="100" customFormat="1">
      <c r="B12450" s="208"/>
      <c r="C12450" s="101"/>
      <c r="D12450" s="102"/>
      <c r="E12450" s="208"/>
      <c r="F12450" s="107"/>
      <c r="G12450" s="107"/>
    </row>
    <row r="12451" spans="2:7" s="100" customFormat="1">
      <c r="B12451" s="208"/>
      <c r="C12451" s="101"/>
      <c r="D12451" s="102"/>
      <c r="E12451" s="208"/>
      <c r="F12451" s="107"/>
      <c r="G12451" s="107"/>
    </row>
    <row r="12452" spans="2:7" s="100" customFormat="1">
      <c r="B12452" s="208"/>
      <c r="C12452" s="101"/>
      <c r="D12452" s="102"/>
      <c r="E12452" s="208"/>
      <c r="F12452" s="107"/>
      <c r="G12452" s="107"/>
    </row>
    <row r="12453" spans="2:7" s="100" customFormat="1">
      <c r="B12453" s="208"/>
      <c r="C12453" s="101"/>
      <c r="D12453" s="102"/>
      <c r="E12453" s="208"/>
      <c r="F12453" s="107"/>
      <c r="G12453" s="107"/>
    </row>
    <row r="12454" spans="2:7" s="100" customFormat="1">
      <c r="B12454" s="208"/>
      <c r="C12454" s="101"/>
      <c r="D12454" s="102"/>
      <c r="E12454" s="208"/>
      <c r="F12454" s="107"/>
      <c r="G12454" s="107"/>
    </row>
    <row r="12455" spans="2:7" s="100" customFormat="1">
      <c r="B12455" s="208"/>
      <c r="C12455" s="101"/>
      <c r="D12455" s="102"/>
      <c r="E12455" s="208"/>
      <c r="F12455" s="107"/>
      <c r="G12455" s="107"/>
    </row>
    <row r="12456" spans="2:7" s="100" customFormat="1">
      <c r="B12456" s="208"/>
      <c r="C12456" s="101"/>
      <c r="D12456" s="102"/>
      <c r="E12456" s="208"/>
      <c r="F12456" s="107"/>
      <c r="G12456" s="107"/>
    </row>
    <row r="12457" spans="2:7" s="100" customFormat="1">
      <c r="B12457" s="208"/>
      <c r="C12457" s="101"/>
      <c r="D12457" s="102"/>
      <c r="E12457" s="208"/>
      <c r="F12457" s="107"/>
      <c r="G12457" s="107"/>
    </row>
    <row r="12458" spans="2:7" s="100" customFormat="1">
      <c r="B12458" s="208"/>
      <c r="C12458" s="101"/>
      <c r="D12458" s="102"/>
      <c r="E12458" s="208"/>
      <c r="F12458" s="107"/>
      <c r="G12458" s="107"/>
    </row>
    <row r="12459" spans="2:7" s="100" customFormat="1">
      <c r="B12459" s="208"/>
      <c r="C12459" s="101"/>
      <c r="D12459" s="102"/>
      <c r="E12459" s="208"/>
      <c r="F12459" s="107"/>
      <c r="G12459" s="107"/>
    </row>
    <row r="12460" spans="2:7" s="100" customFormat="1">
      <c r="B12460" s="208"/>
      <c r="C12460" s="101"/>
      <c r="D12460" s="102"/>
      <c r="E12460" s="208"/>
      <c r="F12460" s="107"/>
      <c r="G12460" s="107"/>
    </row>
    <row r="12461" spans="2:7" s="100" customFormat="1">
      <c r="B12461" s="208"/>
      <c r="C12461" s="101"/>
      <c r="D12461" s="102"/>
      <c r="E12461" s="208"/>
      <c r="F12461" s="107"/>
      <c r="G12461" s="107"/>
    </row>
    <row r="12462" spans="2:7" s="100" customFormat="1">
      <c r="B12462" s="208"/>
      <c r="C12462" s="101"/>
      <c r="D12462" s="102"/>
      <c r="E12462" s="208"/>
      <c r="F12462" s="107"/>
      <c r="G12462" s="107"/>
    </row>
    <row r="12463" spans="2:7" s="100" customFormat="1">
      <c r="B12463" s="208"/>
      <c r="C12463" s="101"/>
      <c r="D12463" s="102"/>
      <c r="E12463" s="208"/>
      <c r="F12463" s="107"/>
      <c r="G12463" s="107"/>
    </row>
    <row r="12464" spans="2:7" s="100" customFormat="1">
      <c r="B12464" s="208"/>
      <c r="C12464" s="101"/>
      <c r="D12464" s="102"/>
      <c r="E12464" s="208"/>
      <c r="F12464" s="107"/>
      <c r="G12464" s="107"/>
    </row>
    <row r="12465" spans="2:7" s="100" customFormat="1">
      <c r="B12465" s="208"/>
      <c r="C12465" s="101"/>
      <c r="D12465" s="102"/>
      <c r="E12465" s="208"/>
      <c r="F12465" s="107"/>
      <c r="G12465" s="107"/>
    </row>
    <row r="12466" spans="2:7" s="100" customFormat="1">
      <c r="B12466" s="208"/>
      <c r="C12466" s="101"/>
      <c r="D12466" s="102"/>
      <c r="E12466" s="208"/>
      <c r="F12466" s="107"/>
      <c r="G12466" s="107"/>
    </row>
    <row r="12467" spans="2:7" s="100" customFormat="1">
      <c r="B12467" s="208"/>
      <c r="C12467" s="101"/>
      <c r="D12467" s="102"/>
      <c r="E12467" s="208"/>
      <c r="F12467" s="107"/>
      <c r="G12467" s="107"/>
    </row>
    <row r="12468" spans="2:7" s="100" customFormat="1">
      <c r="B12468" s="208"/>
      <c r="C12468" s="101"/>
      <c r="D12468" s="102"/>
      <c r="E12468" s="208"/>
      <c r="F12468" s="107"/>
      <c r="G12468" s="107"/>
    </row>
    <row r="12469" spans="2:7" s="100" customFormat="1">
      <c r="B12469" s="208"/>
      <c r="C12469" s="101"/>
      <c r="D12469" s="102"/>
      <c r="E12469" s="208"/>
      <c r="F12469" s="107"/>
      <c r="G12469" s="107"/>
    </row>
    <row r="12470" spans="2:7" s="100" customFormat="1">
      <c r="B12470" s="208"/>
      <c r="C12470" s="101"/>
      <c r="D12470" s="102"/>
      <c r="E12470" s="208"/>
      <c r="F12470" s="107"/>
      <c r="G12470" s="107"/>
    </row>
    <row r="12471" spans="2:7" s="100" customFormat="1">
      <c r="B12471" s="208"/>
      <c r="C12471" s="101"/>
      <c r="D12471" s="102"/>
      <c r="E12471" s="208"/>
      <c r="F12471" s="107"/>
      <c r="G12471" s="107"/>
    </row>
    <row r="12472" spans="2:7" s="100" customFormat="1">
      <c r="B12472" s="208"/>
      <c r="C12472" s="101"/>
      <c r="D12472" s="102"/>
      <c r="E12472" s="208"/>
      <c r="F12472" s="107"/>
      <c r="G12472" s="107"/>
    </row>
    <row r="12473" spans="2:7" s="100" customFormat="1">
      <c r="B12473" s="208"/>
      <c r="C12473" s="101"/>
      <c r="D12473" s="102"/>
      <c r="E12473" s="208"/>
      <c r="F12473" s="107"/>
      <c r="G12473" s="107"/>
    </row>
    <row r="12474" spans="2:7" s="100" customFormat="1">
      <c r="B12474" s="208"/>
      <c r="C12474" s="101"/>
      <c r="D12474" s="102"/>
      <c r="E12474" s="208"/>
      <c r="F12474" s="107"/>
      <c r="G12474" s="107"/>
    </row>
    <row r="12475" spans="2:7" s="100" customFormat="1">
      <c r="B12475" s="208"/>
      <c r="C12475" s="101"/>
      <c r="D12475" s="102"/>
      <c r="E12475" s="208"/>
      <c r="F12475" s="107"/>
      <c r="G12475" s="107"/>
    </row>
    <row r="12476" spans="2:7" s="100" customFormat="1">
      <c r="B12476" s="208"/>
      <c r="C12476" s="101"/>
      <c r="D12476" s="102"/>
      <c r="E12476" s="208"/>
      <c r="F12476" s="107"/>
      <c r="G12476" s="107"/>
    </row>
    <row r="12477" spans="2:7" s="100" customFormat="1">
      <c r="B12477" s="208"/>
      <c r="C12477" s="101"/>
      <c r="D12477" s="102"/>
      <c r="E12477" s="208"/>
      <c r="F12477" s="107"/>
      <c r="G12477" s="107"/>
    </row>
    <row r="12478" spans="2:7" s="100" customFormat="1">
      <c r="B12478" s="208"/>
      <c r="C12478" s="101"/>
      <c r="D12478" s="102"/>
      <c r="E12478" s="208"/>
      <c r="F12478" s="107"/>
      <c r="G12478" s="107"/>
    </row>
    <row r="12479" spans="2:7" s="100" customFormat="1">
      <c r="B12479" s="208"/>
      <c r="C12479" s="101"/>
      <c r="D12479" s="102"/>
      <c r="E12479" s="208"/>
      <c r="F12479" s="107"/>
      <c r="G12479" s="107"/>
    </row>
    <row r="12480" spans="2:7" s="100" customFormat="1">
      <c r="B12480" s="208"/>
      <c r="C12480" s="101"/>
      <c r="D12480" s="102"/>
      <c r="E12480" s="208"/>
      <c r="F12480" s="107"/>
      <c r="G12480" s="107"/>
    </row>
    <row r="12481" spans="2:7" s="100" customFormat="1">
      <c r="B12481" s="208"/>
      <c r="C12481" s="101"/>
      <c r="D12481" s="102"/>
      <c r="E12481" s="208"/>
      <c r="F12481" s="107"/>
      <c r="G12481" s="107"/>
    </row>
    <row r="12482" spans="2:7" s="100" customFormat="1">
      <c r="B12482" s="208"/>
      <c r="C12482" s="101"/>
      <c r="D12482" s="102"/>
      <c r="E12482" s="208"/>
      <c r="F12482" s="107"/>
      <c r="G12482" s="107"/>
    </row>
    <row r="12483" spans="2:7" s="100" customFormat="1">
      <c r="B12483" s="208"/>
      <c r="C12483" s="101"/>
      <c r="D12483" s="102"/>
      <c r="E12483" s="208"/>
      <c r="F12483" s="107"/>
      <c r="G12483" s="107"/>
    </row>
    <row r="12484" spans="2:7" s="100" customFormat="1">
      <c r="B12484" s="208"/>
      <c r="C12484" s="101"/>
      <c r="D12484" s="102"/>
      <c r="E12484" s="208"/>
      <c r="F12484" s="107"/>
      <c r="G12484" s="107"/>
    </row>
    <row r="12485" spans="2:7" s="100" customFormat="1">
      <c r="B12485" s="208"/>
      <c r="C12485" s="101"/>
      <c r="D12485" s="102"/>
      <c r="E12485" s="208"/>
      <c r="F12485" s="107"/>
      <c r="G12485" s="107"/>
    </row>
    <row r="12486" spans="2:7" s="100" customFormat="1">
      <c r="B12486" s="208"/>
      <c r="C12486" s="101"/>
      <c r="D12486" s="102"/>
      <c r="E12486" s="208"/>
      <c r="F12486" s="107"/>
      <c r="G12486" s="107"/>
    </row>
    <row r="12487" spans="2:7" s="100" customFormat="1">
      <c r="B12487" s="208"/>
      <c r="C12487" s="101"/>
      <c r="D12487" s="102"/>
      <c r="E12487" s="208"/>
      <c r="F12487" s="107"/>
      <c r="G12487" s="107"/>
    </row>
    <row r="12488" spans="2:7" s="100" customFormat="1">
      <c r="B12488" s="208"/>
      <c r="C12488" s="101"/>
      <c r="D12488" s="102"/>
      <c r="E12488" s="208"/>
      <c r="F12488" s="107"/>
      <c r="G12488" s="107"/>
    </row>
    <row r="12489" spans="2:7" s="100" customFormat="1">
      <c r="B12489" s="208"/>
      <c r="C12489" s="101"/>
      <c r="D12489" s="102"/>
      <c r="E12489" s="208"/>
      <c r="F12489" s="107"/>
      <c r="G12489" s="107"/>
    </row>
    <row r="12490" spans="2:7" s="100" customFormat="1">
      <c r="B12490" s="208"/>
      <c r="C12490" s="101"/>
      <c r="D12490" s="102"/>
      <c r="E12490" s="208"/>
      <c r="F12490" s="107"/>
      <c r="G12490" s="107"/>
    </row>
    <row r="12491" spans="2:7" s="100" customFormat="1">
      <c r="B12491" s="208"/>
      <c r="C12491" s="101"/>
      <c r="D12491" s="102"/>
      <c r="E12491" s="208"/>
      <c r="F12491" s="107"/>
      <c r="G12491" s="107"/>
    </row>
    <row r="12492" spans="2:7" s="100" customFormat="1">
      <c r="B12492" s="208"/>
      <c r="C12492" s="101"/>
      <c r="D12492" s="102"/>
      <c r="E12492" s="208"/>
      <c r="F12492" s="107"/>
      <c r="G12492" s="107"/>
    </row>
    <row r="12493" spans="2:7" s="100" customFormat="1">
      <c r="B12493" s="208"/>
      <c r="C12493" s="101"/>
      <c r="D12493" s="102"/>
      <c r="E12493" s="208"/>
      <c r="F12493" s="107"/>
      <c r="G12493" s="107"/>
    </row>
    <row r="12494" spans="2:7" s="100" customFormat="1">
      <c r="B12494" s="208"/>
      <c r="C12494" s="101"/>
      <c r="D12494" s="102"/>
      <c r="E12494" s="208"/>
      <c r="F12494" s="107"/>
      <c r="G12494" s="107"/>
    </row>
    <row r="12495" spans="2:7" s="100" customFormat="1">
      <c r="B12495" s="208"/>
      <c r="C12495" s="101"/>
      <c r="D12495" s="102"/>
      <c r="E12495" s="208"/>
      <c r="F12495" s="107"/>
      <c r="G12495" s="107"/>
    </row>
    <row r="12496" spans="2:7" s="100" customFormat="1">
      <c r="B12496" s="208"/>
      <c r="C12496" s="101"/>
      <c r="D12496" s="102"/>
      <c r="E12496" s="208"/>
      <c r="F12496" s="107"/>
      <c r="G12496" s="107"/>
    </row>
    <row r="12497" spans="2:7" s="100" customFormat="1">
      <c r="B12497" s="208"/>
      <c r="C12497" s="101"/>
      <c r="D12497" s="102"/>
      <c r="E12497" s="208"/>
      <c r="F12497" s="107"/>
      <c r="G12497" s="107"/>
    </row>
    <row r="12498" spans="2:7" s="100" customFormat="1">
      <c r="B12498" s="208"/>
      <c r="C12498" s="101"/>
      <c r="D12498" s="102"/>
      <c r="E12498" s="208"/>
      <c r="F12498" s="107"/>
      <c r="G12498" s="107"/>
    </row>
    <row r="12499" spans="2:7" s="100" customFormat="1">
      <c r="B12499" s="208"/>
      <c r="C12499" s="101"/>
      <c r="D12499" s="102"/>
      <c r="E12499" s="208"/>
      <c r="F12499" s="107"/>
      <c r="G12499" s="107"/>
    </row>
    <row r="12500" spans="2:7" s="100" customFormat="1">
      <c r="B12500" s="208"/>
      <c r="C12500" s="101"/>
      <c r="D12500" s="102"/>
      <c r="E12500" s="208"/>
      <c r="F12500" s="107"/>
      <c r="G12500" s="107"/>
    </row>
    <row r="12501" spans="2:7" s="100" customFormat="1">
      <c r="B12501" s="208"/>
      <c r="C12501" s="101"/>
      <c r="D12501" s="102"/>
      <c r="E12501" s="208"/>
      <c r="F12501" s="107"/>
      <c r="G12501" s="107"/>
    </row>
    <row r="12502" spans="2:7" s="100" customFormat="1">
      <c r="B12502" s="208"/>
      <c r="C12502" s="101"/>
      <c r="D12502" s="102"/>
      <c r="E12502" s="208"/>
      <c r="F12502" s="107"/>
      <c r="G12502" s="107"/>
    </row>
    <row r="12503" spans="2:7" s="100" customFormat="1">
      <c r="B12503" s="208"/>
      <c r="C12503" s="101"/>
      <c r="D12503" s="102"/>
      <c r="E12503" s="208"/>
      <c r="F12503" s="107"/>
      <c r="G12503" s="107"/>
    </row>
    <row r="12504" spans="2:7" s="100" customFormat="1">
      <c r="B12504" s="208"/>
      <c r="C12504" s="101"/>
      <c r="D12504" s="102"/>
      <c r="E12504" s="208"/>
      <c r="F12504" s="107"/>
      <c r="G12504" s="107"/>
    </row>
    <row r="12505" spans="2:7" s="100" customFormat="1">
      <c r="B12505" s="208"/>
      <c r="C12505" s="101"/>
      <c r="D12505" s="102"/>
      <c r="E12505" s="208"/>
      <c r="F12505" s="107"/>
      <c r="G12505" s="107"/>
    </row>
    <row r="12506" spans="2:7" s="100" customFormat="1">
      <c r="B12506" s="208"/>
      <c r="C12506" s="101"/>
      <c r="D12506" s="102"/>
      <c r="E12506" s="208"/>
      <c r="F12506" s="107"/>
      <c r="G12506" s="107"/>
    </row>
    <row r="12507" spans="2:7" s="100" customFormat="1">
      <c r="B12507" s="208"/>
      <c r="C12507" s="101"/>
      <c r="D12507" s="102"/>
      <c r="E12507" s="208"/>
      <c r="F12507" s="107"/>
      <c r="G12507" s="107"/>
    </row>
    <row r="12508" spans="2:7" s="100" customFormat="1">
      <c r="B12508" s="208"/>
      <c r="C12508" s="101"/>
      <c r="D12508" s="102"/>
      <c r="E12508" s="208"/>
      <c r="F12508" s="107"/>
      <c r="G12508" s="107"/>
    </row>
    <row r="12509" spans="2:7" s="100" customFormat="1">
      <c r="B12509" s="208"/>
      <c r="C12509" s="101"/>
      <c r="D12509" s="102"/>
      <c r="E12509" s="208"/>
      <c r="F12509" s="107"/>
      <c r="G12509" s="107"/>
    </row>
    <row r="12510" spans="2:7" s="100" customFormat="1">
      <c r="B12510" s="208"/>
      <c r="C12510" s="101"/>
      <c r="D12510" s="102"/>
      <c r="E12510" s="208"/>
      <c r="F12510" s="107"/>
      <c r="G12510" s="107"/>
    </row>
    <row r="12511" spans="2:7" s="100" customFormat="1">
      <c r="B12511" s="208"/>
      <c r="C12511" s="101"/>
      <c r="D12511" s="102"/>
      <c r="E12511" s="208"/>
      <c r="F12511" s="107"/>
      <c r="G12511" s="107"/>
    </row>
    <row r="12512" spans="2:7" s="100" customFormat="1">
      <c r="B12512" s="208"/>
      <c r="C12512" s="101"/>
      <c r="D12512" s="102"/>
      <c r="E12512" s="208"/>
      <c r="F12512" s="107"/>
      <c r="G12512" s="107"/>
    </row>
    <row r="12513" spans="2:7" s="100" customFormat="1">
      <c r="B12513" s="208"/>
      <c r="C12513" s="101"/>
      <c r="D12513" s="102"/>
      <c r="E12513" s="208"/>
      <c r="F12513" s="107"/>
      <c r="G12513" s="107"/>
    </row>
    <row r="12514" spans="2:7" s="100" customFormat="1">
      <c r="B12514" s="208"/>
      <c r="C12514" s="101"/>
      <c r="D12514" s="102"/>
      <c r="E12514" s="208"/>
      <c r="F12514" s="107"/>
      <c r="G12514" s="107"/>
    </row>
    <row r="12515" spans="2:7" s="100" customFormat="1">
      <c r="B12515" s="208"/>
      <c r="C12515" s="101"/>
      <c r="D12515" s="102"/>
      <c r="E12515" s="208"/>
      <c r="F12515" s="107"/>
      <c r="G12515" s="107"/>
    </row>
    <row r="12516" spans="2:7" s="100" customFormat="1">
      <c r="B12516" s="208"/>
      <c r="C12516" s="101"/>
      <c r="D12516" s="102"/>
      <c r="E12516" s="208"/>
      <c r="F12516" s="107"/>
      <c r="G12516" s="107"/>
    </row>
    <row r="12517" spans="2:7" s="100" customFormat="1">
      <c r="B12517" s="208"/>
      <c r="C12517" s="101"/>
      <c r="D12517" s="102"/>
      <c r="E12517" s="208"/>
      <c r="F12517" s="107"/>
      <c r="G12517" s="107"/>
    </row>
    <row r="12518" spans="2:7" s="100" customFormat="1">
      <c r="B12518" s="208"/>
      <c r="C12518" s="101"/>
      <c r="D12518" s="102"/>
      <c r="E12518" s="208"/>
      <c r="F12518" s="107"/>
      <c r="G12518" s="107"/>
    </row>
    <row r="12519" spans="2:7" s="100" customFormat="1">
      <c r="B12519" s="208"/>
      <c r="C12519" s="101"/>
      <c r="D12519" s="102"/>
      <c r="E12519" s="208"/>
      <c r="F12519" s="107"/>
      <c r="G12519" s="107"/>
    </row>
    <row r="12520" spans="2:7" s="100" customFormat="1">
      <c r="B12520" s="208"/>
      <c r="C12520" s="101"/>
      <c r="D12520" s="102"/>
      <c r="E12520" s="208"/>
      <c r="F12520" s="107"/>
      <c r="G12520" s="107"/>
    </row>
    <row r="12521" spans="2:7" s="100" customFormat="1">
      <c r="B12521" s="208"/>
      <c r="C12521" s="101"/>
      <c r="D12521" s="102"/>
      <c r="E12521" s="208"/>
      <c r="F12521" s="107"/>
      <c r="G12521" s="107"/>
    </row>
    <row r="12522" spans="2:7" s="100" customFormat="1">
      <c r="B12522" s="208"/>
      <c r="C12522" s="101"/>
      <c r="D12522" s="102"/>
      <c r="E12522" s="208"/>
      <c r="F12522" s="107"/>
      <c r="G12522" s="107"/>
    </row>
    <row r="12523" spans="2:7" s="100" customFormat="1">
      <c r="B12523" s="208"/>
      <c r="C12523" s="101"/>
      <c r="D12523" s="102"/>
      <c r="E12523" s="208"/>
      <c r="F12523" s="107"/>
      <c r="G12523" s="107"/>
    </row>
    <row r="12524" spans="2:7" s="100" customFormat="1">
      <c r="B12524" s="208"/>
      <c r="C12524" s="101"/>
      <c r="D12524" s="102"/>
      <c r="E12524" s="208"/>
      <c r="F12524" s="107"/>
      <c r="G12524" s="107"/>
    </row>
    <row r="12525" spans="2:7" s="100" customFormat="1">
      <c r="B12525" s="208"/>
      <c r="C12525" s="101"/>
      <c r="D12525" s="102"/>
      <c r="E12525" s="208"/>
      <c r="F12525" s="107"/>
      <c r="G12525" s="107"/>
    </row>
    <row r="12526" spans="2:7" s="100" customFormat="1">
      <c r="B12526" s="208"/>
      <c r="C12526" s="101"/>
      <c r="D12526" s="102"/>
      <c r="E12526" s="208"/>
      <c r="F12526" s="107"/>
      <c r="G12526" s="107"/>
    </row>
    <row r="12527" spans="2:7" s="100" customFormat="1">
      <c r="B12527" s="208"/>
      <c r="C12527" s="101"/>
      <c r="D12527" s="102"/>
      <c r="E12527" s="208"/>
      <c r="F12527" s="107"/>
      <c r="G12527" s="107"/>
    </row>
    <row r="12528" spans="2:7" s="100" customFormat="1">
      <c r="B12528" s="208"/>
      <c r="C12528" s="101"/>
      <c r="D12528" s="102"/>
      <c r="E12528" s="208"/>
      <c r="F12528" s="107"/>
      <c r="G12528" s="107"/>
    </row>
    <row r="12529" spans="2:7" s="100" customFormat="1">
      <c r="B12529" s="208"/>
      <c r="C12529" s="101"/>
      <c r="D12529" s="102"/>
      <c r="E12529" s="208"/>
      <c r="F12529" s="107"/>
      <c r="G12529" s="107"/>
    </row>
    <row r="12530" spans="2:7" s="100" customFormat="1">
      <c r="B12530" s="208"/>
      <c r="C12530" s="101"/>
      <c r="D12530" s="102"/>
      <c r="E12530" s="208"/>
      <c r="F12530" s="107"/>
      <c r="G12530" s="107"/>
    </row>
    <row r="12531" spans="2:7" s="100" customFormat="1">
      <c r="B12531" s="208"/>
      <c r="C12531" s="101"/>
      <c r="D12531" s="102"/>
      <c r="E12531" s="208"/>
      <c r="F12531" s="107"/>
      <c r="G12531" s="107"/>
    </row>
    <row r="12532" spans="2:7" s="100" customFormat="1">
      <c r="B12532" s="208"/>
      <c r="C12532" s="101"/>
      <c r="D12532" s="102"/>
      <c r="E12532" s="208"/>
      <c r="F12532" s="107"/>
      <c r="G12532" s="107"/>
    </row>
    <row r="12533" spans="2:7" s="100" customFormat="1">
      <c r="B12533" s="208"/>
      <c r="C12533" s="101"/>
      <c r="D12533" s="102"/>
      <c r="E12533" s="208"/>
      <c r="F12533" s="107"/>
      <c r="G12533" s="107"/>
    </row>
    <row r="12534" spans="2:7" s="100" customFormat="1">
      <c r="B12534" s="208"/>
      <c r="C12534" s="101"/>
      <c r="D12534" s="102"/>
      <c r="E12534" s="208"/>
      <c r="F12534" s="107"/>
      <c r="G12534" s="107"/>
    </row>
    <row r="12535" spans="2:7" s="100" customFormat="1">
      <c r="B12535" s="208"/>
      <c r="C12535" s="101"/>
      <c r="D12535" s="102"/>
      <c r="E12535" s="208"/>
      <c r="F12535" s="107"/>
      <c r="G12535" s="107"/>
    </row>
    <row r="12536" spans="2:7" s="100" customFormat="1">
      <c r="B12536" s="208"/>
      <c r="C12536" s="101"/>
      <c r="D12536" s="102"/>
      <c r="E12536" s="208"/>
      <c r="F12536" s="107"/>
      <c r="G12536" s="107"/>
    </row>
    <row r="12537" spans="2:7" s="100" customFormat="1">
      <c r="B12537" s="208"/>
      <c r="C12537" s="101"/>
      <c r="D12537" s="102"/>
      <c r="E12537" s="208"/>
      <c r="F12537" s="107"/>
      <c r="G12537" s="107"/>
    </row>
    <row r="12538" spans="2:7" s="100" customFormat="1">
      <c r="B12538" s="208"/>
      <c r="C12538" s="101"/>
      <c r="D12538" s="102"/>
      <c r="E12538" s="208"/>
      <c r="F12538" s="107"/>
      <c r="G12538" s="107"/>
    </row>
    <row r="12539" spans="2:7" s="100" customFormat="1">
      <c r="B12539" s="208"/>
      <c r="C12539" s="101"/>
      <c r="D12539" s="102"/>
      <c r="E12539" s="208"/>
      <c r="F12539" s="107"/>
      <c r="G12539" s="107"/>
    </row>
    <row r="12540" spans="2:7" s="100" customFormat="1">
      <c r="B12540" s="208"/>
      <c r="C12540" s="101"/>
      <c r="D12540" s="102"/>
      <c r="E12540" s="208"/>
      <c r="F12540" s="107"/>
      <c r="G12540" s="107"/>
    </row>
    <row r="12541" spans="2:7" s="100" customFormat="1">
      <c r="B12541" s="208"/>
      <c r="C12541" s="101"/>
      <c r="D12541" s="102"/>
      <c r="E12541" s="208"/>
      <c r="F12541" s="107"/>
      <c r="G12541" s="107"/>
    </row>
    <row r="12542" spans="2:7" s="100" customFormat="1">
      <c r="B12542" s="208"/>
      <c r="C12542" s="101"/>
      <c r="D12542" s="102"/>
      <c r="E12542" s="208"/>
      <c r="F12542" s="107"/>
      <c r="G12542" s="107"/>
    </row>
    <row r="12543" spans="2:7" s="100" customFormat="1">
      <c r="B12543" s="208"/>
      <c r="C12543" s="101"/>
      <c r="D12543" s="102"/>
      <c r="E12543" s="208"/>
      <c r="F12543" s="107"/>
      <c r="G12543" s="107"/>
    </row>
    <row r="12544" spans="2:7" s="100" customFormat="1">
      <c r="B12544" s="208"/>
      <c r="C12544" s="101"/>
      <c r="D12544" s="102"/>
      <c r="E12544" s="208"/>
      <c r="F12544" s="107"/>
      <c r="G12544" s="107"/>
    </row>
    <row r="12545" spans="2:7" s="100" customFormat="1">
      <c r="B12545" s="208"/>
      <c r="C12545" s="101"/>
      <c r="D12545" s="102"/>
      <c r="E12545" s="208"/>
      <c r="F12545" s="107"/>
      <c r="G12545" s="107"/>
    </row>
    <row r="12546" spans="2:7" s="100" customFormat="1">
      <c r="B12546" s="208"/>
      <c r="C12546" s="101"/>
      <c r="D12546" s="102"/>
      <c r="E12546" s="208"/>
      <c r="F12546" s="107"/>
      <c r="G12546" s="107"/>
    </row>
    <row r="12547" spans="2:7" s="100" customFormat="1">
      <c r="B12547" s="208"/>
      <c r="C12547" s="101"/>
      <c r="D12547" s="102"/>
      <c r="E12547" s="208"/>
      <c r="F12547" s="107"/>
      <c r="G12547" s="107"/>
    </row>
    <row r="12548" spans="2:7" s="100" customFormat="1">
      <c r="B12548" s="208"/>
      <c r="C12548" s="101"/>
      <c r="D12548" s="102"/>
      <c r="E12548" s="208"/>
      <c r="F12548" s="107"/>
      <c r="G12548" s="107"/>
    </row>
    <row r="12549" spans="2:7" s="100" customFormat="1">
      <c r="B12549" s="208"/>
      <c r="C12549" s="101"/>
      <c r="D12549" s="102"/>
      <c r="E12549" s="208"/>
      <c r="F12549" s="107"/>
      <c r="G12549" s="107"/>
    </row>
    <row r="12550" spans="2:7" s="100" customFormat="1">
      <c r="B12550" s="208"/>
      <c r="C12550" s="101"/>
      <c r="D12550" s="102"/>
      <c r="E12550" s="208"/>
      <c r="F12550" s="107"/>
      <c r="G12550" s="107"/>
    </row>
    <row r="12551" spans="2:7" s="100" customFormat="1">
      <c r="B12551" s="208"/>
      <c r="C12551" s="101"/>
      <c r="D12551" s="102"/>
      <c r="E12551" s="208"/>
      <c r="F12551" s="107"/>
      <c r="G12551" s="107"/>
    </row>
    <row r="12552" spans="2:7" s="100" customFormat="1">
      <c r="B12552" s="208"/>
      <c r="C12552" s="101"/>
      <c r="D12552" s="102"/>
      <c r="E12552" s="208"/>
      <c r="F12552" s="107"/>
      <c r="G12552" s="107"/>
    </row>
    <row r="12553" spans="2:7" s="100" customFormat="1">
      <c r="B12553" s="208"/>
      <c r="C12553" s="101"/>
      <c r="D12553" s="102"/>
      <c r="E12553" s="208"/>
      <c r="F12553" s="107"/>
      <c r="G12553" s="107"/>
    </row>
    <row r="12554" spans="2:7" s="100" customFormat="1">
      <c r="B12554" s="208"/>
      <c r="C12554" s="101"/>
      <c r="D12554" s="102"/>
      <c r="E12554" s="208"/>
      <c r="F12554" s="107"/>
      <c r="G12554" s="107"/>
    </row>
    <row r="12555" spans="2:7" s="100" customFormat="1">
      <c r="B12555" s="208"/>
      <c r="C12555" s="101"/>
      <c r="D12555" s="102"/>
      <c r="E12555" s="208"/>
      <c r="F12555" s="107"/>
      <c r="G12555" s="107"/>
    </row>
    <row r="12556" spans="2:7" s="100" customFormat="1">
      <c r="B12556" s="208"/>
      <c r="C12556" s="101"/>
      <c r="D12556" s="102"/>
      <c r="E12556" s="208"/>
      <c r="F12556" s="107"/>
      <c r="G12556" s="107"/>
    </row>
    <row r="12557" spans="2:7" s="100" customFormat="1">
      <c r="B12557" s="208"/>
      <c r="C12557" s="101"/>
      <c r="D12557" s="102"/>
      <c r="E12557" s="208"/>
      <c r="F12557" s="107"/>
      <c r="G12557" s="107"/>
    </row>
    <row r="12558" spans="2:7" s="100" customFormat="1">
      <c r="B12558" s="208"/>
      <c r="C12558" s="101"/>
      <c r="D12558" s="102"/>
      <c r="E12558" s="208"/>
      <c r="F12558" s="107"/>
      <c r="G12558" s="107"/>
    </row>
    <row r="12559" spans="2:7" s="100" customFormat="1">
      <c r="B12559" s="208"/>
      <c r="C12559" s="101"/>
      <c r="D12559" s="102"/>
      <c r="E12559" s="208"/>
      <c r="F12559" s="107"/>
      <c r="G12559" s="107"/>
    </row>
    <row r="12560" spans="2:7" s="100" customFormat="1">
      <c r="B12560" s="208"/>
      <c r="C12560" s="101"/>
      <c r="D12560" s="102"/>
      <c r="E12560" s="208"/>
      <c r="F12560" s="107"/>
      <c r="G12560" s="107"/>
    </row>
    <row r="12561" spans="2:7" s="100" customFormat="1">
      <c r="B12561" s="208"/>
      <c r="C12561" s="101"/>
      <c r="D12561" s="102"/>
      <c r="E12561" s="208"/>
      <c r="F12561" s="107"/>
      <c r="G12561" s="107"/>
    </row>
    <row r="12562" spans="2:7" s="100" customFormat="1">
      <c r="B12562" s="208"/>
      <c r="C12562" s="101"/>
      <c r="D12562" s="102"/>
      <c r="E12562" s="208"/>
      <c r="F12562" s="107"/>
      <c r="G12562" s="107"/>
    </row>
    <row r="12563" spans="2:7" s="100" customFormat="1">
      <c r="B12563" s="208"/>
      <c r="C12563" s="101"/>
      <c r="D12563" s="102"/>
      <c r="E12563" s="208"/>
      <c r="F12563" s="107"/>
      <c r="G12563" s="107"/>
    </row>
    <row r="12564" spans="2:7" s="100" customFormat="1">
      <c r="B12564" s="208"/>
      <c r="C12564" s="101"/>
      <c r="D12564" s="102"/>
      <c r="E12564" s="208"/>
      <c r="F12564" s="107"/>
      <c r="G12564" s="107"/>
    </row>
    <row r="12565" spans="2:7" s="100" customFormat="1">
      <c r="B12565" s="208"/>
      <c r="C12565" s="101"/>
      <c r="D12565" s="102"/>
      <c r="E12565" s="208"/>
      <c r="F12565" s="107"/>
      <c r="G12565" s="107"/>
    </row>
    <row r="12566" spans="2:7" s="100" customFormat="1">
      <c r="B12566" s="208"/>
      <c r="C12566" s="101"/>
      <c r="D12566" s="102"/>
      <c r="E12566" s="208"/>
      <c r="F12566" s="107"/>
      <c r="G12566" s="107"/>
    </row>
    <row r="12567" spans="2:7" s="100" customFormat="1">
      <c r="B12567" s="208"/>
      <c r="C12567" s="101"/>
      <c r="D12567" s="102"/>
      <c r="E12567" s="208"/>
      <c r="F12567" s="107"/>
      <c r="G12567" s="107"/>
    </row>
    <row r="12568" spans="2:7" s="100" customFormat="1">
      <c r="B12568" s="208"/>
      <c r="C12568" s="101"/>
      <c r="D12568" s="102"/>
      <c r="E12568" s="208"/>
      <c r="F12568" s="107"/>
      <c r="G12568" s="107"/>
    </row>
    <row r="12569" spans="2:7" s="100" customFormat="1">
      <c r="B12569" s="208"/>
      <c r="C12569" s="101"/>
      <c r="D12569" s="102"/>
      <c r="E12569" s="208"/>
      <c r="F12569" s="107"/>
      <c r="G12569" s="107"/>
    </row>
    <row r="12570" spans="2:7" s="100" customFormat="1">
      <c r="B12570" s="208"/>
      <c r="C12570" s="101"/>
      <c r="D12570" s="102"/>
      <c r="E12570" s="208"/>
      <c r="F12570" s="107"/>
      <c r="G12570" s="107"/>
    </row>
    <row r="12571" spans="2:7" s="100" customFormat="1">
      <c r="B12571" s="208"/>
      <c r="C12571" s="101"/>
      <c r="D12571" s="102"/>
      <c r="E12571" s="208"/>
      <c r="F12571" s="107"/>
      <c r="G12571" s="107"/>
    </row>
    <row r="12572" spans="2:7" s="100" customFormat="1">
      <c r="B12572" s="208"/>
      <c r="C12572" s="101"/>
      <c r="D12572" s="102"/>
      <c r="E12572" s="208"/>
      <c r="F12572" s="107"/>
      <c r="G12572" s="107"/>
    </row>
    <row r="12573" spans="2:7" s="100" customFormat="1">
      <c r="B12573" s="208"/>
      <c r="C12573" s="101"/>
      <c r="D12573" s="102"/>
      <c r="E12573" s="208"/>
      <c r="F12573" s="107"/>
      <c r="G12573" s="107"/>
    </row>
    <row r="12574" spans="2:7" s="100" customFormat="1">
      <c r="B12574" s="208"/>
      <c r="C12574" s="101"/>
      <c r="D12574" s="102"/>
      <c r="E12574" s="208"/>
      <c r="F12574" s="107"/>
      <c r="G12574" s="107"/>
    </row>
    <row r="12575" spans="2:7" s="100" customFormat="1">
      <c r="B12575" s="208"/>
      <c r="C12575" s="101"/>
      <c r="D12575" s="102"/>
      <c r="E12575" s="208"/>
      <c r="F12575" s="107"/>
      <c r="G12575" s="107"/>
    </row>
    <row r="12576" spans="2:7" s="100" customFormat="1">
      <c r="B12576" s="208"/>
      <c r="C12576" s="101"/>
      <c r="D12576" s="102"/>
      <c r="E12576" s="208"/>
      <c r="F12576" s="107"/>
      <c r="G12576" s="107"/>
    </row>
    <row r="12577" spans="2:7" s="100" customFormat="1">
      <c r="B12577" s="208"/>
      <c r="C12577" s="101"/>
      <c r="D12577" s="102"/>
      <c r="E12577" s="208"/>
      <c r="F12577" s="107"/>
      <c r="G12577" s="107"/>
    </row>
    <row r="12578" spans="2:7" s="100" customFormat="1">
      <c r="B12578" s="208"/>
      <c r="C12578" s="101"/>
      <c r="D12578" s="102"/>
      <c r="E12578" s="208"/>
      <c r="F12578" s="107"/>
      <c r="G12578" s="107"/>
    </row>
    <row r="12579" spans="2:7" s="100" customFormat="1">
      <c r="B12579" s="208"/>
      <c r="C12579" s="101"/>
      <c r="D12579" s="102"/>
      <c r="E12579" s="208"/>
      <c r="F12579" s="107"/>
      <c r="G12579" s="107"/>
    </row>
    <row r="12580" spans="2:7" s="100" customFormat="1">
      <c r="B12580" s="208"/>
      <c r="C12580" s="101"/>
      <c r="D12580" s="102"/>
      <c r="E12580" s="208"/>
      <c r="F12580" s="107"/>
      <c r="G12580" s="107"/>
    </row>
    <row r="12581" spans="2:7" s="100" customFormat="1">
      <c r="B12581" s="208"/>
      <c r="C12581" s="101"/>
      <c r="D12581" s="102"/>
      <c r="E12581" s="208"/>
      <c r="F12581" s="107"/>
      <c r="G12581" s="107"/>
    </row>
    <row r="12582" spans="2:7" s="100" customFormat="1">
      <c r="B12582" s="208"/>
      <c r="C12582" s="101"/>
      <c r="D12582" s="102"/>
      <c r="E12582" s="208"/>
      <c r="F12582" s="107"/>
      <c r="G12582" s="107"/>
    </row>
    <row r="12583" spans="2:7" s="100" customFormat="1">
      <c r="B12583" s="208"/>
      <c r="C12583" s="101"/>
      <c r="D12583" s="102"/>
      <c r="E12583" s="208"/>
      <c r="F12583" s="107"/>
      <c r="G12583" s="107"/>
    </row>
    <row r="12584" spans="2:7" s="100" customFormat="1">
      <c r="B12584" s="208"/>
      <c r="C12584" s="101"/>
      <c r="D12584" s="102"/>
      <c r="E12584" s="208"/>
      <c r="F12584" s="107"/>
      <c r="G12584" s="107"/>
    </row>
    <row r="12585" spans="2:7" s="100" customFormat="1">
      <c r="B12585" s="208"/>
      <c r="C12585" s="101"/>
      <c r="D12585" s="102"/>
      <c r="E12585" s="208"/>
      <c r="F12585" s="107"/>
      <c r="G12585" s="107"/>
    </row>
    <row r="12586" spans="2:7" s="100" customFormat="1">
      <c r="B12586" s="208"/>
      <c r="C12586" s="101"/>
      <c r="D12586" s="102"/>
      <c r="E12586" s="208"/>
      <c r="F12586" s="107"/>
      <c r="G12586" s="107"/>
    </row>
    <row r="12587" spans="2:7" s="100" customFormat="1">
      <c r="B12587" s="208"/>
      <c r="C12587" s="101"/>
      <c r="D12587" s="102"/>
      <c r="E12587" s="208"/>
      <c r="F12587" s="107"/>
      <c r="G12587" s="107"/>
    </row>
    <row r="12588" spans="2:7" s="100" customFormat="1">
      <c r="B12588" s="208"/>
      <c r="C12588" s="101"/>
      <c r="D12588" s="102"/>
      <c r="E12588" s="208"/>
      <c r="F12588" s="107"/>
      <c r="G12588" s="107"/>
    </row>
    <row r="12589" spans="2:7" s="100" customFormat="1">
      <c r="B12589" s="208"/>
      <c r="C12589" s="101"/>
      <c r="D12589" s="102"/>
      <c r="E12589" s="208"/>
      <c r="F12589" s="107"/>
      <c r="G12589" s="107"/>
    </row>
    <row r="12590" spans="2:7" s="100" customFormat="1">
      <c r="B12590" s="208"/>
      <c r="C12590" s="101"/>
      <c r="D12590" s="102"/>
      <c r="E12590" s="208"/>
      <c r="F12590" s="107"/>
      <c r="G12590" s="107"/>
    </row>
    <row r="12591" spans="2:7" s="100" customFormat="1">
      <c r="B12591" s="208"/>
      <c r="C12591" s="101"/>
      <c r="D12591" s="102"/>
      <c r="E12591" s="208"/>
      <c r="F12591" s="107"/>
      <c r="G12591" s="107"/>
    </row>
    <row r="12592" spans="2:7" s="100" customFormat="1">
      <c r="B12592" s="208"/>
      <c r="C12592" s="101"/>
      <c r="D12592" s="102"/>
      <c r="E12592" s="208"/>
      <c r="F12592" s="107"/>
      <c r="G12592" s="107"/>
    </row>
    <row r="12593" spans="2:7" s="100" customFormat="1">
      <c r="B12593" s="208"/>
      <c r="C12593" s="101"/>
      <c r="D12593" s="102"/>
      <c r="E12593" s="208"/>
      <c r="F12593" s="107"/>
      <c r="G12593" s="107"/>
    </row>
    <row r="12594" spans="2:7" s="100" customFormat="1">
      <c r="B12594" s="208"/>
      <c r="C12594" s="101"/>
      <c r="D12594" s="102"/>
      <c r="E12594" s="208"/>
      <c r="F12594" s="107"/>
      <c r="G12594" s="107"/>
    </row>
    <row r="12595" spans="2:7" s="100" customFormat="1">
      <c r="B12595" s="208"/>
      <c r="C12595" s="101"/>
      <c r="D12595" s="102"/>
      <c r="E12595" s="208"/>
      <c r="F12595" s="107"/>
      <c r="G12595" s="107"/>
    </row>
    <row r="12596" spans="2:7" s="100" customFormat="1">
      <c r="B12596" s="208"/>
      <c r="C12596" s="101"/>
      <c r="D12596" s="102"/>
      <c r="E12596" s="208"/>
      <c r="F12596" s="107"/>
      <c r="G12596" s="107"/>
    </row>
    <row r="12597" spans="2:7" s="100" customFormat="1">
      <c r="B12597" s="208"/>
      <c r="C12597" s="101"/>
      <c r="D12597" s="102"/>
      <c r="E12597" s="208"/>
      <c r="F12597" s="107"/>
      <c r="G12597" s="107"/>
    </row>
    <row r="12598" spans="2:7" s="100" customFormat="1">
      <c r="B12598" s="208"/>
      <c r="C12598" s="101"/>
      <c r="D12598" s="102"/>
      <c r="E12598" s="208"/>
      <c r="F12598" s="107"/>
      <c r="G12598" s="107"/>
    </row>
    <row r="12599" spans="2:7" s="100" customFormat="1">
      <c r="B12599" s="208"/>
      <c r="C12599" s="101"/>
      <c r="D12599" s="102"/>
      <c r="E12599" s="208"/>
      <c r="F12599" s="107"/>
      <c r="G12599" s="107"/>
    </row>
    <row r="12600" spans="2:7" s="100" customFormat="1">
      <c r="B12600" s="208"/>
      <c r="C12600" s="101"/>
      <c r="D12600" s="102"/>
      <c r="E12600" s="208"/>
      <c r="F12600" s="107"/>
      <c r="G12600" s="107"/>
    </row>
    <row r="12601" spans="2:7" s="100" customFormat="1">
      <c r="B12601" s="208"/>
      <c r="C12601" s="101"/>
      <c r="D12601" s="102"/>
      <c r="E12601" s="208"/>
      <c r="F12601" s="107"/>
      <c r="G12601" s="107"/>
    </row>
    <row r="12602" spans="2:7" s="100" customFormat="1">
      <c r="B12602" s="208"/>
      <c r="C12602" s="101"/>
      <c r="D12602" s="102"/>
      <c r="E12602" s="208"/>
      <c r="F12602" s="107"/>
      <c r="G12602" s="107"/>
    </row>
    <row r="12603" spans="2:7" s="100" customFormat="1">
      <c r="B12603" s="208"/>
      <c r="C12603" s="101"/>
      <c r="D12603" s="102"/>
      <c r="E12603" s="208"/>
      <c r="F12603" s="107"/>
      <c r="G12603" s="107"/>
    </row>
    <row r="12604" spans="2:7" s="100" customFormat="1">
      <c r="B12604" s="208"/>
      <c r="C12604" s="101"/>
      <c r="D12604" s="102"/>
      <c r="E12604" s="208"/>
      <c r="F12604" s="107"/>
      <c r="G12604" s="107"/>
    </row>
    <row r="12605" spans="2:7" s="100" customFormat="1">
      <c r="B12605" s="208"/>
      <c r="C12605" s="101"/>
      <c r="D12605" s="102"/>
      <c r="E12605" s="208"/>
      <c r="F12605" s="107"/>
      <c r="G12605" s="107"/>
    </row>
    <row r="12606" spans="2:7" s="100" customFormat="1">
      <c r="B12606" s="208"/>
      <c r="C12606" s="101"/>
      <c r="D12606" s="102"/>
      <c r="E12606" s="208"/>
      <c r="F12606" s="107"/>
      <c r="G12606" s="107"/>
    </row>
    <row r="12607" spans="2:7" s="100" customFormat="1">
      <c r="B12607" s="208"/>
      <c r="C12607" s="101"/>
      <c r="D12607" s="102"/>
      <c r="E12607" s="208"/>
      <c r="F12607" s="107"/>
      <c r="G12607" s="107"/>
    </row>
    <row r="12608" spans="2:7" s="100" customFormat="1">
      <c r="B12608" s="208"/>
      <c r="C12608" s="101"/>
      <c r="D12608" s="102"/>
      <c r="E12608" s="208"/>
      <c r="F12608" s="107"/>
      <c r="G12608" s="107"/>
    </row>
    <row r="12609" spans="2:7" s="100" customFormat="1">
      <c r="B12609" s="208"/>
      <c r="C12609" s="101"/>
      <c r="D12609" s="102"/>
      <c r="E12609" s="208"/>
      <c r="F12609" s="107"/>
      <c r="G12609" s="107"/>
    </row>
    <row r="12610" spans="2:7" s="100" customFormat="1">
      <c r="B12610" s="208"/>
      <c r="C12610" s="101"/>
      <c r="D12610" s="102"/>
      <c r="E12610" s="208"/>
      <c r="F12610" s="107"/>
      <c r="G12610" s="107"/>
    </row>
    <row r="12611" spans="2:7" s="100" customFormat="1">
      <c r="B12611" s="208"/>
      <c r="C12611" s="101"/>
      <c r="D12611" s="102"/>
      <c r="E12611" s="208"/>
      <c r="F12611" s="107"/>
      <c r="G12611" s="107"/>
    </row>
    <row r="12612" spans="2:7" s="100" customFormat="1">
      <c r="B12612" s="208"/>
      <c r="C12612" s="101"/>
      <c r="D12612" s="102"/>
      <c r="E12612" s="208"/>
      <c r="F12612" s="107"/>
      <c r="G12612" s="107"/>
    </row>
    <row r="12613" spans="2:7" s="100" customFormat="1">
      <c r="B12613" s="208"/>
      <c r="C12613" s="101"/>
      <c r="D12613" s="102"/>
      <c r="E12613" s="208"/>
      <c r="F12613" s="107"/>
      <c r="G12613" s="107"/>
    </row>
    <row r="12614" spans="2:7" s="100" customFormat="1">
      <c r="B12614" s="208"/>
      <c r="C12614" s="101"/>
      <c r="D12614" s="102"/>
      <c r="E12614" s="208"/>
      <c r="F12614" s="107"/>
      <c r="G12614" s="107"/>
    </row>
    <row r="12615" spans="2:7" s="100" customFormat="1">
      <c r="B12615" s="208"/>
      <c r="C12615" s="101"/>
      <c r="D12615" s="102"/>
      <c r="E12615" s="208"/>
      <c r="F12615" s="107"/>
      <c r="G12615" s="107"/>
    </row>
    <row r="12616" spans="2:7" s="100" customFormat="1">
      <c r="B12616" s="208"/>
      <c r="C12616" s="101"/>
      <c r="D12616" s="102"/>
      <c r="E12616" s="208"/>
      <c r="F12616" s="107"/>
      <c r="G12616" s="107"/>
    </row>
    <row r="12617" spans="2:7" s="100" customFormat="1">
      <c r="B12617" s="208"/>
      <c r="C12617" s="101"/>
      <c r="D12617" s="102"/>
      <c r="E12617" s="208"/>
      <c r="F12617" s="107"/>
      <c r="G12617" s="107"/>
    </row>
    <row r="12618" spans="2:7" s="100" customFormat="1">
      <c r="B12618" s="208"/>
      <c r="C12618" s="101"/>
      <c r="D12618" s="102"/>
      <c r="E12618" s="208"/>
      <c r="F12618" s="107"/>
      <c r="G12618" s="107"/>
    </row>
    <row r="12619" spans="2:7" s="100" customFormat="1">
      <c r="B12619" s="208"/>
      <c r="C12619" s="101"/>
      <c r="D12619" s="102"/>
      <c r="E12619" s="208"/>
      <c r="F12619" s="107"/>
      <c r="G12619" s="107"/>
    </row>
    <row r="12620" spans="2:7" s="100" customFormat="1">
      <c r="B12620" s="208"/>
      <c r="C12620" s="101"/>
      <c r="D12620" s="102"/>
      <c r="E12620" s="208"/>
      <c r="F12620" s="107"/>
      <c r="G12620" s="107"/>
    </row>
    <row r="12621" spans="2:7" s="100" customFormat="1">
      <c r="B12621" s="208"/>
      <c r="C12621" s="101"/>
      <c r="D12621" s="102"/>
      <c r="E12621" s="208"/>
      <c r="F12621" s="107"/>
      <c r="G12621" s="107"/>
    </row>
    <row r="12622" spans="2:7" s="100" customFormat="1">
      <c r="B12622" s="208"/>
      <c r="C12622" s="101"/>
      <c r="D12622" s="102"/>
      <c r="E12622" s="208"/>
      <c r="F12622" s="107"/>
      <c r="G12622" s="107"/>
    </row>
    <row r="12623" spans="2:7" s="100" customFormat="1">
      <c r="B12623" s="208"/>
      <c r="C12623" s="101"/>
      <c r="D12623" s="102"/>
      <c r="E12623" s="208"/>
      <c r="F12623" s="107"/>
      <c r="G12623" s="107"/>
    </row>
    <row r="12624" spans="2:7" s="100" customFormat="1">
      <c r="B12624" s="208"/>
      <c r="C12624" s="101"/>
      <c r="D12624" s="102"/>
      <c r="E12624" s="208"/>
      <c r="F12624" s="107"/>
      <c r="G12624" s="107"/>
    </row>
    <row r="12625" spans="2:7" s="100" customFormat="1">
      <c r="B12625" s="208"/>
      <c r="C12625" s="101"/>
      <c r="D12625" s="102"/>
      <c r="E12625" s="208"/>
      <c r="F12625" s="107"/>
      <c r="G12625" s="107"/>
    </row>
    <row r="12626" spans="2:7" s="100" customFormat="1">
      <c r="B12626" s="208"/>
      <c r="C12626" s="101"/>
      <c r="D12626" s="102"/>
      <c r="E12626" s="208"/>
      <c r="F12626" s="107"/>
      <c r="G12626" s="107"/>
    </row>
    <row r="12627" spans="2:7" s="100" customFormat="1">
      <c r="B12627" s="208"/>
      <c r="C12627" s="101"/>
      <c r="D12627" s="102"/>
      <c r="E12627" s="208"/>
      <c r="F12627" s="107"/>
      <c r="G12627" s="107"/>
    </row>
    <row r="12628" spans="2:7" s="100" customFormat="1">
      <c r="B12628" s="208"/>
      <c r="C12628" s="101"/>
      <c r="D12628" s="102"/>
      <c r="E12628" s="208"/>
      <c r="F12628" s="107"/>
      <c r="G12628" s="107"/>
    </row>
    <row r="12629" spans="2:7" s="100" customFormat="1">
      <c r="B12629" s="208"/>
      <c r="C12629" s="101"/>
      <c r="D12629" s="102"/>
      <c r="E12629" s="208"/>
      <c r="F12629" s="107"/>
      <c r="G12629" s="107"/>
    </row>
    <row r="12630" spans="2:7" s="100" customFormat="1">
      <c r="B12630" s="208"/>
      <c r="C12630" s="101"/>
      <c r="D12630" s="102"/>
      <c r="E12630" s="208"/>
      <c r="F12630" s="107"/>
      <c r="G12630" s="107"/>
    </row>
    <row r="12631" spans="2:7" s="100" customFormat="1">
      <c r="B12631" s="208"/>
      <c r="C12631" s="101"/>
      <c r="D12631" s="102"/>
      <c r="E12631" s="208"/>
      <c r="F12631" s="107"/>
      <c r="G12631" s="107"/>
    </row>
    <row r="12632" spans="2:7" s="100" customFormat="1">
      <c r="B12632" s="208"/>
      <c r="C12632" s="101"/>
      <c r="D12632" s="102"/>
      <c r="E12632" s="208"/>
      <c r="F12632" s="107"/>
      <c r="G12632" s="107"/>
    </row>
    <row r="12633" spans="2:7" s="100" customFormat="1">
      <c r="B12633" s="208"/>
      <c r="C12633" s="101"/>
      <c r="D12633" s="102"/>
      <c r="E12633" s="208"/>
      <c r="F12633" s="107"/>
      <c r="G12633" s="107"/>
    </row>
    <row r="12634" spans="2:7" s="100" customFormat="1">
      <c r="B12634" s="208"/>
      <c r="C12634" s="101"/>
      <c r="D12634" s="102"/>
      <c r="E12634" s="208"/>
      <c r="F12634" s="107"/>
      <c r="G12634" s="107"/>
    </row>
    <row r="12635" spans="2:7" s="100" customFormat="1">
      <c r="B12635" s="208"/>
      <c r="C12635" s="101"/>
      <c r="D12635" s="102"/>
      <c r="E12635" s="208"/>
      <c r="F12635" s="107"/>
      <c r="G12635" s="107"/>
    </row>
    <row r="12636" spans="2:7" s="100" customFormat="1">
      <c r="B12636" s="208"/>
      <c r="C12636" s="101"/>
      <c r="D12636" s="102"/>
      <c r="E12636" s="208"/>
      <c r="F12636" s="107"/>
      <c r="G12636" s="107"/>
    </row>
    <row r="12637" spans="2:7" s="100" customFormat="1">
      <c r="B12637" s="208"/>
      <c r="C12637" s="101"/>
      <c r="D12637" s="102"/>
      <c r="E12637" s="208"/>
      <c r="F12637" s="107"/>
      <c r="G12637" s="107"/>
    </row>
    <row r="12638" spans="2:7" s="100" customFormat="1">
      <c r="B12638" s="208"/>
      <c r="C12638" s="101"/>
      <c r="D12638" s="102"/>
      <c r="E12638" s="208"/>
      <c r="F12638" s="107"/>
      <c r="G12638" s="107"/>
    </row>
    <row r="12639" spans="2:7" s="100" customFormat="1">
      <c r="B12639" s="208"/>
      <c r="C12639" s="101"/>
      <c r="D12639" s="102"/>
      <c r="E12639" s="208"/>
      <c r="F12639" s="107"/>
      <c r="G12639" s="107"/>
    </row>
    <row r="12640" spans="2:7" s="100" customFormat="1">
      <c r="B12640" s="208"/>
      <c r="C12640" s="101"/>
      <c r="D12640" s="102"/>
      <c r="E12640" s="208"/>
      <c r="F12640" s="107"/>
      <c r="G12640" s="107"/>
    </row>
    <row r="12641" spans="2:7" s="100" customFormat="1">
      <c r="B12641" s="208"/>
      <c r="C12641" s="101"/>
      <c r="D12641" s="102"/>
      <c r="E12641" s="208"/>
      <c r="F12641" s="107"/>
      <c r="G12641" s="107"/>
    </row>
    <row r="12642" spans="2:7" s="100" customFormat="1">
      <c r="B12642" s="208"/>
      <c r="C12642" s="101"/>
      <c r="D12642" s="102"/>
      <c r="E12642" s="208"/>
      <c r="F12642" s="107"/>
      <c r="G12642" s="107"/>
    </row>
    <row r="12643" spans="2:7" s="100" customFormat="1">
      <c r="B12643" s="208"/>
      <c r="C12643" s="101"/>
      <c r="D12643" s="102"/>
      <c r="E12643" s="208"/>
      <c r="F12643" s="107"/>
      <c r="G12643" s="107"/>
    </row>
    <row r="12644" spans="2:7" s="100" customFormat="1">
      <c r="B12644" s="208"/>
      <c r="C12644" s="101"/>
      <c r="D12644" s="102"/>
      <c r="E12644" s="208"/>
      <c r="F12644" s="107"/>
      <c r="G12644" s="107"/>
    </row>
    <row r="12645" spans="2:7" s="100" customFormat="1">
      <c r="B12645" s="208"/>
      <c r="C12645" s="101"/>
      <c r="D12645" s="102"/>
      <c r="E12645" s="208"/>
      <c r="F12645" s="107"/>
      <c r="G12645" s="107"/>
    </row>
    <row r="12646" spans="2:7" s="100" customFormat="1">
      <c r="B12646" s="208"/>
      <c r="C12646" s="101"/>
      <c r="D12646" s="102"/>
      <c r="E12646" s="208"/>
      <c r="F12646" s="107"/>
      <c r="G12646" s="107"/>
    </row>
    <row r="12647" spans="2:7" s="100" customFormat="1">
      <c r="B12647" s="208"/>
      <c r="C12647" s="101"/>
      <c r="D12647" s="102"/>
      <c r="E12647" s="208"/>
      <c r="F12647" s="107"/>
      <c r="G12647" s="107"/>
    </row>
    <row r="12648" spans="2:7" s="100" customFormat="1">
      <c r="B12648" s="208"/>
      <c r="C12648" s="101"/>
      <c r="D12648" s="102"/>
      <c r="E12648" s="208"/>
      <c r="F12648" s="107"/>
      <c r="G12648" s="107"/>
    </row>
    <row r="12649" spans="2:7" s="100" customFormat="1">
      <c r="B12649" s="208"/>
      <c r="C12649" s="101"/>
      <c r="D12649" s="102"/>
      <c r="E12649" s="208"/>
      <c r="F12649" s="107"/>
      <c r="G12649" s="107"/>
    </row>
    <row r="12650" spans="2:7" s="100" customFormat="1">
      <c r="B12650" s="208"/>
      <c r="C12650" s="101"/>
      <c r="D12650" s="102"/>
      <c r="E12650" s="208"/>
      <c r="F12650" s="107"/>
      <c r="G12650" s="107"/>
    </row>
    <row r="12651" spans="2:7" s="100" customFormat="1">
      <c r="B12651" s="208"/>
      <c r="C12651" s="101"/>
      <c r="D12651" s="102"/>
      <c r="E12651" s="208"/>
      <c r="F12651" s="107"/>
      <c r="G12651" s="107"/>
    </row>
    <row r="12652" spans="2:7" s="100" customFormat="1">
      <c r="B12652" s="208"/>
      <c r="C12652" s="101"/>
      <c r="D12652" s="102"/>
      <c r="E12652" s="208"/>
      <c r="F12652" s="107"/>
      <c r="G12652" s="107"/>
    </row>
    <row r="12653" spans="2:7" s="100" customFormat="1">
      <c r="B12653" s="208"/>
      <c r="C12653" s="101"/>
      <c r="D12653" s="102"/>
      <c r="E12653" s="208"/>
      <c r="F12653" s="107"/>
      <c r="G12653" s="107"/>
    </row>
    <row r="12654" spans="2:7" s="100" customFormat="1">
      <c r="B12654" s="208"/>
      <c r="C12654" s="101"/>
      <c r="D12654" s="102"/>
      <c r="E12654" s="208"/>
      <c r="F12654" s="107"/>
      <c r="G12654" s="107"/>
    </row>
    <row r="12655" spans="2:7" s="100" customFormat="1">
      <c r="B12655" s="208"/>
      <c r="C12655" s="101"/>
      <c r="D12655" s="102"/>
      <c r="E12655" s="208"/>
      <c r="F12655" s="107"/>
      <c r="G12655" s="107"/>
    </row>
    <row r="12656" spans="2:7" s="100" customFormat="1">
      <c r="B12656" s="208"/>
      <c r="C12656" s="101"/>
      <c r="D12656" s="102"/>
      <c r="E12656" s="208"/>
      <c r="F12656" s="107"/>
      <c r="G12656" s="107"/>
    </row>
    <row r="12657" spans="2:7" s="100" customFormat="1">
      <c r="B12657" s="208"/>
      <c r="C12657" s="101"/>
      <c r="D12657" s="102"/>
      <c r="E12657" s="208"/>
      <c r="F12657" s="107"/>
      <c r="G12657" s="107"/>
    </row>
    <row r="12658" spans="2:7" s="100" customFormat="1">
      <c r="B12658" s="208"/>
      <c r="C12658" s="101"/>
      <c r="D12658" s="102"/>
      <c r="E12658" s="208"/>
      <c r="F12658" s="107"/>
      <c r="G12658" s="107"/>
    </row>
    <row r="12659" spans="2:7" s="100" customFormat="1">
      <c r="B12659" s="208"/>
      <c r="C12659" s="101"/>
      <c r="D12659" s="102"/>
      <c r="E12659" s="208"/>
      <c r="F12659" s="107"/>
      <c r="G12659" s="107"/>
    </row>
    <row r="12660" spans="2:7" s="100" customFormat="1">
      <c r="B12660" s="208"/>
      <c r="C12660" s="101"/>
      <c r="D12660" s="102"/>
      <c r="E12660" s="208"/>
      <c r="F12660" s="107"/>
      <c r="G12660" s="107"/>
    </row>
    <row r="12661" spans="2:7" s="100" customFormat="1">
      <c r="B12661" s="208"/>
      <c r="C12661" s="101"/>
      <c r="D12661" s="102"/>
      <c r="E12661" s="208"/>
      <c r="F12661" s="107"/>
      <c r="G12661" s="107"/>
    </row>
    <row r="12662" spans="2:7" s="100" customFormat="1">
      <c r="B12662" s="208"/>
      <c r="C12662" s="101"/>
      <c r="D12662" s="102"/>
      <c r="E12662" s="208"/>
      <c r="F12662" s="107"/>
      <c r="G12662" s="107"/>
    </row>
    <row r="12663" spans="2:7" s="100" customFormat="1">
      <c r="B12663" s="208"/>
      <c r="C12663" s="101"/>
      <c r="D12663" s="102"/>
      <c r="E12663" s="208"/>
      <c r="F12663" s="107"/>
      <c r="G12663" s="107"/>
    </row>
    <row r="12664" spans="2:7" s="100" customFormat="1">
      <c r="B12664" s="208"/>
      <c r="C12664" s="101"/>
      <c r="D12664" s="102"/>
      <c r="E12664" s="208"/>
      <c r="F12664" s="107"/>
      <c r="G12664" s="107"/>
    </row>
    <row r="12665" spans="2:7" s="100" customFormat="1">
      <c r="B12665" s="208"/>
      <c r="C12665" s="101"/>
      <c r="D12665" s="102"/>
      <c r="E12665" s="208"/>
      <c r="F12665" s="107"/>
      <c r="G12665" s="107"/>
    </row>
    <row r="12666" spans="2:7" s="100" customFormat="1">
      <c r="B12666" s="208"/>
      <c r="C12666" s="101"/>
      <c r="D12666" s="102"/>
      <c r="E12666" s="208"/>
      <c r="F12666" s="107"/>
      <c r="G12666" s="107"/>
    </row>
    <row r="12667" spans="2:7" s="100" customFormat="1">
      <c r="B12667" s="208"/>
      <c r="C12667" s="101"/>
      <c r="D12667" s="102"/>
      <c r="E12667" s="208"/>
      <c r="F12667" s="107"/>
      <c r="G12667" s="107"/>
    </row>
    <row r="12668" spans="2:7" s="100" customFormat="1">
      <c r="B12668" s="208"/>
      <c r="C12668" s="101"/>
      <c r="D12668" s="102"/>
      <c r="E12668" s="208"/>
      <c r="F12668" s="107"/>
      <c r="G12668" s="107"/>
    </row>
    <row r="12669" spans="2:7" s="100" customFormat="1">
      <c r="B12669" s="208"/>
      <c r="C12669" s="101"/>
      <c r="D12669" s="102"/>
      <c r="E12669" s="208"/>
      <c r="F12669" s="107"/>
      <c r="G12669" s="107"/>
    </row>
    <row r="12670" spans="2:7" s="100" customFormat="1">
      <c r="B12670" s="208"/>
      <c r="C12670" s="101"/>
      <c r="D12670" s="102"/>
      <c r="E12670" s="208"/>
      <c r="F12670" s="107"/>
      <c r="G12670" s="107"/>
    </row>
    <row r="12671" spans="2:7" s="100" customFormat="1">
      <c r="B12671" s="208"/>
      <c r="C12671" s="101"/>
      <c r="D12671" s="102"/>
      <c r="E12671" s="208"/>
      <c r="F12671" s="107"/>
      <c r="G12671" s="107"/>
    </row>
    <row r="12672" spans="2:7" s="100" customFormat="1">
      <c r="B12672" s="208"/>
      <c r="C12672" s="101"/>
      <c r="D12672" s="102"/>
      <c r="E12672" s="208"/>
      <c r="F12672" s="107"/>
      <c r="G12672" s="107"/>
    </row>
    <row r="12673" spans="2:7" s="100" customFormat="1">
      <c r="B12673" s="208"/>
      <c r="C12673" s="101"/>
      <c r="D12673" s="102"/>
      <c r="E12673" s="208"/>
      <c r="F12673" s="107"/>
      <c r="G12673" s="107"/>
    </row>
    <row r="12674" spans="2:7" s="100" customFormat="1">
      <c r="B12674" s="208"/>
      <c r="C12674" s="101"/>
      <c r="D12674" s="102"/>
      <c r="E12674" s="208"/>
      <c r="F12674" s="107"/>
      <c r="G12674" s="107"/>
    </row>
    <row r="12675" spans="2:7" s="100" customFormat="1">
      <c r="B12675" s="208"/>
      <c r="C12675" s="101"/>
      <c r="D12675" s="102"/>
      <c r="E12675" s="208"/>
      <c r="F12675" s="107"/>
      <c r="G12675" s="107"/>
    </row>
    <row r="12676" spans="2:7" s="100" customFormat="1">
      <c r="B12676" s="208"/>
      <c r="C12676" s="101"/>
      <c r="D12676" s="102"/>
      <c r="E12676" s="208"/>
      <c r="F12676" s="107"/>
      <c r="G12676" s="107"/>
    </row>
    <row r="12677" spans="2:7" s="100" customFormat="1">
      <c r="B12677" s="208"/>
      <c r="C12677" s="101"/>
      <c r="D12677" s="102"/>
      <c r="E12677" s="208"/>
      <c r="F12677" s="107"/>
      <c r="G12677" s="107"/>
    </row>
    <row r="12678" spans="2:7" s="100" customFormat="1">
      <c r="B12678" s="208"/>
      <c r="C12678" s="101"/>
      <c r="D12678" s="102"/>
      <c r="E12678" s="208"/>
      <c r="F12678" s="107"/>
      <c r="G12678" s="107"/>
    </row>
    <row r="12679" spans="2:7" s="100" customFormat="1">
      <c r="B12679" s="208"/>
      <c r="C12679" s="101"/>
      <c r="D12679" s="102"/>
      <c r="E12679" s="208"/>
      <c r="F12679" s="107"/>
      <c r="G12679" s="107"/>
    </row>
    <row r="12680" spans="2:7" s="100" customFormat="1">
      <c r="B12680" s="208"/>
      <c r="C12680" s="101"/>
      <c r="D12680" s="102"/>
      <c r="E12680" s="208"/>
      <c r="F12680" s="107"/>
      <c r="G12680" s="107"/>
    </row>
    <row r="12681" spans="2:7" s="100" customFormat="1">
      <c r="B12681" s="208"/>
      <c r="C12681" s="101"/>
      <c r="D12681" s="102"/>
      <c r="E12681" s="208"/>
      <c r="F12681" s="107"/>
      <c r="G12681" s="107"/>
    </row>
    <row r="12682" spans="2:7" s="100" customFormat="1">
      <c r="B12682" s="208"/>
      <c r="C12682" s="101"/>
      <c r="D12682" s="102"/>
      <c r="E12682" s="208"/>
      <c r="F12682" s="107"/>
      <c r="G12682" s="107"/>
    </row>
    <row r="12683" spans="2:7" s="100" customFormat="1">
      <c r="B12683" s="208"/>
      <c r="C12683" s="101"/>
      <c r="D12683" s="102"/>
      <c r="E12683" s="208"/>
      <c r="F12683" s="107"/>
      <c r="G12683" s="107"/>
    </row>
    <row r="12684" spans="2:7" s="100" customFormat="1">
      <c r="B12684" s="208"/>
      <c r="C12684" s="101"/>
      <c r="D12684" s="102"/>
      <c r="E12684" s="208"/>
      <c r="F12684" s="107"/>
      <c r="G12684" s="107"/>
    </row>
    <row r="12685" spans="2:7" s="100" customFormat="1">
      <c r="B12685" s="208"/>
      <c r="C12685" s="101"/>
      <c r="D12685" s="102"/>
      <c r="E12685" s="208"/>
      <c r="F12685" s="107"/>
      <c r="G12685" s="107"/>
    </row>
    <row r="12686" spans="2:7" s="100" customFormat="1">
      <c r="B12686" s="208"/>
      <c r="C12686" s="101"/>
      <c r="D12686" s="102"/>
      <c r="E12686" s="208"/>
      <c r="F12686" s="107"/>
      <c r="G12686" s="107"/>
    </row>
    <row r="12687" spans="2:7" s="100" customFormat="1">
      <c r="B12687" s="208"/>
      <c r="C12687" s="101"/>
      <c r="D12687" s="102"/>
      <c r="E12687" s="208"/>
      <c r="F12687" s="107"/>
      <c r="G12687" s="107"/>
    </row>
    <row r="12688" spans="2:7" s="100" customFormat="1">
      <c r="B12688" s="208"/>
      <c r="C12688" s="101"/>
      <c r="D12688" s="102"/>
      <c r="E12688" s="208"/>
      <c r="F12688" s="107"/>
      <c r="G12688" s="107"/>
    </row>
    <row r="12689" spans="2:7" s="100" customFormat="1">
      <c r="B12689" s="208"/>
      <c r="C12689" s="101"/>
      <c r="D12689" s="102"/>
      <c r="E12689" s="208"/>
      <c r="F12689" s="107"/>
      <c r="G12689" s="107"/>
    </row>
    <row r="12690" spans="2:7" s="100" customFormat="1">
      <c r="B12690" s="208"/>
      <c r="C12690" s="101"/>
      <c r="D12690" s="102"/>
      <c r="E12690" s="208"/>
      <c r="F12690" s="107"/>
      <c r="G12690" s="107"/>
    </row>
    <row r="12691" spans="2:7" s="100" customFormat="1">
      <c r="B12691" s="208"/>
      <c r="C12691" s="101"/>
      <c r="D12691" s="102"/>
      <c r="E12691" s="208"/>
      <c r="F12691" s="107"/>
      <c r="G12691" s="107"/>
    </row>
    <row r="12692" spans="2:7" s="100" customFormat="1">
      <c r="B12692" s="208"/>
      <c r="C12692" s="101"/>
      <c r="D12692" s="102"/>
      <c r="E12692" s="208"/>
      <c r="F12692" s="107"/>
      <c r="G12692" s="107"/>
    </row>
    <row r="12693" spans="2:7" s="100" customFormat="1">
      <c r="B12693" s="208"/>
      <c r="C12693" s="101"/>
      <c r="D12693" s="102"/>
      <c r="E12693" s="208"/>
      <c r="F12693" s="107"/>
      <c r="G12693" s="107"/>
    </row>
    <row r="12694" spans="2:7" s="100" customFormat="1">
      <c r="B12694" s="208"/>
      <c r="C12694" s="101"/>
      <c r="D12694" s="102"/>
      <c r="E12694" s="208"/>
      <c r="F12694" s="107"/>
      <c r="G12694" s="107"/>
    </row>
    <row r="12695" spans="2:7" s="100" customFormat="1">
      <c r="B12695" s="208"/>
      <c r="C12695" s="101"/>
      <c r="D12695" s="102"/>
      <c r="E12695" s="208"/>
      <c r="F12695" s="107"/>
      <c r="G12695" s="107"/>
    </row>
    <row r="12696" spans="2:7" s="100" customFormat="1">
      <c r="B12696" s="208"/>
      <c r="C12696" s="101"/>
      <c r="D12696" s="102"/>
      <c r="E12696" s="208"/>
      <c r="F12696" s="107"/>
      <c r="G12696" s="107"/>
    </row>
    <row r="12697" spans="2:7" s="100" customFormat="1">
      <c r="B12697" s="208"/>
      <c r="C12697" s="101"/>
      <c r="D12697" s="102"/>
      <c r="E12697" s="208"/>
      <c r="F12697" s="107"/>
      <c r="G12697" s="107"/>
    </row>
    <row r="12698" spans="2:7" s="100" customFormat="1">
      <c r="B12698" s="208"/>
      <c r="C12698" s="101"/>
      <c r="D12698" s="102"/>
      <c r="E12698" s="208"/>
      <c r="F12698" s="107"/>
      <c r="G12698" s="107"/>
    </row>
    <row r="12699" spans="2:7" s="100" customFormat="1">
      <c r="B12699" s="208"/>
      <c r="C12699" s="101"/>
      <c r="D12699" s="102"/>
      <c r="E12699" s="208"/>
      <c r="F12699" s="107"/>
      <c r="G12699" s="107"/>
    </row>
    <row r="12700" spans="2:7" s="100" customFormat="1">
      <c r="B12700" s="208"/>
      <c r="C12700" s="101"/>
      <c r="D12700" s="102"/>
      <c r="E12700" s="208"/>
      <c r="F12700" s="107"/>
      <c r="G12700" s="107"/>
    </row>
    <row r="12701" spans="2:7" s="100" customFormat="1">
      <c r="B12701" s="208"/>
      <c r="C12701" s="101"/>
      <c r="D12701" s="102"/>
      <c r="E12701" s="208"/>
      <c r="F12701" s="107"/>
      <c r="G12701" s="107"/>
    </row>
    <row r="12702" spans="2:7" s="100" customFormat="1">
      <c r="B12702" s="208"/>
      <c r="C12702" s="101"/>
      <c r="D12702" s="102"/>
      <c r="E12702" s="208"/>
      <c r="F12702" s="107"/>
      <c r="G12702" s="107"/>
    </row>
    <row r="12703" spans="2:7" s="100" customFormat="1">
      <c r="B12703" s="208"/>
      <c r="C12703" s="101"/>
      <c r="D12703" s="102"/>
      <c r="E12703" s="208"/>
      <c r="F12703" s="107"/>
      <c r="G12703" s="107"/>
    </row>
    <row r="12704" spans="2:7" s="100" customFormat="1">
      <c r="B12704" s="208"/>
      <c r="C12704" s="101"/>
      <c r="D12704" s="102"/>
      <c r="E12704" s="208"/>
      <c r="F12704" s="107"/>
      <c r="G12704" s="107"/>
    </row>
    <row r="12705" spans="2:7" s="100" customFormat="1">
      <c r="B12705" s="208"/>
      <c r="C12705" s="101"/>
      <c r="D12705" s="102"/>
      <c r="E12705" s="208"/>
      <c r="F12705" s="107"/>
      <c r="G12705" s="107"/>
    </row>
    <row r="12706" spans="2:7" s="100" customFormat="1">
      <c r="B12706" s="208"/>
      <c r="C12706" s="101"/>
      <c r="D12706" s="102"/>
      <c r="E12706" s="208"/>
      <c r="F12706" s="107"/>
      <c r="G12706" s="107"/>
    </row>
    <row r="12707" spans="2:7" s="100" customFormat="1">
      <c r="B12707" s="208"/>
      <c r="C12707" s="101"/>
      <c r="D12707" s="102"/>
      <c r="E12707" s="208"/>
      <c r="F12707" s="107"/>
      <c r="G12707" s="107"/>
    </row>
    <row r="12708" spans="2:7" s="100" customFormat="1">
      <c r="B12708" s="208"/>
      <c r="C12708" s="101"/>
      <c r="D12708" s="102"/>
      <c r="E12708" s="208"/>
      <c r="F12708" s="107"/>
      <c r="G12708" s="107"/>
    </row>
    <row r="12709" spans="2:7" s="100" customFormat="1">
      <c r="B12709" s="208"/>
      <c r="C12709" s="101"/>
      <c r="D12709" s="102"/>
      <c r="E12709" s="208"/>
      <c r="F12709" s="107"/>
      <c r="G12709" s="107"/>
    </row>
    <row r="12710" spans="2:7" s="100" customFormat="1">
      <c r="B12710" s="208"/>
      <c r="C12710" s="101"/>
      <c r="D12710" s="102"/>
      <c r="E12710" s="208"/>
      <c r="F12710" s="107"/>
      <c r="G12710" s="107"/>
    </row>
    <row r="12711" spans="2:7" s="100" customFormat="1">
      <c r="B12711" s="208"/>
      <c r="C12711" s="101"/>
      <c r="D12711" s="102"/>
      <c r="E12711" s="208"/>
      <c r="F12711" s="107"/>
      <c r="G12711" s="107"/>
    </row>
    <row r="12712" spans="2:7" s="100" customFormat="1">
      <c r="B12712" s="208"/>
      <c r="C12712" s="101"/>
      <c r="D12712" s="102"/>
      <c r="E12712" s="208"/>
      <c r="F12712" s="107"/>
      <c r="G12712" s="107"/>
    </row>
    <row r="12713" spans="2:7" s="100" customFormat="1">
      <c r="B12713" s="208"/>
      <c r="C12713" s="101"/>
      <c r="D12713" s="102"/>
      <c r="E12713" s="208"/>
      <c r="F12713" s="107"/>
      <c r="G12713" s="107"/>
    </row>
    <row r="12714" spans="2:7" s="100" customFormat="1">
      <c r="B12714" s="208"/>
      <c r="C12714" s="101"/>
      <c r="D12714" s="102"/>
      <c r="E12714" s="208"/>
      <c r="F12714" s="107"/>
      <c r="G12714" s="107"/>
    </row>
    <row r="12715" spans="2:7" s="100" customFormat="1">
      <c r="B12715" s="208"/>
      <c r="C12715" s="101"/>
      <c r="D12715" s="102"/>
      <c r="E12715" s="208"/>
      <c r="F12715" s="107"/>
      <c r="G12715" s="107"/>
    </row>
    <row r="12716" spans="2:7" s="100" customFormat="1">
      <c r="B12716" s="208"/>
      <c r="C12716" s="101"/>
      <c r="D12716" s="102"/>
      <c r="E12716" s="208"/>
      <c r="F12716" s="107"/>
      <c r="G12716" s="107"/>
    </row>
    <row r="12717" spans="2:7" s="100" customFormat="1">
      <c r="B12717" s="208"/>
      <c r="C12717" s="101"/>
      <c r="D12717" s="102"/>
      <c r="E12717" s="208"/>
      <c r="F12717" s="107"/>
      <c r="G12717" s="107"/>
    </row>
    <row r="12718" spans="2:7" s="100" customFormat="1">
      <c r="B12718" s="208"/>
      <c r="C12718" s="101"/>
      <c r="D12718" s="102"/>
      <c r="E12718" s="208"/>
      <c r="F12718" s="107"/>
      <c r="G12718" s="107"/>
    </row>
    <row r="12719" spans="2:7" s="100" customFormat="1">
      <c r="B12719" s="208"/>
      <c r="C12719" s="101"/>
      <c r="D12719" s="102"/>
      <c r="E12719" s="208"/>
      <c r="F12719" s="107"/>
      <c r="G12719" s="107"/>
    </row>
    <row r="12720" spans="2:7" s="100" customFormat="1">
      <c r="B12720" s="208"/>
      <c r="C12720" s="101"/>
      <c r="D12720" s="102"/>
      <c r="E12720" s="208"/>
      <c r="F12720" s="107"/>
      <c r="G12720" s="107"/>
    </row>
    <row r="12721" spans="2:7" s="100" customFormat="1">
      <c r="B12721" s="208"/>
      <c r="C12721" s="101"/>
      <c r="D12721" s="102"/>
      <c r="E12721" s="208"/>
      <c r="F12721" s="107"/>
      <c r="G12721" s="107"/>
    </row>
    <row r="12722" spans="2:7" s="100" customFormat="1">
      <c r="B12722" s="208"/>
      <c r="C12722" s="101"/>
      <c r="D12722" s="102"/>
      <c r="E12722" s="208"/>
      <c r="F12722" s="107"/>
      <c r="G12722" s="107"/>
    </row>
    <row r="12723" spans="2:7" s="100" customFormat="1">
      <c r="B12723" s="208"/>
      <c r="C12723" s="101"/>
      <c r="D12723" s="102"/>
      <c r="E12723" s="208"/>
      <c r="F12723" s="107"/>
      <c r="G12723" s="107"/>
    </row>
    <row r="12724" spans="2:7" s="100" customFormat="1">
      <c r="B12724" s="208"/>
      <c r="C12724" s="101"/>
      <c r="D12724" s="102"/>
      <c r="E12724" s="208"/>
      <c r="F12724" s="107"/>
      <c r="G12724" s="107"/>
    </row>
    <row r="12725" spans="2:7" s="100" customFormat="1">
      <c r="B12725" s="208"/>
      <c r="C12725" s="101"/>
      <c r="D12725" s="102"/>
      <c r="E12725" s="208"/>
      <c r="F12725" s="107"/>
      <c r="G12725" s="107"/>
    </row>
    <row r="12726" spans="2:7" s="100" customFormat="1">
      <c r="B12726" s="208"/>
      <c r="C12726" s="101"/>
      <c r="D12726" s="102"/>
      <c r="E12726" s="208"/>
      <c r="F12726" s="107"/>
      <c r="G12726" s="107"/>
    </row>
    <row r="12727" spans="2:7" s="100" customFormat="1">
      <c r="B12727" s="208"/>
      <c r="C12727" s="101"/>
      <c r="D12727" s="102"/>
      <c r="E12727" s="208"/>
      <c r="F12727" s="107"/>
      <c r="G12727" s="107"/>
    </row>
    <row r="12728" spans="2:7" s="100" customFormat="1">
      <c r="B12728" s="208"/>
      <c r="C12728" s="101"/>
      <c r="D12728" s="102"/>
      <c r="E12728" s="208"/>
      <c r="F12728" s="107"/>
      <c r="G12728" s="107"/>
    </row>
    <row r="12729" spans="2:7" s="100" customFormat="1">
      <c r="B12729" s="208"/>
      <c r="C12729" s="101"/>
      <c r="D12729" s="102"/>
      <c r="E12729" s="208"/>
      <c r="F12729" s="107"/>
      <c r="G12729" s="107"/>
    </row>
    <row r="12730" spans="2:7" s="100" customFormat="1">
      <c r="B12730" s="208"/>
      <c r="C12730" s="101"/>
      <c r="D12730" s="102"/>
      <c r="E12730" s="208"/>
      <c r="F12730" s="107"/>
      <c r="G12730" s="107"/>
    </row>
    <row r="12731" spans="2:7" s="100" customFormat="1">
      <c r="B12731" s="208"/>
      <c r="C12731" s="101"/>
      <c r="D12731" s="102"/>
      <c r="E12731" s="208"/>
      <c r="F12731" s="107"/>
      <c r="G12731" s="107"/>
    </row>
    <row r="12732" spans="2:7" s="100" customFormat="1">
      <c r="B12732" s="208"/>
      <c r="C12732" s="101"/>
      <c r="D12732" s="102"/>
      <c r="E12732" s="208"/>
      <c r="F12732" s="107"/>
      <c r="G12732" s="107"/>
    </row>
    <row r="12733" spans="2:7" s="100" customFormat="1">
      <c r="B12733" s="208"/>
      <c r="C12733" s="101"/>
      <c r="D12733" s="102"/>
      <c r="E12733" s="208"/>
      <c r="F12733" s="107"/>
      <c r="G12733" s="107"/>
    </row>
    <row r="12734" spans="2:7" s="100" customFormat="1">
      <c r="B12734" s="208"/>
      <c r="C12734" s="101"/>
      <c r="D12734" s="102"/>
      <c r="E12734" s="208"/>
      <c r="F12734" s="107"/>
      <c r="G12734" s="107"/>
    </row>
    <row r="12735" spans="2:7" s="100" customFormat="1">
      <c r="B12735" s="208"/>
      <c r="C12735" s="101"/>
      <c r="D12735" s="102"/>
      <c r="E12735" s="208"/>
      <c r="F12735" s="107"/>
      <c r="G12735" s="107"/>
    </row>
    <row r="12736" spans="2:7" s="100" customFormat="1">
      <c r="B12736" s="208"/>
      <c r="C12736" s="101"/>
      <c r="D12736" s="102"/>
      <c r="E12736" s="208"/>
      <c r="F12736" s="107"/>
      <c r="G12736" s="107"/>
    </row>
    <row r="12737" spans="2:7" s="100" customFormat="1">
      <c r="B12737" s="208"/>
      <c r="C12737" s="101"/>
      <c r="D12737" s="102"/>
      <c r="E12737" s="208"/>
      <c r="F12737" s="107"/>
      <c r="G12737" s="107"/>
    </row>
    <row r="12738" spans="2:7" s="100" customFormat="1">
      <c r="B12738" s="208"/>
      <c r="C12738" s="101"/>
      <c r="D12738" s="102"/>
      <c r="E12738" s="208"/>
      <c r="F12738" s="107"/>
      <c r="G12738" s="107"/>
    </row>
    <row r="12739" spans="2:7" s="100" customFormat="1">
      <c r="B12739" s="208"/>
      <c r="C12739" s="101"/>
      <c r="D12739" s="102"/>
      <c r="E12739" s="208"/>
      <c r="F12739" s="107"/>
      <c r="G12739" s="107"/>
    </row>
    <row r="12740" spans="2:7" s="100" customFormat="1">
      <c r="B12740" s="208"/>
      <c r="C12740" s="101"/>
      <c r="D12740" s="102"/>
      <c r="E12740" s="208"/>
      <c r="F12740" s="107"/>
      <c r="G12740" s="107"/>
    </row>
    <row r="12741" spans="2:7" s="100" customFormat="1">
      <c r="B12741" s="208"/>
      <c r="C12741" s="101"/>
      <c r="D12741" s="102"/>
      <c r="E12741" s="208"/>
      <c r="F12741" s="107"/>
      <c r="G12741" s="107"/>
    </row>
    <row r="12742" spans="2:7" s="100" customFormat="1">
      <c r="B12742" s="208"/>
      <c r="C12742" s="101"/>
      <c r="D12742" s="102"/>
      <c r="E12742" s="208"/>
      <c r="F12742" s="107"/>
      <c r="G12742" s="107"/>
    </row>
    <row r="12743" spans="2:7" s="100" customFormat="1">
      <c r="B12743" s="208"/>
      <c r="C12743" s="101"/>
      <c r="D12743" s="102"/>
      <c r="E12743" s="208"/>
      <c r="F12743" s="107"/>
      <c r="G12743" s="107"/>
    </row>
    <row r="12744" spans="2:7" s="100" customFormat="1">
      <c r="B12744" s="208"/>
      <c r="C12744" s="101"/>
      <c r="D12744" s="102"/>
      <c r="E12744" s="208"/>
      <c r="F12744" s="107"/>
      <c r="G12744" s="107"/>
    </row>
    <row r="12745" spans="2:7" s="100" customFormat="1">
      <c r="B12745" s="208"/>
      <c r="C12745" s="101"/>
      <c r="D12745" s="102"/>
      <c r="E12745" s="208"/>
      <c r="F12745" s="107"/>
      <c r="G12745" s="107"/>
    </row>
    <row r="12746" spans="2:7" s="100" customFormat="1">
      <c r="B12746" s="208"/>
      <c r="C12746" s="101"/>
      <c r="D12746" s="102"/>
      <c r="E12746" s="208"/>
      <c r="F12746" s="107"/>
      <c r="G12746" s="107"/>
    </row>
    <row r="12747" spans="2:7" s="100" customFormat="1">
      <c r="B12747" s="208"/>
      <c r="C12747" s="101"/>
      <c r="D12747" s="102"/>
      <c r="E12747" s="208"/>
      <c r="F12747" s="107"/>
      <c r="G12747" s="107"/>
    </row>
    <row r="12748" spans="2:7" s="100" customFormat="1">
      <c r="B12748" s="208"/>
      <c r="C12748" s="101"/>
      <c r="D12748" s="102"/>
      <c r="E12748" s="208"/>
      <c r="F12748" s="107"/>
      <c r="G12748" s="107"/>
    </row>
    <row r="12749" spans="2:7" s="100" customFormat="1">
      <c r="B12749" s="208"/>
      <c r="C12749" s="101"/>
      <c r="D12749" s="102"/>
      <c r="E12749" s="208"/>
      <c r="F12749" s="107"/>
      <c r="G12749" s="107"/>
    </row>
    <row r="12750" spans="2:7" s="100" customFormat="1">
      <c r="B12750" s="208"/>
      <c r="C12750" s="101"/>
      <c r="D12750" s="102"/>
      <c r="E12750" s="208"/>
      <c r="F12750" s="107"/>
      <c r="G12750" s="107"/>
    </row>
    <row r="12751" spans="2:7" s="100" customFormat="1">
      <c r="B12751" s="208"/>
      <c r="C12751" s="101"/>
      <c r="D12751" s="102"/>
      <c r="E12751" s="208"/>
      <c r="F12751" s="107"/>
      <c r="G12751" s="107"/>
    </row>
    <row r="12752" spans="2:7" s="100" customFormat="1">
      <c r="B12752" s="208"/>
      <c r="C12752" s="101"/>
      <c r="D12752" s="102"/>
      <c r="E12752" s="208"/>
      <c r="F12752" s="107"/>
      <c r="G12752" s="107"/>
    </row>
    <row r="12753" spans="2:7" s="100" customFormat="1">
      <c r="B12753" s="208"/>
      <c r="C12753" s="101"/>
      <c r="D12753" s="102"/>
      <c r="E12753" s="208"/>
      <c r="F12753" s="107"/>
      <c r="G12753" s="107"/>
    </row>
    <row r="12754" spans="2:7" s="100" customFormat="1">
      <c r="B12754" s="208"/>
      <c r="C12754" s="101"/>
      <c r="D12754" s="102"/>
      <c r="E12754" s="208"/>
      <c r="F12754" s="107"/>
      <c r="G12754" s="107"/>
    </row>
    <row r="12755" spans="2:7" s="100" customFormat="1">
      <c r="B12755" s="208"/>
      <c r="C12755" s="101"/>
      <c r="D12755" s="102"/>
      <c r="E12755" s="208"/>
      <c r="F12755" s="107"/>
      <c r="G12755" s="107"/>
    </row>
    <row r="12756" spans="2:7" s="100" customFormat="1">
      <c r="B12756" s="208"/>
      <c r="C12756" s="101"/>
      <c r="D12756" s="102"/>
      <c r="E12756" s="208"/>
      <c r="F12756" s="107"/>
      <c r="G12756" s="107"/>
    </row>
    <row r="12757" spans="2:7" s="100" customFormat="1">
      <c r="B12757" s="208"/>
      <c r="C12757" s="101"/>
      <c r="D12757" s="102"/>
      <c r="E12757" s="208"/>
      <c r="F12757" s="107"/>
      <c r="G12757" s="107"/>
    </row>
    <row r="12758" spans="2:7" s="100" customFormat="1">
      <c r="B12758" s="208"/>
      <c r="C12758" s="101"/>
      <c r="D12758" s="102"/>
      <c r="E12758" s="208"/>
      <c r="F12758" s="107"/>
      <c r="G12758" s="107"/>
    </row>
    <row r="12759" spans="2:7" s="100" customFormat="1">
      <c r="B12759" s="208"/>
      <c r="C12759" s="101"/>
      <c r="D12759" s="102"/>
      <c r="E12759" s="208"/>
      <c r="F12759" s="107"/>
      <c r="G12759" s="107"/>
    </row>
    <row r="12760" spans="2:7" s="100" customFormat="1">
      <c r="B12760" s="208"/>
      <c r="C12760" s="101"/>
      <c r="D12760" s="102"/>
      <c r="E12760" s="208"/>
      <c r="F12760" s="107"/>
      <c r="G12760" s="107"/>
    </row>
    <row r="12761" spans="2:7" s="100" customFormat="1">
      <c r="B12761" s="208"/>
      <c r="C12761" s="101"/>
      <c r="D12761" s="102"/>
      <c r="E12761" s="208"/>
      <c r="F12761" s="107"/>
      <c r="G12761" s="107"/>
    </row>
    <row r="12762" spans="2:7" s="100" customFormat="1">
      <c r="B12762" s="208"/>
      <c r="C12762" s="101"/>
      <c r="D12762" s="102"/>
      <c r="E12762" s="208"/>
      <c r="F12762" s="107"/>
      <c r="G12762" s="107"/>
    </row>
    <row r="12763" spans="2:7" s="100" customFormat="1">
      <c r="B12763" s="208"/>
      <c r="C12763" s="101"/>
      <c r="D12763" s="102"/>
      <c r="E12763" s="208"/>
      <c r="F12763" s="107"/>
      <c r="G12763" s="107"/>
    </row>
    <row r="12764" spans="2:7" s="100" customFormat="1">
      <c r="B12764" s="208"/>
      <c r="C12764" s="101"/>
      <c r="D12764" s="102"/>
      <c r="E12764" s="208"/>
      <c r="F12764" s="107"/>
      <c r="G12764" s="107"/>
    </row>
    <row r="12765" spans="2:7" s="100" customFormat="1">
      <c r="B12765" s="208"/>
      <c r="C12765" s="101"/>
      <c r="D12765" s="102"/>
      <c r="E12765" s="208"/>
      <c r="F12765" s="107"/>
      <c r="G12765" s="107"/>
    </row>
    <row r="12766" spans="2:7" s="100" customFormat="1">
      <c r="B12766" s="208"/>
      <c r="C12766" s="101"/>
      <c r="D12766" s="102"/>
      <c r="E12766" s="208"/>
      <c r="F12766" s="107"/>
      <c r="G12766" s="107"/>
    </row>
    <row r="12767" spans="2:7" s="100" customFormat="1">
      <c r="B12767" s="208"/>
      <c r="C12767" s="101"/>
      <c r="D12767" s="102"/>
      <c r="E12767" s="208"/>
      <c r="F12767" s="107"/>
      <c r="G12767" s="107"/>
    </row>
    <row r="12768" spans="2:7" s="100" customFormat="1">
      <c r="B12768" s="208"/>
      <c r="C12768" s="101"/>
      <c r="D12768" s="102"/>
      <c r="E12768" s="208"/>
      <c r="F12768" s="107"/>
      <c r="G12768" s="107"/>
    </row>
    <row r="12769" spans="2:7" s="100" customFormat="1">
      <c r="B12769" s="208"/>
      <c r="C12769" s="101"/>
      <c r="D12769" s="102"/>
      <c r="E12769" s="208"/>
      <c r="F12769" s="107"/>
      <c r="G12769" s="107"/>
    </row>
    <row r="12770" spans="2:7" s="100" customFormat="1">
      <c r="B12770" s="208"/>
      <c r="C12770" s="101"/>
      <c r="D12770" s="102"/>
      <c r="E12770" s="208"/>
      <c r="F12770" s="107"/>
      <c r="G12770" s="107"/>
    </row>
    <row r="12771" spans="2:7" s="100" customFormat="1">
      <c r="B12771" s="208"/>
      <c r="C12771" s="101"/>
      <c r="D12771" s="102"/>
      <c r="E12771" s="208"/>
      <c r="F12771" s="107"/>
      <c r="G12771" s="107"/>
    </row>
    <row r="12772" spans="2:7" s="100" customFormat="1">
      <c r="B12772" s="208"/>
      <c r="C12772" s="101"/>
      <c r="D12772" s="102"/>
      <c r="E12772" s="208"/>
      <c r="F12772" s="107"/>
      <c r="G12772" s="107"/>
    </row>
    <row r="12773" spans="2:7" s="100" customFormat="1">
      <c r="B12773" s="208"/>
      <c r="C12773" s="101"/>
      <c r="D12773" s="102"/>
      <c r="E12773" s="208"/>
      <c r="F12773" s="107"/>
      <c r="G12773" s="107"/>
    </row>
    <row r="12774" spans="2:7" s="100" customFormat="1">
      <c r="B12774" s="208"/>
      <c r="C12774" s="101"/>
      <c r="D12774" s="102"/>
      <c r="E12774" s="208"/>
      <c r="F12774" s="107"/>
      <c r="G12774" s="107"/>
    </row>
    <row r="12775" spans="2:7" s="100" customFormat="1">
      <c r="B12775" s="208"/>
      <c r="C12775" s="101"/>
      <c r="D12775" s="102"/>
      <c r="E12775" s="208"/>
      <c r="F12775" s="107"/>
      <c r="G12775" s="107"/>
    </row>
    <row r="12776" spans="2:7" s="100" customFormat="1">
      <c r="B12776" s="208"/>
      <c r="C12776" s="101"/>
      <c r="D12776" s="102"/>
      <c r="E12776" s="208"/>
      <c r="F12776" s="107"/>
      <c r="G12776" s="107"/>
    </row>
    <row r="12777" spans="2:7" s="100" customFormat="1">
      <c r="B12777" s="208"/>
      <c r="C12777" s="101"/>
      <c r="D12777" s="102"/>
      <c r="E12777" s="208"/>
      <c r="F12777" s="107"/>
      <c r="G12777" s="107"/>
    </row>
    <row r="12778" spans="2:7" s="100" customFormat="1">
      <c r="B12778" s="208"/>
      <c r="C12778" s="101"/>
      <c r="D12778" s="102"/>
      <c r="E12778" s="208"/>
      <c r="F12778" s="107"/>
      <c r="G12778" s="107"/>
    </row>
    <row r="12779" spans="2:7" s="100" customFormat="1">
      <c r="B12779" s="208"/>
      <c r="C12779" s="101"/>
      <c r="D12779" s="102"/>
      <c r="E12779" s="208"/>
      <c r="F12779" s="107"/>
      <c r="G12779" s="107"/>
    </row>
    <row r="12780" spans="2:7" s="100" customFormat="1">
      <c r="B12780" s="208"/>
      <c r="C12780" s="101"/>
      <c r="D12780" s="102"/>
      <c r="E12780" s="208"/>
      <c r="F12780" s="107"/>
      <c r="G12780" s="107"/>
    </row>
    <row r="12781" spans="2:7" s="100" customFormat="1">
      <c r="B12781" s="208"/>
      <c r="C12781" s="101"/>
      <c r="D12781" s="102"/>
      <c r="E12781" s="208"/>
      <c r="F12781" s="107"/>
      <c r="G12781" s="107"/>
    </row>
    <row r="12782" spans="2:7" s="100" customFormat="1">
      <c r="B12782" s="208"/>
      <c r="C12782" s="101"/>
      <c r="D12782" s="102"/>
      <c r="E12782" s="208"/>
      <c r="F12782" s="107"/>
      <c r="G12782" s="107"/>
    </row>
    <row r="12783" spans="2:7" s="100" customFormat="1">
      <c r="B12783" s="208"/>
      <c r="C12783" s="101"/>
      <c r="D12783" s="102"/>
      <c r="E12783" s="208"/>
      <c r="F12783" s="107"/>
      <c r="G12783" s="107"/>
    </row>
    <row r="12784" spans="2:7" s="100" customFormat="1">
      <c r="B12784" s="208"/>
      <c r="C12784" s="101"/>
      <c r="D12784" s="102"/>
      <c r="E12784" s="208"/>
      <c r="F12784" s="107"/>
      <c r="G12784" s="107"/>
    </row>
    <row r="12785" spans="2:7" s="100" customFormat="1">
      <c r="B12785" s="208"/>
      <c r="C12785" s="101"/>
      <c r="D12785" s="102"/>
      <c r="E12785" s="208"/>
      <c r="F12785" s="107"/>
      <c r="G12785" s="107"/>
    </row>
    <row r="12786" spans="2:7" s="100" customFormat="1">
      <c r="B12786" s="208"/>
      <c r="C12786" s="101"/>
      <c r="D12786" s="102"/>
      <c r="E12786" s="208"/>
      <c r="F12786" s="107"/>
      <c r="G12786" s="107"/>
    </row>
    <row r="12787" spans="2:7" s="100" customFormat="1">
      <c r="B12787" s="208"/>
      <c r="C12787" s="101"/>
      <c r="D12787" s="102"/>
      <c r="E12787" s="208"/>
      <c r="F12787" s="107"/>
      <c r="G12787" s="107"/>
    </row>
    <row r="12788" spans="2:7" s="100" customFormat="1">
      <c r="B12788" s="208"/>
      <c r="C12788" s="101"/>
      <c r="D12788" s="102"/>
      <c r="E12788" s="208"/>
      <c r="F12788" s="107"/>
      <c r="G12788" s="107"/>
    </row>
    <row r="12789" spans="2:7" s="100" customFormat="1">
      <c r="B12789" s="208"/>
      <c r="C12789" s="101"/>
      <c r="D12789" s="102"/>
      <c r="E12789" s="208"/>
      <c r="F12789" s="107"/>
      <c r="G12789" s="107"/>
    </row>
    <row r="12790" spans="2:7" s="100" customFormat="1">
      <c r="B12790" s="208"/>
      <c r="C12790" s="101"/>
      <c r="D12790" s="102"/>
      <c r="E12790" s="208"/>
      <c r="F12790" s="107"/>
      <c r="G12790" s="107"/>
    </row>
    <row r="12791" spans="2:7" s="100" customFormat="1">
      <c r="B12791" s="208"/>
      <c r="C12791" s="101"/>
      <c r="D12791" s="102"/>
      <c r="E12791" s="208"/>
      <c r="F12791" s="107"/>
      <c r="G12791" s="107"/>
    </row>
    <row r="12792" spans="2:7" s="100" customFormat="1">
      <c r="B12792" s="208"/>
      <c r="C12792" s="101"/>
      <c r="D12792" s="102"/>
      <c r="E12792" s="208"/>
      <c r="F12792" s="107"/>
      <c r="G12792" s="107"/>
    </row>
    <row r="12793" spans="2:7" s="100" customFormat="1">
      <c r="B12793" s="208"/>
      <c r="C12793" s="101"/>
      <c r="D12793" s="102"/>
      <c r="E12793" s="208"/>
      <c r="F12793" s="107"/>
      <c r="G12793" s="107"/>
    </row>
    <row r="12794" spans="2:7" s="100" customFormat="1">
      <c r="B12794" s="208"/>
      <c r="C12794" s="101"/>
      <c r="D12794" s="102"/>
      <c r="E12794" s="208"/>
      <c r="F12794" s="107"/>
      <c r="G12794" s="107"/>
    </row>
    <row r="12795" spans="2:7" s="100" customFormat="1">
      <c r="B12795" s="208"/>
      <c r="C12795" s="101"/>
      <c r="D12795" s="102"/>
      <c r="E12795" s="208"/>
      <c r="F12795" s="107"/>
      <c r="G12795" s="107"/>
    </row>
    <row r="12796" spans="2:7" s="100" customFormat="1">
      <c r="B12796" s="208"/>
      <c r="C12796" s="101"/>
      <c r="D12796" s="102"/>
      <c r="E12796" s="208"/>
      <c r="F12796" s="107"/>
      <c r="G12796" s="107"/>
    </row>
    <row r="12797" spans="2:7" s="100" customFormat="1">
      <c r="B12797" s="208"/>
      <c r="C12797" s="101"/>
      <c r="D12797" s="102"/>
      <c r="E12797" s="208"/>
      <c r="F12797" s="107"/>
      <c r="G12797" s="107"/>
    </row>
    <row r="12798" spans="2:7" s="100" customFormat="1">
      <c r="B12798" s="208"/>
      <c r="C12798" s="101"/>
      <c r="D12798" s="102"/>
      <c r="E12798" s="208"/>
      <c r="F12798" s="107"/>
      <c r="G12798" s="107"/>
    </row>
    <row r="12799" spans="2:7" s="100" customFormat="1">
      <c r="B12799" s="208"/>
      <c r="C12799" s="101"/>
      <c r="D12799" s="102"/>
      <c r="E12799" s="208"/>
      <c r="F12799" s="107"/>
      <c r="G12799" s="107"/>
    </row>
    <row r="12800" spans="2:7" s="100" customFormat="1">
      <c r="B12800" s="208"/>
      <c r="C12800" s="101"/>
      <c r="D12800" s="102"/>
      <c r="E12800" s="208"/>
      <c r="F12800" s="107"/>
      <c r="G12800" s="107"/>
    </row>
    <row r="12801" spans="2:7" s="100" customFormat="1">
      <c r="B12801" s="208"/>
      <c r="C12801" s="101"/>
      <c r="D12801" s="102"/>
      <c r="E12801" s="208"/>
      <c r="F12801" s="107"/>
      <c r="G12801" s="107"/>
    </row>
    <row r="12802" spans="2:7" s="100" customFormat="1">
      <c r="B12802" s="208"/>
      <c r="C12802" s="101"/>
      <c r="D12802" s="102"/>
      <c r="E12802" s="208"/>
      <c r="F12802" s="107"/>
      <c r="G12802" s="107"/>
    </row>
    <row r="12803" spans="2:7" s="100" customFormat="1">
      <c r="B12803" s="208"/>
      <c r="C12803" s="101"/>
      <c r="D12803" s="102"/>
      <c r="E12803" s="208"/>
      <c r="F12803" s="107"/>
      <c r="G12803" s="107"/>
    </row>
    <row r="12804" spans="2:7" s="100" customFormat="1">
      <c r="B12804" s="208"/>
      <c r="C12804" s="101"/>
      <c r="D12804" s="102"/>
      <c r="E12804" s="208"/>
      <c r="F12804" s="107"/>
      <c r="G12804" s="107"/>
    </row>
    <row r="12805" spans="2:7" s="100" customFormat="1">
      <c r="B12805" s="208"/>
      <c r="C12805" s="101"/>
      <c r="D12805" s="102"/>
      <c r="E12805" s="208"/>
      <c r="F12805" s="107"/>
      <c r="G12805" s="107"/>
    </row>
    <row r="12806" spans="2:7" s="100" customFormat="1">
      <c r="B12806" s="208"/>
      <c r="C12806" s="101"/>
      <c r="D12806" s="102"/>
      <c r="E12806" s="208"/>
      <c r="F12806" s="107"/>
      <c r="G12806" s="107"/>
    </row>
    <row r="12807" spans="2:7" s="100" customFormat="1">
      <c r="B12807" s="208"/>
      <c r="C12807" s="101"/>
      <c r="D12807" s="102"/>
      <c r="E12807" s="208"/>
      <c r="F12807" s="107"/>
      <c r="G12807" s="107"/>
    </row>
    <row r="12808" spans="2:7" s="100" customFormat="1">
      <c r="B12808" s="208"/>
      <c r="C12808" s="101"/>
      <c r="D12808" s="102"/>
      <c r="E12808" s="208"/>
      <c r="F12808" s="107"/>
      <c r="G12808" s="107"/>
    </row>
    <row r="12809" spans="2:7" s="100" customFormat="1">
      <c r="B12809" s="208"/>
      <c r="C12809" s="101"/>
      <c r="D12809" s="102"/>
      <c r="E12809" s="208"/>
      <c r="F12809" s="107"/>
      <c r="G12809" s="107"/>
    </row>
    <row r="12810" spans="2:7" s="100" customFormat="1">
      <c r="B12810" s="208"/>
      <c r="C12810" s="101"/>
      <c r="D12810" s="102"/>
      <c r="E12810" s="208"/>
      <c r="F12810" s="107"/>
      <c r="G12810" s="107"/>
    </row>
    <row r="12811" spans="2:7" s="100" customFormat="1">
      <c r="B12811" s="208"/>
      <c r="C12811" s="101"/>
      <c r="D12811" s="102"/>
      <c r="E12811" s="208"/>
      <c r="F12811" s="107"/>
      <c r="G12811" s="107"/>
    </row>
    <row r="12812" spans="2:7" s="100" customFormat="1">
      <c r="B12812" s="208"/>
      <c r="C12812" s="101"/>
      <c r="D12812" s="102"/>
      <c r="E12812" s="208"/>
      <c r="F12812" s="107"/>
      <c r="G12812" s="107"/>
    </row>
    <row r="12813" spans="2:7" s="100" customFormat="1">
      <c r="B12813" s="208"/>
      <c r="C12813" s="101"/>
      <c r="D12813" s="102"/>
      <c r="E12813" s="208"/>
      <c r="F12813" s="107"/>
      <c r="G12813" s="107"/>
    </row>
    <row r="12814" spans="2:7" s="100" customFormat="1">
      <c r="B12814" s="208"/>
      <c r="C12814" s="101"/>
      <c r="D12814" s="102"/>
      <c r="E12814" s="208"/>
      <c r="F12814" s="107"/>
      <c r="G12814" s="107"/>
    </row>
    <row r="12815" spans="2:7" s="100" customFormat="1">
      <c r="B12815" s="208"/>
      <c r="C12815" s="101"/>
      <c r="D12815" s="102"/>
      <c r="E12815" s="208"/>
      <c r="F12815" s="107"/>
      <c r="G12815" s="107"/>
    </row>
    <row r="12816" spans="2:7" s="100" customFormat="1">
      <c r="B12816" s="208"/>
      <c r="C12816" s="101"/>
      <c r="D12816" s="102"/>
      <c r="E12816" s="208"/>
      <c r="F12816" s="107"/>
      <c r="G12816" s="107"/>
    </row>
    <row r="12817" spans="2:7" s="100" customFormat="1">
      <c r="B12817" s="208"/>
      <c r="C12817" s="101"/>
      <c r="D12817" s="102"/>
      <c r="E12817" s="208"/>
      <c r="F12817" s="107"/>
      <c r="G12817" s="107"/>
    </row>
    <row r="12818" spans="2:7" s="100" customFormat="1">
      <c r="B12818" s="208"/>
      <c r="C12818" s="101"/>
      <c r="D12818" s="102"/>
      <c r="E12818" s="208"/>
      <c r="F12818" s="107"/>
      <c r="G12818" s="107"/>
    </row>
    <row r="12819" spans="2:7" s="100" customFormat="1">
      <c r="B12819" s="208"/>
      <c r="C12819" s="101"/>
      <c r="D12819" s="102"/>
      <c r="E12819" s="208"/>
      <c r="F12819" s="107"/>
      <c r="G12819" s="107"/>
    </row>
    <row r="12820" spans="2:7" s="100" customFormat="1">
      <c r="B12820" s="208"/>
      <c r="C12820" s="101"/>
      <c r="D12820" s="102"/>
      <c r="E12820" s="208"/>
      <c r="F12820" s="107"/>
      <c r="G12820" s="107"/>
    </row>
    <row r="12821" spans="2:7" s="100" customFormat="1">
      <c r="B12821" s="208"/>
      <c r="C12821" s="101"/>
      <c r="D12821" s="102"/>
      <c r="E12821" s="208"/>
      <c r="F12821" s="107"/>
      <c r="G12821" s="107"/>
    </row>
    <row r="12822" spans="2:7" s="100" customFormat="1">
      <c r="B12822" s="208"/>
      <c r="C12822" s="101"/>
      <c r="D12822" s="102"/>
      <c r="E12822" s="208"/>
      <c r="F12822" s="107"/>
      <c r="G12822" s="107"/>
    </row>
    <row r="12823" spans="2:7" s="100" customFormat="1">
      <c r="B12823" s="208"/>
      <c r="C12823" s="101"/>
      <c r="D12823" s="102"/>
      <c r="E12823" s="208"/>
      <c r="F12823" s="107"/>
      <c r="G12823" s="107"/>
    </row>
    <row r="12824" spans="2:7" s="100" customFormat="1">
      <c r="B12824" s="208"/>
      <c r="C12824" s="101"/>
      <c r="D12824" s="102"/>
      <c r="E12824" s="208"/>
      <c r="F12824" s="107"/>
      <c r="G12824" s="107"/>
    </row>
    <row r="12825" spans="2:7" s="100" customFormat="1">
      <c r="B12825" s="208"/>
      <c r="C12825" s="101"/>
      <c r="D12825" s="102"/>
      <c r="E12825" s="208"/>
      <c r="F12825" s="107"/>
      <c r="G12825" s="107"/>
    </row>
    <row r="12826" spans="2:7" s="100" customFormat="1">
      <c r="B12826" s="208"/>
      <c r="C12826" s="101"/>
      <c r="D12826" s="102"/>
      <c r="E12826" s="208"/>
      <c r="F12826" s="107"/>
      <c r="G12826" s="107"/>
    </row>
    <row r="12827" spans="2:7" s="100" customFormat="1">
      <c r="B12827" s="208"/>
      <c r="C12827" s="101"/>
      <c r="D12827" s="102"/>
      <c r="E12827" s="208"/>
      <c r="F12827" s="107"/>
      <c r="G12827" s="107"/>
    </row>
    <row r="12828" spans="2:7" s="100" customFormat="1">
      <c r="B12828" s="208"/>
      <c r="C12828" s="101"/>
      <c r="D12828" s="102"/>
      <c r="E12828" s="208"/>
      <c r="F12828" s="107"/>
      <c r="G12828" s="107"/>
    </row>
    <row r="12829" spans="2:7" s="100" customFormat="1">
      <c r="B12829" s="208"/>
      <c r="C12829" s="101"/>
      <c r="D12829" s="102"/>
      <c r="E12829" s="208"/>
      <c r="F12829" s="107"/>
      <c r="G12829" s="107"/>
    </row>
    <row r="12830" spans="2:7" s="100" customFormat="1">
      <c r="B12830" s="208"/>
      <c r="C12830" s="101"/>
      <c r="D12830" s="102"/>
      <c r="E12830" s="208"/>
      <c r="F12830" s="107"/>
      <c r="G12830" s="107"/>
    </row>
    <row r="12831" spans="2:7" s="100" customFormat="1">
      <c r="B12831" s="208"/>
      <c r="C12831" s="101"/>
      <c r="D12831" s="102"/>
      <c r="E12831" s="208"/>
      <c r="F12831" s="107"/>
      <c r="G12831" s="107"/>
    </row>
    <row r="12832" spans="2:7" s="100" customFormat="1">
      <c r="B12832" s="208"/>
      <c r="C12832" s="101"/>
      <c r="D12832" s="102"/>
      <c r="E12832" s="208"/>
      <c r="F12832" s="107"/>
      <c r="G12832" s="107"/>
    </row>
    <row r="12833" spans="2:7" s="100" customFormat="1">
      <c r="B12833" s="208"/>
      <c r="C12833" s="101"/>
      <c r="D12833" s="102"/>
      <c r="E12833" s="208"/>
      <c r="F12833" s="107"/>
      <c r="G12833" s="107"/>
    </row>
    <row r="12834" spans="2:7" s="100" customFormat="1">
      <c r="B12834" s="208"/>
      <c r="C12834" s="101"/>
      <c r="D12834" s="102"/>
      <c r="E12834" s="208"/>
      <c r="F12834" s="107"/>
      <c r="G12834" s="107"/>
    </row>
    <row r="12835" spans="2:7" s="100" customFormat="1">
      <c r="B12835" s="208"/>
      <c r="C12835" s="101"/>
      <c r="D12835" s="102"/>
      <c r="E12835" s="208"/>
      <c r="F12835" s="107"/>
      <c r="G12835" s="107"/>
    </row>
    <row r="12836" spans="2:7" s="100" customFormat="1">
      <c r="B12836" s="208"/>
      <c r="C12836" s="101"/>
      <c r="D12836" s="102"/>
      <c r="E12836" s="208"/>
      <c r="F12836" s="107"/>
      <c r="G12836" s="107"/>
    </row>
    <row r="12837" spans="2:7" s="100" customFormat="1">
      <c r="B12837" s="208"/>
      <c r="C12837" s="101"/>
      <c r="D12837" s="102"/>
      <c r="E12837" s="208"/>
      <c r="F12837" s="107"/>
      <c r="G12837" s="107"/>
    </row>
    <row r="12838" spans="2:7" s="100" customFormat="1">
      <c r="B12838" s="208"/>
      <c r="C12838" s="101"/>
      <c r="D12838" s="102"/>
      <c r="E12838" s="208"/>
      <c r="F12838" s="107"/>
      <c r="G12838" s="107"/>
    </row>
    <row r="12839" spans="2:7" s="100" customFormat="1">
      <c r="B12839" s="208"/>
      <c r="C12839" s="101"/>
      <c r="D12839" s="102"/>
      <c r="E12839" s="208"/>
      <c r="F12839" s="107"/>
      <c r="G12839" s="107"/>
    </row>
    <row r="12840" spans="2:7" s="100" customFormat="1">
      <c r="B12840" s="208"/>
      <c r="C12840" s="101"/>
      <c r="D12840" s="102"/>
      <c r="E12840" s="208"/>
      <c r="F12840" s="107"/>
      <c r="G12840" s="107"/>
    </row>
    <row r="12841" spans="2:7" s="100" customFormat="1">
      <c r="B12841" s="208"/>
      <c r="C12841" s="101"/>
      <c r="D12841" s="102"/>
      <c r="E12841" s="208"/>
      <c r="F12841" s="107"/>
      <c r="G12841" s="107"/>
    </row>
    <row r="12842" spans="2:7" s="100" customFormat="1">
      <c r="B12842" s="208"/>
      <c r="C12842" s="101"/>
      <c r="D12842" s="102"/>
      <c r="E12842" s="208"/>
      <c r="F12842" s="107"/>
      <c r="G12842" s="107"/>
    </row>
    <row r="12843" spans="2:7" s="100" customFormat="1">
      <c r="B12843" s="208"/>
      <c r="C12843" s="101"/>
      <c r="D12843" s="102"/>
      <c r="E12843" s="208"/>
      <c r="F12843" s="107"/>
      <c r="G12843" s="107"/>
    </row>
    <row r="12844" spans="2:7" s="100" customFormat="1">
      <c r="B12844" s="208"/>
      <c r="C12844" s="101"/>
      <c r="D12844" s="102"/>
      <c r="E12844" s="208"/>
      <c r="F12844" s="107"/>
      <c r="G12844" s="107"/>
    </row>
    <row r="12845" spans="2:7" s="100" customFormat="1">
      <c r="B12845" s="208"/>
      <c r="C12845" s="101"/>
      <c r="D12845" s="102"/>
      <c r="E12845" s="208"/>
      <c r="F12845" s="107"/>
      <c r="G12845" s="107"/>
    </row>
    <row r="12846" spans="2:7" s="100" customFormat="1">
      <c r="B12846" s="208"/>
      <c r="C12846" s="101"/>
      <c r="D12846" s="102"/>
      <c r="E12846" s="208"/>
      <c r="F12846" s="107"/>
      <c r="G12846" s="107"/>
    </row>
    <row r="12847" spans="2:7" s="100" customFormat="1">
      <c r="B12847" s="208"/>
      <c r="C12847" s="101"/>
      <c r="D12847" s="102"/>
      <c r="E12847" s="208"/>
      <c r="F12847" s="107"/>
      <c r="G12847" s="107"/>
    </row>
    <row r="12848" spans="2:7" s="100" customFormat="1">
      <c r="B12848" s="208"/>
      <c r="C12848" s="101"/>
      <c r="D12848" s="102"/>
      <c r="E12848" s="208"/>
      <c r="F12848" s="107"/>
      <c r="G12848" s="107"/>
    </row>
    <row r="12849" spans="2:7" s="100" customFormat="1">
      <c r="B12849" s="208"/>
      <c r="C12849" s="101"/>
      <c r="D12849" s="102"/>
      <c r="E12849" s="208"/>
      <c r="F12849" s="107"/>
      <c r="G12849" s="107"/>
    </row>
    <row r="12850" spans="2:7" s="100" customFormat="1">
      <c r="B12850" s="208"/>
      <c r="C12850" s="101"/>
      <c r="D12850" s="102"/>
      <c r="E12850" s="208"/>
      <c r="F12850" s="107"/>
      <c r="G12850" s="107"/>
    </row>
    <row r="12851" spans="2:7" s="100" customFormat="1">
      <c r="B12851" s="208"/>
      <c r="C12851" s="101"/>
      <c r="D12851" s="102"/>
      <c r="E12851" s="208"/>
      <c r="F12851" s="107"/>
      <c r="G12851" s="107"/>
    </row>
    <row r="12852" spans="2:7" s="100" customFormat="1">
      <c r="B12852" s="208"/>
      <c r="C12852" s="101"/>
      <c r="D12852" s="102"/>
      <c r="E12852" s="208"/>
      <c r="F12852" s="107"/>
      <c r="G12852" s="107"/>
    </row>
    <row r="12853" spans="2:7" s="100" customFormat="1">
      <c r="B12853" s="208"/>
      <c r="C12853" s="101"/>
      <c r="D12853" s="102"/>
      <c r="E12853" s="208"/>
      <c r="F12853" s="107"/>
      <c r="G12853" s="107"/>
    </row>
    <row r="12854" spans="2:7" s="100" customFormat="1">
      <c r="B12854" s="208"/>
      <c r="C12854" s="101"/>
      <c r="D12854" s="102"/>
      <c r="E12854" s="208"/>
      <c r="F12854" s="107"/>
      <c r="G12854" s="107"/>
    </row>
    <row r="12855" spans="2:7" s="100" customFormat="1">
      <c r="B12855" s="208"/>
      <c r="C12855" s="101"/>
      <c r="D12855" s="102"/>
      <c r="E12855" s="208"/>
      <c r="F12855" s="107"/>
      <c r="G12855" s="107"/>
    </row>
    <row r="12856" spans="2:7" s="100" customFormat="1">
      <c r="B12856" s="208"/>
      <c r="C12856" s="101"/>
      <c r="D12856" s="102"/>
      <c r="E12856" s="208"/>
      <c r="F12856" s="107"/>
      <c r="G12856" s="107"/>
    </row>
    <row r="12857" spans="2:7" s="100" customFormat="1">
      <c r="B12857" s="208"/>
      <c r="C12857" s="101"/>
      <c r="D12857" s="102"/>
      <c r="E12857" s="208"/>
      <c r="F12857" s="107"/>
      <c r="G12857" s="107"/>
    </row>
    <row r="12858" spans="2:7" s="100" customFormat="1">
      <c r="B12858" s="208"/>
      <c r="C12858" s="101"/>
      <c r="D12858" s="102"/>
      <c r="E12858" s="208"/>
      <c r="F12858" s="107"/>
      <c r="G12858" s="107"/>
    </row>
    <row r="12859" spans="2:7" s="100" customFormat="1">
      <c r="B12859" s="208"/>
      <c r="C12859" s="101"/>
      <c r="D12859" s="102"/>
      <c r="E12859" s="208"/>
      <c r="F12859" s="107"/>
      <c r="G12859" s="107"/>
    </row>
    <row r="12860" spans="2:7" s="100" customFormat="1">
      <c r="B12860" s="208"/>
      <c r="C12860" s="101"/>
      <c r="D12860" s="102"/>
      <c r="E12860" s="208"/>
      <c r="F12860" s="107"/>
      <c r="G12860" s="107"/>
    </row>
    <row r="12861" spans="2:7" s="100" customFormat="1">
      <c r="B12861" s="208"/>
      <c r="C12861" s="101"/>
      <c r="D12861" s="102"/>
      <c r="E12861" s="208"/>
      <c r="F12861" s="107"/>
      <c r="G12861" s="107"/>
    </row>
    <row r="12862" spans="2:7" s="100" customFormat="1">
      <c r="B12862" s="208"/>
      <c r="C12862" s="101"/>
      <c r="D12862" s="102"/>
      <c r="E12862" s="208"/>
      <c r="F12862" s="107"/>
      <c r="G12862" s="107"/>
    </row>
    <row r="12863" spans="2:7" s="100" customFormat="1">
      <c r="B12863" s="208"/>
      <c r="C12863" s="101"/>
      <c r="D12863" s="102"/>
      <c r="E12863" s="208"/>
      <c r="F12863" s="107"/>
      <c r="G12863" s="107"/>
    </row>
    <row r="12864" spans="2:7" s="100" customFormat="1">
      <c r="B12864" s="208"/>
      <c r="C12864" s="101"/>
      <c r="D12864" s="102"/>
      <c r="E12864" s="208"/>
      <c r="F12864" s="107"/>
      <c r="G12864" s="107"/>
    </row>
    <row r="12865" spans="2:7" s="100" customFormat="1">
      <c r="B12865" s="208"/>
      <c r="C12865" s="101"/>
      <c r="D12865" s="102"/>
      <c r="E12865" s="208"/>
      <c r="F12865" s="107"/>
      <c r="G12865" s="107"/>
    </row>
    <row r="12866" spans="2:7" s="100" customFormat="1">
      <c r="B12866" s="208"/>
      <c r="C12866" s="101"/>
      <c r="D12866" s="102"/>
      <c r="E12866" s="208"/>
      <c r="F12866" s="107"/>
      <c r="G12866" s="107"/>
    </row>
    <row r="12867" spans="2:7" s="100" customFormat="1">
      <c r="B12867" s="208"/>
      <c r="C12867" s="101"/>
      <c r="D12867" s="102"/>
      <c r="E12867" s="208"/>
      <c r="F12867" s="107"/>
      <c r="G12867" s="107"/>
    </row>
    <row r="12868" spans="2:7" s="100" customFormat="1">
      <c r="B12868" s="208"/>
      <c r="C12868" s="101"/>
      <c r="D12868" s="102"/>
      <c r="E12868" s="208"/>
      <c r="F12868" s="107"/>
      <c r="G12868" s="107"/>
    </row>
    <row r="12869" spans="2:7" s="100" customFormat="1">
      <c r="B12869" s="208"/>
      <c r="C12869" s="101"/>
      <c r="D12869" s="102"/>
      <c r="E12869" s="208"/>
      <c r="F12869" s="107"/>
      <c r="G12869" s="107"/>
    </row>
    <row r="12870" spans="2:7" s="100" customFormat="1">
      <c r="B12870" s="208"/>
      <c r="C12870" s="101"/>
      <c r="D12870" s="102"/>
      <c r="E12870" s="208"/>
      <c r="F12870" s="107"/>
      <c r="G12870" s="107"/>
    </row>
    <row r="12871" spans="2:7" s="100" customFormat="1">
      <c r="B12871" s="208"/>
      <c r="C12871" s="101"/>
      <c r="D12871" s="102"/>
      <c r="E12871" s="208"/>
      <c r="F12871" s="107"/>
      <c r="G12871" s="107"/>
    </row>
    <row r="12872" spans="2:7" s="100" customFormat="1">
      <c r="B12872" s="208"/>
      <c r="C12872" s="101"/>
      <c r="D12872" s="102"/>
      <c r="E12872" s="208"/>
      <c r="F12872" s="107"/>
      <c r="G12872" s="107"/>
    </row>
    <row r="12873" spans="2:7" s="100" customFormat="1">
      <c r="B12873" s="208"/>
      <c r="C12873" s="101"/>
      <c r="D12873" s="102"/>
      <c r="E12873" s="208"/>
      <c r="F12873" s="107"/>
      <c r="G12873" s="107"/>
    </row>
    <row r="12874" spans="2:7" s="100" customFormat="1">
      <c r="B12874" s="208"/>
      <c r="C12874" s="101"/>
      <c r="D12874" s="102"/>
      <c r="E12874" s="208"/>
      <c r="F12874" s="107"/>
      <c r="G12874" s="107"/>
    </row>
    <row r="12875" spans="2:7" s="100" customFormat="1">
      <c r="B12875" s="208"/>
      <c r="C12875" s="101"/>
      <c r="D12875" s="102"/>
      <c r="E12875" s="208"/>
      <c r="F12875" s="107"/>
      <c r="G12875" s="107"/>
    </row>
    <row r="12876" spans="2:7" s="100" customFormat="1">
      <c r="B12876" s="208"/>
      <c r="C12876" s="101"/>
      <c r="D12876" s="102"/>
      <c r="E12876" s="208"/>
      <c r="F12876" s="107"/>
      <c r="G12876" s="107"/>
    </row>
    <row r="12877" spans="2:7" s="100" customFormat="1">
      <c r="B12877" s="208"/>
      <c r="C12877" s="101"/>
      <c r="D12877" s="102"/>
      <c r="E12877" s="208"/>
      <c r="F12877" s="107"/>
      <c r="G12877" s="107"/>
    </row>
    <row r="12878" spans="2:7" s="100" customFormat="1">
      <c r="B12878" s="208"/>
      <c r="C12878" s="101"/>
      <c r="D12878" s="102"/>
      <c r="E12878" s="208"/>
      <c r="F12878" s="107"/>
      <c r="G12878" s="107"/>
    </row>
    <row r="12879" spans="2:7" s="100" customFormat="1">
      <c r="B12879" s="208"/>
      <c r="C12879" s="101"/>
      <c r="D12879" s="102"/>
      <c r="E12879" s="208"/>
      <c r="F12879" s="107"/>
      <c r="G12879" s="107"/>
    </row>
    <row r="12880" spans="2:7" s="100" customFormat="1">
      <c r="B12880" s="208"/>
      <c r="C12880" s="101"/>
      <c r="D12880" s="102"/>
      <c r="E12880" s="208"/>
      <c r="F12880" s="107"/>
      <c r="G12880" s="107"/>
    </row>
    <row r="12881" spans="2:7" s="100" customFormat="1">
      <c r="B12881" s="208"/>
      <c r="C12881" s="101"/>
      <c r="D12881" s="102"/>
      <c r="E12881" s="208"/>
      <c r="F12881" s="107"/>
      <c r="G12881" s="107"/>
    </row>
    <row r="12882" spans="2:7" s="100" customFormat="1">
      <c r="B12882" s="208"/>
      <c r="C12882" s="101"/>
      <c r="D12882" s="102"/>
      <c r="E12882" s="208"/>
      <c r="F12882" s="107"/>
      <c r="G12882" s="107"/>
    </row>
    <row r="12883" spans="2:7" s="100" customFormat="1">
      <c r="B12883" s="208"/>
      <c r="C12883" s="101"/>
      <c r="D12883" s="102"/>
      <c r="E12883" s="208"/>
      <c r="F12883" s="107"/>
      <c r="G12883" s="107"/>
    </row>
    <row r="12884" spans="2:7" s="100" customFormat="1">
      <c r="B12884" s="208"/>
      <c r="C12884" s="101"/>
      <c r="D12884" s="102"/>
      <c r="E12884" s="208"/>
      <c r="F12884" s="107"/>
      <c r="G12884" s="107"/>
    </row>
    <row r="12885" spans="2:7" s="100" customFormat="1">
      <c r="B12885" s="208"/>
      <c r="C12885" s="101"/>
      <c r="D12885" s="102"/>
      <c r="E12885" s="208"/>
      <c r="F12885" s="107"/>
      <c r="G12885" s="107"/>
    </row>
    <row r="12886" spans="2:7" s="100" customFormat="1">
      <c r="B12886" s="208"/>
      <c r="C12886" s="101"/>
      <c r="D12886" s="102"/>
      <c r="E12886" s="208"/>
      <c r="F12886" s="107"/>
      <c r="G12886" s="107"/>
    </row>
    <row r="12887" spans="2:7" s="100" customFormat="1">
      <c r="B12887" s="208"/>
      <c r="C12887" s="101"/>
      <c r="D12887" s="102"/>
      <c r="E12887" s="208"/>
      <c r="F12887" s="107"/>
      <c r="G12887" s="107"/>
    </row>
    <row r="12888" spans="2:7" s="100" customFormat="1">
      <c r="B12888" s="208"/>
      <c r="C12888" s="101"/>
      <c r="D12888" s="102"/>
      <c r="E12888" s="208"/>
      <c r="F12888" s="107"/>
      <c r="G12888" s="107"/>
    </row>
    <row r="12889" spans="2:7" s="100" customFormat="1">
      <c r="B12889" s="208"/>
      <c r="C12889" s="101"/>
      <c r="D12889" s="102"/>
      <c r="E12889" s="208"/>
      <c r="F12889" s="107"/>
      <c r="G12889" s="107"/>
    </row>
    <row r="12890" spans="2:7" s="100" customFormat="1">
      <c r="B12890" s="208"/>
      <c r="C12890" s="101"/>
      <c r="D12890" s="102"/>
      <c r="E12890" s="208"/>
      <c r="F12890" s="107"/>
      <c r="G12890" s="107"/>
    </row>
    <row r="12891" spans="2:7" s="100" customFormat="1">
      <c r="B12891" s="208"/>
      <c r="C12891" s="101"/>
      <c r="D12891" s="102"/>
      <c r="E12891" s="208"/>
      <c r="F12891" s="107"/>
      <c r="G12891" s="107"/>
    </row>
    <row r="12892" spans="2:7" s="100" customFormat="1">
      <c r="B12892" s="208"/>
      <c r="C12892" s="101"/>
      <c r="D12892" s="102"/>
      <c r="E12892" s="208"/>
      <c r="F12892" s="107"/>
      <c r="G12892" s="107"/>
    </row>
    <row r="12893" spans="2:7" s="100" customFormat="1">
      <c r="B12893" s="208"/>
      <c r="C12893" s="101"/>
      <c r="D12893" s="102"/>
      <c r="E12893" s="208"/>
      <c r="F12893" s="107"/>
      <c r="G12893" s="107"/>
    </row>
    <row r="12894" spans="2:7" s="100" customFormat="1">
      <c r="B12894" s="208"/>
      <c r="C12894" s="101"/>
      <c r="D12894" s="102"/>
      <c r="E12894" s="208"/>
      <c r="F12894" s="107"/>
      <c r="G12894" s="107"/>
    </row>
    <row r="12895" spans="2:7" s="100" customFormat="1">
      <c r="B12895" s="208"/>
      <c r="C12895" s="101"/>
      <c r="D12895" s="102"/>
      <c r="E12895" s="208"/>
      <c r="F12895" s="107"/>
      <c r="G12895" s="107"/>
    </row>
    <row r="12896" spans="2:7" s="100" customFormat="1">
      <c r="B12896" s="208"/>
      <c r="C12896" s="101"/>
      <c r="D12896" s="102"/>
      <c r="E12896" s="208"/>
      <c r="F12896" s="107"/>
      <c r="G12896" s="107"/>
    </row>
    <row r="12897" spans="2:7" s="100" customFormat="1">
      <c r="B12897" s="208"/>
      <c r="C12897" s="101"/>
      <c r="D12897" s="102"/>
      <c r="E12897" s="208"/>
      <c r="F12897" s="107"/>
      <c r="G12897" s="107"/>
    </row>
    <row r="12898" spans="2:7" s="100" customFormat="1">
      <c r="B12898" s="208"/>
      <c r="C12898" s="101"/>
      <c r="D12898" s="102"/>
      <c r="E12898" s="208"/>
      <c r="F12898" s="107"/>
      <c r="G12898" s="107"/>
    </row>
    <row r="12899" spans="2:7" s="100" customFormat="1">
      <c r="B12899" s="208"/>
      <c r="C12899" s="101"/>
      <c r="D12899" s="102"/>
      <c r="E12899" s="208"/>
      <c r="F12899" s="107"/>
      <c r="G12899" s="107"/>
    </row>
    <row r="12900" spans="2:7" s="100" customFormat="1">
      <c r="B12900" s="208"/>
      <c r="C12900" s="101"/>
      <c r="D12900" s="102"/>
      <c r="E12900" s="208"/>
      <c r="F12900" s="107"/>
      <c r="G12900" s="107"/>
    </row>
    <row r="12901" spans="2:7" s="100" customFormat="1">
      <c r="B12901" s="208"/>
      <c r="C12901" s="101"/>
      <c r="D12901" s="102"/>
      <c r="E12901" s="208"/>
      <c r="F12901" s="107"/>
      <c r="G12901" s="107"/>
    </row>
    <row r="12902" spans="2:7" s="100" customFormat="1">
      <c r="B12902" s="208"/>
      <c r="C12902" s="101"/>
      <c r="D12902" s="102"/>
      <c r="E12902" s="208"/>
      <c r="F12902" s="107"/>
      <c r="G12902" s="107"/>
    </row>
    <row r="12903" spans="2:7" s="100" customFormat="1">
      <c r="B12903" s="208"/>
      <c r="C12903" s="101"/>
      <c r="D12903" s="102"/>
      <c r="E12903" s="208"/>
      <c r="F12903" s="107"/>
      <c r="G12903" s="107"/>
    </row>
    <row r="12904" spans="2:7" s="100" customFormat="1">
      <c r="B12904" s="208"/>
      <c r="C12904" s="101"/>
      <c r="D12904" s="102"/>
      <c r="E12904" s="208"/>
      <c r="F12904" s="107"/>
      <c r="G12904" s="107"/>
    </row>
    <row r="12905" spans="2:7" s="100" customFormat="1">
      <c r="B12905" s="208"/>
      <c r="C12905" s="101"/>
      <c r="D12905" s="102"/>
      <c r="E12905" s="208"/>
      <c r="F12905" s="107"/>
      <c r="G12905" s="107"/>
    </row>
    <row r="12906" spans="2:7" s="100" customFormat="1">
      <c r="B12906" s="208"/>
      <c r="C12906" s="101"/>
      <c r="D12906" s="102"/>
      <c r="E12906" s="208"/>
      <c r="F12906" s="107"/>
      <c r="G12906" s="107"/>
    </row>
    <row r="12907" spans="2:7" s="100" customFormat="1">
      <c r="B12907" s="208"/>
      <c r="C12907" s="101"/>
      <c r="D12907" s="102"/>
      <c r="E12907" s="208"/>
      <c r="F12907" s="107"/>
      <c r="G12907" s="107"/>
    </row>
    <row r="12908" spans="2:7" s="100" customFormat="1">
      <c r="B12908" s="208"/>
      <c r="C12908" s="101"/>
      <c r="D12908" s="102"/>
      <c r="E12908" s="208"/>
      <c r="F12908" s="107"/>
      <c r="G12908" s="107"/>
    </row>
    <row r="12909" spans="2:7" s="100" customFormat="1">
      <c r="B12909" s="208"/>
      <c r="C12909" s="101"/>
      <c r="D12909" s="102"/>
      <c r="E12909" s="208"/>
      <c r="F12909" s="107"/>
      <c r="G12909" s="107"/>
    </row>
    <row r="12910" spans="2:7" s="100" customFormat="1">
      <c r="B12910" s="208"/>
      <c r="C12910" s="101"/>
      <c r="D12910" s="102"/>
      <c r="E12910" s="208"/>
      <c r="F12910" s="107"/>
      <c r="G12910" s="107"/>
    </row>
    <row r="12911" spans="2:7" s="100" customFormat="1">
      <c r="B12911" s="208"/>
      <c r="C12911" s="101"/>
      <c r="D12911" s="102"/>
      <c r="E12911" s="208"/>
      <c r="F12911" s="107"/>
      <c r="G12911" s="107"/>
    </row>
    <row r="12912" spans="2:7" s="100" customFormat="1">
      <c r="B12912" s="208"/>
      <c r="C12912" s="101"/>
      <c r="D12912" s="102"/>
      <c r="E12912" s="208"/>
      <c r="F12912" s="107"/>
      <c r="G12912" s="107"/>
    </row>
    <row r="12913" spans="2:7" s="100" customFormat="1">
      <c r="B12913" s="208"/>
      <c r="C12913" s="101"/>
      <c r="D12913" s="102"/>
      <c r="E12913" s="208"/>
      <c r="F12913" s="107"/>
      <c r="G12913" s="107"/>
    </row>
    <row r="12914" spans="2:7" s="100" customFormat="1">
      <c r="B12914" s="208"/>
      <c r="C12914" s="101"/>
      <c r="D12914" s="102"/>
      <c r="E12914" s="208"/>
      <c r="F12914" s="107"/>
      <c r="G12914" s="107"/>
    </row>
    <row r="12915" spans="2:7" s="100" customFormat="1">
      <c r="B12915" s="208"/>
      <c r="C12915" s="101"/>
      <c r="D12915" s="102"/>
      <c r="E12915" s="208"/>
      <c r="F12915" s="107"/>
      <c r="G12915" s="107"/>
    </row>
    <row r="12916" spans="2:7" s="100" customFormat="1">
      <c r="B12916" s="208"/>
      <c r="C12916" s="101"/>
      <c r="D12916" s="102"/>
      <c r="E12916" s="208"/>
      <c r="F12916" s="107"/>
      <c r="G12916" s="107"/>
    </row>
    <row r="12917" spans="2:7" s="100" customFormat="1">
      <c r="B12917" s="208"/>
      <c r="C12917" s="101"/>
      <c r="D12917" s="102"/>
      <c r="E12917" s="208"/>
      <c r="F12917" s="107"/>
      <c r="G12917" s="107"/>
    </row>
    <row r="12918" spans="2:7" s="100" customFormat="1">
      <c r="B12918" s="208"/>
      <c r="C12918" s="101"/>
      <c r="D12918" s="102"/>
      <c r="E12918" s="208"/>
      <c r="F12918" s="107"/>
      <c r="G12918" s="107"/>
    </row>
    <row r="12919" spans="2:7" s="100" customFormat="1">
      <c r="B12919" s="208"/>
      <c r="C12919" s="101"/>
      <c r="D12919" s="102"/>
      <c r="E12919" s="208"/>
      <c r="F12919" s="107"/>
      <c r="G12919" s="107"/>
    </row>
    <row r="12920" spans="2:7" s="100" customFormat="1">
      <c r="B12920" s="208"/>
      <c r="C12920" s="101"/>
      <c r="D12920" s="102"/>
      <c r="E12920" s="208"/>
      <c r="F12920" s="107"/>
      <c r="G12920" s="107"/>
    </row>
    <row r="12921" spans="2:7" s="100" customFormat="1">
      <c r="B12921" s="208"/>
      <c r="C12921" s="101"/>
      <c r="D12921" s="102"/>
      <c r="E12921" s="208"/>
      <c r="F12921" s="107"/>
      <c r="G12921" s="107"/>
    </row>
    <row r="12922" spans="2:7" s="100" customFormat="1">
      <c r="B12922" s="208"/>
      <c r="C12922" s="101"/>
      <c r="D12922" s="102"/>
      <c r="E12922" s="208"/>
      <c r="F12922" s="107"/>
      <c r="G12922" s="107"/>
    </row>
    <row r="12923" spans="2:7" s="100" customFormat="1">
      <c r="B12923" s="208"/>
      <c r="C12923" s="101"/>
      <c r="D12923" s="102"/>
      <c r="E12923" s="208"/>
      <c r="F12923" s="107"/>
      <c r="G12923" s="107"/>
    </row>
    <row r="12924" spans="2:7" s="100" customFormat="1">
      <c r="B12924" s="208"/>
      <c r="C12924" s="101"/>
      <c r="D12924" s="102"/>
      <c r="E12924" s="208"/>
      <c r="F12924" s="107"/>
      <c r="G12924" s="107"/>
    </row>
    <row r="12925" spans="2:7" s="100" customFormat="1">
      <c r="B12925" s="208"/>
      <c r="C12925" s="101"/>
      <c r="D12925" s="102"/>
      <c r="E12925" s="208"/>
      <c r="F12925" s="107"/>
      <c r="G12925" s="107"/>
    </row>
    <row r="12926" spans="2:7" s="100" customFormat="1">
      <c r="B12926" s="208"/>
      <c r="C12926" s="101"/>
      <c r="D12926" s="102"/>
      <c r="E12926" s="208"/>
      <c r="F12926" s="107"/>
      <c r="G12926" s="107"/>
    </row>
    <row r="12927" spans="2:7" s="100" customFormat="1">
      <c r="B12927" s="208"/>
      <c r="C12927" s="101"/>
      <c r="D12927" s="102"/>
      <c r="E12927" s="208"/>
      <c r="F12927" s="107"/>
      <c r="G12927" s="107"/>
    </row>
    <row r="12928" spans="2:7" s="100" customFormat="1">
      <c r="B12928" s="208"/>
      <c r="C12928" s="101"/>
      <c r="D12928" s="102"/>
      <c r="E12928" s="208"/>
      <c r="F12928" s="107"/>
      <c r="G12928" s="107"/>
    </row>
    <row r="12929" spans="2:7" s="100" customFormat="1">
      <c r="B12929" s="208"/>
      <c r="C12929" s="101"/>
      <c r="D12929" s="102"/>
      <c r="E12929" s="208"/>
      <c r="F12929" s="107"/>
      <c r="G12929" s="107"/>
    </row>
    <row r="12930" spans="2:7" s="100" customFormat="1">
      <c r="B12930" s="208"/>
      <c r="C12930" s="101"/>
      <c r="D12930" s="102"/>
      <c r="E12930" s="208"/>
      <c r="F12930" s="107"/>
      <c r="G12930" s="107"/>
    </row>
    <row r="12931" spans="2:7" s="100" customFormat="1">
      <c r="B12931" s="208"/>
      <c r="C12931" s="101"/>
      <c r="D12931" s="102"/>
      <c r="E12931" s="208"/>
      <c r="F12931" s="107"/>
      <c r="G12931" s="107"/>
    </row>
    <row r="12932" spans="2:7" s="100" customFormat="1">
      <c r="B12932" s="208"/>
      <c r="C12932" s="101"/>
      <c r="D12932" s="102"/>
      <c r="E12932" s="208"/>
      <c r="F12932" s="107"/>
      <c r="G12932" s="107"/>
    </row>
    <row r="12933" spans="2:7" s="100" customFormat="1">
      <c r="B12933" s="208"/>
      <c r="C12933" s="101"/>
      <c r="D12933" s="102"/>
      <c r="E12933" s="208"/>
      <c r="F12933" s="107"/>
      <c r="G12933" s="107"/>
    </row>
    <row r="12934" spans="2:7" s="100" customFormat="1">
      <c r="B12934" s="208"/>
      <c r="C12934" s="101"/>
      <c r="D12934" s="102"/>
      <c r="E12934" s="208"/>
      <c r="F12934" s="107"/>
      <c r="G12934" s="107"/>
    </row>
    <row r="12935" spans="2:7" s="100" customFormat="1">
      <c r="B12935" s="208"/>
      <c r="C12935" s="101"/>
      <c r="D12935" s="102"/>
      <c r="E12935" s="208"/>
      <c r="F12935" s="107"/>
      <c r="G12935" s="107"/>
    </row>
    <row r="12936" spans="2:7" s="100" customFormat="1">
      <c r="B12936" s="208"/>
      <c r="C12936" s="101"/>
      <c r="D12936" s="102"/>
      <c r="E12936" s="208"/>
      <c r="F12936" s="107"/>
      <c r="G12936" s="107"/>
    </row>
    <row r="12937" spans="2:7" s="100" customFormat="1">
      <c r="B12937" s="208"/>
      <c r="C12937" s="101"/>
      <c r="D12937" s="102"/>
      <c r="E12937" s="208"/>
      <c r="F12937" s="107"/>
      <c r="G12937" s="107"/>
    </row>
    <row r="12938" spans="2:7" s="100" customFormat="1">
      <c r="B12938" s="208"/>
      <c r="C12938" s="101"/>
      <c r="D12938" s="102"/>
      <c r="E12938" s="208"/>
      <c r="F12938" s="107"/>
      <c r="G12938" s="107"/>
    </row>
    <row r="12939" spans="2:7" s="100" customFormat="1">
      <c r="B12939" s="208"/>
      <c r="C12939" s="101"/>
      <c r="D12939" s="102"/>
      <c r="E12939" s="208"/>
      <c r="F12939" s="107"/>
      <c r="G12939" s="107"/>
    </row>
    <row r="12940" spans="2:7" s="100" customFormat="1">
      <c r="B12940" s="208"/>
      <c r="C12940" s="101"/>
      <c r="D12940" s="102"/>
      <c r="E12940" s="208"/>
      <c r="F12940" s="107"/>
      <c r="G12940" s="107"/>
    </row>
    <row r="12941" spans="2:7" s="100" customFormat="1">
      <c r="B12941" s="208"/>
      <c r="C12941" s="101"/>
      <c r="D12941" s="102"/>
      <c r="E12941" s="208"/>
      <c r="F12941" s="107"/>
      <c r="G12941" s="107"/>
    </row>
    <row r="12942" spans="2:7" s="100" customFormat="1">
      <c r="B12942" s="208"/>
      <c r="C12942" s="101"/>
      <c r="D12942" s="102"/>
      <c r="E12942" s="208"/>
      <c r="F12942" s="107"/>
      <c r="G12942" s="107"/>
    </row>
    <row r="12943" spans="2:7" s="100" customFormat="1">
      <c r="B12943" s="208"/>
      <c r="C12943" s="101"/>
      <c r="D12943" s="102"/>
      <c r="E12943" s="208"/>
      <c r="F12943" s="107"/>
      <c r="G12943" s="107"/>
    </row>
    <row r="12944" spans="2:7" s="100" customFormat="1">
      <c r="B12944" s="208"/>
      <c r="C12944" s="101"/>
      <c r="D12944" s="102"/>
      <c r="E12944" s="208"/>
      <c r="F12944" s="107"/>
      <c r="G12944" s="107"/>
    </row>
    <row r="12945" spans="2:7" s="100" customFormat="1">
      <c r="B12945" s="208"/>
      <c r="C12945" s="101"/>
      <c r="D12945" s="102"/>
      <c r="E12945" s="208"/>
      <c r="F12945" s="107"/>
      <c r="G12945" s="107"/>
    </row>
    <row r="12946" spans="2:7" s="100" customFormat="1">
      <c r="B12946" s="208"/>
      <c r="C12946" s="101"/>
      <c r="D12946" s="102"/>
      <c r="E12946" s="208"/>
      <c r="F12946" s="107"/>
      <c r="G12946" s="107"/>
    </row>
    <row r="12947" spans="2:7" s="100" customFormat="1">
      <c r="B12947" s="208"/>
      <c r="C12947" s="101"/>
      <c r="D12947" s="102"/>
      <c r="E12947" s="208"/>
      <c r="F12947" s="107"/>
      <c r="G12947" s="107"/>
    </row>
    <row r="12948" spans="2:7" s="100" customFormat="1">
      <c r="B12948" s="208"/>
      <c r="C12948" s="101"/>
      <c r="D12948" s="102"/>
      <c r="E12948" s="208"/>
      <c r="F12948" s="107"/>
      <c r="G12948" s="107"/>
    </row>
    <row r="12949" spans="2:7" s="100" customFormat="1">
      <c r="B12949" s="208"/>
      <c r="C12949" s="101"/>
      <c r="D12949" s="102"/>
      <c r="E12949" s="208"/>
      <c r="F12949" s="107"/>
      <c r="G12949" s="107"/>
    </row>
    <row r="12950" spans="2:7" s="100" customFormat="1">
      <c r="B12950" s="208"/>
      <c r="C12950" s="101"/>
      <c r="D12950" s="102"/>
      <c r="E12950" s="208"/>
      <c r="F12950" s="107"/>
      <c r="G12950" s="107"/>
    </row>
    <row r="12951" spans="2:7" s="100" customFormat="1">
      <c r="B12951" s="208"/>
      <c r="C12951" s="101"/>
      <c r="D12951" s="102"/>
      <c r="E12951" s="208"/>
      <c r="F12951" s="107"/>
      <c r="G12951" s="107"/>
    </row>
    <row r="12952" spans="2:7" s="100" customFormat="1">
      <c r="B12952" s="208"/>
      <c r="C12952" s="101"/>
      <c r="D12952" s="102"/>
      <c r="E12952" s="208"/>
      <c r="F12952" s="107"/>
      <c r="G12952" s="107"/>
    </row>
    <row r="12953" spans="2:7" s="100" customFormat="1">
      <c r="B12953" s="208"/>
      <c r="C12953" s="101"/>
      <c r="D12953" s="102"/>
      <c r="E12953" s="208"/>
      <c r="F12953" s="107"/>
      <c r="G12953" s="107"/>
    </row>
    <row r="12954" spans="2:7" s="100" customFormat="1">
      <c r="B12954" s="208"/>
      <c r="C12954" s="101"/>
      <c r="D12954" s="102"/>
      <c r="E12954" s="208"/>
      <c r="F12954" s="107"/>
      <c r="G12954" s="107"/>
    </row>
    <row r="12955" spans="2:7" s="100" customFormat="1">
      <c r="B12955" s="208"/>
      <c r="C12955" s="101"/>
      <c r="D12955" s="102"/>
      <c r="E12955" s="208"/>
      <c r="F12955" s="107"/>
      <c r="G12955" s="107"/>
    </row>
    <row r="12956" spans="2:7" s="100" customFormat="1">
      <c r="B12956" s="208"/>
      <c r="C12956" s="101"/>
      <c r="D12956" s="102"/>
      <c r="E12956" s="208"/>
      <c r="F12956" s="107"/>
      <c r="G12956" s="107"/>
    </row>
    <row r="12957" spans="2:7" s="100" customFormat="1">
      <c r="B12957" s="208"/>
      <c r="C12957" s="101"/>
      <c r="D12957" s="102"/>
      <c r="E12957" s="208"/>
      <c r="F12957" s="107"/>
      <c r="G12957" s="107"/>
    </row>
    <row r="12958" spans="2:7" s="100" customFormat="1">
      <c r="B12958" s="208"/>
      <c r="C12958" s="101"/>
      <c r="D12958" s="102"/>
      <c r="E12958" s="208"/>
      <c r="F12958" s="107"/>
      <c r="G12958" s="107"/>
    </row>
    <row r="12959" spans="2:7" s="100" customFormat="1">
      <c r="B12959" s="208"/>
      <c r="C12959" s="101"/>
      <c r="D12959" s="102"/>
      <c r="E12959" s="208"/>
      <c r="F12959" s="107"/>
      <c r="G12959" s="107"/>
    </row>
    <row r="12960" spans="2:7" s="100" customFormat="1">
      <c r="B12960" s="208"/>
      <c r="C12960" s="101"/>
      <c r="D12960" s="102"/>
      <c r="E12960" s="208"/>
      <c r="F12960" s="107"/>
      <c r="G12960" s="107"/>
    </row>
    <row r="12961" spans="2:7" s="100" customFormat="1">
      <c r="B12961" s="208"/>
      <c r="C12961" s="101"/>
      <c r="D12961" s="102"/>
      <c r="E12961" s="208"/>
      <c r="F12961" s="107"/>
      <c r="G12961" s="107"/>
    </row>
    <row r="12962" spans="2:7" s="100" customFormat="1">
      <c r="B12962" s="208"/>
      <c r="C12962" s="101"/>
      <c r="D12962" s="102"/>
      <c r="E12962" s="208"/>
      <c r="F12962" s="107"/>
      <c r="G12962" s="107"/>
    </row>
    <row r="12963" spans="2:7" s="100" customFormat="1">
      <c r="B12963" s="208"/>
      <c r="C12963" s="101"/>
      <c r="D12963" s="102"/>
      <c r="E12963" s="208"/>
      <c r="F12963" s="107"/>
      <c r="G12963" s="107"/>
    </row>
    <row r="12964" spans="2:7" s="100" customFormat="1">
      <c r="B12964" s="208"/>
      <c r="C12964" s="101"/>
      <c r="D12964" s="102"/>
      <c r="E12964" s="208"/>
      <c r="F12964" s="107"/>
      <c r="G12964" s="107"/>
    </row>
    <row r="12965" spans="2:7" s="100" customFormat="1">
      <c r="B12965" s="208"/>
      <c r="C12965" s="101"/>
      <c r="D12965" s="102"/>
      <c r="E12965" s="208"/>
      <c r="F12965" s="107"/>
      <c r="G12965" s="107"/>
    </row>
    <row r="12966" spans="2:7" s="100" customFormat="1">
      <c r="B12966" s="208"/>
      <c r="C12966" s="101"/>
      <c r="D12966" s="102"/>
      <c r="E12966" s="208"/>
      <c r="F12966" s="107"/>
      <c r="G12966" s="107"/>
    </row>
    <row r="12967" spans="2:7" s="100" customFormat="1">
      <c r="B12967" s="208"/>
      <c r="C12967" s="101"/>
      <c r="D12967" s="102"/>
      <c r="E12967" s="208"/>
      <c r="F12967" s="107"/>
      <c r="G12967" s="107"/>
    </row>
    <row r="12968" spans="2:7" s="100" customFormat="1">
      <c r="B12968" s="208"/>
      <c r="C12968" s="101"/>
      <c r="D12968" s="102"/>
      <c r="E12968" s="208"/>
      <c r="F12968" s="107"/>
      <c r="G12968" s="107"/>
    </row>
    <row r="12969" spans="2:7" s="100" customFormat="1">
      <c r="B12969" s="208"/>
      <c r="C12969" s="101"/>
      <c r="D12969" s="102"/>
      <c r="E12969" s="208"/>
      <c r="F12969" s="107"/>
      <c r="G12969" s="107"/>
    </row>
    <row r="12970" spans="2:7" s="100" customFormat="1">
      <c r="B12970" s="208"/>
      <c r="C12970" s="101"/>
      <c r="D12970" s="102"/>
      <c r="E12970" s="208"/>
      <c r="F12970" s="107"/>
      <c r="G12970" s="107"/>
    </row>
    <row r="12971" spans="2:7" s="100" customFormat="1">
      <c r="B12971" s="208"/>
      <c r="C12971" s="101"/>
      <c r="D12971" s="102"/>
      <c r="E12971" s="208"/>
      <c r="F12971" s="107"/>
      <c r="G12971" s="107"/>
    </row>
    <row r="12972" spans="2:7" s="100" customFormat="1">
      <c r="B12972" s="208"/>
      <c r="C12972" s="101"/>
      <c r="D12972" s="102"/>
      <c r="E12972" s="208"/>
      <c r="F12972" s="107"/>
      <c r="G12972" s="107"/>
    </row>
    <row r="12973" spans="2:7" s="100" customFormat="1">
      <c r="B12973" s="208"/>
      <c r="C12973" s="101"/>
      <c r="D12973" s="102"/>
      <c r="E12973" s="208"/>
      <c r="F12973" s="107"/>
      <c r="G12973" s="107"/>
    </row>
    <row r="12974" spans="2:7" s="100" customFormat="1">
      <c r="B12974" s="208"/>
      <c r="C12974" s="101"/>
      <c r="D12974" s="102"/>
      <c r="E12974" s="208"/>
      <c r="F12974" s="107"/>
      <c r="G12974" s="107"/>
    </row>
    <row r="12975" spans="2:7" s="100" customFormat="1">
      <c r="B12975" s="208"/>
      <c r="C12975" s="101"/>
      <c r="D12975" s="102"/>
      <c r="E12975" s="208"/>
      <c r="F12975" s="107"/>
      <c r="G12975" s="107"/>
    </row>
    <row r="12976" spans="2:7" s="100" customFormat="1">
      <c r="B12976" s="208"/>
      <c r="C12976" s="101"/>
      <c r="D12976" s="102"/>
      <c r="E12976" s="208"/>
      <c r="F12976" s="107"/>
      <c r="G12976" s="107"/>
    </row>
    <row r="12977" spans="2:7" s="100" customFormat="1">
      <c r="B12977" s="208"/>
      <c r="C12977" s="101"/>
      <c r="D12977" s="102"/>
      <c r="E12977" s="208"/>
      <c r="F12977" s="107"/>
      <c r="G12977" s="107"/>
    </row>
    <row r="12978" spans="2:7" s="100" customFormat="1">
      <c r="B12978" s="208"/>
      <c r="C12978" s="101"/>
      <c r="D12978" s="102"/>
      <c r="E12978" s="208"/>
      <c r="F12978" s="107"/>
      <c r="G12978" s="107"/>
    </row>
    <row r="12979" spans="2:7" s="100" customFormat="1">
      <c r="B12979" s="208"/>
      <c r="C12979" s="101"/>
      <c r="D12979" s="102"/>
      <c r="E12979" s="208"/>
      <c r="F12979" s="107"/>
      <c r="G12979" s="107"/>
    </row>
    <row r="12980" spans="2:7" s="100" customFormat="1">
      <c r="B12980" s="208"/>
      <c r="C12980" s="101"/>
      <c r="D12980" s="102"/>
      <c r="E12980" s="208"/>
      <c r="F12980" s="107"/>
      <c r="G12980" s="107"/>
    </row>
    <row r="12981" spans="2:7" s="100" customFormat="1">
      <c r="B12981" s="208"/>
      <c r="C12981" s="101"/>
      <c r="D12981" s="102"/>
      <c r="E12981" s="208"/>
      <c r="F12981" s="107"/>
      <c r="G12981" s="107"/>
    </row>
    <row r="12982" spans="2:7" s="100" customFormat="1">
      <c r="B12982" s="208"/>
      <c r="C12982" s="101"/>
      <c r="D12982" s="102"/>
      <c r="E12982" s="208"/>
      <c r="F12982" s="107"/>
      <c r="G12982" s="107"/>
    </row>
    <row r="12983" spans="2:7" s="100" customFormat="1">
      <c r="B12983" s="208"/>
      <c r="C12983" s="101"/>
      <c r="D12983" s="102"/>
      <c r="E12983" s="208"/>
      <c r="F12983" s="107"/>
      <c r="G12983" s="107"/>
    </row>
    <row r="12984" spans="2:7" s="100" customFormat="1">
      <c r="B12984" s="208"/>
      <c r="C12984" s="101"/>
      <c r="D12984" s="102"/>
      <c r="E12984" s="208"/>
      <c r="F12984" s="107"/>
      <c r="G12984" s="107"/>
    </row>
    <row r="12985" spans="2:7" s="100" customFormat="1">
      <c r="B12985" s="208"/>
      <c r="C12985" s="101"/>
      <c r="D12985" s="102"/>
      <c r="E12985" s="208"/>
      <c r="F12985" s="107"/>
      <c r="G12985" s="107"/>
    </row>
    <row r="12986" spans="2:7" s="100" customFormat="1">
      <c r="B12986" s="208"/>
      <c r="C12986" s="101"/>
      <c r="D12986" s="102"/>
      <c r="E12986" s="208"/>
      <c r="F12986" s="107"/>
      <c r="G12986" s="107"/>
    </row>
    <row r="12987" spans="2:7" s="100" customFormat="1">
      <c r="B12987" s="208"/>
      <c r="C12987" s="101"/>
      <c r="D12987" s="102"/>
      <c r="E12987" s="208"/>
      <c r="F12987" s="107"/>
      <c r="G12987" s="107"/>
    </row>
    <row r="12988" spans="2:7" s="100" customFormat="1">
      <c r="B12988" s="208"/>
      <c r="C12988" s="101"/>
      <c r="D12988" s="102"/>
      <c r="E12988" s="208"/>
      <c r="F12988" s="107"/>
      <c r="G12988" s="107"/>
    </row>
    <row r="12989" spans="2:7" s="100" customFormat="1">
      <c r="B12989" s="208"/>
      <c r="C12989" s="101"/>
      <c r="D12989" s="102"/>
      <c r="E12989" s="208"/>
      <c r="F12989" s="107"/>
      <c r="G12989" s="107"/>
    </row>
    <row r="12990" spans="2:7" s="100" customFormat="1">
      <c r="B12990" s="208"/>
      <c r="C12990" s="101"/>
      <c r="D12990" s="102"/>
      <c r="E12990" s="208"/>
      <c r="F12990" s="107"/>
      <c r="G12990" s="107"/>
    </row>
    <row r="12991" spans="2:7" s="100" customFormat="1">
      <c r="B12991" s="208"/>
      <c r="C12991" s="101"/>
      <c r="D12991" s="102"/>
      <c r="E12991" s="208"/>
      <c r="F12991" s="107"/>
      <c r="G12991" s="107"/>
    </row>
    <row r="12992" spans="2:7" s="100" customFormat="1">
      <c r="B12992" s="208"/>
      <c r="C12992" s="101"/>
      <c r="D12992" s="102"/>
      <c r="E12992" s="208"/>
      <c r="F12992" s="107"/>
      <c r="G12992" s="107"/>
    </row>
    <row r="12993" spans="2:7" s="100" customFormat="1">
      <c r="B12993" s="208"/>
      <c r="C12993" s="101"/>
      <c r="D12993" s="102"/>
      <c r="E12993" s="208"/>
      <c r="F12993" s="107"/>
      <c r="G12993" s="107"/>
    </row>
    <row r="12994" spans="2:7" s="100" customFormat="1">
      <c r="B12994" s="208"/>
      <c r="C12994" s="101"/>
      <c r="D12994" s="102"/>
      <c r="E12994" s="208"/>
      <c r="F12994" s="107"/>
      <c r="G12994" s="107"/>
    </row>
    <row r="12995" spans="2:7" s="100" customFormat="1">
      <c r="B12995" s="208"/>
      <c r="C12995" s="101"/>
      <c r="D12995" s="102"/>
      <c r="E12995" s="208"/>
      <c r="F12995" s="107"/>
      <c r="G12995" s="107"/>
    </row>
    <row r="12996" spans="2:7" s="100" customFormat="1">
      <c r="B12996" s="208"/>
      <c r="C12996" s="101"/>
      <c r="D12996" s="102"/>
      <c r="E12996" s="208"/>
      <c r="F12996" s="107"/>
      <c r="G12996" s="107"/>
    </row>
    <row r="12997" spans="2:7" s="100" customFormat="1">
      <c r="B12997" s="208"/>
      <c r="C12997" s="101"/>
      <c r="D12997" s="102"/>
      <c r="E12997" s="208"/>
      <c r="F12997" s="107"/>
      <c r="G12997" s="107"/>
    </row>
    <row r="12998" spans="2:7" s="100" customFormat="1">
      <c r="B12998" s="208"/>
      <c r="C12998" s="101"/>
      <c r="D12998" s="102"/>
      <c r="E12998" s="208"/>
      <c r="F12998" s="107"/>
      <c r="G12998" s="107"/>
    </row>
    <row r="12999" spans="2:7" s="100" customFormat="1">
      <c r="B12999" s="208"/>
      <c r="C12999" s="101"/>
      <c r="D12999" s="102"/>
      <c r="E12999" s="208"/>
      <c r="F12999" s="107"/>
      <c r="G12999" s="107"/>
    </row>
    <row r="13000" spans="2:7" s="100" customFormat="1">
      <c r="B13000" s="208"/>
      <c r="C13000" s="101"/>
      <c r="D13000" s="102"/>
      <c r="E13000" s="208"/>
      <c r="F13000" s="107"/>
      <c r="G13000" s="107"/>
    </row>
    <row r="13001" spans="2:7" s="100" customFormat="1">
      <c r="B13001" s="208"/>
      <c r="C13001" s="101"/>
      <c r="D13001" s="102"/>
      <c r="E13001" s="208"/>
      <c r="F13001" s="107"/>
      <c r="G13001" s="107"/>
    </row>
    <row r="13002" spans="2:7" s="100" customFormat="1">
      <c r="B13002" s="208"/>
      <c r="C13002" s="101"/>
      <c r="D13002" s="102"/>
      <c r="E13002" s="208"/>
      <c r="F13002" s="107"/>
      <c r="G13002" s="107"/>
    </row>
    <row r="13003" spans="2:7" s="100" customFormat="1">
      <c r="B13003" s="208"/>
      <c r="C13003" s="101"/>
      <c r="D13003" s="102"/>
      <c r="E13003" s="208"/>
      <c r="F13003" s="107"/>
      <c r="G13003" s="107"/>
    </row>
    <row r="13004" spans="2:7" s="100" customFormat="1">
      <c r="B13004" s="208"/>
      <c r="C13004" s="101"/>
      <c r="D13004" s="102"/>
      <c r="E13004" s="208"/>
      <c r="F13004" s="107"/>
      <c r="G13004" s="107"/>
    </row>
    <row r="13005" spans="2:7" s="100" customFormat="1">
      <c r="B13005" s="208"/>
      <c r="C13005" s="101"/>
      <c r="D13005" s="102"/>
      <c r="E13005" s="208"/>
      <c r="F13005" s="107"/>
      <c r="G13005" s="107"/>
    </row>
    <row r="13006" spans="2:7" s="100" customFormat="1">
      <c r="B13006" s="208"/>
      <c r="C13006" s="101"/>
      <c r="D13006" s="102"/>
      <c r="E13006" s="208"/>
      <c r="F13006" s="107"/>
      <c r="G13006" s="107"/>
    </row>
    <row r="13007" spans="2:7" s="100" customFormat="1">
      <c r="B13007" s="208"/>
      <c r="C13007" s="101"/>
      <c r="D13007" s="102"/>
      <c r="E13007" s="208"/>
      <c r="F13007" s="107"/>
      <c r="G13007" s="107"/>
    </row>
    <row r="13008" spans="2:7" s="100" customFormat="1">
      <c r="B13008" s="208"/>
      <c r="C13008" s="101"/>
      <c r="D13008" s="102"/>
      <c r="E13008" s="208"/>
      <c r="F13008" s="107"/>
      <c r="G13008" s="107"/>
    </row>
    <row r="13009" spans="2:7" s="100" customFormat="1">
      <c r="B13009" s="208"/>
      <c r="C13009" s="101"/>
      <c r="D13009" s="102"/>
      <c r="E13009" s="208"/>
      <c r="F13009" s="107"/>
      <c r="G13009" s="107"/>
    </row>
    <row r="13010" spans="2:7" s="100" customFormat="1">
      <c r="B13010" s="208"/>
      <c r="C13010" s="101"/>
      <c r="D13010" s="102"/>
      <c r="E13010" s="208"/>
      <c r="F13010" s="107"/>
      <c r="G13010" s="107"/>
    </row>
    <row r="13011" spans="2:7" s="100" customFormat="1">
      <c r="B13011" s="208"/>
      <c r="C13011" s="101"/>
      <c r="D13011" s="102"/>
      <c r="E13011" s="208"/>
      <c r="F13011" s="107"/>
      <c r="G13011" s="107"/>
    </row>
    <row r="13012" spans="2:7" s="100" customFormat="1">
      <c r="B13012" s="208"/>
      <c r="C13012" s="101"/>
      <c r="D13012" s="102"/>
      <c r="E13012" s="208"/>
      <c r="F13012" s="107"/>
      <c r="G13012" s="107"/>
    </row>
    <row r="13013" spans="2:7" s="100" customFormat="1">
      <c r="B13013" s="208"/>
      <c r="C13013" s="101"/>
      <c r="D13013" s="102"/>
      <c r="E13013" s="208"/>
      <c r="F13013" s="107"/>
      <c r="G13013" s="107"/>
    </row>
    <row r="13014" spans="2:7" s="100" customFormat="1">
      <c r="B13014" s="208"/>
      <c r="C13014" s="101"/>
      <c r="D13014" s="102"/>
      <c r="E13014" s="208"/>
      <c r="F13014" s="107"/>
      <c r="G13014" s="107"/>
    </row>
    <row r="13015" spans="2:7" s="100" customFormat="1">
      <c r="B13015" s="208"/>
      <c r="C13015" s="101"/>
      <c r="D13015" s="102"/>
      <c r="E13015" s="208"/>
      <c r="F13015" s="107"/>
      <c r="G13015" s="107"/>
    </row>
    <row r="13016" spans="2:7" s="100" customFormat="1">
      <c r="B13016" s="208"/>
      <c r="C13016" s="101"/>
      <c r="D13016" s="102"/>
      <c r="E13016" s="208"/>
      <c r="F13016" s="107"/>
      <c r="G13016" s="107"/>
    </row>
    <row r="13017" spans="2:7" s="100" customFormat="1">
      <c r="B13017" s="208"/>
      <c r="C13017" s="101"/>
      <c r="D13017" s="102"/>
      <c r="E13017" s="208"/>
      <c r="F13017" s="107"/>
      <c r="G13017" s="107"/>
    </row>
    <row r="13018" spans="2:7" s="100" customFormat="1">
      <c r="B13018" s="208"/>
      <c r="C13018" s="101"/>
      <c r="D13018" s="102"/>
      <c r="E13018" s="208"/>
      <c r="F13018" s="107"/>
      <c r="G13018" s="107"/>
    </row>
    <row r="13019" spans="2:7" s="100" customFormat="1">
      <c r="B13019" s="208"/>
      <c r="C13019" s="101"/>
      <c r="D13019" s="102"/>
      <c r="E13019" s="208"/>
      <c r="F13019" s="107"/>
      <c r="G13019" s="107"/>
    </row>
    <row r="13020" spans="2:7" s="100" customFormat="1">
      <c r="B13020" s="208"/>
      <c r="C13020" s="101"/>
      <c r="D13020" s="102"/>
      <c r="E13020" s="208"/>
      <c r="F13020" s="107"/>
      <c r="G13020" s="107"/>
    </row>
    <row r="13021" spans="2:7" s="100" customFormat="1">
      <c r="B13021" s="208"/>
      <c r="C13021" s="101"/>
      <c r="D13021" s="102"/>
      <c r="E13021" s="208"/>
      <c r="F13021" s="107"/>
      <c r="G13021" s="107"/>
    </row>
    <row r="13022" spans="2:7" s="100" customFormat="1">
      <c r="B13022" s="208"/>
      <c r="C13022" s="101"/>
      <c r="D13022" s="102"/>
      <c r="E13022" s="208"/>
      <c r="F13022" s="107"/>
      <c r="G13022" s="107"/>
    </row>
    <row r="13023" spans="2:7" s="100" customFormat="1">
      <c r="B13023" s="208"/>
      <c r="C13023" s="101"/>
      <c r="D13023" s="102"/>
      <c r="E13023" s="208"/>
      <c r="F13023" s="107"/>
      <c r="G13023" s="107"/>
    </row>
    <row r="13024" spans="2:7" s="100" customFormat="1">
      <c r="B13024" s="208"/>
      <c r="C13024" s="101"/>
      <c r="D13024" s="102"/>
      <c r="E13024" s="208"/>
      <c r="F13024" s="107"/>
      <c r="G13024" s="107"/>
    </row>
    <row r="13025" spans="2:7" s="100" customFormat="1">
      <c r="B13025" s="208"/>
      <c r="C13025" s="101"/>
      <c r="D13025" s="102"/>
      <c r="E13025" s="208"/>
      <c r="F13025" s="107"/>
      <c r="G13025" s="107"/>
    </row>
    <row r="13026" spans="2:7" s="100" customFormat="1">
      <c r="B13026" s="208"/>
      <c r="C13026" s="101"/>
      <c r="D13026" s="102"/>
      <c r="E13026" s="208"/>
      <c r="F13026" s="107"/>
      <c r="G13026" s="107"/>
    </row>
    <row r="13027" spans="2:7" s="100" customFormat="1">
      <c r="B13027" s="208"/>
      <c r="C13027" s="101"/>
      <c r="D13027" s="102"/>
      <c r="E13027" s="208"/>
      <c r="F13027" s="107"/>
      <c r="G13027" s="107"/>
    </row>
    <row r="13028" spans="2:7" s="100" customFormat="1">
      <c r="B13028" s="208"/>
      <c r="C13028" s="101"/>
      <c r="D13028" s="102"/>
      <c r="E13028" s="208"/>
      <c r="F13028" s="107"/>
      <c r="G13028" s="107"/>
    </row>
    <row r="13029" spans="2:7" s="100" customFormat="1">
      <c r="B13029" s="208"/>
      <c r="C13029" s="101"/>
      <c r="D13029" s="102"/>
      <c r="E13029" s="208"/>
      <c r="F13029" s="107"/>
      <c r="G13029" s="107"/>
    </row>
    <row r="13030" spans="2:7" s="100" customFormat="1">
      <c r="B13030" s="208"/>
      <c r="C13030" s="101"/>
      <c r="D13030" s="102"/>
      <c r="E13030" s="208"/>
      <c r="F13030" s="107"/>
      <c r="G13030" s="107"/>
    </row>
    <row r="13031" spans="2:7" s="100" customFormat="1">
      <c r="B13031" s="208"/>
      <c r="C13031" s="101"/>
      <c r="D13031" s="102"/>
      <c r="E13031" s="208"/>
      <c r="F13031" s="107"/>
      <c r="G13031" s="107"/>
    </row>
    <row r="13032" spans="2:7" s="100" customFormat="1">
      <c r="B13032" s="208"/>
      <c r="C13032" s="101"/>
      <c r="D13032" s="102"/>
      <c r="E13032" s="208"/>
      <c r="F13032" s="107"/>
      <c r="G13032" s="107"/>
    </row>
    <row r="13033" spans="2:7" s="100" customFormat="1">
      <c r="B13033" s="208"/>
      <c r="C13033" s="101"/>
      <c r="D13033" s="102"/>
      <c r="E13033" s="208"/>
      <c r="F13033" s="107"/>
      <c r="G13033" s="107"/>
    </row>
    <row r="13034" spans="2:7" s="100" customFormat="1">
      <c r="B13034" s="208"/>
      <c r="C13034" s="101"/>
      <c r="D13034" s="102"/>
      <c r="E13034" s="208"/>
      <c r="F13034" s="107"/>
      <c r="G13034" s="107"/>
    </row>
    <row r="13035" spans="2:7" s="100" customFormat="1">
      <c r="B13035" s="208"/>
      <c r="C13035" s="101"/>
      <c r="D13035" s="102"/>
      <c r="E13035" s="208"/>
      <c r="F13035" s="107"/>
      <c r="G13035" s="107"/>
    </row>
    <row r="13036" spans="2:7" s="100" customFormat="1">
      <c r="B13036" s="208"/>
      <c r="C13036" s="101"/>
      <c r="D13036" s="102"/>
      <c r="E13036" s="208"/>
      <c r="F13036" s="107"/>
      <c r="G13036" s="107"/>
    </row>
    <row r="13037" spans="2:7" s="100" customFormat="1">
      <c r="B13037" s="208"/>
      <c r="C13037" s="101"/>
      <c r="D13037" s="102"/>
      <c r="E13037" s="208"/>
      <c r="F13037" s="107"/>
      <c r="G13037" s="107"/>
    </row>
    <row r="13038" spans="2:7" s="100" customFormat="1">
      <c r="B13038" s="208"/>
      <c r="C13038" s="101"/>
      <c r="D13038" s="102"/>
      <c r="E13038" s="208"/>
      <c r="F13038" s="107"/>
      <c r="G13038" s="107"/>
    </row>
    <row r="13039" spans="2:7" s="100" customFormat="1">
      <c r="B13039" s="208"/>
      <c r="C13039" s="101"/>
      <c r="D13039" s="102"/>
      <c r="E13039" s="208"/>
      <c r="F13039" s="107"/>
      <c r="G13039" s="107"/>
    </row>
    <row r="13040" spans="2:7" s="100" customFormat="1">
      <c r="B13040" s="208"/>
      <c r="C13040" s="101"/>
      <c r="D13040" s="102"/>
      <c r="E13040" s="208"/>
      <c r="F13040" s="107"/>
      <c r="G13040" s="107"/>
    </row>
    <row r="13041" spans="2:7" s="100" customFormat="1">
      <c r="B13041" s="208"/>
      <c r="C13041" s="101"/>
      <c r="D13041" s="102"/>
      <c r="E13041" s="208"/>
      <c r="F13041" s="107"/>
      <c r="G13041" s="107"/>
    </row>
    <row r="13042" spans="2:7" s="100" customFormat="1">
      <c r="B13042" s="208"/>
      <c r="C13042" s="101"/>
      <c r="D13042" s="102"/>
      <c r="E13042" s="208"/>
      <c r="F13042" s="107"/>
      <c r="G13042" s="107"/>
    </row>
    <row r="13043" spans="2:7" s="100" customFormat="1">
      <c r="B13043" s="208"/>
      <c r="C13043" s="101"/>
      <c r="D13043" s="102"/>
      <c r="E13043" s="208"/>
      <c r="F13043" s="107"/>
      <c r="G13043" s="107"/>
    </row>
    <row r="13044" spans="2:7" s="100" customFormat="1">
      <c r="B13044" s="208"/>
      <c r="C13044" s="101"/>
      <c r="D13044" s="102"/>
      <c r="E13044" s="208"/>
      <c r="F13044" s="107"/>
      <c r="G13044" s="107"/>
    </row>
    <row r="13045" spans="2:7" s="100" customFormat="1">
      <c r="B13045" s="208"/>
      <c r="C13045" s="101"/>
      <c r="D13045" s="102"/>
      <c r="E13045" s="208"/>
      <c r="F13045" s="107"/>
      <c r="G13045" s="107"/>
    </row>
    <row r="13046" spans="2:7" s="100" customFormat="1">
      <c r="B13046" s="208"/>
      <c r="C13046" s="101"/>
      <c r="D13046" s="102"/>
      <c r="E13046" s="208"/>
      <c r="F13046" s="107"/>
      <c r="G13046" s="107"/>
    </row>
    <row r="13047" spans="2:7" s="100" customFormat="1">
      <c r="B13047" s="208"/>
      <c r="C13047" s="101"/>
      <c r="D13047" s="102"/>
      <c r="E13047" s="208"/>
      <c r="F13047" s="107"/>
      <c r="G13047" s="107"/>
    </row>
    <row r="13048" spans="2:7" s="100" customFormat="1">
      <c r="B13048" s="208"/>
      <c r="C13048" s="101"/>
      <c r="D13048" s="102"/>
      <c r="E13048" s="208"/>
      <c r="F13048" s="107"/>
      <c r="G13048" s="107"/>
    </row>
    <row r="13049" spans="2:7" s="100" customFormat="1">
      <c r="B13049" s="208"/>
      <c r="C13049" s="101"/>
      <c r="D13049" s="102"/>
      <c r="E13049" s="208"/>
      <c r="F13049" s="107"/>
      <c r="G13049" s="107"/>
    </row>
    <row r="13050" spans="2:7" s="100" customFormat="1">
      <c r="B13050" s="208"/>
      <c r="C13050" s="101"/>
      <c r="D13050" s="102"/>
      <c r="E13050" s="208"/>
      <c r="F13050" s="107"/>
      <c r="G13050" s="107"/>
    </row>
    <row r="13051" spans="2:7" s="100" customFormat="1">
      <c r="B13051" s="208"/>
      <c r="C13051" s="101"/>
      <c r="D13051" s="102"/>
      <c r="E13051" s="208"/>
      <c r="F13051" s="107"/>
      <c r="G13051" s="107"/>
    </row>
    <row r="13052" spans="2:7" s="100" customFormat="1">
      <c r="B13052" s="208"/>
      <c r="C13052" s="101"/>
      <c r="D13052" s="102"/>
      <c r="E13052" s="208"/>
      <c r="F13052" s="107"/>
      <c r="G13052" s="107"/>
    </row>
    <row r="13053" spans="2:7" s="100" customFormat="1">
      <c r="B13053" s="208"/>
      <c r="C13053" s="101"/>
      <c r="D13053" s="102"/>
      <c r="E13053" s="208"/>
      <c r="F13053" s="107"/>
      <c r="G13053" s="107"/>
    </row>
    <row r="13054" spans="2:7" s="100" customFormat="1">
      <c r="B13054" s="208"/>
      <c r="C13054" s="101"/>
      <c r="D13054" s="102"/>
      <c r="E13054" s="208"/>
      <c r="F13054" s="107"/>
      <c r="G13054" s="107"/>
    </row>
    <row r="13055" spans="2:7" s="100" customFormat="1">
      <c r="B13055" s="208"/>
      <c r="C13055" s="101"/>
      <c r="D13055" s="102"/>
      <c r="E13055" s="208"/>
      <c r="F13055" s="107"/>
      <c r="G13055" s="107"/>
    </row>
    <row r="13056" spans="2:7" s="100" customFormat="1">
      <c r="B13056" s="208"/>
      <c r="C13056" s="101"/>
      <c r="D13056" s="102"/>
      <c r="E13056" s="208"/>
      <c r="F13056" s="107"/>
      <c r="G13056" s="107"/>
    </row>
    <row r="13057" spans="2:7" s="100" customFormat="1">
      <c r="B13057" s="208"/>
      <c r="C13057" s="101"/>
      <c r="D13057" s="102"/>
      <c r="E13057" s="208"/>
      <c r="F13057" s="107"/>
      <c r="G13057" s="107"/>
    </row>
    <row r="13058" spans="2:7" s="100" customFormat="1">
      <c r="B13058" s="208"/>
      <c r="C13058" s="101"/>
      <c r="D13058" s="102"/>
      <c r="E13058" s="208"/>
      <c r="F13058" s="107"/>
      <c r="G13058" s="107"/>
    </row>
    <row r="13059" spans="2:7" s="100" customFormat="1">
      <c r="B13059" s="208"/>
      <c r="C13059" s="101"/>
      <c r="D13059" s="102"/>
      <c r="E13059" s="208"/>
      <c r="F13059" s="107"/>
      <c r="G13059" s="107"/>
    </row>
    <row r="13060" spans="2:7" s="100" customFormat="1">
      <c r="B13060" s="208"/>
      <c r="C13060" s="101"/>
      <c r="D13060" s="102"/>
      <c r="E13060" s="208"/>
      <c r="F13060" s="107"/>
      <c r="G13060" s="107"/>
    </row>
    <row r="13061" spans="2:7" s="100" customFormat="1">
      <c r="B13061" s="208"/>
      <c r="C13061" s="101"/>
      <c r="D13061" s="102"/>
      <c r="E13061" s="208"/>
      <c r="F13061" s="107"/>
      <c r="G13061" s="107"/>
    </row>
    <row r="13062" spans="2:7" s="100" customFormat="1">
      <c r="B13062" s="208"/>
      <c r="C13062" s="101"/>
      <c r="D13062" s="102"/>
      <c r="E13062" s="208"/>
      <c r="F13062" s="107"/>
      <c r="G13062" s="107"/>
    </row>
    <row r="13063" spans="2:7" s="100" customFormat="1">
      <c r="B13063" s="208"/>
      <c r="C13063" s="101"/>
      <c r="D13063" s="102"/>
      <c r="E13063" s="208"/>
      <c r="F13063" s="107"/>
      <c r="G13063" s="107"/>
    </row>
    <row r="13064" spans="2:7" s="100" customFormat="1">
      <c r="B13064" s="208"/>
      <c r="C13064" s="101"/>
      <c r="D13064" s="102"/>
      <c r="E13064" s="208"/>
      <c r="F13064" s="107"/>
      <c r="G13064" s="107"/>
    </row>
    <row r="13065" spans="2:7" s="100" customFormat="1">
      <c r="B13065" s="208"/>
      <c r="C13065" s="101"/>
      <c r="D13065" s="102"/>
      <c r="E13065" s="208"/>
      <c r="F13065" s="107"/>
      <c r="G13065" s="107"/>
    </row>
    <row r="13066" spans="2:7" s="100" customFormat="1">
      <c r="B13066" s="208"/>
      <c r="C13066" s="101"/>
      <c r="D13066" s="102"/>
      <c r="E13066" s="208"/>
      <c r="F13066" s="107"/>
      <c r="G13066" s="107"/>
    </row>
    <row r="13067" spans="2:7" s="100" customFormat="1">
      <c r="B13067" s="208"/>
      <c r="C13067" s="101"/>
      <c r="D13067" s="102"/>
      <c r="E13067" s="208"/>
      <c r="F13067" s="107"/>
      <c r="G13067" s="107"/>
    </row>
    <row r="13068" spans="2:7" s="100" customFormat="1">
      <c r="B13068" s="208"/>
      <c r="C13068" s="101"/>
      <c r="D13068" s="102"/>
      <c r="E13068" s="208"/>
      <c r="F13068" s="107"/>
      <c r="G13068" s="107"/>
    </row>
    <row r="13069" spans="2:7" s="100" customFormat="1">
      <c r="B13069" s="208"/>
      <c r="C13069" s="101"/>
      <c r="D13069" s="102"/>
      <c r="E13069" s="208"/>
      <c r="F13069" s="107"/>
      <c r="G13069" s="107"/>
    </row>
    <row r="13070" spans="2:7" s="100" customFormat="1">
      <c r="B13070" s="208"/>
      <c r="C13070" s="101"/>
      <c r="D13070" s="102"/>
      <c r="E13070" s="208"/>
      <c r="F13070" s="107"/>
      <c r="G13070" s="107"/>
    </row>
    <row r="13071" spans="2:7" s="100" customFormat="1">
      <c r="B13071" s="208"/>
      <c r="C13071" s="101"/>
      <c r="D13071" s="102"/>
      <c r="E13071" s="208"/>
      <c r="F13071" s="107"/>
      <c r="G13071" s="107"/>
    </row>
    <row r="13072" spans="2:7" s="100" customFormat="1">
      <c r="B13072" s="208"/>
      <c r="C13072" s="101"/>
      <c r="D13072" s="102"/>
      <c r="E13072" s="208"/>
      <c r="F13072" s="107"/>
      <c r="G13072" s="107"/>
    </row>
    <row r="13073" spans="2:7" s="100" customFormat="1">
      <c r="B13073" s="208"/>
      <c r="C13073" s="101"/>
      <c r="D13073" s="102"/>
      <c r="E13073" s="208"/>
      <c r="F13073" s="107"/>
      <c r="G13073" s="107"/>
    </row>
    <row r="13074" spans="2:7" s="100" customFormat="1">
      <c r="B13074" s="208"/>
      <c r="C13074" s="101"/>
      <c r="D13074" s="102"/>
      <c r="E13074" s="208"/>
      <c r="F13074" s="107"/>
      <c r="G13074" s="107"/>
    </row>
    <row r="13075" spans="2:7" s="100" customFormat="1">
      <c r="B13075" s="208"/>
      <c r="C13075" s="101"/>
      <c r="D13075" s="102"/>
      <c r="E13075" s="208"/>
      <c r="F13075" s="107"/>
      <c r="G13075" s="107"/>
    </row>
    <row r="13076" spans="2:7" s="100" customFormat="1">
      <c r="B13076" s="208"/>
      <c r="C13076" s="101"/>
      <c r="D13076" s="102"/>
      <c r="E13076" s="208"/>
      <c r="F13076" s="107"/>
      <c r="G13076" s="107"/>
    </row>
    <row r="13077" spans="2:7" s="100" customFormat="1">
      <c r="B13077" s="208"/>
      <c r="C13077" s="101"/>
      <c r="D13077" s="102"/>
      <c r="E13077" s="208"/>
      <c r="F13077" s="107"/>
      <c r="G13077" s="107"/>
    </row>
    <row r="13078" spans="2:7" s="100" customFormat="1">
      <c r="B13078" s="208"/>
      <c r="C13078" s="101"/>
      <c r="D13078" s="102"/>
      <c r="E13078" s="208"/>
      <c r="F13078" s="107"/>
      <c r="G13078" s="107"/>
    </row>
    <row r="13079" spans="2:7" s="100" customFormat="1">
      <c r="B13079" s="208"/>
      <c r="C13079" s="101"/>
      <c r="D13079" s="102"/>
      <c r="E13079" s="208"/>
      <c r="F13079" s="107"/>
      <c r="G13079" s="107"/>
    </row>
    <row r="13080" spans="2:7" s="100" customFormat="1">
      <c r="B13080" s="208"/>
      <c r="C13080" s="101"/>
      <c r="D13080" s="102"/>
      <c r="E13080" s="208"/>
      <c r="F13080" s="107"/>
      <c r="G13080" s="107"/>
    </row>
    <row r="13081" spans="2:7" s="100" customFormat="1">
      <c r="B13081" s="208"/>
      <c r="C13081" s="101"/>
      <c r="D13081" s="102"/>
      <c r="E13081" s="208"/>
      <c r="F13081" s="107"/>
      <c r="G13081" s="107"/>
    </row>
    <row r="13082" spans="2:7" s="100" customFormat="1">
      <c r="B13082" s="208"/>
      <c r="C13082" s="101"/>
      <c r="D13082" s="102"/>
      <c r="E13082" s="208"/>
      <c r="F13082" s="107"/>
      <c r="G13082" s="107"/>
    </row>
    <row r="13083" spans="2:7" s="100" customFormat="1">
      <c r="B13083" s="208"/>
      <c r="C13083" s="101"/>
      <c r="D13083" s="102"/>
      <c r="E13083" s="208"/>
      <c r="F13083" s="107"/>
      <c r="G13083" s="107"/>
    </row>
    <row r="13084" spans="2:7" s="100" customFormat="1">
      <c r="B13084" s="208"/>
      <c r="C13084" s="101"/>
      <c r="D13084" s="102"/>
      <c r="E13084" s="208"/>
      <c r="F13084" s="107"/>
      <c r="G13084" s="107"/>
    </row>
    <row r="13085" spans="2:7" s="100" customFormat="1">
      <c r="B13085" s="208"/>
      <c r="C13085" s="101"/>
      <c r="D13085" s="102"/>
      <c r="E13085" s="208"/>
      <c r="F13085" s="107"/>
      <c r="G13085" s="107"/>
    </row>
    <row r="13086" spans="2:7" s="100" customFormat="1">
      <c r="B13086" s="208"/>
      <c r="C13086" s="101"/>
      <c r="D13086" s="102"/>
      <c r="E13086" s="208"/>
      <c r="F13086" s="107"/>
      <c r="G13086" s="107"/>
    </row>
    <row r="13087" spans="2:7" s="100" customFormat="1">
      <c r="B13087" s="208"/>
      <c r="C13087" s="101"/>
      <c r="D13087" s="102"/>
      <c r="E13087" s="208"/>
      <c r="F13087" s="107"/>
      <c r="G13087" s="107"/>
    </row>
    <row r="13088" spans="2:7" s="100" customFormat="1">
      <c r="B13088" s="208"/>
      <c r="C13088" s="101"/>
      <c r="D13088" s="102"/>
      <c r="E13088" s="208"/>
      <c r="F13088" s="107"/>
      <c r="G13088" s="107"/>
    </row>
    <row r="13089" spans="2:7" s="100" customFormat="1">
      <c r="B13089" s="208"/>
      <c r="C13089" s="101"/>
      <c r="D13089" s="102"/>
      <c r="E13089" s="208"/>
      <c r="F13089" s="107"/>
      <c r="G13089" s="107"/>
    </row>
    <row r="13090" spans="2:7" s="100" customFormat="1">
      <c r="B13090" s="208"/>
      <c r="C13090" s="101"/>
      <c r="D13090" s="102"/>
      <c r="E13090" s="208"/>
      <c r="F13090" s="107"/>
      <c r="G13090" s="107"/>
    </row>
    <row r="13091" spans="2:7" s="100" customFormat="1">
      <c r="B13091" s="208"/>
      <c r="C13091" s="101"/>
      <c r="D13091" s="102"/>
      <c r="E13091" s="208"/>
      <c r="F13091" s="107"/>
      <c r="G13091" s="107"/>
    </row>
    <row r="13092" spans="2:7" s="100" customFormat="1">
      <c r="B13092" s="208"/>
      <c r="C13092" s="101"/>
      <c r="D13092" s="102"/>
      <c r="E13092" s="208"/>
      <c r="F13092" s="107"/>
      <c r="G13092" s="107"/>
    </row>
    <row r="13093" spans="2:7" s="100" customFormat="1">
      <c r="B13093" s="208"/>
      <c r="C13093" s="101"/>
      <c r="D13093" s="102"/>
      <c r="E13093" s="208"/>
      <c r="F13093" s="107"/>
      <c r="G13093" s="107"/>
    </row>
    <row r="13094" spans="2:7" s="100" customFormat="1">
      <c r="B13094" s="208"/>
      <c r="C13094" s="101"/>
      <c r="D13094" s="102"/>
      <c r="E13094" s="208"/>
      <c r="F13094" s="107"/>
      <c r="G13094" s="107"/>
    </row>
    <row r="13095" spans="2:7" s="100" customFormat="1">
      <c r="B13095" s="208"/>
      <c r="C13095" s="101"/>
      <c r="D13095" s="102"/>
      <c r="E13095" s="208"/>
      <c r="F13095" s="107"/>
      <c r="G13095" s="107"/>
    </row>
    <row r="13096" spans="2:7" s="100" customFormat="1">
      <c r="B13096" s="208"/>
      <c r="C13096" s="101"/>
      <c r="D13096" s="102"/>
      <c r="E13096" s="208"/>
      <c r="F13096" s="107"/>
      <c r="G13096" s="107"/>
    </row>
    <row r="13097" spans="2:7" s="100" customFormat="1">
      <c r="B13097" s="208"/>
      <c r="C13097" s="101"/>
      <c r="D13097" s="102"/>
      <c r="E13097" s="208"/>
      <c r="F13097" s="107"/>
      <c r="G13097" s="107"/>
    </row>
    <row r="13098" spans="2:7" s="100" customFormat="1">
      <c r="B13098" s="208"/>
      <c r="C13098" s="101"/>
      <c r="D13098" s="102"/>
      <c r="E13098" s="208"/>
      <c r="F13098" s="107"/>
      <c r="G13098" s="107"/>
    </row>
    <row r="13099" spans="2:7" s="100" customFormat="1">
      <c r="B13099" s="208"/>
      <c r="C13099" s="101"/>
      <c r="D13099" s="102"/>
      <c r="E13099" s="208"/>
      <c r="F13099" s="107"/>
      <c r="G13099" s="107"/>
    </row>
    <row r="13100" spans="2:7" s="100" customFormat="1">
      <c r="B13100" s="208"/>
      <c r="C13100" s="101"/>
      <c r="D13100" s="102"/>
      <c r="E13100" s="208"/>
      <c r="F13100" s="107"/>
      <c r="G13100" s="107"/>
    </row>
    <row r="13101" spans="2:7" s="100" customFormat="1">
      <c r="B13101" s="208"/>
      <c r="C13101" s="101"/>
      <c r="D13101" s="102"/>
      <c r="E13101" s="208"/>
      <c r="F13101" s="107"/>
      <c r="G13101" s="107"/>
    </row>
    <row r="13102" spans="2:7" s="100" customFormat="1">
      <c r="B13102" s="208"/>
      <c r="C13102" s="101"/>
      <c r="D13102" s="102"/>
      <c r="E13102" s="208"/>
      <c r="F13102" s="107"/>
      <c r="G13102" s="107"/>
    </row>
    <row r="13103" spans="2:7" s="100" customFormat="1">
      <c r="B13103" s="208"/>
      <c r="C13103" s="101"/>
      <c r="D13103" s="102"/>
      <c r="E13103" s="208"/>
      <c r="F13103" s="107"/>
      <c r="G13103" s="107"/>
    </row>
    <row r="13104" spans="2:7" s="100" customFormat="1">
      <c r="B13104" s="208"/>
      <c r="C13104" s="101"/>
      <c r="D13104" s="102"/>
      <c r="E13104" s="208"/>
      <c r="F13104" s="107"/>
      <c r="G13104" s="107"/>
    </row>
    <row r="13105" spans="2:7" s="100" customFormat="1">
      <c r="B13105" s="208"/>
      <c r="C13105" s="101"/>
      <c r="D13105" s="102"/>
      <c r="E13105" s="208"/>
      <c r="F13105" s="107"/>
      <c r="G13105" s="107"/>
    </row>
    <row r="13106" spans="2:7" s="100" customFormat="1">
      <c r="B13106" s="208"/>
      <c r="C13106" s="101"/>
      <c r="D13106" s="102"/>
      <c r="E13106" s="208"/>
      <c r="F13106" s="107"/>
      <c r="G13106" s="107"/>
    </row>
    <row r="13107" spans="2:7" s="100" customFormat="1">
      <c r="B13107" s="208"/>
      <c r="C13107" s="101"/>
      <c r="D13107" s="102"/>
      <c r="E13107" s="208"/>
      <c r="F13107" s="107"/>
      <c r="G13107" s="107"/>
    </row>
    <row r="13108" spans="2:7" s="100" customFormat="1">
      <c r="B13108" s="208"/>
      <c r="C13108" s="101"/>
      <c r="D13108" s="102"/>
      <c r="E13108" s="208"/>
      <c r="F13108" s="107"/>
      <c r="G13108" s="107"/>
    </row>
    <row r="13109" spans="2:7" s="100" customFormat="1">
      <c r="B13109" s="208"/>
      <c r="C13109" s="101"/>
      <c r="D13109" s="102"/>
      <c r="E13109" s="208"/>
      <c r="F13109" s="107"/>
      <c r="G13109" s="107"/>
    </row>
    <row r="13110" spans="2:7" s="100" customFormat="1">
      <c r="B13110" s="208"/>
      <c r="C13110" s="101"/>
      <c r="D13110" s="102"/>
      <c r="E13110" s="208"/>
      <c r="F13110" s="107"/>
      <c r="G13110" s="107"/>
    </row>
    <row r="13111" spans="2:7" s="100" customFormat="1">
      <c r="B13111" s="208"/>
      <c r="C13111" s="101"/>
      <c r="D13111" s="102"/>
      <c r="E13111" s="208"/>
      <c r="F13111" s="107"/>
      <c r="G13111" s="107"/>
    </row>
    <row r="13112" spans="2:7" s="100" customFormat="1">
      <c r="B13112" s="208"/>
      <c r="C13112" s="101"/>
      <c r="D13112" s="102"/>
      <c r="E13112" s="208"/>
      <c r="F13112" s="107"/>
      <c r="G13112" s="107"/>
    </row>
    <row r="13113" spans="2:7" s="100" customFormat="1">
      <c r="B13113" s="208"/>
      <c r="C13113" s="101"/>
      <c r="D13113" s="102"/>
      <c r="E13113" s="208"/>
      <c r="F13113" s="107"/>
      <c r="G13113" s="107"/>
    </row>
    <row r="13114" spans="2:7" s="100" customFormat="1">
      <c r="B13114" s="208"/>
      <c r="C13114" s="101"/>
      <c r="D13114" s="102"/>
      <c r="E13114" s="208"/>
      <c r="F13114" s="107"/>
      <c r="G13114" s="107"/>
    </row>
    <row r="13115" spans="2:7" s="100" customFormat="1">
      <c r="B13115" s="208"/>
      <c r="C13115" s="101"/>
      <c r="D13115" s="102"/>
      <c r="E13115" s="208"/>
      <c r="F13115" s="107"/>
      <c r="G13115" s="107"/>
    </row>
    <row r="13116" spans="2:7" s="100" customFormat="1">
      <c r="B13116" s="208"/>
      <c r="C13116" s="101"/>
      <c r="D13116" s="102"/>
      <c r="E13116" s="208"/>
      <c r="F13116" s="107"/>
      <c r="G13116" s="107"/>
    </row>
    <row r="13117" spans="2:7" s="100" customFormat="1">
      <c r="B13117" s="208"/>
      <c r="C13117" s="101"/>
      <c r="D13117" s="102"/>
      <c r="E13117" s="208"/>
      <c r="F13117" s="107"/>
      <c r="G13117" s="107"/>
    </row>
    <row r="13118" spans="2:7" s="100" customFormat="1">
      <c r="B13118" s="208"/>
      <c r="C13118" s="101"/>
      <c r="D13118" s="102"/>
      <c r="E13118" s="208"/>
      <c r="F13118" s="107"/>
      <c r="G13118" s="107"/>
    </row>
    <row r="13119" spans="2:7" s="100" customFormat="1">
      <c r="B13119" s="208"/>
      <c r="C13119" s="101"/>
      <c r="D13119" s="102"/>
      <c r="E13119" s="208"/>
      <c r="F13119" s="107"/>
      <c r="G13119" s="107"/>
    </row>
    <row r="13120" spans="2:7" s="100" customFormat="1">
      <c r="B13120" s="208"/>
      <c r="C13120" s="101"/>
      <c r="D13120" s="102"/>
      <c r="E13120" s="208"/>
      <c r="F13120" s="107"/>
      <c r="G13120" s="107"/>
    </row>
    <row r="13121" spans="2:7" s="100" customFormat="1">
      <c r="B13121" s="208"/>
      <c r="C13121" s="101"/>
      <c r="D13121" s="102"/>
      <c r="E13121" s="208"/>
      <c r="F13121" s="107"/>
      <c r="G13121" s="107"/>
    </row>
    <row r="13122" spans="2:7" s="100" customFormat="1">
      <c r="B13122" s="208"/>
      <c r="C13122" s="101"/>
      <c r="D13122" s="102"/>
      <c r="E13122" s="208"/>
      <c r="F13122" s="107"/>
      <c r="G13122" s="107"/>
    </row>
    <row r="13123" spans="2:7" s="100" customFormat="1">
      <c r="B13123" s="208"/>
      <c r="C13123" s="101"/>
      <c r="D13123" s="102"/>
      <c r="E13123" s="208"/>
      <c r="F13123" s="107"/>
      <c r="G13123" s="107"/>
    </row>
    <row r="13124" spans="2:7" s="100" customFormat="1">
      <c r="B13124" s="208"/>
      <c r="C13124" s="101"/>
      <c r="D13124" s="102"/>
      <c r="E13124" s="208"/>
      <c r="F13124" s="107"/>
      <c r="G13124" s="107"/>
    </row>
    <row r="13125" spans="2:7" s="100" customFormat="1">
      <c r="B13125" s="208"/>
      <c r="C13125" s="101"/>
      <c r="D13125" s="102"/>
      <c r="E13125" s="208"/>
      <c r="F13125" s="107"/>
      <c r="G13125" s="107"/>
    </row>
    <row r="13126" spans="2:7" s="100" customFormat="1">
      <c r="B13126" s="208"/>
      <c r="C13126" s="101"/>
      <c r="D13126" s="102"/>
      <c r="E13126" s="208"/>
      <c r="F13126" s="107"/>
      <c r="G13126" s="107"/>
    </row>
    <row r="13127" spans="2:7" s="100" customFormat="1">
      <c r="B13127" s="208"/>
      <c r="C13127" s="101"/>
      <c r="D13127" s="102"/>
      <c r="E13127" s="208"/>
      <c r="F13127" s="107"/>
      <c r="G13127" s="107"/>
    </row>
    <row r="13128" spans="2:7" s="100" customFormat="1">
      <c r="B13128" s="208"/>
      <c r="C13128" s="101"/>
      <c r="D13128" s="102"/>
      <c r="E13128" s="208"/>
      <c r="F13128" s="107"/>
      <c r="G13128" s="107"/>
    </row>
    <row r="13129" spans="2:7" s="100" customFormat="1">
      <c r="B13129" s="208"/>
      <c r="C13129" s="101"/>
      <c r="D13129" s="102"/>
      <c r="E13129" s="208"/>
      <c r="F13129" s="107"/>
      <c r="G13129" s="107"/>
    </row>
    <row r="13130" spans="2:7" s="100" customFormat="1">
      <c r="B13130" s="208"/>
      <c r="C13130" s="101"/>
      <c r="D13130" s="102"/>
      <c r="E13130" s="208"/>
      <c r="F13130" s="107"/>
      <c r="G13130" s="107"/>
    </row>
    <row r="13131" spans="2:7" s="100" customFormat="1">
      <c r="B13131" s="208"/>
      <c r="C13131" s="101"/>
      <c r="D13131" s="102"/>
      <c r="E13131" s="208"/>
      <c r="F13131" s="107"/>
      <c r="G13131" s="107"/>
    </row>
    <row r="13132" spans="2:7" s="100" customFormat="1">
      <c r="B13132" s="208"/>
      <c r="C13132" s="101"/>
      <c r="D13132" s="102"/>
      <c r="E13132" s="208"/>
      <c r="F13132" s="107"/>
      <c r="G13132" s="107"/>
    </row>
    <row r="13133" spans="2:7" s="100" customFormat="1">
      <c r="B13133" s="208"/>
      <c r="C13133" s="101"/>
      <c r="D13133" s="102"/>
      <c r="E13133" s="208"/>
      <c r="F13133" s="107"/>
      <c r="G13133" s="107"/>
    </row>
    <row r="13134" spans="2:7" s="100" customFormat="1">
      <c r="B13134" s="208"/>
      <c r="C13134" s="101"/>
      <c r="D13134" s="102"/>
      <c r="E13134" s="208"/>
      <c r="F13134" s="107"/>
      <c r="G13134" s="107"/>
    </row>
    <row r="13135" spans="2:7" s="100" customFormat="1">
      <c r="B13135" s="208"/>
      <c r="C13135" s="101"/>
      <c r="D13135" s="102"/>
      <c r="E13135" s="208"/>
      <c r="F13135" s="107"/>
      <c r="G13135" s="107"/>
    </row>
    <row r="13136" spans="2:7" s="100" customFormat="1">
      <c r="B13136" s="208"/>
      <c r="C13136" s="101"/>
      <c r="D13136" s="102"/>
      <c r="E13136" s="208"/>
      <c r="F13136" s="107"/>
      <c r="G13136" s="107"/>
    </row>
    <row r="13137" spans="2:7" s="100" customFormat="1">
      <c r="B13137" s="208"/>
      <c r="C13137" s="101"/>
      <c r="D13137" s="102"/>
      <c r="E13137" s="208"/>
      <c r="F13137" s="107"/>
      <c r="G13137" s="107"/>
    </row>
    <row r="13138" spans="2:7" s="100" customFormat="1">
      <c r="B13138" s="208"/>
      <c r="C13138" s="101"/>
      <c r="D13138" s="102"/>
      <c r="E13138" s="208"/>
      <c r="F13138" s="107"/>
      <c r="G13138" s="107"/>
    </row>
    <row r="13139" spans="2:7" s="100" customFormat="1">
      <c r="B13139" s="208"/>
      <c r="C13139" s="101"/>
      <c r="D13139" s="102"/>
      <c r="E13139" s="208"/>
      <c r="F13139" s="107"/>
      <c r="G13139" s="107"/>
    </row>
    <row r="13140" spans="2:7" s="100" customFormat="1">
      <c r="B13140" s="208"/>
      <c r="C13140" s="101"/>
      <c r="D13140" s="102"/>
      <c r="E13140" s="208"/>
      <c r="F13140" s="107"/>
      <c r="G13140" s="107"/>
    </row>
    <row r="13141" spans="2:7" s="100" customFormat="1">
      <c r="B13141" s="208"/>
      <c r="C13141" s="101"/>
      <c r="D13141" s="102"/>
      <c r="E13141" s="208"/>
      <c r="F13141" s="107"/>
      <c r="G13141" s="107"/>
    </row>
    <row r="13142" spans="2:7" s="100" customFormat="1">
      <c r="B13142" s="208"/>
      <c r="C13142" s="101"/>
      <c r="D13142" s="102"/>
      <c r="E13142" s="208"/>
      <c r="F13142" s="107"/>
      <c r="G13142" s="107"/>
    </row>
    <row r="13143" spans="2:7" s="100" customFormat="1">
      <c r="B13143" s="208"/>
      <c r="C13143" s="101"/>
      <c r="D13143" s="102"/>
      <c r="E13143" s="208"/>
      <c r="F13143" s="107"/>
      <c r="G13143" s="107"/>
    </row>
    <row r="13144" spans="2:7" s="100" customFormat="1">
      <c r="B13144" s="208"/>
      <c r="C13144" s="101"/>
      <c r="D13144" s="102"/>
      <c r="E13144" s="208"/>
      <c r="F13144" s="107"/>
      <c r="G13144" s="107"/>
    </row>
    <row r="13145" spans="2:7" s="100" customFormat="1">
      <c r="B13145" s="208"/>
      <c r="C13145" s="101"/>
      <c r="D13145" s="102"/>
      <c r="E13145" s="208"/>
      <c r="F13145" s="107"/>
      <c r="G13145" s="107"/>
    </row>
    <row r="13146" spans="2:7" s="100" customFormat="1">
      <c r="B13146" s="208"/>
      <c r="C13146" s="101"/>
      <c r="D13146" s="102"/>
      <c r="E13146" s="208"/>
      <c r="F13146" s="107"/>
      <c r="G13146" s="107"/>
    </row>
    <row r="13147" spans="2:7" s="100" customFormat="1">
      <c r="B13147" s="208"/>
      <c r="C13147" s="101"/>
      <c r="D13147" s="102"/>
      <c r="E13147" s="208"/>
      <c r="F13147" s="107"/>
      <c r="G13147" s="107"/>
    </row>
    <row r="13148" spans="2:7" s="100" customFormat="1">
      <c r="B13148" s="208"/>
      <c r="C13148" s="101"/>
      <c r="D13148" s="102"/>
      <c r="E13148" s="208"/>
      <c r="F13148" s="107"/>
      <c r="G13148" s="107"/>
    </row>
    <row r="13149" spans="2:7" s="100" customFormat="1">
      <c r="B13149" s="208"/>
      <c r="C13149" s="101"/>
      <c r="D13149" s="102"/>
      <c r="E13149" s="208"/>
      <c r="F13149" s="107"/>
      <c r="G13149" s="107"/>
    </row>
    <row r="13150" spans="2:7" s="100" customFormat="1">
      <c r="B13150" s="208"/>
      <c r="C13150" s="101"/>
      <c r="D13150" s="102"/>
      <c r="E13150" s="208"/>
      <c r="F13150" s="107"/>
      <c r="G13150" s="107"/>
    </row>
    <row r="13151" spans="2:7" s="100" customFormat="1">
      <c r="B13151" s="208"/>
      <c r="C13151" s="101"/>
      <c r="D13151" s="102"/>
      <c r="E13151" s="208"/>
      <c r="F13151" s="107"/>
      <c r="G13151" s="107"/>
    </row>
    <row r="13152" spans="2:7" s="100" customFormat="1">
      <c r="B13152" s="208"/>
      <c r="C13152" s="101"/>
      <c r="D13152" s="102"/>
      <c r="E13152" s="208"/>
      <c r="F13152" s="107"/>
      <c r="G13152" s="107"/>
    </row>
    <row r="13153" spans="2:7" s="100" customFormat="1">
      <c r="B13153" s="208"/>
      <c r="C13153" s="101"/>
      <c r="D13153" s="102"/>
      <c r="E13153" s="208"/>
      <c r="F13153" s="107"/>
      <c r="G13153" s="107"/>
    </row>
    <row r="13154" spans="2:7" s="100" customFormat="1">
      <c r="B13154" s="208"/>
      <c r="C13154" s="101"/>
      <c r="D13154" s="102"/>
      <c r="E13154" s="208"/>
      <c r="F13154" s="107"/>
      <c r="G13154" s="107"/>
    </row>
    <row r="13155" spans="2:7" s="100" customFormat="1">
      <c r="B13155" s="208"/>
      <c r="C13155" s="101"/>
      <c r="D13155" s="102"/>
      <c r="E13155" s="208"/>
      <c r="F13155" s="107"/>
      <c r="G13155" s="107"/>
    </row>
    <row r="13156" spans="2:7" s="100" customFormat="1">
      <c r="B13156" s="208"/>
      <c r="C13156" s="101"/>
      <c r="D13156" s="102"/>
      <c r="E13156" s="208"/>
      <c r="F13156" s="107"/>
      <c r="G13156" s="107"/>
    </row>
    <row r="13157" spans="2:7" s="100" customFormat="1">
      <c r="B13157" s="208"/>
      <c r="C13157" s="101"/>
      <c r="D13157" s="102"/>
      <c r="E13157" s="208"/>
      <c r="F13157" s="107"/>
      <c r="G13157" s="107"/>
    </row>
    <row r="13158" spans="2:7" s="100" customFormat="1">
      <c r="B13158" s="208"/>
      <c r="C13158" s="101"/>
      <c r="D13158" s="102"/>
      <c r="E13158" s="208"/>
      <c r="F13158" s="107"/>
      <c r="G13158" s="107"/>
    </row>
    <row r="13159" spans="2:7" s="100" customFormat="1">
      <c r="B13159" s="208"/>
      <c r="C13159" s="101"/>
      <c r="D13159" s="102"/>
      <c r="E13159" s="208"/>
      <c r="F13159" s="107"/>
      <c r="G13159" s="107"/>
    </row>
    <row r="13160" spans="2:7" s="100" customFormat="1">
      <c r="B13160" s="208"/>
      <c r="C13160" s="101"/>
      <c r="D13160" s="102"/>
      <c r="E13160" s="208"/>
      <c r="F13160" s="107"/>
      <c r="G13160" s="107"/>
    </row>
    <row r="13161" spans="2:7" s="100" customFormat="1">
      <c r="B13161" s="208"/>
      <c r="C13161" s="101"/>
      <c r="D13161" s="102"/>
      <c r="E13161" s="208"/>
      <c r="F13161" s="107"/>
      <c r="G13161" s="107"/>
    </row>
    <row r="13162" spans="2:7" s="100" customFormat="1">
      <c r="B13162" s="208"/>
      <c r="C13162" s="101"/>
      <c r="D13162" s="102"/>
      <c r="E13162" s="208"/>
      <c r="F13162" s="107"/>
      <c r="G13162" s="107"/>
    </row>
    <row r="13163" spans="2:7" s="100" customFormat="1">
      <c r="B13163" s="208"/>
      <c r="C13163" s="101"/>
      <c r="D13163" s="102"/>
      <c r="E13163" s="208"/>
      <c r="F13163" s="107"/>
      <c r="G13163" s="107"/>
    </row>
    <row r="13164" spans="2:7" s="100" customFormat="1">
      <c r="B13164" s="208"/>
      <c r="C13164" s="101"/>
      <c r="D13164" s="102"/>
      <c r="E13164" s="208"/>
      <c r="F13164" s="107"/>
      <c r="G13164" s="107"/>
    </row>
    <row r="13165" spans="2:7" s="100" customFormat="1">
      <c r="B13165" s="208"/>
      <c r="C13165" s="101"/>
      <c r="D13165" s="102"/>
      <c r="E13165" s="208"/>
      <c r="F13165" s="107"/>
      <c r="G13165" s="107"/>
    </row>
    <row r="13166" spans="2:7" s="100" customFormat="1">
      <c r="B13166" s="208"/>
      <c r="C13166" s="101"/>
      <c r="D13166" s="102"/>
      <c r="E13166" s="208"/>
      <c r="F13166" s="107"/>
      <c r="G13166" s="107"/>
    </row>
    <row r="13167" spans="2:7" s="100" customFormat="1">
      <c r="B13167" s="208"/>
      <c r="C13167" s="101"/>
      <c r="D13167" s="102"/>
      <c r="E13167" s="208"/>
      <c r="F13167" s="107"/>
      <c r="G13167" s="107"/>
    </row>
    <row r="13168" spans="2:7" s="100" customFormat="1">
      <c r="B13168" s="208"/>
      <c r="C13168" s="101"/>
      <c r="D13168" s="102"/>
      <c r="E13168" s="208"/>
      <c r="F13168" s="107"/>
      <c r="G13168" s="107"/>
    </row>
    <row r="13169" spans="2:7" s="100" customFormat="1">
      <c r="B13169" s="208"/>
      <c r="C13169" s="101"/>
      <c r="D13169" s="102"/>
      <c r="E13169" s="208"/>
      <c r="F13169" s="107"/>
      <c r="G13169" s="107"/>
    </row>
    <row r="13170" spans="2:7" s="100" customFormat="1">
      <c r="B13170" s="208"/>
      <c r="C13170" s="101"/>
      <c r="D13170" s="102"/>
      <c r="E13170" s="208"/>
      <c r="F13170" s="107"/>
      <c r="G13170" s="107"/>
    </row>
    <row r="13171" spans="2:7" s="100" customFormat="1">
      <c r="B13171" s="208"/>
      <c r="C13171" s="101"/>
      <c r="D13171" s="102"/>
      <c r="E13171" s="208"/>
      <c r="F13171" s="107"/>
      <c r="G13171" s="107"/>
    </row>
    <row r="13172" spans="2:7" s="100" customFormat="1">
      <c r="B13172" s="208"/>
      <c r="C13172" s="101"/>
      <c r="D13172" s="102"/>
      <c r="E13172" s="208"/>
      <c r="F13172" s="107"/>
      <c r="G13172" s="107"/>
    </row>
    <row r="13173" spans="2:7" s="100" customFormat="1">
      <c r="B13173" s="208"/>
      <c r="C13173" s="101"/>
      <c r="D13173" s="102"/>
      <c r="E13173" s="208"/>
      <c r="F13173" s="107"/>
      <c r="G13173" s="107"/>
    </row>
    <row r="13174" spans="2:7" s="100" customFormat="1">
      <c r="B13174" s="208"/>
      <c r="C13174" s="101"/>
      <c r="D13174" s="102"/>
      <c r="E13174" s="208"/>
      <c r="F13174" s="107"/>
      <c r="G13174" s="107"/>
    </row>
    <row r="13175" spans="2:7" s="100" customFormat="1">
      <c r="B13175" s="208"/>
      <c r="C13175" s="101"/>
      <c r="D13175" s="102"/>
      <c r="E13175" s="208"/>
      <c r="F13175" s="107"/>
      <c r="G13175" s="107"/>
    </row>
    <row r="13176" spans="2:7" s="100" customFormat="1">
      <c r="B13176" s="208"/>
      <c r="C13176" s="101"/>
      <c r="D13176" s="102"/>
      <c r="E13176" s="208"/>
      <c r="F13176" s="107"/>
      <c r="G13176" s="107"/>
    </row>
    <row r="13177" spans="2:7" s="100" customFormat="1">
      <c r="B13177" s="208"/>
      <c r="C13177" s="101"/>
      <c r="D13177" s="102"/>
      <c r="E13177" s="208"/>
      <c r="F13177" s="107"/>
      <c r="G13177" s="107"/>
    </row>
    <row r="13178" spans="2:7" s="100" customFormat="1">
      <c r="B13178" s="208"/>
      <c r="C13178" s="101"/>
      <c r="D13178" s="102"/>
      <c r="E13178" s="208"/>
      <c r="F13178" s="107"/>
      <c r="G13178" s="107"/>
    </row>
    <row r="13179" spans="2:7" s="100" customFormat="1">
      <c r="B13179" s="208"/>
      <c r="C13179" s="101"/>
      <c r="D13179" s="102"/>
      <c r="E13179" s="208"/>
      <c r="F13179" s="107"/>
      <c r="G13179" s="107"/>
    </row>
    <row r="13180" spans="2:7" s="100" customFormat="1">
      <c r="B13180" s="208"/>
      <c r="C13180" s="101"/>
      <c r="D13180" s="102"/>
      <c r="E13180" s="208"/>
      <c r="F13180" s="107"/>
      <c r="G13180" s="107"/>
    </row>
    <row r="13181" spans="2:7" s="100" customFormat="1">
      <c r="B13181" s="208"/>
      <c r="C13181" s="101"/>
      <c r="D13181" s="102"/>
      <c r="E13181" s="208"/>
      <c r="F13181" s="107"/>
      <c r="G13181" s="107"/>
    </row>
    <row r="13182" spans="2:7" s="100" customFormat="1">
      <c r="B13182" s="208"/>
      <c r="C13182" s="101"/>
      <c r="D13182" s="102"/>
      <c r="E13182" s="208"/>
      <c r="F13182" s="107"/>
      <c r="G13182" s="107"/>
    </row>
    <row r="13183" spans="2:7" s="100" customFormat="1">
      <c r="B13183" s="208"/>
      <c r="C13183" s="101"/>
      <c r="D13183" s="102"/>
      <c r="E13183" s="208"/>
      <c r="F13183" s="107"/>
      <c r="G13183" s="107"/>
    </row>
    <row r="13184" spans="2:7" s="100" customFormat="1">
      <c r="B13184" s="208"/>
      <c r="C13184" s="101"/>
      <c r="D13184" s="102"/>
      <c r="E13184" s="208"/>
      <c r="F13184" s="107"/>
      <c r="G13184" s="107"/>
    </row>
    <row r="13185" spans="2:7" s="100" customFormat="1">
      <c r="B13185" s="208"/>
      <c r="C13185" s="101"/>
      <c r="D13185" s="102"/>
      <c r="E13185" s="208"/>
      <c r="F13185" s="107"/>
      <c r="G13185" s="107"/>
    </row>
    <row r="13186" spans="2:7" s="100" customFormat="1">
      <c r="B13186" s="208"/>
      <c r="C13186" s="101"/>
      <c r="D13186" s="102"/>
      <c r="E13186" s="208"/>
      <c r="F13186" s="107"/>
      <c r="G13186" s="107"/>
    </row>
    <row r="13187" spans="2:7" s="100" customFormat="1">
      <c r="B13187" s="208"/>
      <c r="C13187" s="101"/>
      <c r="D13187" s="102"/>
      <c r="E13187" s="208"/>
      <c r="F13187" s="107"/>
      <c r="G13187" s="107"/>
    </row>
    <row r="13188" spans="2:7" s="100" customFormat="1">
      <c r="B13188" s="208"/>
      <c r="C13188" s="101"/>
      <c r="D13188" s="102"/>
      <c r="E13188" s="208"/>
      <c r="F13188" s="107"/>
      <c r="G13188" s="107"/>
    </row>
    <row r="13189" spans="2:7" s="100" customFormat="1">
      <c r="B13189" s="208"/>
      <c r="C13189" s="101"/>
      <c r="D13189" s="102"/>
      <c r="E13189" s="208"/>
      <c r="F13189" s="107"/>
      <c r="G13189" s="107"/>
    </row>
    <row r="13190" spans="2:7" s="100" customFormat="1">
      <c r="B13190" s="208"/>
      <c r="C13190" s="101"/>
      <c r="D13190" s="102"/>
      <c r="E13190" s="208"/>
      <c r="F13190" s="107"/>
      <c r="G13190" s="107"/>
    </row>
    <row r="13191" spans="2:7" s="100" customFormat="1">
      <c r="B13191" s="208"/>
      <c r="C13191" s="101"/>
      <c r="D13191" s="102"/>
      <c r="E13191" s="208"/>
      <c r="F13191" s="107"/>
      <c r="G13191" s="107"/>
    </row>
    <row r="13192" spans="2:7" s="100" customFormat="1">
      <c r="B13192" s="208"/>
      <c r="C13192" s="101"/>
      <c r="D13192" s="102"/>
      <c r="E13192" s="208"/>
      <c r="F13192" s="107"/>
      <c r="G13192" s="107"/>
    </row>
    <row r="13193" spans="2:7" s="100" customFormat="1">
      <c r="B13193" s="208"/>
      <c r="C13193" s="101"/>
      <c r="D13193" s="102"/>
      <c r="E13193" s="208"/>
      <c r="F13193" s="107"/>
      <c r="G13193" s="107"/>
    </row>
    <row r="13194" spans="2:7" s="100" customFormat="1">
      <c r="B13194" s="208"/>
      <c r="C13194" s="101"/>
      <c r="D13194" s="102"/>
      <c r="E13194" s="208"/>
      <c r="F13194" s="107"/>
      <c r="G13194" s="107"/>
    </row>
    <row r="13195" spans="2:7" s="100" customFormat="1">
      <c r="B13195" s="208"/>
      <c r="C13195" s="101"/>
      <c r="D13195" s="102"/>
      <c r="E13195" s="208"/>
      <c r="F13195" s="107"/>
      <c r="G13195" s="107"/>
    </row>
    <row r="13196" spans="2:7" s="100" customFormat="1">
      <c r="B13196" s="208"/>
      <c r="C13196" s="101"/>
      <c r="D13196" s="102"/>
      <c r="E13196" s="208"/>
      <c r="F13196" s="107"/>
      <c r="G13196" s="107"/>
    </row>
    <row r="13197" spans="2:7" s="100" customFormat="1">
      <c r="B13197" s="208"/>
      <c r="C13197" s="101"/>
      <c r="D13197" s="102"/>
      <c r="E13197" s="208"/>
      <c r="F13197" s="107"/>
      <c r="G13197" s="107"/>
    </row>
    <row r="13198" spans="2:7" s="100" customFormat="1">
      <c r="B13198" s="208"/>
      <c r="C13198" s="101"/>
      <c r="D13198" s="102"/>
      <c r="E13198" s="208"/>
      <c r="F13198" s="107"/>
      <c r="G13198" s="107"/>
    </row>
    <row r="13199" spans="2:7" s="100" customFormat="1">
      <c r="B13199" s="208"/>
      <c r="C13199" s="101"/>
      <c r="D13199" s="102"/>
      <c r="E13199" s="208"/>
      <c r="F13199" s="107"/>
      <c r="G13199" s="107"/>
    </row>
    <row r="13200" spans="2:7" s="100" customFormat="1">
      <c r="B13200" s="208"/>
      <c r="C13200" s="101"/>
      <c r="D13200" s="102"/>
      <c r="E13200" s="208"/>
      <c r="F13200" s="107"/>
      <c r="G13200" s="107"/>
    </row>
    <row r="13201" spans="2:7" s="100" customFormat="1">
      <c r="B13201" s="208"/>
      <c r="C13201" s="101"/>
      <c r="D13201" s="102"/>
      <c r="E13201" s="208"/>
      <c r="F13201" s="107"/>
      <c r="G13201" s="107"/>
    </row>
    <row r="13202" spans="2:7" s="100" customFormat="1">
      <c r="B13202" s="208"/>
      <c r="C13202" s="101"/>
      <c r="D13202" s="102"/>
      <c r="E13202" s="208"/>
      <c r="F13202" s="107"/>
      <c r="G13202" s="107"/>
    </row>
    <row r="13203" spans="2:7" s="100" customFormat="1">
      <c r="B13203" s="208"/>
      <c r="C13203" s="101"/>
      <c r="D13203" s="102"/>
      <c r="E13203" s="208"/>
      <c r="F13203" s="107"/>
      <c r="G13203" s="107"/>
    </row>
    <row r="13204" spans="2:7" s="100" customFormat="1">
      <c r="B13204" s="208"/>
      <c r="C13204" s="101"/>
      <c r="D13204" s="102"/>
      <c r="E13204" s="208"/>
      <c r="F13204" s="107"/>
      <c r="G13204" s="107"/>
    </row>
    <row r="13205" spans="2:7" s="100" customFormat="1">
      <c r="B13205" s="208"/>
      <c r="C13205" s="101"/>
      <c r="D13205" s="102"/>
      <c r="E13205" s="208"/>
      <c r="F13205" s="107"/>
      <c r="G13205" s="107"/>
    </row>
    <row r="13206" spans="2:7" s="100" customFormat="1">
      <c r="B13206" s="208"/>
      <c r="C13206" s="101"/>
      <c r="D13206" s="102"/>
      <c r="E13206" s="208"/>
      <c r="F13206" s="107"/>
      <c r="G13206" s="107"/>
    </row>
    <row r="13207" spans="2:7" s="100" customFormat="1">
      <c r="B13207" s="208"/>
      <c r="C13207" s="101"/>
      <c r="D13207" s="102"/>
      <c r="E13207" s="208"/>
      <c r="F13207" s="107"/>
      <c r="G13207" s="107"/>
    </row>
    <row r="13208" spans="2:7" s="100" customFormat="1">
      <c r="B13208" s="208"/>
      <c r="C13208" s="101"/>
      <c r="D13208" s="102"/>
      <c r="E13208" s="208"/>
      <c r="F13208" s="107"/>
      <c r="G13208" s="107"/>
    </row>
    <row r="13209" spans="2:7" s="100" customFormat="1">
      <c r="B13209" s="208"/>
      <c r="C13209" s="101"/>
      <c r="D13209" s="102"/>
      <c r="E13209" s="208"/>
      <c r="F13209" s="107"/>
      <c r="G13209" s="107"/>
    </row>
    <row r="13210" spans="2:7" s="100" customFormat="1">
      <c r="B13210" s="208"/>
      <c r="C13210" s="101"/>
      <c r="D13210" s="102"/>
      <c r="E13210" s="208"/>
      <c r="F13210" s="107"/>
      <c r="G13210" s="107"/>
    </row>
    <row r="13211" spans="2:7" s="100" customFormat="1">
      <c r="B13211" s="208"/>
      <c r="C13211" s="101"/>
      <c r="D13211" s="102"/>
      <c r="E13211" s="208"/>
      <c r="F13211" s="107"/>
      <c r="G13211" s="107"/>
    </row>
    <row r="13212" spans="2:7" s="100" customFormat="1">
      <c r="B13212" s="208"/>
      <c r="C13212" s="101"/>
      <c r="D13212" s="102"/>
      <c r="E13212" s="208"/>
      <c r="F13212" s="107"/>
      <c r="G13212" s="107"/>
    </row>
    <row r="13213" spans="2:7" s="100" customFormat="1">
      <c r="B13213" s="208"/>
      <c r="C13213" s="101"/>
      <c r="D13213" s="102"/>
      <c r="E13213" s="208"/>
      <c r="F13213" s="107"/>
      <c r="G13213" s="107"/>
    </row>
    <row r="13214" spans="2:7" s="100" customFormat="1">
      <c r="B13214" s="208"/>
      <c r="C13214" s="101"/>
      <c r="D13214" s="102"/>
      <c r="E13214" s="208"/>
      <c r="F13214" s="107"/>
      <c r="G13214" s="107"/>
    </row>
    <row r="13215" spans="2:7" s="100" customFormat="1">
      <c r="B13215" s="208"/>
      <c r="C13215" s="101"/>
      <c r="D13215" s="102"/>
      <c r="E13215" s="208"/>
      <c r="F13215" s="107"/>
      <c r="G13215" s="107"/>
    </row>
    <row r="13216" spans="2:7" s="100" customFormat="1">
      <c r="B13216" s="208"/>
      <c r="C13216" s="101"/>
      <c r="D13216" s="102"/>
      <c r="E13216" s="208"/>
      <c r="F13216" s="107"/>
      <c r="G13216" s="107"/>
    </row>
    <row r="13217" spans="2:7" s="100" customFormat="1">
      <c r="B13217" s="208"/>
      <c r="C13217" s="101"/>
      <c r="D13217" s="102"/>
      <c r="E13217" s="208"/>
      <c r="F13217" s="107"/>
      <c r="G13217" s="107"/>
    </row>
    <row r="13218" spans="2:7" s="100" customFormat="1">
      <c r="B13218" s="208"/>
      <c r="C13218" s="101"/>
      <c r="D13218" s="102"/>
      <c r="E13218" s="208"/>
      <c r="F13218" s="107"/>
      <c r="G13218" s="107"/>
    </row>
    <row r="13219" spans="2:7" s="100" customFormat="1">
      <c r="B13219" s="208"/>
      <c r="C13219" s="101"/>
      <c r="D13219" s="102"/>
      <c r="E13219" s="208"/>
      <c r="F13219" s="107"/>
      <c r="G13219" s="107"/>
    </row>
    <row r="13220" spans="2:7" s="100" customFormat="1">
      <c r="B13220" s="208"/>
      <c r="C13220" s="101"/>
      <c r="D13220" s="102"/>
      <c r="E13220" s="208"/>
      <c r="F13220" s="107"/>
      <c r="G13220" s="107"/>
    </row>
    <row r="13221" spans="2:7" s="100" customFormat="1">
      <c r="B13221" s="208"/>
      <c r="C13221" s="101"/>
      <c r="D13221" s="102"/>
      <c r="E13221" s="208"/>
      <c r="F13221" s="107"/>
      <c r="G13221" s="107"/>
    </row>
    <row r="13222" spans="2:7" s="100" customFormat="1">
      <c r="B13222" s="208"/>
      <c r="C13222" s="101"/>
      <c r="D13222" s="102"/>
      <c r="E13222" s="208"/>
      <c r="F13222" s="107"/>
      <c r="G13222" s="107"/>
    </row>
    <row r="13223" spans="2:7" s="100" customFormat="1">
      <c r="B13223" s="208"/>
      <c r="C13223" s="101"/>
      <c r="D13223" s="102"/>
      <c r="E13223" s="208"/>
      <c r="F13223" s="107"/>
      <c r="G13223" s="107"/>
    </row>
    <row r="13224" spans="2:7" s="100" customFormat="1">
      <c r="B13224" s="208"/>
      <c r="C13224" s="101"/>
      <c r="D13224" s="102"/>
      <c r="E13224" s="208"/>
      <c r="F13224" s="107"/>
      <c r="G13224" s="107"/>
    </row>
    <row r="13225" spans="2:7" s="100" customFormat="1">
      <c r="B13225" s="208"/>
      <c r="C13225" s="101"/>
      <c r="D13225" s="102"/>
      <c r="E13225" s="208"/>
      <c r="F13225" s="107"/>
      <c r="G13225" s="107"/>
    </row>
    <row r="13226" spans="2:7" s="100" customFormat="1">
      <c r="B13226" s="208"/>
      <c r="C13226" s="101"/>
      <c r="D13226" s="102"/>
      <c r="E13226" s="208"/>
      <c r="F13226" s="107"/>
      <c r="G13226" s="107"/>
    </row>
    <row r="13227" spans="2:7" s="100" customFormat="1">
      <c r="B13227" s="208"/>
      <c r="C13227" s="101"/>
      <c r="D13227" s="102"/>
      <c r="E13227" s="208"/>
      <c r="F13227" s="107"/>
      <c r="G13227" s="107"/>
    </row>
    <row r="13228" spans="2:7" s="100" customFormat="1">
      <c r="B13228" s="208"/>
      <c r="C13228" s="101"/>
      <c r="D13228" s="102"/>
      <c r="E13228" s="208"/>
      <c r="F13228" s="107"/>
      <c r="G13228" s="107"/>
    </row>
    <row r="13229" spans="2:7" s="100" customFormat="1">
      <c r="B13229" s="208"/>
      <c r="C13229" s="101"/>
      <c r="D13229" s="102"/>
      <c r="E13229" s="208"/>
      <c r="F13229" s="107"/>
      <c r="G13229" s="107"/>
    </row>
    <row r="13230" spans="2:7" s="100" customFormat="1">
      <c r="B13230" s="208"/>
      <c r="C13230" s="101"/>
      <c r="D13230" s="102"/>
      <c r="E13230" s="208"/>
      <c r="F13230" s="107"/>
      <c r="G13230" s="107"/>
    </row>
    <row r="13231" spans="2:7" s="100" customFormat="1">
      <c r="B13231" s="208"/>
      <c r="C13231" s="101"/>
      <c r="D13231" s="102"/>
      <c r="E13231" s="208"/>
      <c r="F13231" s="107"/>
      <c r="G13231" s="107"/>
    </row>
    <row r="13232" spans="2:7" s="100" customFormat="1">
      <c r="B13232" s="208"/>
      <c r="C13232" s="101"/>
      <c r="D13232" s="102"/>
      <c r="E13232" s="208"/>
      <c r="F13232" s="107"/>
      <c r="G13232" s="107"/>
    </row>
    <row r="13233" spans="2:7" s="100" customFormat="1">
      <c r="B13233" s="208"/>
      <c r="C13233" s="101"/>
      <c r="D13233" s="102"/>
      <c r="E13233" s="208"/>
      <c r="F13233" s="107"/>
      <c r="G13233" s="107"/>
    </row>
    <row r="13234" spans="2:7" s="100" customFormat="1">
      <c r="B13234" s="208"/>
      <c r="C13234" s="101"/>
      <c r="D13234" s="102"/>
      <c r="E13234" s="208"/>
      <c r="F13234" s="107"/>
      <c r="G13234" s="107"/>
    </row>
    <row r="13235" spans="2:7" s="100" customFormat="1">
      <c r="B13235" s="208"/>
      <c r="C13235" s="101"/>
      <c r="D13235" s="102"/>
      <c r="E13235" s="208"/>
      <c r="F13235" s="107"/>
      <c r="G13235" s="107"/>
    </row>
    <row r="13236" spans="2:7" s="100" customFormat="1">
      <c r="B13236" s="208"/>
      <c r="C13236" s="101"/>
      <c r="D13236" s="102"/>
      <c r="E13236" s="208"/>
      <c r="F13236" s="107"/>
      <c r="G13236" s="107"/>
    </row>
    <row r="13237" spans="2:7" s="100" customFormat="1">
      <c r="B13237" s="208"/>
      <c r="C13237" s="101"/>
      <c r="D13237" s="102"/>
      <c r="E13237" s="208"/>
      <c r="F13237" s="107"/>
      <c r="G13237" s="107"/>
    </row>
    <row r="13238" spans="2:7" s="100" customFormat="1">
      <c r="B13238" s="208"/>
      <c r="C13238" s="101"/>
      <c r="D13238" s="102"/>
      <c r="E13238" s="208"/>
      <c r="F13238" s="107"/>
      <c r="G13238" s="107"/>
    </row>
    <row r="13239" spans="2:7" s="100" customFormat="1">
      <c r="B13239" s="208"/>
      <c r="C13239" s="101"/>
      <c r="D13239" s="102"/>
      <c r="E13239" s="208"/>
      <c r="F13239" s="107"/>
      <c r="G13239" s="107"/>
    </row>
    <row r="13240" spans="2:7" s="100" customFormat="1">
      <c r="B13240" s="208"/>
      <c r="C13240" s="101"/>
      <c r="D13240" s="102"/>
      <c r="E13240" s="208"/>
      <c r="F13240" s="107"/>
      <c r="G13240" s="107"/>
    </row>
    <row r="13241" spans="2:7" s="100" customFormat="1">
      <c r="B13241" s="208"/>
      <c r="C13241" s="101"/>
      <c r="D13241" s="102"/>
      <c r="E13241" s="208"/>
      <c r="F13241" s="107"/>
      <c r="G13241" s="107"/>
    </row>
    <row r="13242" spans="2:7" s="100" customFormat="1">
      <c r="B13242" s="208"/>
      <c r="C13242" s="101"/>
      <c r="D13242" s="102"/>
      <c r="E13242" s="208"/>
      <c r="F13242" s="107"/>
      <c r="G13242" s="107"/>
    </row>
    <row r="13243" spans="2:7" s="100" customFormat="1">
      <c r="B13243" s="208"/>
      <c r="C13243" s="101"/>
      <c r="D13243" s="102"/>
      <c r="E13243" s="208"/>
      <c r="F13243" s="107"/>
      <c r="G13243" s="107"/>
    </row>
    <row r="13244" spans="2:7" s="100" customFormat="1">
      <c r="B13244" s="208"/>
      <c r="C13244" s="101"/>
      <c r="D13244" s="102"/>
      <c r="E13244" s="208"/>
      <c r="F13244" s="107"/>
      <c r="G13244" s="107"/>
    </row>
    <row r="13245" spans="2:7" s="100" customFormat="1">
      <c r="B13245" s="208"/>
      <c r="C13245" s="101"/>
      <c r="D13245" s="102"/>
      <c r="E13245" s="208"/>
      <c r="F13245" s="107"/>
      <c r="G13245" s="107"/>
    </row>
    <row r="13246" spans="2:7" s="100" customFormat="1">
      <c r="B13246" s="208"/>
      <c r="C13246" s="101"/>
      <c r="D13246" s="102"/>
      <c r="E13246" s="208"/>
      <c r="F13246" s="107"/>
      <c r="G13246" s="107"/>
    </row>
    <row r="13247" spans="2:7" s="100" customFormat="1">
      <c r="B13247" s="208"/>
      <c r="C13247" s="101"/>
      <c r="D13247" s="102"/>
      <c r="E13247" s="208"/>
      <c r="F13247" s="107"/>
      <c r="G13247" s="107"/>
    </row>
    <row r="13248" spans="2:7" s="100" customFormat="1">
      <c r="B13248" s="208"/>
      <c r="C13248" s="101"/>
      <c r="D13248" s="102"/>
      <c r="E13248" s="208"/>
      <c r="F13248" s="107"/>
      <c r="G13248" s="107"/>
    </row>
    <row r="13249" spans="2:7" s="100" customFormat="1">
      <c r="B13249" s="208"/>
      <c r="C13249" s="101"/>
      <c r="D13249" s="102"/>
      <c r="E13249" s="208"/>
      <c r="F13249" s="107"/>
      <c r="G13249" s="107"/>
    </row>
    <row r="13250" spans="2:7" s="100" customFormat="1">
      <c r="B13250" s="208"/>
      <c r="C13250" s="101"/>
      <c r="D13250" s="102"/>
      <c r="E13250" s="208"/>
      <c r="F13250" s="107"/>
      <c r="G13250" s="107"/>
    </row>
    <row r="13251" spans="2:7" s="100" customFormat="1">
      <c r="B13251" s="208"/>
      <c r="C13251" s="101"/>
      <c r="D13251" s="102"/>
      <c r="E13251" s="208"/>
      <c r="F13251" s="107"/>
      <c r="G13251" s="107"/>
    </row>
    <row r="13252" spans="2:7" s="100" customFormat="1">
      <c r="B13252" s="208"/>
      <c r="C13252" s="101"/>
      <c r="D13252" s="102"/>
      <c r="E13252" s="208"/>
      <c r="F13252" s="107"/>
      <c r="G13252" s="107"/>
    </row>
    <row r="13253" spans="2:7" s="100" customFormat="1">
      <c r="B13253" s="208"/>
      <c r="C13253" s="101"/>
      <c r="D13253" s="102"/>
      <c r="E13253" s="208"/>
      <c r="F13253" s="107"/>
      <c r="G13253" s="107"/>
    </row>
    <row r="13254" spans="2:7" s="100" customFormat="1">
      <c r="B13254" s="208"/>
      <c r="C13254" s="101"/>
      <c r="D13254" s="102"/>
      <c r="E13254" s="208"/>
      <c r="F13254" s="107"/>
      <c r="G13254" s="107"/>
    </row>
    <row r="13255" spans="2:7" s="100" customFormat="1">
      <c r="B13255" s="208"/>
      <c r="C13255" s="101"/>
      <c r="D13255" s="102"/>
      <c r="E13255" s="208"/>
      <c r="F13255" s="107"/>
      <c r="G13255" s="107"/>
    </row>
    <row r="13256" spans="2:7" s="100" customFormat="1">
      <c r="B13256" s="208"/>
      <c r="C13256" s="101"/>
      <c r="D13256" s="102"/>
      <c r="E13256" s="208"/>
      <c r="F13256" s="107"/>
      <c r="G13256" s="107"/>
    </row>
    <row r="13257" spans="2:7" s="100" customFormat="1">
      <c r="B13257" s="208"/>
      <c r="C13257" s="101"/>
      <c r="D13257" s="102"/>
      <c r="E13257" s="208"/>
      <c r="F13257" s="107"/>
      <c r="G13257" s="107"/>
    </row>
    <row r="13258" spans="2:7" s="100" customFormat="1">
      <c r="B13258" s="208"/>
      <c r="C13258" s="101"/>
      <c r="D13258" s="102"/>
      <c r="E13258" s="208"/>
      <c r="F13258" s="107"/>
      <c r="G13258" s="107"/>
    </row>
    <row r="13259" spans="2:7" s="100" customFormat="1">
      <c r="B13259" s="208"/>
      <c r="C13259" s="101"/>
      <c r="D13259" s="102"/>
      <c r="E13259" s="208"/>
      <c r="F13259" s="107"/>
      <c r="G13259" s="107"/>
    </row>
    <row r="13260" spans="2:7" s="100" customFormat="1">
      <c r="B13260" s="208"/>
      <c r="C13260" s="101"/>
      <c r="D13260" s="102"/>
      <c r="E13260" s="208"/>
      <c r="F13260" s="107"/>
      <c r="G13260" s="107"/>
    </row>
    <row r="13261" spans="2:7" s="100" customFormat="1">
      <c r="B13261" s="208"/>
      <c r="C13261" s="101"/>
      <c r="D13261" s="102"/>
      <c r="E13261" s="208"/>
      <c r="F13261" s="107"/>
      <c r="G13261" s="107"/>
    </row>
    <row r="13262" spans="2:7" s="100" customFormat="1">
      <c r="B13262" s="208"/>
      <c r="C13262" s="101"/>
      <c r="D13262" s="102"/>
      <c r="E13262" s="208"/>
      <c r="F13262" s="107"/>
      <c r="G13262" s="107"/>
    </row>
    <row r="13263" spans="2:7" s="100" customFormat="1">
      <c r="B13263" s="208"/>
      <c r="C13263" s="101"/>
      <c r="D13263" s="102"/>
      <c r="E13263" s="208"/>
      <c r="F13263" s="107"/>
      <c r="G13263" s="107"/>
    </row>
    <row r="13264" spans="2:7" s="100" customFormat="1">
      <c r="B13264" s="208"/>
      <c r="C13264" s="101"/>
      <c r="D13264" s="102"/>
      <c r="E13264" s="208"/>
      <c r="F13264" s="107"/>
      <c r="G13264" s="107"/>
    </row>
    <row r="13265" spans="2:7" s="100" customFormat="1">
      <c r="B13265" s="208"/>
      <c r="C13265" s="101"/>
      <c r="D13265" s="102"/>
      <c r="E13265" s="208"/>
      <c r="F13265" s="107"/>
      <c r="G13265" s="107"/>
    </row>
    <row r="13266" spans="2:7" s="100" customFormat="1">
      <c r="B13266" s="208"/>
      <c r="C13266" s="101"/>
      <c r="D13266" s="102"/>
      <c r="E13266" s="208"/>
      <c r="F13266" s="107"/>
      <c r="G13266" s="107"/>
    </row>
    <row r="13267" spans="2:7" s="100" customFormat="1">
      <c r="B13267" s="208"/>
      <c r="C13267" s="101"/>
      <c r="D13267" s="102"/>
      <c r="E13267" s="208"/>
      <c r="F13267" s="107"/>
      <c r="G13267" s="107"/>
    </row>
    <row r="13268" spans="2:7" s="100" customFormat="1">
      <c r="B13268" s="208"/>
      <c r="C13268" s="101"/>
      <c r="D13268" s="102"/>
      <c r="E13268" s="208"/>
      <c r="F13268" s="107"/>
      <c r="G13268" s="107"/>
    </row>
    <row r="13269" spans="2:7" s="100" customFormat="1">
      <c r="B13269" s="208"/>
      <c r="C13269" s="101"/>
      <c r="D13269" s="102"/>
      <c r="E13269" s="208"/>
      <c r="F13269" s="107"/>
      <c r="G13269" s="107"/>
    </row>
    <row r="13270" spans="2:7" s="100" customFormat="1">
      <c r="B13270" s="208"/>
      <c r="C13270" s="101"/>
      <c r="D13270" s="102"/>
      <c r="E13270" s="208"/>
      <c r="F13270" s="107"/>
      <c r="G13270" s="107"/>
    </row>
    <row r="13271" spans="2:7" s="100" customFormat="1">
      <c r="B13271" s="208"/>
      <c r="C13271" s="101"/>
      <c r="D13271" s="102"/>
      <c r="E13271" s="208"/>
      <c r="F13271" s="107"/>
      <c r="G13271" s="107"/>
    </row>
    <row r="13272" spans="2:7" s="100" customFormat="1">
      <c r="B13272" s="208"/>
      <c r="C13272" s="101"/>
      <c r="D13272" s="102"/>
      <c r="E13272" s="208"/>
      <c r="F13272" s="107"/>
      <c r="G13272" s="107"/>
    </row>
    <row r="13273" spans="2:7" s="100" customFormat="1">
      <c r="B13273" s="208"/>
      <c r="C13273" s="101"/>
      <c r="D13273" s="102"/>
      <c r="E13273" s="208"/>
      <c r="F13273" s="107"/>
      <c r="G13273" s="107"/>
    </row>
    <row r="13274" spans="2:7" s="100" customFormat="1">
      <c r="B13274" s="208"/>
      <c r="C13274" s="101"/>
      <c r="D13274" s="102"/>
      <c r="E13274" s="208"/>
      <c r="F13274" s="107"/>
      <c r="G13274" s="107"/>
    </row>
    <row r="13275" spans="2:7" s="100" customFormat="1">
      <c r="B13275" s="208"/>
      <c r="C13275" s="101"/>
      <c r="D13275" s="102"/>
      <c r="E13275" s="208"/>
      <c r="F13275" s="107"/>
      <c r="G13275" s="107"/>
    </row>
    <row r="13276" spans="2:7" s="100" customFormat="1">
      <c r="B13276" s="208"/>
      <c r="C13276" s="101"/>
      <c r="D13276" s="102"/>
      <c r="E13276" s="208"/>
      <c r="F13276" s="107"/>
      <c r="G13276" s="107"/>
    </row>
    <row r="13277" spans="2:7" s="100" customFormat="1">
      <c r="B13277" s="208"/>
      <c r="C13277" s="101"/>
      <c r="D13277" s="102"/>
      <c r="E13277" s="208"/>
      <c r="F13277" s="107"/>
      <c r="G13277" s="107"/>
    </row>
    <row r="13278" spans="2:7" s="100" customFormat="1">
      <c r="B13278" s="208"/>
      <c r="C13278" s="101"/>
      <c r="D13278" s="102"/>
      <c r="E13278" s="208"/>
      <c r="F13278" s="107"/>
      <c r="G13278" s="107"/>
    </row>
    <row r="13279" spans="2:7" s="100" customFormat="1">
      <c r="B13279" s="208"/>
      <c r="C13279" s="101"/>
      <c r="D13279" s="102"/>
      <c r="E13279" s="208"/>
      <c r="F13279" s="107"/>
      <c r="G13279" s="107"/>
    </row>
    <row r="13280" spans="2:7" s="100" customFormat="1">
      <c r="B13280" s="208"/>
      <c r="C13280" s="101"/>
      <c r="D13280" s="102"/>
      <c r="E13280" s="208"/>
      <c r="F13280" s="107"/>
      <c r="G13280" s="107"/>
    </row>
    <row r="13281" spans="2:7" s="100" customFormat="1">
      <c r="B13281" s="208"/>
      <c r="C13281" s="101"/>
      <c r="D13281" s="102"/>
      <c r="E13281" s="208"/>
      <c r="F13281" s="107"/>
      <c r="G13281" s="107"/>
    </row>
    <row r="13282" spans="2:7" s="100" customFormat="1">
      <c r="B13282" s="208"/>
      <c r="C13282" s="101"/>
      <c r="D13282" s="102"/>
      <c r="E13282" s="208"/>
      <c r="F13282" s="107"/>
      <c r="G13282" s="107"/>
    </row>
    <row r="13283" spans="2:7" s="100" customFormat="1">
      <c r="B13283" s="208"/>
      <c r="C13283" s="101"/>
      <c r="D13283" s="102"/>
      <c r="E13283" s="208"/>
      <c r="F13283" s="107"/>
      <c r="G13283" s="107"/>
    </row>
    <row r="13284" spans="2:7" s="100" customFormat="1">
      <c r="B13284" s="208"/>
      <c r="C13284" s="101"/>
      <c r="D13284" s="102"/>
      <c r="E13284" s="208"/>
      <c r="F13284" s="107"/>
      <c r="G13284" s="107"/>
    </row>
    <row r="13285" spans="2:7" s="100" customFormat="1">
      <c r="B13285" s="208"/>
      <c r="C13285" s="101"/>
      <c r="D13285" s="102"/>
      <c r="E13285" s="208"/>
      <c r="F13285" s="107"/>
      <c r="G13285" s="107"/>
    </row>
    <row r="13286" spans="2:7" s="100" customFormat="1">
      <c r="B13286" s="208"/>
      <c r="C13286" s="101"/>
      <c r="D13286" s="102"/>
      <c r="E13286" s="208"/>
      <c r="F13286" s="107"/>
      <c r="G13286" s="107"/>
    </row>
    <row r="13287" spans="2:7" s="100" customFormat="1">
      <c r="B13287" s="208"/>
      <c r="C13287" s="101"/>
      <c r="D13287" s="102"/>
      <c r="E13287" s="208"/>
      <c r="F13287" s="107"/>
      <c r="G13287" s="107"/>
    </row>
    <row r="13288" spans="2:7" s="100" customFormat="1">
      <c r="B13288" s="208"/>
      <c r="C13288" s="101"/>
      <c r="D13288" s="102"/>
      <c r="E13288" s="208"/>
      <c r="F13288" s="107"/>
      <c r="G13288" s="107"/>
    </row>
    <row r="13289" spans="2:7" s="100" customFormat="1">
      <c r="B13289" s="208"/>
      <c r="C13289" s="101"/>
      <c r="D13289" s="102"/>
      <c r="E13289" s="208"/>
      <c r="F13289" s="107"/>
      <c r="G13289" s="107"/>
    </row>
    <row r="13290" spans="2:7" s="100" customFormat="1">
      <c r="B13290" s="208"/>
      <c r="C13290" s="101"/>
      <c r="D13290" s="102"/>
      <c r="E13290" s="208"/>
      <c r="F13290" s="107"/>
      <c r="G13290" s="107"/>
    </row>
    <row r="13291" spans="2:7" s="100" customFormat="1">
      <c r="B13291" s="208"/>
      <c r="C13291" s="101"/>
      <c r="D13291" s="102"/>
      <c r="E13291" s="208"/>
      <c r="F13291" s="107"/>
      <c r="G13291" s="107"/>
    </row>
    <row r="13292" spans="2:7" s="100" customFormat="1">
      <c r="B13292" s="208"/>
      <c r="C13292" s="101"/>
      <c r="D13292" s="102"/>
      <c r="E13292" s="208"/>
      <c r="F13292" s="107"/>
      <c r="G13292" s="107"/>
    </row>
    <row r="13293" spans="2:7" s="100" customFormat="1">
      <c r="B13293" s="208"/>
      <c r="C13293" s="101"/>
      <c r="D13293" s="102"/>
      <c r="E13293" s="208"/>
      <c r="F13293" s="107"/>
      <c r="G13293" s="107"/>
    </row>
    <row r="13294" spans="2:7" s="100" customFormat="1">
      <c r="B13294" s="208"/>
      <c r="C13294" s="101"/>
      <c r="D13294" s="102"/>
      <c r="E13294" s="208"/>
      <c r="F13294" s="107"/>
      <c r="G13294" s="107"/>
    </row>
    <row r="13295" spans="2:7" s="100" customFormat="1">
      <c r="B13295" s="208"/>
      <c r="C13295" s="101"/>
      <c r="D13295" s="102"/>
      <c r="E13295" s="208"/>
      <c r="F13295" s="107"/>
      <c r="G13295" s="107"/>
    </row>
    <row r="13296" spans="2:7" s="100" customFormat="1">
      <c r="B13296" s="208"/>
      <c r="C13296" s="101"/>
      <c r="D13296" s="102"/>
      <c r="E13296" s="208"/>
      <c r="F13296" s="107"/>
      <c r="G13296" s="107"/>
    </row>
    <row r="13297" spans="2:7" s="100" customFormat="1">
      <c r="B13297" s="208"/>
      <c r="C13297" s="101"/>
      <c r="D13297" s="102"/>
      <c r="E13297" s="208"/>
      <c r="F13297" s="107"/>
      <c r="G13297" s="107"/>
    </row>
    <row r="13298" spans="2:7" s="100" customFormat="1">
      <c r="B13298" s="208"/>
      <c r="C13298" s="101"/>
      <c r="D13298" s="102"/>
      <c r="E13298" s="208"/>
      <c r="F13298" s="107"/>
      <c r="G13298" s="107"/>
    </row>
    <row r="13299" spans="2:7" s="100" customFormat="1">
      <c r="B13299" s="208"/>
      <c r="C13299" s="101"/>
      <c r="D13299" s="102"/>
      <c r="E13299" s="208"/>
      <c r="F13299" s="107"/>
      <c r="G13299" s="107"/>
    </row>
    <row r="13300" spans="2:7" s="100" customFormat="1">
      <c r="B13300" s="208"/>
      <c r="C13300" s="101"/>
      <c r="D13300" s="102"/>
      <c r="E13300" s="208"/>
      <c r="F13300" s="107"/>
      <c r="G13300" s="107"/>
    </row>
    <row r="13301" spans="2:7" s="100" customFormat="1">
      <c r="B13301" s="208"/>
      <c r="C13301" s="101"/>
      <c r="D13301" s="102"/>
      <c r="E13301" s="208"/>
      <c r="F13301" s="107"/>
      <c r="G13301" s="107"/>
    </row>
    <row r="13302" spans="2:7" s="100" customFormat="1">
      <c r="B13302" s="208"/>
      <c r="C13302" s="101"/>
      <c r="D13302" s="102"/>
      <c r="E13302" s="208"/>
      <c r="F13302" s="107"/>
      <c r="G13302" s="107"/>
    </row>
    <row r="13303" spans="2:7" s="100" customFormat="1">
      <c r="B13303" s="208"/>
      <c r="C13303" s="101"/>
      <c r="D13303" s="102"/>
      <c r="E13303" s="208"/>
      <c r="F13303" s="107"/>
      <c r="G13303" s="107"/>
    </row>
    <row r="13304" spans="2:7" s="100" customFormat="1">
      <c r="B13304" s="208"/>
      <c r="C13304" s="101"/>
      <c r="D13304" s="102"/>
      <c r="E13304" s="208"/>
      <c r="F13304" s="107"/>
      <c r="G13304" s="107"/>
    </row>
    <row r="13305" spans="2:7" s="100" customFormat="1">
      <c r="B13305" s="208"/>
      <c r="C13305" s="101"/>
      <c r="D13305" s="102"/>
      <c r="E13305" s="208"/>
      <c r="F13305" s="107"/>
      <c r="G13305" s="107"/>
    </row>
    <row r="13306" spans="2:7" s="100" customFormat="1">
      <c r="B13306" s="208"/>
      <c r="C13306" s="101"/>
      <c r="D13306" s="102"/>
      <c r="E13306" s="208"/>
      <c r="F13306" s="107"/>
      <c r="G13306" s="107"/>
    </row>
    <row r="13307" spans="2:7" s="100" customFormat="1">
      <c r="B13307" s="208"/>
      <c r="C13307" s="101"/>
      <c r="D13307" s="102"/>
      <c r="E13307" s="208"/>
      <c r="F13307" s="107"/>
      <c r="G13307" s="107"/>
    </row>
    <row r="13308" spans="2:7" s="100" customFormat="1">
      <c r="B13308" s="208"/>
      <c r="C13308" s="101"/>
      <c r="D13308" s="102"/>
      <c r="E13308" s="208"/>
      <c r="F13308" s="107"/>
      <c r="G13308" s="107"/>
    </row>
    <row r="13309" spans="2:7" s="100" customFormat="1">
      <c r="B13309" s="208"/>
      <c r="C13309" s="101"/>
      <c r="D13309" s="102"/>
      <c r="E13309" s="208"/>
      <c r="F13309" s="107"/>
      <c r="G13309" s="107"/>
    </row>
    <row r="13310" spans="2:7" s="100" customFormat="1">
      <c r="B13310" s="208"/>
      <c r="C13310" s="101"/>
      <c r="D13310" s="102"/>
      <c r="E13310" s="208"/>
      <c r="F13310" s="107"/>
      <c r="G13310" s="107"/>
    </row>
    <row r="13311" spans="2:7" s="100" customFormat="1">
      <c r="B13311" s="208"/>
      <c r="C13311" s="101"/>
      <c r="D13311" s="102"/>
      <c r="E13311" s="208"/>
      <c r="F13311" s="107"/>
      <c r="G13311" s="107"/>
    </row>
    <row r="13312" spans="2:7" s="100" customFormat="1">
      <c r="B13312" s="208"/>
      <c r="C13312" s="101"/>
      <c r="D13312" s="102"/>
      <c r="E13312" s="208"/>
      <c r="F13312" s="107"/>
      <c r="G13312" s="107"/>
    </row>
    <row r="13313" spans="2:7" s="100" customFormat="1">
      <c r="B13313" s="208"/>
      <c r="C13313" s="101"/>
      <c r="D13313" s="102"/>
      <c r="E13313" s="208"/>
      <c r="F13313" s="107"/>
      <c r="G13313" s="107"/>
    </row>
    <row r="13314" spans="2:7" s="100" customFormat="1">
      <c r="B13314" s="208"/>
      <c r="C13314" s="101"/>
      <c r="D13314" s="102"/>
      <c r="E13314" s="208"/>
      <c r="F13314" s="107"/>
      <c r="G13314" s="107"/>
    </row>
    <row r="13315" spans="2:7" s="100" customFormat="1">
      <c r="B13315" s="208"/>
      <c r="C13315" s="101"/>
      <c r="D13315" s="102"/>
      <c r="E13315" s="208"/>
      <c r="F13315" s="107"/>
      <c r="G13315" s="107"/>
    </row>
    <row r="13316" spans="2:7" s="100" customFormat="1">
      <c r="B13316" s="208"/>
      <c r="C13316" s="101"/>
      <c r="D13316" s="102"/>
      <c r="E13316" s="208"/>
      <c r="F13316" s="107"/>
      <c r="G13316" s="107"/>
    </row>
    <row r="13317" spans="2:7" s="100" customFormat="1">
      <c r="B13317" s="208"/>
      <c r="C13317" s="101"/>
      <c r="D13317" s="102"/>
      <c r="E13317" s="208"/>
      <c r="F13317" s="107"/>
      <c r="G13317" s="107"/>
    </row>
    <row r="13318" spans="2:7" s="100" customFormat="1">
      <c r="B13318" s="208"/>
      <c r="C13318" s="101"/>
      <c r="D13318" s="102"/>
      <c r="E13318" s="208"/>
      <c r="F13318" s="107"/>
      <c r="G13318" s="107"/>
    </row>
    <row r="13319" spans="2:7" s="100" customFormat="1">
      <c r="B13319" s="208"/>
      <c r="C13319" s="101"/>
      <c r="D13319" s="102"/>
      <c r="E13319" s="208"/>
      <c r="F13319" s="107"/>
      <c r="G13319" s="107"/>
    </row>
    <row r="13320" spans="2:7" s="100" customFormat="1">
      <c r="B13320" s="208"/>
      <c r="C13320" s="101"/>
      <c r="D13320" s="102"/>
      <c r="E13320" s="208"/>
      <c r="F13320" s="107"/>
      <c r="G13320" s="107"/>
    </row>
    <row r="13321" spans="2:7" s="100" customFormat="1">
      <c r="B13321" s="208"/>
      <c r="C13321" s="101"/>
      <c r="D13321" s="102"/>
      <c r="E13321" s="208"/>
      <c r="F13321" s="107"/>
      <c r="G13321" s="107"/>
    </row>
    <row r="13322" spans="2:7" s="100" customFormat="1">
      <c r="B13322" s="208"/>
      <c r="C13322" s="101"/>
      <c r="D13322" s="102"/>
      <c r="E13322" s="208"/>
      <c r="F13322" s="107"/>
      <c r="G13322" s="107"/>
    </row>
    <row r="13323" spans="2:7" s="100" customFormat="1">
      <c r="B13323" s="208"/>
      <c r="C13323" s="101"/>
      <c r="D13323" s="102"/>
      <c r="E13323" s="208"/>
      <c r="F13323" s="107"/>
      <c r="G13323" s="107"/>
    </row>
    <row r="13324" spans="2:7" s="100" customFormat="1">
      <c r="B13324" s="208"/>
      <c r="C13324" s="101"/>
      <c r="D13324" s="102"/>
      <c r="E13324" s="208"/>
      <c r="F13324" s="107"/>
      <c r="G13324" s="107"/>
    </row>
    <row r="13325" spans="2:7" s="100" customFormat="1">
      <c r="B13325" s="208"/>
      <c r="C13325" s="101"/>
      <c r="D13325" s="102"/>
      <c r="E13325" s="208"/>
      <c r="F13325" s="107"/>
      <c r="G13325" s="107"/>
    </row>
    <row r="13326" spans="2:7" s="100" customFormat="1">
      <c r="B13326" s="208"/>
      <c r="C13326" s="101"/>
      <c r="D13326" s="102"/>
      <c r="E13326" s="208"/>
      <c r="F13326" s="107"/>
      <c r="G13326" s="107"/>
    </row>
    <row r="13327" spans="2:7" s="100" customFormat="1">
      <c r="B13327" s="208"/>
      <c r="C13327" s="101"/>
      <c r="D13327" s="102"/>
      <c r="E13327" s="208"/>
      <c r="F13327" s="107"/>
      <c r="G13327" s="107"/>
    </row>
    <row r="13328" spans="2:7" s="100" customFormat="1">
      <c r="B13328" s="208"/>
      <c r="C13328" s="101"/>
      <c r="D13328" s="102"/>
      <c r="E13328" s="208"/>
      <c r="F13328" s="107"/>
      <c r="G13328" s="107"/>
    </row>
    <row r="13329" spans="2:7" s="100" customFormat="1">
      <c r="B13329" s="208"/>
      <c r="C13329" s="101"/>
      <c r="D13329" s="102"/>
      <c r="E13329" s="208"/>
      <c r="F13329" s="107"/>
      <c r="G13329" s="107"/>
    </row>
    <row r="13330" spans="2:7" s="100" customFormat="1">
      <c r="B13330" s="208"/>
      <c r="C13330" s="101"/>
      <c r="D13330" s="102"/>
      <c r="E13330" s="208"/>
      <c r="F13330" s="107"/>
      <c r="G13330" s="107"/>
    </row>
    <row r="13331" spans="2:7" s="100" customFormat="1">
      <c r="B13331" s="208"/>
      <c r="C13331" s="101"/>
      <c r="D13331" s="102"/>
      <c r="E13331" s="208"/>
      <c r="F13331" s="107"/>
      <c r="G13331" s="107"/>
    </row>
    <row r="13332" spans="2:7" s="100" customFormat="1">
      <c r="B13332" s="208"/>
      <c r="C13332" s="101"/>
      <c r="D13332" s="102"/>
      <c r="E13332" s="208"/>
      <c r="F13332" s="107"/>
      <c r="G13332" s="107"/>
    </row>
    <row r="13333" spans="2:7" s="100" customFormat="1">
      <c r="B13333" s="208"/>
      <c r="C13333" s="101"/>
      <c r="D13333" s="102"/>
      <c r="E13333" s="208"/>
      <c r="F13333" s="107"/>
      <c r="G13333" s="107"/>
    </row>
    <row r="13334" spans="2:7" s="100" customFormat="1">
      <c r="B13334" s="208"/>
      <c r="C13334" s="101"/>
      <c r="D13334" s="102"/>
      <c r="E13334" s="208"/>
      <c r="F13334" s="107"/>
      <c r="G13334" s="107"/>
    </row>
    <row r="13335" spans="2:7" s="100" customFormat="1">
      <c r="B13335" s="208"/>
      <c r="C13335" s="101"/>
      <c r="D13335" s="102"/>
      <c r="E13335" s="208"/>
      <c r="F13335" s="107"/>
      <c r="G13335" s="107"/>
    </row>
    <row r="13336" spans="2:7" s="100" customFormat="1">
      <c r="B13336" s="208"/>
      <c r="C13336" s="101"/>
      <c r="D13336" s="102"/>
      <c r="E13336" s="208"/>
      <c r="F13336" s="107"/>
      <c r="G13336" s="107"/>
    </row>
    <row r="13337" spans="2:7" s="100" customFormat="1">
      <c r="B13337" s="208"/>
      <c r="C13337" s="101"/>
      <c r="D13337" s="102"/>
      <c r="E13337" s="208"/>
      <c r="F13337" s="107"/>
      <c r="G13337" s="107"/>
    </row>
    <row r="13338" spans="2:7" s="100" customFormat="1">
      <c r="B13338" s="208"/>
      <c r="C13338" s="101"/>
      <c r="D13338" s="102"/>
      <c r="E13338" s="208"/>
      <c r="F13338" s="107"/>
      <c r="G13338" s="107"/>
    </row>
    <row r="13339" spans="2:7" s="100" customFormat="1">
      <c r="B13339" s="208"/>
      <c r="C13339" s="101"/>
      <c r="D13339" s="102"/>
      <c r="E13339" s="208"/>
      <c r="F13339" s="107"/>
      <c r="G13339" s="107"/>
    </row>
    <row r="13340" spans="2:7" s="100" customFormat="1">
      <c r="B13340" s="208"/>
      <c r="C13340" s="101"/>
      <c r="D13340" s="102"/>
      <c r="E13340" s="208"/>
      <c r="F13340" s="107"/>
      <c r="G13340" s="107"/>
    </row>
    <row r="13341" spans="2:7" s="100" customFormat="1">
      <c r="B13341" s="208"/>
      <c r="C13341" s="101"/>
      <c r="D13341" s="102"/>
      <c r="E13341" s="208"/>
      <c r="F13341" s="107"/>
      <c r="G13341" s="107"/>
    </row>
    <row r="13342" spans="2:7" s="100" customFormat="1">
      <c r="B13342" s="208"/>
      <c r="C13342" s="101"/>
      <c r="D13342" s="102"/>
      <c r="E13342" s="208"/>
      <c r="F13342" s="107"/>
      <c r="G13342" s="107"/>
    </row>
    <row r="13343" spans="2:7" s="100" customFormat="1">
      <c r="B13343" s="208"/>
      <c r="C13343" s="101"/>
      <c r="D13343" s="102"/>
      <c r="E13343" s="208"/>
      <c r="F13343" s="107"/>
      <c r="G13343" s="107"/>
    </row>
    <row r="13344" spans="2:7" s="100" customFormat="1">
      <c r="B13344" s="208"/>
      <c r="C13344" s="101"/>
      <c r="D13344" s="102"/>
      <c r="E13344" s="208"/>
      <c r="F13344" s="107"/>
      <c r="G13344" s="107"/>
    </row>
    <row r="13345" spans="2:7" s="100" customFormat="1">
      <c r="B13345" s="208"/>
      <c r="C13345" s="101"/>
      <c r="D13345" s="102"/>
      <c r="E13345" s="208"/>
      <c r="F13345" s="107"/>
      <c r="G13345" s="107"/>
    </row>
    <row r="13346" spans="2:7" s="100" customFormat="1">
      <c r="B13346" s="208"/>
      <c r="C13346" s="101"/>
      <c r="D13346" s="102"/>
      <c r="E13346" s="208"/>
      <c r="F13346" s="107"/>
      <c r="G13346" s="107"/>
    </row>
    <row r="13347" spans="2:7" s="100" customFormat="1">
      <c r="B13347" s="208"/>
      <c r="C13347" s="101"/>
      <c r="D13347" s="102"/>
      <c r="E13347" s="208"/>
      <c r="F13347" s="107"/>
      <c r="G13347" s="107"/>
    </row>
    <row r="13348" spans="2:7" s="100" customFormat="1">
      <c r="B13348" s="208"/>
      <c r="C13348" s="101"/>
      <c r="D13348" s="102"/>
      <c r="E13348" s="208"/>
      <c r="F13348" s="107"/>
      <c r="G13348" s="107"/>
    </row>
    <row r="13349" spans="2:7" s="100" customFormat="1">
      <c r="B13349" s="208"/>
      <c r="C13349" s="101"/>
      <c r="D13349" s="102"/>
      <c r="E13349" s="208"/>
      <c r="F13349" s="107"/>
      <c r="G13349" s="107"/>
    </row>
    <row r="13350" spans="2:7" s="100" customFormat="1">
      <c r="B13350" s="208"/>
      <c r="C13350" s="101"/>
      <c r="D13350" s="102"/>
      <c r="E13350" s="208"/>
      <c r="F13350" s="107"/>
      <c r="G13350" s="107"/>
    </row>
    <row r="13351" spans="2:7" s="100" customFormat="1">
      <c r="B13351" s="208"/>
      <c r="C13351" s="101"/>
      <c r="D13351" s="102"/>
      <c r="E13351" s="208"/>
      <c r="F13351" s="107"/>
      <c r="G13351" s="107"/>
    </row>
    <row r="13352" spans="2:7" s="100" customFormat="1">
      <c r="B13352" s="208"/>
      <c r="C13352" s="101"/>
      <c r="D13352" s="102"/>
      <c r="E13352" s="208"/>
      <c r="F13352" s="107"/>
      <c r="G13352" s="107"/>
    </row>
    <row r="13353" spans="2:7" s="100" customFormat="1">
      <c r="B13353" s="208"/>
      <c r="C13353" s="101"/>
      <c r="D13353" s="102"/>
      <c r="E13353" s="208"/>
      <c r="F13353" s="107"/>
      <c r="G13353" s="107"/>
    </row>
    <row r="13354" spans="2:7" s="100" customFormat="1">
      <c r="B13354" s="208"/>
      <c r="C13354" s="101"/>
      <c r="D13354" s="102"/>
      <c r="E13354" s="208"/>
      <c r="F13354" s="107"/>
      <c r="G13354" s="107"/>
    </row>
    <row r="13355" spans="2:7" s="100" customFormat="1">
      <c r="B13355" s="208"/>
      <c r="C13355" s="101"/>
      <c r="D13355" s="102"/>
      <c r="E13355" s="208"/>
      <c r="F13355" s="107"/>
      <c r="G13355" s="107"/>
    </row>
    <row r="13356" spans="2:7" s="100" customFormat="1">
      <c r="B13356" s="208"/>
      <c r="C13356" s="101"/>
      <c r="D13356" s="102"/>
      <c r="E13356" s="208"/>
      <c r="F13356" s="107"/>
      <c r="G13356" s="107"/>
    </row>
    <row r="13357" spans="2:7" s="100" customFormat="1">
      <c r="B13357" s="208"/>
      <c r="C13357" s="101"/>
      <c r="D13357" s="102"/>
      <c r="E13357" s="208"/>
      <c r="F13357" s="107"/>
      <c r="G13357" s="107"/>
    </row>
    <row r="13358" spans="2:7" s="100" customFormat="1">
      <c r="B13358" s="208"/>
      <c r="C13358" s="101"/>
      <c r="D13358" s="102"/>
      <c r="E13358" s="208"/>
      <c r="F13358" s="107"/>
      <c r="G13358" s="107"/>
    </row>
    <row r="13359" spans="2:7" s="100" customFormat="1">
      <c r="B13359" s="208"/>
      <c r="C13359" s="101"/>
      <c r="D13359" s="102"/>
      <c r="E13359" s="208"/>
      <c r="F13359" s="107"/>
      <c r="G13359" s="107"/>
    </row>
    <row r="13360" spans="2:7" s="100" customFormat="1">
      <c r="B13360" s="208"/>
      <c r="C13360" s="101"/>
      <c r="D13360" s="102"/>
      <c r="E13360" s="208"/>
      <c r="F13360" s="107"/>
      <c r="G13360" s="107"/>
    </row>
    <row r="13361" spans="2:7" s="100" customFormat="1">
      <c r="B13361" s="208"/>
      <c r="C13361" s="101"/>
      <c r="D13361" s="102"/>
      <c r="E13361" s="208"/>
      <c r="F13361" s="107"/>
      <c r="G13361" s="107"/>
    </row>
    <row r="13362" spans="2:7" s="100" customFormat="1">
      <c r="B13362" s="208"/>
      <c r="C13362" s="101"/>
      <c r="D13362" s="102"/>
      <c r="E13362" s="208"/>
      <c r="F13362" s="107"/>
      <c r="G13362" s="107"/>
    </row>
    <row r="13363" spans="2:7" s="100" customFormat="1">
      <c r="B13363" s="208"/>
      <c r="C13363" s="101"/>
      <c r="D13363" s="102"/>
      <c r="E13363" s="208"/>
      <c r="F13363" s="107"/>
      <c r="G13363" s="107"/>
    </row>
    <row r="13364" spans="2:7" s="100" customFormat="1">
      <c r="B13364" s="208"/>
      <c r="C13364" s="101"/>
      <c r="D13364" s="102"/>
      <c r="E13364" s="208"/>
      <c r="F13364" s="107"/>
      <c r="G13364" s="107"/>
    </row>
    <row r="13365" spans="2:7" s="100" customFormat="1">
      <c r="B13365" s="208"/>
      <c r="C13365" s="101"/>
      <c r="D13365" s="102"/>
      <c r="E13365" s="208"/>
      <c r="F13365" s="107"/>
      <c r="G13365" s="107"/>
    </row>
    <row r="13366" spans="2:7" s="100" customFormat="1">
      <c r="B13366" s="208"/>
      <c r="C13366" s="101"/>
      <c r="D13366" s="102"/>
      <c r="E13366" s="208"/>
      <c r="F13366" s="107"/>
      <c r="G13366" s="107"/>
    </row>
    <row r="13367" spans="2:7" s="100" customFormat="1">
      <c r="B13367" s="208"/>
      <c r="C13367" s="101"/>
      <c r="D13367" s="102"/>
      <c r="E13367" s="208"/>
      <c r="F13367" s="107"/>
      <c r="G13367" s="107"/>
    </row>
    <row r="13368" spans="2:7" s="100" customFormat="1">
      <c r="B13368" s="208"/>
      <c r="C13368" s="101"/>
      <c r="D13368" s="102"/>
      <c r="E13368" s="208"/>
      <c r="F13368" s="107"/>
      <c r="G13368" s="107"/>
    </row>
    <row r="13369" spans="2:7" s="100" customFormat="1">
      <c r="B13369" s="208"/>
      <c r="C13369" s="101"/>
      <c r="D13369" s="102"/>
      <c r="E13369" s="208"/>
      <c r="F13369" s="107"/>
      <c r="G13369" s="107"/>
    </row>
    <row r="13370" spans="2:7" s="100" customFormat="1">
      <c r="B13370" s="208"/>
      <c r="C13370" s="101"/>
      <c r="D13370" s="102"/>
      <c r="E13370" s="208"/>
      <c r="F13370" s="107"/>
      <c r="G13370" s="107"/>
    </row>
    <row r="13371" spans="2:7" s="100" customFormat="1">
      <c r="B13371" s="208"/>
      <c r="C13371" s="101"/>
      <c r="D13371" s="102"/>
      <c r="E13371" s="208"/>
      <c r="F13371" s="107"/>
      <c r="G13371" s="107"/>
    </row>
    <row r="13372" spans="2:7" s="100" customFormat="1">
      <c r="B13372" s="208"/>
      <c r="C13372" s="101"/>
      <c r="D13372" s="102"/>
      <c r="E13372" s="208"/>
      <c r="F13372" s="107"/>
      <c r="G13372" s="107"/>
    </row>
    <row r="13373" spans="2:7" s="100" customFormat="1">
      <c r="B13373" s="208"/>
      <c r="C13373" s="101"/>
      <c r="D13373" s="102"/>
      <c r="E13373" s="208"/>
      <c r="F13373" s="107"/>
      <c r="G13373" s="107"/>
    </row>
    <row r="13374" spans="2:7" s="100" customFormat="1">
      <c r="B13374" s="208"/>
      <c r="C13374" s="101"/>
      <c r="D13374" s="102"/>
      <c r="E13374" s="208"/>
      <c r="F13374" s="107"/>
      <c r="G13374" s="107"/>
    </row>
    <row r="13375" spans="2:7" s="100" customFormat="1">
      <c r="B13375" s="208"/>
      <c r="C13375" s="101"/>
      <c r="D13375" s="102"/>
      <c r="E13375" s="208"/>
      <c r="F13375" s="107"/>
      <c r="G13375" s="107"/>
    </row>
    <row r="13376" spans="2:7" s="100" customFormat="1">
      <c r="B13376" s="208"/>
      <c r="C13376" s="101"/>
      <c r="D13376" s="102"/>
      <c r="E13376" s="208"/>
      <c r="F13376" s="107"/>
      <c r="G13376" s="107"/>
    </row>
    <row r="13377" spans="2:7" s="100" customFormat="1">
      <c r="B13377" s="208"/>
      <c r="C13377" s="101"/>
      <c r="D13377" s="102"/>
      <c r="E13377" s="208"/>
      <c r="F13377" s="107"/>
      <c r="G13377" s="107"/>
    </row>
    <row r="13378" spans="2:7" s="100" customFormat="1">
      <c r="B13378" s="208"/>
      <c r="C13378" s="101"/>
      <c r="D13378" s="102"/>
      <c r="E13378" s="208"/>
      <c r="F13378" s="107"/>
      <c r="G13378" s="107"/>
    </row>
    <row r="13379" spans="2:7" s="100" customFormat="1">
      <c r="B13379" s="208"/>
      <c r="C13379" s="101"/>
      <c r="D13379" s="102"/>
      <c r="E13379" s="208"/>
      <c r="F13379" s="107"/>
      <c r="G13379" s="107"/>
    </row>
    <row r="13380" spans="2:7" s="100" customFormat="1">
      <c r="B13380" s="208"/>
      <c r="C13380" s="101"/>
      <c r="D13380" s="102"/>
      <c r="E13380" s="208"/>
      <c r="F13380" s="107"/>
      <c r="G13380" s="107"/>
    </row>
    <row r="13381" spans="2:7" s="100" customFormat="1">
      <c r="B13381" s="208"/>
      <c r="C13381" s="101"/>
      <c r="D13381" s="102"/>
      <c r="E13381" s="208"/>
      <c r="F13381" s="107"/>
      <c r="G13381" s="107"/>
    </row>
    <row r="13382" spans="2:7" s="100" customFormat="1">
      <c r="B13382" s="208"/>
      <c r="C13382" s="101"/>
      <c r="D13382" s="102"/>
      <c r="E13382" s="208"/>
      <c r="F13382" s="107"/>
      <c r="G13382" s="107"/>
    </row>
    <row r="13383" spans="2:7" s="100" customFormat="1">
      <c r="B13383" s="208"/>
      <c r="C13383" s="101"/>
      <c r="D13383" s="102"/>
      <c r="E13383" s="208"/>
      <c r="F13383" s="107"/>
      <c r="G13383" s="107"/>
    </row>
    <row r="13384" spans="2:7" s="100" customFormat="1">
      <c r="B13384" s="208"/>
      <c r="C13384" s="101"/>
      <c r="D13384" s="102"/>
      <c r="E13384" s="208"/>
      <c r="F13384" s="107"/>
      <c r="G13384" s="107"/>
    </row>
    <row r="13385" spans="2:7" s="100" customFormat="1">
      <c r="B13385" s="208"/>
      <c r="C13385" s="101"/>
      <c r="D13385" s="102"/>
      <c r="E13385" s="208"/>
      <c r="F13385" s="107"/>
      <c r="G13385" s="107"/>
    </row>
    <row r="13386" spans="2:7" s="100" customFormat="1">
      <c r="B13386" s="208"/>
      <c r="C13386" s="101"/>
      <c r="D13386" s="102"/>
      <c r="E13386" s="208"/>
      <c r="F13386" s="107"/>
      <c r="G13386" s="107"/>
    </row>
    <row r="13387" spans="2:7" s="100" customFormat="1">
      <c r="B13387" s="208"/>
      <c r="C13387" s="101"/>
      <c r="D13387" s="102"/>
      <c r="E13387" s="208"/>
      <c r="F13387" s="107"/>
      <c r="G13387" s="107"/>
    </row>
    <row r="13388" spans="2:7" s="100" customFormat="1">
      <c r="B13388" s="208"/>
      <c r="C13388" s="101"/>
      <c r="D13388" s="102"/>
      <c r="E13388" s="208"/>
      <c r="F13388" s="107"/>
      <c r="G13388" s="107"/>
    </row>
    <row r="13389" spans="2:7" s="100" customFormat="1">
      <c r="B13389" s="208"/>
      <c r="C13389" s="101"/>
      <c r="D13389" s="102"/>
      <c r="E13389" s="208"/>
      <c r="F13389" s="107"/>
      <c r="G13389" s="107"/>
    </row>
    <row r="13390" spans="2:7" s="100" customFormat="1">
      <c r="B13390" s="208"/>
      <c r="C13390" s="101"/>
      <c r="D13390" s="102"/>
      <c r="E13390" s="208"/>
      <c r="F13390" s="107"/>
      <c r="G13390" s="107"/>
    </row>
    <row r="13391" spans="2:7" s="100" customFormat="1">
      <c r="B13391" s="208"/>
      <c r="C13391" s="101"/>
      <c r="D13391" s="102"/>
      <c r="E13391" s="208"/>
      <c r="F13391" s="107"/>
      <c r="G13391" s="107"/>
    </row>
    <row r="13392" spans="2:7" s="100" customFormat="1">
      <c r="B13392" s="208"/>
      <c r="C13392" s="101"/>
      <c r="D13392" s="102"/>
      <c r="E13392" s="208"/>
      <c r="F13392" s="107"/>
      <c r="G13392" s="107"/>
    </row>
    <row r="13393" spans="2:7" s="100" customFormat="1">
      <c r="B13393" s="208"/>
      <c r="C13393" s="101"/>
      <c r="D13393" s="102"/>
      <c r="E13393" s="208"/>
      <c r="F13393" s="107"/>
      <c r="G13393" s="107"/>
    </row>
    <row r="13394" spans="2:7" s="100" customFormat="1">
      <c r="B13394" s="208"/>
      <c r="C13394" s="101"/>
      <c r="D13394" s="102"/>
      <c r="E13394" s="208"/>
      <c r="F13394" s="107"/>
      <c r="G13394" s="107"/>
    </row>
    <row r="13395" spans="2:7" s="100" customFormat="1">
      <c r="B13395" s="208"/>
      <c r="C13395" s="101"/>
      <c r="D13395" s="102"/>
      <c r="E13395" s="208"/>
      <c r="F13395" s="107"/>
      <c r="G13395" s="107"/>
    </row>
    <row r="13396" spans="2:7" s="100" customFormat="1">
      <c r="B13396" s="208"/>
      <c r="C13396" s="101"/>
      <c r="D13396" s="102"/>
      <c r="E13396" s="208"/>
      <c r="F13396" s="107"/>
      <c r="G13396" s="107"/>
    </row>
    <row r="13397" spans="2:7" s="100" customFormat="1">
      <c r="B13397" s="208"/>
      <c r="C13397" s="101"/>
      <c r="D13397" s="102"/>
      <c r="E13397" s="208"/>
      <c r="F13397" s="107"/>
      <c r="G13397" s="107"/>
    </row>
    <row r="13398" spans="2:7" s="100" customFormat="1">
      <c r="B13398" s="208"/>
      <c r="C13398" s="101"/>
      <c r="D13398" s="102"/>
      <c r="E13398" s="208"/>
      <c r="F13398" s="107"/>
      <c r="G13398" s="107"/>
    </row>
    <row r="13399" spans="2:7" s="100" customFormat="1">
      <c r="B13399" s="208"/>
      <c r="C13399" s="101"/>
      <c r="D13399" s="102"/>
      <c r="E13399" s="208"/>
      <c r="F13399" s="107"/>
      <c r="G13399" s="107"/>
    </row>
    <row r="13400" spans="2:7" s="100" customFormat="1">
      <c r="B13400" s="208"/>
      <c r="C13400" s="101"/>
      <c r="D13400" s="102"/>
      <c r="E13400" s="208"/>
      <c r="F13400" s="107"/>
      <c r="G13400" s="107"/>
    </row>
    <row r="13401" spans="2:7" s="100" customFormat="1">
      <c r="B13401" s="208"/>
      <c r="C13401" s="101"/>
      <c r="D13401" s="102"/>
      <c r="E13401" s="208"/>
      <c r="F13401" s="107"/>
      <c r="G13401" s="107"/>
    </row>
    <row r="13402" spans="2:7" s="100" customFormat="1">
      <c r="B13402" s="208"/>
      <c r="C13402" s="101"/>
      <c r="D13402" s="102"/>
      <c r="E13402" s="208"/>
      <c r="F13402" s="107"/>
      <c r="G13402" s="107"/>
    </row>
    <row r="13403" spans="2:7" s="100" customFormat="1">
      <c r="B13403" s="208"/>
      <c r="C13403" s="101"/>
      <c r="D13403" s="102"/>
      <c r="E13403" s="208"/>
      <c r="F13403" s="107"/>
      <c r="G13403" s="107"/>
    </row>
    <row r="13404" spans="2:7" s="100" customFormat="1">
      <c r="B13404" s="208"/>
      <c r="C13404" s="101"/>
      <c r="D13404" s="102"/>
      <c r="E13404" s="208"/>
      <c r="F13404" s="107"/>
      <c r="G13404" s="107"/>
    </row>
    <row r="13405" spans="2:7" s="100" customFormat="1">
      <c r="B13405" s="208"/>
      <c r="C13405" s="101"/>
      <c r="D13405" s="102"/>
      <c r="E13405" s="208"/>
      <c r="F13405" s="107"/>
      <c r="G13405" s="107"/>
    </row>
    <row r="13406" spans="2:7" s="100" customFormat="1">
      <c r="B13406" s="208"/>
      <c r="C13406" s="101"/>
      <c r="D13406" s="102"/>
      <c r="E13406" s="208"/>
      <c r="F13406" s="107"/>
      <c r="G13406" s="107"/>
    </row>
    <row r="13407" spans="2:7" s="100" customFormat="1">
      <c r="B13407" s="208"/>
      <c r="C13407" s="101"/>
      <c r="D13407" s="102"/>
      <c r="E13407" s="208"/>
      <c r="F13407" s="107"/>
      <c r="G13407" s="107"/>
    </row>
    <row r="13408" spans="2:7" s="100" customFormat="1">
      <c r="B13408" s="208"/>
      <c r="C13408" s="101"/>
      <c r="D13408" s="102"/>
      <c r="E13408" s="208"/>
      <c r="F13408" s="107"/>
      <c r="G13408" s="107"/>
    </row>
    <row r="13409" spans="2:7" s="100" customFormat="1">
      <c r="B13409" s="208"/>
      <c r="C13409" s="101"/>
      <c r="D13409" s="102"/>
      <c r="E13409" s="208"/>
      <c r="F13409" s="107"/>
      <c r="G13409" s="107"/>
    </row>
    <row r="13410" spans="2:7" s="100" customFormat="1">
      <c r="B13410" s="208"/>
      <c r="C13410" s="101"/>
      <c r="D13410" s="102"/>
      <c r="E13410" s="208"/>
      <c r="F13410" s="107"/>
      <c r="G13410" s="107"/>
    </row>
    <row r="13411" spans="2:7" s="100" customFormat="1">
      <c r="B13411" s="208"/>
      <c r="C13411" s="101"/>
      <c r="D13411" s="102"/>
      <c r="E13411" s="208"/>
      <c r="F13411" s="107"/>
      <c r="G13411" s="107"/>
    </row>
    <row r="13412" spans="2:7" s="100" customFormat="1">
      <c r="B13412" s="208"/>
      <c r="C13412" s="101"/>
      <c r="D13412" s="102"/>
      <c r="E13412" s="208"/>
      <c r="F13412" s="107"/>
      <c r="G13412" s="107"/>
    </row>
    <row r="13413" spans="2:7" s="100" customFormat="1">
      <c r="B13413" s="208"/>
      <c r="C13413" s="101"/>
      <c r="D13413" s="102"/>
      <c r="E13413" s="208"/>
      <c r="F13413" s="107"/>
      <c r="G13413" s="107"/>
    </row>
    <row r="13414" spans="2:7" s="100" customFormat="1">
      <c r="B13414" s="208"/>
      <c r="C13414" s="101"/>
      <c r="D13414" s="102"/>
      <c r="E13414" s="208"/>
      <c r="F13414" s="107"/>
      <c r="G13414" s="107"/>
    </row>
    <row r="13415" spans="2:7" s="100" customFormat="1">
      <c r="B13415" s="208"/>
      <c r="C13415" s="101"/>
      <c r="D13415" s="102"/>
      <c r="E13415" s="208"/>
      <c r="F13415" s="107"/>
      <c r="G13415" s="107"/>
    </row>
    <row r="13416" spans="2:7" s="100" customFormat="1">
      <c r="B13416" s="208"/>
      <c r="C13416" s="101"/>
      <c r="D13416" s="102"/>
      <c r="E13416" s="208"/>
      <c r="F13416" s="107"/>
      <c r="G13416" s="107"/>
    </row>
    <row r="13417" spans="2:7" s="100" customFormat="1">
      <c r="B13417" s="208"/>
      <c r="C13417" s="101"/>
      <c r="D13417" s="102"/>
      <c r="E13417" s="208"/>
      <c r="F13417" s="107"/>
      <c r="G13417" s="107"/>
    </row>
    <row r="13418" spans="2:7" s="100" customFormat="1">
      <c r="B13418" s="208"/>
      <c r="C13418" s="101"/>
      <c r="D13418" s="102"/>
      <c r="E13418" s="208"/>
      <c r="F13418" s="107"/>
      <c r="G13418" s="107"/>
    </row>
    <row r="13419" spans="2:7" s="100" customFormat="1">
      <c r="B13419" s="208"/>
      <c r="C13419" s="101"/>
      <c r="D13419" s="102"/>
      <c r="E13419" s="208"/>
      <c r="F13419" s="107"/>
      <c r="G13419" s="107"/>
    </row>
    <row r="13420" spans="2:7" s="100" customFormat="1">
      <c r="B13420" s="208"/>
      <c r="C13420" s="101"/>
      <c r="D13420" s="102"/>
      <c r="E13420" s="208"/>
      <c r="F13420" s="107"/>
      <c r="G13420" s="107"/>
    </row>
    <row r="13421" spans="2:7" s="100" customFormat="1">
      <c r="B13421" s="208"/>
      <c r="C13421" s="101"/>
      <c r="D13421" s="102"/>
      <c r="E13421" s="208"/>
      <c r="F13421" s="107"/>
      <c r="G13421" s="107"/>
    </row>
    <row r="13422" spans="2:7" s="100" customFormat="1">
      <c r="B13422" s="208"/>
      <c r="C13422" s="101"/>
      <c r="D13422" s="102"/>
      <c r="E13422" s="208"/>
      <c r="F13422" s="107"/>
      <c r="G13422" s="107"/>
    </row>
    <row r="13423" spans="2:7" s="100" customFormat="1">
      <c r="B13423" s="208"/>
      <c r="C13423" s="101"/>
      <c r="D13423" s="102"/>
      <c r="E13423" s="208"/>
      <c r="F13423" s="107"/>
      <c r="G13423" s="107"/>
    </row>
    <row r="13424" spans="2:7" s="100" customFormat="1">
      <c r="B13424" s="208"/>
      <c r="C13424" s="101"/>
      <c r="D13424" s="102"/>
      <c r="E13424" s="208"/>
      <c r="F13424" s="107"/>
      <c r="G13424" s="107"/>
    </row>
    <row r="13425" spans="2:7" s="100" customFormat="1">
      <c r="B13425" s="208"/>
      <c r="C13425" s="101"/>
      <c r="D13425" s="102"/>
      <c r="E13425" s="208"/>
      <c r="F13425" s="107"/>
      <c r="G13425" s="107"/>
    </row>
    <row r="13426" spans="2:7" s="100" customFormat="1">
      <c r="B13426" s="208"/>
      <c r="C13426" s="101"/>
      <c r="D13426" s="102"/>
      <c r="E13426" s="208"/>
      <c r="F13426" s="107"/>
      <c r="G13426" s="107"/>
    </row>
    <row r="13427" spans="2:7" s="100" customFormat="1">
      <c r="B13427" s="208"/>
      <c r="C13427" s="101"/>
      <c r="D13427" s="102"/>
      <c r="E13427" s="208"/>
      <c r="F13427" s="107"/>
      <c r="G13427" s="107"/>
    </row>
    <row r="13428" spans="2:7" s="100" customFormat="1">
      <c r="B13428" s="208"/>
      <c r="C13428" s="101"/>
      <c r="D13428" s="102"/>
      <c r="E13428" s="208"/>
      <c r="F13428" s="107"/>
      <c r="G13428" s="107"/>
    </row>
    <row r="13429" spans="2:7" s="100" customFormat="1">
      <c r="B13429" s="208"/>
      <c r="C13429" s="101"/>
      <c r="D13429" s="102"/>
      <c r="E13429" s="208"/>
      <c r="F13429" s="107"/>
      <c r="G13429" s="107"/>
    </row>
    <row r="13430" spans="2:7" s="100" customFormat="1">
      <c r="B13430" s="208"/>
      <c r="C13430" s="101"/>
      <c r="D13430" s="102"/>
      <c r="E13430" s="208"/>
      <c r="F13430" s="107"/>
      <c r="G13430" s="107"/>
    </row>
    <row r="13431" spans="2:7" s="100" customFormat="1">
      <c r="B13431" s="208"/>
      <c r="C13431" s="101"/>
      <c r="D13431" s="102"/>
      <c r="E13431" s="208"/>
      <c r="F13431" s="107"/>
      <c r="G13431" s="107"/>
    </row>
    <row r="13432" spans="2:7" s="100" customFormat="1">
      <c r="B13432" s="208"/>
      <c r="C13432" s="101"/>
      <c r="D13432" s="102"/>
      <c r="E13432" s="208"/>
      <c r="F13432" s="107"/>
      <c r="G13432" s="107"/>
    </row>
    <row r="13433" spans="2:7" s="100" customFormat="1">
      <c r="B13433" s="208"/>
      <c r="C13433" s="101"/>
      <c r="D13433" s="102"/>
      <c r="E13433" s="208"/>
      <c r="F13433" s="107"/>
      <c r="G13433" s="107"/>
    </row>
    <row r="13434" spans="2:7" s="100" customFormat="1">
      <c r="B13434" s="208"/>
      <c r="C13434" s="101"/>
      <c r="D13434" s="102"/>
      <c r="E13434" s="208"/>
      <c r="F13434" s="107"/>
      <c r="G13434" s="107"/>
    </row>
    <row r="13435" spans="2:7" s="100" customFormat="1">
      <c r="B13435" s="208"/>
      <c r="C13435" s="101"/>
      <c r="D13435" s="102"/>
      <c r="E13435" s="208"/>
      <c r="F13435" s="107"/>
      <c r="G13435" s="107"/>
    </row>
    <row r="13436" spans="2:7" s="100" customFormat="1">
      <c r="B13436" s="208"/>
      <c r="C13436" s="101"/>
      <c r="D13436" s="102"/>
      <c r="E13436" s="208"/>
      <c r="F13436" s="107"/>
      <c r="G13436" s="107"/>
    </row>
    <row r="13437" spans="2:7" s="100" customFormat="1">
      <c r="B13437" s="208"/>
      <c r="C13437" s="101"/>
      <c r="D13437" s="102"/>
      <c r="E13437" s="208"/>
      <c r="F13437" s="107"/>
      <c r="G13437" s="107"/>
    </row>
    <row r="13438" spans="2:7" s="100" customFormat="1">
      <c r="B13438" s="208"/>
      <c r="C13438" s="101"/>
      <c r="D13438" s="102"/>
      <c r="E13438" s="208"/>
      <c r="F13438" s="107"/>
      <c r="G13438" s="107"/>
    </row>
    <row r="13439" spans="2:7" s="100" customFormat="1">
      <c r="B13439" s="208"/>
      <c r="C13439" s="101"/>
      <c r="D13439" s="102"/>
      <c r="E13439" s="208"/>
      <c r="F13439" s="107"/>
      <c r="G13439" s="107"/>
    </row>
    <row r="13440" spans="2:7" s="100" customFormat="1">
      <c r="B13440" s="208"/>
      <c r="C13440" s="101"/>
      <c r="D13440" s="102"/>
      <c r="E13440" s="208"/>
      <c r="F13440" s="107"/>
      <c r="G13440" s="107"/>
    </row>
    <row r="13441" spans="2:7" s="100" customFormat="1">
      <c r="B13441" s="208"/>
      <c r="C13441" s="101"/>
      <c r="D13441" s="102"/>
      <c r="E13441" s="208"/>
      <c r="F13441" s="107"/>
      <c r="G13441" s="107"/>
    </row>
    <row r="13442" spans="2:7" s="100" customFormat="1">
      <c r="B13442" s="208"/>
      <c r="C13442" s="101"/>
      <c r="D13442" s="102"/>
      <c r="E13442" s="208"/>
      <c r="F13442" s="107"/>
      <c r="G13442" s="107"/>
    </row>
    <row r="13443" spans="2:7" s="100" customFormat="1">
      <c r="B13443" s="208"/>
      <c r="C13443" s="101"/>
      <c r="D13443" s="102"/>
      <c r="E13443" s="208"/>
      <c r="F13443" s="107"/>
      <c r="G13443" s="107"/>
    </row>
    <row r="13444" spans="2:7" s="100" customFormat="1">
      <c r="B13444" s="208"/>
      <c r="C13444" s="101"/>
      <c r="D13444" s="102"/>
      <c r="E13444" s="208"/>
      <c r="F13444" s="107"/>
      <c r="G13444" s="107"/>
    </row>
    <row r="13445" spans="2:7" s="100" customFormat="1">
      <c r="B13445" s="208"/>
      <c r="C13445" s="101"/>
      <c r="D13445" s="102"/>
      <c r="E13445" s="208"/>
      <c r="F13445" s="107"/>
      <c r="G13445" s="107"/>
    </row>
    <row r="13446" spans="2:7" s="100" customFormat="1">
      <c r="B13446" s="208"/>
      <c r="C13446" s="101"/>
      <c r="D13446" s="102"/>
      <c r="E13446" s="208"/>
      <c r="F13446" s="107"/>
      <c r="G13446" s="107"/>
    </row>
    <row r="13447" spans="2:7" s="100" customFormat="1">
      <c r="B13447" s="208"/>
      <c r="C13447" s="101"/>
      <c r="D13447" s="102"/>
      <c r="E13447" s="208"/>
      <c r="F13447" s="107"/>
      <c r="G13447" s="107"/>
    </row>
    <row r="13448" spans="2:7" s="100" customFormat="1">
      <c r="B13448" s="208"/>
      <c r="C13448" s="101"/>
      <c r="D13448" s="102"/>
      <c r="E13448" s="208"/>
      <c r="F13448" s="107"/>
      <c r="G13448" s="107"/>
    </row>
    <row r="13449" spans="2:7" s="100" customFormat="1">
      <c r="B13449" s="208"/>
      <c r="C13449" s="101"/>
      <c r="D13449" s="102"/>
      <c r="E13449" s="208"/>
      <c r="F13449" s="107"/>
      <c r="G13449" s="107"/>
    </row>
    <row r="13450" spans="2:7" s="100" customFormat="1">
      <c r="B13450" s="208"/>
      <c r="C13450" s="101"/>
      <c r="D13450" s="102"/>
      <c r="E13450" s="208"/>
      <c r="F13450" s="107"/>
      <c r="G13450" s="107"/>
    </row>
    <row r="13451" spans="2:7" s="100" customFormat="1">
      <c r="B13451" s="208"/>
      <c r="C13451" s="101"/>
      <c r="D13451" s="102"/>
      <c r="E13451" s="208"/>
      <c r="F13451" s="107"/>
      <c r="G13451" s="107"/>
    </row>
    <row r="13452" spans="2:7" s="100" customFormat="1">
      <c r="B13452" s="208"/>
      <c r="C13452" s="101"/>
      <c r="D13452" s="102"/>
      <c r="E13452" s="208"/>
      <c r="F13452" s="107"/>
      <c r="G13452" s="107"/>
    </row>
    <row r="13453" spans="2:7" s="100" customFormat="1">
      <c r="B13453" s="208"/>
      <c r="C13453" s="101"/>
      <c r="D13453" s="102"/>
      <c r="E13453" s="208"/>
      <c r="F13453" s="107"/>
      <c r="G13453" s="107"/>
    </row>
    <row r="13454" spans="2:7" s="100" customFormat="1">
      <c r="B13454" s="208"/>
      <c r="C13454" s="101"/>
      <c r="D13454" s="102"/>
      <c r="E13454" s="208"/>
      <c r="F13454" s="107"/>
      <c r="G13454" s="107"/>
    </row>
    <row r="13455" spans="2:7" s="100" customFormat="1">
      <c r="B13455" s="208"/>
      <c r="C13455" s="101"/>
      <c r="D13455" s="102"/>
      <c r="E13455" s="208"/>
      <c r="F13455" s="107"/>
      <c r="G13455" s="107"/>
    </row>
    <row r="13456" spans="2:7" s="100" customFormat="1">
      <c r="B13456" s="208"/>
      <c r="C13456" s="101"/>
      <c r="D13456" s="102"/>
      <c r="E13456" s="208"/>
      <c r="F13456" s="107"/>
      <c r="G13456" s="107"/>
    </row>
    <row r="13457" spans="2:7" s="100" customFormat="1">
      <c r="B13457" s="208"/>
      <c r="C13457" s="101"/>
      <c r="D13457" s="102"/>
      <c r="E13457" s="208"/>
      <c r="F13457" s="107"/>
      <c r="G13457" s="107"/>
    </row>
    <row r="13458" spans="2:7" s="100" customFormat="1">
      <c r="B13458" s="208"/>
      <c r="C13458" s="101"/>
      <c r="D13458" s="102"/>
      <c r="E13458" s="208"/>
      <c r="F13458" s="107"/>
      <c r="G13458" s="107"/>
    </row>
    <row r="13459" spans="2:7" s="100" customFormat="1">
      <c r="B13459" s="208"/>
      <c r="C13459" s="101"/>
      <c r="D13459" s="102"/>
      <c r="E13459" s="208"/>
      <c r="F13459" s="107"/>
      <c r="G13459" s="107"/>
    </row>
    <row r="13460" spans="2:7" s="100" customFormat="1">
      <c r="B13460" s="208"/>
      <c r="C13460" s="101"/>
      <c r="D13460" s="102"/>
      <c r="E13460" s="208"/>
      <c r="F13460" s="107"/>
      <c r="G13460" s="107"/>
    </row>
    <row r="13461" spans="2:7" s="100" customFormat="1">
      <c r="B13461" s="208"/>
      <c r="C13461" s="101"/>
      <c r="D13461" s="102"/>
      <c r="E13461" s="208"/>
      <c r="F13461" s="107"/>
      <c r="G13461" s="107"/>
    </row>
    <row r="13462" spans="2:7" s="100" customFormat="1">
      <c r="B13462" s="208"/>
      <c r="C13462" s="101"/>
      <c r="D13462" s="102"/>
      <c r="E13462" s="208"/>
      <c r="F13462" s="107"/>
      <c r="G13462" s="107"/>
    </row>
    <row r="13463" spans="2:7" s="100" customFormat="1">
      <c r="B13463" s="208"/>
      <c r="C13463" s="101"/>
      <c r="D13463" s="102"/>
      <c r="E13463" s="208"/>
      <c r="F13463" s="107"/>
      <c r="G13463" s="107"/>
    </row>
    <row r="13464" spans="2:7" s="100" customFormat="1">
      <c r="B13464" s="208"/>
      <c r="C13464" s="101"/>
      <c r="D13464" s="102"/>
      <c r="E13464" s="208"/>
      <c r="F13464" s="107"/>
      <c r="G13464" s="107"/>
    </row>
    <row r="13465" spans="2:7" s="100" customFormat="1">
      <c r="B13465" s="208"/>
      <c r="C13465" s="101"/>
      <c r="D13465" s="102"/>
      <c r="E13465" s="208"/>
      <c r="F13465" s="107"/>
      <c r="G13465" s="107"/>
    </row>
    <row r="13466" spans="2:7" s="100" customFormat="1">
      <c r="B13466" s="208"/>
      <c r="C13466" s="101"/>
      <c r="D13466" s="102"/>
      <c r="E13466" s="208"/>
      <c r="F13466" s="107"/>
      <c r="G13466" s="107"/>
    </row>
    <row r="13467" spans="2:7" s="100" customFormat="1">
      <c r="B13467" s="208"/>
      <c r="C13467" s="101"/>
      <c r="D13467" s="102"/>
      <c r="E13467" s="208"/>
      <c r="F13467" s="107"/>
      <c r="G13467" s="107"/>
    </row>
    <row r="13468" spans="2:7" s="100" customFormat="1">
      <c r="B13468" s="208"/>
      <c r="C13468" s="101"/>
      <c r="D13468" s="102"/>
      <c r="E13468" s="208"/>
      <c r="F13468" s="107"/>
      <c r="G13468" s="107"/>
    </row>
    <row r="13469" spans="2:7" s="100" customFormat="1">
      <c r="B13469" s="208"/>
      <c r="C13469" s="101"/>
      <c r="D13469" s="102"/>
      <c r="E13469" s="208"/>
      <c r="F13469" s="107"/>
      <c r="G13469" s="107"/>
    </row>
    <row r="13470" spans="2:7" s="100" customFormat="1">
      <c r="B13470" s="208"/>
      <c r="C13470" s="101"/>
      <c r="D13470" s="102"/>
      <c r="E13470" s="208"/>
      <c r="F13470" s="107"/>
      <c r="G13470" s="107"/>
    </row>
    <row r="13471" spans="2:7" s="100" customFormat="1">
      <c r="B13471" s="208"/>
      <c r="C13471" s="101"/>
      <c r="D13471" s="102"/>
      <c r="E13471" s="208"/>
      <c r="F13471" s="107"/>
      <c r="G13471" s="107"/>
    </row>
    <row r="13472" spans="2:7" s="100" customFormat="1">
      <c r="B13472" s="208"/>
      <c r="C13472" s="101"/>
      <c r="D13472" s="102"/>
      <c r="E13472" s="208"/>
      <c r="F13472" s="107"/>
      <c r="G13472" s="107"/>
    </row>
    <row r="13473" spans="2:7" s="100" customFormat="1">
      <c r="B13473" s="208"/>
      <c r="C13473" s="101"/>
      <c r="D13473" s="102"/>
      <c r="E13473" s="208"/>
      <c r="F13473" s="107"/>
      <c r="G13473" s="107"/>
    </row>
    <row r="13474" spans="2:7" s="100" customFormat="1">
      <c r="B13474" s="208"/>
      <c r="C13474" s="101"/>
      <c r="D13474" s="102"/>
      <c r="E13474" s="208"/>
      <c r="F13474" s="107"/>
      <c r="G13474" s="107"/>
    </row>
    <row r="13475" spans="2:7" s="100" customFormat="1">
      <c r="B13475" s="208"/>
      <c r="C13475" s="101"/>
      <c r="D13475" s="102"/>
      <c r="E13475" s="208"/>
      <c r="F13475" s="107"/>
      <c r="G13475" s="107"/>
    </row>
    <row r="13476" spans="2:7" s="100" customFormat="1">
      <c r="B13476" s="208"/>
      <c r="C13476" s="101"/>
      <c r="D13476" s="102"/>
      <c r="E13476" s="208"/>
      <c r="F13476" s="107"/>
      <c r="G13476" s="107"/>
    </row>
    <row r="13477" spans="2:7" s="100" customFormat="1">
      <c r="B13477" s="208"/>
      <c r="C13477" s="101"/>
      <c r="D13477" s="102"/>
      <c r="E13477" s="208"/>
      <c r="F13477" s="107"/>
      <c r="G13477" s="107"/>
    </row>
    <row r="13478" spans="2:7" s="100" customFormat="1">
      <c r="B13478" s="208"/>
      <c r="C13478" s="101"/>
      <c r="D13478" s="102"/>
      <c r="E13478" s="208"/>
      <c r="F13478" s="107"/>
      <c r="G13478" s="107"/>
    </row>
    <row r="13479" spans="2:7" s="100" customFormat="1">
      <c r="B13479" s="208"/>
      <c r="C13479" s="101"/>
      <c r="D13479" s="102"/>
      <c r="E13479" s="208"/>
      <c r="F13479" s="107"/>
      <c r="G13479" s="107"/>
    </row>
    <row r="13480" spans="2:7" s="100" customFormat="1">
      <c r="B13480" s="208"/>
      <c r="C13480" s="101"/>
      <c r="D13480" s="102"/>
      <c r="E13480" s="208"/>
      <c r="F13480" s="107"/>
      <c r="G13480" s="107"/>
    </row>
    <row r="13481" spans="2:7" s="100" customFormat="1">
      <c r="B13481" s="208"/>
      <c r="C13481" s="101"/>
      <c r="D13481" s="102"/>
      <c r="E13481" s="208"/>
      <c r="F13481" s="107"/>
      <c r="G13481" s="107"/>
    </row>
    <row r="13482" spans="2:7" s="100" customFormat="1">
      <c r="B13482" s="208"/>
      <c r="C13482" s="101"/>
      <c r="D13482" s="102"/>
      <c r="E13482" s="208"/>
      <c r="F13482" s="107"/>
      <c r="G13482" s="107"/>
    </row>
    <row r="13483" spans="2:7" s="100" customFormat="1">
      <c r="B13483" s="208"/>
      <c r="C13483" s="101"/>
      <c r="D13483" s="102"/>
      <c r="E13483" s="208"/>
      <c r="F13483" s="107"/>
      <c r="G13483" s="107"/>
    </row>
    <row r="13484" spans="2:7" s="100" customFormat="1">
      <c r="B13484" s="208"/>
      <c r="C13484" s="101"/>
      <c r="D13484" s="102"/>
      <c r="E13484" s="208"/>
      <c r="F13484" s="107"/>
      <c r="G13484" s="107"/>
    </row>
    <row r="13485" spans="2:7" s="100" customFormat="1">
      <c r="B13485" s="208"/>
      <c r="C13485" s="101"/>
      <c r="D13485" s="102"/>
      <c r="E13485" s="208"/>
      <c r="F13485" s="107"/>
      <c r="G13485" s="107"/>
    </row>
    <row r="13486" spans="2:7" s="100" customFormat="1">
      <c r="B13486" s="208"/>
      <c r="C13486" s="101"/>
      <c r="D13486" s="102"/>
      <c r="E13486" s="208"/>
      <c r="F13486" s="107"/>
      <c r="G13486" s="107"/>
    </row>
    <row r="13487" spans="2:7" s="100" customFormat="1">
      <c r="B13487" s="208"/>
      <c r="C13487" s="101"/>
      <c r="D13487" s="102"/>
      <c r="E13487" s="208"/>
      <c r="F13487" s="107"/>
      <c r="G13487" s="107"/>
    </row>
    <row r="13488" spans="2:7" s="100" customFormat="1">
      <c r="B13488" s="208"/>
      <c r="C13488" s="101"/>
      <c r="D13488" s="102"/>
      <c r="E13488" s="208"/>
      <c r="F13488" s="107"/>
      <c r="G13488" s="107"/>
    </row>
    <row r="13489" spans="2:7" s="100" customFormat="1">
      <c r="B13489" s="208"/>
      <c r="C13489" s="101"/>
      <c r="D13489" s="102"/>
      <c r="E13489" s="208"/>
      <c r="F13489" s="107"/>
      <c r="G13489" s="107"/>
    </row>
    <row r="13490" spans="2:7" s="100" customFormat="1">
      <c r="B13490" s="208"/>
      <c r="C13490" s="101"/>
      <c r="D13490" s="102"/>
      <c r="E13490" s="208"/>
      <c r="F13490" s="107"/>
      <c r="G13490" s="107"/>
    </row>
    <row r="13491" spans="2:7" s="100" customFormat="1">
      <c r="B13491" s="208"/>
      <c r="C13491" s="101"/>
      <c r="D13491" s="102"/>
      <c r="E13491" s="208"/>
      <c r="F13491" s="107"/>
      <c r="G13491" s="107"/>
    </row>
    <row r="13492" spans="2:7" s="100" customFormat="1">
      <c r="B13492" s="208"/>
      <c r="C13492" s="101"/>
      <c r="D13492" s="102"/>
      <c r="E13492" s="208"/>
      <c r="F13492" s="107"/>
      <c r="G13492" s="107"/>
    </row>
    <row r="13493" spans="2:7" s="100" customFormat="1">
      <c r="B13493" s="208"/>
      <c r="C13493" s="101"/>
      <c r="D13493" s="102"/>
      <c r="E13493" s="208"/>
      <c r="F13493" s="107"/>
      <c r="G13493" s="107"/>
    </row>
    <row r="13494" spans="2:7" s="100" customFormat="1">
      <c r="B13494" s="208"/>
      <c r="C13494" s="101"/>
      <c r="D13494" s="102"/>
      <c r="E13494" s="208"/>
      <c r="F13494" s="107"/>
      <c r="G13494" s="107"/>
    </row>
    <row r="13495" spans="2:7" s="100" customFormat="1">
      <c r="B13495" s="208"/>
      <c r="C13495" s="101"/>
      <c r="D13495" s="102"/>
      <c r="E13495" s="208"/>
      <c r="F13495" s="107"/>
      <c r="G13495" s="107"/>
    </row>
    <row r="13496" spans="2:7" s="100" customFormat="1">
      <c r="B13496" s="208"/>
      <c r="C13496" s="101"/>
      <c r="D13496" s="102"/>
      <c r="E13496" s="208"/>
      <c r="F13496" s="107"/>
      <c r="G13496" s="107"/>
    </row>
    <row r="13497" spans="2:7" s="100" customFormat="1">
      <c r="B13497" s="208"/>
      <c r="C13497" s="101"/>
      <c r="D13497" s="102"/>
      <c r="E13497" s="208"/>
      <c r="F13497" s="107"/>
      <c r="G13497" s="107"/>
    </row>
    <row r="13498" spans="2:7" s="100" customFormat="1">
      <c r="B13498" s="208"/>
      <c r="C13498" s="101"/>
      <c r="D13498" s="102"/>
      <c r="E13498" s="208"/>
      <c r="F13498" s="107"/>
      <c r="G13498" s="107"/>
    </row>
    <row r="13499" spans="2:7" s="100" customFormat="1">
      <c r="B13499" s="208"/>
      <c r="C13499" s="101"/>
      <c r="D13499" s="102"/>
      <c r="E13499" s="208"/>
      <c r="F13499" s="107"/>
      <c r="G13499" s="107"/>
    </row>
    <row r="13500" spans="2:7" s="100" customFormat="1">
      <c r="B13500" s="208"/>
      <c r="C13500" s="101"/>
      <c r="D13500" s="102"/>
      <c r="E13500" s="208"/>
      <c r="F13500" s="107"/>
      <c r="G13500" s="107"/>
    </row>
    <row r="13501" spans="2:7" s="100" customFormat="1">
      <c r="B13501" s="208"/>
      <c r="C13501" s="101"/>
      <c r="D13501" s="102"/>
      <c r="E13501" s="208"/>
      <c r="F13501" s="107"/>
      <c r="G13501" s="107"/>
    </row>
    <row r="13502" spans="2:7" s="100" customFormat="1">
      <c r="B13502" s="208"/>
      <c r="C13502" s="101"/>
      <c r="D13502" s="102"/>
      <c r="E13502" s="208"/>
      <c r="F13502" s="107"/>
      <c r="G13502" s="107"/>
    </row>
    <row r="13503" spans="2:7" s="100" customFormat="1">
      <c r="B13503" s="208"/>
      <c r="C13503" s="101"/>
      <c r="D13503" s="102"/>
      <c r="E13503" s="208"/>
      <c r="F13503" s="107"/>
      <c r="G13503" s="107"/>
    </row>
    <row r="13504" spans="2:7" s="100" customFormat="1">
      <c r="B13504" s="208"/>
      <c r="C13504" s="101"/>
      <c r="D13504" s="102"/>
      <c r="E13504" s="208"/>
      <c r="F13504" s="107"/>
      <c r="G13504" s="107"/>
    </row>
    <row r="13505" spans="2:7" s="100" customFormat="1">
      <c r="B13505" s="208"/>
      <c r="C13505" s="101"/>
      <c r="D13505" s="102"/>
      <c r="E13505" s="208"/>
      <c r="F13505" s="107"/>
      <c r="G13505" s="107"/>
    </row>
    <row r="13506" spans="2:7" s="100" customFormat="1">
      <c r="B13506" s="208"/>
      <c r="C13506" s="101"/>
      <c r="D13506" s="102"/>
      <c r="E13506" s="208"/>
      <c r="F13506" s="107"/>
      <c r="G13506" s="107"/>
    </row>
    <row r="13507" spans="2:7" s="100" customFormat="1">
      <c r="B13507" s="208"/>
      <c r="C13507" s="101"/>
      <c r="D13507" s="102"/>
      <c r="E13507" s="208"/>
      <c r="F13507" s="107"/>
      <c r="G13507" s="107"/>
    </row>
    <row r="13508" spans="2:7" s="100" customFormat="1">
      <c r="B13508" s="208"/>
      <c r="C13508" s="101"/>
      <c r="D13508" s="102"/>
      <c r="E13508" s="208"/>
      <c r="F13508" s="107"/>
      <c r="G13508" s="107"/>
    </row>
    <row r="13509" spans="2:7" s="100" customFormat="1">
      <c r="B13509" s="208"/>
      <c r="C13509" s="101"/>
      <c r="D13509" s="102"/>
      <c r="E13509" s="208"/>
      <c r="F13509" s="107"/>
      <c r="G13509" s="107"/>
    </row>
    <row r="13510" spans="2:7" s="100" customFormat="1">
      <c r="B13510" s="208"/>
      <c r="C13510" s="101"/>
      <c r="D13510" s="102"/>
      <c r="E13510" s="208"/>
      <c r="F13510" s="107"/>
      <c r="G13510" s="107"/>
    </row>
    <row r="13511" spans="2:7" s="100" customFormat="1">
      <c r="B13511" s="208"/>
      <c r="C13511" s="101"/>
      <c r="D13511" s="102"/>
      <c r="E13511" s="208"/>
      <c r="F13511" s="107"/>
      <c r="G13511" s="107"/>
    </row>
    <row r="13512" spans="2:7" s="100" customFormat="1">
      <c r="B13512" s="208"/>
      <c r="C13512" s="101"/>
      <c r="D13512" s="102"/>
      <c r="E13512" s="208"/>
      <c r="F13512" s="107"/>
      <c r="G13512" s="107"/>
    </row>
    <row r="13513" spans="2:7" s="100" customFormat="1">
      <c r="B13513" s="208"/>
      <c r="C13513" s="101"/>
      <c r="D13513" s="102"/>
      <c r="E13513" s="208"/>
      <c r="F13513" s="107"/>
      <c r="G13513" s="107"/>
    </row>
    <row r="13514" spans="2:7" s="100" customFormat="1">
      <c r="B13514" s="208"/>
      <c r="C13514" s="101"/>
      <c r="D13514" s="102"/>
      <c r="E13514" s="208"/>
      <c r="F13514" s="107"/>
      <c r="G13514" s="107"/>
    </row>
    <row r="13515" spans="2:7" s="100" customFormat="1">
      <c r="B13515" s="208"/>
      <c r="C13515" s="101"/>
      <c r="D13515" s="102"/>
      <c r="E13515" s="208"/>
      <c r="F13515" s="107"/>
      <c r="G13515" s="107"/>
    </row>
    <row r="13516" spans="2:7" s="100" customFormat="1">
      <c r="B13516" s="208"/>
      <c r="C13516" s="101"/>
      <c r="D13516" s="102"/>
      <c r="E13516" s="208"/>
      <c r="F13516" s="107"/>
      <c r="G13516" s="107"/>
    </row>
    <row r="13517" spans="2:7" s="100" customFormat="1">
      <c r="B13517" s="208"/>
      <c r="C13517" s="101"/>
      <c r="D13517" s="102"/>
      <c r="E13517" s="208"/>
      <c r="F13517" s="107"/>
      <c r="G13517" s="107"/>
    </row>
    <row r="13518" spans="2:7" s="100" customFormat="1">
      <c r="B13518" s="208"/>
      <c r="C13518" s="101"/>
      <c r="D13518" s="102"/>
      <c r="E13518" s="208"/>
      <c r="F13518" s="107"/>
      <c r="G13518" s="107"/>
    </row>
    <row r="13519" spans="2:7" s="100" customFormat="1">
      <c r="B13519" s="208"/>
      <c r="C13519" s="101"/>
      <c r="D13519" s="102"/>
      <c r="E13519" s="208"/>
      <c r="F13519" s="107"/>
      <c r="G13519" s="107"/>
    </row>
    <row r="13520" spans="2:7" s="100" customFormat="1">
      <c r="B13520" s="208"/>
      <c r="C13520" s="101"/>
      <c r="D13520" s="102"/>
      <c r="E13520" s="208"/>
      <c r="F13520" s="107"/>
      <c r="G13520" s="107"/>
    </row>
    <row r="13521" spans="2:7" s="100" customFormat="1">
      <c r="B13521" s="208"/>
      <c r="C13521" s="101"/>
      <c r="D13521" s="102"/>
      <c r="E13521" s="208"/>
      <c r="F13521" s="107"/>
      <c r="G13521" s="107"/>
    </row>
    <row r="13522" spans="2:7" s="100" customFormat="1">
      <c r="B13522" s="208"/>
      <c r="C13522" s="101"/>
      <c r="D13522" s="102"/>
      <c r="E13522" s="208"/>
      <c r="F13522" s="107"/>
      <c r="G13522" s="107"/>
    </row>
    <row r="13523" spans="2:7" s="100" customFormat="1">
      <c r="B13523" s="208"/>
      <c r="C13523" s="101"/>
      <c r="D13523" s="102"/>
      <c r="E13523" s="208"/>
      <c r="F13523" s="107"/>
      <c r="G13523" s="107"/>
    </row>
    <row r="13524" spans="2:7" s="100" customFormat="1">
      <c r="B13524" s="208"/>
      <c r="C13524" s="101"/>
      <c r="D13524" s="102"/>
      <c r="E13524" s="208"/>
      <c r="F13524" s="107"/>
      <c r="G13524" s="107"/>
    </row>
    <row r="13525" spans="2:7" s="100" customFormat="1">
      <c r="B13525" s="208"/>
      <c r="C13525" s="101"/>
      <c r="D13525" s="102"/>
      <c r="E13525" s="208"/>
      <c r="F13525" s="107"/>
      <c r="G13525" s="107"/>
    </row>
    <row r="13526" spans="2:7" s="100" customFormat="1">
      <c r="B13526" s="208"/>
      <c r="C13526" s="101"/>
      <c r="D13526" s="102"/>
      <c r="E13526" s="208"/>
      <c r="F13526" s="107"/>
      <c r="G13526" s="107"/>
    </row>
    <row r="13527" spans="2:7" s="100" customFormat="1">
      <c r="B13527" s="208"/>
      <c r="C13527" s="101"/>
      <c r="D13527" s="102"/>
      <c r="E13527" s="208"/>
      <c r="F13527" s="107"/>
      <c r="G13527" s="107"/>
    </row>
    <row r="13528" spans="2:7" s="100" customFormat="1">
      <c r="B13528" s="208"/>
      <c r="C13528" s="101"/>
      <c r="D13528" s="102"/>
      <c r="E13528" s="208"/>
      <c r="F13528" s="107"/>
      <c r="G13528" s="107"/>
    </row>
    <row r="13529" spans="2:7" s="100" customFormat="1">
      <c r="B13529" s="208"/>
      <c r="C13529" s="101"/>
      <c r="D13529" s="102"/>
      <c r="E13529" s="208"/>
      <c r="F13529" s="107"/>
      <c r="G13529" s="107"/>
    </row>
    <row r="13530" spans="2:7" s="100" customFormat="1">
      <c r="B13530" s="208"/>
      <c r="C13530" s="101"/>
      <c r="D13530" s="102"/>
      <c r="E13530" s="208"/>
      <c r="F13530" s="107"/>
      <c r="G13530" s="107"/>
    </row>
    <row r="13531" spans="2:7" s="100" customFormat="1">
      <c r="B13531" s="208"/>
      <c r="C13531" s="101"/>
      <c r="D13531" s="102"/>
      <c r="E13531" s="208"/>
      <c r="F13531" s="107"/>
      <c r="G13531" s="107"/>
    </row>
    <row r="13532" spans="2:7" s="100" customFormat="1">
      <c r="B13532" s="208"/>
      <c r="C13532" s="101"/>
      <c r="D13532" s="102"/>
      <c r="E13532" s="208"/>
      <c r="F13532" s="107"/>
      <c r="G13532" s="107"/>
    </row>
    <row r="13533" spans="2:7" s="100" customFormat="1">
      <c r="B13533" s="208"/>
      <c r="C13533" s="101"/>
      <c r="D13533" s="102"/>
      <c r="E13533" s="208"/>
      <c r="F13533" s="107"/>
      <c r="G13533" s="107"/>
    </row>
    <row r="13534" spans="2:7" s="100" customFormat="1">
      <c r="B13534" s="208"/>
      <c r="C13534" s="101"/>
      <c r="D13534" s="102"/>
      <c r="E13534" s="208"/>
      <c r="F13534" s="107"/>
      <c r="G13534" s="107"/>
    </row>
    <row r="13535" spans="2:7" s="100" customFormat="1">
      <c r="B13535" s="208"/>
      <c r="C13535" s="101"/>
      <c r="D13535" s="102"/>
      <c r="E13535" s="208"/>
      <c r="F13535" s="107"/>
      <c r="G13535" s="107"/>
    </row>
    <row r="13536" spans="2:7" s="100" customFormat="1">
      <c r="B13536" s="208"/>
      <c r="C13536" s="101"/>
      <c r="D13536" s="102"/>
      <c r="E13536" s="208"/>
      <c r="F13536" s="107"/>
      <c r="G13536" s="107"/>
    </row>
    <row r="13537" spans="2:7" s="100" customFormat="1">
      <c r="B13537" s="208"/>
      <c r="C13537" s="101"/>
      <c r="D13537" s="102"/>
      <c r="E13537" s="208"/>
      <c r="F13537" s="107"/>
      <c r="G13537" s="107"/>
    </row>
    <row r="13538" spans="2:7" s="100" customFormat="1">
      <c r="B13538" s="208"/>
      <c r="C13538" s="101"/>
      <c r="D13538" s="102"/>
      <c r="E13538" s="208"/>
      <c r="F13538" s="107"/>
      <c r="G13538" s="107"/>
    </row>
    <row r="13539" spans="2:7" s="100" customFormat="1">
      <c r="B13539" s="208"/>
      <c r="C13539" s="101"/>
      <c r="D13539" s="102"/>
      <c r="E13539" s="208"/>
      <c r="F13539" s="107"/>
      <c r="G13539" s="107"/>
    </row>
    <row r="13540" spans="2:7" s="100" customFormat="1">
      <c r="B13540" s="208"/>
      <c r="C13540" s="101"/>
      <c r="D13540" s="102"/>
      <c r="E13540" s="208"/>
      <c r="F13540" s="107"/>
      <c r="G13540" s="107"/>
    </row>
    <row r="13541" spans="2:7" s="100" customFormat="1">
      <c r="B13541" s="208"/>
      <c r="C13541" s="101"/>
      <c r="D13541" s="102"/>
      <c r="E13541" s="208"/>
      <c r="F13541" s="107"/>
      <c r="G13541" s="107"/>
    </row>
    <row r="13542" spans="2:7" s="100" customFormat="1">
      <c r="B13542" s="208"/>
      <c r="C13542" s="101"/>
      <c r="D13542" s="102"/>
      <c r="E13542" s="208"/>
      <c r="F13542" s="107"/>
      <c r="G13542" s="107"/>
    </row>
    <row r="13543" spans="2:7" s="100" customFormat="1">
      <c r="B13543" s="208"/>
      <c r="C13543" s="101"/>
      <c r="D13543" s="102"/>
      <c r="E13543" s="208"/>
      <c r="F13543" s="107"/>
      <c r="G13543" s="107"/>
    </row>
    <row r="13544" spans="2:7" s="100" customFormat="1">
      <c r="B13544" s="208"/>
      <c r="C13544" s="101"/>
      <c r="D13544" s="102"/>
      <c r="E13544" s="208"/>
      <c r="F13544" s="107"/>
      <c r="G13544" s="107"/>
    </row>
    <row r="13545" spans="2:7" s="100" customFormat="1">
      <c r="B13545" s="208"/>
      <c r="C13545" s="101"/>
      <c r="D13545" s="102"/>
      <c r="E13545" s="208"/>
      <c r="F13545" s="107"/>
      <c r="G13545" s="107"/>
    </row>
    <row r="13546" spans="2:7" s="100" customFormat="1">
      <c r="B13546" s="208"/>
      <c r="C13546" s="101"/>
      <c r="D13546" s="102"/>
      <c r="E13546" s="208"/>
      <c r="F13546" s="107"/>
      <c r="G13546" s="107"/>
    </row>
    <row r="13547" spans="2:7" s="100" customFormat="1">
      <c r="B13547" s="208"/>
      <c r="C13547" s="101"/>
      <c r="D13547" s="102"/>
      <c r="E13547" s="208"/>
      <c r="F13547" s="107"/>
      <c r="G13547" s="107"/>
    </row>
    <row r="13548" spans="2:7" s="100" customFormat="1">
      <c r="B13548" s="208"/>
      <c r="C13548" s="101"/>
      <c r="D13548" s="102"/>
      <c r="E13548" s="208"/>
      <c r="F13548" s="107"/>
      <c r="G13548" s="107"/>
    </row>
    <row r="13549" spans="2:7" s="100" customFormat="1">
      <c r="B13549" s="208"/>
      <c r="C13549" s="101"/>
      <c r="D13549" s="102"/>
      <c r="E13549" s="208"/>
      <c r="F13549" s="107"/>
      <c r="G13549" s="107"/>
    </row>
    <row r="13550" spans="2:7" s="100" customFormat="1">
      <c r="B13550" s="208"/>
      <c r="C13550" s="101"/>
      <c r="D13550" s="102"/>
      <c r="E13550" s="208"/>
      <c r="F13550" s="107"/>
      <c r="G13550" s="107"/>
    </row>
    <row r="13551" spans="2:7" s="100" customFormat="1">
      <c r="B13551" s="208"/>
      <c r="C13551" s="101"/>
      <c r="D13551" s="102"/>
      <c r="E13551" s="208"/>
      <c r="F13551" s="107"/>
      <c r="G13551" s="107"/>
    </row>
    <row r="13552" spans="2:7" s="100" customFormat="1">
      <c r="B13552" s="208"/>
      <c r="C13552" s="101"/>
      <c r="D13552" s="102"/>
      <c r="E13552" s="208"/>
      <c r="F13552" s="107"/>
      <c r="G13552" s="107"/>
    </row>
    <row r="13553" spans="2:7" s="100" customFormat="1">
      <c r="B13553" s="208"/>
      <c r="C13553" s="101"/>
      <c r="D13553" s="102"/>
      <c r="E13553" s="208"/>
      <c r="F13553" s="107"/>
      <c r="G13553" s="107"/>
    </row>
    <row r="13554" spans="2:7" s="100" customFormat="1">
      <c r="B13554" s="208"/>
      <c r="C13554" s="101"/>
      <c r="D13554" s="102"/>
      <c r="E13554" s="208"/>
      <c r="F13554" s="107"/>
      <c r="G13554" s="107"/>
    </row>
    <row r="13555" spans="2:7" s="100" customFormat="1">
      <c r="B13555" s="208"/>
      <c r="C13555" s="101"/>
      <c r="D13555" s="102"/>
      <c r="E13555" s="208"/>
      <c r="F13555" s="107"/>
      <c r="G13555" s="107"/>
    </row>
    <row r="13556" spans="2:7" s="100" customFormat="1">
      <c r="B13556" s="208"/>
      <c r="C13556" s="101"/>
      <c r="D13556" s="102"/>
      <c r="E13556" s="208"/>
      <c r="F13556" s="107"/>
      <c r="G13556" s="107"/>
    </row>
    <row r="13557" spans="2:7" s="100" customFormat="1">
      <c r="B13557" s="208"/>
      <c r="C13557" s="101"/>
      <c r="D13557" s="102"/>
      <c r="E13557" s="208"/>
      <c r="F13557" s="107"/>
      <c r="G13557" s="107"/>
    </row>
    <row r="13558" spans="2:7" s="100" customFormat="1">
      <c r="B13558" s="208"/>
      <c r="C13558" s="101"/>
      <c r="D13558" s="102"/>
      <c r="E13558" s="208"/>
      <c r="F13558" s="107"/>
      <c r="G13558" s="107"/>
    </row>
    <row r="13559" spans="2:7" s="100" customFormat="1">
      <c r="B13559" s="208"/>
      <c r="C13559" s="101"/>
      <c r="D13559" s="102"/>
      <c r="E13559" s="208"/>
      <c r="F13559" s="107"/>
      <c r="G13559" s="107"/>
    </row>
    <row r="13560" spans="2:7" s="100" customFormat="1">
      <c r="B13560" s="208"/>
      <c r="C13560" s="101"/>
      <c r="D13560" s="102"/>
      <c r="E13560" s="208"/>
      <c r="F13560" s="107"/>
      <c r="G13560" s="107"/>
    </row>
    <row r="13561" spans="2:7" s="100" customFormat="1">
      <c r="B13561" s="208"/>
      <c r="C13561" s="101"/>
      <c r="D13561" s="102"/>
      <c r="E13561" s="208"/>
      <c r="F13561" s="107"/>
      <c r="G13561" s="107"/>
    </row>
    <row r="13562" spans="2:7" s="100" customFormat="1">
      <c r="B13562" s="208"/>
      <c r="C13562" s="101"/>
      <c r="D13562" s="102"/>
      <c r="E13562" s="208"/>
      <c r="F13562" s="107"/>
      <c r="G13562" s="107"/>
    </row>
    <row r="13563" spans="2:7" s="100" customFormat="1">
      <c r="B13563" s="208"/>
      <c r="C13563" s="101"/>
      <c r="D13563" s="102"/>
      <c r="E13563" s="208"/>
      <c r="F13563" s="107"/>
      <c r="G13563" s="107"/>
    </row>
    <row r="13564" spans="2:7" s="100" customFormat="1">
      <c r="B13564" s="208"/>
      <c r="C13564" s="101"/>
      <c r="D13564" s="102"/>
      <c r="E13564" s="208"/>
      <c r="F13564" s="107"/>
      <c r="G13564" s="107"/>
    </row>
    <row r="13565" spans="2:7" s="100" customFormat="1">
      <c r="B13565" s="208"/>
      <c r="C13565" s="101"/>
      <c r="D13565" s="102"/>
      <c r="E13565" s="208"/>
      <c r="F13565" s="107"/>
      <c r="G13565" s="107"/>
    </row>
    <row r="13566" spans="2:7" s="100" customFormat="1">
      <c r="B13566" s="208"/>
      <c r="C13566" s="101"/>
      <c r="D13566" s="102"/>
      <c r="E13566" s="208"/>
      <c r="F13566" s="107"/>
      <c r="G13566" s="107"/>
    </row>
    <row r="13567" spans="2:7" s="100" customFormat="1">
      <c r="B13567" s="208"/>
      <c r="C13567" s="101"/>
      <c r="D13567" s="102"/>
      <c r="E13567" s="208"/>
      <c r="F13567" s="107"/>
      <c r="G13567" s="107"/>
    </row>
    <row r="13568" spans="2:7" s="100" customFormat="1">
      <c r="B13568" s="208"/>
      <c r="C13568" s="101"/>
      <c r="D13568" s="102"/>
      <c r="E13568" s="208"/>
      <c r="F13568" s="107"/>
      <c r="G13568" s="107"/>
    </row>
    <row r="13569" spans="2:7" s="100" customFormat="1">
      <c r="B13569" s="208"/>
      <c r="C13569" s="101"/>
      <c r="D13569" s="102"/>
      <c r="E13569" s="208"/>
      <c r="F13569" s="107"/>
      <c r="G13569" s="107"/>
    </row>
    <row r="13570" spans="2:7" s="100" customFormat="1">
      <c r="B13570" s="208"/>
      <c r="C13570" s="101"/>
      <c r="D13570" s="102"/>
      <c r="E13570" s="208"/>
      <c r="F13570" s="107"/>
      <c r="G13570" s="107"/>
    </row>
    <row r="13571" spans="2:7" s="100" customFormat="1">
      <c r="B13571" s="208"/>
      <c r="C13571" s="101"/>
      <c r="D13571" s="102"/>
      <c r="E13571" s="208"/>
      <c r="F13571" s="107"/>
      <c r="G13571" s="107"/>
    </row>
    <row r="13572" spans="2:7" s="100" customFormat="1">
      <c r="B13572" s="208"/>
      <c r="C13572" s="101"/>
      <c r="D13572" s="102"/>
      <c r="E13572" s="208"/>
      <c r="F13572" s="107"/>
      <c r="G13572" s="107"/>
    </row>
    <row r="13573" spans="2:7" s="100" customFormat="1">
      <c r="B13573" s="208"/>
      <c r="C13573" s="101"/>
      <c r="D13573" s="102"/>
      <c r="E13573" s="208"/>
      <c r="F13573" s="107"/>
      <c r="G13573" s="107"/>
    </row>
    <row r="13574" spans="2:7" s="100" customFormat="1">
      <c r="B13574" s="208"/>
      <c r="C13574" s="101"/>
      <c r="D13574" s="102"/>
      <c r="E13574" s="208"/>
      <c r="F13574" s="107"/>
      <c r="G13574" s="107"/>
    </row>
    <row r="13575" spans="2:7" s="100" customFormat="1">
      <c r="B13575" s="208"/>
      <c r="C13575" s="101"/>
      <c r="D13575" s="102"/>
      <c r="E13575" s="208"/>
      <c r="F13575" s="107"/>
      <c r="G13575" s="107"/>
    </row>
    <row r="13576" spans="2:7" s="100" customFormat="1">
      <c r="B13576" s="208"/>
      <c r="C13576" s="101"/>
      <c r="D13576" s="102"/>
      <c r="E13576" s="208"/>
      <c r="F13576" s="107"/>
      <c r="G13576" s="107"/>
    </row>
    <row r="13577" spans="2:7" s="100" customFormat="1">
      <c r="B13577" s="208"/>
      <c r="C13577" s="101"/>
      <c r="D13577" s="102"/>
      <c r="E13577" s="208"/>
      <c r="F13577" s="107"/>
      <c r="G13577" s="107"/>
    </row>
    <row r="13578" spans="2:7" s="100" customFormat="1">
      <c r="B13578" s="208"/>
      <c r="C13578" s="101"/>
      <c r="D13578" s="102"/>
      <c r="E13578" s="208"/>
      <c r="F13578" s="107"/>
      <c r="G13578" s="107"/>
    </row>
    <row r="13579" spans="2:7" s="100" customFormat="1">
      <c r="B13579" s="208"/>
      <c r="C13579" s="101"/>
      <c r="D13579" s="102"/>
      <c r="E13579" s="208"/>
      <c r="F13579" s="107"/>
      <c r="G13579" s="107"/>
    </row>
    <row r="13580" spans="2:7" s="100" customFormat="1">
      <c r="B13580" s="208"/>
      <c r="C13580" s="101"/>
      <c r="D13580" s="102"/>
      <c r="E13580" s="208"/>
      <c r="F13580" s="107"/>
      <c r="G13580" s="107"/>
    </row>
    <row r="13581" spans="2:7" s="100" customFormat="1">
      <c r="B13581" s="208"/>
      <c r="C13581" s="101"/>
      <c r="D13581" s="102"/>
      <c r="E13581" s="208"/>
      <c r="F13581" s="107"/>
      <c r="G13581" s="107"/>
    </row>
    <row r="13582" spans="2:7" s="100" customFormat="1">
      <c r="B13582" s="208"/>
      <c r="C13582" s="101"/>
      <c r="D13582" s="102"/>
      <c r="E13582" s="208"/>
      <c r="F13582" s="107"/>
      <c r="G13582" s="107"/>
    </row>
    <row r="13583" spans="2:7" s="100" customFormat="1">
      <c r="B13583" s="208"/>
      <c r="C13583" s="101"/>
      <c r="D13583" s="102"/>
      <c r="E13583" s="208"/>
      <c r="F13583" s="107"/>
      <c r="G13583" s="107"/>
    </row>
    <row r="13584" spans="2:7" s="100" customFormat="1">
      <c r="B13584" s="208"/>
      <c r="C13584" s="101"/>
      <c r="D13584" s="102"/>
      <c r="E13584" s="208"/>
      <c r="F13584" s="107"/>
      <c r="G13584" s="107"/>
    </row>
    <row r="13585" spans="2:7" s="100" customFormat="1">
      <c r="B13585" s="208"/>
      <c r="C13585" s="101"/>
      <c r="D13585" s="102"/>
      <c r="E13585" s="208"/>
      <c r="F13585" s="107"/>
      <c r="G13585" s="107"/>
    </row>
    <row r="13586" spans="2:7" s="100" customFormat="1">
      <c r="B13586" s="208"/>
      <c r="C13586" s="101"/>
      <c r="D13586" s="102"/>
      <c r="E13586" s="208"/>
      <c r="F13586" s="107"/>
      <c r="G13586" s="107"/>
    </row>
    <row r="13587" spans="2:7" s="100" customFormat="1">
      <c r="B13587" s="208"/>
      <c r="C13587" s="101"/>
      <c r="D13587" s="102"/>
      <c r="E13587" s="208"/>
      <c r="F13587" s="107"/>
      <c r="G13587" s="107"/>
    </row>
    <row r="13588" spans="2:7" s="100" customFormat="1">
      <c r="B13588" s="208"/>
      <c r="C13588" s="101"/>
      <c r="D13588" s="102"/>
      <c r="E13588" s="208"/>
      <c r="F13588" s="107"/>
      <c r="G13588" s="107"/>
    </row>
    <row r="13589" spans="2:7" s="100" customFormat="1">
      <c r="B13589" s="208"/>
      <c r="C13589" s="101"/>
      <c r="D13589" s="102"/>
      <c r="E13589" s="208"/>
      <c r="F13589" s="107"/>
      <c r="G13589" s="107"/>
    </row>
    <row r="13590" spans="2:7" s="100" customFormat="1">
      <c r="B13590" s="208"/>
      <c r="C13590" s="101"/>
      <c r="D13590" s="102"/>
      <c r="E13590" s="208"/>
      <c r="F13590" s="107"/>
      <c r="G13590" s="107"/>
    </row>
    <row r="13591" spans="2:7" s="100" customFormat="1">
      <c r="B13591" s="208"/>
      <c r="C13591" s="101"/>
      <c r="D13591" s="102"/>
      <c r="E13591" s="208"/>
      <c r="F13591" s="107"/>
      <c r="G13591" s="107"/>
    </row>
    <row r="13592" spans="2:7" s="100" customFormat="1">
      <c r="B13592" s="208"/>
      <c r="C13592" s="101"/>
      <c r="D13592" s="102"/>
      <c r="E13592" s="208"/>
      <c r="F13592" s="107"/>
      <c r="G13592" s="107"/>
    </row>
    <row r="13593" spans="2:7" s="100" customFormat="1">
      <c r="B13593" s="208"/>
      <c r="C13593" s="101"/>
      <c r="D13593" s="102"/>
      <c r="E13593" s="208"/>
      <c r="F13593" s="107"/>
      <c r="G13593" s="107"/>
    </row>
    <row r="13594" spans="2:7" s="100" customFormat="1">
      <c r="B13594" s="208"/>
      <c r="C13594" s="101"/>
      <c r="D13594" s="102"/>
      <c r="E13594" s="208"/>
      <c r="F13594" s="107"/>
      <c r="G13594" s="107"/>
    </row>
    <row r="13595" spans="2:7" s="100" customFormat="1">
      <c r="B13595" s="208"/>
      <c r="C13595" s="101"/>
      <c r="D13595" s="102"/>
      <c r="E13595" s="208"/>
      <c r="F13595" s="107"/>
      <c r="G13595" s="107"/>
    </row>
    <row r="13596" spans="2:7" s="100" customFormat="1">
      <c r="B13596" s="208"/>
      <c r="C13596" s="101"/>
      <c r="D13596" s="102"/>
      <c r="E13596" s="208"/>
      <c r="F13596" s="107"/>
      <c r="G13596" s="107"/>
    </row>
    <row r="13597" spans="2:7" s="100" customFormat="1">
      <c r="B13597" s="208"/>
      <c r="C13597" s="101"/>
      <c r="D13597" s="102"/>
      <c r="E13597" s="208"/>
      <c r="F13597" s="107"/>
      <c r="G13597" s="107"/>
    </row>
    <row r="13598" spans="2:7" s="100" customFormat="1">
      <c r="B13598" s="208"/>
      <c r="C13598" s="101"/>
      <c r="D13598" s="102"/>
      <c r="E13598" s="208"/>
      <c r="F13598" s="107"/>
      <c r="G13598" s="107"/>
    </row>
    <row r="13599" spans="2:7" s="100" customFormat="1">
      <c r="B13599" s="208"/>
      <c r="C13599" s="101"/>
      <c r="D13599" s="102"/>
      <c r="E13599" s="208"/>
      <c r="F13599" s="107"/>
      <c r="G13599" s="107"/>
    </row>
    <row r="13600" spans="2:7" s="100" customFormat="1">
      <c r="B13600" s="208"/>
      <c r="C13600" s="101"/>
      <c r="D13600" s="102"/>
      <c r="E13600" s="208"/>
      <c r="F13600" s="107"/>
      <c r="G13600" s="107"/>
    </row>
    <row r="13601" spans="2:7" s="100" customFormat="1">
      <c r="B13601" s="208"/>
      <c r="C13601" s="101"/>
      <c r="D13601" s="102"/>
      <c r="E13601" s="208"/>
      <c r="F13601" s="107"/>
      <c r="G13601" s="107"/>
    </row>
    <row r="13602" spans="2:7" s="100" customFormat="1">
      <c r="B13602" s="208"/>
      <c r="C13602" s="101"/>
      <c r="D13602" s="102"/>
      <c r="E13602" s="208"/>
      <c r="F13602" s="107"/>
      <c r="G13602" s="107"/>
    </row>
    <row r="13603" spans="2:7" s="100" customFormat="1">
      <c r="B13603" s="208"/>
      <c r="C13603" s="101"/>
      <c r="D13603" s="102"/>
      <c r="E13603" s="208"/>
      <c r="F13603" s="107"/>
      <c r="G13603" s="107"/>
    </row>
    <row r="13604" spans="2:7" s="100" customFormat="1">
      <c r="B13604" s="208"/>
      <c r="C13604" s="101"/>
      <c r="D13604" s="102"/>
      <c r="E13604" s="208"/>
      <c r="F13604" s="107"/>
      <c r="G13604" s="107"/>
    </row>
    <row r="13605" spans="2:7" s="100" customFormat="1">
      <c r="B13605" s="208"/>
      <c r="C13605" s="101"/>
      <c r="D13605" s="102"/>
      <c r="E13605" s="208"/>
      <c r="F13605" s="107"/>
      <c r="G13605" s="107"/>
    </row>
    <row r="13606" spans="2:7" s="100" customFormat="1">
      <c r="B13606" s="208"/>
      <c r="C13606" s="101"/>
      <c r="D13606" s="102"/>
      <c r="E13606" s="208"/>
      <c r="F13606" s="107"/>
      <c r="G13606" s="107"/>
    </row>
    <row r="13607" spans="2:7" s="100" customFormat="1">
      <c r="B13607" s="208"/>
      <c r="C13607" s="101"/>
      <c r="D13607" s="102"/>
      <c r="E13607" s="208"/>
      <c r="F13607" s="107"/>
      <c r="G13607" s="107"/>
    </row>
    <row r="13608" spans="2:7" s="100" customFormat="1">
      <c r="B13608" s="208"/>
      <c r="C13608" s="101"/>
      <c r="D13608" s="102"/>
      <c r="E13608" s="208"/>
      <c r="F13608" s="107"/>
      <c r="G13608" s="107"/>
    </row>
    <row r="13609" spans="2:7" s="100" customFormat="1">
      <c r="B13609" s="208"/>
      <c r="C13609" s="101"/>
      <c r="D13609" s="102"/>
      <c r="E13609" s="208"/>
      <c r="F13609" s="107"/>
      <c r="G13609" s="107"/>
    </row>
    <row r="13610" spans="2:7" s="100" customFormat="1">
      <c r="B13610" s="208"/>
      <c r="C13610" s="101"/>
      <c r="D13610" s="102"/>
      <c r="E13610" s="208"/>
      <c r="F13610" s="107"/>
      <c r="G13610" s="107"/>
    </row>
    <row r="13611" spans="2:7" s="100" customFormat="1">
      <c r="B13611" s="208"/>
      <c r="C13611" s="101"/>
      <c r="D13611" s="102"/>
      <c r="E13611" s="208"/>
      <c r="F13611" s="107"/>
      <c r="G13611" s="107"/>
    </row>
    <row r="13612" spans="2:7" s="100" customFormat="1">
      <c r="B13612" s="208"/>
      <c r="C13612" s="101"/>
      <c r="D13612" s="102"/>
      <c r="E13612" s="208"/>
      <c r="F13612" s="107"/>
      <c r="G13612" s="107"/>
    </row>
    <row r="13613" spans="2:7" s="100" customFormat="1">
      <c r="B13613" s="208"/>
      <c r="C13613" s="101"/>
      <c r="D13613" s="102"/>
      <c r="E13613" s="208"/>
      <c r="F13613" s="107"/>
      <c r="G13613" s="107"/>
    </row>
    <row r="13614" spans="2:7" s="100" customFormat="1">
      <c r="B13614" s="208"/>
      <c r="C13614" s="101"/>
      <c r="D13614" s="102"/>
      <c r="E13614" s="208"/>
      <c r="F13614" s="107"/>
      <c r="G13614" s="107"/>
    </row>
    <row r="13615" spans="2:7" s="100" customFormat="1">
      <c r="B13615" s="208"/>
      <c r="C13615" s="101"/>
      <c r="D13615" s="102"/>
      <c r="E13615" s="208"/>
      <c r="F13615" s="107"/>
      <c r="G13615" s="107"/>
    </row>
    <row r="13616" spans="2:7" s="100" customFormat="1">
      <c r="B13616" s="208"/>
      <c r="C13616" s="101"/>
      <c r="D13616" s="102"/>
      <c r="E13616" s="208"/>
      <c r="F13616" s="107"/>
      <c r="G13616" s="107"/>
    </row>
    <row r="13617" spans="2:7" s="100" customFormat="1">
      <c r="B13617" s="208"/>
      <c r="C13617" s="101"/>
      <c r="D13617" s="102"/>
      <c r="E13617" s="208"/>
      <c r="F13617" s="107"/>
      <c r="G13617" s="107"/>
    </row>
    <row r="13618" spans="2:7" s="100" customFormat="1">
      <c r="B13618" s="208"/>
      <c r="C13618" s="101"/>
      <c r="D13618" s="102"/>
      <c r="E13618" s="208"/>
      <c r="F13618" s="107"/>
      <c r="G13618" s="107"/>
    </row>
    <row r="13619" spans="2:7" s="100" customFormat="1">
      <c r="B13619" s="208"/>
      <c r="C13619" s="101"/>
      <c r="D13619" s="102"/>
      <c r="E13619" s="208"/>
      <c r="F13619" s="107"/>
      <c r="G13619" s="107"/>
    </row>
    <row r="13620" spans="2:7" s="100" customFormat="1">
      <c r="B13620" s="208"/>
      <c r="C13620" s="101"/>
      <c r="D13620" s="102"/>
      <c r="E13620" s="208"/>
      <c r="F13620" s="107"/>
      <c r="G13620" s="107"/>
    </row>
    <row r="13621" spans="2:7" s="100" customFormat="1">
      <c r="B13621" s="208"/>
      <c r="C13621" s="101"/>
      <c r="D13621" s="102"/>
      <c r="E13621" s="208"/>
      <c r="F13621" s="107"/>
      <c r="G13621" s="107"/>
    </row>
    <row r="13622" spans="2:7" s="100" customFormat="1">
      <c r="B13622" s="208"/>
      <c r="C13622" s="101"/>
      <c r="D13622" s="102"/>
      <c r="E13622" s="208"/>
      <c r="F13622" s="107"/>
      <c r="G13622" s="107"/>
    </row>
    <row r="13623" spans="2:7" s="100" customFormat="1">
      <c r="B13623" s="208"/>
      <c r="C13623" s="101"/>
      <c r="D13623" s="102"/>
      <c r="E13623" s="208"/>
      <c r="F13623" s="107"/>
      <c r="G13623" s="107"/>
    </row>
    <row r="13624" spans="2:7" s="100" customFormat="1">
      <c r="B13624" s="208"/>
      <c r="C13624" s="101"/>
      <c r="D13624" s="102"/>
      <c r="E13624" s="208"/>
      <c r="F13624" s="107"/>
      <c r="G13624" s="107"/>
    </row>
    <row r="13625" spans="2:7" s="100" customFormat="1">
      <c r="B13625" s="208"/>
      <c r="C13625" s="101"/>
      <c r="D13625" s="102"/>
      <c r="E13625" s="208"/>
      <c r="F13625" s="107"/>
      <c r="G13625" s="107"/>
    </row>
    <row r="13626" spans="2:7" s="100" customFormat="1">
      <c r="B13626" s="208"/>
      <c r="C13626" s="101"/>
      <c r="D13626" s="102"/>
      <c r="E13626" s="208"/>
      <c r="F13626" s="107"/>
      <c r="G13626" s="107"/>
    </row>
    <row r="13627" spans="2:7" s="100" customFormat="1">
      <c r="B13627" s="208"/>
      <c r="C13627" s="101"/>
      <c r="D13627" s="102"/>
      <c r="E13627" s="208"/>
      <c r="F13627" s="107"/>
      <c r="G13627" s="107"/>
    </row>
    <row r="13628" spans="2:7" s="100" customFormat="1">
      <c r="B13628" s="208"/>
      <c r="C13628" s="101"/>
      <c r="D13628" s="102"/>
      <c r="E13628" s="208"/>
      <c r="F13628" s="107"/>
      <c r="G13628" s="107"/>
    </row>
    <row r="13629" spans="2:7" s="100" customFormat="1">
      <c r="B13629" s="208"/>
      <c r="C13629" s="101"/>
      <c r="D13629" s="102"/>
      <c r="E13629" s="208"/>
      <c r="F13629" s="107"/>
      <c r="G13629" s="107"/>
    </row>
    <row r="13630" spans="2:7" s="100" customFormat="1">
      <c r="B13630" s="208"/>
      <c r="C13630" s="101"/>
      <c r="D13630" s="102"/>
      <c r="E13630" s="208"/>
      <c r="F13630" s="107"/>
      <c r="G13630" s="107"/>
    </row>
    <row r="13631" spans="2:7" s="100" customFormat="1">
      <c r="B13631" s="208"/>
      <c r="C13631" s="101"/>
      <c r="D13631" s="102"/>
      <c r="E13631" s="208"/>
      <c r="F13631" s="107"/>
      <c r="G13631" s="107"/>
    </row>
    <row r="13632" spans="2:7" s="100" customFormat="1">
      <c r="B13632" s="208"/>
      <c r="C13632" s="101"/>
      <c r="D13632" s="102"/>
      <c r="E13632" s="208"/>
      <c r="F13632" s="107"/>
      <c r="G13632" s="107"/>
    </row>
    <row r="13633" spans="2:7" s="100" customFormat="1">
      <c r="B13633" s="208"/>
      <c r="C13633" s="101"/>
      <c r="D13633" s="102"/>
      <c r="E13633" s="208"/>
      <c r="F13633" s="107"/>
      <c r="G13633" s="107"/>
    </row>
    <row r="13634" spans="2:7" s="100" customFormat="1">
      <c r="B13634" s="208"/>
      <c r="C13634" s="101"/>
      <c r="D13634" s="102"/>
      <c r="E13634" s="208"/>
      <c r="F13634" s="107"/>
      <c r="G13634" s="107"/>
    </row>
    <row r="13635" spans="2:7" s="100" customFormat="1">
      <c r="B13635" s="208"/>
      <c r="C13635" s="101"/>
      <c r="D13635" s="102"/>
      <c r="E13635" s="208"/>
      <c r="F13635" s="107"/>
      <c r="G13635" s="107"/>
    </row>
    <row r="13636" spans="2:7" s="100" customFormat="1">
      <c r="B13636" s="208"/>
      <c r="C13636" s="101"/>
      <c r="D13636" s="102"/>
      <c r="E13636" s="208"/>
      <c r="F13636" s="107"/>
      <c r="G13636" s="107"/>
    </row>
    <row r="13637" spans="2:7" s="100" customFormat="1">
      <c r="B13637" s="208"/>
      <c r="C13637" s="101"/>
      <c r="D13637" s="102"/>
      <c r="E13637" s="208"/>
      <c r="F13637" s="107"/>
      <c r="G13637" s="107"/>
    </row>
    <row r="13638" spans="2:7" s="100" customFormat="1">
      <c r="B13638" s="208"/>
      <c r="C13638" s="101"/>
      <c r="D13638" s="102"/>
      <c r="E13638" s="208"/>
      <c r="F13638" s="107"/>
      <c r="G13638" s="107"/>
    </row>
    <row r="13639" spans="2:7" s="100" customFormat="1">
      <c r="B13639" s="208"/>
      <c r="C13639" s="101"/>
      <c r="D13639" s="102"/>
      <c r="E13639" s="208"/>
      <c r="F13639" s="107"/>
      <c r="G13639" s="107"/>
    </row>
    <row r="13640" spans="2:7" s="100" customFormat="1">
      <c r="B13640" s="208"/>
      <c r="C13640" s="101"/>
      <c r="D13640" s="102"/>
      <c r="E13640" s="208"/>
      <c r="F13640" s="107"/>
      <c r="G13640" s="107"/>
    </row>
    <row r="13641" spans="2:7" s="100" customFormat="1">
      <c r="B13641" s="208"/>
      <c r="C13641" s="101"/>
      <c r="D13641" s="102"/>
      <c r="E13641" s="208"/>
      <c r="F13641" s="107"/>
      <c r="G13641" s="107"/>
    </row>
    <row r="13642" spans="2:7" s="100" customFormat="1">
      <c r="B13642" s="208"/>
      <c r="C13642" s="101"/>
      <c r="D13642" s="102"/>
      <c r="E13642" s="208"/>
      <c r="F13642" s="107"/>
      <c r="G13642" s="107"/>
    </row>
    <row r="13643" spans="2:7" s="100" customFormat="1">
      <c r="B13643" s="208"/>
      <c r="C13643" s="101"/>
      <c r="D13643" s="102"/>
      <c r="E13643" s="208"/>
      <c r="F13643" s="107"/>
      <c r="G13643" s="107"/>
    </row>
    <row r="13644" spans="2:7" s="100" customFormat="1">
      <c r="B13644" s="208"/>
      <c r="C13644" s="101"/>
      <c r="D13644" s="102"/>
      <c r="E13644" s="208"/>
      <c r="F13644" s="107"/>
      <c r="G13644" s="107"/>
    </row>
    <row r="13645" spans="2:7" s="100" customFormat="1">
      <c r="B13645" s="208"/>
      <c r="C13645" s="101"/>
      <c r="D13645" s="102"/>
      <c r="E13645" s="208"/>
      <c r="F13645" s="107"/>
      <c r="G13645" s="107"/>
    </row>
    <row r="13646" spans="2:7" s="100" customFormat="1">
      <c r="B13646" s="208"/>
      <c r="C13646" s="101"/>
      <c r="D13646" s="102"/>
      <c r="E13646" s="208"/>
      <c r="F13646" s="107"/>
      <c r="G13646" s="107"/>
    </row>
    <row r="13647" spans="2:7" s="100" customFormat="1">
      <c r="B13647" s="208"/>
      <c r="C13647" s="101"/>
      <c r="D13647" s="102"/>
      <c r="E13647" s="208"/>
      <c r="F13647" s="107"/>
      <c r="G13647" s="107"/>
    </row>
    <row r="13648" spans="2:7" s="100" customFormat="1">
      <c r="B13648" s="208"/>
      <c r="C13648" s="101"/>
      <c r="D13648" s="102"/>
      <c r="E13648" s="208"/>
      <c r="F13648" s="107"/>
      <c r="G13648" s="107"/>
    </row>
    <row r="13649" spans="2:7" s="100" customFormat="1">
      <c r="B13649" s="208"/>
      <c r="C13649" s="101"/>
      <c r="D13649" s="102"/>
      <c r="E13649" s="208"/>
      <c r="F13649" s="107"/>
      <c r="G13649" s="107"/>
    </row>
    <row r="13650" spans="2:7" s="100" customFormat="1">
      <c r="B13650" s="208"/>
      <c r="C13650" s="101"/>
      <c r="D13650" s="102"/>
      <c r="E13650" s="208"/>
      <c r="F13650" s="107"/>
      <c r="G13650" s="107"/>
    </row>
    <row r="13651" spans="2:7" s="100" customFormat="1">
      <c r="B13651" s="208"/>
      <c r="C13651" s="101"/>
      <c r="D13651" s="102"/>
      <c r="E13651" s="208"/>
      <c r="F13651" s="107"/>
      <c r="G13651" s="107"/>
    </row>
    <row r="13652" spans="2:7" s="100" customFormat="1">
      <c r="B13652" s="208"/>
      <c r="C13652" s="101"/>
      <c r="D13652" s="102"/>
      <c r="E13652" s="208"/>
      <c r="F13652" s="107"/>
      <c r="G13652" s="107"/>
    </row>
    <row r="13653" spans="2:7" s="100" customFormat="1">
      <c r="B13653" s="208"/>
      <c r="C13653" s="101"/>
      <c r="D13653" s="102"/>
      <c r="E13653" s="208"/>
      <c r="F13653" s="107"/>
      <c r="G13653" s="107"/>
    </row>
    <row r="13654" spans="2:7" s="100" customFormat="1">
      <c r="B13654" s="208"/>
      <c r="C13654" s="101"/>
      <c r="D13654" s="102"/>
      <c r="E13654" s="208"/>
      <c r="F13654" s="107"/>
      <c r="G13654" s="107"/>
    </row>
    <row r="13655" spans="2:7" s="100" customFormat="1">
      <c r="B13655" s="208"/>
      <c r="C13655" s="101"/>
      <c r="D13655" s="102"/>
      <c r="E13655" s="208"/>
      <c r="F13655" s="107"/>
      <c r="G13655" s="107"/>
    </row>
    <row r="13656" spans="2:7" s="100" customFormat="1">
      <c r="B13656" s="208"/>
      <c r="C13656" s="101"/>
      <c r="D13656" s="102"/>
      <c r="E13656" s="208"/>
      <c r="F13656" s="107"/>
      <c r="G13656" s="107"/>
    </row>
    <row r="13657" spans="2:7" s="100" customFormat="1">
      <c r="B13657" s="208"/>
      <c r="C13657" s="101"/>
      <c r="D13657" s="102"/>
      <c r="E13657" s="208"/>
      <c r="F13657" s="107"/>
      <c r="G13657" s="107"/>
    </row>
    <row r="13658" spans="2:7" s="100" customFormat="1">
      <c r="B13658" s="208"/>
      <c r="C13658" s="101"/>
      <c r="D13658" s="102"/>
      <c r="E13658" s="208"/>
      <c r="F13658" s="107"/>
      <c r="G13658" s="107"/>
    </row>
    <row r="13659" spans="2:7" s="100" customFormat="1">
      <c r="B13659" s="208"/>
      <c r="C13659" s="101"/>
      <c r="D13659" s="102"/>
      <c r="E13659" s="208"/>
      <c r="F13659" s="107"/>
      <c r="G13659" s="107"/>
    </row>
    <row r="13660" spans="2:7" s="100" customFormat="1">
      <c r="B13660" s="208"/>
      <c r="C13660" s="101"/>
      <c r="D13660" s="102"/>
      <c r="E13660" s="208"/>
      <c r="F13660" s="107"/>
      <c r="G13660" s="107"/>
    </row>
    <row r="13661" spans="2:7" s="100" customFormat="1">
      <c r="B13661" s="208"/>
      <c r="C13661" s="101"/>
      <c r="D13661" s="102"/>
      <c r="E13661" s="208"/>
      <c r="F13661" s="107"/>
      <c r="G13661" s="107"/>
    </row>
    <row r="13662" spans="2:7" s="100" customFormat="1">
      <c r="B13662" s="208"/>
      <c r="C13662" s="101"/>
      <c r="D13662" s="102"/>
      <c r="E13662" s="208"/>
      <c r="F13662" s="107"/>
      <c r="G13662" s="107"/>
    </row>
    <row r="13663" spans="2:7" s="100" customFormat="1">
      <c r="B13663" s="208"/>
      <c r="C13663" s="101"/>
      <c r="D13663" s="102"/>
      <c r="E13663" s="208"/>
      <c r="F13663" s="107"/>
      <c r="G13663" s="107"/>
    </row>
    <row r="13664" spans="2:7" s="100" customFormat="1">
      <c r="B13664" s="208"/>
      <c r="C13664" s="101"/>
      <c r="D13664" s="102"/>
      <c r="E13664" s="208"/>
      <c r="F13664" s="107"/>
      <c r="G13664" s="107"/>
    </row>
    <row r="13665" spans="2:7" s="100" customFormat="1">
      <c r="B13665" s="208"/>
      <c r="C13665" s="101"/>
      <c r="D13665" s="102"/>
      <c r="E13665" s="208"/>
      <c r="F13665" s="107"/>
      <c r="G13665" s="107"/>
    </row>
    <row r="13666" spans="2:7" s="100" customFormat="1">
      <c r="B13666" s="208"/>
      <c r="C13666" s="101"/>
      <c r="D13666" s="102"/>
      <c r="E13666" s="208"/>
      <c r="F13666" s="107"/>
      <c r="G13666" s="107"/>
    </row>
    <row r="13667" spans="2:7" s="100" customFormat="1">
      <c r="B13667" s="208"/>
      <c r="C13667" s="101"/>
      <c r="D13667" s="102"/>
      <c r="E13667" s="208"/>
      <c r="F13667" s="107"/>
      <c r="G13667" s="107"/>
    </row>
    <row r="13668" spans="2:7" s="100" customFormat="1">
      <c r="B13668" s="208"/>
      <c r="C13668" s="101"/>
      <c r="D13668" s="102"/>
      <c r="E13668" s="208"/>
      <c r="F13668" s="107"/>
      <c r="G13668" s="107"/>
    </row>
    <row r="13669" spans="2:7" s="100" customFormat="1">
      <c r="B13669" s="208"/>
      <c r="C13669" s="101"/>
      <c r="D13669" s="102"/>
      <c r="E13669" s="208"/>
      <c r="F13669" s="107"/>
      <c r="G13669" s="107"/>
    </row>
    <row r="13670" spans="2:7" s="100" customFormat="1">
      <c r="B13670" s="208"/>
      <c r="C13670" s="101"/>
      <c r="D13670" s="102"/>
      <c r="E13670" s="208"/>
      <c r="F13670" s="107"/>
      <c r="G13670" s="107"/>
    </row>
    <row r="13671" spans="2:7" s="100" customFormat="1">
      <c r="B13671" s="208"/>
      <c r="C13671" s="101"/>
      <c r="D13671" s="102"/>
      <c r="E13671" s="208"/>
      <c r="F13671" s="107"/>
      <c r="G13671" s="107"/>
    </row>
    <row r="13672" spans="2:7" s="100" customFormat="1">
      <c r="B13672" s="208"/>
      <c r="C13672" s="101"/>
      <c r="D13672" s="102"/>
      <c r="E13672" s="208"/>
      <c r="F13672" s="107"/>
      <c r="G13672" s="107"/>
    </row>
    <row r="13673" spans="2:7" s="100" customFormat="1">
      <c r="B13673" s="208"/>
      <c r="C13673" s="101"/>
      <c r="D13673" s="102"/>
      <c r="E13673" s="208"/>
      <c r="F13673" s="107"/>
      <c r="G13673" s="107"/>
    </row>
    <row r="13674" spans="2:7" s="100" customFormat="1">
      <c r="B13674" s="208"/>
      <c r="C13674" s="101"/>
      <c r="D13674" s="102"/>
      <c r="E13674" s="208"/>
      <c r="F13674" s="107"/>
      <c r="G13674" s="107"/>
    </row>
    <row r="13675" spans="2:7" s="100" customFormat="1">
      <c r="B13675" s="208"/>
      <c r="C13675" s="101"/>
      <c r="D13675" s="102"/>
      <c r="E13675" s="208"/>
      <c r="F13675" s="107"/>
      <c r="G13675" s="107"/>
    </row>
    <row r="13676" spans="2:7" s="100" customFormat="1">
      <c r="B13676" s="208"/>
      <c r="C13676" s="101"/>
      <c r="D13676" s="102"/>
      <c r="E13676" s="208"/>
      <c r="F13676" s="107"/>
      <c r="G13676" s="107"/>
    </row>
    <row r="13677" spans="2:7" s="100" customFormat="1">
      <c r="B13677" s="208"/>
      <c r="C13677" s="101"/>
      <c r="D13677" s="102"/>
      <c r="E13677" s="208"/>
      <c r="F13677" s="107"/>
      <c r="G13677" s="107"/>
    </row>
    <row r="13678" spans="2:7" s="100" customFormat="1">
      <c r="B13678" s="208"/>
      <c r="C13678" s="101"/>
      <c r="D13678" s="102"/>
      <c r="E13678" s="208"/>
      <c r="F13678" s="107"/>
      <c r="G13678" s="107"/>
    </row>
    <row r="13679" spans="2:7" s="100" customFormat="1">
      <c r="B13679" s="208"/>
      <c r="C13679" s="101"/>
      <c r="D13679" s="102"/>
      <c r="E13679" s="208"/>
      <c r="F13679" s="107"/>
      <c r="G13679" s="107"/>
    </row>
    <row r="13680" spans="2:7" s="100" customFormat="1">
      <c r="B13680" s="208"/>
      <c r="C13680" s="101"/>
      <c r="D13680" s="102"/>
      <c r="E13680" s="208"/>
      <c r="F13680" s="107"/>
      <c r="G13680" s="107"/>
    </row>
    <row r="13681" spans="2:7" s="100" customFormat="1">
      <c r="B13681" s="208"/>
      <c r="C13681" s="101"/>
      <c r="D13681" s="102"/>
      <c r="E13681" s="208"/>
      <c r="F13681" s="107"/>
      <c r="G13681" s="107"/>
    </row>
    <row r="13682" spans="2:7" s="100" customFormat="1">
      <c r="B13682" s="208"/>
      <c r="C13682" s="101"/>
      <c r="D13682" s="102"/>
      <c r="E13682" s="208"/>
      <c r="F13682" s="107"/>
      <c r="G13682" s="107"/>
    </row>
    <row r="13683" spans="2:7" s="100" customFormat="1">
      <c r="B13683" s="208"/>
      <c r="C13683" s="101"/>
      <c r="D13683" s="102"/>
      <c r="E13683" s="208"/>
      <c r="F13683" s="107"/>
      <c r="G13683" s="107"/>
    </row>
    <row r="13684" spans="2:7" s="100" customFormat="1">
      <c r="B13684" s="208"/>
      <c r="C13684" s="101"/>
      <c r="D13684" s="102"/>
      <c r="E13684" s="208"/>
      <c r="F13684" s="107"/>
      <c r="G13684" s="107"/>
    </row>
    <row r="13685" spans="2:7" s="100" customFormat="1">
      <c r="B13685" s="208"/>
      <c r="C13685" s="101"/>
      <c r="D13685" s="102"/>
      <c r="E13685" s="208"/>
      <c r="F13685" s="107"/>
      <c r="G13685" s="107"/>
    </row>
    <row r="13686" spans="2:7" s="100" customFormat="1">
      <c r="B13686" s="208"/>
      <c r="C13686" s="101"/>
      <c r="D13686" s="102"/>
      <c r="E13686" s="208"/>
      <c r="F13686" s="107"/>
      <c r="G13686" s="107"/>
    </row>
    <row r="13687" spans="2:7" s="100" customFormat="1">
      <c r="B13687" s="208"/>
      <c r="C13687" s="101"/>
      <c r="D13687" s="102"/>
      <c r="E13687" s="208"/>
      <c r="F13687" s="107"/>
      <c r="G13687" s="107"/>
    </row>
    <row r="13688" spans="2:7" s="100" customFormat="1">
      <c r="B13688" s="208"/>
      <c r="C13688" s="101"/>
      <c r="D13688" s="102"/>
      <c r="E13688" s="208"/>
      <c r="F13688" s="107"/>
      <c r="G13688" s="107"/>
    </row>
    <row r="13689" spans="2:7" s="100" customFormat="1">
      <c r="B13689" s="208"/>
      <c r="C13689" s="101"/>
      <c r="D13689" s="102"/>
      <c r="E13689" s="208"/>
      <c r="F13689" s="107"/>
      <c r="G13689" s="107"/>
    </row>
    <row r="13690" spans="2:7" s="100" customFormat="1">
      <c r="B13690" s="208"/>
      <c r="C13690" s="101"/>
      <c r="D13690" s="102"/>
      <c r="E13690" s="208"/>
      <c r="F13690" s="107"/>
      <c r="G13690" s="107"/>
    </row>
    <row r="13691" spans="2:7" s="100" customFormat="1">
      <c r="B13691" s="208"/>
      <c r="C13691" s="101"/>
      <c r="D13691" s="102"/>
      <c r="E13691" s="208"/>
      <c r="F13691" s="107"/>
      <c r="G13691" s="107"/>
    </row>
    <row r="13692" spans="2:7" s="100" customFormat="1">
      <c r="B13692" s="208"/>
      <c r="C13692" s="101"/>
      <c r="D13692" s="102"/>
      <c r="E13692" s="208"/>
      <c r="F13692" s="107"/>
      <c r="G13692" s="107"/>
    </row>
    <row r="13693" spans="2:7" s="100" customFormat="1">
      <c r="B13693" s="208"/>
      <c r="C13693" s="101"/>
      <c r="D13693" s="102"/>
      <c r="E13693" s="208"/>
      <c r="F13693" s="107"/>
      <c r="G13693" s="107"/>
    </row>
    <row r="13694" spans="2:7" s="100" customFormat="1">
      <c r="B13694" s="208"/>
      <c r="C13694" s="101"/>
      <c r="D13694" s="102"/>
      <c r="E13694" s="208"/>
      <c r="F13694" s="107"/>
      <c r="G13694" s="107"/>
    </row>
    <row r="13695" spans="2:7" s="100" customFormat="1">
      <c r="B13695" s="208"/>
      <c r="C13695" s="101"/>
      <c r="D13695" s="102"/>
      <c r="E13695" s="208"/>
      <c r="F13695" s="107"/>
      <c r="G13695" s="107"/>
    </row>
    <row r="13696" spans="2:7" s="100" customFormat="1">
      <c r="B13696" s="208"/>
      <c r="C13696" s="101"/>
      <c r="D13696" s="102"/>
      <c r="E13696" s="208"/>
      <c r="F13696" s="107"/>
      <c r="G13696" s="107"/>
    </row>
    <row r="13697" spans="2:7" s="100" customFormat="1">
      <c r="B13697" s="208"/>
      <c r="C13697" s="101"/>
      <c r="D13697" s="102"/>
      <c r="E13697" s="208"/>
      <c r="F13697" s="107"/>
      <c r="G13697" s="107"/>
    </row>
    <row r="13698" spans="2:7" s="100" customFormat="1">
      <c r="B13698" s="208"/>
      <c r="C13698" s="101"/>
      <c r="D13698" s="102"/>
      <c r="E13698" s="208"/>
      <c r="F13698" s="107"/>
      <c r="G13698" s="107"/>
    </row>
    <row r="13699" spans="2:7" s="100" customFormat="1">
      <c r="B13699" s="208"/>
      <c r="C13699" s="101"/>
      <c r="D13699" s="102"/>
      <c r="E13699" s="208"/>
      <c r="F13699" s="107"/>
      <c r="G13699" s="107"/>
    </row>
    <row r="13700" spans="2:7" s="100" customFormat="1">
      <c r="B13700" s="208"/>
      <c r="C13700" s="101"/>
      <c r="D13700" s="102"/>
      <c r="E13700" s="208"/>
      <c r="F13700" s="107"/>
      <c r="G13700" s="107"/>
    </row>
    <row r="13701" spans="2:7" s="100" customFormat="1">
      <c r="B13701" s="208"/>
      <c r="C13701" s="101"/>
      <c r="D13701" s="102"/>
      <c r="E13701" s="208"/>
      <c r="F13701" s="107"/>
      <c r="G13701" s="107"/>
    </row>
    <row r="13702" spans="2:7" s="100" customFormat="1">
      <c r="B13702" s="208"/>
      <c r="C13702" s="101"/>
      <c r="D13702" s="102"/>
      <c r="E13702" s="208"/>
      <c r="F13702" s="107"/>
      <c r="G13702" s="107"/>
    </row>
    <row r="13703" spans="2:7" s="100" customFormat="1">
      <c r="B13703" s="208"/>
      <c r="C13703" s="101"/>
      <c r="D13703" s="102"/>
      <c r="E13703" s="208"/>
      <c r="F13703" s="107"/>
      <c r="G13703" s="107"/>
    </row>
    <row r="13704" spans="2:7" s="100" customFormat="1">
      <c r="B13704" s="208"/>
      <c r="C13704" s="101"/>
      <c r="D13704" s="102"/>
      <c r="E13704" s="208"/>
      <c r="F13704" s="107"/>
      <c r="G13704" s="107"/>
    </row>
    <row r="13705" spans="2:7" s="100" customFormat="1">
      <c r="B13705" s="208"/>
      <c r="C13705" s="101"/>
      <c r="D13705" s="102"/>
      <c r="E13705" s="208"/>
      <c r="F13705" s="107"/>
      <c r="G13705" s="107"/>
    </row>
    <row r="13706" spans="2:7" s="100" customFormat="1">
      <c r="B13706" s="208"/>
      <c r="C13706" s="101"/>
      <c r="D13706" s="102"/>
      <c r="E13706" s="208"/>
      <c r="F13706" s="107"/>
      <c r="G13706" s="107"/>
    </row>
    <row r="13707" spans="2:7" s="100" customFormat="1">
      <c r="B13707" s="208"/>
      <c r="C13707" s="101"/>
      <c r="D13707" s="102"/>
      <c r="E13707" s="208"/>
      <c r="F13707" s="107"/>
      <c r="G13707" s="107"/>
    </row>
    <row r="13708" spans="2:7" s="100" customFormat="1">
      <c r="B13708" s="208"/>
      <c r="C13708" s="101"/>
      <c r="D13708" s="102"/>
      <c r="E13708" s="208"/>
      <c r="F13708" s="107"/>
      <c r="G13708" s="107"/>
    </row>
    <row r="13709" spans="2:7" s="100" customFormat="1">
      <c r="B13709" s="208"/>
      <c r="C13709" s="101"/>
      <c r="D13709" s="102"/>
      <c r="E13709" s="208"/>
      <c r="F13709" s="107"/>
      <c r="G13709" s="107"/>
    </row>
    <row r="13710" spans="2:7" s="100" customFormat="1">
      <c r="B13710" s="208"/>
      <c r="C13710" s="101"/>
      <c r="D13710" s="102"/>
      <c r="E13710" s="208"/>
      <c r="F13710" s="107"/>
      <c r="G13710" s="107"/>
    </row>
    <row r="13711" spans="2:7" s="100" customFormat="1">
      <c r="B13711" s="208"/>
      <c r="C13711" s="101"/>
      <c r="D13711" s="102"/>
      <c r="E13711" s="208"/>
      <c r="F13711" s="107"/>
      <c r="G13711" s="107"/>
    </row>
    <row r="13712" spans="2:7" s="100" customFormat="1">
      <c r="B13712" s="208"/>
      <c r="C13712" s="101"/>
      <c r="D13712" s="102"/>
      <c r="E13712" s="208"/>
      <c r="F13712" s="107"/>
      <c r="G13712" s="107"/>
    </row>
    <row r="13713" spans="2:7" s="100" customFormat="1">
      <c r="B13713" s="208"/>
      <c r="C13713" s="101"/>
      <c r="D13713" s="102"/>
      <c r="E13713" s="208"/>
      <c r="F13713" s="107"/>
      <c r="G13713" s="107"/>
    </row>
    <row r="13714" spans="2:7" s="100" customFormat="1">
      <c r="B13714" s="208"/>
      <c r="C13714" s="101"/>
      <c r="D13714" s="102"/>
      <c r="E13714" s="208"/>
      <c r="F13714" s="107"/>
      <c r="G13714" s="107"/>
    </row>
    <row r="13715" spans="2:7" s="100" customFormat="1">
      <c r="B13715" s="208"/>
      <c r="C13715" s="101"/>
      <c r="D13715" s="102"/>
      <c r="E13715" s="208"/>
      <c r="F13715" s="107"/>
      <c r="G13715" s="107"/>
    </row>
    <row r="13716" spans="2:7" s="100" customFormat="1">
      <c r="B13716" s="208"/>
      <c r="C13716" s="101"/>
      <c r="D13716" s="102"/>
      <c r="E13716" s="208"/>
      <c r="F13716" s="107"/>
      <c r="G13716" s="107"/>
    </row>
    <row r="13717" spans="2:7" s="100" customFormat="1">
      <c r="B13717" s="208"/>
      <c r="C13717" s="101"/>
      <c r="D13717" s="102"/>
      <c r="E13717" s="208"/>
      <c r="F13717" s="107"/>
      <c r="G13717" s="107"/>
    </row>
    <row r="13718" spans="2:7" s="100" customFormat="1">
      <c r="B13718" s="208"/>
      <c r="C13718" s="101"/>
      <c r="D13718" s="102"/>
      <c r="E13718" s="208"/>
      <c r="F13718" s="107"/>
      <c r="G13718" s="107"/>
    </row>
    <row r="13719" spans="2:7" s="100" customFormat="1">
      <c r="B13719" s="208"/>
      <c r="C13719" s="101"/>
      <c r="D13719" s="102"/>
      <c r="E13719" s="208"/>
      <c r="F13719" s="107"/>
      <c r="G13719" s="107"/>
    </row>
    <row r="13720" spans="2:7" s="100" customFormat="1">
      <c r="B13720" s="208"/>
      <c r="C13720" s="101"/>
      <c r="D13720" s="102"/>
      <c r="E13720" s="208"/>
      <c r="F13720" s="107"/>
      <c r="G13720" s="107"/>
    </row>
    <row r="13721" spans="2:7" s="100" customFormat="1">
      <c r="B13721" s="208"/>
      <c r="C13721" s="101"/>
      <c r="D13721" s="102"/>
      <c r="E13721" s="208"/>
      <c r="F13721" s="107"/>
      <c r="G13721" s="107"/>
    </row>
    <row r="13722" spans="2:7" s="100" customFormat="1">
      <c r="B13722" s="208"/>
      <c r="C13722" s="101"/>
      <c r="D13722" s="102"/>
      <c r="E13722" s="208"/>
      <c r="F13722" s="107"/>
      <c r="G13722" s="107"/>
    </row>
    <row r="13723" spans="2:7" s="100" customFormat="1">
      <c r="B13723" s="208"/>
      <c r="C13723" s="101"/>
      <c r="D13723" s="102"/>
      <c r="E13723" s="208"/>
      <c r="F13723" s="107"/>
      <c r="G13723" s="107"/>
    </row>
    <row r="13724" spans="2:7" s="100" customFormat="1">
      <c r="B13724" s="208"/>
      <c r="C13724" s="101"/>
      <c r="D13724" s="102"/>
      <c r="E13724" s="208"/>
      <c r="F13724" s="107"/>
      <c r="G13724" s="107"/>
    </row>
    <row r="13725" spans="2:7" s="100" customFormat="1">
      <c r="B13725" s="208"/>
      <c r="C13725" s="101"/>
      <c r="D13725" s="102"/>
      <c r="E13725" s="208"/>
      <c r="F13725" s="107"/>
      <c r="G13725" s="107"/>
    </row>
    <row r="13726" spans="2:7" s="100" customFormat="1">
      <c r="B13726" s="208"/>
      <c r="C13726" s="101"/>
      <c r="D13726" s="102"/>
      <c r="E13726" s="208"/>
      <c r="F13726" s="107"/>
      <c r="G13726" s="107"/>
    </row>
    <row r="13727" spans="2:7" s="100" customFormat="1">
      <c r="B13727" s="208"/>
      <c r="C13727" s="101"/>
      <c r="D13727" s="102"/>
      <c r="E13727" s="208"/>
      <c r="F13727" s="107"/>
      <c r="G13727" s="107"/>
    </row>
    <row r="13728" spans="2:7" s="100" customFormat="1">
      <c r="B13728" s="208"/>
      <c r="C13728" s="101"/>
      <c r="D13728" s="102"/>
      <c r="E13728" s="208"/>
      <c r="F13728" s="107"/>
      <c r="G13728" s="107"/>
    </row>
    <row r="13729" spans="2:7" s="100" customFormat="1">
      <c r="B13729" s="208"/>
      <c r="C13729" s="101"/>
      <c r="D13729" s="102"/>
      <c r="E13729" s="208"/>
      <c r="F13729" s="107"/>
      <c r="G13729" s="107"/>
    </row>
    <row r="13730" spans="2:7" s="100" customFormat="1">
      <c r="B13730" s="208"/>
      <c r="C13730" s="101"/>
      <c r="D13730" s="102"/>
      <c r="E13730" s="208"/>
      <c r="F13730" s="107"/>
      <c r="G13730" s="107"/>
    </row>
    <row r="13731" spans="2:7" s="100" customFormat="1">
      <c r="B13731" s="208"/>
      <c r="C13731" s="101"/>
      <c r="D13731" s="102"/>
      <c r="E13731" s="208"/>
      <c r="F13731" s="107"/>
      <c r="G13731" s="107"/>
    </row>
    <row r="13732" spans="2:7" s="100" customFormat="1">
      <c r="B13732" s="208"/>
      <c r="C13732" s="101"/>
      <c r="D13732" s="102"/>
      <c r="E13732" s="208"/>
      <c r="F13732" s="107"/>
      <c r="G13732" s="107"/>
    </row>
    <row r="13733" spans="2:7" s="100" customFormat="1">
      <c r="B13733" s="208"/>
      <c r="C13733" s="101"/>
      <c r="D13733" s="102"/>
      <c r="E13733" s="208"/>
      <c r="F13733" s="107"/>
      <c r="G13733" s="107"/>
    </row>
    <row r="13734" spans="2:7" s="100" customFormat="1">
      <c r="B13734" s="208"/>
      <c r="C13734" s="101"/>
      <c r="D13734" s="102"/>
      <c r="E13734" s="208"/>
      <c r="F13734" s="107"/>
      <c r="G13734" s="107"/>
    </row>
    <row r="13735" spans="2:7" s="100" customFormat="1">
      <c r="B13735" s="208"/>
      <c r="C13735" s="101"/>
      <c r="D13735" s="102"/>
      <c r="E13735" s="208"/>
      <c r="F13735" s="107"/>
      <c r="G13735" s="107"/>
    </row>
    <row r="13736" spans="2:7" s="100" customFormat="1">
      <c r="B13736" s="208"/>
      <c r="C13736" s="101"/>
      <c r="D13736" s="102"/>
      <c r="E13736" s="208"/>
      <c r="F13736" s="107"/>
      <c r="G13736" s="107"/>
    </row>
    <row r="13737" spans="2:7" s="100" customFormat="1">
      <c r="B13737" s="208"/>
      <c r="C13737" s="101"/>
      <c r="D13737" s="102"/>
      <c r="E13737" s="208"/>
      <c r="F13737" s="107"/>
      <c r="G13737" s="107"/>
    </row>
    <row r="13738" spans="2:7" s="100" customFormat="1">
      <c r="B13738" s="208"/>
      <c r="C13738" s="101"/>
      <c r="D13738" s="102"/>
      <c r="E13738" s="208"/>
      <c r="F13738" s="107"/>
      <c r="G13738" s="107"/>
    </row>
    <row r="13739" spans="2:7" s="100" customFormat="1">
      <c r="B13739" s="208"/>
      <c r="C13739" s="101"/>
      <c r="D13739" s="102"/>
      <c r="E13739" s="208"/>
      <c r="F13739" s="107"/>
      <c r="G13739" s="107"/>
    </row>
    <row r="13740" spans="2:7" s="100" customFormat="1">
      <c r="B13740" s="208"/>
      <c r="C13740" s="101"/>
      <c r="D13740" s="102"/>
      <c r="E13740" s="208"/>
      <c r="F13740" s="107"/>
      <c r="G13740" s="107"/>
    </row>
    <row r="13741" spans="2:7" s="100" customFormat="1">
      <c r="B13741" s="208"/>
      <c r="C13741" s="101"/>
      <c r="D13741" s="102"/>
      <c r="E13741" s="208"/>
      <c r="F13741" s="107"/>
      <c r="G13741" s="107"/>
    </row>
    <row r="13742" spans="2:7" s="100" customFormat="1">
      <c r="B13742" s="208"/>
      <c r="C13742" s="101"/>
      <c r="D13742" s="102"/>
      <c r="E13742" s="208"/>
      <c r="F13742" s="107"/>
      <c r="G13742" s="107"/>
    </row>
    <row r="13743" spans="2:7" s="100" customFormat="1">
      <c r="B13743" s="208"/>
      <c r="C13743" s="101"/>
      <c r="D13743" s="102"/>
      <c r="E13743" s="208"/>
      <c r="F13743" s="107"/>
      <c r="G13743" s="107"/>
    </row>
    <row r="13744" spans="2:7" s="100" customFormat="1">
      <c r="B13744" s="208"/>
      <c r="C13744" s="101"/>
      <c r="D13744" s="102"/>
      <c r="E13744" s="208"/>
      <c r="F13744" s="107"/>
      <c r="G13744" s="107"/>
    </row>
    <row r="13745" spans="2:7" s="100" customFormat="1">
      <c r="B13745" s="208"/>
      <c r="C13745" s="101"/>
      <c r="D13745" s="102"/>
      <c r="E13745" s="208"/>
      <c r="F13745" s="107"/>
      <c r="G13745" s="107"/>
    </row>
    <row r="13746" spans="2:7" s="100" customFormat="1">
      <c r="B13746" s="208"/>
      <c r="C13746" s="101"/>
      <c r="D13746" s="102"/>
      <c r="E13746" s="208"/>
      <c r="F13746" s="107"/>
      <c r="G13746" s="107"/>
    </row>
    <row r="13747" spans="2:7" s="100" customFormat="1">
      <c r="B13747" s="208"/>
      <c r="C13747" s="101"/>
      <c r="D13747" s="102"/>
      <c r="E13747" s="208"/>
      <c r="F13747" s="107"/>
      <c r="G13747" s="107"/>
    </row>
    <row r="13748" spans="2:7" s="100" customFormat="1">
      <c r="B13748" s="208"/>
      <c r="C13748" s="101"/>
      <c r="D13748" s="102"/>
      <c r="E13748" s="208"/>
      <c r="F13748" s="107"/>
      <c r="G13748" s="107"/>
    </row>
    <row r="13749" spans="2:7" s="100" customFormat="1">
      <c r="B13749" s="208"/>
      <c r="C13749" s="101"/>
      <c r="D13749" s="102"/>
      <c r="E13749" s="208"/>
      <c r="F13749" s="107"/>
      <c r="G13749" s="107"/>
    </row>
    <row r="13750" spans="2:7" s="100" customFormat="1">
      <c r="B13750" s="208"/>
      <c r="C13750" s="101"/>
      <c r="D13750" s="102"/>
      <c r="E13750" s="208"/>
      <c r="F13750" s="107"/>
      <c r="G13750" s="107"/>
    </row>
    <row r="13751" spans="2:7" s="100" customFormat="1">
      <c r="B13751" s="208"/>
      <c r="C13751" s="101"/>
      <c r="D13751" s="102"/>
      <c r="E13751" s="208"/>
      <c r="F13751" s="107"/>
      <c r="G13751" s="107"/>
    </row>
    <row r="13752" spans="2:7" s="100" customFormat="1">
      <c r="B13752" s="208"/>
      <c r="C13752" s="101"/>
      <c r="D13752" s="102"/>
      <c r="E13752" s="208"/>
      <c r="F13752" s="107"/>
      <c r="G13752" s="107"/>
    </row>
    <row r="13753" spans="2:7" s="100" customFormat="1">
      <c r="B13753" s="208"/>
      <c r="C13753" s="101"/>
      <c r="D13753" s="102"/>
      <c r="E13753" s="208"/>
      <c r="F13753" s="107"/>
      <c r="G13753" s="107"/>
    </row>
    <row r="13754" spans="2:7" s="100" customFormat="1">
      <c r="B13754" s="208"/>
      <c r="C13754" s="101"/>
      <c r="D13754" s="102"/>
      <c r="E13754" s="208"/>
      <c r="F13754" s="107"/>
      <c r="G13754" s="107"/>
    </row>
    <row r="13755" spans="2:7" s="100" customFormat="1">
      <c r="B13755" s="208"/>
      <c r="C13755" s="101"/>
      <c r="D13755" s="102"/>
      <c r="E13755" s="208"/>
      <c r="F13755" s="107"/>
      <c r="G13755" s="107"/>
    </row>
    <row r="13756" spans="2:7" s="100" customFormat="1">
      <c r="B13756" s="208"/>
      <c r="C13756" s="101"/>
      <c r="D13756" s="102"/>
      <c r="E13756" s="208"/>
      <c r="F13756" s="107"/>
      <c r="G13756" s="107"/>
    </row>
    <row r="13757" spans="2:7" s="100" customFormat="1">
      <c r="B13757" s="208"/>
      <c r="C13757" s="101"/>
      <c r="D13757" s="102"/>
      <c r="E13757" s="208"/>
      <c r="F13757" s="107"/>
      <c r="G13757" s="107"/>
    </row>
    <row r="13758" spans="2:7" s="100" customFormat="1">
      <c r="B13758" s="208"/>
      <c r="C13758" s="101"/>
      <c r="D13758" s="102"/>
      <c r="E13758" s="208"/>
      <c r="F13758" s="107"/>
      <c r="G13758" s="107"/>
    </row>
    <row r="13759" spans="2:7" s="100" customFormat="1">
      <c r="B13759" s="208"/>
      <c r="C13759" s="101"/>
      <c r="D13759" s="102"/>
      <c r="E13759" s="208"/>
      <c r="F13759" s="107"/>
      <c r="G13759" s="107"/>
    </row>
    <row r="13760" spans="2:7" s="100" customFormat="1">
      <c r="B13760" s="208"/>
      <c r="C13760" s="101"/>
      <c r="D13760" s="102"/>
      <c r="E13760" s="208"/>
      <c r="F13760" s="107"/>
      <c r="G13760" s="107"/>
    </row>
    <row r="13761" spans="2:7" s="100" customFormat="1">
      <c r="B13761" s="208"/>
      <c r="C13761" s="101"/>
      <c r="D13761" s="102"/>
      <c r="E13761" s="208"/>
      <c r="F13761" s="107"/>
      <c r="G13761" s="107"/>
    </row>
    <row r="13762" spans="2:7" s="100" customFormat="1">
      <c r="B13762" s="208"/>
      <c r="C13762" s="101"/>
      <c r="D13762" s="102"/>
      <c r="E13762" s="208"/>
      <c r="F13762" s="107"/>
      <c r="G13762" s="107"/>
    </row>
    <row r="13763" spans="2:7" s="100" customFormat="1">
      <c r="B13763" s="208"/>
      <c r="C13763" s="101"/>
      <c r="D13763" s="102"/>
      <c r="E13763" s="208"/>
      <c r="F13763" s="107"/>
      <c r="G13763" s="107"/>
    </row>
    <row r="13764" spans="2:7" s="100" customFormat="1">
      <c r="B13764" s="208"/>
      <c r="C13764" s="101"/>
      <c r="D13764" s="102"/>
      <c r="E13764" s="208"/>
      <c r="F13764" s="107"/>
      <c r="G13764" s="107"/>
    </row>
    <row r="13765" spans="2:7" s="100" customFormat="1">
      <c r="B13765" s="208"/>
      <c r="C13765" s="101"/>
      <c r="D13765" s="102"/>
      <c r="E13765" s="208"/>
      <c r="F13765" s="107"/>
      <c r="G13765" s="107"/>
    </row>
    <row r="13766" spans="2:7" s="100" customFormat="1">
      <c r="B13766" s="208"/>
      <c r="C13766" s="101"/>
      <c r="D13766" s="102"/>
      <c r="E13766" s="208"/>
      <c r="F13766" s="107"/>
      <c r="G13766" s="107"/>
    </row>
    <row r="13767" spans="2:7" s="100" customFormat="1">
      <c r="B13767" s="208"/>
      <c r="C13767" s="101"/>
      <c r="D13767" s="102"/>
      <c r="E13767" s="208"/>
      <c r="F13767" s="107"/>
      <c r="G13767" s="107"/>
    </row>
    <row r="13768" spans="2:7" s="100" customFormat="1">
      <c r="B13768" s="208"/>
      <c r="C13768" s="101"/>
      <c r="D13768" s="102"/>
      <c r="E13768" s="208"/>
      <c r="F13768" s="107"/>
      <c r="G13768" s="107"/>
    </row>
    <row r="13769" spans="2:7" s="100" customFormat="1">
      <c r="B13769" s="208"/>
      <c r="C13769" s="101"/>
      <c r="D13769" s="102"/>
      <c r="E13769" s="208"/>
      <c r="F13769" s="107"/>
      <c r="G13769" s="107"/>
    </row>
    <row r="13770" spans="2:7" s="100" customFormat="1">
      <c r="B13770" s="208"/>
      <c r="C13770" s="101"/>
      <c r="D13770" s="102"/>
      <c r="E13770" s="208"/>
      <c r="F13770" s="107"/>
      <c r="G13770" s="107"/>
    </row>
    <row r="13771" spans="2:7" s="100" customFormat="1">
      <c r="B13771" s="208"/>
      <c r="C13771" s="101"/>
      <c r="D13771" s="102"/>
      <c r="E13771" s="208"/>
      <c r="F13771" s="107"/>
      <c r="G13771" s="107"/>
    </row>
    <row r="13772" spans="2:7" s="100" customFormat="1">
      <c r="B13772" s="208"/>
      <c r="C13772" s="101"/>
      <c r="D13772" s="102"/>
      <c r="E13772" s="208"/>
      <c r="F13772" s="107"/>
      <c r="G13772" s="107"/>
    </row>
    <row r="13773" spans="2:7" s="100" customFormat="1">
      <c r="B13773" s="208"/>
      <c r="C13773" s="101"/>
      <c r="D13773" s="102"/>
      <c r="E13773" s="208"/>
      <c r="F13773" s="107"/>
      <c r="G13773" s="107"/>
    </row>
    <row r="13774" spans="2:7" s="100" customFormat="1">
      <c r="B13774" s="208"/>
      <c r="C13774" s="101"/>
      <c r="D13774" s="102"/>
      <c r="E13774" s="208"/>
      <c r="F13774" s="107"/>
      <c r="G13774" s="107"/>
    </row>
    <row r="13775" spans="2:7" s="100" customFormat="1">
      <c r="B13775" s="208"/>
      <c r="C13775" s="101"/>
      <c r="D13775" s="102"/>
      <c r="E13775" s="208"/>
      <c r="F13775" s="107"/>
      <c r="G13775" s="107"/>
    </row>
    <row r="13776" spans="2:7" s="100" customFormat="1">
      <c r="B13776" s="208"/>
      <c r="C13776" s="101"/>
      <c r="D13776" s="102"/>
      <c r="E13776" s="208"/>
      <c r="F13776" s="107"/>
      <c r="G13776" s="107"/>
    </row>
    <row r="13777" spans="2:7" s="100" customFormat="1">
      <c r="B13777" s="208"/>
      <c r="C13777" s="101"/>
      <c r="D13777" s="102"/>
      <c r="E13777" s="208"/>
      <c r="F13777" s="107"/>
      <c r="G13777" s="107"/>
    </row>
    <row r="13778" spans="2:7" s="100" customFormat="1">
      <c r="B13778" s="208"/>
      <c r="C13778" s="101"/>
      <c r="D13778" s="102"/>
      <c r="E13778" s="208"/>
      <c r="F13778" s="107"/>
      <c r="G13778" s="107"/>
    </row>
    <row r="13779" spans="2:7" s="100" customFormat="1">
      <c r="B13779" s="208"/>
      <c r="C13779" s="101"/>
      <c r="D13779" s="102"/>
      <c r="E13779" s="208"/>
      <c r="F13779" s="107"/>
      <c r="G13779" s="107"/>
    </row>
    <row r="13780" spans="2:7" s="100" customFormat="1">
      <c r="B13780" s="208"/>
      <c r="C13780" s="101"/>
      <c r="D13780" s="102"/>
      <c r="E13780" s="208"/>
      <c r="F13780" s="107"/>
      <c r="G13780" s="107"/>
    </row>
    <row r="13781" spans="2:7" s="100" customFormat="1">
      <c r="B13781" s="208"/>
      <c r="C13781" s="101"/>
      <c r="D13781" s="102"/>
      <c r="E13781" s="208"/>
      <c r="F13781" s="107"/>
      <c r="G13781" s="107"/>
    </row>
    <row r="13782" spans="2:7" s="100" customFormat="1">
      <c r="B13782" s="208"/>
      <c r="C13782" s="101"/>
      <c r="D13782" s="102"/>
      <c r="E13782" s="208"/>
      <c r="F13782" s="107"/>
      <c r="G13782" s="107"/>
    </row>
    <row r="13783" spans="2:7" s="100" customFormat="1">
      <c r="B13783" s="208"/>
      <c r="C13783" s="101"/>
      <c r="D13783" s="102"/>
      <c r="E13783" s="208"/>
      <c r="F13783" s="107"/>
      <c r="G13783" s="107"/>
    </row>
    <row r="13784" spans="2:7" s="100" customFormat="1">
      <c r="B13784" s="208"/>
      <c r="C13784" s="101"/>
      <c r="D13784" s="102"/>
      <c r="E13784" s="208"/>
      <c r="F13784" s="107"/>
      <c r="G13784" s="107"/>
    </row>
    <row r="13785" spans="2:7" s="100" customFormat="1">
      <c r="B13785" s="208"/>
      <c r="C13785" s="101"/>
      <c r="D13785" s="102"/>
      <c r="E13785" s="208"/>
      <c r="F13785" s="107"/>
      <c r="G13785" s="107"/>
    </row>
    <row r="13786" spans="2:7" s="100" customFormat="1">
      <c r="B13786" s="208"/>
      <c r="C13786" s="101"/>
      <c r="D13786" s="102"/>
      <c r="E13786" s="208"/>
      <c r="F13786" s="107"/>
      <c r="G13786" s="107"/>
    </row>
    <row r="13787" spans="2:7" s="100" customFormat="1">
      <c r="B13787" s="208"/>
      <c r="C13787" s="101"/>
      <c r="D13787" s="102"/>
      <c r="E13787" s="208"/>
      <c r="F13787" s="107"/>
      <c r="G13787" s="107"/>
    </row>
    <row r="13788" spans="2:7" s="100" customFormat="1">
      <c r="B13788" s="208"/>
      <c r="C13788" s="101"/>
      <c r="D13788" s="102"/>
      <c r="E13788" s="208"/>
      <c r="F13788" s="107"/>
      <c r="G13788" s="107"/>
    </row>
    <row r="13789" spans="2:7" s="100" customFormat="1">
      <c r="B13789" s="208"/>
      <c r="C13789" s="101"/>
      <c r="D13789" s="102"/>
      <c r="E13789" s="208"/>
      <c r="F13789" s="107"/>
      <c r="G13789" s="107"/>
    </row>
    <row r="13790" spans="2:7" s="100" customFormat="1">
      <c r="B13790" s="208"/>
      <c r="C13790" s="101"/>
      <c r="D13790" s="102"/>
      <c r="E13790" s="208"/>
      <c r="F13790" s="107"/>
      <c r="G13790" s="107"/>
    </row>
    <row r="13791" spans="2:7" s="100" customFormat="1">
      <c r="B13791" s="208"/>
      <c r="C13791" s="101"/>
      <c r="D13791" s="102"/>
      <c r="E13791" s="208"/>
      <c r="F13791" s="107"/>
      <c r="G13791" s="107"/>
    </row>
    <row r="13792" spans="2:7" s="100" customFormat="1">
      <c r="B13792" s="208"/>
      <c r="C13792" s="101"/>
      <c r="D13792" s="102"/>
      <c r="E13792" s="208"/>
      <c r="F13792" s="107"/>
      <c r="G13792" s="107"/>
    </row>
    <row r="13793" spans="2:7" s="100" customFormat="1">
      <c r="B13793" s="208"/>
      <c r="C13793" s="101"/>
      <c r="D13793" s="102"/>
      <c r="E13793" s="208"/>
      <c r="F13793" s="107"/>
      <c r="G13793" s="107"/>
    </row>
    <row r="13794" spans="2:7" s="100" customFormat="1">
      <c r="B13794" s="208"/>
      <c r="C13794" s="101"/>
      <c r="D13794" s="102"/>
      <c r="E13794" s="208"/>
      <c r="F13794" s="107"/>
      <c r="G13794" s="107"/>
    </row>
    <row r="13795" spans="2:7" s="100" customFormat="1">
      <c r="B13795" s="208"/>
      <c r="C13795" s="101"/>
      <c r="D13795" s="102"/>
      <c r="E13795" s="208"/>
      <c r="F13795" s="107"/>
      <c r="G13795" s="107"/>
    </row>
    <row r="13796" spans="2:7" s="100" customFormat="1">
      <c r="B13796" s="208"/>
      <c r="C13796" s="101"/>
      <c r="D13796" s="102"/>
      <c r="E13796" s="208"/>
      <c r="F13796" s="107"/>
      <c r="G13796" s="107"/>
    </row>
    <row r="13797" spans="2:7" s="100" customFormat="1">
      <c r="B13797" s="208"/>
      <c r="C13797" s="101"/>
      <c r="D13797" s="102"/>
      <c r="E13797" s="208"/>
      <c r="F13797" s="107"/>
      <c r="G13797" s="107"/>
    </row>
    <row r="13798" spans="2:7" s="100" customFormat="1">
      <c r="B13798" s="208"/>
      <c r="C13798" s="101"/>
      <c r="D13798" s="102"/>
      <c r="E13798" s="208"/>
      <c r="F13798" s="107"/>
      <c r="G13798" s="107"/>
    </row>
    <row r="13799" spans="2:7" s="100" customFormat="1">
      <c r="B13799" s="208"/>
      <c r="C13799" s="101"/>
      <c r="D13799" s="102"/>
      <c r="E13799" s="208"/>
      <c r="F13799" s="107"/>
      <c r="G13799" s="107"/>
    </row>
    <row r="13800" spans="2:7" s="100" customFormat="1">
      <c r="B13800" s="208"/>
      <c r="C13800" s="101"/>
      <c r="D13800" s="102"/>
      <c r="E13800" s="208"/>
      <c r="F13800" s="107"/>
      <c r="G13800" s="107"/>
    </row>
    <row r="13801" spans="2:7" s="100" customFormat="1">
      <c r="B13801" s="208"/>
      <c r="C13801" s="101"/>
      <c r="D13801" s="102"/>
      <c r="E13801" s="208"/>
      <c r="F13801" s="107"/>
      <c r="G13801" s="107"/>
    </row>
    <row r="13802" spans="2:7" s="100" customFormat="1">
      <c r="B13802" s="208"/>
      <c r="C13802" s="101"/>
      <c r="D13802" s="102"/>
      <c r="E13802" s="208"/>
      <c r="F13802" s="107"/>
      <c r="G13802" s="107"/>
    </row>
    <row r="13803" spans="2:7" s="100" customFormat="1">
      <c r="B13803" s="208"/>
      <c r="C13803" s="101"/>
      <c r="D13803" s="102"/>
      <c r="E13803" s="208"/>
      <c r="F13803" s="107"/>
      <c r="G13803" s="107"/>
    </row>
    <row r="13804" spans="2:7" s="100" customFormat="1">
      <c r="B13804" s="208"/>
      <c r="C13804" s="101"/>
      <c r="D13804" s="102"/>
      <c r="E13804" s="208"/>
      <c r="F13804" s="107"/>
      <c r="G13804" s="107"/>
    </row>
    <row r="13805" spans="2:7" s="100" customFormat="1">
      <c r="B13805" s="208"/>
      <c r="C13805" s="101"/>
      <c r="D13805" s="102"/>
      <c r="E13805" s="208"/>
      <c r="F13805" s="107"/>
      <c r="G13805" s="107"/>
    </row>
    <row r="13806" spans="2:7" s="100" customFormat="1">
      <c r="B13806" s="208"/>
      <c r="C13806" s="101"/>
      <c r="D13806" s="102"/>
      <c r="E13806" s="208"/>
      <c r="F13806" s="107"/>
      <c r="G13806" s="107"/>
    </row>
    <row r="13807" spans="2:7" s="100" customFormat="1">
      <c r="B13807" s="208"/>
      <c r="C13807" s="101"/>
      <c r="D13807" s="102"/>
      <c r="E13807" s="208"/>
      <c r="F13807" s="107"/>
      <c r="G13807" s="107"/>
    </row>
    <row r="13808" spans="2:7" s="100" customFormat="1">
      <c r="B13808" s="208"/>
      <c r="C13808" s="101"/>
      <c r="D13808" s="102"/>
      <c r="E13808" s="208"/>
      <c r="F13808" s="107"/>
      <c r="G13808" s="107"/>
    </row>
    <row r="13809" spans="2:7" s="100" customFormat="1">
      <c r="B13809" s="208"/>
      <c r="C13809" s="101"/>
      <c r="D13809" s="102"/>
      <c r="E13809" s="208"/>
      <c r="F13809" s="107"/>
      <c r="G13809" s="107"/>
    </row>
    <row r="13810" spans="2:7" s="100" customFormat="1">
      <c r="B13810" s="208"/>
      <c r="C13810" s="101"/>
      <c r="D13810" s="102"/>
      <c r="E13810" s="208"/>
      <c r="F13810" s="107"/>
      <c r="G13810" s="107"/>
    </row>
    <row r="13811" spans="2:7" s="100" customFormat="1">
      <c r="B13811" s="208"/>
      <c r="C13811" s="101"/>
      <c r="D13811" s="102"/>
      <c r="E13811" s="208"/>
      <c r="F13811" s="107"/>
      <c r="G13811" s="107"/>
    </row>
    <row r="13812" spans="2:7" s="100" customFormat="1">
      <c r="B13812" s="208"/>
      <c r="C13812" s="101"/>
      <c r="D13812" s="102"/>
      <c r="E13812" s="208"/>
      <c r="F13812" s="107"/>
      <c r="G13812" s="107"/>
    </row>
    <row r="13813" spans="2:7" s="100" customFormat="1">
      <c r="B13813" s="208"/>
      <c r="C13813" s="101"/>
      <c r="D13813" s="102"/>
      <c r="E13813" s="208"/>
      <c r="F13813" s="107"/>
      <c r="G13813" s="107"/>
    </row>
    <row r="13814" spans="2:7" s="100" customFormat="1">
      <c r="B13814" s="208"/>
      <c r="C13814" s="101"/>
      <c r="D13814" s="102"/>
      <c r="E13814" s="208"/>
      <c r="F13814" s="107"/>
      <c r="G13814" s="107"/>
    </row>
    <row r="13815" spans="2:7" s="100" customFormat="1">
      <c r="B13815" s="208"/>
      <c r="C13815" s="101"/>
      <c r="D13815" s="102"/>
      <c r="E13815" s="208"/>
      <c r="F13815" s="107"/>
      <c r="G13815" s="107"/>
    </row>
    <row r="13816" spans="2:7" s="100" customFormat="1">
      <c r="B13816" s="208"/>
      <c r="C13816" s="101"/>
      <c r="D13816" s="102"/>
      <c r="E13816" s="208"/>
      <c r="F13816" s="107"/>
      <c r="G13816" s="107"/>
    </row>
    <row r="13817" spans="2:7" s="100" customFormat="1">
      <c r="B13817" s="208"/>
      <c r="C13817" s="101"/>
      <c r="D13817" s="102"/>
      <c r="E13817" s="208"/>
      <c r="F13817" s="107"/>
      <c r="G13817" s="107"/>
    </row>
    <row r="13818" spans="2:7" s="100" customFormat="1">
      <c r="B13818" s="208"/>
      <c r="C13818" s="101"/>
      <c r="D13818" s="102"/>
      <c r="E13818" s="208"/>
      <c r="F13818" s="107"/>
      <c r="G13818" s="107"/>
    </row>
    <row r="13819" spans="2:7" s="100" customFormat="1">
      <c r="B13819" s="208"/>
      <c r="C13819" s="101"/>
      <c r="D13819" s="102"/>
      <c r="E13819" s="208"/>
      <c r="F13819" s="107"/>
      <c r="G13819" s="107"/>
    </row>
    <row r="13820" spans="2:7" s="100" customFormat="1">
      <c r="B13820" s="208"/>
      <c r="C13820" s="101"/>
      <c r="D13820" s="102"/>
      <c r="E13820" s="208"/>
      <c r="F13820" s="107"/>
      <c r="G13820" s="107"/>
    </row>
    <row r="13821" spans="2:7" s="100" customFormat="1">
      <c r="B13821" s="208"/>
      <c r="C13821" s="101"/>
      <c r="D13821" s="102"/>
      <c r="E13821" s="208"/>
      <c r="F13821" s="107"/>
      <c r="G13821" s="107"/>
    </row>
    <row r="13822" spans="2:7" s="100" customFormat="1">
      <c r="B13822" s="208"/>
      <c r="C13822" s="101"/>
      <c r="D13822" s="102"/>
      <c r="E13822" s="208"/>
      <c r="F13822" s="107"/>
      <c r="G13822" s="107"/>
    </row>
    <row r="13823" spans="2:7" s="100" customFormat="1">
      <c r="B13823" s="208"/>
      <c r="C13823" s="101"/>
      <c r="D13823" s="102"/>
      <c r="E13823" s="208"/>
      <c r="F13823" s="107"/>
      <c r="G13823" s="107"/>
    </row>
    <row r="13824" spans="2:7" s="100" customFormat="1">
      <c r="B13824" s="208"/>
      <c r="C13824" s="101"/>
      <c r="D13824" s="102"/>
      <c r="E13824" s="208"/>
      <c r="F13824" s="107"/>
      <c r="G13824" s="107"/>
    </row>
    <row r="13825" spans="2:7" s="100" customFormat="1">
      <c r="B13825" s="208"/>
      <c r="C13825" s="101"/>
      <c r="D13825" s="102"/>
      <c r="E13825" s="208"/>
      <c r="F13825" s="107"/>
      <c r="G13825" s="107"/>
    </row>
    <row r="13826" spans="2:7" s="100" customFormat="1">
      <c r="B13826" s="208"/>
      <c r="C13826" s="101"/>
      <c r="D13826" s="102"/>
      <c r="E13826" s="208"/>
      <c r="F13826" s="107"/>
      <c r="G13826" s="107"/>
    </row>
    <row r="13827" spans="2:7" s="100" customFormat="1">
      <c r="B13827" s="208"/>
      <c r="C13827" s="101"/>
      <c r="D13827" s="102"/>
      <c r="E13827" s="208"/>
      <c r="F13827" s="107"/>
      <c r="G13827" s="107"/>
    </row>
    <row r="13828" spans="2:7" s="100" customFormat="1">
      <c r="B13828" s="208"/>
      <c r="C13828" s="101"/>
      <c r="D13828" s="102"/>
      <c r="E13828" s="208"/>
      <c r="F13828" s="107"/>
      <c r="G13828" s="107"/>
    </row>
    <row r="13829" spans="2:7" s="100" customFormat="1">
      <c r="B13829" s="208"/>
      <c r="C13829" s="101"/>
      <c r="D13829" s="102"/>
      <c r="E13829" s="208"/>
      <c r="F13829" s="107"/>
      <c r="G13829" s="107"/>
    </row>
    <row r="13830" spans="2:7" s="100" customFormat="1">
      <c r="B13830" s="208"/>
      <c r="C13830" s="101"/>
      <c r="D13830" s="102"/>
      <c r="E13830" s="208"/>
      <c r="F13830" s="107"/>
      <c r="G13830" s="107"/>
    </row>
    <row r="13831" spans="2:7" s="100" customFormat="1">
      <c r="B13831" s="208"/>
      <c r="C13831" s="101"/>
      <c r="D13831" s="102"/>
      <c r="E13831" s="208"/>
      <c r="F13831" s="107"/>
      <c r="G13831" s="107"/>
    </row>
    <row r="13832" spans="2:7" s="100" customFormat="1">
      <c r="B13832" s="208"/>
      <c r="C13832" s="101"/>
      <c r="D13832" s="102"/>
      <c r="E13832" s="208"/>
      <c r="F13832" s="107"/>
      <c r="G13832" s="107"/>
    </row>
    <row r="13833" spans="2:7" s="100" customFormat="1">
      <c r="B13833" s="208"/>
      <c r="C13833" s="101"/>
      <c r="D13833" s="102"/>
      <c r="E13833" s="208"/>
      <c r="F13833" s="107"/>
      <c r="G13833" s="107"/>
    </row>
    <row r="13834" spans="2:7" s="100" customFormat="1">
      <c r="B13834" s="208"/>
      <c r="C13834" s="101"/>
      <c r="D13834" s="102"/>
      <c r="E13834" s="208"/>
      <c r="F13834" s="107"/>
      <c r="G13834" s="107"/>
    </row>
    <row r="13835" spans="2:7" s="100" customFormat="1">
      <c r="B13835" s="208"/>
      <c r="C13835" s="101"/>
      <c r="D13835" s="102"/>
      <c r="E13835" s="208"/>
      <c r="F13835" s="107"/>
      <c r="G13835" s="107"/>
    </row>
    <row r="13836" spans="2:7" s="100" customFormat="1">
      <c r="B13836" s="208"/>
      <c r="C13836" s="101"/>
      <c r="D13836" s="102"/>
      <c r="E13836" s="208"/>
      <c r="F13836" s="107"/>
      <c r="G13836" s="107"/>
    </row>
    <row r="13837" spans="2:7" s="100" customFormat="1">
      <c r="B13837" s="208"/>
      <c r="C13837" s="101"/>
      <c r="D13837" s="102"/>
      <c r="E13837" s="208"/>
      <c r="F13837" s="107"/>
      <c r="G13837" s="107"/>
    </row>
    <row r="13838" spans="2:7" s="100" customFormat="1">
      <c r="B13838" s="208"/>
      <c r="C13838" s="101"/>
      <c r="D13838" s="102"/>
      <c r="E13838" s="208"/>
      <c r="F13838" s="107"/>
      <c r="G13838" s="107"/>
    </row>
    <row r="13839" spans="2:7" s="100" customFormat="1">
      <c r="B13839" s="208"/>
      <c r="C13839" s="101"/>
      <c r="D13839" s="102"/>
      <c r="E13839" s="208"/>
      <c r="F13839" s="107"/>
      <c r="G13839" s="107"/>
    </row>
    <row r="13840" spans="2:7" s="100" customFormat="1">
      <c r="B13840" s="208"/>
      <c r="C13840" s="101"/>
      <c r="D13840" s="102"/>
      <c r="E13840" s="208"/>
      <c r="F13840" s="107"/>
      <c r="G13840" s="107"/>
    </row>
    <row r="13841" spans="2:7" s="100" customFormat="1">
      <c r="B13841" s="208"/>
      <c r="C13841" s="101"/>
      <c r="D13841" s="102"/>
      <c r="E13841" s="208"/>
      <c r="F13841" s="107"/>
      <c r="G13841" s="107"/>
    </row>
    <row r="13842" spans="2:7" s="100" customFormat="1">
      <c r="B13842" s="208"/>
      <c r="C13842" s="101"/>
      <c r="D13842" s="102"/>
      <c r="E13842" s="208"/>
      <c r="F13842" s="107"/>
      <c r="G13842" s="107"/>
    </row>
    <row r="13843" spans="2:7" s="100" customFormat="1">
      <c r="B13843" s="208"/>
      <c r="C13843" s="101"/>
      <c r="D13843" s="102"/>
      <c r="E13843" s="208"/>
      <c r="F13843" s="107"/>
      <c r="G13843" s="107"/>
    </row>
    <row r="13844" spans="2:7" s="100" customFormat="1">
      <c r="B13844" s="208"/>
      <c r="C13844" s="101"/>
      <c r="D13844" s="102"/>
      <c r="E13844" s="208"/>
      <c r="F13844" s="107"/>
      <c r="G13844" s="107"/>
    </row>
    <row r="13845" spans="2:7" s="100" customFormat="1">
      <c r="B13845" s="208"/>
      <c r="C13845" s="101"/>
      <c r="D13845" s="102"/>
      <c r="E13845" s="208"/>
      <c r="F13845" s="107"/>
      <c r="G13845" s="107"/>
    </row>
    <row r="13846" spans="2:7" s="100" customFormat="1">
      <c r="B13846" s="208"/>
      <c r="C13846" s="101"/>
      <c r="D13846" s="102"/>
      <c r="E13846" s="208"/>
      <c r="F13846" s="107"/>
      <c r="G13846" s="107"/>
    </row>
    <row r="13847" spans="2:7" s="100" customFormat="1">
      <c r="B13847" s="208"/>
      <c r="C13847" s="101"/>
      <c r="D13847" s="102"/>
      <c r="E13847" s="208"/>
      <c r="F13847" s="107"/>
      <c r="G13847" s="107"/>
    </row>
    <row r="13848" spans="2:7" s="100" customFormat="1">
      <c r="B13848" s="208"/>
      <c r="C13848" s="101"/>
      <c r="D13848" s="102"/>
      <c r="E13848" s="208"/>
      <c r="F13848" s="107"/>
      <c r="G13848" s="107"/>
    </row>
    <row r="13849" spans="2:7" s="100" customFormat="1">
      <c r="B13849" s="208"/>
      <c r="C13849" s="101"/>
      <c r="D13849" s="102"/>
      <c r="E13849" s="208"/>
      <c r="F13849" s="107"/>
      <c r="G13849" s="107"/>
    </row>
    <row r="13850" spans="2:7" s="100" customFormat="1">
      <c r="B13850" s="208"/>
      <c r="C13850" s="101"/>
      <c r="D13850" s="102"/>
      <c r="E13850" s="208"/>
      <c r="F13850" s="107"/>
      <c r="G13850" s="107"/>
    </row>
    <row r="13851" spans="2:7" s="100" customFormat="1">
      <c r="B13851" s="208"/>
      <c r="C13851" s="101"/>
      <c r="D13851" s="102"/>
      <c r="E13851" s="208"/>
      <c r="F13851" s="107"/>
      <c r="G13851" s="107"/>
    </row>
    <row r="13852" spans="2:7" s="100" customFormat="1">
      <c r="B13852" s="208"/>
      <c r="C13852" s="101"/>
      <c r="D13852" s="102"/>
      <c r="E13852" s="208"/>
      <c r="F13852" s="107"/>
      <c r="G13852" s="107"/>
    </row>
    <row r="13853" spans="2:7" s="100" customFormat="1">
      <c r="B13853" s="208"/>
      <c r="C13853" s="101"/>
      <c r="D13853" s="102"/>
      <c r="E13853" s="208"/>
      <c r="F13853" s="107"/>
      <c r="G13853" s="107"/>
    </row>
    <row r="13854" spans="2:7" s="100" customFormat="1">
      <c r="B13854" s="208"/>
      <c r="C13854" s="101"/>
      <c r="D13854" s="102"/>
      <c r="E13854" s="208"/>
      <c r="F13854" s="107"/>
      <c r="G13854" s="107"/>
    </row>
    <row r="13855" spans="2:7" s="100" customFormat="1">
      <c r="B13855" s="208"/>
      <c r="C13855" s="101"/>
      <c r="D13855" s="102"/>
      <c r="E13855" s="208"/>
      <c r="F13855" s="107"/>
      <c r="G13855" s="107"/>
    </row>
    <row r="13856" spans="2:7" s="100" customFormat="1">
      <c r="B13856" s="208"/>
      <c r="C13856" s="101"/>
      <c r="D13856" s="102"/>
      <c r="E13856" s="208"/>
      <c r="F13856" s="107"/>
      <c r="G13856" s="107"/>
    </row>
    <row r="13857" spans="2:7" s="100" customFormat="1">
      <c r="B13857" s="208"/>
      <c r="C13857" s="101"/>
      <c r="D13857" s="102"/>
      <c r="E13857" s="208"/>
      <c r="F13857" s="107"/>
      <c r="G13857" s="107"/>
    </row>
    <row r="13858" spans="2:7" s="100" customFormat="1">
      <c r="B13858" s="208"/>
      <c r="C13858" s="101"/>
      <c r="D13858" s="102"/>
      <c r="E13858" s="208"/>
      <c r="F13858" s="107"/>
      <c r="G13858" s="107"/>
    </row>
    <row r="13859" spans="2:7" s="100" customFormat="1">
      <c r="B13859" s="208"/>
      <c r="C13859" s="101"/>
      <c r="D13859" s="102"/>
      <c r="E13859" s="208"/>
      <c r="F13859" s="107"/>
      <c r="G13859" s="107"/>
    </row>
    <row r="13860" spans="2:7" s="100" customFormat="1">
      <c r="B13860" s="208"/>
      <c r="C13860" s="101"/>
      <c r="D13860" s="102"/>
      <c r="E13860" s="208"/>
      <c r="F13860" s="107"/>
      <c r="G13860" s="107"/>
    </row>
    <row r="13861" spans="2:7" s="100" customFormat="1">
      <c r="B13861" s="208"/>
      <c r="C13861" s="101"/>
      <c r="D13861" s="102"/>
      <c r="E13861" s="208"/>
      <c r="F13861" s="107"/>
      <c r="G13861" s="107"/>
    </row>
    <row r="13862" spans="2:7" s="100" customFormat="1">
      <c r="B13862" s="208"/>
      <c r="C13862" s="101"/>
      <c r="D13862" s="102"/>
      <c r="E13862" s="208"/>
      <c r="F13862" s="107"/>
      <c r="G13862" s="107"/>
    </row>
    <row r="13863" spans="2:7" s="100" customFormat="1">
      <c r="B13863" s="208"/>
      <c r="C13863" s="101"/>
      <c r="D13863" s="102"/>
      <c r="E13863" s="208"/>
      <c r="F13863" s="107"/>
      <c r="G13863" s="107"/>
    </row>
    <row r="13864" spans="2:7" s="100" customFormat="1">
      <c r="B13864" s="208"/>
      <c r="C13864" s="101"/>
      <c r="D13864" s="102"/>
      <c r="E13864" s="208"/>
      <c r="F13864" s="107"/>
      <c r="G13864" s="107"/>
    </row>
    <row r="13865" spans="2:7" s="100" customFormat="1">
      <c r="B13865" s="208"/>
      <c r="C13865" s="101"/>
      <c r="D13865" s="102"/>
      <c r="E13865" s="208"/>
      <c r="F13865" s="107"/>
      <c r="G13865" s="107"/>
    </row>
    <row r="13866" spans="2:7" s="100" customFormat="1">
      <c r="B13866" s="208"/>
      <c r="C13866" s="101"/>
      <c r="D13866" s="102"/>
      <c r="E13866" s="208"/>
      <c r="F13866" s="107"/>
      <c r="G13866" s="107"/>
    </row>
    <row r="13867" spans="2:7" s="100" customFormat="1">
      <c r="B13867" s="208"/>
      <c r="C13867" s="101"/>
      <c r="D13867" s="102"/>
      <c r="E13867" s="208"/>
      <c r="F13867" s="107"/>
      <c r="G13867" s="107"/>
    </row>
    <row r="13868" spans="2:7" s="100" customFormat="1">
      <c r="B13868" s="208"/>
      <c r="C13868" s="101"/>
      <c r="D13868" s="102"/>
      <c r="E13868" s="208"/>
      <c r="F13868" s="107"/>
      <c r="G13868" s="107"/>
    </row>
    <row r="13869" spans="2:7" s="100" customFormat="1">
      <c r="B13869" s="208"/>
      <c r="C13869" s="101"/>
      <c r="D13869" s="102"/>
      <c r="E13869" s="208"/>
      <c r="F13869" s="107"/>
      <c r="G13869" s="107"/>
    </row>
    <row r="13870" spans="2:7" s="100" customFormat="1">
      <c r="B13870" s="208"/>
      <c r="C13870" s="101"/>
      <c r="D13870" s="102"/>
      <c r="E13870" s="208"/>
      <c r="F13870" s="107"/>
      <c r="G13870" s="107"/>
    </row>
    <row r="13871" spans="2:7" s="100" customFormat="1">
      <c r="B13871" s="208"/>
      <c r="C13871" s="101"/>
      <c r="D13871" s="102"/>
      <c r="E13871" s="208"/>
      <c r="F13871" s="107"/>
      <c r="G13871" s="107"/>
    </row>
    <row r="13872" spans="2:7" s="100" customFormat="1">
      <c r="B13872" s="208"/>
      <c r="C13872" s="101"/>
      <c r="D13872" s="102"/>
      <c r="E13872" s="208"/>
      <c r="F13872" s="107"/>
      <c r="G13872" s="107"/>
    </row>
    <row r="13873" spans="2:7" s="100" customFormat="1">
      <c r="B13873" s="208"/>
      <c r="C13873" s="101"/>
      <c r="D13873" s="102"/>
      <c r="E13873" s="208"/>
      <c r="F13873" s="107"/>
      <c r="G13873" s="107"/>
    </row>
    <row r="13874" spans="2:7" s="100" customFormat="1">
      <c r="B13874" s="208"/>
      <c r="C13874" s="101"/>
      <c r="D13874" s="102"/>
      <c r="E13874" s="208"/>
      <c r="F13874" s="107"/>
      <c r="G13874" s="107"/>
    </row>
    <row r="13875" spans="2:7" s="100" customFormat="1">
      <c r="B13875" s="208"/>
      <c r="C13875" s="101"/>
      <c r="D13875" s="102"/>
      <c r="E13875" s="208"/>
      <c r="F13875" s="107"/>
      <c r="G13875" s="107"/>
    </row>
    <row r="13876" spans="2:7" s="100" customFormat="1">
      <c r="B13876" s="208"/>
      <c r="C13876" s="101"/>
      <c r="D13876" s="102"/>
      <c r="E13876" s="208"/>
      <c r="F13876" s="107"/>
      <c r="G13876" s="107"/>
    </row>
    <row r="13877" spans="2:7" s="100" customFormat="1">
      <c r="B13877" s="208"/>
      <c r="C13877" s="101"/>
      <c r="D13877" s="102"/>
      <c r="E13877" s="208"/>
      <c r="F13877" s="107"/>
      <c r="G13877" s="107"/>
    </row>
    <row r="13878" spans="2:7" s="100" customFormat="1">
      <c r="B13878" s="208"/>
      <c r="C13878" s="101"/>
      <c r="D13878" s="102"/>
      <c r="E13878" s="208"/>
      <c r="F13878" s="107"/>
      <c r="G13878" s="107"/>
    </row>
    <row r="13879" spans="2:7" s="100" customFormat="1">
      <c r="B13879" s="208"/>
      <c r="C13879" s="101"/>
      <c r="D13879" s="102"/>
      <c r="E13879" s="208"/>
      <c r="F13879" s="107"/>
      <c r="G13879" s="107"/>
    </row>
    <row r="13880" spans="2:7" s="100" customFormat="1">
      <c r="B13880" s="208"/>
      <c r="C13880" s="101"/>
      <c r="D13880" s="102"/>
      <c r="E13880" s="208"/>
      <c r="F13880" s="107"/>
      <c r="G13880" s="107"/>
    </row>
    <row r="13881" spans="2:7" s="100" customFormat="1">
      <c r="B13881" s="208"/>
      <c r="C13881" s="101"/>
      <c r="D13881" s="102"/>
      <c r="E13881" s="208"/>
      <c r="F13881" s="107"/>
      <c r="G13881" s="107"/>
    </row>
    <row r="13882" spans="2:7" s="100" customFormat="1">
      <c r="B13882" s="208"/>
      <c r="C13882" s="101"/>
      <c r="D13882" s="102"/>
      <c r="E13882" s="208"/>
      <c r="F13882" s="107"/>
      <c r="G13882" s="107"/>
    </row>
    <row r="13883" spans="2:7" s="100" customFormat="1">
      <c r="B13883" s="208"/>
      <c r="C13883" s="101"/>
      <c r="D13883" s="102"/>
      <c r="E13883" s="208"/>
      <c r="F13883" s="107"/>
      <c r="G13883" s="107"/>
    </row>
    <row r="13884" spans="2:7" s="100" customFormat="1">
      <c r="B13884" s="208"/>
      <c r="C13884" s="101"/>
      <c r="D13884" s="102"/>
      <c r="E13884" s="208"/>
      <c r="F13884" s="107"/>
      <c r="G13884" s="107"/>
    </row>
    <row r="13885" spans="2:7" s="100" customFormat="1">
      <c r="B13885" s="208"/>
      <c r="C13885" s="101"/>
      <c r="D13885" s="102"/>
      <c r="E13885" s="208"/>
      <c r="F13885" s="107"/>
      <c r="G13885" s="107"/>
    </row>
    <row r="13886" spans="2:7" s="100" customFormat="1">
      <c r="B13886" s="208"/>
      <c r="C13886" s="101"/>
      <c r="D13886" s="102"/>
      <c r="E13886" s="208"/>
      <c r="F13886" s="107"/>
      <c r="G13886" s="107"/>
    </row>
    <row r="13887" spans="2:7" s="100" customFormat="1">
      <c r="B13887" s="208"/>
      <c r="C13887" s="101"/>
      <c r="D13887" s="102"/>
      <c r="E13887" s="208"/>
      <c r="F13887" s="107"/>
      <c r="G13887" s="107"/>
    </row>
    <row r="13888" spans="2:7" s="100" customFormat="1">
      <c r="B13888" s="208"/>
      <c r="C13888" s="101"/>
      <c r="D13888" s="102"/>
      <c r="E13888" s="208"/>
      <c r="F13888" s="107"/>
      <c r="G13888" s="107"/>
    </row>
    <row r="13889" spans="2:7" s="100" customFormat="1">
      <c r="B13889" s="208"/>
      <c r="C13889" s="101"/>
      <c r="D13889" s="102"/>
      <c r="E13889" s="208"/>
      <c r="F13889" s="107"/>
      <c r="G13889" s="107"/>
    </row>
    <row r="13890" spans="2:7" s="100" customFormat="1">
      <c r="B13890" s="208"/>
      <c r="C13890" s="101"/>
      <c r="D13890" s="102"/>
      <c r="E13890" s="208"/>
      <c r="F13890" s="107"/>
      <c r="G13890" s="107"/>
    </row>
    <row r="13891" spans="2:7" s="100" customFormat="1">
      <c r="B13891" s="208"/>
      <c r="C13891" s="101"/>
      <c r="D13891" s="102"/>
      <c r="E13891" s="208"/>
      <c r="F13891" s="107"/>
      <c r="G13891" s="107"/>
    </row>
    <row r="13892" spans="2:7" s="100" customFormat="1">
      <c r="B13892" s="208"/>
      <c r="C13892" s="101"/>
      <c r="D13892" s="102"/>
      <c r="E13892" s="208"/>
      <c r="F13892" s="107"/>
      <c r="G13892" s="107"/>
    </row>
    <row r="13893" spans="2:7" s="100" customFormat="1">
      <c r="B13893" s="208"/>
      <c r="C13893" s="101"/>
      <c r="D13893" s="102"/>
      <c r="E13893" s="208"/>
      <c r="F13893" s="107"/>
      <c r="G13893" s="107"/>
    </row>
    <row r="13894" spans="2:7" s="100" customFormat="1">
      <c r="B13894" s="208"/>
      <c r="C13894" s="101"/>
      <c r="D13894" s="102"/>
      <c r="E13894" s="208"/>
      <c r="F13894" s="107"/>
      <c r="G13894" s="107"/>
    </row>
    <row r="13895" spans="2:7" s="100" customFormat="1">
      <c r="B13895" s="208"/>
      <c r="C13895" s="101"/>
      <c r="D13895" s="102"/>
      <c r="E13895" s="208"/>
      <c r="F13895" s="107"/>
      <c r="G13895" s="107"/>
    </row>
    <row r="13896" spans="2:7" s="100" customFormat="1">
      <c r="B13896" s="208"/>
      <c r="C13896" s="101"/>
      <c r="D13896" s="102"/>
      <c r="E13896" s="208"/>
      <c r="F13896" s="107"/>
      <c r="G13896" s="107"/>
    </row>
    <row r="13897" spans="2:7" s="100" customFormat="1">
      <c r="B13897" s="208"/>
      <c r="C13897" s="101"/>
      <c r="D13897" s="102"/>
      <c r="E13897" s="208"/>
      <c r="F13897" s="107"/>
      <c r="G13897" s="107"/>
    </row>
    <row r="13898" spans="2:7" s="100" customFormat="1">
      <c r="B13898" s="208"/>
      <c r="C13898" s="101"/>
      <c r="D13898" s="102"/>
      <c r="E13898" s="208"/>
      <c r="F13898" s="107"/>
      <c r="G13898" s="107"/>
    </row>
    <row r="13899" spans="2:7" s="100" customFormat="1">
      <c r="B13899" s="208"/>
      <c r="C13899" s="101"/>
      <c r="D13899" s="102"/>
      <c r="E13899" s="208"/>
      <c r="F13899" s="107"/>
      <c r="G13899" s="107"/>
    </row>
    <row r="13900" spans="2:7" s="100" customFormat="1">
      <c r="B13900" s="208"/>
      <c r="C13900" s="101"/>
      <c r="D13900" s="102"/>
      <c r="E13900" s="208"/>
      <c r="F13900" s="107"/>
      <c r="G13900" s="107"/>
    </row>
    <row r="13901" spans="2:7" s="100" customFormat="1">
      <c r="B13901" s="208"/>
      <c r="C13901" s="101"/>
      <c r="D13901" s="102"/>
      <c r="E13901" s="208"/>
      <c r="F13901" s="107"/>
      <c r="G13901" s="107"/>
    </row>
    <row r="13902" spans="2:7" s="100" customFormat="1">
      <c r="B13902" s="208"/>
      <c r="C13902" s="101"/>
      <c r="D13902" s="102"/>
      <c r="E13902" s="208"/>
      <c r="F13902" s="107"/>
      <c r="G13902" s="107"/>
    </row>
    <row r="13903" spans="2:7" s="100" customFormat="1">
      <c r="B13903" s="208"/>
      <c r="C13903" s="101"/>
      <c r="D13903" s="102"/>
      <c r="E13903" s="208"/>
      <c r="F13903" s="107"/>
      <c r="G13903" s="107"/>
    </row>
    <row r="13904" spans="2:7" s="100" customFormat="1">
      <c r="B13904" s="208"/>
      <c r="C13904" s="101"/>
      <c r="D13904" s="102"/>
      <c r="E13904" s="208"/>
      <c r="F13904" s="107"/>
      <c r="G13904" s="107"/>
    </row>
    <row r="13905" spans="2:7" s="100" customFormat="1">
      <c r="B13905" s="208"/>
      <c r="C13905" s="101"/>
      <c r="D13905" s="102"/>
      <c r="E13905" s="208"/>
      <c r="F13905" s="107"/>
      <c r="G13905" s="107"/>
    </row>
    <row r="13906" spans="2:7" s="100" customFormat="1">
      <c r="B13906" s="208"/>
      <c r="C13906" s="101"/>
      <c r="D13906" s="102"/>
      <c r="E13906" s="208"/>
      <c r="F13906" s="107"/>
      <c r="G13906" s="107"/>
    </row>
    <row r="13907" spans="2:7" s="100" customFormat="1">
      <c r="B13907" s="208"/>
      <c r="C13907" s="101"/>
      <c r="D13907" s="102"/>
      <c r="E13907" s="208"/>
      <c r="F13907" s="107"/>
      <c r="G13907" s="107"/>
    </row>
    <row r="13908" spans="2:7" s="100" customFormat="1">
      <c r="B13908" s="208"/>
      <c r="C13908" s="101"/>
      <c r="D13908" s="102"/>
      <c r="E13908" s="208"/>
      <c r="F13908" s="107"/>
      <c r="G13908" s="107"/>
    </row>
    <row r="13909" spans="2:7" s="100" customFormat="1">
      <c r="B13909" s="208"/>
      <c r="C13909" s="101"/>
      <c r="D13909" s="102"/>
      <c r="E13909" s="208"/>
      <c r="F13909" s="107"/>
      <c r="G13909" s="107"/>
    </row>
    <row r="13910" spans="2:7" s="100" customFormat="1">
      <c r="B13910" s="208"/>
      <c r="C13910" s="101"/>
      <c r="D13910" s="102"/>
      <c r="E13910" s="208"/>
      <c r="F13910" s="107"/>
      <c r="G13910" s="107"/>
    </row>
    <row r="13911" spans="2:7" s="100" customFormat="1">
      <c r="B13911" s="208"/>
      <c r="C13911" s="101"/>
      <c r="D13911" s="102"/>
      <c r="E13911" s="208"/>
      <c r="F13911" s="107"/>
      <c r="G13911" s="107"/>
    </row>
    <row r="13912" spans="2:7" s="100" customFormat="1">
      <c r="B13912" s="208"/>
      <c r="C13912" s="101"/>
      <c r="D13912" s="102"/>
      <c r="E13912" s="208"/>
      <c r="F13912" s="107"/>
      <c r="G13912" s="107"/>
    </row>
    <row r="13913" spans="2:7" s="100" customFormat="1">
      <c r="B13913" s="208"/>
      <c r="C13913" s="101"/>
      <c r="D13913" s="102"/>
      <c r="E13913" s="208"/>
      <c r="F13913" s="107"/>
      <c r="G13913" s="107"/>
    </row>
    <row r="13914" spans="2:7" s="100" customFormat="1">
      <c r="B13914" s="208"/>
      <c r="C13914" s="101"/>
      <c r="D13914" s="102"/>
      <c r="E13914" s="208"/>
      <c r="F13914" s="107"/>
      <c r="G13914" s="107"/>
    </row>
    <row r="13915" spans="2:7" s="100" customFormat="1">
      <c r="B13915" s="208"/>
      <c r="C13915" s="101"/>
      <c r="D13915" s="102"/>
      <c r="E13915" s="208"/>
      <c r="F13915" s="107"/>
      <c r="G13915" s="107"/>
    </row>
    <row r="13916" spans="2:7" s="100" customFormat="1">
      <c r="B13916" s="208"/>
      <c r="C13916" s="101"/>
      <c r="D13916" s="102"/>
      <c r="E13916" s="208"/>
      <c r="F13916" s="107"/>
      <c r="G13916" s="107"/>
    </row>
    <row r="13917" spans="2:7" s="100" customFormat="1">
      <c r="B13917" s="208"/>
      <c r="C13917" s="101"/>
      <c r="D13917" s="102"/>
      <c r="E13917" s="208"/>
      <c r="F13917" s="107"/>
      <c r="G13917" s="107"/>
    </row>
    <row r="13918" spans="2:7" s="100" customFormat="1">
      <c r="B13918" s="208"/>
      <c r="C13918" s="101"/>
      <c r="D13918" s="102"/>
      <c r="E13918" s="208"/>
      <c r="F13918" s="107"/>
      <c r="G13918" s="107"/>
    </row>
    <row r="13919" spans="2:7" s="100" customFormat="1">
      <c r="B13919" s="208"/>
      <c r="C13919" s="101"/>
      <c r="D13919" s="102"/>
      <c r="E13919" s="208"/>
      <c r="F13919" s="107"/>
      <c r="G13919" s="107"/>
    </row>
    <row r="13920" spans="2:7" s="100" customFormat="1">
      <c r="B13920" s="208"/>
      <c r="C13920" s="101"/>
      <c r="D13920" s="102"/>
      <c r="E13920" s="208"/>
      <c r="F13920" s="107"/>
      <c r="G13920" s="107"/>
    </row>
    <row r="13921" spans="2:7" s="100" customFormat="1">
      <c r="B13921" s="208"/>
      <c r="C13921" s="101"/>
      <c r="D13921" s="102"/>
      <c r="E13921" s="208"/>
      <c r="F13921" s="107"/>
      <c r="G13921" s="107"/>
    </row>
    <row r="13922" spans="2:7" s="100" customFormat="1">
      <c r="B13922" s="208"/>
      <c r="C13922" s="101"/>
      <c r="D13922" s="102"/>
      <c r="E13922" s="208"/>
      <c r="F13922" s="107"/>
      <c r="G13922" s="107"/>
    </row>
    <row r="13923" spans="2:7" s="100" customFormat="1">
      <c r="B13923" s="208"/>
      <c r="C13923" s="101"/>
      <c r="D13923" s="102"/>
      <c r="E13923" s="208"/>
      <c r="F13923" s="107"/>
      <c r="G13923" s="107"/>
    </row>
    <row r="13924" spans="2:7" s="100" customFormat="1">
      <c r="B13924" s="208"/>
      <c r="C13924" s="101"/>
      <c r="D13924" s="102"/>
      <c r="E13924" s="208"/>
      <c r="F13924" s="107"/>
      <c r="G13924" s="107"/>
    </row>
    <row r="13925" spans="2:7" s="100" customFormat="1">
      <c r="B13925" s="208"/>
      <c r="C13925" s="101"/>
      <c r="D13925" s="102"/>
      <c r="E13925" s="208"/>
      <c r="F13925" s="107"/>
      <c r="G13925" s="107"/>
    </row>
    <row r="13926" spans="2:7" s="100" customFormat="1">
      <c r="B13926" s="208"/>
      <c r="C13926" s="101"/>
      <c r="D13926" s="102"/>
      <c r="E13926" s="208"/>
      <c r="F13926" s="107"/>
      <c r="G13926" s="107"/>
    </row>
    <row r="13927" spans="2:7" s="100" customFormat="1">
      <c r="B13927" s="208"/>
      <c r="C13927" s="101"/>
      <c r="D13927" s="102"/>
      <c r="E13927" s="208"/>
      <c r="F13927" s="107"/>
      <c r="G13927" s="107"/>
    </row>
    <row r="13928" spans="2:7" s="100" customFormat="1">
      <c r="B13928" s="208"/>
      <c r="C13928" s="101"/>
      <c r="D13928" s="102"/>
      <c r="E13928" s="208"/>
      <c r="F13928" s="107"/>
      <c r="G13928" s="107"/>
    </row>
    <row r="13929" spans="2:7" s="100" customFormat="1">
      <c r="B13929" s="208"/>
      <c r="C13929" s="101"/>
      <c r="D13929" s="102"/>
      <c r="E13929" s="208"/>
      <c r="F13929" s="107"/>
      <c r="G13929" s="107"/>
    </row>
    <row r="13930" spans="2:7" s="100" customFormat="1">
      <c r="B13930" s="208"/>
      <c r="C13930" s="101"/>
      <c r="D13930" s="102"/>
      <c r="E13930" s="208"/>
      <c r="F13930" s="107"/>
      <c r="G13930" s="107"/>
    </row>
    <row r="13931" spans="2:7" s="100" customFormat="1">
      <c r="B13931" s="208"/>
      <c r="C13931" s="101"/>
      <c r="D13931" s="102"/>
      <c r="E13931" s="208"/>
      <c r="F13931" s="107"/>
      <c r="G13931" s="107"/>
    </row>
    <row r="13932" spans="2:7" s="100" customFormat="1">
      <c r="B13932" s="208"/>
      <c r="C13932" s="101"/>
      <c r="D13932" s="102"/>
      <c r="E13932" s="208"/>
      <c r="F13932" s="107"/>
      <c r="G13932" s="107"/>
    </row>
    <row r="13933" spans="2:7" s="100" customFormat="1">
      <c r="B13933" s="208"/>
      <c r="C13933" s="101"/>
      <c r="D13933" s="102"/>
      <c r="E13933" s="208"/>
      <c r="F13933" s="107"/>
      <c r="G13933" s="107"/>
    </row>
    <row r="13934" spans="2:7" s="100" customFormat="1">
      <c r="B13934" s="208"/>
      <c r="C13934" s="101"/>
      <c r="D13934" s="102"/>
      <c r="E13934" s="208"/>
      <c r="F13934" s="107"/>
      <c r="G13934" s="107"/>
    </row>
    <row r="13935" spans="2:7" s="100" customFormat="1">
      <c r="B13935" s="208"/>
      <c r="C13935" s="101"/>
      <c r="D13935" s="102"/>
      <c r="E13935" s="208"/>
      <c r="F13935" s="107"/>
      <c r="G13935" s="107"/>
    </row>
    <row r="13936" spans="2:7" s="100" customFormat="1">
      <c r="B13936" s="208"/>
      <c r="C13936" s="101"/>
      <c r="D13936" s="102"/>
      <c r="E13936" s="208"/>
      <c r="F13936" s="107"/>
      <c r="G13936" s="107"/>
    </row>
    <row r="13937" spans="2:7" s="100" customFormat="1">
      <c r="B13937" s="208"/>
      <c r="C13937" s="101"/>
      <c r="D13937" s="102"/>
      <c r="E13937" s="208"/>
      <c r="F13937" s="107"/>
      <c r="G13937" s="107"/>
    </row>
    <row r="13938" spans="2:7" s="100" customFormat="1">
      <c r="B13938" s="208"/>
      <c r="C13938" s="101"/>
      <c r="D13938" s="102"/>
      <c r="E13938" s="208"/>
      <c r="F13938" s="107"/>
      <c r="G13938" s="107"/>
    </row>
    <row r="13939" spans="2:7" s="100" customFormat="1">
      <c r="B13939" s="208"/>
      <c r="C13939" s="101"/>
      <c r="D13939" s="102"/>
      <c r="E13939" s="208"/>
      <c r="F13939" s="107"/>
      <c r="G13939" s="107"/>
    </row>
    <row r="13940" spans="2:7" s="100" customFormat="1">
      <c r="B13940" s="208"/>
      <c r="C13940" s="101"/>
      <c r="D13940" s="102"/>
      <c r="E13940" s="208"/>
      <c r="F13940" s="107"/>
      <c r="G13940" s="107"/>
    </row>
    <row r="13941" spans="2:7" s="100" customFormat="1">
      <c r="B13941" s="208"/>
      <c r="C13941" s="101"/>
      <c r="D13941" s="102"/>
      <c r="E13941" s="208"/>
      <c r="F13941" s="107"/>
      <c r="G13941" s="107"/>
    </row>
    <row r="13942" spans="2:7" s="100" customFormat="1">
      <c r="B13942" s="208"/>
      <c r="C13942" s="101"/>
      <c r="D13942" s="102"/>
      <c r="E13942" s="208"/>
      <c r="F13942" s="107"/>
      <c r="G13942" s="107"/>
    </row>
    <row r="13943" spans="2:7" s="100" customFormat="1">
      <c r="B13943" s="208"/>
      <c r="C13943" s="101"/>
      <c r="D13943" s="102"/>
      <c r="E13943" s="208"/>
      <c r="F13943" s="107"/>
      <c r="G13943" s="107"/>
    </row>
    <row r="13944" spans="2:7" s="100" customFormat="1">
      <c r="B13944" s="208"/>
      <c r="C13944" s="101"/>
      <c r="D13944" s="102"/>
      <c r="E13944" s="208"/>
      <c r="F13944" s="107"/>
      <c r="G13944" s="107"/>
    </row>
    <row r="13945" spans="2:7" s="100" customFormat="1">
      <c r="B13945" s="208"/>
      <c r="C13945" s="101"/>
      <c r="D13945" s="102"/>
      <c r="E13945" s="208"/>
      <c r="F13945" s="107"/>
      <c r="G13945" s="107"/>
    </row>
    <row r="13946" spans="2:7" s="100" customFormat="1">
      <c r="B13946" s="208"/>
      <c r="C13946" s="101"/>
      <c r="D13946" s="102"/>
      <c r="E13946" s="208"/>
      <c r="F13946" s="107"/>
      <c r="G13946" s="107"/>
    </row>
    <row r="13947" spans="2:7" s="100" customFormat="1">
      <c r="B13947" s="208"/>
      <c r="C13947" s="101"/>
      <c r="D13947" s="102"/>
      <c r="E13947" s="208"/>
      <c r="F13947" s="107"/>
      <c r="G13947" s="107"/>
    </row>
    <row r="13948" spans="2:7" s="100" customFormat="1">
      <c r="B13948" s="208"/>
      <c r="C13948" s="101"/>
      <c r="D13948" s="102"/>
      <c r="E13948" s="208"/>
      <c r="F13948" s="107"/>
      <c r="G13948" s="107"/>
    </row>
    <row r="13949" spans="2:7" s="100" customFormat="1">
      <c r="B13949" s="208"/>
      <c r="C13949" s="101"/>
      <c r="D13949" s="102"/>
      <c r="E13949" s="208"/>
      <c r="F13949" s="107"/>
      <c r="G13949" s="107"/>
    </row>
    <row r="13950" spans="2:7" s="100" customFormat="1">
      <c r="B13950" s="208"/>
      <c r="C13950" s="101"/>
      <c r="D13950" s="102"/>
      <c r="E13950" s="208"/>
      <c r="F13950" s="107"/>
      <c r="G13950" s="107"/>
    </row>
    <row r="13951" spans="2:7" s="100" customFormat="1">
      <c r="B13951" s="208"/>
      <c r="C13951" s="101"/>
      <c r="D13951" s="102"/>
      <c r="E13951" s="208"/>
      <c r="F13951" s="107"/>
      <c r="G13951" s="107"/>
    </row>
    <row r="13952" spans="2:7" s="100" customFormat="1">
      <c r="B13952" s="208"/>
      <c r="C13952" s="101"/>
      <c r="D13952" s="102"/>
      <c r="E13952" s="208"/>
      <c r="F13952" s="107"/>
      <c r="G13952" s="107"/>
    </row>
    <row r="13953" spans="2:7" s="100" customFormat="1">
      <c r="B13953" s="208"/>
      <c r="C13953" s="101"/>
      <c r="D13953" s="102"/>
      <c r="E13953" s="208"/>
      <c r="F13953" s="107"/>
      <c r="G13953" s="107"/>
    </row>
    <row r="13954" spans="2:7" s="100" customFormat="1">
      <c r="B13954" s="208"/>
      <c r="C13954" s="101"/>
      <c r="D13954" s="102"/>
      <c r="E13954" s="208"/>
      <c r="F13954" s="107"/>
      <c r="G13954" s="107"/>
    </row>
    <row r="13955" spans="2:7" s="100" customFormat="1">
      <c r="B13955" s="208"/>
      <c r="C13955" s="101"/>
      <c r="D13955" s="102"/>
      <c r="E13955" s="208"/>
      <c r="F13955" s="107"/>
      <c r="G13955" s="107"/>
    </row>
    <row r="13956" spans="2:7" s="100" customFormat="1">
      <c r="B13956" s="208"/>
      <c r="C13956" s="101"/>
      <c r="D13956" s="102"/>
      <c r="E13956" s="208"/>
      <c r="F13956" s="107"/>
      <c r="G13956" s="107"/>
    </row>
    <row r="13957" spans="2:7" s="100" customFormat="1">
      <c r="B13957" s="208"/>
      <c r="C13957" s="101"/>
      <c r="D13957" s="102"/>
      <c r="E13957" s="208"/>
      <c r="F13957" s="107"/>
      <c r="G13957" s="107"/>
    </row>
    <row r="13958" spans="2:7" s="100" customFormat="1">
      <c r="B13958" s="208"/>
      <c r="C13958" s="101"/>
      <c r="D13958" s="102"/>
      <c r="E13958" s="208"/>
      <c r="F13958" s="107"/>
      <c r="G13958" s="107"/>
    </row>
    <row r="13959" spans="2:7" s="100" customFormat="1">
      <c r="B13959" s="208"/>
      <c r="C13959" s="101"/>
      <c r="D13959" s="102"/>
      <c r="E13959" s="208"/>
      <c r="F13959" s="107"/>
      <c r="G13959" s="107"/>
    </row>
    <row r="13960" spans="2:7" s="100" customFormat="1">
      <c r="B13960" s="208"/>
      <c r="C13960" s="101"/>
      <c r="D13960" s="102"/>
      <c r="E13960" s="208"/>
      <c r="F13960" s="107"/>
      <c r="G13960" s="107"/>
    </row>
    <row r="13961" spans="2:7" s="100" customFormat="1">
      <c r="B13961" s="208"/>
      <c r="C13961" s="101"/>
      <c r="D13961" s="102"/>
      <c r="E13961" s="208"/>
      <c r="F13961" s="107"/>
      <c r="G13961" s="107"/>
    </row>
    <row r="13962" spans="2:7" s="100" customFormat="1">
      <c r="B13962" s="208"/>
      <c r="C13962" s="101"/>
      <c r="D13962" s="102"/>
      <c r="E13962" s="208"/>
      <c r="F13962" s="107"/>
      <c r="G13962" s="107"/>
    </row>
    <row r="13963" spans="2:7" s="100" customFormat="1">
      <c r="B13963" s="208"/>
      <c r="C13963" s="101"/>
      <c r="D13963" s="102"/>
      <c r="E13963" s="208"/>
      <c r="F13963" s="107"/>
      <c r="G13963" s="107"/>
    </row>
    <row r="13964" spans="2:7" s="100" customFormat="1">
      <c r="B13964" s="208"/>
      <c r="C13964" s="101"/>
      <c r="D13964" s="102"/>
      <c r="E13964" s="208"/>
      <c r="F13964" s="107"/>
      <c r="G13964" s="107"/>
    </row>
    <row r="13965" spans="2:7" s="100" customFormat="1">
      <c r="B13965" s="208"/>
      <c r="C13965" s="101"/>
      <c r="D13965" s="102"/>
      <c r="E13965" s="208"/>
      <c r="F13965" s="107"/>
      <c r="G13965" s="107"/>
    </row>
    <row r="13966" spans="2:7" s="100" customFormat="1">
      <c r="B13966" s="208"/>
      <c r="C13966" s="101"/>
      <c r="D13966" s="102"/>
      <c r="E13966" s="208"/>
      <c r="F13966" s="107"/>
      <c r="G13966" s="107"/>
    </row>
    <row r="13967" spans="2:7" s="100" customFormat="1">
      <c r="B13967" s="208"/>
      <c r="C13967" s="101"/>
      <c r="D13967" s="102"/>
      <c r="E13967" s="208"/>
      <c r="F13967" s="107"/>
      <c r="G13967" s="107"/>
    </row>
    <row r="13968" spans="2:7" s="100" customFormat="1">
      <c r="B13968" s="208"/>
      <c r="C13968" s="101"/>
      <c r="D13968" s="102"/>
      <c r="E13968" s="208"/>
      <c r="F13968" s="107"/>
      <c r="G13968" s="107"/>
    </row>
    <row r="13969" spans="2:7" s="100" customFormat="1">
      <c r="B13969" s="208"/>
      <c r="C13969" s="101"/>
      <c r="D13969" s="102"/>
      <c r="E13969" s="208"/>
      <c r="F13969" s="107"/>
      <c r="G13969" s="107"/>
    </row>
    <row r="13970" spans="2:7" s="100" customFormat="1">
      <c r="B13970" s="208"/>
      <c r="C13970" s="101"/>
      <c r="D13970" s="102"/>
      <c r="E13970" s="208"/>
      <c r="F13970" s="107"/>
      <c r="G13970" s="107"/>
    </row>
    <row r="13971" spans="2:7" s="100" customFormat="1">
      <c r="B13971" s="208"/>
      <c r="C13971" s="101"/>
      <c r="D13971" s="102"/>
      <c r="E13971" s="208"/>
      <c r="F13971" s="107"/>
      <c r="G13971" s="107"/>
    </row>
    <row r="13972" spans="2:7" s="100" customFormat="1">
      <c r="B13972" s="208"/>
      <c r="C13972" s="101"/>
      <c r="D13972" s="102"/>
      <c r="E13972" s="208"/>
      <c r="F13972" s="107"/>
      <c r="G13972" s="107"/>
    </row>
    <row r="13973" spans="2:7" s="100" customFormat="1">
      <c r="B13973" s="208"/>
      <c r="C13973" s="101"/>
      <c r="D13973" s="102"/>
      <c r="E13973" s="208"/>
      <c r="F13973" s="107"/>
      <c r="G13973" s="107"/>
    </row>
    <row r="13974" spans="2:7" s="100" customFormat="1">
      <c r="B13974" s="208"/>
      <c r="C13974" s="101"/>
      <c r="D13974" s="102"/>
      <c r="E13974" s="208"/>
      <c r="F13974" s="107"/>
      <c r="G13974" s="107"/>
    </row>
    <row r="13975" spans="2:7" s="100" customFormat="1">
      <c r="B13975" s="208"/>
      <c r="C13975" s="101"/>
      <c r="D13975" s="102"/>
      <c r="E13975" s="208"/>
      <c r="F13975" s="107"/>
      <c r="G13975" s="107"/>
    </row>
    <row r="13976" spans="2:7" s="100" customFormat="1">
      <c r="B13976" s="208"/>
      <c r="C13976" s="101"/>
      <c r="D13976" s="102"/>
      <c r="E13976" s="208"/>
      <c r="F13976" s="107"/>
      <c r="G13976" s="107"/>
    </row>
    <row r="13977" spans="2:7" s="100" customFormat="1">
      <c r="B13977" s="208"/>
      <c r="C13977" s="101"/>
      <c r="D13977" s="102"/>
      <c r="E13977" s="208"/>
      <c r="F13977" s="107"/>
      <c r="G13977" s="107"/>
    </row>
    <row r="13978" spans="2:7" s="100" customFormat="1">
      <c r="B13978" s="208"/>
      <c r="C13978" s="101"/>
      <c r="D13978" s="102"/>
      <c r="E13978" s="208"/>
      <c r="F13978" s="107"/>
      <c r="G13978" s="107"/>
    </row>
    <row r="13979" spans="2:7" s="100" customFormat="1">
      <c r="B13979" s="208"/>
      <c r="C13979" s="101"/>
      <c r="D13979" s="102"/>
      <c r="E13979" s="208"/>
      <c r="F13979" s="107"/>
      <c r="G13979" s="107"/>
    </row>
    <row r="13980" spans="2:7" s="100" customFormat="1">
      <c r="B13980" s="208"/>
      <c r="C13980" s="101"/>
      <c r="D13980" s="102"/>
      <c r="E13980" s="208"/>
      <c r="F13980" s="107"/>
      <c r="G13980" s="107"/>
    </row>
    <row r="13981" spans="2:7" s="100" customFormat="1">
      <c r="B13981" s="208"/>
      <c r="C13981" s="101"/>
      <c r="D13981" s="102"/>
      <c r="E13981" s="208"/>
      <c r="F13981" s="107"/>
      <c r="G13981" s="107"/>
    </row>
    <row r="13982" spans="2:7" s="100" customFormat="1">
      <c r="B13982" s="208"/>
      <c r="C13982" s="101"/>
      <c r="D13982" s="102"/>
      <c r="E13982" s="208"/>
      <c r="F13982" s="107"/>
      <c r="G13982" s="107"/>
    </row>
    <row r="13983" spans="2:7" s="100" customFormat="1">
      <c r="B13983" s="208"/>
      <c r="C13983" s="101"/>
      <c r="D13983" s="102"/>
      <c r="E13983" s="208"/>
      <c r="F13983" s="107"/>
      <c r="G13983" s="107"/>
    </row>
    <row r="13984" spans="2:7" s="100" customFormat="1">
      <c r="B13984" s="208"/>
      <c r="C13984" s="101"/>
      <c r="D13984" s="102"/>
      <c r="E13984" s="208"/>
      <c r="F13984" s="107"/>
      <c r="G13984" s="107"/>
    </row>
    <row r="13985" spans="2:7" s="100" customFormat="1">
      <c r="B13985" s="208"/>
      <c r="C13985" s="101"/>
      <c r="D13985" s="102"/>
      <c r="E13985" s="208"/>
      <c r="F13985" s="107"/>
      <c r="G13985" s="107"/>
    </row>
    <row r="13986" spans="2:7" s="100" customFormat="1">
      <c r="B13986" s="208"/>
      <c r="C13986" s="101"/>
      <c r="D13986" s="102"/>
      <c r="E13986" s="208"/>
      <c r="F13986" s="107"/>
      <c r="G13986" s="107"/>
    </row>
    <row r="13987" spans="2:7" s="100" customFormat="1">
      <c r="B13987" s="208"/>
      <c r="C13987" s="101"/>
      <c r="D13987" s="102"/>
      <c r="E13987" s="208"/>
      <c r="F13987" s="107"/>
      <c r="G13987" s="107"/>
    </row>
    <row r="13988" spans="2:7" s="100" customFormat="1">
      <c r="B13988" s="208"/>
      <c r="C13988" s="101"/>
      <c r="D13988" s="102"/>
      <c r="E13988" s="208"/>
      <c r="F13988" s="107"/>
      <c r="G13988" s="107"/>
    </row>
    <row r="13989" spans="2:7" s="100" customFormat="1">
      <c r="B13989" s="208"/>
      <c r="C13989" s="101"/>
      <c r="D13989" s="102"/>
      <c r="E13989" s="208"/>
      <c r="F13989" s="107"/>
      <c r="G13989" s="107"/>
    </row>
    <row r="13990" spans="2:7" s="100" customFormat="1">
      <c r="B13990" s="208"/>
      <c r="C13990" s="101"/>
      <c r="D13990" s="102"/>
      <c r="E13990" s="208"/>
      <c r="F13990" s="107"/>
      <c r="G13990" s="107"/>
    </row>
    <row r="13991" spans="2:7" s="100" customFormat="1">
      <c r="B13991" s="208"/>
      <c r="C13991" s="101"/>
      <c r="D13991" s="102"/>
      <c r="E13991" s="208"/>
      <c r="F13991" s="107"/>
      <c r="G13991" s="107"/>
    </row>
    <row r="13992" spans="2:7" s="100" customFormat="1">
      <c r="B13992" s="208"/>
      <c r="C13992" s="101"/>
      <c r="D13992" s="102"/>
      <c r="E13992" s="208"/>
      <c r="F13992" s="107"/>
      <c r="G13992" s="107"/>
    </row>
    <row r="13993" spans="2:7" s="100" customFormat="1">
      <c r="B13993" s="208"/>
      <c r="C13993" s="101"/>
      <c r="D13993" s="102"/>
      <c r="E13993" s="208"/>
      <c r="F13993" s="107"/>
      <c r="G13993" s="107"/>
    </row>
    <row r="13994" spans="2:7" s="100" customFormat="1">
      <c r="B13994" s="208"/>
      <c r="C13994" s="101"/>
      <c r="D13994" s="102"/>
      <c r="E13994" s="208"/>
      <c r="F13994" s="107"/>
      <c r="G13994" s="107"/>
    </row>
    <row r="13995" spans="2:7" s="100" customFormat="1">
      <c r="B13995" s="208"/>
      <c r="C13995" s="101"/>
      <c r="D13995" s="102"/>
      <c r="E13995" s="208"/>
      <c r="F13995" s="107"/>
      <c r="G13995" s="107"/>
    </row>
    <row r="13996" spans="2:7" s="100" customFormat="1">
      <c r="B13996" s="208"/>
      <c r="C13996" s="101"/>
      <c r="D13996" s="102"/>
      <c r="E13996" s="208"/>
      <c r="F13996" s="107"/>
      <c r="G13996" s="107"/>
    </row>
    <row r="13997" spans="2:7" s="100" customFormat="1">
      <c r="B13997" s="208"/>
      <c r="C13997" s="101"/>
      <c r="D13997" s="102"/>
      <c r="E13997" s="208"/>
      <c r="F13997" s="107"/>
      <c r="G13997" s="107"/>
    </row>
    <row r="13998" spans="2:7" s="100" customFormat="1">
      <c r="B13998" s="208"/>
      <c r="C13998" s="101"/>
      <c r="D13998" s="102"/>
      <c r="E13998" s="208"/>
      <c r="F13998" s="107"/>
      <c r="G13998" s="107"/>
    </row>
    <row r="13999" spans="2:7" s="100" customFormat="1">
      <c r="B13999" s="208"/>
      <c r="C13999" s="101"/>
      <c r="D13999" s="102"/>
      <c r="E13999" s="208"/>
      <c r="F13999" s="107"/>
      <c r="G13999" s="107"/>
    </row>
    <row r="14000" spans="2:7" s="100" customFormat="1">
      <c r="B14000" s="208"/>
      <c r="C14000" s="101"/>
      <c r="D14000" s="102"/>
      <c r="E14000" s="208"/>
      <c r="F14000" s="107"/>
      <c r="G14000" s="107"/>
    </row>
    <row r="14001" spans="2:7" s="100" customFormat="1">
      <c r="B14001" s="208"/>
      <c r="C14001" s="101"/>
      <c r="D14001" s="102"/>
      <c r="E14001" s="208"/>
      <c r="F14001" s="107"/>
      <c r="G14001" s="107"/>
    </row>
    <row r="14002" spans="2:7" s="100" customFormat="1">
      <c r="B14002" s="208"/>
      <c r="C14002" s="101"/>
      <c r="D14002" s="102"/>
      <c r="E14002" s="208"/>
      <c r="F14002" s="107"/>
      <c r="G14002" s="107"/>
    </row>
    <row r="14003" spans="2:7" s="100" customFormat="1">
      <c r="B14003" s="208"/>
      <c r="C14003" s="101"/>
      <c r="D14003" s="102"/>
      <c r="E14003" s="208"/>
      <c r="F14003" s="107"/>
      <c r="G14003" s="107"/>
    </row>
    <row r="14004" spans="2:7" s="100" customFormat="1">
      <c r="B14004" s="208"/>
      <c r="C14004" s="101"/>
      <c r="D14004" s="102"/>
      <c r="E14004" s="208"/>
      <c r="F14004" s="107"/>
      <c r="G14004" s="107"/>
    </row>
    <row r="14005" spans="2:7" s="100" customFormat="1">
      <c r="B14005" s="208"/>
      <c r="C14005" s="101"/>
      <c r="D14005" s="102"/>
      <c r="E14005" s="208"/>
      <c r="F14005" s="107"/>
      <c r="G14005" s="107"/>
    </row>
    <row r="14006" spans="2:7" s="100" customFormat="1">
      <c r="B14006" s="208"/>
      <c r="C14006" s="101"/>
      <c r="D14006" s="102"/>
      <c r="E14006" s="208"/>
      <c r="F14006" s="107"/>
      <c r="G14006" s="107"/>
    </row>
    <row r="14007" spans="2:7" s="100" customFormat="1">
      <c r="B14007" s="208"/>
      <c r="C14007" s="101"/>
      <c r="D14007" s="102"/>
      <c r="E14007" s="208"/>
      <c r="F14007" s="107"/>
      <c r="G14007" s="107"/>
    </row>
    <row r="14008" spans="2:7" s="100" customFormat="1">
      <c r="B14008" s="208"/>
      <c r="C14008" s="101"/>
      <c r="D14008" s="102"/>
      <c r="E14008" s="208"/>
      <c r="F14008" s="107"/>
      <c r="G14008" s="107"/>
    </row>
    <row r="14009" spans="2:7" s="100" customFormat="1">
      <c r="B14009" s="208"/>
      <c r="C14009" s="101"/>
      <c r="D14009" s="102"/>
      <c r="E14009" s="208"/>
      <c r="F14009" s="107"/>
      <c r="G14009" s="107"/>
    </row>
    <row r="14010" spans="2:7" s="100" customFormat="1">
      <c r="B14010" s="208"/>
      <c r="C14010" s="101"/>
      <c r="D14010" s="102"/>
      <c r="E14010" s="208"/>
      <c r="F14010" s="107"/>
      <c r="G14010" s="107"/>
    </row>
    <row r="14011" spans="2:7" s="100" customFormat="1">
      <c r="B14011" s="208"/>
      <c r="C14011" s="101"/>
      <c r="D14011" s="102"/>
      <c r="E14011" s="208"/>
      <c r="F14011" s="107"/>
      <c r="G14011" s="107"/>
    </row>
    <row r="14012" spans="2:7" s="100" customFormat="1">
      <c r="B14012" s="208"/>
      <c r="C14012" s="101"/>
      <c r="D14012" s="102"/>
      <c r="E14012" s="208"/>
      <c r="F14012" s="107"/>
      <c r="G14012" s="107"/>
    </row>
    <row r="14013" spans="2:7" s="100" customFormat="1">
      <c r="B14013" s="208"/>
      <c r="C14013" s="101"/>
      <c r="D14013" s="102"/>
      <c r="E14013" s="208"/>
      <c r="F14013" s="107"/>
      <c r="G14013" s="107"/>
    </row>
    <row r="14014" spans="2:7" s="100" customFormat="1">
      <c r="B14014" s="208"/>
      <c r="C14014" s="101"/>
      <c r="D14014" s="102"/>
      <c r="E14014" s="208"/>
      <c r="F14014" s="107"/>
      <c r="G14014" s="107"/>
    </row>
    <row r="14015" spans="2:7" s="100" customFormat="1">
      <c r="B14015" s="208"/>
      <c r="C14015" s="101"/>
      <c r="D14015" s="102"/>
      <c r="E14015" s="208"/>
      <c r="F14015" s="107"/>
      <c r="G14015" s="107"/>
    </row>
    <row r="14016" spans="2:7" s="100" customFormat="1">
      <c r="B14016" s="208"/>
      <c r="C14016" s="101"/>
      <c r="D14016" s="102"/>
      <c r="E14016" s="208"/>
      <c r="F14016" s="107"/>
      <c r="G14016" s="107"/>
    </row>
    <row r="14017" spans="2:7" s="100" customFormat="1">
      <c r="B14017" s="208"/>
      <c r="C14017" s="101"/>
      <c r="D14017" s="102"/>
      <c r="E14017" s="208"/>
      <c r="F14017" s="107"/>
      <c r="G14017" s="107"/>
    </row>
    <row r="14018" spans="2:7" s="100" customFormat="1">
      <c r="B14018" s="208"/>
      <c r="C14018" s="101"/>
      <c r="D14018" s="102"/>
      <c r="E14018" s="208"/>
      <c r="F14018" s="107"/>
      <c r="G14018" s="107"/>
    </row>
    <row r="14019" spans="2:7" s="100" customFormat="1">
      <c r="B14019" s="208"/>
      <c r="C14019" s="101"/>
      <c r="D14019" s="102"/>
      <c r="E14019" s="208"/>
      <c r="F14019" s="107"/>
      <c r="G14019" s="107"/>
    </row>
    <row r="14020" spans="2:7" s="100" customFormat="1">
      <c r="B14020" s="208"/>
      <c r="C14020" s="101"/>
      <c r="D14020" s="102"/>
      <c r="E14020" s="208"/>
      <c r="F14020" s="107"/>
      <c r="G14020" s="107"/>
    </row>
    <row r="14021" spans="2:7" s="100" customFormat="1">
      <c r="B14021" s="208"/>
      <c r="C14021" s="101"/>
      <c r="D14021" s="102"/>
      <c r="E14021" s="208"/>
      <c r="F14021" s="107"/>
      <c r="G14021" s="107"/>
    </row>
    <row r="14022" spans="2:7" s="100" customFormat="1">
      <c r="B14022" s="208"/>
      <c r="C14022" s="101"/>
      <c r="D14022" s="102"/>
      <c r="E14022" s="208"/>
      <c r="F14022" s="107"/>
      <c r="G14022" s="107"/>
    </row>
    <row r="14023" spans="2:7" s="100" customFormat="1">
      <c r="B14023" s="208"/>
      <c r="C14023" s="101"/>
      <c r="D14023" s="102"/>
      <c r="E14023" s="208"/>
      <c r="F14023" s="107"/>
      <c r="G14023" s="107"/>
    </row>
    <row r="14024" spans="2:7" s="100" customFormat="1">
      <c r="B14024" s="208"/>
      <c r="C14024" s="101"/>
      <c r="D14024" s="102"/>
      <c r="E14024" s="208"/>
      <c r="F14024" s="107"/>
      <c r="G14024" s="107"/>
    </row>
    <row r="14025" spans="2:7" s="100" customFormat="1">
      <c r="B14025" s="208"/>
      <c r="C14025" s="101"/>
      <c r="D14025" s="102"/>
      <c r="E14025" s="208"/>
      <c r="F14025" s="107"/>
      <c r="G14025" s="107"/>
    </row>
    <row r="14026" spans="2:7" s="100" customFormat="1">
      <c r="B14026" s="208"/>
      <c r="C14026" s="101"/>
      <c r="D14026" s="102"/>
      <c r="E14026" s="208"/>
      <c r="F14026" s="107"/>
      <c r="G14026" s="107"/>
    </row>
    <row r="14027" spans="2:7" s="100" customFormat="1">
      <c r="B14027" s="208"/>
      <c r="C14027" s="101"/>
      <c r="D14027" s="102"/>
      <c r="E14027" s="208"/>
      <c r="F14027" s="107"/>
      <c r="G14027" s="107"/>
    </row>
    <row r="14028" spans="2:7" s="100" customFormat="1">
      <c r="B14028" s="208"/>
      <c r="C14028" s="101"/>
      <c r="D14028" s="102"/>
      <c r="E14028" s="208"/>
      <c r="F14028" s="107"/>
      <c r="G14028" s="107"/>
    </row>
    <row r="14029" spans="2:7" s="100" customFormat="1">
      <c r="B14029" s="208"/>
      <c r="C14029" s="101"/>
      <c r="D14029" s="102"/>
      <c r="E14029" s="208"/>
      <c r="F14029" s="107"/>
      <c r="G14029" s="107"/>
    </row>
    <row r="14030" spans="2:7" s="100" customFormat="1">
      <c r="B14030" s="208"/>
      <c r="C14030" s="101"/>
      <c r="D14030" s="102"/>
      <c r="E14030" s="208"/>
      <c r="F14030" s="107"/>
      <c r="G14030" s="107"/>
    </row>
    <row r="14031" spans="2:7" s="100" customFormat="1">
      <c r="B14031" s="208"/>
      <c r="C14031" s="101"/>
      <c r="D14031" s="102"/>
      <c r="E14031" s="208"/>
      <c r="F14031" s="107"/>
      <c r="G14031" s="107"/>
    </row>
    <row r="14032" spans="2:7" s="100" customFormat="1">
      <c r="B14032" s="208"/>
      <c r="C14032" s="101"/>
      <c r="D14032" s="102"/>
      <c r="E14032" s="208"/>
      <c r="F14032" s="107"/>
      <c r="G14032" s="107"/>
    </row>
    <row r="14033" spans="2:7" s="100" customFormat="1">
      <c r="B14033" s="208"/>
      <c r="C14033" s="101"/>
      <c r="D14033" s="102"/>
      <c r="E14033" s="208"/>
      <c r="F14033" s="107"/>
      <c r="G14033" s="107"/>
    </row>
    <row r="14034" spans="2:7" s="100" customFormat="1">
      <c r="B14034" s="208"/>
      <c r="C14034" s="101"/>
      <c r="D14034" s="102"/>
      <c r="E14034" s="208"/>
      <c r="F14034" s="107"/>
      <c r="G14034" s="107"/>
    </row>
    <row r="14035" spans="2:7" s="100" customFormat="1">
      <c r="B14035" s="208"/>
      <c r="C14035" s="101"/>
      <c r="D14035" s="102"/>
      <c r="E14035" s="208"/>
      <c r="F14035" s="107"/>
      <c r="G14035" s="107"/>
    </row>
    <row r="14036" spans="2:7" s="100" customFormat="1">
      <c r="B14036" s="208"/>
      <c r="C14036" s="101"/>
      <c r="D14036" s="102"/>
      <c r="E14036" s="208"/>
      <c r="F14036" s="107"/>
      <c r="G14036" s="107"/>
    </row>
    <row r="14037" spans="2:7" s="100" customFormat="1">
      <c r="B14037" s="208"/>
      <c r="C14037" s="101"/>
      <c r="D14037" s="102"/>
      <c r="E14037" s="208"/>
      <c r="F14037" s="107"/>
      <c r="G14037" s="107"/>
    </row>
    <row r="14038" spans="2:7" s="100" customFormat="1">
      <c r="B14038" s="208"/>
      <c r="C14038" s="101"/>
      <c r="D14038" s="102"/>
      <c r="E14038" s="208"/>
      <c r="F14038" s="107"/>
      <c r="G14038" s="107"/>
    </row>
    <row r="14039" spans="2:7" s="100" customFormat="1">
      <c r="B14039" s="208"/>
      <c r="C14039" s="101"/>
      <c r="D14039" s="102"/>
      <c r="E14039" s="208"/>
      <c r="F14039" s="107"/>
      <c r="G14039" s="107"/>
    </row>
    <row r="14040" spans="2:7" s="100" customFormat="1">
      <c r="B14040" s="208"/>
      <c r="C14040" s="101"/>
      <c r="D14040" s="102"/>
      <c r="E14040" s="208"/>
      <c r="F14040" s="107"/>
      <c r="G14040" s="107"/>
    </row>
    <row r="14041" spans="2:7" s="100" customFormat="1">
      <c r="B14041" s="208"/>
      <c r="C14041" s="101"/>
      <c r="D14041" s="102"/>
      <c r="E14041" s="208"/>
      <c r="F14041" s="107"/>
      <c r="G14041" s="107"/>
    </row>
    <row r="14042" spans="2:7" s="100" customFormat="1">
      <c r="B14042" s="208"/>
      <c r="C14042" s="101"/>
      <c r="D14042" s="102"/>
      <c r="E14042" s="208"/>
      <c r="F14042" s="107"/>
      <c r="G14042" s="107"/>
    </row>
    <row r="14043" spans="2:7" s="100" customFormat="1">
      <c r="B14043" s="208"/>
      <c r="C14043" s="101"/>
      <c r="D14043" s="102"/>
      <c r="E14043" s="208"/>
      <c r="F14043" s="107"/>
      <c r="G14043" s="107"/>
    </row>
    <row r="14044" spans="2:7" s="100" customFormat="1">
      <c r="B14044" s="208"/>
      <c r="C14044" s="101"/>
      <c r="D14044" s="102"/>
      <c r="E14044" s="208"/>
      <c r="F14044" s="107"/>
      <c r="G14044" s="107"/>
    </row>
    <row r="14045" spans="2:7" s="100" customFormat="1">
      <c r="B14045" s="208"/>
      <c r="C14045" s="101"/>
      <c r="D14045" s="102"/>
      <c r="E14045" s="208"/>
      <c r="F14045" s="107"/>
      <c r="G14045" s="107"/>
    </row>
    <row r="14046" spans="2:7" s="100" customFormat="1">
      <c r="B14046" s="208"/>
      <c r="C14046" s="101"/>
      <c r="D14046" s="102"/>
      <c r="E14046" s="208"/>
      <c r="F14046" s="107"/>
      <c r="G14046" s="107"/>
    </row>
    <row r="14047" spans="2:7" s="100" customFormat="1">
      <c r="B14047" s="208"/>
      <c r="C14047" s="101"/>
      <c r="D14047" s="102"/>
      <c r="E14047" s="208"/>
      <c r="F14047" s="107"/>
      <c r="G14047" s="107"/>
    </row>
    <row r="14048" spans="2:7" s="100" customFormat="1">
      <c r="B14048" s="208"/>
      <c r="C14048" s="101"/>
      <c r="D14048" s="102"/>
      <c r="E14048" s="208"/>
      <c r="F14048" s="107"/>
      <c r="G14048" s="107"/>
    </row>
    <row r="14049" spans="2:7" s="100" customFormat="1">
      <c r="B14049" s="208"/>
      <c r="C14049" s="101"/>
      <c r="D14049" s="102"/>
      <c r="E14049" s="208"/>
      <c r="F14049" s="107"/>
      <c r="G14049" s="107"/>
    </row>
    <row r="14050" spans="2:7" s="100" customFormat="1">
      <c r="B14050" s="208"/>
      <c r="C14050" s="101"/>
      <c r="D14050" s="102"/>
      <c r="E14050" s="208"/>
      <c r="F14050" s="107"/>
      <c r="G14050" s="107"/>
    </row>
    <row r="14051" spans="2:7" s="100" customFormat="1">
      <c r="B14051" s="208"/>
      <c r="C14051" s="101"/>
      <c r="D14051" s="102"/>
      <c r="E14051" s="208"/>
      <c r="F14051" s="107"/>
      <c r="G14051" s="107"/>
    </row>
    <row r="14052" spans="2:7" s="100" customFormat="1">
      <c r="B14052" s="208"/>
      <c r="C14052" s="101"/>
      <c r="D14052" s="102"/>
      <c r="E14052" s="208"/>
      <c r="F14052" s="107"/>
      <c r="G14052" s="107"/>
    </row>
    <row r="14053" spans="2:7" s="100" customFormat="1">
      <c r="B14053" s="208"/>
      <c r="C14053" s="101"/>
      <c r="D14053" s="102"/>
      <c r="E14053" s="208"/>
      <c r="F14053" s="107"/>
      <c r="G14053" s="107"/>
    </row>
    <row r="14054" spans="2:7" s="100" customFormat="1">
      <c r="B14054" s="208"/>
      <c r="C14054" s="101"/>
      <c r="D14054" s="102"/>
      <c r="E14054" s="208"/>
      <c r="F14054" s="107"/>
      <c r="G14054" s="107"/>
    </row>
    <row r="14055" spans="2:7" s="100" customFormat="1">
      <c r="B14055" s="208"/>
      <c r="C14055" s="101"/>
      <c r="D14055" s="102"/>
      <c r="E14055" s="208"/>
      <c r="F14055" s="107"/>
      <c r="G14055" s="107"/>
    </row>
    <row r="14056" spans="2:7" s="100" customFormat="1">
      <c r="B14056" s="208"/>
      <c r="C14056" s="101"/>
      <c r="D14056" s="102"/>
      <c r="E14056" s="208"/>
      <c r="F14056" s="107"/>
      <c r="G14056" s="107"/>
    </row>
    <row r="14057" spans="2:7" s="100" customFormat="1">
      <c r="B14057" s="208"/>
      <c r="C14057" s="101"/>
      <c r="D14057" s="102"/>
      <c r="E14057" s="208"/>
      <c r="F14057" s="107"/>
      <c r="G14057" s="107"/>
    </row>
    <row r="14058" spans="2:7" s="100" customFormat="1">
      <c r="B14058" s="208"/>
      <c r="C14058" s="101"/>
      <c r="D14058" s="102"/>
      <c r="E14058" s="208"/>
      <c r="F14058" s="107"/>
      <c r="G14058" s="107"/>
    </row>
    <row r="14059" spans="2:7" s="100" customFormat="1">
      <c r="B14059" s="208"/>
      <c r="C14059" s="101"/>
      <c r="D14059" s="102"/>
      <c r="E14059" s="208"/>
      <c r="F14059" s="107"/>
      <c r="G14059" s="107"/>
    </row>
    <row r="14060" spans="2:7" s="100" customFormat="1">
      <c r="B14060" s="208"/>
      <c r="C14060" s="101"/>
      <c r="D14060" s="102"/>
      <c r="E14060" s="208"/>
      <c r="F14060" s="107"/>
      <c r="G14060" s="107"/>
    </row>
    <row r="14061" spans="2:7" s="100" customFormat="1">
      <c r="B14061" s="208"/>
      <c r="C14061" s="101"/>
      <c r="D14061" s="102"/>
      <c r="E14061" s="208"/>
      <c r="F14061" s="107"/>
      <c r="G14061" s="107"/>
    </row>
    <row r="14062" spans="2:7" s="100" customFormat="1">
      <c r="B14062" s="208"/>
      <c r="C14062" s="101"/>
      <c r="D14062" s="102"/>
      <c r="E14062" s="208"/>
      <c r="F14062" s="107"/>
      <c r="G14062" s="107"/>
    </row>
    <row r="14063" spans="2:7" s="100" customFormat="1">
      <c r="B14063" s="208"/>
      <c r="C14063" s="101"/>
      <c r="D14063" s="102"/>
      <c r="E14063" s="208"/>
      <c r="F14063" s="107"/>
      <c r="G14063" s="107"/>
    </row>
    <row r="14064" spans="2:7" s="100" customFormat="1">
      <c r="B14064" s="208"/>
      <c r="C14064" s="101"/>
      <c r="D14064" s="102"/>
      <c r="E14064" s="208"/>
      <c r="F14064" s="107"/>
      <c r="G14064" s="107"/>
    </row>
    <row r="14065" spans="2:7" s="100" customFormat="1">
      <c r="B14065" s="208"/>
      <c r="C14065" s="101"/>
      <c r="D14065" s="102"/>
      <c r="E14065" s="208"/>
      <c r="F14065" s="107"/>
      <c r="G14065" s="107"/>
    </row>
    <row r="14066" spans="2:7" s="100" customFormat="1">
      <c r="B14066" s="208"/>
      <c r="C14066" s="101"/>
      <c r="D14066" s="102"/>
      <c r="E14066" s="208"/>
      <c r="F14066" s="107"/>
      <c r="G14066" s="107"/>
    </row>
    <row r="14067" spans="2:7" s="100" customFormat="1">
      <c r="B14067" s="208"/>
      <c r="C14067" s="101"/>
      <c r="D14067" s="102"/>
      <c r="E14067" s="208"/>
      <c r="F14067" s="107"/>
      <c r="G14067" s="107"/>
    </row>
    <row r="14068" spans="2:7" s="100" customFormat="1">
      <c r="B14068" s="208"/>
      <c r="C14068" s="101"/>
      <c r="D14068" s="102"/>
      <c r="E14068" s="208"/>
      <c r="F14068" s="107"/>
      <c r="G14068" s="107"/>
    </row>
    <row r="14069" spans="2:7" s="100" customFormat="1">
      <c r="B14069" s="208"/>
      <c r="C14069" s="101"/>
      <c r="D14069" s="102"/>
      <c r="E14069" s="208"/>
      <c r="F14069" s="107"/>
      <c r="G14069" s="107"/>
    </row>
    <row r="14070" spans="2:7" s="100" customFormat="1">
      <c r="B14070" s="208"/>
      <c r="C14070" s="101"/>
      <c r="D14070" s="102"/>
      <c r="E14070" s="208"/>
      <c r="F14070" s="107"/>
      <c r="G14070" s="107"/>
    </row>
    <row r="14071" spans="2:7" s="100" customFormat="1">
      <c r="B14071" s="208"/>
      <c r="C14071" s="101"/>
      <c r="D14071" s="102"/>
      <c r="E14071" s="208"/>
      <c r="F14071" s="107"/>
      <c r="G14071" s="107"/>
    </row>
    <row r="14072" spans="2:7" s="100" customFormat="1">
      <c r="B14072" s="208"/>
      <c r="C14072" s="101"/>
      <c r="D14072" s="102"/>
      <c r="E14072" s="208"/>
      <c r="F14072" s="107"/>
      <c r="G14072" s="107"/>
    </row>
    <row r="14073" spans="2:7" s="100" customFormat="1">
      <c r="B14073" s="208"/>
      <c r="C14073" s="101"/>
      <c r="D14073" s="102"/>
      <c r="E14073" s="208"/>
      <c r="F14073" s="107"/>
      <c r="G14073" s="107"/>
    </row>
    <row r="14074" spans="2:7" s="100" customFormat="1">
      <c r="B14074" s="208"/>
      <c r="C14074" s="101"/>
      <c r="D14074" s="102"/>
      <c r="E14074" s="208"/>
      <c r="F14074" s="107"/>
      <c r="G14074" s="107"/>
    </row>
    <row r="14075" spans="2:7" s="100" customFormat="1">
      <c r="B14075" s="208"/>
      <c r="C14075" s="101"/>
      <c r="D14075" s="102"/>
      <c r="E14075" s="208"/>
      <c r="F14075" s="107"/>
      <c r="G14075" s="107"/>
    </row>
    <row r="14076" spans="2:7" s="100" customFormat="1">
      <c r="B14076" s="208"/>
      <c r="C14076" s="101"/>
      <c r="D14076" s="102"/>
      <c r="E14076" s="208"/>
      <c r="F14076" s="107"/>
      <c r="G14076" s="107"/>
    </row>
    <row r="14077" spans="2:7" s="100" customFormat="1">
      <c r="B14077" s="208"/>
      <c r="C14077" s="101"/>
      <c r="D14077" s="102"/>
      <c r="E14077" s="208"/>
      <c r="F14077" s="107"/>
      <c r="G14077" s="107"/>
    </row>
    <row r="14078" spans="2:7" s="100" customFormat="1">
      <c r="B14078" s="208"/>
      <c r="C14078" s="101"/>
      <c r="D14078" s="102"/>
      <c r="E14078" s="208"/>
      <c r="F14078" s="107"/>
      <c r="G14078" s="107"/>
    </row>
    <row r="14079" spans="2:7" s="100" customFormat="1">
      <c r="B14079" s="208"/>
      <c r="C14079" s="101"/>
      <c r="D14079" s="102"/>
      <c r="E14079" s="208"/>
      <c r="F14079" s="107"/>
      <c r="G14079" s="107"/>
    </row>
    <row r="14080" spans="2:7" s="100" customFormat="1">
      <c r="B14080" s="208"/>
      <c r="C14080" s="101"/>
      <c r="D14080" s="102"/>
      <c r="E14080" s="208"/>
      <c r="F14080" s="107"/>
      <c r="G14080" s="107"/>
    </row>
    <row r="14081" spans="2:7" s="100" customFormat="1">
      <c r="B14081" s="208"/>
      <c r="C14081" s="101"/>
      <c r="D14081" s="102"/>
      <c r="E14081" s="208"/>
      <c r="F14081" s="107"/>
      <c r="G14081" s="107"/>
    </row>
    <row r="14082" spans="2:7" s="100" customFormat="1">
      <c r="B14082" s="208"/>
      <c r="C14082" s="101"/>
      <c r="D14082" s="102"/>
      <c r="E14082" s="208"/>
      <c r="F14082" s="107"/>
      <c r="G14082" s="107"/>
    </row>
    <row r="14083" spans="2:7" s="100" customFormat="1">
      <c r="B14083" s="208"/>
      <c r="C14083" s="101"/>
      <c r="D14083" s="102"/>
      <c r="E14083" s="208"/>
      <c r="F14083" s="107"/>
      <c r="G14083" s="107"/>
    </row>
    <row r="14084" spans="2:7" s="100" customFormat="1">
      <c r="B14084" s="208"/>
      <c r="C14084" s="101"/>
      <c r="D14084" s="102"/>
      <c r="E14084" s="208"/>
      <c r="F14084" s="107"/>
      <c r="G14084" s="107"/>
    </row>
    <row r="14085" spans="2:7" s="100" customFormat="1">
      <c r="B14085" s="208"/>
      <c r="C14085" s="101"/>
      <c r="D14085" s="102"/>
      <c r="E14085" s="208"/>
      <c r="F14085" s="107"/>
      <c r="G14085" s="107"/>
    </row>
    <row r="14086" spans="2:7" s="100" customFormat="1">
      <c r="B14086" s="208"/>
      <c r="C14086" s="101"/>
      <c r="D14086" s="102"/>
      <c r="E14086" s="208"/>
      <c r="F14086" s="107"/>
      <c r="G14086" s="107"/>
    </row>
    <row r="14087" spans="2:7" s="100" customFormat="1">
      <c r="B14087" s="208"/>
      <c r="C14087" s="101"/>
      <c r="D14087" s="102"/>
      <c r="E14087" s="208"/>
      <c r="F14087" s="107"/>
      <c r="G14087" s="107"/>
    </row>
    <row r="14088" spans="2:7" s="100" customFormat="1">
      <c r="B14088" s="208"/>
      <c r="C14088" s="101"/>
      <c r="D14088" s="102"/>
      <c r="E14088" s="208"/>
      <c r="F14088" s="107"/>
      <c r="G14088" s="107"/>
    </row>
    <row r="14089" spans="2:7" s="100" customFormat="1">
      <c r="B14089" s="208"/>
      <c r="C14089" s="101"/>
      <c r="D14089" s="102"/>
      <c r="E14089" s="208"/>
      <c r="F14089" s="107"/>
      <c r="G14089" s="107"/>
    </row>
    <row r="14090" spans="2:7" s="100" customFormat="1">
      <c r="B14090" s="208"/>
      <c r="C14090" s="101"/>
      <c r="D14090" s="102"/>
      <c r="E14090" s="208"/>
      <c r="F14090" s="107"/>
      <c r="G14090" s="107"/>
    </row>
    <row r="14091" spans="2:7" s="100" customFormat="1">
      <c r="B14091" s="208"/>
      <c r="C14091" s="101"/>
      <c r="D14091" s="102"/>
      <c r="E14091" s="208"/>
      <c r="F14091" s="107"/>
      <c r="G14091" s="107"/>
    </row>
    <row r="14092" spans="2:7" s="100" customFormat="1">
      <c r="B14092" s="208"/>
      <c r="C14092" s="101"/>
      <c r="D14092" s="102"/>
      <c r="E14092" s="208"/>
      <c r="F14092" s="107"/>
      <c r="G14092" s="107"/>
    </row>
    <row r="14093" spans="2:7" s="100" customFormat="1">
      <c r="B14093" s="208"/>
      <c r="C14093" s="101"/>
      <c r="D14093" s="102"/>
      <c r="E14093" s="208"/>
      <c r="F14093" s="107"/>
      <c r="G14093" s="107"/>
    </row>
    <row r="14094" spans="2:7" s="100" customFormat="1">
      <c r="B14094" s="208"/>
      <c r="C14094" s="101"/>
      <c r="D14094" s="102"/>
      <c r="E14094" s="208"/>
      <c r="F14094" s="107"/>
      <c r="G14094" s="107"/>
    </row>
    <row r="14095" spans="2:7" s="100" customFormat="1">
      <c r="B14095" s="208"/>
      <c r="C14095" s="101"/>
      <c r="D14095" s="102"/>
      <c r="E14095" s="208"/>
      <c r="F14095" s="107"/>
      <c r="G14095" s="107"/>
    </row>
    <row r="14096" spans="2:7" s="100" customFormat="1">
      <c r="B14096" s="208"/>
      <c r="C14096" s="101"/>
      <c r="D14096" s="102"/>
      <c r="E14096" s="208"/>
      <c r="F14096" s="107"/>
      <c r="G14096" s="107"/>
    </row>
    <row r="14097" spans="2:7" s="100" customFormat="1">
      <c r="B14097" s="208"/>
      <c r="C14097" s="101"/>
      <c r="D14097" s="102"/>
      <c r="E14097" s="208"/>
      <c r="F14097" s="107"/>
      <c r="G14097" s="107"/>
    </row>
    <row r="14098" spans="2:7" s="100" customFormat="1">
      <c r="B14098" s="208"/>
      <c r="C14098" s="101"/>
      <c r="D14098" s="102"/>
      <c r="E14098" s="208"/>
      <c r="F14098" s="107"/>
      <c r="G14098" s="107"/>
    </row>
    <row r="14099" spans="2:7" s="100" customFormat="1">
      <c r="B14099" s="208"/>
      <c r="C14099" s="101"/>
      <c r="D14099" s="102"/>
      <c r="E14099" s="208"/>
      <c r="F14099" s="107"/>
      <c r="G14099" s="107"/>
    </row>
    <row r="14100" spans="2:7" s="100" customFormat="1">
      <c r="B14100" s="208"/>
      <c r="C14100" s="101"/>
      <c r="D14100" s="102"/>
      <c r="E14100" s="208"/>
      <c r="F14100" s="107"/>
      <c r="G14100" s="107"/>
    </row>
    <row r="14101" spans="2:7" s="100" customFormat="1">
      <c r="B14101" s="208"/>
      <c r="C14101" s="101"/>
      <c r="D14101" s="102"/>
      <c r="E14101" s="208"/>
      <c r="F14101" s="107"/>
      <c r="G14101" s="107"/>
    </row>
    <row r="14102" spans="2:7" s="100" customFormat="1">
      <c r="B14102" s="208"/>
      <c r="C14102" s="101"/>
      <c r="D14102" s="102"/>
      <c r="E14102" s="208"/>
      <c r="F14102" s="107"/>
      <c r="G14102" s="107"/>
    </row>
    <row r="14103" spans="2:7" s="100" customFormat="1">
      <c r="B14103" s="208"/>
      <c r="C14103" s="101"/>
      <c r="D14103" s="102"/>
      <c r="E14103" s="208"/>
      <c r="F14103" s="107"/>
      <c r="G14103" s="107"/>
    </row>
    <row r="14104" spans="2:7" s="100" customFormat="1">
      <c r="B14104" s="208"/>
      <c r="C14104" s="101"/>
      <c r="D14104" s="102"/>
      <c r="E14104" s="208"/>
      <c r="F14104" s="107"/>
      <c r="G14104" s="107"/>
    </row>
    <row r="14105" spans="2:7" s="100" customFormat="1">
      <c r="B14105" s="208"/>
      <c r="C14105" s="101"/>
      <c r="D14105" s="102"/>
      <c r="E14105" s="208"/>
      <c r="F14105" s="107"/>
      <c r="G14105" s="107"/>
    </row>
    <row r="14106" spans="2:7" s="100" customFormat="1">
      <c r="B14106" s="208"/>
      <c r="C14106" s="101"/>
      <c r="D14106" s="102"/>
      <c r="E14106" s="208"/>
      <c r="F14106" s="107"/>
      <c r="G14106" s="107"/>
    </row>
    <row r="14107" spans="2:7" s="100" customFormat="1">
      <c r="B14107" s="208"/>
      <c r="C14107" s="101"/>
      <c r="D14107" s="102"/>
      <c r="E14107" s="208"/>
      <c r="F14107" s="107"/>
      <c r="G14107" s="107"/>
    </row>
    <row r="14108" spans="2:7" s="100" customFormat="1">
      <c r="B14108" s="208"/>
      <c r="C14108" s="101"/>
      <c r="D14108" s="102"/>
      <c r="E14108" s="208"/>
      <c r="F14108" s="107"/>
      <c r="G14108" s="107"/>
    </row>
    <row r="14109" spans="2:7" s="100" customFormat="1">
      <c r="B14109" s="208"/>
      <c r="C14109" s="101"/>
      <c r="D14109" s="102"/>
      <c r="E14109" s="208"/>
      <c r="F14109" s="107"/>
      <c r="G14109" s="107"/>
    </row>
    <row r="14110" spans="2:7" s="100" customFormat="1">
      <c r="B14110" s="208"/>
      <c r="C14110" s="101"/>
      <c r="D14110" s="102"/>
      <c r="E14110" s="208"/>
      <c r="F14110" s="107"/>
      <c r="G14110" s="107"/>
    </row>
    <row r="14111" spans="2:7" s="100" customFormat="1">
      <c r="B14111" s="208"/>
      <c r="C14111" s="101"/>
      <c r="D14111" s="102"/>
      <c r="E14111" s="208"/>
      <c r="F14111" s="107"/>
      <c r="G14111" s="107"/>
    </row>
    <row r="14112" spans="2:7" s="100" customFormat="1">
      <c r="B14112" s="208"/>
      <c r="C14112" s="101"/>
      <c r="D14112" s="102"/>
      <c r="E14112" s="208"/>
      <c r="F14112" s="107"/>
      <c r="G14112" s="107"/>
    </row>
    <row r="14113" spans="2:7" s="100" customFormat="1">
      <c r="B14113" s="208"/>
      <c r="C14113" s="101"/>
      <c r="D14113" s="102"/>
      <c r="E14113" s="208"/>
      <c r="F14113" s="107"/>
      <c r="G14113" s="107"/>
    </row>
    <row r="14114" spans="2:7" s="100" customFormat="1">
      <c r="B14114" s="208"/>
      <c r="C14114" s="101"/>
      <c r="D14114" s="102"/>
      <c r="E14114" s="208"/>
      <c r="F14114" s="107"/>
      <c r="G14114" s="107"/>
    </row>
    <row r="14115" spans="2:7" s="100" customFormat="1">
      <c r="B14115" s="208"/>
      <c r="C14115" s="101"/>
      <c r="D14115" s="102"/>
      <c r="E14115" s="208"/>
      <c r="F14115" s="107"/>
      <c r="G14115" s="107"/>
    </row>
    <row r="14116" spans="2:7" s="100" customFormat="1">
      <c r="B14116" s="208"/>
      <c r="C14116" s="101"/>
      <c r="D14116" s="102"/>
      <c r="E14116" s="208"/>
      <c r="F14116" s="107"/>
      <c r="G14116" s="107"/>
    </row>
    <row r="14117" spans="2:7" s="100" customFormat="1">
      <c r="B14117" s="208"/>
      <c r="C14117" s="101"/>
      <c r="D14117" s="102"/>
      <c r="E14117" s="208"/>
      <c r="F14117" s="107"/>
      <c r="G14117" s="107"/>
    </row>
    <row r="14118" spans="2:7" s="100" customFormat="1">
      <c r="B14118" s="208"/>
      <c r="C14118" s="101"/>
      <c r="D14118" s="102"/>
      <c r="E14118" s="208"/>
      <c r="F14118" s="107"/>
      <c r="G14118" s="107"/>
    </row>
    <row r="14119" spans="2:7" s="100" customFormat="1">
      <c r="B14119" s="208"/>
      <c r="C14119" s="101"/>
      <c r="D14119" s="102"/>
      <c r="E14119" s="208"/>
      <c r="F14119" s="107"/>
      <c r="G14119" s="107"/>
    </row>
    <row r="14120" spans="2:7" s="100" customFormat="1">
      <c r="B14120" s="208"/>
      <c r="C14120" s="101"/>
      <c r="D14120" s="102"/>
      <c r="E14120" s="208"/>
      <c r="F14120" s="107"/>
      <c r="G14120" s="107"/>
    </row>
    <row r="14121" spans="2:7" s="100" customFormat="1">
      <c r="B14121" s="208"/>
      <c r="C14121" s="101"/>
      <c r="D14121" s="102"/>
      <c r="E14121" s="208"/>
      <c r="F14121" s="107"/>
      <c r="G14121" s="107"/>
    </row>
    <row r="14122" spans="2:7" s="100" customFormat="1">
      <c r="B14122" s="208"/>
      <c r="C14122" s="101"/>
      <c r="D14122" s="102"/>
      <c r="E14122" s="208"/>
      <c r="F14122" s="107"/>
      <c r="G14122" s="107"/>
    </row>
    <row r="14123" spans="2:7" s="100" customFormat="1">
      <c r="B14123" s="208"/>
      <c r="C14123" s="101"/>
      <c r="D14123" s="102"/>
      <c r="E14123" s="208"/>
      <c r="F14123" s="107"/>
      <c r="G14123" s="107"/>
    </row>
    <row r="14124" spans="2:7" s="100" customFormat="1">
      <c r="B14124" s="208"/>
      <c r="C14124" s="101"/>
      <c r="D14124" s="102"/>
      <c r="E14124" s="208"/>
      <c r="F14124" s="107"/>
      <c r="G14124" s="107"/>
    </row>
    <row r="14125" spans="2:7" s="100" customFormat="1">
      <c r="B14125" s="208"/>
      <c r="C14125" s="101"/>
      <c r="D14125" s="102"/>
      <c r="E14125" s="208"/>
      <c r="F14125" s="107"/>
      <c r="G14125" s="107"/>
    </row>
    <row r="14126" spans="2:7" s="100" customFormat="1">
      <c r="B14126" s="208"/>
      <c r="C14126" s="101"/>
      <c r="D14126" s="102"/>
      <c r="E14126" s="208"/>
      <c r="F14126" s="107"/>
      <c r="G14126" s="107"/>
    </row>
    <row r="14127" spans="2:7" s="100" customFormat="1">
      <c r="B14127" s="208"/>
      <c r="C14127" s="101"/>
      <c r="D14127" s="102"/>
      <c r="E14127" s="208"/>
      <c r="F14127" s="107"/>
      <c r="G14127" s="107"/>
    </row>
    <row r="14128" spans="2:7" s="100" customFormat="1">
      <c r="B14128" s="208"/>
      <c r="C14128" s="101"/>
      <c r="D14128" s="102"/>
      <c r="E14128" s="208"/>
      <c r="F14128" s="107"/>
      <c r="G14128" s="107"/>
    </row>
    <row r="14129" spans="2:7" s="100" customFormat="1">
      <c r="B14129" s="208"/>
      <c r="C14129" s="101"/>
      <c r="D14129" s="102"/>
      <c r="E14129" s="208"/>
      <c r="F14129" s="107"/>
      <c r="G14129" s="107"/>
    </row>
    <row r="14130" spans="2:7" s="100" customFormat="1">
      <c r="B14130" s="208"/>
      <c r="C14130" s="101"/>
      <c r="D14130" s="102"/>
      <c r="E14130" s="208"/>
      <c r="F14130" s="107"/>
      <c r="G14130" s="107"/>
    </row>
    <row r="14131" spans="2:7" s="100" customFormat="1">
      <c r="B14131" s="208"/>
      <c r="C14131" s="101"/>
      <c r="D14131" s="102"/>
      <c r="E14131" s="208"/>
      <c r="F14131" s="107"/>
      <c r="G14131" s="107"/>
    </row>
    <row r="14132" spans="2:7" s="100" customFormat="1">
      <c r="B14132" s="208"/>
      <c r="C14132" s="101"/>
      <c r="D14132" s="102"/>
      <c r="E14132" s="208"/>
      <c r="F14132" s="107"/>
      <c r="G14132" s="107"/>
    </row>
    <row r="14133" spans="2:7" s="100" customFormat="1">
      <c r="B14133" s="208"/>
      <c r="C14133" s="101"/>
      <c r="D14133" s="102"/>
      <c r="E14133" s="208"/>
      <c r="F14133" s="107"/>
      <c r="G14133" s="107"/>
    </row>
    <row r="14134" spans="2:7" s="100" customFormat="1">
      <c r="B14134" s="208"/>
      <c r="C14134" s="101"/>
      <c r="D14134" s="102"/>
      <c r="E14134" s="208"/>
      <c r="F14134" s="107"/>
      <c r="G14134" s="107"/>
    </row>
    <row r="14135" spans="2:7" s="100" customFormat="1">
      <c r="B14135" s="208"/>
      <c r="C14135" s="101"/>
      <c r="D14135" s="102"/>
      <c r="E14135" s="208"/>
      <c r="F14135" s="107"/>
      <c r="G14135" s="107"/>
    </row>
    <row r="14136" spans="2:7" s="100" customFormat="1">
      <c r="B14136" s="208"/>
      <c r="C14136" s="101"/>
      <c r="D14136" s="102"/>
      <c r="E14136" s="208"/>
      <c r="F14136" s="107"/>
      <c r="G14136" s="107"/>
    </row>
    <row r="14137" spans="2:7" s="100" customFormat="1">
      <c r="B14137" s="208"/>
      <c r="C14137" s="101"/>
      <c r="D14137" s="102"/>
      <c r="E14137" s="208"/>
      <c r="F14137" s="107"/>
      <c r="G14137" s="107"/>
    </row>
    <row r="14138" spans="2:7" s="100" customFormat="1">
      <c r="B14138" s="208"/>
      <c r="C14138" s="101"/>
      <c r="D14138" s="102"/>
      <c r="E14138" s="208"/>
      <c r="F14138" s="107"/>
      <c r="G14138" s="107"/>
    </row>
    <row r="14139" spans="2:7" s="100" customFormat="1">
      <c r="B14139" s="208"/>
      <c r="C14139" s="101"/>
      <c r="D14139" s="102"/>
      <c r="E14139" s="208"/>
      <c r="F14139" s="107"/>
      <c r="G14139" s="107"/>
    </row>
    <row r="14140" spans="2:7" s="100" customFormat="1">
      <c r="B14140" s="208"/>
      <c r="C14140" s="101"/>
      <c r="D14140" s="102"/>
      <c r="E14140" s="208"/>
      <c r="F14140" s="107"/>
      <c r="G14140" s="107"/>
    </row>
    <row r="14141" spans="2:7" s="100" customFormat="1">
      <c r="B14141" s="208"/>
      <c r="C14141" s="101"/>
      <c r="D14141" s="102"/>
      <c r="E14141" s="208"/>
      <c r="F14141" s="107"/>
      <c r="G14141" s="107"/>
    </row>
    <row r="14142" spans="2:7" s="100" customFormat="1">
      <c r="B14142" s="208"/>
      <c r="C14142" s="101"/>
      <c r="D14142" s="102"/>
      <c r="E14142" s="208"/>
      <c r="F14142" s="107"/>
      <c r="G14142" s="107"/>
    </row>
    <row r="14143" spans="2:7" s="100" customFormat="1">
      <c r="B14143" s="208"/>
      <c r="C14143" s="101"/>
      <c r="D14143" s="102"/>
      <c r="E14143" s="208"/>
      <c r="F14143" s="107"/>
      <c r="G14143" s="107"/>
    </row>
    <row r="14144" spans="2:7" s="100" customFormat="1">
      <c r="B14144" s="208"/>
      <c r="C14144" s="101"/>
      <c r="D14144" s="102"/>
      <c r="E14144" s="208"/>
      <c r="F14144" s="107"/>
      <c r="G14144" s="107"/>
    </row>
    <row r="14145" spans="2:7" s="100" customFormat="1">
      <c r="B14145" s="208"/>
      <c r="C14145" s="101"/>
      <c r="D14145" s="102"/>
      <c r="E14145" s="208"/>
      <c r="F14145" s="107"/>
      <c r="G14145" s="107"/>
    </row>
    <row r="14146" spans="2:7" s="100" customFormat="1">
      <c r="B14146" s="208"/>
      <c r="C14146" s="101"/>
      <c r="D14146" s="102"/>
      <c r="E14146" s="208"/>
      <c r="F14146" s="107"/>
      <c r="G14146" s="107"/>
    </row>
    <row r="14147" spans="2:7" s="100" customFormat="1">
      <c r="B14147" s="208"/>
      <c r="C14147" s="101"/>
      <c r="D14147" s="102"/>
      <c r="E14147" s="208"/>
      <c r="F14147" s="107"/>
      <c r="G14147" s="107"/>
    </row>
    <row r="14148" spans="2:7" s="100" customFormat="1">
      <c r="B14148" s="208"/>
      <c r="C14148" s="101"/>
      <c r="D14148" s="102"/>
      <c r="E14148" s="208"/>
      <c r="F14148" s="107"/>
      <c r="G14148" s="107"/>
    </row>
    <row r="14149" spans="2:7" s="100" customFormat="1">
      <c r="B14149" s="208"/>
      <c r="C14149" s="101"/>
      <c r="D14149" s="102"/>
      <c r="E14149" s="208"/>
      <c r="F14149" s="107"/>
      <c r="G14149" s="107"/>
    </row>
    <row r="14150" spans="2:7" s="100" customFormat="1">
      <c r="B14150" s="208"/>
      <c r="C14150" s="101"/>
      <c r="D14150" s="102"/>
      <c r="E14150" s="208"/>
      <c r="F14150" s="107"/>
      <c r="G14150" s="107"/>
    </row>
    <row r="14151" spans="2:7" s="100" customFormat="1">
      <c r="B14151" s="208"/>
      <c r="C14151" s="101"/>
      <c r="D14151" s="102"/>
      <c r="E14151" s="208"/>
      <c r="F14151" s="107"/>
      <c r="G14151" s="107"/>
    </row>
    <row r="14152" spans="2:7" s="100" customFormat="1">
      <c r="B14152" s="208"/>
      <c r="C14152" s="101"/>
      <c r="D14152" s="102"/>
      <c r="E14152" s="208"/>
      <c r="F14152" s="107"/>
      <c r="G14152" s="107"/>
    </row>
    <row r="14153" spans="2:7" s="100" customFormat="1">
      <c r="B14153" s="208"/>
      <c r="C14153" s="101"/>
      <c r="D14153" s="102"/>
      <c r="E14153" s="208"/>
      <c r="F14153" s="107"/>
      <c r="G14153" s="107"/>
    </row>
    <row r="14154" spans="2:7" s="100" customFormat="1">
      <c r="B14154" s="208"/>
      <c r="C14154" s="101"/>
      <c r="D14154" s="102"/>
      <c r="E14154" s="208"/>
      <c r="F14154" s="107"/>
      <c r="G14154" s="107"/>
    </row>
    <row r="14155" spans="2:7" s="100" customFormat="1">
      <c r="B14155" s="208"/>
      <c r="C14155" s="101"/>
      <c r="D14155" s="102"/>
      <c r="E14155" s="208"/>
      <c r="F14155" s="107"/>
      <c r="G14155" s="107"/>
    </row>
    <row r="14156" spans="2:7" s="100" customFormat="1">
      <c r="B14156" s="208"/>
      <c r="C14156" s="101"/>
      <c r="D14156" s="102"/>
      <c r="E14156" s="208"/>
      <c r="F14156" s="107"/>
      <c r="G14156" s="107"/>
    </row>
    <row r="14157" spans="2:7" s="100" customFormat="1">
      <c r="B14157" s="208"/>
      <c r="C14157" s="101"/>
      <c r="D14157" s="102"/>
      <c r="E14157" s="208"/>
      <c r="F14157" s="107"/>
      <c r="G14157" s="107"/>
    </row>
    <row r="14158" spans="2:7" s="100" customFormat="1">
      <c r="B14158" s="208"/>
      <c r="C14158" s="101"/>
      <c r="D14158" s="102"/>
      <c r="E14158" s="208"/>
      <c r="F14158" s="107"/>
      <c r="G14158" s="107"/>
    </row>
    <row r="14159" spans="2:7" s="100" customFormat="1">
      <c r="B14159" s="208"/>
      <c r="C14159" s="101"/>
      <c r="D14159" s="102"/>
      <c r="E14159" s="208"/>
      <c r="F14159" s="107"/>
      <c r="G14159" s="107"/>
    </row>
    <row r="14160" spans="2:7" s="100" customFormat="1">
      <c r="B14160" s="208"/>
      <c r="C14160" s="101"/>
      <c r="D14160" s="102"/>
      <c r="E14160" s="208"/>
      <c r="F14160" s="107"/>
      <c r="G14160" s="107"/>
    </row>
    <row r="14161" spans="2:7" s="100" customFormat="1">
      <c r="B14161" s="208"/>
      <c r="C14161" s="101"/>
      <c r="D14161" s="102"/>
      <c r="E14161" s="208"/>
      <c r="F14161" s="107"/>
      <c r="G14161" s="107"/>
    </row>
    <row r="14162" spans="2:7" s="100" customFormat="1">
      <c r="B14162" s="208"/>
      <c r="C14162" s="101"/>
      <c r="D14162" s="102"/>
      <c r="E14162" s="208"/>
      <c r="F14162" s="107"/>
      <c r="G14162" s="107"/>
    </row>
    <row r="14163" spans="2:7" s="100" customFormat="1">
      <c r="B14163" s="208"/>
      <c r="C14163" s="101"/>
      <c r="D14163" s="102"/>
      <c r="E14163" s="208"/>
      <c r="F14163" s="107"/>
      <c r="G14163" s="107"/>
    </row>
    <row r="14164" spans="2:7" s="100" customFormat="1">
      <c r="B14164" s="208"/>
      <c r="C14164" s="101"/>
      <c r="D14164" s="102"/>
      <c r="E14164" s="208"/>
      <c r="F14164" s="107"/>
      <c r="G14164" s="107"/>
    </row>
    <row r="14165" spans="2:7" s="100" customFormat="1">
      <c r="B14165" s="208"/>
      <c r="C14165" s="101"/>
      <c r="D14165" s="102"/>
      <c r="E14165" s="208"/>
      <c r="F14165" s="107"/>
      <c r="G14165" s="107"/>
    </row>
    <row r="14166" spans="2:7" s="100" customFormat="1">
      <c r="B14166" s="208"/>
      <c r="C14166" s="101"/>
      <c r="D14166" s="102"/>
      <c r="E14166" s="208"/>
      <c r="F14166" s="107"/>
      <c r="G14166" s="107"/>
    </row>
    <row r="14167" spans="2:7" s="100" customFormat="1">
      <c r="B14167" s="208"/>
      <c r="C14167" s="101"/>
      <c r="D14167" s="102"/>
      <c r="E14167" s="208"/>
      <c r="F14167" s="107"/>
      <c r="G14167" s="107"/>
    </row>
    <row r="14168" spans="2:7" s="100" customFormat="1">
      <c r="B14168" s="208"/>
      <c r="C14168" s="101"/>
      <c r="D14168" s="102"/>
      <c r="E14168" s="208"/>
      <c r="F14168" s="107"/>
      <c r="G14168" s="107"/>
    </row>
    <row r="14169" spans="2:7" s="100" customFormat="1">
      <c r="B14169" s="208"/>
      <c r="C14169" s="101"/>
      <c r="D14169" s="102"/>
      <c r="E14169" s="208"/>
      <c r="F14169" s="107"/>
      <c r="G14169" s="107"/>
    </row>
    <row r="14170" spans="2:7" s="100" customFormat="1">
      <c r="B14170" s="208"/>
      <c r="C14170" s="101"/>
      <c r="D14170" s="102"/>
      <c r="E14170" s="208"/>
      <c r="F14170" s="107"/>
      <c r="G14170" s="107"/>
    </row>
    <row r="14171" spans="2:7" s="100" customFormat="1">
      <c r="B14171" s="208"/>
      <c r="C14171" s="101"/>
      <c r="D14171" s="102"/>
      <c r="E14171" s="208"/>
      <c r="F14171" s="107"/>
      <c r="G14171" s="107"/>
    </row>
    <row r="14172" spans="2:7" s="100" customFormat="1">
      <c r="B14172" s="208"/>
      <c r="C14172" s="101"/>
      <c r="D14172" s="102"/>
      <c r="E14172" s="208"/>
      <c r="F14172" s="107"/>
      <c r="G14172" s="107"/>
    </row>
    <row r="14173" spans="2:7" s="100" customFormat="1">
      <c r="B14173" s="208"/>
      <c r="C14173" s="101"/>
      <c r="D14173" s="102"/>
      <c r="E14173" s="208"/>
      <c r="F14173" s="107"/>
      <c r="G14173" s="107"/>
    </row>
    <row r="14174" spans="2:7" s="100" customFormat="1">
      <c r="B14174" s="208"/>
      <c r="C14174" s="101"/>
      <c r="D14174" s="102"/>
      <c r="E14174" s="208"/>
      <c r="F14174" s="107"/>
      <c r="G14174" s="107"/>
    </row>
    <row r="14175" spans="2:7" s="100" customFormat="1">
      <c r="B14175" s="208"/>
      <c r="C14175" s="101"/>
      <c r="D14175" s="102"/>
      <c r="E14175" s="208"/>
      <c r="F14175" s="107"/>
      <c r="G14175" s="107"/>
    </row>
    <row r="14176" spans="2:7" s="100" customFormat="1">
      <c r="B14176" s="208"/>
      <c r="C14176" s="101"/>
      <c r="D14176" s="102"/>
      <c r="E14176" s="208"/>
      <c r="F14176" s="107"/>
      <c r="G14176" s="107"/>
    </row>
    <row r="14177" spans="2:7" s="100" customFormat="1">
      <c r="B14177" s="208"/>
      <c r="C14177" s="101"/>
      <c r="D14177" s="102"/>
      <c r="E14177" s="208"/>
      <c r="F14177" s="107"/>
      <c r="G14177" s="107"/>
    </row>
    <row r="14178" spans="2:7" s="100" customFormat="1">
      <c r="B14178" s="208"/>
      <c r="C14178" s="101"/>
      <c r="D14178" s="102"/>
      <c r="E14178" s="208"/>
      <c r="F14178" s="107"/>
      <c r="G14178" s="107"/>
    </row>
    <row r="14179" spans="2:7" s="100" customFormat="1">
      <c r="B14179" s="208"/>
      <c r="C14179" s="101"/>
      <c r="D14179" s="102"/>
      <c r="E14179" s="208"/>
      <c r="F14179" s="107"/>
      <c r="G14179" s="107"/>
    </row>
    <row r="14180" spans="2:7" s="100" customFormat="1">
      <c r="B14180" s="208"/>
      <c r="C14180" s="101"/>
      <c r="D14180" s="102"/>
      <c r="E14180" s="208"/>
      <c r="F14180" s="107"/>
      <c r="G14180" s="107"/>
    </row>
    <row r="14181" spans="2:7" s="100" customFormat="1">
      <c r="B14181" s="208"/>
      <c r="C14181" s="101"/>
      <c r="D14181" s="102"/>
      <c r="E14181" s="208"/>
      <c r="F14181" s="107"/>
      <c r="G14181" s="107"/>
    </row>
    <row r="14182" spans="2:7" s="100" customFormat="1">
      <c r="B14182" s="208"/>
      <c r="C14182" s="101"/>
      <c r="D14182" s="102"/>
      <c r="E14182" s="208"/>
      <c r="F14182" s="107"/>
      <c r="G14182" s="107"/>
    </row>
    <row r="14183" spans="2:7" s="100" customFormat="1">
      <c r="B14183" s="208"/>
      <c r="C14183" s="101"/>
      <c r="D14183" s="102"/>
      <c r="E14183" s="208"/>
      <c r="F14183" s="107"/>
      <c r="G14183" s="107"/>
    </row>
    <row r="14184" spans="2:7" s="100" customFormat="1">
      <c r="B14184" s="208"/>
      <c r="C14184" s="101"/>
      <c r="D14184" s="102"/>
      <c r="E14184" s="208"/>
      <c r="F14184" s="107"/>
      <c r="G14184" s="107"/>
    </row>
    <row r="14185" spans="2:7" s="100" customFormat="1">
      <c r="B14185" s="208"/>
      <c r="C14185" s="101"/>
      <c r="D14185" s="102"/>
      <c r="E14185" s="208"/>
      <c r="F14185" s="107"/>
      <c r="G14185" s="107"/>
    </row>
    <row r="14186" spans="2:7" s="100" customFormat="1">
      <c r="B14186" s="208"/>
      <c r="C14186" s="101"/>
      <c r="D14186" s="102"/>
      <c r="E14186" s="208"/>
      <c r="F14186" s="107"/>
      <c r="G14186" s="107"/>
    </row>
    <row r="14187" spans="2:7" s="100" customFormat="1">
      <c r="B14187" s="208"/>
      <c r="C14187" s="101"/>
      <c r="D14187" s="102"/>
      <c r="E14187" s="208"/>
      <c r="F14187" s="107"/>
      <c r="G14187" s="107"/>
    </row>
    <row r="14188" spans="2:7" s="100" customFormat="1">
      <c r="B14188" s="208"/>
      <c r="C14188" s="101"/>
      <c r="D14188" s="102"/>
      <c r="E14188" s="208"/>
      <c r="F14188" s="107"/>
      <c r="G14188" s="107"/>
    </row>
    <row r="14189" spans="2:7" s="100" customFormat="1">
      <c r="B14189" s="208"/>
      <c r="C14189" s="101"/>
      <c r="D14189" s="102"/>
      <c r="E14189" s="208"/>
      <c r="F14189" s="107"/>
      <c r="G14189" s="107"/>
    </row>
    <row r="14190" spans="2:7" s="100" customFormat="1">
      <c r="B14190" s="208"/>
      <c r="C14190" s="101"/>
      <c r="D14190" s="102"/>
      <c r="E14190" s="208"/>
      <c r="F14190" s="107"/>
      <c r="G14190" s="107"/>
    </row>
    <row r="14191" spans="2:7" s="100" customFormat="1">
      <c r="B14191" s="208"/>
      <c r="C14191" s="101"/>
      <c r="D14191" s="102"/>
      <c r="E14191" s="208"/>
      <c r="F14191" s="107"/>
      <c r="G14191" s="107"/>
    </row>
    <row r="14192" spans="2:7" s="100" customFormat="1">
      <c r="B14192" s="208"/>
      <c r="C14192" s="101"/>
      <c r="D14192" s="102"/>
      <c r="E14192" s="208"/>
      <c r="F14192" s="107"/>
      <c r="G14192" s="107"/>
    </row>
    <row r="14193" spans="2:7" s="100" customFormat="1">
      <c r="B14193" s="208"/>
      <c r="C14193" s="101"/>
      <c r="D14193" s="102"/>
      <c r="E14193" s="208"/>
      <c r="F14193" s="107"/>
      <c r="G14193" s="107"/>
    </row>
    <row r="14194" spans="2:7" s="100" customFormat="1">
      <c r="B14194" s="208"/>
      <c r="C14194" s="101"/>
      <c r="D14194" s="102"/>
      <c r="E14194" s="208"/>
      <c r="F14194" s="107"/>
      <c r="G14194" s="107"/>
    </row>
    <row r="14195" spans="2:7" s="100" customFormat="1">
      <c r="B14195" s="208"/>
      <c r="C14195" s="101"/>
      <c r="D14195" s="102"/>
      <c r="E14195" s="208"/>
      <c r="F14195" s="107"/>
      <c r="G14195" s="107"/>
    </row>
    <row r="14196" spans="2:7" s="100" customFormat="1">
      <c r="B14196" s="208"/>
      <c r="C14196" s="101"/>
      <c r="D14196" s="102"/>
      <c r="E14196" s="208"/>
      <c r="F14196" s="107"/>
      <c r="G14196" s="107"/>
    </row>
    <row r="14197" spans="2:7" s="100" customFormat="1">
      <c r="B14197" s="208"/>
      <c r="C14197" s="101"/>
      <c r="D14197" s="102"/>
      <c r="E14197" s="208"/>
      <c r="F14197" s="107"/>
      <c r="G14197" s="107"/>
    </row>
    <row r="14198" spans="2:7" s="100" customFormat="1">
      <c r="B14198" s="208"/>
      <c r="C14198" s="101"/>
      <c r="D14198" s="102"/>
      <c r="E14198" s="208"/>
      <c r="F14198" s="107"/>
      <c r="G14198" s="107"/>
    </row>
    <row r="14199" spans="2:7" s="100" customFormat="1">
      <c r="B14199" s="208"/>
      <c r="C14199" s="101"/>
      <c r="D14199" s="102"/>
      <c r="E14199" s="208"/>
      <c r="F14199" s="107"/>
      <c r="G14199" s="107"/>
    </row>
    <row r="14200" spans="2:7" s="100" customFormat="1">
      <c r="B14200" s="208"/>
      <c r="C14200" s="101"/>
      <c r="D14200" s="102"/>
      <c r="E14200" s="208"/>
      <c r="F14200" s="107"/>
      <c r="G14200" s="107"/>
    </row>
    <row r="14201" spans="2:7" s="100" customFormat="1">
      <c r="B14201" s="208"/>
      <c r="C14201" s="101"/>
      <c r="D14201" s="102"/>
      <c r="E14201" s="208"/>
      <c r="F14201" s="107"/>
      <c r="G14201" s="107"/>
    </row>
    <row r="14202" spans="2:7" s="100" customFormat="1">
      <c r="B14202" s="208"/>
      <c r="C14202" s="101"/>
      <c r="D14202" s="102"/>
      <c r="E14202" s="208"/>
      <c r="F14202" s="107"/>
      <c r="G14202" s="107"/>
    </row>
    <row r="14203" spans="2:7" s="100" customFormat="1">
      <c r="B14203" s="208"/>
      <c r="C14203" s="101"/>
      <c r="D14203" s="102"/>
      <c r="E14203" s="208"/>
      <c r="F14203" s="107"/>
      <c r="G14203" s="107"/>
    </row>
    <row r="14204" spans="2:7" s="100" customFormat="1">
      <c r="B14204" s="208"/>
      <c r="C14204" s="101"/>
      <c r="D14204" s="102"/>
      <c r="E14204" s="208"/>
      <c r="F14204" s="107"/>
      <c r="G14204" s="107"/>
    </row>
    <row r="14205" spans="2:7" s="100" customFormat="1">
      <c r="B14205" s="208"/>
      <c r="C14205" s="101"/>
      <c r="D14205" s="102"/>
      <c r="E14205" s="208"/>
      <c r="F14205" s="107"/>
      <c r="G14205" s="107"/>
    </row>
    <row r="14206" spans="2:7" s="100" customFormat="1">
      <c r="B14206" s="208"/>
      <c r="C14206" s="101"/>
      <c r="D14206" s="102"/>
      <c r="E14206" s="208"/>
      <c r="F14206" s="107"/>
      <c r="G14206" s="107"/>
    </row>
    <row r="14207" spans="2:7" s="100" customFormat="1">
      <c r="B14207" s="208"/>
      <c r="C14207" s="101"/>
      <c r="D14207" s="102"/>
      <c r="E14207" s="208"/>
      <c r="F14207" s="107"/>
      <c r="G14207" s="107"/>
    </row>
    <row r="14208" spans="2:7" s="100" customFormat="1">
      <c r="B14208" s="208"/>
      <c r="C14208" s="101"/>
      <c r="D14208" s="102"/>
      <c r="E14208" s="208"/>
      <c r="F14208" s="107"/>
      <c r="G14208" s="107"/>
    </row>
    <row r="14209" spans="2:7" s="100" customFormat="1">
      <c r="B14209" s="208"/>
      <c r="C14209" s="101"/>
      <c r="D14209" s="102"/>
      <c r="E14209" s="208"/>
      <c r="F14209" s="107"/>
      <c r="G14209" s="107"/>
    </row>
    <row r="14210" spans="2:7" s="100" customFormat="1">
      <c r="B14210" s="208"/>
      <c r="C14210" s="101"/>
      <c r="D14210" s="102"/>
      <c r="E14210" s="208"/>
      <c r="F14210" s="107"/>
      <c r="G14210" s="107"/>
    </row>
    <row r="14211" spans="2:7" s="100" customFormat="1">
      <c r="B14211" s="208"/>
      <c r="C14211" s="101"/>
      <c r="D14211" s="102"/>
      <c r="E14211" s="208"/>
      <c r="F14211" s="107"/>
      <c r="G14211" s="107"/>
    </row>
    <row r="14212" spans="2:7" s="100" customFormat="1">
      <c r="B14212" s="208"/>
      <c r="C14212" s="101"/>
      <c r="D14212" s="102"/>
      <c r="E14212" s="208"/>
      <c r="F14212" s="107"/>
      <c r="G14212" s="107"/>
    </row>
    <row r="14213" spans="2:7" s="100" customFormat="1">
      <c r="B14213" s="208"/>
      <c r="C14213" s="101"/>
      <c r="D14213" s="102"/>
      <c r="E14213" s="208"/>
      <c r="F14213" s="107"/>
      <c r="G14213" s="107"/>
    </row>
    <row r="14214" spans="2:7" s="100" customFormat="1">
      <c r="B14214" s="208"/>
      <c r="C14214" s="101"/>
      <c r="D14214" s="102"/>
      <c r="E14214" s="208"/>
      <c r="F14214" s="107"/>
      <c r="G14214" s="107"/>
    </row>
    <row r="14215" spans="2:7" s="100" customFormat="1">
      <c r="B14215" s="208"/>
      <c r="C14215" s="101"/>
      <c r="D14215" s="102"/>
      <c r="E14215" s="208"/>
      <c r="F14215" s="107"/>
      <c r="G14215" s="107"/>
    </row>
    <row r="14216" spans="2:7" s="100" customFormat="1">
      <c r="B14216" s="208"/>
      <c r="C14216" s="101"/>
      <c r="D14216" s="102"/>
      <c r="E14216" s="208"/>
      <c r="F14216" s="107"/>
      <c r="G14216" s="107"/>
    </row>
    <row r="14217" spans="2:7" s="100" customFormat="1">
      <c r="B14217" s="208"/>
      <c r="C14217" s="101"/>
      <c r="D14217" s="102"/>
      <c r="E14217" s="208"/>
      <c r="F14217" s="107"/>
      <c r="G14217" s="107"/>
    </row>
    <row r="14218" spans="2:7" s="100" customFormat="1">
      <c r="B14218" s="208"/>
      <c r="C14218" s="101"/>
      <c r="D14218" s="102"/>
      <c r="E14218" s="208"/>
      <c r="F14218" s="107"/>
      <c r="G14218" s="107"/>
    </row>
    <row r="14219" spans="2:7" s="100" customFormat="1">
      <c r="B14219" s="208"/>
      <c r="C14219" s="101"/>
      <c r="D14219" s="102"/>
      <c r="E14219" s="208"/>
      <c r="F14219" s="107"/>
      <c r="G14219" s="107"/>
    </row>
    <row r="14220" spans="2:7" s="100" customFormat="1">
      <c r="B14220" s="208"/>
      <c r="C14220" s="101"/>
      <c r="D14220" s="102"/>
      <c r="E14220" s="208"/>
      <c r="F14220" s="107"/>
      <c r="G14220" s="107"/>
    </row>
    <row r="14221" spans="2:7" s="100" customFormat="1">
      <c r="B14221" s="208"/>
      <c r="C14221" s="101"/>
      <c r="D14221" s="102"/>
      <c r="E14221" s="208"/>
      <c r="F14221" s="107"/>
      <c r="G14221" s="107"/>
    </row>
    <row r="14222" spans="2:7" s="100" customFormat="1">
      <c r="B14222" s="208"/>
      <c r="C14222" s="101"/>
      <c r="D14222" s="102"/>
      <c r="E14222" s="208"/>
      <c r="F14222" s="107"/>
      <c r="G14222" s="107"/>
    </row>
    <row r="14223" spans="2:7" s="100" customFormat="1">
      <c r="B14223" s="208"/>
      <c r="C14223" s="101"/>
      <c r="D14223" s="102"/>
      <c r="E14223" s="208"/>
      <c r="F14223" s="107"/>
      <c r="G14223" s="107"/>
    </row>
    <row r="14224" spans="2:7" s="100" customFormat="1">
      <c r="B14224" s="208"/>
      <c r="C14224" s="101"/>
      <c r="D14224" s="102"/>
      <c r="E14224" s="208"/>
      <c r="F14224" s="107"/>
      <c r="G14224" s="107"/>
    </row>
    <row r="14225" spans="2:7" s="100" customFormat="1">
      <c r="B14225" s="208"/>
      <c r="C14225" s="101"/>
      <c r="D14225" s="102"/>
      <c r="E14225" s="208"/>
      <c r="F14225" s="107"/>
      <c r="G14225" s="107"/>
    </row>
    <row r="14226" spans="2:7" s="100" customFormat="1">
      <c r="B14226" s="208"/>
      <c r="C14226" s="101"/>
      <c r="D14226" s="102"/>
      <c r="E14226" s="208"/>
      <c r="F14226" s="107"/>
      <c r="G14226" s="107"/>
    </row>
    <row r="14227" spans="2:7" s="100" customFormat="1">
      <c r="B14227" s="208"/>
      <c r="C14227" s="101"/>
      <c r="D14227" s="102"/>
      <c r="E14227" s="208"/>
      <c r="F14227" s="107"/>
      <c r="G14227" s="107"/>
    </row>
    <row r="14228" spans="2:7" s="100" customFormat="1">
      <c r="B14228" s="208"/>
      <c r="C14228" s="101"/>
      <c r="D14228" s="102"/>
      <c r="E14228" s="208"/>
      <c r="F14228" s="107"/>
      <c r="G14228" s="107"/>
    </row>
    <row r="14229" spans="2:7" s="100" customFormat="1">
      <c r="B14229" s="208"/>
      <c r="C14229" s="101"/>
      <c r="D14229" s="102"/>
      <c r="E14229" s="208"/>
      <c r="F14229" s="107"/>
      <c r="G14229" s="107"/>
    </row>
    <row r="14230" spans="2:7" s="100" customFormat="1">
      <c r="B14230" s="208"/>
      <c r="C14230" s="101"/>
      <c r="D14230" s="102"/>
      <c r="E14230" s="208"/>
      <c r="F14230" s="107"/>
      <c r="G14230" s="107"/>
    </row>
    <row r="14231" spans="2:7" s="100" customFormat="1">
      <c r="B14231" s="208"/>
      <c r="C14231" s="101"/>
      <c r="D14231" s="102"/>
      <c r="E14231" s="208"/>
      <c r="F14231" s="107"/>
      <c r="G14231" s="107"/>
    </row>
    <row r="14232" spans="2:7" s="100" customFormat="1">
      <c r="B14232" s="208"/>
      <c r="C14232" s="101"/>
      <c r="D14232" s="102"/>
      <c r="E14232" s="208"/>
      <c r="F14232" s="107"/>
      <c r="G14232" s="107"/>
    </row>
    <row r="14233" spans="2:7" s="100" customFormat="1">
      <c r="B14233" s="208"/>
      <c r="C14233" s="101"/>
      <c r="D14233" s="102"/>
      <c r="E14233" s="208"/>
      <c r="F14233" s="107"/>
      <c r="G14233" s="107"/>
    </row>
    <row r="14234" spans="2:7" s="100" customFormat="1">
      <c r="B14234" s="208"/>
      <c r="C14234" s="101"/>
      <c r="D14234" s="102"/>
      <c r="E14234" s="208"/>
      <c r="F14234" s="107"/>
      <c r="G14234" s="107"/>
    </row>
    <row r="14235" spans="2:7" s="100" customFormat="1">
      <c r="B14235" s="208"/>
      <c r="C14235" s="101"/>
      <c r="D14235" s="102"/>
      <c r="E14235" s="208"/>
      <c r="F14235" s="107"/>
      <c r="G14235" s="107"/>
    </row>
    <row r="14236" spans="2:7" s="100" customFormat="1">
      <c r="B14236" s="208"/>
      <c r="C14236" s="101"/>
      <c r="D14236" s="102"/>
      <c r="E14236" s="208"/>
      <c r="F14236" s="107"/>
      <c r="G14236" s="107"/>
    </row>
    <row r="14237" spans="2:7" s="100" customFormat="1">
      <c r="B14237" s="208"/>
      <c r="C14237" s="101"/>
      <c r="D14237" s="102"/>
      <c r="E14237" s="208"/>
      <c r="F14237" s="107"/>
      <c r="G14237" s="107"/>
    </row>
    <row r="14238" spans="2:7" s="100" customFormat="1">
      <c r="B14238" s="208"/>
      <c r="C14238" s="101"/>
      <c r="D14238" s="102"/>
      <c r="E14238" s="208"/>
      <c r="F14238" s="107"/>
      <c r="G14238" s="107"/>
    </row>
    <row r="14239" spans="2:7" s="100" customFormat="1">
      <c r="B14239" s="208"/>
      <c r="C14239" s="101"/>
      <c r="D14239" s="102"/>
      <c r="E14239" s="208"/>
      <c r="F14239" s="107"/>
      <c r="G14239" s="107"/>
    </row>
    <row r="14240" spans="2:7" s="100" customFormat="1">
      <c r="B14240" s="208"/>
      <c r="C14240" s="101"/>
      <c r="D14240" s="102"/>
      <c r="E14240" s="208"/>
      <c r="F14240" s="107"/>
      <c r="G14240" s="107"/>
    </row>
    <row r="14241" spans="2:7" s="100" customFormat="1">
      <c r="B14241" s="208"/>
      <c r="C14241" s="101"/>
      <c r="D14241" s="102"/>
      <c r="E14241" s="208"/>
      <c r="F14241" s="107"/>
      <c r="G14241" s="107"/>
    </row>
    <row r="14242" spans="2:7" s="100" customFormat="1">
      <c r="B14242" s="208"/>
      <c r="C14242" s="101"/>
      <c r="D14242" s="102"/>
      <c r="E14242" s="208"/>
      <c r="F14242" s="107"/>
      <c r="G14242" s="107"/>
    </row>
    <row r="14243" spans="2:7" s="100" customFormat="1">
      <c r="B14243" s="208"/>
      <c r="C14243" s="101"/>
      <c r="D14243" s="102"/>
      <c r="E14243" s="208"/>
      <c r="F14243" s="107"/>
      <c r="G14243" s="107"/>
    </row>
    <row r="14244" spans="2:7" s="100" customFormat="1">
      <c r="B14244" s="208"/>
      <c r="C14244" s="101"/>
      <c r="D14244" s="102"/>
      <c r="E14244" s="208"/>
      <c r="F14244" s="107"/>
      <c r="G14244" s="107"/>
    </row>
    <row r="14245" spans="2:7" s="100" customFormat="1">
      <c r="B14245" s="208"/>
      <c r="C14245" s="101"/>
      <c r="D14245" s="102"/>
      <c r="E14245" s="208"/>
      <c r="F14245" s="107"/>
      <c r="G14245" s="107"/>
    </row>
    <row r="14246" spans="2:7" s="100" customFormat="1">
      <c r="B14246" s="208"/>
      <c r="C14246" s="101"/>
      <c r="D14246" s="102"/>
      <c r="E14246" s="208"/>
      <c r="F14246" s="107"/>
      <c r="G14246" s="107"/>
    </row>
    <row r="14247" spans="2:7" s="100" customFormat="1">
      <c r="B14247" s="208"/>
      <c r="C14247" s="101"/>
      <c r="D14247" s="102"/>
      <c r="E14247" s="208"/>
      <c r="F14247" s="107"/>
      <c r="G14247" s="107"/>
    </row>
    <row r="14248" spans="2:7" s="100" customFormat="1">
      <c r="B14248" s="208"/>
      <c r="C14248" s="101"/>
      <c r="D14248" s="102"/>
      <c r="E14248" s="208"/>
      <c r="F14248" s="107"/>
      <c r="G14248" s="107"/>
    </row>
    <row r="14249" spans="2:7" s="100" customFormat="1">
      <c r="B14249" s="208"/>
      <c r="C14249" s="101"/>
      <c r="D14249" s="102"/>
      <c r="E14249" s="208"/>
      <c r="F14249" s="107"/>
      <c r="G14249" s="107"/>
    </row>
    <row r="14250" spans="2:7" s="100" customFormat="1">
      <c r="B14250" s="208"/>
      <c r="C14250" s="101"/>
      <c r="D14250" s="102"/>
      <c r="E14250" s="208"/>
      <c r="F14250" s="107"/>
      <c r="G14250" s="107"/>
    </row>
    <row r="14251" spans="2:7" s="100" customFormat="1">
      <c r="B14251" s="208"/>
      <c r="C14251" s="101"/>
      <c r="D14251" s="102"/>
      <c r="E14251" s="208"/>
      <c r="F14251" s="107"/>
      <c r="G14251" s="107"/>
    </row>
    <row r="14252" spans="2:7" s="100" customFormat="1">
      <c r="B14252" s="208"/>
      <c r="C14252" s="101"/>
      <c r="D14252" s="102"/>
      <c r="E14252" s="208"/>
      <c r="F14252" s="107"/>
      <c r="G14252" s="107"/>
    </row>
    <row r="14253" spans="2:7" s="100" customFormat="1">
      <c r="B14253" s="208"/>
      <c r="C14253" s="101"/>
      <c r="D14253" s="102"/>
      <c r="E14253" s="208"/>
      <c r="F14253" s="107"/>
      <c r="G14253" s="107"/>
    </row>
    <row r="14254" spans="2:7" s="100" customFormat="1">
      <c r="B14254" s="208"/>
      <c r="C14254" s="101"/>
      <c r="D14254" s="102"/>
      <c r="E14254" s="208"/>
      <c r="F14254" s="107"/>
      <c r="G14254" s="107"/>
    </row>
    <row r="14255" spans="2:7" s="100" customFormat="1">
      <c r="B14255" s="208"/>
      <c r="C14255" s="101"/>
      <c r="D14255" s="102"/>
      <c r="E14255" s="208"/>
      <c r="F14255" s="107"/>
      <c r="G14255" s="107"/>
    </row>
    <row r="14256" spans="2:7" s="100" customFormat="1">
      <c r="B14256" s="208"/>
      <c r="C14256" s="101"/>
      <c r="D14256" s="102"/>
      <c r="E14256" s="208"/>
      <c r="F14256" s="107"/>
      <c r="G14256" s="107"/>
    </row>
    <row r="14257" spans="2:7" s="100" customFormat="1">
      <c r="B14257" s="208"/>
      <c r="C14257" s="101"/>
      <c r="D14257" s="102"/>
      <c r="E14257" s="208"/>
      <c r="F14257" s="107"/>
      <c r="G14257" s="107"/>
    </row>
    <row r="14258" spans="2:7" s="100" customFormat="1">
      <c r="B14258" s="208"/>
      <c r="C14258" s="101"/>
      <c r="D14258" s="102"/>
      <c r="E14258" s="208"/>
      <c r="F14258" s="107"/>
      <c r="G14258" s="107"/>
    </row>
    <row r="14259" spans="2:7" s="100" customFormat="1">
      <c r="B14259" s="208"/>
      <c r="C14259" s="101"/>
      <c r="D14259" s="102"/>
      <c r="E14259" s="208"/>
      <c r="F14259" s="107"/>
      <c r="G14259" s="107"/>
    </row>
    <row r="14260" spans="2:7" s="100" customFormat="1">
      <c r="B14260" s="208"/>
      <c r="C14260" s="101"/>
      <c r="D14260" s="102"/>
      <c r="E14260" s="208"/>
      <c r="F14260" s="107"/>
      <c r="G14260" s="107"/>
    </row>
    <row r="14261" spans="2:7" s="100" customFormat="1">
      <c r="B14261" s="208"/>
      <c r="C14261" s="101"/>
      <c r="D14261" s="102"/>
      <c r="E14261" s="208"/>
      <c r="F14261" s="107"/>
      <c r="G14261" s="107"/>
    </row>
    <row r="14262" spans="2:7" s="100" customFormat="1">
      <c r="B14262" s="208"/>
      <c r="C14262" s="101"/>
      <c r="D14262" s="102"/>
      <c r="E14262" s="208"/>
      <c r="F14262" s="107"/>
      <c r="G14262" s="107"/>
    </row>
    <row r="14263" spans="2:7" s="100" customFormat="1">
      <c r="B14263" s="208"/>
      <c r="C14263" s="101"/>
      <c r="D14263" s="102"/>
      <c r="E14263" s="208"/>
      <c r="F14263" s="107"/>
      <c r="G14263" s="107"/>
    </row>
    <row r="14264" spans="2:7" s="100" customFormat="1">
      <c r="B14264" s="208"/>
      <c r="C14264" s="101"/>
      <c r="D14264" s="102"/>
      <c r="E14264" s="208"/>
      <c r="F14264" s="107"/>
      <c r="G14264" s="107"/>
    </row>
    <row r="14265" spans="2:7" s="100" customFormat="1">
      <c r="B14265" s="208"/>
      <c r="C14265" s="101"/>
      <c r="D14265" s="102"/>
      <c r="E14265" s="208"/>
      <c r="F14265" s="107"/>
      <c r="G14265" s="107"/>
    </row>
    <row r="14266" spans="2:7" s="100" customFormat="1">
      <c r="B14266" s="208"/>
      <c r="C14266" s="101"/>
      <c r="D14266" s="102"/>
      <c r="E14266" s="208"/>
      <c r="F14266" s="107"/>
      <c r="G14266" s="107"/>
    </row>
    <row r="14267" spans="2:7" s="100" customFormat="1">
      <c r="B14267" s="208"/>
      <c r="C14267" s="101"/>
      <c r="D14267" s="102"/>
      <c r="E14267" s="208"/>
      <c r="F14267" s="107"/>
      <c r="G14267" s="107"/>
    </row>
    <row r="14268" spans="2:7" s="100" customFormat="1">
      <c r="B14268" s="208"/>
      <c r="C14268" s="101"/>
      <c r="D14268" s="102"/>
      <c r="E14268" s="208"/>
      <c r="F14268" s="107"/>
      <c r="G14268" s="107"/>
    </row>
    <row r="14269" spans="2:7" s="100" customFormat="1">
      <c r="B14269" s="208"/>
      <c r="C14269" s="101"/>
      <c r="D14269" s="102"/>
      <c r="E14269" s="208"/>
      <c r="F14269" s="107"/>
      <c r="G14269" s="107"/>
    </row>
    <row r="14270" spans="2:7" s="100" customFormat="1">
      <c r="B14270" s="208"/>
      <c r="C14270" s="101"/>
      <c r="D14270" s="102"/>
      <c r="E14270" s="208"/>
      <c r="F14270" s="107"/>
      <c r="G14270" s="107"/>
    </row>
    <row r="14271" spans="2:7" s="100" customFormat="1">
      <c r="B14271" s="208"/>
      <c r="C14271" s="101"/>
      <c r="D14271" s="102"/>
      <c r="E14271" s="208"/>
      <c r="F14271" s="107"/>
      <c r="G14271" s="107"/>
    </row>
    <row r="14272" spans="2:7" s="100" customFormat="1">
      <c r="B14272" s="208"/>
      <c r="C14272" s="101"/>
      <c r="D14272" s="102"/>
      <c r="E14272" s="208"/>
      <c r="F14272" s="107"/>
      <c r="G14272" s="107"/>
    </row>
    <row r="14273" spans="2:7" s="100" customFormat="1">
      <c r="B14273" s="208"/>
      <c r="C14273" s="101"/>
      <c r="D14273" s="102"/>
      <c r="E14273" s="208"/>
      <c r="F14273" s="107"/>
      <c r="G14273" s="107"/>
    </row>
    <row r="14274" spans="2:7" s="100" customFormat="1">
      <c r="B14274" s="208"/>
      <c r="C14274" s="101"/>
      <c r="D14274" s="102"/>
      <c r="E14274" s="208"/>
      <c r="F14274" s="107"/>
      <c r="G14274" s="107"/>
    </row>
    <row r="14275" spans="2:7" s="100" customFormat="1">
      <c r="B14275" s="208"/>
      <c r="C14275" s="101"/>
      <c r="D14275" s="102"/>
      <c r="E14275" s="208"/>
      <c r="F14275" s="107"/>
      <c r="G14275" s="107"/>
    </row>
    <row r="14276" spans="2:7" s="100" customFormat="1">
      <c r="B14276" s="208"/>
      <c r="C14276" s="101"/>
      <c r="D14276" s="102"/>
      <c r="E14276" s="208"/>
      <c r="F14276" s="107"/>
      <c r="G14276" s="107"/>
    </row>
    <row r="14277" spans="2:7" s="100" customFormat="1">
      <c r="B14277" s="208"/>
      <c r="C14277" s="101"/>
      <c r="D14277" s="102"/>
      <c r="E14277" s="208"/>
      <c r="F14277" s="107"/>
      <c r="G14277" s="107"/>
    </row>
    <row r="14278" spans="2:7" s="100" customFormat="1">
      <c r="B14278" s="208"/>
      <c r="C14278" s="101"/>
      <c r="D14278" s="102"/>
      <c r="E14278" s="208"/>
      <c r="F14278" s="107"/>
      <c r="G14278" s="107"/>
    </row>
    <row r="14279" spans="2:7" s="100" customFormat="1">
      <c r="B14279" s="208"/>
      <c r="C14279" s="101"/>
      <c r="D14279" s="102"/>
      <c r="E14279" s="208"/>
      <c r="F14279" s="107"/>
      <c r="G14279" s="107"/>
    </row>
    <row r="14280" spans="2:7" s="100" customFormat="1">
      <c r="B14280" s="208"/>
      <c r="C14280" s="101"/>
      <c r="D14280" s="102"/>
      <c r="E14280" s="208"/>
      <c r="F14280" s="107"/>
      <c r="G14280" s="107"/>
    </row>
    <row r="14281" spans="2:7" s="100" customFormat="1">
      <c r="B14281" s="208"/>
      <c r="C14281" s="101"/>
      <c r="D14281" s="102"/>
      <c r="E14281" s="208"/>
      <c r="F14281" s="107"/>
      <c r="G14281" s="107"/>
    </row>
    <row r="14282" spans="2:7" s="100" customFormat="1">
      <c r="B14282" s="208"/>
      <c r="C14282" s="101"/>
      <c r="D14282" s="102"/>
      <c r="E14282" s="208"/>
      <c r="F14282" s="107"/>
      <c r="G14282" s="107"/>
    </row>
    <row r="14283" spans="2:7" s="100" customFormat="1">
      <c r="B14283" s="208"/>
      <c r="C14283" s="101"/>
      <c r="D14283" s="102"/>
      <c r="E14283" s="208"/>
      <c r="F14283" s="107"/>
      <c r="G14283" s="107"/>
    </row>
    <row r="14284" spans="2:7" s="100" customFormat="1">
      <c r="B14284" s="208"/>
      <c r="C14284" s="101"/>
      <c r="D14284" s="102"/>
      <c r="E14284" s="208"/>
      <c r="F14284" s="107"/>
      <c r="G14284" s="107"/>
    </row>
    <row r="14285" spans="2:7" s="100" customFormat="1">
      <c r="B14285" s="208"/>
      <c r="C14285" s="101"/>
      <c r="D14285" s="102"/>
      <c r="E14285" s="208"/>
      <c r="F14285" s="107"/>
      <c r="G14285" s="107"/>
    </row>
    <row r="14286" spans="2:7" s="100" customFormat="1">
      <c r="B14286" s="208"/>
      <c r="C14286" s="101"/>
      <c r="D14286" s="102"/>
      <c r="E14286" s="208"/>
      <c r="F14286" s="107"/>
      <c r="G14286" s="107"/>
    </row>
    <row r="14287" spans="2:7" s="100" customFormat="1">
      <c r="B14287" s="208"/>
      <c r="C14287" s="101"/>
      <c r="D14287" s="102"/>
      <c r="E14287" s="208"/>
      <c r="F14287" s="107"/>
      <c r="G14287" s="107"/>
    </row>
    <row r="14288" spans="2:7" s="100" customFormat="1">
      <c r="B14288" s="208"/>
      <c r="C14288" s="101"/>
      <c r="D14288" s="102"/>
      <c r="E14288" s="208"/>
      <c r="F14288" s="107"/>
      <c r="G14288" s="107"/>
    </row>
    <row r="14289" spans="2:7" s="100" customFormat="1">
      <c r="B14289" s="208"/>
      <c r="C14289" s="101"/>
      <c r="D14289" s="102"/>
      <c r="E14289" s="208"/>
      <c r="F14289" s="107"/>
      <c r="G14289" s="107"/>
    </row>
    <row r="14290" spans="2:7" s="100" customFormat="1">
      <c r="B14290" s="208"/>
      <c r="C14290" s="101"/>
      <c r="D14290" s="102"/>
      <c r="E14290" s="208"/>
      <c r="F14290" s="107"/>
      <c r="G14290" s="107"/>
    </row>
    <row r="14291" spans="2:7" s="100" customFormat="1">
      <c r="B14291" s="208"/>
      <c r="C14291" s="101"/>
      <c r="D14291" s="102"/>
      <c r="E14291" s="208"/>
      <c r="F14291" s="107"/>
      <c r="G14291" s="107"/>
    </row>
    <row r="14292" spans="2:7" s="100" customFormat="1">
      <c r="B14292" s="208"/>
      <c r="C14292" s="101"/>
      <c r="D14292" s="102"/>
      <c r="E14292" s="208"/>
      <c r="F14292" s="107"/>
      <c r="G14292" s="107"/>
    </row>
    <row r="14293" spans="2:7" s="100" customFormat="1">
      <c r="B14293" s="208"/>
      <c r="C14293" s="101"/>
      <c r="D14293" s="102"/>
      <c r="E14293" s="208"/>
      <c r="F14293" s="107"/>
      <c r="G14293" s="107"/>
    </row>
    <row r="14294" spans="2:7" s="100" customFormat="1">
      <c r="B14294" s="208"/>
      <c r="C14294" s="101"/>
      <c r="D14294" s="102"/>
      <c r="E14294" s="208"/>
      <c r="F14294" s="107"/>
      <c r="G14294" s="107"/>
    </row>
    <row r="14295" spans="2:7" s="100" customFormat="1">
      <c r="B14295" s="208"/>
      <c r="C14295" s="101"/>
      <c r="D14295" s="102"/>
      <c r="E14295" s="208"/>
      <c r="F14295" s="107"/>
      <c r="G14295" s="107"/>
    </row>
    <row r="14296" spans="2:7" s="100" customFormat="1">
      <c r="B14296" s="208"/>
      <c r="C14296" s="101"/>
      <c r="D14296" s="102"/>
      <c r="E14296" s="208"/>
      <c r="F14296" s="107"/>
      <c r="G14296" s="107"/>
    </row>
    <row r="14297" spans="2:7" s="100" customFormat="1">
      <c r="B14297" s="208"/>
      <c r="C14297" s="101"/>
      <c r="D14297" s="102"/>
      <c r="E14297" s="208"/>
      <c r="F14297" s="107"/>
      <c r="G14297" s="107"/>
    </row>
    <row r="14298" spans="2:7" s="100" customFormat="1">
      <c r="B14298" s="208"/>
      <c r="C14298" s="101"/>
      <c r="D14298" s="102"/>
      <c r="E14298" s="208"/>
      <c r="F14298" s="107"/>
      <c r="G14298" s="107"/>
    </row>
    <row r="14299" spans="2:7" s="100" customFormat="1">
      <c r="B14299" s="208"/>
      <c r="C14299" s="101"/>
      <c r="D14299" s="102"/>
      <c r="E14299" s="208"/>
      <c r="F14299" s="107"/>
      <c r="G14299" s="107"/>
    </row>
    <row r="14300" spans="2:7" s="100" customFormat="1">
      <c r="B14300" s="208"/>
      <c r="C14300" s="101"/>
      <c r="D14300" s="102"/>
      <c r="E14300" s="208"/>
      <c r="F14300" s="107"/>
      <c r="G14300" s="107"/>
    </row>
    <row r="14301" spans="2:7" s="100" customFormat="1">
      <c r="B14301" s="208"/>
      <c r="C14301" s="101"/>
      <c r="D14301" s="102"/>
      <c r="E14301" s="208"/>
      <c r="F14301" s="107"/>
      <c r="G14301" s="107"/>
    </row>
    <row r="14302" spans="2:7" s="100" customFormat="1">
      <c r="B14302" s="208"/>
      <c r="C14302" s="101"/>
      <c r="D14302" s="102"/>
      <c r="E14302" s="208"/>
      <c r="F14302" s="107"/>
      <c r="G14302" s="107"/>
    </row>
    <row r="14303" spans="2:7" s="100" customFormat="1">
      <c r="B14303" s="208"/>
      <c r="C14303" s="101"/>
      <c r="D14303" s="102"/>
      <c r="E14303" s="208"/>
      <c r="F14303" s="107"/>
      <c r="G14303" s="107"/>
    </row>
    <row r="14304" spans="2:7" s="100" customFormat="1">
      <c r="B14304" s="208"/>
      <c r="C14304" s="101"/>
      <c r="D14304" s="102"/>
      <c r="E14304" s="208"/>
      <c r="F14304" s="107"/>
      <c r="G14304" s="107"/>
    </row>
    <row r="14305" spans="2:7" s="100" customFormat="1">
      <c r="B14305" s="208"/>
      <c r="C14305" s="101"/>
      <c r="D14305" s="102"/>
      <c r="E14305" s="208"/>
      <c r="F14305" s="107"/>
      <c r="G14305" s="107"/>
    </row>
    <row r="14306" spans="2:7" s="100" customFormat="1">
      <c r="B14306" s="208"/>
      <c r="C14306" s="101"/>
      <c r="D14306" s="102"/>
      <c r="E14306" s="208"/>
      <c r="F14306" s="107"/>
      <c r="G14306" s="107"/>
    </row>
    <row r="14307" spans="2:7" s="100" customFormat="1">
      <c r="B14307" s="208"/>
      <c r="C14307" s="101"/>
      <c r="D14307" s="102"/>
      <c r="E14307" s="208"/>
      <c r="F14307" s="107"/>
      <c r="G14307" s="107"/>
    </row>
    <row r="14308" spans="2:7" s="100" customFormat="1">
      <c r="B14308" s="208"/>
      <c r="C14308" s="101"/>
      <c r="D14308" s="102"/>
      <c r="E14308" s="208"/>
      <c r="F14308" s="107"/>
      <c r="G14308" s="107"/>
    </row>
    <row r="14309" spans="2:7" s="100" customFormat="1">
      <c r="B14309" s="208"/>
      <c r="C14309" s="101"/>
      <c r="D14309" s="102"/>
      <c r="E14309" s="208"/>
      <c r="F14309" s="107"/>
      <c r="G14309" s="107"/>
    </row>
    <row r="14310" spans="2:7" s="100" customFormat="1">
      <c r="B14310" s="208"/>
      <c r="C14310" s="101"/>
      <c r="D14310" s="102"/>
      <c r="E14310" s="208"/>
      <c r="F14310" s="107"/>
      <c r="G14310" s="107"/>
    </row>
    <row r="14311" spans="2:7" s="100" customFormat="1">
      <c r="B14311" s="208"/>
      <c r="C14311" s="101"/>
      <c r="D14311" s="102"/>
      <c r="E14311" s="208"/>
      <c r="F14311" s="107"/>
      <c r="G14311" s="107"/>
    </row>
    <row r="14312" spans="2:7" s="100" customFormat="1">
      <c r="B14312" s="208"/>
      <c r="C14312" s="101"/>
      <c r="D14312" s="102"/>
      <c r="E14312" s="208"/>
      <c r="F14312" s="107"/>
      <c r="G14312" s="107"/>
    </row>
    <row r="14313" spans="2:7" s="100" customFormat="1">
      <c r="B14313" s="208"/>
      <c r="C14313" s="101"/>
      <c r="D14313" s="102"/>
      <c r="E14313" s="208"/>
      <c r="F14313" s="107"/>
      <c r="G14313" s="107"/>
    </row>
    <row r="14314" spans="2:7" s="100" customFormat="1">
      <c r="B14314" s="208"/>
      <c r="C14314" s="101"/>
      <c r="D14314" s="102"/>
      <c r="E14314" s="208"/>
      <c r="F14314" s="107"/>
      <c r="G14314" s="107"/>
    </row>
    <row r="14315" spans="2:7" s="100" customFormat="1">
      <c r="B14315" s="208"/>
      <c r="C14315" s="101"/>
      <c r="D14315" s="102"/>
      <c r="E14315" s="208"/>
      <c r="F14315" s="107"/>
      <c r="G14315" s="107"/>
    </row>
    <row r="14316" spans="2:7" s="100" customFormat="1">
      <c r="B14316" s="208"/>
      <c r="C14316" s="101"/>
      <c r="D14316" s="102"/>
      <c r="E14316" s="208"/>
      <c r="F14316" s="107"/>
      <c r="G14316" s="107"/>
    </row>
    <row r="14317" spans="2:7" s="100" customFormat="1">
      <c r="B14317" s="208"/>
      <c r="C14317" s="101"/>
      <c r="D14317" s="102"/>
      <c r="E14317" s="208"/>
      <c r="F14317" s="107"/>
      <c r="G14317" s="107"/>
    </row>
    <row r="14318" spans="2:7" s="100" customFormat="1">
      <c r="B14318" s="208"/>
      <c r="C14318" s="101"/>
      <c r="D14318" s="102"/>
      <c r="E14318" s="208"/>
      <c r="F14318" s="107"/>
      <c r="G14318" s="107"/>
    </row>
    <row r="14319" spans="2:7" s="100" customFormat="1">
      <c r="B14319" s="208"/>
      <c r="C14319" s="101"/>
      <c r="D14319" s="102"/>
      <c r="E14319" s="208"/>
      <c r="F14319" s="107"/>
      <c r="G14319" s="107"/>
    </row>
    <row r="14320" spans="2:7" s="100" customFormat="1">
      <c r="B14320" s="208"/>
      <c r="C14320" s="101"/>
      <c r="D14320" s="102"/>
      <c r="E14320" s="208"/>
      <c r="F14320" s="107"/>
      <c r="G14320" s="107"/>
    </row>
    <row r="14321" spans="2:7" s="100" customFormat="1">
      <c r="B14321" s="208"/>
      <c r="C14321" s="101"/>
      <c r="D14321" s="102"/>
      <c r="E14321" s="208"/>
      <c r="F14321" s="107"/>
      <c r="G14321" s="107"/>
    </row>
    <row r="14322" spans="2:7" s="100" customFormat="1">
      <c r="B14322" s="208"/>
      <c r="C14322" s="101"/>
      <c r="D14322" s="102"/>
      <c r="E14322" s="208"/>
      <c r="F14322" s="107"/>
      <c r="G14322" s="107"/>
    </row>
    <row r="14323" spans="2:7" s="100" customFormat="1">
      <c r="B14323" s="208"/>
      <c r="C14323" s="101"/>
      <c r="D14323" s="102"/>
      <c r="E14323" s="208"/>
      <c r="F14323" s="107"/>
      <c r="G14323" s="107"/>
    </row>
    <row r="14324" spans="2:7" s="100" customFormat="1">
      <c r="B14324" s="208"/>
      <c r="C14324" s="101"/>
      <c r="D14324" s="102"/>
      <c r="E14324" s="208"/>
      <c r="F14324" s="107"/>
      <c r="G14324" s="107"/>
    </row>
    <row r="14325" spans="2:7" s="100" customFormat="1">
      <c r="B14325" s="208"/>
      <c r="C14325" s="101"/>
      <c r="D14325" s="102"/>
      <c r="E14325" s="208"/>
      <c r="F14325" s="107"/>
      <c r="G14325" s="107"/>
    </row>
    <row r="14326" spans="2:7" s="100" customFormat="1">
      <c r="B14326" s="208"/>
      <c r="C14326" s="101"/>
      <c r="D14326" s="102"/>
      <c r="E14326" s="208"/>
      <c r="F14326" s="107"/>
      <c r="G14326" s="107"/>
    </row>
    <row r="14327" spans="2:7" s="100" customFormat="1">
      <c r="B14327" s="208"/>
      <c r="C14327" s="101"/>
      <c r="D14327" s="102"/>
      <c r="E14327" s="208"/>
      <c r="F14327" s="107"/>
      <c r="G14327" s="107"/>
    </row>
    <row r="14328" spans="2:7" s="100" customFormat="1">
      <c r="B14328" s="208"/>
      <c r="C14328" s="101"/>
      <c r="D14328" s="102"/>
      <c r="E14328" s="208"/>
      <c r="F14328" s="107"/>
      <c r="G14328" s="107"/>
    </row>
    <row r="14329" spans="2:7" s="100" customFormat="1">
      <c r="B14329" s="208"/>
      <c r="C14329" s="101"/>
      <c r="D14329" s="102"/>
      <c r="E14329" s="208"/>
      <c r="F14329" s="107"/>
      <c r="G14329" s="107"/>
    </row>
    <row r="14330" spans="2:7" s="100" customFormat="1">
      <c r="B14330" s="208"/>
      <c r="C14330" s="101"/>
      <c r="D14330" s="102"/>
      <c r="E14330" s="208"/>
      <c r="F14330" s="107"/>
      <c r="G14330" s="107"/>
    </row>
    <row r="14331" spans="2:7" s="100" customFormat="1">
      <c r="B14331" s="208"/>
      <c r="C14331" s="101"/>
      <c r="D14331" s="102"/>
      <c r="E14331" s="208"/>
      <c r="F14331" s="107"/>
      <c r="G14331" s="107"/>
    </row>
    <row r="14332" spans="2:7" s="100" customFormat="1">
      <c r="B14332" s="208"/>
      <c r="C14332" s="101"/>
      <c r="D14332" s="102"/>
      <c r="E14332" s="208"/>
      <c r="F14332" s="107"/>
      <c r="G14332" s="107"/>
    </row>
    <row r="14333" spans="2:7" s="100" customFormat="1">
      <c r="B14333" s="208"/>
      <c r="C14333" s="101"/>
      <c r="D14333" s="102"/>
      <c r="E14333" s="208"/>
      <c r="F14333" s="107"/>
      <c r="G14333" s="107"/>
    </row>
    <row r="14334" spans="2:7" s="100" customFormat="1">
      <c r="B14334" s="208"/>
      <c r="C14334" s="101"/>
      <c r="D14334" s="102"/>
      <c r="E14334" s="208"/>
      <c r="F14334" s="107"/>
      <c r="G14334" s="107"/>
    </row>
    <row r="14335" spans="2:7" s="100" customFormat="1">
      <c r="B14335" s="208"/>
      <c r="C14335" s="101"/>
      <c r="D14335" s="102"/>
      <c r="E14335" s="208"/>
      <c r="F14335" s="107"/>
      <c r="G14335" s="107"/>
    </row>
    <row r="14336" spans="2:7" s="100" customFormat="1">
      <c r="B14336" s="208"/>
      <c r="C14336" s="101"/>
      <c r="D14336" s="102"/>
      <c r="E14336" s="208"/>
      <c r="F14336" s="107"/>
      <c r="G14336" s="107"/>
    </row>
    <row r="14337" spans="2:7" s="100" customFormat="1">
      <c r="B14337" s="208"/>
      <c r="C14337" s="101"/>
      <c r="D14337" s="102"/>
      <c r="E14337" s="208"/>
      <c r="F14337" s="107"/>
      <c r="G14337" s="107"/>
    </row>
    <row r="14338" spans="2:7" s="100" customFormat="1">
      <c r="B14338" s="208"/>
      <c r="C14338" s="101"/>
      <c r="D14338" s="102"/>
      <c r="E14338" s="208"/>
      <c r="F14338" s="107"/>
      <c r="G14338" s="107"/>
    </row>
    <row r="14339" spans="2:7" s="100" customFormat="1">
      <c r="B14339" s="208"/>
      <c r="C14339" s="101"/>
      <c r="D14339" s="102"/>
      <c r="E14339" s="208"/>
      <c r="F14339" s="107"/>
      <c r="G14339" s="107"/>
    </row>
    <row r="14340" spans="2:7" s="100" customFormat="1">
      <c r="B14340" s="208"/>
      <c r="C14340" s="101"/>
      <c r="D14340" s="102"/>
      <c r="E14340" s="208"/>
      <c r="F14340" s="107"/>
      <c r="G14340" s="107"/>
    </row>
    <row r="14341" spans="2:7" s="100" customFormat="1">
      <c r="B14341" s="208"/>
      <c r="C14341" s="101"/>
      <c r="D14341" s="102"/>
      <c r="E14341" s="208"/>
      <c r="F14341" s="107"/>
      <c r="G14341" s="107"/>
    </row>
    <row r="14342" spans="2:7" s="100" customFormat="1">
      <c r="B14342" s="208"/>
      <c r="C14342" s="101"/>
      <c r="D14342" s="102"/>
      <c r="E14342" s="208"/>
      <c r="F14342" s="107"/>
      <c r="G14342" s="107"/>
    </row>
    <row r="14343" spans="2:7" s="100" customFormat="1">
      <c r="B14343" s="208"/>
      <c r="C14343" s="101"/>
      <c r="D14343" s="102"/>
      <c r="E14343" s="208"/>
      <c r="F14343" s="107"/>
      <c r="G14343" s="107"/>
    </row>
    <row r="14344" spans="2:7" s="100" customFormat="1">
      <c r="B14344" s="208"/>
      <c r="C14344" s="101"/>
      <c r="D14344" s="102"/>
      <c r="E14344" s="208"/>
      <c r="F14344" s="107"/>
      <c r="G14344" s="107"/>
    </row>
    <row r="14345" spans="2:7" s="100" customFormat="1">
      <c r="B14345" s="208"/>
      <c r="C14345" s="101"/>
      <c r="D14345" s="102"/>
      <c r="E14345" s="208"/>
      <c r="F14345" s="107"/>
      <c r="G14345" s="107"/>
    </row>
    <row r="14346" spans="2:7" s="100" customFormat="1">
      <c r="B14346" s="208"/>
      <c r="C14346" s="101"/>
      <c r="D14346" s="102"/>
      <c r="E14346" s="208"/>
      <c r="F14346" s="107"/>
      <c r="G14346" s="107"/>
    </row>
    <row r="14347" spans="2:7" s="100" customFormat="1">
      <c r="B14347" s="208"/>
      <c r="C14347" s="101"/>
      <c r="D14347" s="102"/>
      <c r="E14347" s="208"/>
      <c r="F14347" s="107"/>
      <c r="G14347" s="107"/>
    </row>
    <row r="14348" spans="2:7" s="100" customFormat="1">
      <c r="B14348" s="208"/>
      <c r="C14348" s="101"/>
      <c r="D14348" s="102"/>
      <c r="E14348" s="208"/>
      <c r="F14348" s="107"/>
      <c r="G14348" s="107"/>
    </row>
    <row r="14349" spans="2:7" s="100" customFormat="1">
      <c r="B14349" s="208"/>
      <c r="C14349" s="101"/>
      <c r="D14349" s="102"/>
      <c r="E14349" s="208"/>
      <c r="F14349" s="107"/>
      <c r="G14349" s="107"/>
    </row>
    <row r="14350" spans="2:7" s="100" customFormat="1">
      <c r="B14350" s="208"/>
      <c r="C14350" s="101"/>
      <c r="D14350" s="102"/>
      <c r="E14350" s="208"/>
      <c r="F14350" s="107"/>
      <c r="G14350" s="107"/>
    </row>
    <row r="14351" spans="2:7" s="100" customFormat="1">
      <c r="B14351" s="208"/>
      <c r="C14351" s="101"/>
      <c r="D14351" s="102"/>
      <c r="E14351" s="208"/>
      <c r="F14351" s="107"/>
      <c r="G14351" s="107"/>
    </row>
    <row r="14352" spans="2:7" s="100" customFormat="1">
      <c r="B14352" s="208"/>
      <c r="C14352" s="101"/>
      <c r="D14352" s="102"/>
      <c r="E14352" s="208"/>
      <c r="F14352" s="107"/>
      <c r="G14352" s="107"/>
    </row>
    <row r="14353" spans="2:7" s="100" customFormat="1">
      <c r="B14353" s="208"/>
      <c r="C14353" s="101"/>
      <c r="D14353" s="102"/>
      <c r="E14353" s="208"/>
      <c r="F14353" s="107"/>
      <c r="G14353" s="107"/>
    </row>
    <row r="14354" spans="2:7" s="100" customFormat="1">
      <c r="B14354" s="208"/>
      <c r="C14354" s="101"/>
      <c r="D14354" s="102"/>
      <c r="E14354" s="208"/>
      <c r="F14354" s="107"/>
      <c r="G14354" s="107"/>
    </row>
    <row r="14355" spans="2:7" s="100" customFormat="1">
      <c r="B14355" s="208"/>
      <c r="C14355" s="101"/>
      <c r="D14355" s="102"/>
      <c r="E14355" s="208"/>
      <c r="F14355" s="107"/>
      <c r="G14355" s="107"/>
    </row>
    <row r="14356" spans="2:7" s="100" customFormat="1">
      <c r="B14356" s="208"/>
      <c r="C14356" s="101"/>
      <c r="D14356" s="102"/>
      <c r="E14356" s="208"/>
      <c r="F14356" s="107"/>
      <c r="G14356" s="107"/>
    </row>
    <row r="14357" spans="2:7" s="100" customFormat="1">
      <c r="B14357" s="208"/>
      <c r="C14357" s="101"/>
      <c r="D14357" s="102"/>
      <c r="E14357" s="208"/>
      <c r="F14357" s="107"/>
      <c r="G14357" s="107"/>
    </row>
    <row r="14358" spans="2:7" s="100" customFormat="1">
      <c r="B14358" s="208"/>
      <c r="C14358" s="101"/>
      <c r="D14358" s="102"/>
      <c r="E14358" s="208"/>
      <c r="F14358" s="107"/>
      <c r="G14358" s="107"/>
    </row>
    <row r="14359" spans="2:7" s="100" customFormat="1">
      <c r="B14359" s="208"/>
      <c r="C14359" s="101"/>
      <c r="D14359" s="102"/>
      <c r="E14359" s="208"/>
      <c r="F14359" s="107"/>
      <c r="G14359" s="107"/>
    </row>
    <row r="14360" spans="2:7" s="100" customFormat="1">
      <c r="B14360" s="208"/>
      <c r="C14360" s="101"/>
      <c r="D14360" s="102"/>
      <c r="E14360" s="208"/>
      <c r="F14360" s="107"/>
      <c r="G14360" s="107"/>
    </row>
    <row r="14361" spans="2:7" s="100" customFormat="1">
      <c r="B14361" s="208"/>
      <c r="C14361" s="101"/>
      <c r="D14361" s="102"/>
      <c r="E14361" s="208"/>
      <c r="F14361" s="107"/>
      <c r="G14361" s="107"/>
    </row>
    <row r="14362" spans="2:7" s="100" customFormat="1">
      <c r="B14362" s="208"/>
      <c r="C14362" s="101"/>
      <c r="D14362" s="102"/>
      <c r="E14362" s="208"/>
      <c r="F14362" s="107"/>
      <c r="G14362" s="107"/>
    </row>
    <row r="14363" spans="2:7" s="100" customFormat="1">
      <c r="B14363" s="208"/>
      <c r="C14363" s="101"/>
      <c r="D14363" s="102"/>
      <c r="E14363" s="208"/>
      <c r="F14363" s="107"/>
      <c r="G14363" s="107"/>
    </row>
    <row r="14364" spans="2:7" s="100" customFormat="1">
      <c r="B14364" s="208"/>
      <c r="C14364" s="101"/>
      <c r="D14364" s="102"/>
      <c r="E14364" s="208"/>
      <c r="F14364" s="107"/>
      <c r="G14364" s="107"/>
    </row>
    <row r="14365" spans="2:7" s="100" customFormat="1">
      <c r="B14365" s="208"/>
      <c r="C14365" s="101"/>
      <c r="D14365" s="102"/>
      <c r="E14365" s="208"/>
      <c r="F14365" s="107"/>
      <c r="G14365" s="107"/>
    </row>
    <row r="14366" spans="2:7" s="100" customFormat="1">
      <c r="B14366" s="208"/>
      <c r="C14366" s="101"/>
      <c r="D14366" s="102"/>
      <c r="E14366" s="208"/>
      <c r="F14366" s="107"/>
      <c r="G14366" s="107"/>
    </row>
    <row r="14367" spans="2:7" s="100" customFormat="1">
      <c r="B14367" s="208"/>
      <c r="C14367" s="101"/>
      <c r="D14367" s="102"/>
      <c r="E14367" s="208"/>
      <c r="F14367" s="107"/>
      <c r="G14367" s="107"/>
    </row>
    <row r="14368" spans="2:7" s="100" customFormat="1">
      <c r="B14368" s="208"/>
      <c r="C14368" s="101"/>
      <c r="D14368" s="102"/>
      <c r="E14368" s="208"/>
      <c r="F14368" s="107"/>
      <c r="G14368" s="107"/>
    </row>
    <row r="14369" spans="2:7" s="100" customFormat="1">
      <c r="B14369" s="208"/>
      <c r="C14369" s="101"/>
      <c r="D14369" s="102"/>
      <c r="E14369" s="208"/>
      <c r="F14369" s="107"/>
      <c r="G14369" s="107"/>
    </row>
    <row r="14370" spans="2:7" s="100" customFormat="1">
      <c r="B14370" s="208"/>
      <c r="C14370" s="101"/>
      <c r="D14370" s="102"/>
      <c r="E14370" s="208"/>
      <c r="F14370" s="107"/>
      <c r="G14370" s="107"/>
    </row>
    <row r="14371" spans="2:7" s="100" customFormat="1">
      <c r="B14371" s="208"/>
      <c r="C14371" s="101"/>
      <c r="D14371" s="102"/>
      <c r="E14371" s="208"/>
      <c r="F14371" s="107"/>
      <c r="G14371" s="107"/>
    </row>
    <row r="14372" spans="2:7" s="100" customFormat="1">
      <c r="B14372" s="208"/>
      <c r="C14372" s="101"/>
      <c r="D14372" s="102"/>
      <c r="E14372" s="208"/>
      <c r="F14372" s="107"/>
      <c r="G14372" s="107"/>
    </row>
    <row r="14373" spans="2:7" s="100" customFormat="1">
      <c r="B14373" s="208"/>
      <c r="C14373" s="101"/>
      <c r="D14373" s="102"/>
      <c r="E14373" s="208"/>
      <c r="F14373" s="107"/>
      <c r="G14373" s="107"/>
    </row>
    <row r="14374" spans="2:7" s="100" customFormat="1">
      <c r="B14374" s="208"/>
      <c r="C14374" s="101"/>
      <c r="D14374" s="102"/>
      <c r="E14374" s="208"/>
      <c r="F14374" s="107"/>
      <c r="G14374" s="107"/>
    </row>
    <row r="14375" spans="2:7" s="100" customFormat="1">
      <c r="B14375" s="208"/>
      <c r="C14375" s="101"/>
      <c r="D14375" s="102"/>
      <c r="E14375" s="208"/>
      <c r="F14375" s="107"/>
      <c r="G14375" s="107"/>
    </row>
    <row r="14376" spans="2:7" s="100" customFormat="1">
      <c r="B14376" s="208"/>
      <c r="C14376" s="101"/>
      <c r="D14376" s="102"/>
      <c r="E14376" s="208"/>
      <c r="F14376" s="107"/>
      <c r="G14376" s="107"/>
    </row>
    <row r="14377" spans="2:7" s="100" customFormat="1">
      <c r="B14377" s="208"/>
      <c r="C14377" s="101"/>
      <c r="D14377" s="102"/>
      <c r="E14377" s="208"/>
      <c r="F14377" s="107"/>
      <c r="G14377" s="107"/>
    </row>
    <row r="14378" spans="2:7" s="100" customFormat="1">
      <c r="B14378" s="208"/>
      <c r="C14378" s="101"/>
      <c r="D14378" s="102"/>
      <c r="E14378" s="208"/>
      <c r="F14378" s="107"/>
      <c r="G14378" s="107"/>
    </row>
    <row r="14379" spans="2:7" s="100" customFormat="1">
      <c r="B14379" s="208"/>
      <c r="C14379" s="101"/>
      <c r="D14379" s="102"/>
      <c r="E14379" s="208"/>
      <c r="F14379" s="107"/>
      <c r="G14379" s="107"/>
    </row>
    <row r="14380" spans="2:7" s="100" customFormat="1">
      <c r="B14380" s="208"/>
      <c r="C14380" s="101"/>
      <c r="D14380" s="102"/>
      <c r="E14380" s="208"/>
      <c r="F14380" s="107"/>
      <c r="G14380" s="107"/>
    </row>
    <row r="14381" spans="2:7" s="100" customFormat="1">
      <c r="B14381" s="208"/>
      <c r="C14381" s="101"/>
      <c r="D14381" s="102"/>
      <c r="E14381" s="208"/>
      <c r="F14381" s="107"/>
      <c r="G14381" s="107"/>
    </row>
    <row r="14382" spans="2:7" s="100" customFormat="1">
      <c r="B14382" s="208"/>
      <c r="C14382" s="101"/>
      <c r="D14382" s="102"/>
      <c r="E14382" s="208"/>
      <c r="F14382" s="107"/>
      <c r="G14382" s="107"/>
    </row>
    <row r="14383" spans="2:7" s="100" customFormat="1">
      <c r="B14383" s="208"/>
      <c r="C14383" s="101"/>
      <c r="D14383" s="102"/>
      <c r="E14383" s="208"/>
      <c r="F14383" s="107"/>
      <c r="G14383" s="107"/>
    </row>
    <row r="14384" spans="2:7" s="100" customFormat="1">
      <c r="B14384" s="208"/>
      <c r="C14384" s="101"/>
      <c r="D14384" s="102"/>
      <c r="E14384" s="208"/>
      <c r="F14384" s="107"/>
      <c r="G14384" s="107"/>
    </row>
    <row r="14385" spans="2:7" s="100" customFormat="1">
      <c r="B14385" s="208"/>
      <c r="C14385" s="101"/>
      <c r="D14385" s="102"/>
      <c r="E14385" s="208"/>
      <c r="F14385" s="107"/>
      <c r="G14385" s="107"/>
    </row>
    <row r="14386" spans="2:7" s="100" customFormat="1">
      <c r="B14386" s="208"/>
      <c r="C14386" s="101"/>
      <c r="D14386" s="102"/>
      <c r="E14386" s="208"/>
      <c r="F14386" s="107"/>
      <c r="G14386" s="107"/>
    </row>
    <row r="14387" spans="2:7" s="100" customFormat="1">
      <c r="B14387" s="208"/>
      <c r="C14387" s="101"/>
      <c r="D14387" s="102"/>
      <c r="E14387" s="208"/>
      <c r="F14387" s="107"/>
      <c r="G14387" s="107"/>
    </row>
    <row r="14388" spans="2:7" s="100" customFormat="1">
      <c r="B14388" s="208"/>
      <c r="C14388" s="101"/>
      <c r="D14388" s="102"/>
      <c r="E14388" s="208"/>
      <c r="F14388" s="107"/>
      <c r="G14388" s="107"/>
    </row>
    <row r="14389" spans="2:7" s="100" customFormat="1">
      <c r="B14389" s="208"/>
      <c r="C14389" s="101"/>
      <c r="D14389" s="102"/>
      <c r="E14389" s="208"/>
      <c r="F14389" s="107"/>
      <c r="G14389" s="107"/>
    </row>
    <row r="14390" spans="2:7" s="100" customFormat="1">
      <c r="B14390" s="208"/>
      <c r="C14390" s="101"/>
      <c r="D14390" s="102"/>
      <c r="E14390" s="208"/>
      <c r="F14390" s="107"/>
      <c r="G14390" s="107"/>
    </row>
    <row r="14391" spans="2:7" s="100" customFormat="1">
      <c r="B14391" s="208"/>
      <c r="C14391" s="101"/>
      <c r="D14391" s="102"/>
      <c r="E14391" s="208"/>
      <c r="F14391" s="107"/>
      <c r="G14391" s="107"/>
    </row>
    <row r="14392" spans="2:7" s="100" customFormat="1">
      <c r="B14392" s="208"/>
      <c r="C14392" s="101"/>
      <c r="D14392" s="102"/>
      <c r="E14392" s="208"/>
      <c r="F14392" s="107"/>
      <c r="G14392" s="107"/>
    </row>
    <row r="14393" spans="2:7" s="100" customFormat="1">
      <c r="B14393" s="208"/>
      <c r="C14393" s="101"/>
      <c r="D14393" s="102"/>
      <c r="E14393" s="208"/>
      <c r="F14393" s="107"/>
      <c r="G14393" s="107"/>
    </row>
    <row r="14394" spans="2:7" s="100" customFormat="1">
      <c r="B14394" s="208"/>
      <c r="C14394" s="101"/>
      <c r="D14394" s="102"/>
      <c r="E14394" s="208"/>
      <c r="F14394" s="107"/>
      <c r="G14394" s="107"/>
    </row>
    <row r="14395" spans="2:7" s="100" customFormat="1">
      <c r="B14395" s="208"/>
      <c r="C14395" s="101"/>
      <c r="D14395" s="102"/>
      <c r="E14395" s="208"/>
      <c r="F14395" s="107"/>
      <c r="G14395" s="107"/>
    </row>
    <row r="14396" spans="2:7" s="100" customFormat="1">
      <c r="B14396" s="208"/>
      <c r="C14396" s="101"/>
      <c r="D14396" s="102"/>
      <c r="E14396" s="208"/>
      <c r="F14396" s="107"/>
      <c r="G14396" s="107"/>
    </row>
    <row r="14397" spans="2:7" s="100" customFormat="1">
      <c r="B14397" s="208"/>
      <c r="C14397" s="101"/>
      <c r="D14397" s="102"/>
      <c r="E14397" s="208"/>
      <c r="F14397" s="107"/>
      <c r="G14397" s="107"/>
    </row>
    <row r="14398" spans="2:7" s="100" customFormat="1">
      <c r="B14398" s="208"/>
      <c r="C14398" s="101"/>
      <c r="D14398" s="102"/>
      <c r="E14398" s="208"/>
      <c r="F14398" s="107"/>
      <c r="G14398" s="107"/>
    </row>
    <row r="14399" spans="2:7" s="100" customFormat="1">
      <c r="B14399" s="208"/>
      <c r="C14399" s="101"/>
      <c r="D14399" s="102"/>
      <c r="E14399" s="208"/>
      <c r="F14399" s="107"/>
      <c r="G14399" s="107"/>
    </row>
    <row r="14400" spans="2:7" s="100" customFormat="1">
      <c r="B14400" s="208"/>
      <c r="C14400" s="101"/>
      <c r="D14400" s="102"/>
      <c r="E14400" s="208"/>
      <c r="F14400" s="107"/>
      <c r="G14400" s="107"/>
    </row>
    <row r="14401" spans="2:7" s="100" customFormat="1">
      <c r="B14401" s="208"/>
      <c r="C14401" s="101"/>
      <c r="D14401" s="102"/>
      <c r="E14401" s="208"/>
      <c r="F14401" s="107"/>
      <c r="G14401" s="107"/>
    </row>
    <row r="14402" spans="2:7" s="100" customFormat="1">
      <c r="B14402" s="208"/>
      <c r="C14402" s="101"/>
      <c r="D14402" s="102"/>
      <c r="E14402" s="208"/>
      <c r="F14402" s="107"/>
      <c r="G14402" s="107"/>
    </row>
    <row r="14403" spans="2:7" s="100" customFormat="1">
      <c r="B14403" s="208"/>
      <c r="C14403" s="101"/>
      <c r="D14403" s="102"/>
      <c r="E14403" s="208"/>
      <c r="F14403" s="107"/>
      <c r="G14403" s="107"/>
    </row>
    <row r="14404" spans="2:7" s="100" customFormat="1">
      <c r="B14404" s="208"/>
      <c r="C14404" s="101"/>
      <c r="D14404" s="102"/>
      <c r="E14404" s="208"/>
      <c r="F14404" s="107"/>
      <c r="G14404" s="107"/>
    </row>
    <row r="14405" spans="2:7" s="100" customFormat="1">
      <c r="B14405" s="208"/>
      <c r="C14405" s="101"/>
      <c r="D14405" s="102"/>
      <c r="E14405" s="208"/>
      <c r="F14405" s="107"/>
      <c r="G14405" s="107"/>
    </row>
    <row r="14406" spans="2:7" s="100" customFormat="1">
      <c r="B14406" s="208"/>
      <c r="C14406" s="101"/>
      <c r="D14406" s="102"/>
      <c r="E14406" s="208"/>
      <c r="F14406" s="107"/>
      <c r="G14406" s="107"/>
    </row>
    <row r="14407" spans="2:7" s="100" customFormat="1">
      <c r="B14407" s="208"/>
      <c r="C14407" s="101"/>
      <c r="D14407" s="102"/>
      <c r="E14407" s="208"/>
      <c r="F14407" s="107"/>
      <c r="G14407" s="107"/>
    </row>
    <row r="14408" spans="2:7" s="100" customFormat="1">
      <c r="B14408" s="208"/>
      <c r="C14408" s="101"/>
      <c r="D14408" s="102"/>
      <c r="E14408" s="208"/>
      <c r="F14408" s="107"/>
      <c r="G14408" s="107"/>
    </row>
    <row r="14409" spans="2:7" s="100" customFormat="1">
      <c r="B14409" s="208"/>
      <c r="C14409" s="101"/>
      <c r="D14409" s="102"/>
      <c r="E14409" s="208"/>
      <c r="F14409" s="107"/>
      <c r="G14409" s="107"/>
    </row>
    <row r="14410" spans="2:7" s="100" customFormat="1">
      <c r="B14410" s="208"/>
      <c r="C14410" s="101"/>
      <c r="D14410" s="102"/>
      <c r="E14410" s="208"/>
      <c r="F14410" s="107"/>
      <c r="G14410" s="107"/>
    </row>
    <row r="14411" spans="2:7" s="100" customFormat="1">
      <c r="B14411" s="208"/>
      <c r="C14411" s="101"/>
      <c r="D14411" s="102"/>
      <c r="E14411" s="208"/>
      <c r="F14411" s="107"/>
      <c r="G14411" s="107"/>
    </row>
    <row r="14412" spans="2:7" s="100" customFormat="1">
      <c r="B14412" s="208"/>
      <c r="C14412" s="101"/>
      <c r="D14412" s="102"/>
      <c r="E14412" s="208"/>
      <c r="F14412" s="107"/>
      <c r="G14412" s="107"/>
    </row>
    <row r="14413" spans="2:7" s="100" customFormat="1">
      <c r="B14413" s="208"/>
      <c r="C14413" s="101"/>
      <c r="D14413" s="102"/>
      <c r="E14413" s="208"/>
      <c r="F14413" s="107"/>
      <c r="G14413" s="107"/>
    </row>
    <row r="14414" spans="2:7" s="100" customFormat="1">
      <c r="B14414" s="208"/>
      <c r="C14414" s="101"/>
      <c r="D14414" s="102"/>
      <c r="E14414" s="208"/>
      <c r="F14414" s="107"/>
      <c r="G14414" s="107"/>
    </row>
    <row r="14415" spans="2:7" s="100" customFormat="1">
      <c r="B14415" s="208"/>
      <c r="C14415" s="101"/>
      <c r="D14415" s="102"/>
      <c r="E14415" s="208"/>
      <c r="F14415" s="107"/>
      <c r="G14415" s="107"/>
    </row>
    <row r="14416" spans="2:7" s="100" customFormat="1">
      <c r="B14416" s="208"/>
      <c r="C14416" s="101"/>
      <c r="D14416" s="102"/>
      <c r="E14416" s="208"/>
      <c r="F14416" s="107"/>
      <c r="G14416" s="107"/>
    </row>
    <row r="14417" spans="2:7" s="100" customFormat="1">
      <c r="B14417" s="208"/>
      <c r="C14417" s="101"/>
      <c r="D14417" s="102"/>
      <c r="E14417" s="208"/>
      <c r="F14417" s="107"/>
      <c r="G14417" s="107"/>
    </row>
    <row r="14418" spans="2:7" s="100" customFormat="1">
      <c r="B14418" s="208"/>
      <c r="C14418" s="101"/>
      <c r="D14418" s="102"/>
      <c r="E14418" s="208"/>
      <c r="F14418" s="107"/>
      <c r="G14418" s="107"/>
    </row>
    <row r="14419" spans="2:7" s="100" customFormat="1">
      <c r="B14419" s="208"/>
      <c r="C14419" s="101"/>
      <c r="D14419" s="102"/>
      <c r="E14419" s="208"/>
      <c r="F14419" s="107"/>
      <c r="G14419" s="107"/>
    </row>
    <row r="14420" spans="2:7" s="100" customFormat="1">
      <c r="B14420" s="208"/>
      <c r="C14420" s="101"/>
      <c r="D14420" s="102"/>
      <c r="E14420" s="208"/>
      <c r="F14420" s="107"/>
      <c r="G14420" s="107"/>
    </row>
    <row r="14421" spans="2:7" s="100" customFormat="1">
      <c r="B14421" s="208"/>
      <c r="C14421" s="101"/>
      <c r="D14421" s="102"/>
      <c r="E14421" s="208"/>
      <c r="F14421" s="107"/>
      <c r="G14421" s="107"/>
    </row>
    <row r="14422" spans="2:7" s="100" customFormat="1">
      <c r="B14422" s="208"/>
      <c r="C14422" s="101"/>
      <c r="D14422" s="102"/>
      <c r="E14422" s="208"/>
      <c r="F14422" s="107"/>
      <c r="G14422" s="107"/>
    </row>
    <row r="14423" spans="2:7" s="100" customFormat="1">
      <c r="B14423" s="208"/>
      <c r="C14423" s="101"/>
      <c r="D14423" s="102"/>
      <c r="E14423" s="208"/>
      <c r="F14423" s="107"/>
      <c r="G14423" s="107"/>
    </row>
    <row r="14424" spans="2:7" s="100" customFormat="1">
      <c r="B14424" s="208"/>
      <c r="C14424" s="101"/>
      <c r="D14424" s="102"/>
      <c r="E14424" s="208"/>
      <c r="F14424" s="107"/>
      <c r="G14424" s="107"/>
    </row>
    <row r="14425" spans="2:7" s="100" customFormat="1">
      <c r="B14425" s="208"/>
      <c r="C14425" s="101"/>
      <c r="D14425" s="102"/>
      <c r="E14425" s="208"/>
      <c r="F14425" s="107"/>
      <c r="G14425" s="107"/>
    </row>
    <row r="14426" spans="2:7" s="100" customFormat="1">
      <c r="B14426" s="208"/>
      <c r="C14426" s="101"/>
      <c r="D14426" s="102"/>
      <c r="E14426" s="208"/>
      <c r="F14426" s="107"/>
      <c r="G14426" s="107"/>
    </row>
    <row r="14427" spans="2:7" s="100" customFormat="1">
      <c r="B14427" s="208"/>
      <c r="C14427" s="101"/>
      <c r="D14427" s="102"/>
      <c r="E14427" s="208"/>
      <c r="F14427" s="107"/>
      <c r="G14427" s="107"/>
    </row>
    <row r="14428" spans="2:7" s="100" customFormat="1">
      <c r="B14428" s="208"/>
      <c r="C14428" s="101"/>
      <c r="D14428" s="102"/>
      <c r="E14428" s="208"/>
      <c r="F14428" s="107"/>
      <c r="G14428" s="107"/>
    </row>
    <row r="14429" spans="2:7" s="100" customFormat="1">
      <c r="B14429" s="208"/>
      <c r="C14429" s="101"/>
      <c r="D14429" s="102"/>
      <c r="E14429" s="208"/>
      <c r="F14429" s="107"/>
      <c r="G14429" s="107"/>
    </row>
    <row r="14430" spans="2:7" s="100" customFormat="1">
      <c r="B14430" s="208"/>
      <c r="C14430" s="101"/>
      <c r="D14430" s="102"/>
      <c r="E14430" s="208"/>
      <c r="F14430" s="107"/>
      <c r="G14430" s="107"/>
    </row>
    <row r="14431" spans="2:7" s="100" customFormat="1">
      <c r="B14431" s="208"/>
      <c r="C14431" s="101"/>
      <c r="D14431" s="102"/>
      <c r="E14431" s="208"/>
      <c r="F14431" s="107"/>
      <c r="G14431" s="107"/>
    </row>
    <row r="14432" spans="2:7" s="100" customFormat="1">
      <c r="B14432" s="208"/>
      <c r="C14432" s="101"/>
      <c r="D14432" s="102"/>
      <c r="E14432" s="208"/>
      <c r="F14432" s="107"/>
      <c r="G14432" s="107"/>
    </row>
    <row r="14433" spans="2:7" s="100" customFormat="1">
      <c r="B14433" s="208"/>
      <c r="C14433" s="101"/>
      <c r="D14433" s="102"/>
      <c r="E14433" s="208"/>
      <c r="F14433" s="107"/>
      <c r="G14433" s="107"/>
    </row>
    <row r="14434" spans="2:7" s="100" customFormat="1">
      <c r="B14434" s="208"/>
      <c r="C14434" s="101"/>
      <c r="D14434" s="102"/>
      <c r="E14434" s="208"/>
      <c r="F14434" s="107"/>
      <c r="G14434" s="107"/>
    </row>
    <row r="14435" spans="2:7" s="100" customFormat="1">
      <c r="B14435" s="208"/>
      <c r="C14435" s="101"/>
      <c r="D14435" s="102"/>
      <c r="E14435" s="208"/>
      <c r="F14435" s="107"/>
      <c r="G14435" s="107"/>
    </row>
    <row r="14436" spans="2:7" s="100" customFormat="1">
      <c r="B14436" s="208"/>
      <c r="C14436" s="101"/>
      <c r="D14436" s="102"/>
      <c r="E14436" s="208"/>
      <c r="F14436" s="107"/>
      <c r="G14436" s="107"/>
    </row>
    <row r="14437" spans="2:7" s="100" customFormat="1">
      <c r="B14437" s="208"/>
      <c r="C14437" s="101"/>
      <c r="D14437" s="102"/>
      <c r="E14437" s="208"/>
      <c r="F14437" s="107"/>
      <c r="G14437" s="107"/>
    </row>
    <row r="14438" spans="2:7" s="100" customFormat="1">
      <c r="B14438" s="208"/>
      <c r="C14438" s="101"/>
      <c r="D14438" s="102"/>
      <c r="E14438" s="208"/>
      <c r="F14438" s="107"/>
      <c r="G14438" s="107"/>
    </row>
    <row r="14439" spans="2:7" s="100" customFormat="1">
      <c r="B14439" s="208"/>
      <c r="C14439" s="101"/>
      <c r="D14439" s="102"/>
      <c r="E14439" s="208"/>
      <c r="F14439" s="107"/>
      <c r="G14439" s="107"/>
    </row>
    <row r="14440" spans="2:7" s="100" customFormat="1">
      <c r="B14440" s="208"/>
      <c r="C14440" s="101"/>
      <c r="D14440" s="102"/>
      <c r="E14440" s="208"/>
      <c r="F14440" s="107"/>
      <c r="G14440" s="107"/>
    </row>
    <row r="14441" spans="2:7" s="100" customFormat="1">
      <c r="B14441" s="208"/>
      <c r="C14441" s="101"/>
      <c r="D14441" s="102"/>
      <c r="E14441" s="208"/>
      <c r="F14441" s="107"/>
      <c r="G14441" s="107"/>
    </row>
    <row r="14442" spans="2:7" s="100" customFormat="1">
      <c r="B14442" s="208"/>
      <c r="C14442" s="101"/>
      <c r="D14442" s="102"/>
      <c r="E14442" s="208"/>
      <c r="F14442" s="107"/>
      <c r="G14442" s="107"/>
    </row>
    <row r="14443" spans="2:7" s="100" customFormat="1">
      <c r="B14443" s="208"/>
      <c r="C14443" s="101"/>
      <c r="D14443" s="102"/>
      <c r="E14443" s="208"/>
      <c r="F14443" s="107"/>
      <c r="G14443" s="107"/>
    </row>
    <row r="14444" spans="2:7" s="100" customFormat="1">
      <c r="B14444" s="208"/>
      <c r="C14444" s="101"/>
      <c r="D14444" s="102"/>
      <c r="E14444" s="208"/>
      <c r="F14444" s="107"/>
      <c r="G14444" s="107"/>
    </row>
    <row r="14445" spans="2:7" s="100" customFormat="1">
      <c r="B14445" s="208"/>
      <c r="C14445" s="101"/>
      <c r="D14445" s="102"/>
      <c r="E14445" s="208"/>
      <c r="F14445" s="107"/>
      <c r="G14445" s="107"/>
    </row>
    <row r="14446" spans="2:7" s="100" customFormat="1">
      <c r="B14446" s="208"/>
      <c r="C14446" s="101"/>
      <c r="D14446" s="102"/>
      <c r="E14446" s="208"/>
      <c r="F14446" s="107"/>
      <c r="G14446" s="107"/>
    </row>
    <row r="14447" spans="2:7" s="100" customFormat="1">
      <c r="B14447" s="208"/>
      <c r="C14447" s="101"/>
      <c r="D14447" s="102"/>
      <c r="E14447" s="208"/>
      <c r="F14447" s="107"/>
      <c r="G14447" s="107"/>
    </row>
    <row r="14448" spans="2:7" s="100" customFormat="1">
      <c r="B14448" s="208"/>
      <c r="C14448" s="101"/>
      <c r="D14448" s="102"/>
      <c r="E14448" s="208"/>
      <c r="F14448" s="107"/>
      <c r="G14448" s="107"/>
    </row>
    <row r="14449" spans="2:7" s="100" customFormat="1">
      <c r="B14449" s="208"/>
      <c r="C14449" s="101"/>
      <c r="D14449" s="102"/>
      <c r="E14449" s="208"/>
      <c r="F14449" s="107"/>
      <c r="G14449" s="107"/>
    </row>
    <row r="14450" spans="2:7" s="100" customFormat="1">
      <c r="B14450" s="208"/>
      <c r="C14450" s="101"/>
      <c r="D14450" s="102"/>
      <c r="E14450" s="208"/>
      <c r="F14450" s="107"/>
      <c r="G14450" s="107"/>
    </row>
    <row r="14451" spans="2:7" s="100" customFormat="1">
      <c r="B14451" s="208"/>
      <c r="C14451" s="101"/>
      <c r="D14451" s="102"/>
      <c r="E14451" s="208"/>
      <c r="F14451" s="107"/>
      <c r="G14451" s="107"/>
    </row>
    <row r="14452" spans="2:7" s="100" customFormat="1">
      <c r="B14452" s="208"/>
      <c r="C14452" s="101"/>
      <c r="D14452" s="102"/>
      <c r="E14452" s="208"/>
      <c r="F14452" s="107"/>
      <c r="G14452" s="107"/>
    </row>
    <row r="14453" spans="2:7" s="100" customFormat="1">
      <c r="B14453" s="208"/>
      <c r="C14453" s="101"/>
      <c r="D14453" s="102"/>
      <c r="E14453" s="208"/>
      <c r="F14453" s="107"/>
      <c r="G14453" s="107"/>
    </row>
    <row r="14454" spans="2:7" s="100" customFormat="1">
      <c r="B14454" s="208"/>
      <c r="C14454" s="101"/>
      <c r="D14454" s="102"/>
      <c r="E14454" s="208"/>
      <c r="F14454" s="107"/>
      <c r="G14454" s="107"/>
    </row>
    <row r="14455" spans="2:7" s="100" customFormat="1">
      <c r="B14455" s="208"/>
      <c r="C14455" s="101"/>
      <c r="D14455" s="102"/>
      <c r="E14455" s="208"/>
      <c r="F14455" s="107"/>
      <c r="G14455" s="107"/>
    </row>
    <row r="14456" spans="2:7" s="100" customFormat="1">
      <c r="B14456" s="208"/>
      <c r="C14456" s="101"/>
      <c r="D14456" s="102"/>
      <c r="E14456" s="208"/>
      <c r="F14456" s="107"/>
      <c r="G14456" s="107"/>
    </row>
    <row r="14457" spans="2:7" s="100" customFormat="1">
      <c r="B14457" s="208"/>
      <c r="C14457" s="101"/>
      <c r="D14457" s="102"/>
      <c r="E14457" s="208"/>
      <c r="F14457" s="107"/>
      <c r="G14457" s="107"/>
    </row>
    <row r="14458" spans="2:7" s="100" customFormat="1">
      <c r="B14458" s="208"/>
      <c r="C14458" s="101"/>
      <c r="D14458" s="102"/>
      <c r="E14458" s="208"/>
      <c r="F14458" s="107"/>
      <c r="G14458" s="107"/>
    </row>
    <row r="14459" spans="2:7" s="100" customFormat="1">
      <c r="B14459" s="208"/>
      <c r="C14459" s="101"/>
      <c r="D14459" s="102"/>
      <c r="E14459" s="208"/>
      <c r="F14459" s="107"/>
      <c r="G14459" s="107"/>
    </row>
    <row r="14460" spans="2:7" s="100" customFormat="1">
      <c r="B14460" s="208"/>
      <c r="C14460" s="101"/>
      <c r="D14460" s="102"/>
      <c r="E14460" s="208"/>
      <c r="F14460" s="107"/>
      <c r="G14460" s="107"/>
    </row>
    <row r="14461" spans="2:7" s="100" customFormat="1">
      <c r="B14461" s="208"/>
      <c r="C14461" s="101"/>
      <c r="D14461" s="102"/>
      <c r="E14461" s="208"/>
      <c r="F14461" s="107"/>
      <c r="G14461" s="107"/>
    </row>
    <row r="14462" spans="2:7" s="100" customFormat="1">
      <c r="B14462" s="208"/>
      <c r="C14462" s="101"/>
      <c r="D14462" s="102"/>
      <c r="E14462" s="208"/>
      <c r="F14462" s="107"/>
      <c r="G14462" s="107"/>
    </row>
    <row r="14463" spans="2:7" s="100" customFormat="1">
      <c r="B14463" s="208"/>
      <c r="C14463" s="101"/>
      <c r="D14463" s="102"/>
      <c r="E14463" s="208"/>
      <c r="F14463" s="107"/>
      <c r="G14463" s="107"/>
    </row>
    <row r="14464" spans="2:7" s="100" customFormat="1">
      <c r="B14464" s="208"/>
      <c r="C14464" s="101"/>
      <c r="D14464" s="102"/>
      <c r="E14464" s="208"/>
      <c r="F14464" s="107"/>
      <c r="G14464" s="107"/>
    </row>
    <row r="14465" spans="2:7" s="100" customFormat="1">
      <c r="B14465" s="208"/>
      <c r="C14465" s="101"/>
      <c r="D14465" s="102"/>
      <c r="E14465" s="208"/>
      <c r="F14465" s="107"/>
      <c r="G14465" s="107"/>
    </row>
    <row r="14466" spans="2:7" s="100" customFormat="1">
      <c r="B14466" s="208"/>
      <c r="C14466" s="101"/>
      <c r="D14466" s="102"/>
      <c r="E14466" s="208"/>
      <c r="F14466" s="107"/>
      <c r="G14466" s="107"/>
    </row>
    <row r="14467" spans="2:7" s="100" customFormat="1">
      <c r="B14467" s="208"/>
      <c r="C14467" s="101"/>
      <c r="D14467" s="102"/>
      <c r="E14467" s="208"/>
      <c r="F14467" s="107"/>
      <c r="G14467" s="107"/>
    </row>
    <row r="14468" spans="2:7" s="100" customFormat="1">
      <c r="B14468" s="208"/>
      <c r="C14468" s="101"/>
      <c r="D14468" s="102"/>
      <c r="E14468" s="208"/>
      <c r="F14468" s="107"/>
      <c r="G14468" s="107"/>
    </row>
    <row r="14469" spans="2:7" s="100" customFormat="1">
      <c r="B14469" s="208"/>
      <c r="C14469" s="101"/>
      <c r="D14469" s="102"/>
      <c r="E14469" s="208"/>
      <c r="F14469" s="107"/>
      <c r="G14469" s="107"/>
    </row>
    <row r="14470" spans="2:7" s="100" customFormat="1">
      <c r="B14470" s="208"/>
      <c r="C14470" s="101"/>
      <c r="D14470" s="102"/>
      <c r="E14470" s="208"/>
      <c r="F14470" s="107"/>
      <c r="G14470" s="107"/>
    </row>
    <row r="14471" spans="2:7" s="100" customFormat="1">
      <c r="B14471" s="208"/>
      <c r="C14471" s="101"/>
      <c r="D14471" s="102"/>
      <c r="E14471" s="208"/>
      <c r="F14471" s="107"/>
      <c r="G14471" s="107"/>
    </row>
    <row r="14472" spans="2:7" s="100" customFormat="1">
      <c r="B14472" s="208"/>
      <c r="C14472" s="101"/>
      <c r="D14472" s="102"/>
      <c r="E14472" s="208"/>
      <c r="F14472" s="107"/>
      <c r="G14472" s="107"/>
    </row>
    <row r="14473" spans="2:7" s="100" customFormat="1">
      <c r="B14473" s="208"/>
      <c r="C14473" s="101"/>
      <c r="D14473" s="102"/>
      <c r="E14473" s="208"/>
      <c r="F14473" s="107"/>
      <c r="G14473" s="107"/>
    </row>
    <row r="14474" spans="2:7" s="100" customFormat="1">
      <c r="B14474" s="208"/>
      <c r="C14474" s="101"/>
      <c r="D14474" s="102"/>
      <c r="E14474" s="208"/>
      <c r="F14474" s="107"/>
      <c r="G14474" s="107"/>
    </row>
    <row r="14475" spans="2:7" s="100" customFormat="1">
      <c r="B14475" s="208"/>
      <c r="C14475" s="101"/>
      <c r="D14475" s="102"/>
      <c r="E14475" s="208"/>
      <c r="F14475" s="107"/>
      <c r="G14475" s="107"/>
    </row>
    <row r="14476" spans="2:7" s="100" customFormat="1">
      <c r="B14476" s="208"/>
      <c r="C14476" s="101"/>
      <c r="D14476" s="102"/>
      <c r="E14476" s="208"/>
      <c r="F14476" s="107"/>
      <c r="G14476" s="107"/>
    </row>
    <row r="14477" spans="2:7" s="100" customFormat="1">
      <c r="B14477" s="208"/>
      <c r="C14477" s="101"/>
      <c r="D14477" s="102"/>
      <c r="E14477" s="208"/>
      <c r="F14477" s="107"/>
      <c r="G14477" s="107"/>
    </row>
    <row r="14478" spans="2:7" s="100" customFormat="1">
      <c r="B14478" s="208"/>
      <c r="C14478" s="101"/>
      <c r="D14478" s="102"/>
      <c r="E14478" s="208"/>
      <c r="F14478" s="107"/>
      <c r="G14478" s="107"/>
    </row>
    <row r="14479" spans="2:7" s="100" customFormat="1">
      <c r="B14479" s="208"/>
      <c r="C14479" s="101"/>
      <c r="D14479" s="102"/>
      <c r="E14479" s="208"/>
      <c r="F14479" s="107"/>
      <c r="G14479" s="107"/>
    </row>
    <row r="14480" spans="2:7" s="100" customFormat="1">
      <c r="B14480" s="208"/>
      <c r="C14480" s="101"/>
      <c r="D14480" s="102"/>
      <c r="E14480" s="208"/>
      <c r="F14480" s="107"/>
      <c r="G14480" s="107"/>
    </row>
    <row r="14481" spans="2:7" s="100" customFormat="1">
      <c r="B14481" s="208"/>
      <c r="C14481" s="101"/>
      <c r="D14481" s="102"/>
      <c r="E14481" s="208"/>
      <c r="F14481" s="107"/>
      <c r="G14481" s="107"/>
    </row>
    <row r="14482" spans="2:7" s="100" customFormat="1">
      <c r="B14482" s="208"/>
      <c r="C14482" s="101"/>
      <c r="D14482" s="102"/>
      <c r="E14482" s="208"/>
      <c r="F14482" s="107"/>
      <c r="G14482" s="107"/>
    </row>
    <row r="14483" spans="2:7" s="100" customFormat="1">
      <c r="B14483" s="208"/>
      <c r="C14483" s="101"/>
      <c r="D14483" s="102"/>
      <c r="E14483" s="208"/>
      <c r="F14483" s="107"/>
      <c r="G14483" s="107"/>
    </row>
    <row r="14484" spans="2:7" s="100" customFormat="1">
      <c r="B14484" s="208"/>
      <c r="C14484" s="101"/>
      <c r="D14484" s="102"/>
      <c r="E14484" s="208"/>
      <c r="F14484" s="107"/>
      <c r="G14484" s="107"/>
    </row>
    <row r="14485" spans="2:7" s="100" customFormat="1">
      <c r="B14485" s="208"/>
      <c r="C14485" s="101"/>
      <c r="D14485" s="102"/>
      <c r="E14485" s="208"/>
      <c r="F14485" s="107"/>
      <c r="G14485" s="107"/>
    </row>
    <row r="14486" spans="2:7" s="100" customFormat="1">
      <c r="B14486" s="208"/>
      <c r="C14486" s="101"/>
      <c r="D14486" s="102"/>
      <c r="E14486" s="208"/>
      <c r="F14486" s="107"/>
      <c r="G14486" s="107"/>
    </row>
    <row r="14487" spans="2:7" s="100" customFormat="1">
      <c r="B14487" s="208"/>
      <c r="C14487" s="101"/>
      <c r="D14487" s="102"/>
      <c r="E14487" s="208"/>
      <c r="F14487" s="107"/>
      <c r="G14487" s="107"/>
    </row>
    <row r="14488" spans="2:7" s="100" customFormat="1">
      <c r="B14488" s="208"/>
      <c r="C14488" s="101"/>
      <c r="D14488" s="102"/>
      <c r="E14488" s="208"/>
      <c r="F14488" s="107"/>
      <c r="G14488" s="107"/>
    </row>
    <row r="14489" spans="2:7" s="100" customFormat="1">
      <c r="B14489" s="208"/>
      <c r="C14489" s="101"/>
      <c r="D14489" s="102"/>
      <c r="E14489" s="208"/>
      <c r="F14489" s="107"/>
      <c r="G14489" s="107"/>
    </row>
    <row r="14490" spans="2:7" s="100" customFormat="1">
      <c r="B14490" s="208"/>
      <c r="C14490" s="101"/>
      <c r="D14490" s="102"/>
      <c r="E14490" s="208"/>
      <c r="F14490" s="107"/>
      <c r="G14490" s="107"/>
    </row>
    <row r="14491" spans="2:7" s="100" customFormat="1">
      <c r="B14491" s="208"/>
      <c r="C14491" s="101"/>
      <c r="D14491" s="102"/>
      <c r="E14491" s="208"/>
      <c r="F14491" s="107"/>
      <c r="G14491" s="107"/>
    </row>
    <row r="14492" spans="2:7" s="100" customFormat="1">
      <c r="B14492" s="208"/>
      <c r="C14492" s="101"/>
      <c r="D14492" s="102"/>
      <c r="E14492" s="208"/>
      <c r="F14492" s="107"/>
      <c r="G14492" s="107"/>
    </row>
    <row r="14493" spans="2:7" s="100" customFormat="1">
      <c r="B14493" s="208"/>
      <c r="C14493" s="101"/>
      <c r="D14493" s="102"/>
      <c r="E14493" s="208"/>
      <c r="F14493" s="107"/>
      <c r="G14493" s="107"/>
    </row>
    <row r="14494" spans="2:7" s="100" customFormat="1">
      <c r="B14494" s="208"/>
      <c r="C14494" s="101"/>
      <c r="D14494" s="102"/>
      <c r="E14494" s="208"/>
      <c r="F14494" s="107"/>
      <c r="G14494" s="107"/>
    </row>
    <row r="14495" spans="2:7" s="100" customFormat="1">
      <c r="B14495" s="208"/>
      <c r="C14495" s="101"/>
      <c r="D14495" s="102"/>
      <c r="E14495" s="208"/>
      <c r="F14495" s="107"/>
      <c r="G14495" s="107"/>
    </row>
    <row r="14496" spans="2:7" s="100" customFormat="1">
      <c r="B14496" s="208"/>
      <c r="C14496" s="101"/>
      <c r="D14496" s="102"/>
      <c r="E14496" s="208"/>
      <c r="F14496" s="107"/>
      <c r="G14496" s="107"/>
    </row>
    <row r="14497" spans="2:7" s="100" customFormat="1">
      <c r="B14497" s="208"/>
      <c r="C14497" s="101"/>
      <c r="D14497" s="102"/>
      <c r="E14497" s="208"/>
      <c r="F14497" s="107"/>
      <c r="G14497" s="107"/>
    </row>
    <row r="14498" spans="2:7" s="100" customFormat="1">
      <c r="B14498" s="208"/>
      <c r="C14498" s="101"/>
      <c r="D14498" s="102"/>
      <c r="E14498" s="208"/>
      <c r="F14498" s="107"/>
      <c r="G14498" s="107"/>
    </row>
    <row r="14499" spans="2:7" s="100" customFormat="1">
      <c r="B14499" s="208"/>
      <c r="C14499" s="101"/>
      <c r="D14499" s="102"/>
      <c r="E14499" s="208"/>
      <c r="F14499" s="107"/>
      <c r="G14499" s="107"/>
    </row>
    <row r="14500" spans="2:7" s="100" customFormat="1">
      <c r="B14500" s="208"/>
      <c r="C14500" s="101"/>
      <c r="D14500" s="102"/>
      <c r="E14500" s="208"/>
      <c r="F14500" s="107"/>
      <c r="G14500" s="107"/>
    </row>
    <row r="14501" spans="2:7" s="100" customFormat="1">
      <c r="B14501" s="208"/>
      <c r="C14501" s="101"/>
      <c r="D14501" s="102"/>
      <c r="E14501" s="208"/>
      <c r="F14501" s="107"/>
      <c r="G14501" s="107"/>
    </row>
    <row r="14502" spans="2:7" s="100" customFormat="1">
      <c r="B14502" s="208"/>
      <c r="C14502" s="101"/>
      <c r="D14502" s="102"/>
      <c r="E14502" s="208"/>
      <c r="F14502" s="107"/>
      <c r="G14502" s="107"/>
    </row>
    <row r="14503" spans="2:7" s="100" customFormat="1">
      <c r="B14503" s="208"/>
      <c r="C14503" s="101"/>
      <c r="D14503" s="102"/>
      <c r="E14503" s="208"/>
      <c r="F14503" s="107"/>
      <c r="G14503" s="107"/>
    </row>
    <row r="14504" spans="2:7" s="100" customFormat="1">
      <c r="B14504" s="208"/>
      <c r="C14504" s="101"/>
      <c r="D14504" s="102"/>
      <c r="E14504" s="208"/>
      <c r="F14504" s="107"/>
      <c r="G14504" s="107"/>
    </row>
    <row r="14505" spans="2:7" s="100" customFormat="1">
      <c r="B14505" s="208"/>
      <c r="C14505" s="101"/>
      <c r="D14505" s="102"/>
      <c r="E14505" s="208"/>
      <c r="F14505" s="107"/>
      <c r="G14505" s="107"/>
    </row>
    <row r="14506" spans="2:7" s="100" customFormat="1">
      <c r="B14506" s="208"/>
      <c r="C14506" s="101"/>
      <c r="D14506" s="102"/>
      <c r="E14506" s="208"/>
      <c r="F14506" s="107"/>
      <c r="G14506" s="107"/>
    </row>
    <row r="14507" spans="2:7" s="100" customFormat="1">
      <c r="B14507" s="208"/>
      <c r="C14507" s="101"/>
      <c r="D14507" s="102"/>
      <c r="E14507" s="208"/>
      <c r="F14507" s="107"/>
      <c r="G14507" s="107"/>
    </row>
    <row r="14508" spans="2:7" s="100" customFormat="1">
      <c r="B14508" s="208"/>
      <c r="C14508" s="101"/>
      <c r="D14508" s="102"/>
      <c r="E14508" s="208"/>
      <c r="F14508" s="107"/>
      <c r="G14508" s="107"/>
    </row>
    <row r="14509" spans="2:7" s="100" customFormat="1">
      <c r="B14509" s="208"/>
      <c r="C14509" s="101"/>
      <c r="D14509" s="102"/>
      <c r="E14509" s="208"/>
      <c r="F14509" s="107"/>
      <c r="G14509" s="107"/>
    </row>
    <row r="14510" spans="2:7" s="100" customFormat="1">
      <c r="B14510" s="208"/>
      <c r="C14510" s="101"/>
      <c r="D14510" s="102"/>
      <c r="E14510" s="208"/>
      <c r="F14510" s="107"/>
      <c r="G14510" s="107"/>
    </row>
    <row r="14511" spans="2:7" s="100" customFormat="1">
      <c r="B14511" s="208"/>
      <c r="C14511" s="101"/>
      <c r="D14511" s="102"/>
      <c r="E14511" s="208"/>
      <c r="F14511" s="107"/>
      <c r="G14511" s="107"/>
    </row>
    <row r="14512" spans="2:7" s="100" customFormat="1">
      <c r="B14512" s="208"/>
      <c r="C14512" s="101"/>
      <c r="D14512" s="102"/>
      <c r="E14512" s="208"/>
      <c r="F14512" s="107"/>
      <c r="G14512" s="107"/>
    </row>
    <row r="14513" spans="2:7" s="100" customFormat="1">
      <c r="B14513" s="208"/>
      <c r="C14513" s="101"/>
      <c r="D14513" s="102"/>
      <c r="E14513" s="208"/>
      <c r="F14513" s="107"/>
      <c r="G14513" s="107"/>
    </row>
    <row r="14514" spans="2:7" s="100" customFormat="1">
      <c r="B14514" s="208"/>
      <c r="C14514" s="101"/>
      <c r="D14514" s="102"/>
      <c r="E14514" s="208"/>
      <c r="F14514" s="107"/>
      <c r="G14514" s="107"/>
    </row>
    <row r="14515" spans="2:7" s="100" customFormat="1">
      <c r="B14515" s="208"/>
      <c r="C14515" s="101"/>
      <c r="D14515" s="102"/>
      <c r="E14515" s="208"/>
      <c r="F14515" s="107"/>
      <c r="G14515" s="107"/>
    </row>
    <row r="14516" spans="2:7" s="100" customFormat="1">
      <c r="B14516" s="208"/>
      <c r="C14516" s="101"/>
      <c r="D14516" s="102"/>
      <c r="E14516" s="208"/>
      <c r="F14516" s="107"/>
      <c r="G14516" s="107"/>
    </row>
    <row r="14517" spans="2:7" s="100" customFormat="1">
      <c r="B14517" s="208"/>
      <c r="C14517" s="101"/>
      <c r="D14517" s="102"/>
      <c r="E14517" s="208"/>
      <c r="F14517" s="107"/>
      <c r="G14517" s="107"/>
    </row>
    <row r="14518" spans="2:7" s="100" customFormat="1">
      <c r="B14518" s="208"/>
      <c r="C14518" s="101"/>
      <c r="D14518" s="102"/>
      <c r="E14518" s="208"/>
      <c r="F14518" s="107"/>
      <c r="G14518" s="107"/>
    </row>
    <row r="14519" spans="2:7" s="100" customFormat="1">
      <c r="B14519" s="208"/>
      <c r="C14519" s="101"/>
      <c r="D14519" s="102"/>
      <c r="E14519" s="208"/>
      <c r="F14519" s="107"/>
      <c r="G14519" s="107"/>
    </row>
    <row r="14520" spans="2:7" s="100" customFormat="1">
      <c r="B14520" s="208"/>
      <c r="C14520" s="101"/>
      <c r="D14520" s="102"/>
      <c r="E14520" s="208"/>
      <c r="F14520" s="107"/>
      <c r="G14520" s="107"/>
    </row>
    <row r="14521" spans="2:7" s="100" customFormat="1">
      <c r="B14521" s="208"/>
      <c r="C14521" s="101"/>
      <c r="D14521" s="102"/>
      <c r="E14521" s="208"/>
      <c r="F14521" s="107"/>
      <c r="G14521" s="107"/>
    </row>
    <row r="14522" spans="2:7" s="100" customFormat="1">
      <c r="B14522" s="208"/>
      <c r="C14522" s="101"/>
      <c r="D14522" s="102"/>
      <c r="E14522" s="208"/>
      <c r="F14522" s="107"/>
      <c r="G14522" s="107"/>
    </row>
    <row r="14523" spans="2:7" s="100" customFormat="1">
      <c r="B14523" s="208"/>
      <c r="C14523" s="101"/>
      <c r="D14523" s="102"/>
      <c r="E14523" s="208"/>
      <c r="F14523" s="107"/>
      <c r="G14523" s="107"/>
    </row>
    <row r="14524" spans="2:7" s="100" customFormat="1">
      <c r="B14524" s="208"/>
      <c r="C14524" s="101"/>
      <c r="D14524" s="102"/>
      <c r="E14524" s="208"/>
      <c r="F14524" s="107"/>
      <c r="G14524" s="107"/>
    </row>
    <row r="14525" spans="2:7" s="100" customFormat="1">
      <c r="B14525" s="208"/>
      <c r="C14525" s="101"/>
      <c r="D14525" s="102"/>
      <c r="E14525" s="208"/>
      <c r="F14525" s="107"/>
      <c r="G14525" s="107"/>
    </row>
    <row r="14526" spans="2:7" s="100" customFormat="1">
      <c r="B14526" s="208"/>
      <c r="C14526" s="101"/>
      <c r="D14526" s="102"/>
      <c r="E14526" s="208"/>
      <c r="F14526" s="107"/>
      <c r="G14526" s="107"/>
    </row>
    <row r="14527" spans="2:7" s="100" customFormat="1">
      <c r="B14527" s="208"/>
      <c r="C14527" s="101"/>
      <c r="D14527" s="102"/>
      <c r="E14527" s="208"/>
      <c r="F14527" s="107"/>
      <c r="G14527" s="107"/>
    </row>
    <row r="14528" spans="2:7" s="100" customFormat="1">
      <c r="B14528" s="208"/>
      <c r="C14528" s="101"/>
      <c r="D14528" s="102"/>
      <c r="E14528" s="208"/>
      <c r="F14528" s="107"/>
      <c r="G14528" s="107"/>
    </row>
    <row r="14529" spans="2:7" s="100" customFormat="1">
      <c r="B14529" s="208"/>
      <c r="C14529" s="101"/>
      <c r="D14529" s="102"/>
      <c r="E14529" s="208"/>
      <c r="F14529" s="107"/>
      <c r="G14529" s="107"/>
    </row>
    <row r="14530" spans="2:7" s="100" customFormat="1">
      <c r="B14530" s="208"/>
      <c r="C14530" s="101"/>
      <c r="D14530" s="102"/>
      <c r="E14530" s="208"/>
      <c r="F14530" s="107"/>
      <c r="G14530" s="107"/>
    </row>
    <row r="14531" spans="2:7" s="100" customFormat="1">
      <c r="B14531" s="208"/>
      <c r="C14531" s="101"/>
      <c r="D14531" s="102"/>
      <c r="E14531" s="208"/>
      <c r="F14531" s="107"/>
      <c r="G14531" s="107"/>
    </row>
    <row r="14532" spans="2:7" s="100" customFormat="1">
      <c r="B14532" s="208"/>
      <c r="C14532" s="101"/>
      <c r="D14532" s="102"/>
      <c r="E14532" s="208"/>
      <c r="F14532" s="107"/>
      <c r="G14532" s="107"/>
    </row>
    <row r="14533" spans="2:7" s="100" customFormat="1">
      <c r="B14533" s="208"/>
      <c r="C14533" s="101"/>
      <c r="D14533" s="102"/>
      <c r="E14533" s="208"/>
      <c r="F14533" s="107"/>
      <c r="G14533" s="107"/>
    </row>
    <row r="14534" spans="2:7" s="100" customFormat="1">
      <c r="B14534" s="208"/>
      <c r="C14534" s="101"/>
      <c r="D14534" s="102"/>
      <c r="E14534" s="208"/>
      <c r="F14534" s="107"/>
      <c r="G14534" s="107"/>
    </row>
    <row r="14535" spans="2:7" s="100" customFormat="1">
      <c r="B14535" s="208"/>
      <c r="C14535" s="101"/>
      <c r="D14535" s="102"/>
      <c r="E14535" s="208"/>
      <c r="F14535" s="107"/>
      <c r="G14535" s="107"/>
    </row>
    <row r="14536" spans="2:7" s="100" customFormat="1">
      <c r="B14536" s="208"/>
      <c r="C14536" s="101"/>
      <c r="D14536" s="102"/>
      <c r="E14536" s="208"/>
      <c r="F14536" s="107"/>
      <c r="G14536" s="107"/>
    </row>
    <row r="14537" spans="2:7" s="100" customFormat="1">
      <c r="B14537" s="208"/>
      <c r="C14537" s="101"/>
      <c r="D14537" s="102"/>
      <c r="E14537" s="208"/>
      <c r="F14537" s="107"/>
      <c r="G14537" s="107"/>
    </row>
    <row r="14538" spans="2:7" s="100" customFormat="1">
      <c r="B14538" s="208"/>
      <c r="C14538" s="101"/>
      <c r="D14538" s="102"/>
      <c r="E14538" s="208"/>
      <c r="F14538" s="107"/>
      <c r="G14538" s="107"/>
    </row>
    <row r="14539" spans="2:7" s="100" customFormat="1">
      <c r="B14539" s="208"/>
      <c r="C14539" s="101"/>
      <c r="D14539" s="102"/>
      <c r="E14539" s="208"/>
      <c r="F14539" s="107"/>
      <c r="G14539" s="107"/>
    </row>
    <row r="14540" spans="2:7" s="100" customFormat="1">
      <c r="B14540" s="208"/>
      <c r="C14540" s="101"/>
      <c r="D14540" s="102"/>
      <c r="E14540" s="208"/>
      <c r="F14540" s="107"/>
      <c r="G14540" s="107"/>
    </row>
    <row r="14541" spans="2:7" s="100" customFormat="1">
      <c r="B14541" s="208"/>
      <c r="C14541" s="101"/>
      <c r="D14541" s="102"/>
      <c r="E14541" s="208"/>
      <c r="F14541" s="107"/>
      <c r="G14541" s="107"/>
    </row>
    <row r="14542" spans="2:7" s="100" customFormat="1">
      <c r="B14542" s="208"/>
      <c r="C14542" s="101"/>
      <c r="D14542" s="102"/>
      <c r="E14542" s="208"/>
      <c r="F14542" s="107"/>
      <c r="G14542" s="107"/>
    </row>
    <row r="14543" spans="2:7" s="100" customFormat="1">
      <c r="B14543" s="208"/>
      <c r="C14543" s="101"/>
      <c r="D14543" s="102"/>
      <c r="E14543" s="208"/>
      <c r="F14543" s="107"/>
      <c r="G14543" s="107"/>
    </row>
    <row r="14544" spans="2:7" s="100" customFormat="1">
      <c r="B14544" s="208"/>
      <c r="C14544" s="101"/>
      <c r="D14544" s="102"/>
      <c r="E14544" s="208"/>
      <c r="F14544" s="107"/>
      <c r="G14544" s="107"/>
    </row>
    <row r="14545" spans="2:7" s="100" customFormat="1">
      <c r="B14545" s="208"/>
      <c r="C14545" s="101"/>
      <c r="D14545" s="102"/>
      <c r="E14545" s="208"/>
      <c r="F14545" s="107"/>
      <c r="G14545" s="107"/>
    </row>
    <row r="14546" spans="2:7" s="100" customFormat="1">
      <c r="B14546" s="208"/>
      <c r="C14546" s="101"/>
      <c r="D14546" s="102"/>
      <c r="E14546" s="208"/>
      <c r="F14546" s="107"/>
      <c r="G14546" s="107"/>
    </row>
    <row r="14547" spans="2:7" s="100" customFormat="1">
      <c r="B14547" s="208"/>
      <c r="C14547" s="101"/>
      <c r="D14547" s="102"/>
      <c r="E14547" s="208"/>
      <c r="F14547" s="107"/>
      <c r="G14547" s="107"/>
    </row>
    <row r="14548" spans="2:7" s="100" customFormat="1">
      <c r="B14548" s="208"/>
      <c r="C14548" s="101"/>
      <c r="D14548" s="102"/>
      <c r="E14548" s="208"/>
      <c r="F14548" s="107"/>
      <c r="G14548" s="107"/>
    </row>
    <row r="14549" spans="2:7" s="100" customFormat="1">
      <c r="B14549" s="208"/>
      <c r="C14549" s="101"/>
      <c r="D14549" s="102"/>
      <c r="E14549" s="208"/>
      <c r="F14549" s="107"/>
      <c r="G14549" s="107"/>
    </row>
    <row r="14550" spans="2:7" s="100" customFormat="1">
      <c r="B14550" s="208"/>
      <c r="C14550" s="101"/>
      <c r="D14550" s="102"/>
      <c r="E14550" s="208"/>
      <c r="F14550" s="107"/>
      <c r="G14550" s="107"/>
    </row>
    <row r="14551" spans="2:7" s="100" customFormat="1">
      <c r="B14551" s="208"/>
      <c r="C14551" s="101"/>
      <c r="D14551" s="102"/>
      <c r="E14551" s="208"/>
      <c r="F14551" s="107"/>
      <c r="G14551" s="107"/>
    </row>
    <row r="14552" spans="2:7" s="100" customFormat="1">
      <c r="B14552" s="208"/>
      <c r="C14552" s="101"/>
      <c r="D14552" s="102"/>
      <c r="E14552" s="208"/>
      <c r="F14552" s="107"/>
      <c r="G14552" s="107"/>
    </row>
    <row r="14553" spans="2:7" s="100" customFormat="1">
      <c r="B14553" s="208"/>
      <c r="C14553" s="101"/>
      <c r="D14553" s="102"/>
      <c r="E14553" s="208"/>
      <c r="F14553" s="107"/>
      <c r="G14553" s="107"/>
    </row>
    <row r="14554" spans="2:7" s="100" customFormat="1">
      <c r="B14554" s="208"/>
      <c r="C14554" s="101"/>
      <c r="D14554" s="102"/>
      <c r="E14554" s="208"/>
      <c r="F14554" s="107"/>
      <c r="G14554" s="107"/>
    </row>
    <row r="14555" spans="2:7" s="100" customFormat="1">
      <c r="B14555" s="208"/>
      <c r="C14555" s="101"/>
      <c r="D14555" s="102"/>
      <c r="E14555" s="208"/>
      <c r="F14555" s="107"/>
      <c r="G14555" s="107"/>
    </row>
    <row r="14556" spans="2:7" s="100" customFormat="1">
      <c r="B14556" s="208"/>
      <c r="C14556" s="101"/>
      <c r="D14556" s="102"/>
      <c r="E14556" s="208"/>
      <c r="F14556" s="107"/>
      <c r="G14556" s="107"/>
    </row>
    <row r="14557" spans="2:7" s="100" customFormat="1">
      <c r="B14557" s="208"/>
      <c r="C14557" s="101"/>
      <c r="D14557" s="102"/>
      <c r="E14557" s="208"/>
      <c r="F14557" s="107"/>
      <c r="G14557" s="107"/>
    </row>
    <row r="14558" spans="2:7" s="100" customFormat="1">
      <c r="B14558" s="208"/>
      <c r="C14558" s="101"/>
      <c r="D14558" s="102"/>
      <c r="E14558" s="208"/>
      <c r="F14558" s="107"/>
      <c r="G14558" s="107"/>
    </row>
    <row r="14559" spans="2:7" s="100" customFormat="1">
      <c r="B14559" s="208"/>
      <c r="C14559" s="101"/>
      <c r="D14559" s="102"/>
      <c r="E14559" s="208"/>
      <c r="F14559" s="107"/>
      <c r="G14559" s="107"/>
    </row>
    <row r="14560" spans="2:7" s="100" customFormat="1">
      <c r="B14560" s="208"/>
      <c r="C14560" s="101"/>
      <c r="D14560" s="102"/>
      <c r="E14560" s="208"/>
      <c r="F14560" s="107"/>
      <c r="G14560" s="107"/>
    </row>
    <row r="14561" spans="2:7" s="100" customFormat="1">
      <c r="B14561" s="208"/>
      <c r="C14561" s="101"/>
      <c r="D14561" s="102"/>
      <c r="E14561" s="208"/>
      <c r="F14561" s="107"/>
      <c r="G14561" s="107"/>
    </row>
    <row r="14562" spans="2:7" s="100" customFormat="1">
      <c r="B14562" s="208"/>
      <c r="C14562" s="101"/>
      <c r="D14562" s="102"/>
      <c r="E14562" s="208"/>
      <c r="F14562" s="107"/>
      <c r="G14562" s="107"/>
    </row>
    <row r="14563" spans="2:7" s="100" customFormat="1">
      <c r="B14563" s="208"/>
      <c r="C14563" s="101"/>
      <c r="D14563" s="102"/>
      <c r="E14563" s="208"/>
      <c r="F14563" s="107"/>
      <c r="G14563" s="107"/>
    </row>
    <row r="14564" spans="2:7" s="100" customFormat="1">
      <c r="B14564" s="208"/>
      <c r="C14564" s="101"/>
      <c r="D14564" s="102"/>
      <c r="E14564" s="208"/>
      <c r="F14564" s="107"/>
      <c r="G14564" s="107"/>
    </row>
    <row r="14565" spans="2:7" s="100" customFormat="1">
      <c r="B14565" s="208"/>
      <c r="C14565" s="101"/>
      <c r="D14565" s="102"/>
      <c r="E14565" s="208"/>
      <c r="F14565" s="107"/>
      <c r="G14565" s="107"/>
    </row>
    <row r="14566" spans="2:7" s="100" customFormat="1">
      <c r="B14566" s="208"/>
      <c r="C14566" s="101"/>
      <c r="D14566" s="102"/>
      <c r="E14566" s="208"/>
      <c r="F14566" s="107"/>
      <c r="G14566" s="107"/>
    </row>
    <row r="14567" spans="2:7" s="100" customFormat="1">
      <c r="B14567" s="208"/>
      <c r="C14567" s="101"/>
      <c r="D14567" s="102"/>
      <c r="E14567" s="208"/>
      <c r="F14567" s="107"/>
      <c r="G14567" s="107"/>
    </row>
    <row r="14568" spans="2:7" s="100" customFormat="1">
      <c r="B14568" s="208"/>
      <c r="C14568" s="101"/>
      <c r="D14568" s="102"/>
      <c r="E14568" s="208"/>
      <c r="F14568" s="107"/>
      <c r="G14568" s="107"/>
    </row>
    <row r="14569" spans="2:7" s="100" customFormat="1">
      <c r="B14569" s="208"/>
      <c r="C14569" s="101"/>
      <c r="D14569" s="102"/>
      <c r="E14569" s="208"/>
      <c r="F14569" s="107"/>
      <c r="G14569" s="107"/>
    </row>
    <row r="14570" spans="2:7" s="100" customFormat="1">
      <c r="B14570" s="208"/>
      <c r="C14570" s="101"/>
      <c r="D14570" s="102"/>
      <c r="E14570" s="208"/>
      <c r="F14570" s="107"/>
      <c r="G14570" s="107"/>
    </row>
    <row r="14571" spans="2:7" s="100" customFormat="1">
      <c r="B14571" s="208"/>
      <c r="C14571" s="101"/>
      <c r="D14571" s="102"/>
      <c r="E14571" s="208"/>
      <c r="F14571" s="107"/>
      <c r="G14571" s="107"/>
    </row>
    <row r="14572" spans="2:7" s="100" customFormat="1">
      <c r="B14572" s="208"/>
      <c r="C14572" s="101"/>
      <c r="D14572" s="102"/>
      <c r="E14572" s="208"/>
      <c r="F14572" s="107"/>
      <c r="G14572" s="107"/>
    </row>
    <row r="14573" spans="2:7" s="100" customFormat="1">
      <c r="B14573" s="208"/>
      <c r="C14573" s="101"/>
      <c r="D14573" s="102"/>
      <c r="E14573" s="208"/>
      <c r="F14573" s="107"/>
      <c r="G14573" s="107"/>
    </row>
    <row r="14574" spans="2:7" s="100" customFormat="1">
      <c r="B14574" s="208"/>
      <c r="C14574" s="101"/>
      <c r="D14574" s="102"/>
      <c r="E14574" s="208"/>
      <c r="F14574" s="107"/>
      <c r="G14574" s="107"/>
    </row>
    <row r="14575" spans="2:7" s="100" customFormat="1">
      <c r="B14575" s="208"/>
      <c r="C14575" s="101"/>
      <c r="D14575" s="102"/>
      <c r="E14575" s="208"/>
      <c r="F14575" s="107"/>
      <c r="G14575" s="107"/>
    </row>
    <row r="14576" spans="2:7" s="100" customFormat="1">
      <c r="B14576" s="208"/>
      <c r="C14576" s="101"/>
      <c r="D14576" s="102"/>
      <c r="E14576" s="208"/>
      <c r="F14576" s="107"/>
      <c r="G14576" s="107"/>
    </row>
    <row r="14577" spans="2:15" s="100" customFormat="1">
      <c r="B14577" s="208"/>
      <c r="C14577" s="101"/>
      <c r="D14577" s="102"/>
      <c r="E14577" s="208"/>
      <c r="F14577" s="107"/>
      <c r="G14577" s="107"/>
    </row>
    <row r="14578" spans="2:15" s="100" customFormat="1">
      <c r="B14578" s="208"/>
      <c r="C14578" s="101"/>
      <c r="D14578" s="102"/>
      <c r="E14578" s="208"/>
      <c r="F14578" s="107"/>
      <c r="G14578" s="107"/>
    </row>
    <row r="14579" spans="2:15" s="100" customFormat="1">
      <c r="B14579" s="208"/>
      <c r="C14579" s="101"/>
      <c r="D14579" s="102"/>
      <c r="E14579" s="208"/>
      <c r="F14579" s="107"/>
      <c r="G14579" s="107"/>
    </row>
    <row r="14580" spans="2:15" s="100" customFormat="1">
      <c r="B14580" s="208"/>
      <c r="C14580" s="101"/>
      <c r="D14580" s="102"/>
      <c r="E14580" s="208"/>
      <c r="F14580" s="107"/>
      <c r="G14580" s="107"/>
    </row>
    <row r="14581" spans="2:15" s="105" customFormat="1">
      <c r="B14581" s="209"/>
      <c r="C14581" s="103"/>
      <c r="D14581" s="104"/>
      <c r="E14581" s="209"/>
      <c r="F14581" s="107"/>
      <c r="G14581" s="107"/>
      <c r="H14581" s="100"/>
      <c r="I14581" s="100"/>
      <c r="J14581" s="100"/>
      <c r="K14581" s="100"/>
      <c r="L14581" s="100"/>
      <c r="M14581" s="100"/>
      <c r="N14581" s="100"/>
      <c r="O14581" s="100"/>
    </row>
    <row r="14582" spans="2:15" s="105" customFormat="1">
      <c r="B14582" s="209"/>
      <c r="C14582" s="103"/>
      <c r="D14582" s="104"/>
      <c r="E14582" s="209"/>
      <c r="F14582" s="107"/>
      <c r="G14582" s="107"/>
      <c r="H14582" s="100"/>
      <c r="I14582" s="100"/>
      <c r="J14582" s="100"/>
      <c r="K14582" s="100"/>
      <c r="L14582" s="100"/>
      <c r="M14582" s="100"/>
      <c r="N14582" s="100"/>
      <c r="O14582" s="100"/>
    </row>
    <row r="14583" spans="2:15" s="105" customFormat="1">
      <c r="B14583" s="209"/>
      <c r="C14583" s="103"/>
      <c r="D14583" s="104"/>
      <c r="E14583" s="209"/>
      <c r="F14583" s="107"/>
      <c r="G14583" s="107"/>
      <c r="H14583" s="100"/>
      <c r="I14583" s="100"/>
      <c r="J14583" s="100"/>
      <c r="K14583" s="100"/>
      <c r="L14583" s="100"/>
      <c r="M14583" s="100"/>
      <c r="N14583" s="100"/>
      <c r="O14583" s="100"/>
    </row>
    <row r="14584" spans="2:15" s="105" customFormat="1">
      <c r="B14584" s="209"/>
      <c r="C14584" s="103"/>
      <c r="D14584" s="104"/>
      <c r="E14584" s="209"/>
      <c r="F14584" s="107"/>
      <c r="G14584" s="107"/>
      <c r="H14584" s="100"/>
      <c r="I14584" s="100"/>
      <c r="J14584" s="100"/>
      <c r="K14584" s="100"/>
      <c r="L14584" s="100"/>
      <c r="M14584" s="100"/>
      <c r="N14584" s="100"/>
      <c r="O14584" s="100"/>
    </row>
    <row r="14585" spans="2:15" s="105" customFormat="1">
      <c r="B14585" s="209"/>
      <c r="C14585" s="103"/>
      <c r="D14585" s="104"/>
      <c r="E14585" s="209"/>
      <c r="F14585" s="107"/>
      <c r="G14585" s="107"/>
      <c r="H14585" s="100"/>
      <c r="I14585" s="100"/>
      <c r="J14585" s="100"/>
      <c r="K14585" s="100"/>
      <c r="L14585" s="100"/>
      <c r="M14585" s="100"/>
      <c r="N14585" s="100"/>
      <c r="O14585" s="100"/>
    </row>
    <row r="14586" spans="2:15" s="105" customFormat="1">
      <c r="B14586" s="209"/>
      <c r="C14586" s="103"/>
      <c r="D14586" s="104"/>
      <c r="E14586" s="209"/>
      <c r="F14586" s="107"/>
      <c r="G14586" s="107"/>
      <c r="H14586" s="100"/>
      <c r="I14586" s="100"/>
      <c r="J14586" s="100"/>
      <c r="K14586" s="100"/>
      <c r="L14586" s="100"/>
      <c r="M14586" s="100"/>
      <c r="N14586" s="100"/>
      <c r="O14586" s="100"/>
    </row>
    <row r="14587" spans="2:15" s="105" customFormat="1">
      <c r="B14587" s="209"/>
      <c r="C14587" s="103"/>
      <c r="D14587" s="104"/>
      <c r="E14587" s="209"/>
      <c r="F14587" s="107"/>
      <c r="G14587" s="107"/>
      <c r="H14587" s="100"/>
      <c r="I14587" s="100"/>
      <c r="J14587" s="100"/>
      <c r="K14587" s="100"/>
      <c r="L14587" s="100"/>
      <c r="M14587" s="100"/>
      <c r="N14587" s="100"/>
      <c r="O14587" s="100"/>
    </row>
    <row r="14588" spans="2:15" s="105" customFormat="1">
      <c r="B14588" s="209"/>
      <c r="C14588" s="103"/>
      <c r="D14588" s="104"/>
      <c r="E14588" s="209"/>
      <c r="F14588" s="107"/>
      <c r="G14588" s="107"/>
      <c r="H14588" s="100"/>
      <c r="I14588" s="100"/>
      <c r="J14588" s="100"/>
      <c r="K14588" s="100"/>
      <c r="L14588" s="100"/>
      <c r="M14588" s="100"/>
      <c r="N14588" s="100"/>
      <c r="O14588" s="100"/>
    </row>
    <row r="14589" spans="2:15" s="105" customFormat="1">
      <c r="B14589" s="209"/>
      <c r="C14589" s="103"/>
      <c r="D14589" s="104"/>
      <c r="E14589" s="209"/>
      <c r="F14589" s="107"/>
      <c r="G14589" s="107"/>
      <c r="H14589" s="100"/>
      <c r="I14589" s="100"/>
      <c r="J14589" s="100"/>
      <c r="K14589" s="100"/>
      <c r="L14589" s="100"/>
      <c r="M14589" s="100"/>
      <c r="N14589" s="100"/>
      <c r="O14589" s="100"/>
    </row>
    <row r="14590" spans="2:15" s="105" customFormat="1">
      <c r="B14590" s="209"/>
      <c r="C14590" s="103"/>
      <c r="D14590" s="104"/>
      <c r="E14590" s="209"/>
      <c r="F14590" s="107"/>
      <c r="G14590" s="107"/>
      <c r="H14590" s="100"/>
      <c r="I14590" s="100"/>
      <c r="J14590" s="100"/>
      <c r="K14590" s="100"/>
      <c r="L14590" s="100"/>
      <c r="M14590" s="100"/>
      <c r="N14590" s="100"/>
      <c r="O14590" s="100"/>
    </row>
    <row r="14591" spans="2:15" s="105" customFormat="1">
      <c r="B14591" s="209"/>
      <c r="C14591" s="103"/>
      <c r="D14591" s="104"/>
      <c r="E14591" s="209"/>
      <c r="F14591" s="107"/>
      <c r="G14591" s="107"/>
      <c r="H14591" s="100"/>
      <c r="I14591" s="100"/>
      <c r="J14591" s="100"/>
      <c r="K14591" s="100"/>
      <c r="L14591" s="100"/>
      <c r="M14591" s="100"/>
      <c r="N14591" s="100"/>
      <c r="O14591" s="100"/>
    </row>
    <row r="14592" spans="2:15" s="105" customFormat="1">
      <c r="B14592" s="209"/>
      <c r="C14592" s="103"/>
      <c r="D14592" s="104"/>
      <c r="E14592" s="209"/>
      <c r="F14592" s="107"/>
      <c r="G14592" s="107"/>
      <c r="H14592" s="100"/>
      <c r="I14592" s="100"/>
      <c r="J14592" s="100"/>
      <c r="K14592" s="100"/>
      <c r="L14592" s="100"/>
      <c r="M14592" s="100"/>
      <c r="N14592" s="100"/>
      <c r="O14592" s="100"/>
    </row>
    <row r="14593" spans="2:15" s="105" customFormat="1">
      <c r="B14593" s="209"/>
      <c r="C14593" s="103"/>
      <c r="D14593" s="104"/>
      <c r="E14593" s="209"/>
      <c r="F14593" s="107"/>
      <c r="G14593" s="107"/>
      <c r="H14593" s="100"/>
      <c r="I14593" s="100"/>
      <c r="J14593" s="100"/>
      <c r="K14593" s="100"/>
      <c r="L14593" s="100"/>
      <c r="M14593" s="100"/>
      <c r="N14593" s="100"/>
      <c r="O14593" s="100"/>
    </row>
    <row r="14594" spans="2:15" s="105" customFormat="1">
      <c r="B14594" s="209"/>
      <c r="C14594" s="103"/>
      <c r="D14594" s="104"/>
      <c r="E14594" s="209"/>
      <c r="F14594" s="107"/>
      <c r="G14594" s="107"/>
      <c r="H14594" s="100"/>
      <c r="I14594" s="100"/>
      <c r="J14594" s="100"/>
      <c r="K14594" s="100"/>
      <c r="L14594" s="100"/>
      <c r="M14594" s="100"/>
      <c r="N14594" s="100"/>
      <c r="O14594" s="100"/>
    </row>
    <row r="14595" spans="2:15" s="105" customFormat="1">
      <c r="B14595" s="209"/>
      <c r="C14595" s="103"/>
      <c r="D14595" s="104"/>
      <c r="E14595" s="209"/>
      <c r="F14595" s="107"/>
      <c r="G14595" s="107"/>
      <c r="H14595" s="100"/>
      <c r="I14595" s="100"/>
      <c r="J14595" s="100"/>
      <c r="K14595" s="100"/>
      <c r="L14595" s="100"/>
      <c r="M14595" s="100"/>
      <c r="N14595" s="100"/>
      <c r="O14595" s="100"/>
    </row>
    <row r="14596" spans="2:15" s="105" customFormat="1">
      <c r="B14596" s="209"/>
      <c r="C14596" s="103"/>
      <c r="D14596" s="104"/>
      <c r="E14596" s="209"/>
      <c r="F14596" s="107"/>
      <c r="G14596" s="107"/>
      <c r="H14596" s="100"/>
      <c r="I14596" s="100"/>
      <c r="J14596" s="100"/>
      <c r="K14596" s="100"/>
      <c r="L14596" s="100"/>
      <c r="M14596" s="100"/>
      <c r="N14596" s="100"/>
      <c r="O14596" s="100"/>
    </row>
    <row r="14597" spans="2:15" s="105" customFormat="1">
      <c r="B14597" s="209"/>
      <c r="C14597" s="103"/>
      <c r="D14597" s="104"/>
      <c r="E14597" s="209"/>
      <c r="F14597" s="107"/>
      <c r="G14597" s="107"/>
      <c r="H14597" s="100"/>
      <c r="I14597" s="100"/>
      <c r="J14597" s="100"/>
      <c r="K14597" s="100"/>
      <c r="L14597" s="100"/>
      <c r="M14597" s="100"/>
      <c r="N14597" s="100"/>
      <c r="O14597" s="100"/>
    </row>
    <row r="14598" spans="2:15" s="105" customFormat="1">
      <c r="B14598" s="209"/>
      <c r="C14598" s="103"/>
      <c r="D14598" s="104"/>
      <c r="E14598" s="209"/>
      <c r="F14598" s="107"/>
      <c r="G14598" s="107"/>
      <c r="H14598" s="100"/>
      <c r="I14598" s="100"/>
      <c r="J14598" s="100"/>
      <c r="K14598" s="100"/>
      <c r="L14598" s="100"/>
      <c r="M14598" s="100"/>
      <c r="N14598" s="100"/>
      <c r="O14598" s="100"/>
    </row>
    <row r="14599" spans="2:15" s="105" customFormat="1">
      <c r="B14599" s="209"/>
      <c r="C14599" s="103"/>
      <c r="D14599" s="104"/>
      <c r="E14599" s="209"/>
      <c r="F14599" s="107"/>
      <c r="G14599" s="107"/>
      <c r="H14599" s="100"/>
      <c r="I14599" s="100"/>
      <c r="J14599" s="100"/>
      <c r="K14599" s="100"/>
      <c r="L14599" s="100"/>
      <c r="M14599" s="100"/>
      <c r="N14599" s="100"/>
      <c r="O14599" s="100"/>
    </row>
    <row r="14600" spans="2:15" s="105" customFormat="1">
      <c r="B14600" s="209"/>
      <c r="C14600" s="103"/>
      <c r="D14600" s="104"/>
      <c r="E14600" s="209"/>
      <c r="F14600" s="107"/>
      <c r="G14600" s="107"/>
      <c r="H14600" s="100"/>
      <c r="I14600" s="100"/>
      <c r="J14600" s="100"/>
      <c r="K14600" s="100"/>
      <c r="L14600" s="100"/>
      <c r="M14600" s="100"/>
      <c r="N14600" s="100"/>
      <c r="O14600" s="100"/>
    </row>
    <row r="14601" spans="2:15" s="105" customFormat="1">
      <c r="B14601" s="209"/>
      <c r="C14601" s="103"/>
      <c r="D14601" s="104"/>
      <c r="E14601" s="209"/>
      <c r="F14601" s="107"/>
      <c r="G14601" s="107"/>
      <c r="H14601" s="100"/>
      <c r="I14601" s="100"/>
      <c r="J14601" s="100"/>
      <c r="K14601" s="100"/>
      <c r="L14601" s="100"/>
      <c r="M14601" s="100"/>
      <c r="N14601" s="100"/>
      <c r="O14601" s="100"/>
    </row>
    <row r="14602" spans="2:15" s="105" customFormat="1">
      <c r="B14602" s="209"/>
      <c r="C14602" s="103"/>
      <c r="D14602" s="104"/>
      <c r="E14602" s="209"/>
      <c r="F14602" s="107"/>
      <c r="G14602" s="107"/>
      <c r="H14602" s="100"/>
      <c r="I14602" s="100"/>
      <c r="J14602" s="100"/>
      <c r="K14602" s="100"/>
      <c r="L14602" s="100"/>
      <c r="M14602" s="100"/>
      <c r="N14602" s="100"/>
      <c r="O14602" s="100"/>
    </row>
    <row r="14603" spans="2:15" s="105" customFormat="1">
      <c r="B14603" s="209"/>
      <c r="C14603" s="103"/>
      <c r="D14603" s="104"/>
      <c r="E14603" s="209"/>
      <c r="F14603" s="107"/>
      <c r="G14603" s="107"/>
      <c r="H14603" s="100"/>
      <c r="I14603" s="100"/>
      <c r="J14603" s="100"/>
      <c r="K14603" s="100"/>
      <c r="L14603" s="100"/>
      <c r="M14603" s="100"/>
      <c r="N14603" s="100"/>
      <c r="O14603" s="100"/>
    </row>
    <row r="14604" spans="2:15" s="105" customFormat="1">
      <c r="B14604" s="209"/>
      <c r="C14604" s="103"/>
      <c r="D14604" s="104"/>
      <c r="E14604" s="209"/>
      <c r="F14604" s="107"/>
      <c r="G14604" s="107"/>
      <c r="H14604" s="100"/>
      <c r="I14604" s="100"/>
      <c r="J14604" s="100"/>
      <c r="K14604" s="100"/>
      <c r="L14604" s="100"/>
      <c r="M14604" s="100"/>
      <c r="N14604" s="100"/>
      <c r="O14604" s="100"/>
    </row>
    <row r="14605" spans="2:15" s="105" customFormat="1">
      <c r="B14605" s="209"/>
      <c r="C14605" s="103"/>
      <c r="D14605" s="104"/>
      <c r="E14605" s="209"/>
      <c r="F14605" s="107"/>
      <c r="G14605" s="107"/>
      <c r="H14605" s="100"/>
      <c r="I14605" s="100"/>
      <c r="J14605" s="100"/>
      <c r="K14605" s="100"/>
      <c r="L14605" s="100"/>
      <c r="M14605" s="100"/>
      <c r="N14605" s="100"/>
      <c r="O14605" s="100"/>
    </row>
    <row r="14606" spans="2:15" s="105" customFormat="1">
      <c r="B14606" s="209"/>
      <c r="C14606" s="103"/>
      <c r="D14606" s="104"/>
      <c r="E14606" s="209"/>
      <c r="F14606" s="107"/>
      <c r="G14606" s="107"/>
      <c r="H14606" s="100"/>
      <c r="I14606" s="100"/>
      <c r="J14606" s="100"/>
      <c r="K14606" s="100"/>
      <c r="L14606" s="100"/>
      <c r="M14606" s="100"/>
      <c r="N14606" s="100"/>
      <c r="O14606" s="100"/>
    </row>
    <row r="14607" spans="2:15" s="105" customFormat="1">
      <c r="B14607" s="209"/>
      <c r="C14607" s="103"/>
      <c r="D14607" s="104"/>
      <c r="E14607" s="209"/>
      <c r="F14607" s="107"/>
      <c r="G14607" s="107"/>
      <c r="H14607" s="100"/>
      <c r="I14607" s="100"/>
      <c r="J14607" s="100"/>
      <c r="K14607" s="100"/>
      <c r="L14607" s="100"/>
      <c r="M14607" s="100"/>
      <c r="N14607" s="100"/>
      <c r="O14607" s="100"/>
    </row>
    <row r="14608" spans="2:15" s="105" customFormat="1">
      <c r="B14608" s="209"/>
      <c r="C14608" s="103"/>
      <c r="D14608" s="104"/>
      <c r="E14608" s="209"/>
      <c r="F14608" s="107"/>
      <c r="G14608" s="107"/>
      <c r="H14608" s="100"/>
      <c r="I14608" s="100"/>
      <c r="J14608" s="100"/>
      <c r="K14608" s="100"/>
      <c r="L14608" s="100"/>
      <c r="M14608" s="100"/>
      <c r="N14608" s="100"/>
      <c r="O14608" s="100"/>
    </row>
    <row r="14609" spans="2:15" s="105" customFormat="1">
      <c r="B14609" s="209"/>
      <c r="C14609" s="103"/>
      <c r="D14609" s="104"/>
      <c r="E14609" s="209"/>
      <c r="F14609" s="107"/>
      <c r="G14609" s="107"/>
      <c r="H14609" s="100"/>
      <c r="I14609" s="100"/>
      <c r="J14609" s="100"/>
      <c r="K14609" s="100"/>
      <c r="L14609" s="100"/>
      <c r="M14609" s="100"/>
      <c r="N14609" s="100"/>
      <c r="O14609" s="100"/>
    </row>
    <row r="14610" spans="2:15" s="105" customFormat="1">
      <c r="B14610" s="209"/>
      <c r="C14610" s="103"/>
      <c r="D14610" s="104"/>
      <c r="E14610" s="209"/>
      <c r="F14610" s="107"/>
      <c r="G14610" s="107"/>
      <c r="H14610" s="100"/>
      <c r="I14610" s="100"/>
      <c r="J14610" s="100"/>
      <c r="K14610" s="100"/>
      <c r="L14610" s="100"/>
      <c r="M14610" s="100"/>
      <c r="N14610" s="100"/>
      <c r="O14610" s="100"/>
    </row>
    <row r="14611" spans="2:15" s="105" customFormat="1">
      <c r="B14611" s="209"/>
      <c r="C14611" s="103"/>
      <c r="D14611" s="104"/>
      <c r="E14611" s="209"/>
      <c r="F14611" s="107"/>
      <c r="G14611" s="107"/>
      <c r="H14611" s="100"/>
      <c r="I14611" s="100"/>
      <c r="J14611" s="100"/>
      <c r="K14611" s="100"/>
      <c r="L14611" s="100"/>
      <c r="M14611" s="100"/>
      <c r="N14611" s="100"/>
      <c r="O14611" s="100"/>
    </row>
    <row r="14612" spans="2:15" s="105" customFormat="1">
      <c r="B14612" s="209"/>
      <c r="C14612" s="103"/>
      <c r="D14612" s="104"/>
      <c r="E14612" s="209"/>
      <c r="F14612" s="107"/>
      <c r="G14612" s="107"/>
      <c r="H14612" s="100"/>
      <c r="I14612" s="100"/>
      <c r="J14612" s="100"/>
      <c r="K14612" s="100"/>
      <c r="L14612" s="100"/>
      <c r="M14612" s="100"/>
      <c r="N14612" s="100"/>
      <c r="O14612" s="100"/>
    </row>
    <row r="14613" spans="2:15" s="105" customFormat="1">
      <c r="B14613" s="209"/>
      <c r="C14613" s="103"/>
      <c r="D14613" s="104"/>
      <c r="E14613" s="209"/>
      <c r="F14613" s="107"/>
      <c r="G14613" s="107"/>
      <c r="H14613" s="100"/>
      <c r="I14613" s="100"/>
      <c r="J14613" s="100"/>
      <c r="K14613" s="100"/>
      <c r="L14613" s="100"/>
      <c r="M14613" s="100"/>
      <c r="N14613" s="100"/>
      <c r="O14613" s="100"/>
    </row>
    <row r="14614" spans="2:15" s="105" customFormat="1">
      <c r="B14614" s="209"/>
      <c r="C14614" s="103"/>
      <c r="D14614" s="104"/>
      <c r="E14614" s="209"/>
      <c r="F14614" s="107"/>
      <c r="G14614" s="107"/>
      <c r="H14614" s="100"/>
      <c r="I14614" s="100"/>
      <c r="J14614" s="100"/>
      <c r="K14614" s="100"/>
      <c r="L14614" s="100"/>
      <c r="M14614" s="100"/>
      <c r="N14614" s="100"/>
      <c r="O14614" s="100"/>
    </row>
    <row r="14615" spans="2:15" s="105" customFormat="1">
      <c r="B14615" s="209"/>
      <c r="C14615" s="103"/>
      <c r="D14615" s="104"/>
      <c r="E14615" s="209"/>
      <c r="F14615" s="107"/>
      <c r="G14615" s="107"/>
      <c r="H14615" s="100"/>
      <c r="I14615" s="100"/>
      <c r="J14615" s="100"/>
      <c r="K14615" s="100"/>
      <c r="L14615" s="100"/>
      <c r="M14615" s="100"/>
      <c r="N14615" s="100"/>
      <c r="O14615" s="100"/>
    </row>
    <row r="14616" spans="2:15" s="105" customFormat="1">
      <c r="B14616" s="209"/>
      <c r="C14616" s="103"/>
      <c r="D14616" s="104"/>
      <c r="E14616" s="209"/>
      <c r="F14616" s="107"/>
      <c r="G14616" s="107"/>
      <c r="H14616" s="100"/>
      <c r="I14616" s="100"/>
      <c r="J14616" s="100"/>
      <c r="K14616" s="100"/>
      <c r="L14616" s="100"/>
      <c r="M14616" s="100"/>
      <c r="N14616" s="100"/>
      <c r="O14616" s="100"/>
    </row>
    <row r="14617" spans="2:15" s="105" customFormat="1">
      <c r="B14617" s="209"/>
      <c r="C14617" s="103"/>
      <c r="D14617" s="104"/>
      <c r="E14617" s="209"/>
      <c r="F14617" s="107"/>
      <c r="G14617" s="107"/>
      <c r="H14617" s="100"/>
      <c r="I14617" s="100"/>
      <c r="J14617" s="100"/>
      <c r="K14617" s="100"/>
      <c r="L14617" s="100"/>
      <c r="M14617" s="100"/>
      <c r="N14617" s="100"/>
      <c r="O14617" s="100"/>
    </row>
    <row r="14618" spans="2:15" s="105" customFormat="1">
      <c r="B14618" s="209"/>
      <c r="C14618" s="103"/>
      <c r="D14618" s="104"/>
      <c r="E14618" s="209"/>
      <c r="F14618" s="107"/>
      <c r="G14618" s="107"/>
      <c r="H14618" s="100"/>
      <c r="I14618" s="100"/>
      <c r="J14618" s="100"/>
      <c r="K14618" s="100"/>
      <c r="L14618" s="100"/>
      <c r="M14618" s="100"/>
      <c r="N14618" s="100"/>
      <c r="O14618" s="100"/>
    </row>
    <row r="14619" spans="2:15" s="105" customFormat="1">
      <c r="B14619" s="209"/>
      <c r="C14619" s="103"/>
      <c r="D14619" s="104"/>
      <c r="E14619" s="209"/>
      <c r="F14619" s="107"/>
      <c r="G14619" s="107"/>
      <c r="H14619" s="100"/>
      <c r="I14619" s="100"/>
      <c r="J14619" s="100"/>
      <c r="K14619" s="100"/>
      <c r="L14619" s="100"/>
      <c r="M14619" s="100"/>
      <c r="N14619" s="100"/>
      <c r="O14619" s="100"/>
    </row>
    <row r="14620" spans="2:15" s="105" customFormat="1">
      <c r="B14620" s="209"/>
      <c r="C14620" s="103"/>
      <c r="D14620" s="104"/>
      <c r="E14620" s="209"/>
      <c r="F14620" s="107"/>
      <c r="G14620" s="107"/>
      <c r="H14620" s="100"/>
      <c r="I14620" s="100"/>
      <c r="J14620" s="100"/>
      <c r="K14620" s="100"/>
      <c r="L14620" s="100"/>
      <c r="M14620" s="100"/>
      <c r="N14620" s="100"/>
      <c r="O14620" s="100"/>
    </row>
    <row r="14621" spans="2:15" s="105" customFormat="1">
      <c r="B14621" s="209"/>
      <c r="C14621" s="103"/>
      <c r="D14621" s="104"/>
      <c r="E14621" s="209"/>
      <c r="F14621" s="107"/>
      <c r="G14621" s="107"/>
      <c r="H14621" s="100"/>
      <c r="I14621" s="100"/>
      <c r="J14621" s="100"/>
      <c r="K14621" s="100"/>
      <c r="L14621" s="100"/>
      <c r="M14621" s="100"/>
      <c r="N14621" s="100"/>
      <c r="O14621" s="100"/>
    </row>
    <row r="14622" spans="2:15" s="105" customFormat="1">
      <c r="B14622" s="209"/>
      <c r="C14622" s="103"/>
      <c r="D14622" s="104"/>
      <c r="E14622" s="209"/>
      <c r="F14622" s="107"/>
      <c r="G14622" s="107"/>
      <c r="H14622" s="100"/>
      <c r="I14622" s="100"/>
      <c r="J14622" s="100"/>
      <c r="K14622" s="100"/>
      <c r="L14622" s="100"/>
      <c r="M14622" s="100"/>
      <c r="N14622" s="100"/>
      <c r="O14622" s="100"/>
    </row>
    <row r="14623" spans="2:15" s="105" customFormat="1">
      <c r="B14623" s="209"/>
      <c r="C14623" s="103"/>
      <c r="D14623" s="104"/>
      <c r="E14623" s="209"/>
      <c r="F14623" s="107"/>
      <c r="G14623" s="107"/>
      <c r="H14623" s="100"/>
      <c r="I14623" s="100"/>
      <c r="J14623" s="100"/>
      <c r="K14623" s="100"/>
      <c r="L14623" s="100"/>
      <c r="M14623" s="100"/>
      <c r="N14623" s="100"/>
      <c r="O14623" s="100"/>
    </row>
    <row r="14624" spans="2:15" s="105" customFormat="1">
      <c r="B14624" s="209"/>
      <c r="C14624" s="103"/>
      <c r="D14624" s="104"/>
      <c r="E14624" s="209"/>
      <c r="F14624" s="107"/>
      <c r="G14624" s="107"/>
      <c r="H14624" s="100"/>
      <c r="I14624" s="100"/>
      <c r="J14624" s="100"/>
      <c r="K14624" s="100"/>
      <c r="L14624" s="100"/>
      <c r="M14624" s="100"/>
      <c r="N14624" s="100"/>
      <c r="O14624" s="100"/>
    </row>
    <row r="14625" spans="2:15" s="105" customFormat="1">
      <c r="B14625" s="209"/>
      <c r="C14625" s="103"/>
      <c r="D14625" s="104"/>
      <c r="E14625" s="209"/>
      <c r="F14625" s="107"/>
      <c r="G14625" s="107"/>
      <c r="H14625" s="100"/>
      <c r="I14625" s="100"/>
      <c r="J14625" s="100"/>
      <c r="K14625" s="100"/>
      <c r="L14625" s="100"/>
      <c r="M14625" s="100"/>
      <c r="N14625" s="100"/>
      <c r="O14625" s="100"/>
    </row>
    <row r="14626" spans="2:15" s="105" customFormat="1">
      <c r="B14626" s="209"/>
      <c r="C14626" s="103"/>
      <c r="D14626" s="104"/>
      <c r="E14626" s="209"/>
      <c r="F14626" s="107"/>
      <c r="G14626" s="107"/>
      <c r="H14626" s="100"/>
      <c r="I14626" s="100"/>
      <c r="J14626" s="100"/>
      <c r="K14626" s="100"/>
      <c r="L14626" s="100"/>
      <c r="M14626" s="100"/>
      <c r="N14626" s="100"/>
      <c r="O14626" s="100"/>
    </row>
    <row r="14627" spans="2:15" s="105" customFormat="1">
      <c r="B14627" s="209"/>
      <c r="C14627" s="103"/>
      <c r="D14627" s="104"/>
      <c r="E14627" s="209"/>
      <c r="F14627" s="107"/>
      <c r="G14627" s="107"/>
      <c r="H14627" s="100"/>
      <c r="I14627" s="100"/>
      <c r="J14627" s="100"/>
      <c r="K14627" s="100"/>
      <c r="L14627" s="100"/>
      <c r="M14627" s="100"/>
      <c r="N14627" s="100"/>
      <c r="O14627" s="100"/>
    </row>
    <row r="14628" spans="2:15" s="105" customFormat="1">
      <c r="B14628" s="209"/>
      <c r="C14628" s="103"/>
      <c r="D14628" s="104"/>
      <c r="E14628" s="209"/>
      <c r="F14628" s="107"/>
      <c r="G14628" s="107"/>
      <c r="H14628" s="100"/>
      <c r="I14628" s="100"/>
      <c r="J14628" s="100"/>
      <c r="K14628" s="100"/>
      <c r="L14628" s="100"/>
      <c r="M14628" s="100"/>
      <c r="N14628" s="100"/>
      <c r="O14628" s="100"/>
    </row>
    <row r="14629" spans="2:15" s="105" customFormat="1">
      <c r="B14629" s="209"/>
      <c r="C14629" s="103"/>
      <c r="D14629" s="104"/>
      <c r="E14629" s="209"/>
      <c r="F14629" s="107"/>
      <c r="G14629" s="107"/>
      <c r="H14629" s="100"/>
      <c r="I14629" s="100"/>
      <c r="J14629" s="100"/>
      <c r="K14629" s="100"/>
      <c r="L14629" s="100"/>
      <c r="M14629" s="100"/>
      <c r="N14629" s="100"/>
      <c r="O14629" s="100"/>
    </row>
    <row r="14630" spans="2:15" s="105" customFormat="1">
      <c r="B14630" s="209"/>
      <c r="C14630" s="103"/>
      <c r="D14630" s="104"/>
      <c r="E14630" s="209"/>
      <c r="F14630" s="107"/>
      <c r="G14630" s="107"/>
      <c r="H14630" s="100"/>
      <c r="I14630" s="100"/>
      <c r="J14630" s="100"/>
      <c r="K14630" s="100"/>
      <c r="L14630" s="100"/>
      <c r="M14630" s="100"/>
      <c r="N14630" s="100"/>
      <c r="O14630" s="100"/>
    </row>
    <row r="14631" spans="2:15" s="105" customFormat="1">
      <c r="B14631" s="209"/>
      <c r="C14631" s="103"/>
      <c r="D14631" s="104"/>
      <c r="E14631" s="209"/>
      <c r="F14631" s="107"/>
      <c r="G14631" s="107"/>
      <c r="H14631" s="100"/>
      <c r="I14631" s="100"/>
      <c r="J14631" s="100"/>
      <c r="K14631" s="100"/>
      <c r="L14631" s="100"/>
      <c r="M14631" s="100"/>
      <c r="N14631" s="100"/>
      <c r="O14631" s="100"/>
    </row>
    <row r="14632" spans="2:15" s="105" customFormat="1">
      <c r="B14632" s="209"/>
      <c r="C14632" s="103"/>
      <c r="D14632" s="104"/>
      <c r="E14632" s="209"/>
      <c r="F14632" s="107"/>
      <c r="G14632" s="107"/>
      <c r="H14632" s="100"/>
      <c r="I14632" s="100"/>
      <c r="J14632" s="100"/>
      <c r="K14632" s="100"/>
      <c r="L14632" s="100"/>
      <c r="M14632" s="100"/>
      <c r="N14632" s="100"/>
      <c r="O14632" s="100"/>
    </row>
    <row r="14633" spans="2:15" s="105" customFormat="1">
      <c r="B14633" s="209"/>
      <c r="C14633" s="103"/>
      <c r="D14633" s="104"/>
      <c r="E14633" s="209"/>
      <c r="F14633" s="107"/>
      <c r="G14633" s="107"/>
      <c r="H14633" s="100"/>
      <c r="I14633" s="100"/>
      <c r="J14633" s="100"/>
      <c r="K14633" s="100"/>
      <c r="L14633" s="100"/>
      <c r="M14633" s="100"/>
      <c r="N14633" s="100"/>
      <c r="O14633" s="100"/>
    </row>
    <row r="14634" spans="2:15" s="105" customFormat="1">
      <c r="B14634" s="209"/>
      <c r="C14634" s="103"/>
      <c r="D14634" s="104"/>
      <c r="E14634" s="209"/>
      <c r="F14634" s="107"/>
      <c r="G14634" s="107"/>
      <c r="H14634" s="100"/>
      <c r="I14634" s="100"/>
      <c r="J14634" s="100"/>
      <c r="K14634" s="100"/>
      <c r="L14634" s="100"/>
      <c r="M14634" s="100"/>
      <c r="N14634" s="100"/>
      <c r="O14634" s="100"/>
    </row>
    <row r="14635" spans="2:15" s="105" customFormat="1">
      <c r="B14635" s="209"/>
      <c r="C14635" s="103"/>
      <c r="D14635" s="104"/>
      <c r="E14635" s="209"/>
      <c r="F14635" s="107"/>
      <c r="G14635" s="107"/>
      <c r="H14635" s="100"/>
      <c r="I14635" s="100"/>
      <c r="J14635" s="100"/>
      <c r="K14635" s="100"/>
      <c r="L14635" s="100"/>
      <c r="M14635" s="100"/>
      <c r="N14635" s="100"/>
      <c r="O14635" s="100"/>
    </row>
    <row r="14636" spans="2:15" s="105" customFormat="1">
      <c r="B14636" s="209"/>
      <c r="C14636" s="103"/>
      <c r="D14636" s="104"/>
      <c r="E14636" s="209"/>
      <c r="F14636" s="107"/>
      <c r="G14636" s="107"/>
      <c r="H14636" s="100"/>
      <c r="I14636" s="100"/>
      <c r="J14636" s="100"/>
      <c r="K14636" s="100"/>
      <c r="L14636" s="100"/>
      <c r="M14636" s="100"/>
      <c r="N14636" s="100"/>
      <c r="O14636" s="100"/>
    </row>
    <row r="14637" spans="2:15" s="105" customFormat="1">
      <c r="B14637" s="209"/>
      <c r="C14637" s="103"/>
      <c r="D14637" s="104"/>
      <c r="E14637" s="209"/>
      <c r="F14637" s="107"/>
      <c r="G14637" s="107"/>
      <c r="H14637" s="100"/>
      <c r="I14637" s="100"/>
      <c r="J14637" s="100"/>
      <c r="K14637" s="100"/>
      <c r="L14637" s="100"/>
      <c r="M14637" s="100"/>
      <c r="N14637" s="100"/>
      <c r="O14637" s="100"/>
    </row>
    <row r="14638" spans="2:15" s="105" customFormat="1">
      <c r="B14638" s="209"/>
      <c r="C14638" s="103"/>
      <c r="D14638" s="104"/>
      <c r="E14638" s="209"/>
      <c r="F14638" s="107"/>
      <c r="G14638" s="107"/>
      <c r="H14638" s="100"/>
      <c r="I14638" s="100"/>
      <c r="J14638" s="100"/>
      <c r="K14638" s="100"/>
      <c r="L14638" s="100"/>
      <c r="M14638" s="100"/>
      <c r="N14638" s="100"/>
      <c r="O14638" s="100"/>
    </row>
    <row r="14639" spans="2:15" s="105" customFormat="1">
      <c r="B14639" s="209"/>
      <c r="C14639" s="103"/>
      <c r="D14639" s="104"/>
      <c r="E14639" s="209"/>
      <c r="F14639" s="107"/>
      <c r="G14639" s="107"/>
      <c r="H14639" s="100"/>
      <c r="I14639" s="100"/>
      <c r="J14639" s="100"/>
      <c r="K14639" s="100"/>
      <c r="L14639" s="100"/>
      <c r="M14639" s="100"/>
      <c r="N14639" s="100"/>
      <c r="O14639" s="100"/>
    </row>
    <row r="14640" spans="2:15" s="105" customFormat="1">
      <c r="B14640" s="209"/>
      <c r="C14640" s="103"/>
      <c r="D14640" s="104"/>
      <c r="E14640" s="209"/>
      <c r="F14640" s="107"/>
      <c r="G14640" s="107"/>
      <c r="H14640" s="100"/>
      <c r="I14640" s="100"/>
      <c r="J14640" s="100"/>
      <c r="K14640" s="100"/>
      <c r="L14640" s="100"/>
      <c r="M14640" s="100"/>
      <c r="N14640" s="100"/>
      <c r="O14640" s="100"/>
    </row>
    <row r="14641" spans="2:15" s="105" customFormat="1">
      <c r="B14641" s="209"/>
      <c r="C14641" s="103"/>
      <c r="D14641" s="104"/>
      <c r="E14641" s="209"/>
      <c r="F14641" s="107"/>
      <c r="G14641" s="107"/>
      <c r="H14641" s="100"/>
      <c r="I14641" s="100"/>
      <c r="J14641" s="100"/>
      <c r="K14641" s="100"/>
      <c r="L14641" s="100"/>
      <c r="M14641" s="100"/>
      <c r="N14641" s="100"/>
      <c r="O14641" s="100"/>
    </row>
    <row r="14642" spans="2:15" s="105" customFormat="1">
      <c r="B14642" s="209"/>
      <c r="C14642" s="103"/>
      <c r="D14642" s="104"/>
      <c r="E14642" s="209"/>
      <c r="F14642" s="107"/>
      <c r="G14642" s="107"/>
      <c r="H14642" s="100"/>
      <c r="I14642" s="100"/>
      <c r="J14642" s="100"/>
      <c r="K14642" s="100"/>
      <c r="L14642" s="100"/>
      <c r="M14642" s="100"/>
      <c r="N14642" s="100"/>
      <c r="O14642" s="100"/>
    </row>
    <row r="14643" spans="2:15" s="105" customFormat="1">
      <c r="B14643" s="209"/>
      <c r="C14643" s="103"/>
      <c r="D14643" s="104"/>
      <c r="E14643" s="209"/>
      <c r="F14643" s="107"/>
      <c r="G14643" s="107"/>
      <c r="H14643" s="100"/>
      <c r="I14643" s="100"/>
      <c r="J14643" s="100"/>
      <c r="K14643" s="100"/>
      <c r="L14643" s="100"/>
      <c r="M14643" s="100"/>
      <c r="N14643" s="100"/>
      <c r="O14643" s="100"/>
    </row>
    <row r="14644" spans="2:15" s="105" customFormat="1">
      <c r="B14644" s="209"/>
      <c r="C14644" s="103"/>
      <c r="D14644" s="104"/>
      <c r="E14644" s="209"/>
      <c r="F14644" s="107"/>
      <c r="G14644" s="107"/>
      <c r="H14644" s="100"/>
      <c r="I14644" s="100"/>
      <c r="J14644" s="100"/>
      <c r="K14644" s="100"/>
      <c r="L14644" s="100"/>
      <c r="M14644" s="100"/>
      <c r="N14644" s="100"/>
      <c r="O14644" s="100"/>
    </row>
    <row r="14645" spans="2:15" s="105" customFormat="1">
      <c r="B14645" s="209"/>
      <c r="C14645" s="103"/>
      <c r="D14645" s="104"/>
      <c r="E14645" s="209"/>
      <c r="F14645" s="107"/>
      <c r="G14645" s="107"/>
      <c r="H14645" s="100"/>
      <c r="I14645" s="100"/>
      <c r="J14645" s="100"/>
      <c r="K14645" s="100"/>
      <c r="L14645" s="100"/>
      <c r="M14645" s="100"/>
      <c r="N14645" s="100"/>
      <c r="O14645" s="100"/>
    </row>
    <row r="14646" spans="2:15" s="105" customFormat="1">
      <c r="B14646" s="209"/>
      <c r="C14646" s="103"/>
      <c r="D14646" s="104"/>
      <c r="E14646" s="209"/>
      <c r="F14646" s="107"/>
      <c r="G14646" s="107"/>
      <c r="H14646" s="100"/>
      <c r="I14646" s="100"/>
      <c r="J14646" s="100"/>
      <c r="K14646" s="100"/>
      <c r="L14646" s="100"/>
      <c r="M14646" s="100"/>
      <c r="N14646" s="100"/>
      <c r="O14646" s="100"/>
    </row>
    <row r="14647" spans="2:15" s="105" customFormat="1">
      <c r="B14647" s="209"/>
      <c r="C14647" s="103"/>
      <c r="D14647" s="104"/>
      <c r="E14647" s="209"/>
      <c r="F14647" s="107"/>
      <c r="G14647" s="107"/>
      <c r="H14647" s="100"/>
      <c r="I14647" s="100"/>
      <c r="J14647" s="100"/>
      <c r="K14647" s="100"/>
      <c r="L14647" s="100"/>
      <c r="M14647" s="100"/>
      <c r="N14647" s="100"/>
      <c r="O14647" s="100"/>
    </row>
    <row r="14648" spans="2:15" s="105" customFormat="1">
      <c r="B14648" s="209"/>
      <c r="C14648" s="103"/>
      <c r="D14648" s="104"/>
      <c r="E14648" s="209"/>
      <c r="F14648" s="107"/>
      <c r="G14648" s="107"/>
      <c r="H14648" s="100"/>
      <c r="I14648" s="100"/>
      <c r="J14648" s="100"/>
      <c r="K14648" s="100"/>
      <c r="L14648" s="100"/>
      <c r="M14648" s="100"/>
      <c r="N14648" s="100"/>
      <c r="O14648" s="100"/>
    </row>
    <row r="14649" spans="2:15" s="105" customFormat="1">
      <c r="B14649" s="209"/>
      <c r="C14649" s="103"/>
      <c r="D14649" s="104"/>
      <c r="E14649" s="209"/>
      <c r="F14649" s="107"/>
      <c r="G14649" s="107"/>
      <c r="H14649" s="100"/>
      <c r="I14649" s="100"/>
      <c r="J14649" s="100"/>
      <c r="K14649" s="100"/>
      <c r="L14649" s="100"/>
      <c r="M14649" s="100"/>
      <c r="N14649" s="100"/>
      <c r="O14649" s="100"/>
    </row>
    <row r="14650" spans="2:15" s="105" customFormat="1">
      <c r="B14650" s="209"/>
      <c r="C14650" s="103"/>
      <c r="D14650" s="104"/>
      <c r="E14650" s="209"/>
      <c r="F14650" s="107"/>
      <c r="G14650" s="107"/>
      <c r="H14650" s="100"/>
      <c r="I14650" s="100"/>
      <c r="J14650" s="100"/>
      <c r="K14650" s="100"/>
      <c r="L14650" s="100"/>
      <c r="M14650" s="100"/>
      <c r="N14650" s="100"/>
      <c r="O14650" s="100"/>
    </row>
    <row r="14651" spans="2:15" s="105" customFormat="1">
      <c r="B14651" s="209"/>
      <c r="C14651" s="103"/>
      <c r="D14651" s="104"/>
      <c r="E14651" s="209"/>
      <c r="F14651" s="107"/>
      <c r="G14651" s="107"/>
      <c r="H14651" s="100"/>
      <c r="I14651" s="100"/>
      <c r="J14651" s="100"/>
      <c r="K14651" s="100"/>
      <c r="L14651" s="100"/>
      <c r="M14651" s="100"/>
      <c r="N14651" s="100"/>
      <c r="O14651" s="100"/>
    </row>
    <row r="14652" spans="2:15" s="105" customFormat="1">
      <c r="B14652" s="209"/>
      <c r="C14652" s="103"/>
      <c r="D14652" s="104"/>
      <c r="E14652" s="209"/>
      <c r="F14652" s="107"/>
      <c r="G14652" s="107"/>
      <c r="H14652" s="100"/>
      <c r="I14652" s="100"/>
      <c r="J14652" s="100"/>
      <c r="K14652" s="100"/>
      <c r="L14652" s="100"/>
      <c r="M14652" s="100"/>
      <c r="N14652" s="100"/>
      <c r="O14652" s="100"/>
    </row>
    <row r="14653" spans="2:15" s="105" customFormat="1">
      <c r="B14653" s="209"/>
      <c r="C14653" s="103"/>
      <c r="D14653" s="104"/>
      <c r="E14653" s="209"/>
      <c r="F14653" s="107"/>
      <c r="G14653" s="107"/>
      <c r="H14653" s="100"/>
      <c r="I14653" s="100"/>
      <c r="J14653" s="100"/>
      <c r="K14653" s="100"/>
      <c r="L14653" s="100"/>
      <c r="M14653" s="100"/>
      <c r="N14653" s="100"/>
      <c r="O14653" s="100"/>
    </row>
    <row r="14654" spans="2:15" s="105" customFormat="1">
      <c r="B14654" s="209"/>
      <c r="C14654" s="103"/>
      <c r="D14654" s="104"/>
      <c r="E14654" s="209"/>
      <c r="F14654" s="107"/>
      <c r="G14654" s="107"/>
      <c r="H14654" s="100"/>
      <c r="I14654" s="100"/>
      <c r="J14654" s="100"/>
      <c r="K14654" s="100"/>
      <c r="L14654" s="100"/>
      <c r="M14654" s="100"/>
      <c r="N14654" s="100"/>
      <c r="O14654" s="100"/>
    </row>
    <row r="14655" spans="2:15" s="105" customFormat="1">
      <c r="B14655" s="209"/>
      <c r="C14655" s="103"/>
      <c r="D14655" s="104"/>
      <c r="E14655" s="209"/>
      <c r="F14655" s="107"/>
      <c r="G14655" s="107"/>
      <c r="H14655" s="100"/>
      <c r="I14655" s="100"/>
      <c r="J14655" s="100"/>
      <c r="K14655" s="100"/>
      <c r="L14655" s="100"/>
      <c r="M14655" s="100"/>
      <c r="N14655" s="100"/>
      <c r="O14655" s="100"/>
    </row>
    <row r="14656" spans="2:15" s="105" customFormat="1">
      <c r="B14656" s="209"/>
      <c r="C14656" s="103"/>
      <c r="D14656" s="104"/>
      <c r="E14656" s="209"/>
      <c r="F14656" s="107"/>
      <c r="G14656" s="107"/>
      <c r="H14656" s="100"/>
      <c r="I14656" s="100"/>
      <c r="J14656" s="100"/>
      <c r="K14656" s="100"/>
      <c r="L14656" s="100"/>
      <c r="M14656" s="100"/>
      <c r="N14656" s="100"/>
      <c r="O14656" s="100"/>
    </row>
    <row r="14657" spans="2:15" s="105" customFormat="1">
      <c r="B14657" s="209"/>
      <c r="C14657" s="103"/>
      <c r="D14657" s="104"/>
      <c r="E14657" s="209"/>
      <c r="F14657" s="107"/>
      <c r="G14657" s="107"/>
      <c r="H14657" s="100"/>
      <c r="I14657" s="100"/>
      <c r="J14657" s="100"/>
      <c r="K14657" s="100"/>
      <c r="L14657" s="100"/>
      <c r="M14657" s="100"/>
      <c r="N14657" s="100"/>
      <c r="O14657" s="100"/>
    </row>
    <row r="14658" spans="2:15" s="105" customFormat="1">
      <c r="B14658" s="209"/>
      <c r="C14658" s="103"/>
      <c r="D14658" s="104"/>
      <c r="E14658" s="209"/>
      <c r="F14658" s="107"/>
      <c r="G14658" s="107"/>
      <c r="H14658" s="100"/>
      <c r="I14658" s="100"/>
      <c r="J14658" s="100"/>
      <c r="K14658" s="100"/>
      <c r="L14658" s="100"/>
      <c r="M14658" s="100"/>
      <c r="N14658" s="100"/>
      <c r="O14658" s="100"/>
    </row>
    <row r="14659" spans="2:15" s="105" customFormat="1">
      <c r="B14659" s="209"/>
      <c r="C14659" s="103"/>
      <c r="D14659" s="104"/>
      <c r="E14659" s="209"/>
      <c r="F14659" s="107"/>
      <c r="G14659" s="107"/>
      <c r="H14659" s="100"/>
      <c r="I14659" s="100"/>
      <c r="J14659" s="100"/>
      <c r="K14659" s="100"/>
      <c r="L14659" s="100"/>
      <c r="M14659" s="100"/>
      <c r="N14659" s="100"/>
      <c r="O14659" s="100"/>
    </row>
    <row r="14660" spans="2:15" s="105" customFormat="1">
      <c r="B14660" s="209"/>
      <c r="C14660" s="103"/>
      <c r="D14660" s="104"/>
      <c r="E14660" s="209"/>
      <c r="F14660" s="107"/>
      <c r="G14660" s="107"/>
      <c r="H14660" s="100"/>
      <c r="I14660" s="100"/>
      <c r="J14660" s="100"/>
      <c r="K14660" s="100"/>
      <c r="L14660" s="100"/>
      <c r="M14660" s="100"/>
      <c r="N14660" s="100"/>
      <c r="O14660" s="100"/>
    </row>
    <row r="14661" spans="2:15" s="105" customFormat="1">
      <c r="B14661" s="209"/>
      <c r="C14661" s="103"/>
      <c r="D14661" s="104"/>
      <c r="E14661" s="209"/>
      <c r="F14661" s="107"/>
      <c r="G14661" s="107"/>
      <c r="H14661" s="100"/>
      <c r="I14661" s="100"/>
      <c r="J14661" s="100"/>
      <c r="K14661" s="100"/>
      <c r="L14661" s="100"/>
      <c r="M14661" s="100"/>
      <c r="N14661" s="100"/>
      <c r="O14661" s="100"/>
    </row>
    <row r="14662" spans="2:15" s="105" customFormat="1">
      <c r="B14662" s="209"/>
      <c r="C14662" s="103"/>
      <c r="D14662" s="104"/>
      <c r="E14662" s="209"/>
      <c r="F14662" s="107"/>
      <c r="G14662" s="107"/>
      <c r="H14662" s="100"/>
      <c r="I14662" s="100"/>
      <c r="J14662" s="100"/>
      <c r="K14662" s="100"/>
      <c r="L14662" s="100"/>
      <c r="M14662" s="100"/>
      <c r="N14662" s="100"/>
      <c r="O14662" s="100"/>
    </row>
    <row r="14663" spans="2:15" s="105" customFormat="1">
      <c r="B14663" s="209"/>
      <c r="C14663" s="103"/>
      <c r="D14663" s="104"/>
      <c r="E14663" s="209"/>
      <c r="F14663" s="107"/>
      <c r="G14663" s="107"/>
      <c r="H14663" s="100"/>
      <c r="I14663" s="100"/>
      <c r="J14663" s="100"/>
      <c r="K14663" s="100"/>
      <c r="L14663" s="100"/>
      <c r="M14663" s="100"/>
      <c r="N14663" s="100"/>
      <c r="O14663" s="100"/>
    </row>
    <row r="14664" spans="2:15" s="105" customFormat="1">
      <c r="B14664" s="209"/>
      <c r="C14664" s="103"/>
      <c r="D14664" s="104"/>
      <c r="E14664" s="209"/>
      <c r="F14664" s="107"/>
      <c r="G14664" s="107"/>
      <c r="H14664" s="100"/>
      <c r="I14664" s="100"/>
      <c r="J14664" s="100"/>
      <c r="K14664" s="100"/>
      <c r="L14664" s="100"/>
      <c r="M14664" s="100"/>
      <c r="N14664" s="100"/>
      <c r="O14664" s="100"/>
    </row>
    <row r="14665" spans="2:15" s="105" customFormat="1">
      <c r="B14665" s="209"/>
      <c r="C14665" s="103"/>
      <c r="D14665" s="104"/>
      <c r="E14665" s="209"/>
      <c r="F14665" s="107"/>
      <c r="G14665" s="107"/>
      <c r="H14665" s="100"/>
      <c r="I14665" s="100"/>
      <c r="J14665" s="100"/>
      <c r="K14665" s="100"/>
      <c r="L14665" s="100"/>
      <c r="M14665" s="100"/>
      <c r="N14665" s="100"/>
      <c r="O14665" s="100"/>
    </row>
    <row r="14666" spans="2:15" s="105" customFormat="1">
      <c r="B14666" s="209"/>
      <c r="C14666" s="103"/>
      <c r="D14666" s="104"/>
      <c r="E14666" s="209"/>
      <c r="F14666" s="107"/>
      <c r="G14666" s="107"/>
      <c r="H14666" s="100"/>
      <c r="I14666" s="100"/>
      <c r="J14666" s="100"/>
      <c r="K14666" s="100"/>
      <c r="L14666" s="100"/>
      <c r="M14666" s="100"/>
      <c r="N14666" s="100"/>
      <c r="O14666" s="100"/>
    </row>
    <row r="14667" spans="2:15" s="105" customFormat="1">
      <c r="B14667" s="209"/>
      <c r="C14667" s="103"/>
      <c r="D14667" s="104"/>
      <c r="E14667" s="209"/>
      <c r="F14667" s="107"/>
      <c r="G14667" s="107"/>
      <c r="H14667" s="100"/>
      <c r="I14667" s="100"/>
      <c r="J14667" s="100"/>
      <c r="K14667" s="100"/>
      <c r="L14667" s="100"/>
      <c r="M14667" s="100"/>
      <c r="N14667" s="100"/>
      <c r="O14667" s="100"/>
    </row>
    <row r="14668" spans="2:15" s="105" customFormat="1">
      <c r="B14668" s="209"/>
      <c r="C14668" s="103"/>
      <c r="D14668" s="104"/>
      <c r="E14668" s="209"/>
      <c r="F14668" s="107"/>
      <c r="G14668" s="107"/>
      <c r="H14668" s="100"/>
      <c r="I14668" s="100"/>
      <c r="J14668" s="100"/>
      <c r="K14668" s="100"/>
      <c r="L14668" s="100"/>
      <c r="M14668" s="100"/>
      <c r="N14668" s="100"/>
      <c r="O14668" s="100"/>
    </row>
    <row r="14669" spans="2:15" s="105" customFormat="1">
      <c r="B14669" s="209"/>
      <c r="C14669" s="103"/>
      <c r="D14669" s="104"/>
      <c r="E14669" s="209"/>
      <c r="F14669" s="107"/>
      <c r="G14669" s="107"/>
      <c r="H14669" s="100"/>
      <c r="I14669" s="100"/>
      <c r="J14669" s="100"/>
      <c r="K14669" s="100"/>
      <c r="L14669" s="100"/>
      <c r="M14669" s="100"/>
      <c r="N14669" s="100"/>
      <c r="O14669" s="100"/>
    </row>
    <row r="14670" spans="2:15" s="105" customFormat="1">
      <c r="B14670" s="209"/>
      <c r="C14670" s="103"/>
      <c r="D14670" s="104"/>
      <c r="E14670" s="209"/>
      <c r="F14670" s="107"/>
      <c r="G14670" s="107"/>
      <c r="H14670" s="100"/>
      <c r="I14670" s="100"/>
      <c r="J14670" s="100"/>
      <c r="K14670" s="100"/>
      <c r="L14670" s="100"/>
      <c r="M14670" s="100"/>
      <c r="N14670" s="100"/>
      <c r="O14670" s="100"/>
    </row>
    <row r="14671" spans="2:15" s="105" customFormat="1">
      <c r="B14671" s="209"/>
      <c r="C14671" s="103"/>
      <c r="D14671" s="104"/>
      <c r="E14671" s="209"/>
      <c r="F14671" s="107"/>
      <c r="G14671" s="107"/>
      <c r="H14671" s="100"/>
      <c r="I14671" s="100"/>
      <c r="J14671" s="100"/>
      <c r="K14671" s="100"/>
      <c r="L14671" s="100"/>
      <c r="M14671" s="100"/>
      <c r="N14671" s="100"/>
      <c r="O14671" s="100"/>
    </row>
    <row r="14672" spans="2:15" s="105" customFormat="1">
      <c r="B14672" s="209"/>
      <c r="C14672" s="103"/>
      <c r="D14672" s="104"/>
      <c r="E14672" s="209"/>
      <c r="F14672" s="107"/>
      <c r="G14672" s="107"/>
      <c r="H14672" s="100"/>
      <c r="I14672" s="100"/>
      <c r="J14672" s="100"/>
      <c r="K14672" s="100"/>
      <c r="L14672" s="100"/>
      <c r="M14672" s="100"/>
      <c r="N14672" s="100"/>
      <c r="O14672" s="100"/>
    </row>
    <row r="14673" spans="2:15" s="105" customFormat="1">
      <c r="B14673" s="209"/>
      <c r="C14673" s="103"/>
      <c r="D14673" s="104"/>
      <c r="E14673" s="209"/>
      <c r="F14673" s="107"/>
      <c r="G14673" s="107"/>
      <c r="H14673" s="100"/>
      <c r="I14673" s="100"/>
      <c r="J14673" s="100"/>
      <c r="K14673" s="100"/>
      <c r="L14673" s="100"/>
      <c r="M14673" s="100"/>
      <c r="N14673" s="100"/>
      <c r="O14673" s="100"/>
    </row>
    <row r="14674" spans="2:15" s="105" customFormat="1">
      <c r="B14674" s="209"/>
      <c r="C14674" s="103"/>
      <c r="D14674" s="104"/>
      <c r="E14674" s="209"/>
      <c r="F14674" s="107"/>
      <c r="G14674" s="107"/>
      <c r="H14674" s="100"/>
      <c r="I14674" s="100"/>
      <c r="J14674" s="100"/>
      <c r="K14674" s="100"/>
      <c r="L14674" s="100"/>
      <c r="M14674" s="100"/>
      <c r="N14674" s="100"/>
      <c r="O14674" s="100"/>
    </row>
    <row r="14675" spans="2:15" s="105" customFormat="1">
      <c r="B14675" s="209"/>
      <c r="C14675" s="103"/>
      <c r="D14675" s="104"/>
      <c r="E14675" s="209"/>
      <c r="F14675" s="107"/>
      <c r="G14675" s="107"/>
      <c r="H14675" s="100"/>
      <c r="I14675" s="100"/>
      <c r="J14675" s="100"/>
      <c r="K14675" s="100"/>
      <c r="L14675" s="100"/>
      <c r="M14675" s="100"/>
      <c r="N14675" s="100"/>
      <c r="O14675" s="100"/>
    </row>
    <row r="14676" spans="2:15" s="105" customFormat="1">
      <c r="B14676" s="209"/>
      <c r="C14676" s="103"/>
      <c r="D14676" s="104"/>
      <c r="E14676" s="209"/>
      <c r="F14676" s="107"/>
      <c r="G14676" s="107"/>
      <c r="H14676" s="100"/>
      <c r="I14676" s="100"/>
      <c r="J14676" s="100"/>
      <c r="K14676" s="100"/>
      <c r="L14676" s="100"/>
      <c r="M14676" s="100"/>
      <c r="N14676" s="100"/>
      <c r="O14676" s="100"/>
    </row>
    <row r="14677" spans="2:15" s="105" customFormat="1">
      <c r="B14677" s="209"/>
      <c r="C14677" s="103"/>
      <c r="D14677" s="104"/>
      <c r="E14677" s="209"/>
      <c r="F14677" s="107"/>
      <c r="G14677" s="107"/>
      <c r="H14677" s="100"/>
      <c r="I14677" s="100"/>
      <c r="J14677" s="100"/>
      <c r="K14677" s="100"/>
      <c r="L14677" s="100"/>
      <c r="M14677" s="100"/>
      <c r="N14677" s="100"/>
      <c r="O14677" s="100"/>
    </row>
    <row r="14678" spans="2:15" s="105" customFormat="1">
      <c r="B14678" s="209"/>
      <c r="C14678" s="103"/>
      <c r="D14678" s="104"/>
      <c r="E14678" s="209"/>
      <c r="F14678" s="107"/>
      <c r="G14678" s="107"/>
      <c r="H14678" s="100"/>
      <c r="I14678" s="100"/>
      <c r="J14678" s="100"/>
      <c r="K14678" s="100"/>
      <c r="L14678" s="100"/>
      <c r="M14678" s="100"/>
      <c r="N14678" s="100"/>
      <c r="O14678" s="100"/>
    </row>
    <row r="14679" spans="2:15" s="105" customFormat="1">
      <c r="B14679" s="209"/>
      <c r="C14679" s="103"/>
      <c r="D14679" s="104"/>
      <c r="E14679" s="209"/>
      <c r="F14679" s="107"/>
      <c r="G14679" s="107"/>
      <c r="H14679" s="100"/>
      <c r="I14679" s="100"/>
      <c r="J14679" s="100"/>
      <c r="K14679" s="100"/>
      <c r="L14679" s="100"/>
      <c r="M14679" s="100"/>
      <c r="N14679" s="100"/>
      <c r="O14679" s="100"/>
    </row>
    <row r="14680" spans="2:15" s="105" customFormat="1">
      <c r="B14680" s="209"/>
      <c r="C14680" s="103"/>
      <c r="D14680" s="104"/>
      <c r="E14680" s="209"/>
      <c r="F14680" s="107"/>
      <c r="G14680" s="107"/>
      <c r="H14680" s="100"/>
      <c r="I14680" s="100"/>
      <c r="J14680" s="100"/>
      <c r="K14680" s="100"/>
      <c r="L14680" s="100"/>
      <c r="M14680" s="100"/>
      <c r="N14680" s="100"/>
      <c r="O14680" s="100"/>
    </row>
    <row r="14681" spans="2:15" s="105" customFormat="1">
      <c r="B14681" s="209"/>
      <c r="C14681" s="103"/>
      <c r="D14681" s="104"/>
      <c r="E14681" s="209"/>
      <c r="F14681" s="107"/>
      <c r="G14681" s="107"/>
      <c r="H14681" s="100"/>
      <c r="I14681" s="100"/>
      <c r="J14681" s="100"/>
      <c r="K14681" s="100"/>
      <c r="L14681" s="100"/>
      <c r="M14681" s="100"/>
      <c r="N14681" s="100"/>
      <c r="O14681" s="100"/>
    </row>
    <row r="14682" spans="2:15" s="105" customFormat="1">
      <c r="B14682" s="209"/>
      <c r="C14682" s="103"/>
      <c r="D14682" s="104"/>
      <c r="E14682" s="209"/>
      <c r="F14682" s="107"/>
      <c r="G14682" s="107"/>
      <c r="H14682" s="100"/>
      <c r="I14682" s="100"/>
      <c r="J14682" s="100"/>
      <c r="K14682" s="100"/>
      <c r="L14682" s="100"/>
      <c r="M14682" s="100"/>
      <c r="N14682" s="100"/>
      <c r="O14682" s="100"/>
    </row>
    <row r="14683" spans="2:15" s="105" customFormat="1">
      <c r="B14683" s="209"/>
      <c r="C14683" s="103"/>
      <c r="D14683" s="104"/>
      <c r="E14683" s="209"/>
      <c r="F14683" s="107"/>
      <c r="G14683" s="107"/>
      <c r="H14683" s="100"/>
      <c r="I14683" s="100"/>
      <c r="J14683" s="100"/>
      <c r="K14683" s="100"/>
      <c r="L14683" s="100"/>
      <c r="M14683" s="100"/>
      <c r="N14683" s="100"/>
      <c r="O14683" s="100"/>
    </row>
    <row r="14684" spans="2:15" s="105" customFormat="1">
      <c r="B14684" s="209"/>
      <c r="C14684" s="103"/>
      <c r="D14684" s="104"/>
      <c r="E14684" s="209"/>
      <c r="F14684" s="107"/>
      <c r="G14684" s="107"/>
      <c r="H14684" s="100"/>
      <c r="I14684" s="100"/>
      <c r="J14684" s="100"/>
      <c r="K14684" s="100"/>
      <c r="L14684" s="100"/>
      <c r="M14684" s="100"/>
      <c r="N14684" s="100"/>
      <c r="O14684" s="100"/>
    </row>
    <row r="14685" spans="2:15" s="105" customFormat="1">
      <c r="B14685" s="209"/>
      <c r="C14685" s="103"/>
      <c r="D14685" s="104"/>
      <c r="E14685" s="209"/>
      <c r="F14685" s="107"/>
      <c r="G14685" s="107"/>
      <c r="H14685" s="100"/>
      <c r="I14685" s="100"/>
      <c r="J14685" s="100"/>
      <c r="K14685" s="100"/>
      <c r="L14685" s="100"/>
      <c r="M14685" s="100"/>
      <c r="N14685" s="100"/>
      <c r="O14685" s="100"/>
    </row>
    <row r="14686" spans="2:15" s="105" customFormat="1">
      <c r="B14686" s="209"/>
      <c r="C14686" s="103"/>
      <c r="D14686" s="104"/>
      <c r="E14686" s="209"/>
      <c r="F14686" s="107"/>
      <c r="G14686" s="107"/>
      <c r="H14686" s="100"/>
      <c r="I14686" s="100"/>
      <c r="J14686" s="100"/>
      <c r="K14686" s="100"/>
      <c r="L14686" s="100"/>
      <c r="M14686" s="100"/>
      <c r="N14686" s="100"/>
      <c r="O14686" s="100"/>
    </row>
    <row r="14687" spans="2:15" s="105" customFormat="1">
      <c r="B14687" s="209"/>
      <c r="C14687" s="103"/>
      <c r="D14687" s="104"/>
      <c r="E14687" s="209"/>
      <c r="F14687" s="107"/>
      <c r="G14687" s="107"/>
      <c r="H14687" s="100"/>
      <c r="I14687" s="100"/>
      <c r="J14687" s="100"/>
      <c r="K14687" s="100"/>
      <c r="L14687" s="100"/>
      <c r="M14687" s="100"/>
      <c r="N14687" s="100"/>
      <c r="O14687" s="100"/>
    </row>
    <row r="14688" spans="2:15" s="105" customFormat="1">
      <c r="B14688" s="209"/>
      <c r="C14688" s="103"/>
      <c r="D14688" s="104"/>
      <c r="E14688" s="209"/>
      <c r="F14688" s="107"/>
      <c r="G14688" s="107"/>
      <c r="H14688" s="100"/>
      <c r="I14688" s="100"/>
      <c r="J14688" s="100"/>
      <c r="K14688" s="100"/>
      <c r="L14688" s="100"/>
      <c r="M14688" s="100"/>
      <c r="N14688" s="100"/>
      <c r="O14688" s="100"/>
    </row>
    <row r="14689" spans="2:15" s="105" customFormat="1">
      <c r="B14689" s="209"/>
      <c r="C14689" s="103"/>
      <c r="D14689" s="104"/>
      <c r="E14689" s="209"/>
      <c r="F14689" s="107"/>
      <c r="G14689" s="107"/>
      <c r="H14689" s="100"/>
      <c r="I14689" s="100"/>
      <c r="J14689" s="100"/>
      <c r="K14689" s="100"/>
      <c r="L14689" s="100"/>
      <c r="M14689" s="100"/>
      <c r="N14689" s="100"/>
      <c r="O14689" s="100"/>
    </row>
    <row r="14690" spans="2:15" s="105" customFormat="1">
      <c r="B14690" s="209"/>
      <c r="C14690" s="103"/>
      <c r="D14690" s="104"/>
      <c r="E14690" s="209"/>
      <c r="F14690" s="107"/>
      <c r="G14690" s="107"/>
      <c r="H14690" s="100"/>
      <c r="I14690" s="100"/>
      <c r="J14690" s="100"/>
      <c r="K14690" s="100"/>
      <c r="L14690" s="100"/>
      <c r="M14690" s="100"/>
      <c r="N14690" s="100"/>
      <c r="O14690" s="100"/>
    </row>
    <row r="14691" spans="2:15" s="105" customFormat="1">
      <c r="B14691" s="209"/>
      <c r="C14691" s="103"/>
      <c r="D14691" s="104"/>
      <c r="E14691" s="209"/>
      <c r="F14691" s="107"/>
      <c r="G14691" s="107"/>
      <c r="H14691" s="100"/>
      <c r="I14691" s="100"/>
      <c r="J14691" s="100"/>
      <c r="K14691" s="100"/>
      <c r="L14691" s="100"/>
      <c r="M14691" s="100"/>
      <c r="N14691" s="100"/>
      <c r="O14691" s="100"/>
    </row>
    <row r="14692" spans="2:15" s="105" customFormat="1">
      <c r="B14692" s="209"/>
      <c r="C14692" s="103"/>
      <c r="D14692" s="104"/>
      <c r="E14692" s="209"/>
      <c r="F14692" s="107"/>
      <c r="G14692" s="107"/>
      <c r="H14692" s="100"/>
      <c r="I14692" s="100"/>
      <c r="J14692" s="100"/>
      <c r="K14692" s="100"/>
      <c r="L14692" s="100"/>
      <c r="M14692" s="100"/>
      <c r="N14692" s="100"/>
      <c r="O14692" s="100"/>
    </row>
    <row r="14693" spans="2:15" s="105" customFormat="1">
      <c r="B14693" s="209"/>
      <c r="C14693" s="103"/>
      <c r="D14693" s="104"/>
      <c r="E14693" s="209"/>
      <c r="F14693" s="107"/>
      <c r="G14693" s="107"/>
      <c r="H14693" s="100"/>
      <c r="I14693" s="100"/>
      <c r="J14693" s="100"/>
      <c r="K14693" s="100"/>
      <c r="L14693" s="100"/>
      <c r="M14693" s="100"/>
      <c r="N14693" s="100"/>
      <c r="O14693" s="100"/>
    </row>
    <row r="14694" spans="2:15" s="105" customFormat="1">
      <c r="B14694" s="209"/>
      <c r="C14694" s="103"/>
      <c r="D14694" s="104"/>
      <c r="E14694" s="209"/>
      <c r="F14694" s="107"/>
      <c r="G14694" s="107"/>
      <c r="H14694" s="100"/>
      <c r="I14694" s="100"/>
      <c r="J14694" s="100"/>
      <c r="K14694" s="100"/>
      <c r="L14694" s="100"/>
      <c r="M14694" s="100"/>
      <c r="N14694" s="100"/>
      <c r="O14694" s="100"/>
    </row>
    <row r="14695" spans="2:15" s="105" customFormat="1">
      <c r="B14695" s="209"/>
      <c r="C14695" s="103"/>
      <c r="D14695" s="104"/>
      <c r="E14695" s="209"/>
      <c r="F14695" s="107"/>
      <c r="G14695" s="107"/>
      <c r="H14695" s="100"/>
      <c r="I14695" s="100"/>
      <c r="J14695" s="100"/>
      <c r="K14695" s="100"/>
      <c r="L14695" s="100"/>
      <c r="M14695" s="100"/>
      <c r="N14695" s="100"/>
      <c r="O14695" s="100"/>
    </row>
    <row r="14696" spans="2:15" s="105" customFormat="1">
      <c r="B14696" s="209"/>
      <c r="C14696" s="103"/>
      <c r="D14696" s="104"/>
      <c r="E14696" s="209"/>
      <c r="F14696" s="107"/>
      <c r="G14696" s="107"/>
      <c r="H14696" s="100"/>
      <c r="I14696" s="100"/>
      <c r="J14696" s="100"/>
      <c r="K14696" s="100"/>
      <c r="L14696" s="100"/>
      <c r="M14696" s="100"/>
      <c r="N14696" s="100"/>
      <c r="O14696" s="100"/>
    </row>
    <row r="14697" spans="2:15" s="105" customFormat="1">
      <c r="B14697" s="209"/>
      <c r="C14697" s="103"/>
      <c r="D14697" s="104"/>
      <c r="E14697" s="209"/>
      <c r="F14697" s="107"/>
      <c r="G14697" s="107"/>
      <c r="H14697" s="100"/>
      <c r="I14697" s="100"/>
      <c r="J14697" s="100"/>
      <c r="K14697" s="100"/>
      <c r="L14697" s="100"/>
      <c r="M14697" s="100"/>
      <c r="N14697" s="100"/>
      <c r="O14697" s="100"/>
    </row>
    <row r="14698" spans="2:15" s="105" customFormat="1">
      <c r="B14698" s="209"/>
      <c r="C14698" s="103"/>
      <c r="D14698" s="104"/>
      <c r="E14698" s="209"/>
      <c r="F14698" s="107"/>
      <c r="G14698" s="107"/>
      <c r="H14698" s="100"/>
      <c r="I14698" s="100"/>
      <c r="J14698" s="100"/>
      <c r="K14698" s="100"/>
      <c r="L14698" s="100"/>
      <c r="M14698" s="100"/>
      <c r="N14698" s="100"/>
      <c r="O14698" s="100"/>
    </row>
    <row r="14699" spans="2:15" s="105" customFormat="1">
      <c r="B14699" s="209"/>
      <c r="C14699" s="103"/>
      <c r="D14699" s="104"/>
      <c r="E14699" s="209"/>
      <c r="F14699" s="107"/>
      <c r="G14699" s="107"/>
      <c r="H14699" s="100"/>
      <c r="I14699" s="100"/>
      <c r="J14699" s="100"/>
      <c r="K14699" s="100"/>
      <c r="L14699" s="100"/>
      <c r="M14699" s="100"/>
      <c r="N14699" s="100"/>
      <c r="O14699" s="100"/>
    </row>
    <row r="14700" spans="2:15" s="105" customFormat="1">
      <c r="B14700" s="209"/>
      <c r="C14700" s="103"/>
      <c r="D14700" s="104"/>
      <c r="E14700" s="209"/>
      <c r="F14700" s="107"/>
      <c r="G14700" s="107"/>
      <c r="H14700" s="100"/>
      <c r="I14700" s="100"/>
      <c r="J14700" s="100"/>
      <c r="K14700" s="100"/>
      <c r="L14700" s="100"/>
      <c r="M14700" s="100"/>
      <c r="N14700" s="100"/>
      <c r="O14700" s="100"/>
    </row>
    <row r="14701" spans="2:15" s="105" customFormat="1">
      <c r="B14701" s="209"/>
      <c r="C14701" s="103"/>
      <c r="D14701" s="104"/>
      <c r="E14701" s="209"/>
      <c r="F14701" s="107"/>
      <c r="G14701" s="107"/>
      <c r="H14701" s="100"/>
      <c r="I14701" s="100"/>
      <c r="J14701" s="100"/>
      <c r="K14701" s="100"/>
      <c r="L14701" s="100"/>
      <c r="M14701" s="100"/>
      <c r="N14701" s="100"/>
      <c r="O14701" s="100"/>
    </row>
    <row r="14702" spans="2:15" s="105" customFormat="1">
      <c r="B14702" s="209"/>
      <c r="C14702" s="103"/>
      <c r="D14702" s="104"/>
      <c r="E14702" s="209"/>
      <c r="F14702" s="107"/>
      <c r="G14702" s="107"/>
      <c r="H14702" s="100"/>
      <c r="I14702" s="100"/>
      <c r="J14702" s="100"/>
      <c r="K14702" s="100"/>
      <c r="L14702" s="100"/>
      <c r="M14702" s="100"/>
      <c r="N14702" s="100"/>
      <c r="O14702" s="100"/>
    </row>
    <row r="14703" spans="2:15" s="105" customFormat="1">
      <c r="B14703" s="209"/>
      <c r="C14703" s="103"/>
      <c r="D14703" s="104"/>
      <c r="E14703" s="209"/>
      <c r="F14703" s="107"/>
      <c r="G14703" s="107"/>
      <c r="H14703" s="100"/>
      <c r="I14703" s="100"/>
      <c r="J14703" s="100"/>
      <c r="K14703" s="100"/>
      <c r="L14703" s="100"/>
      <c r="M14703" s="100"/>
      <c r="N14703" s="100"/>
      <c r="O14703" s="100"/>
    </row>
    <row r="14704" spans="2:15" s="105" customFormat="1">
      <c r="B14704" s="209"/>
      <c r="C14704" s="103"/>
      <c r="D14704" s="104"/>
      <c r="E14704" s="209"/>
      <c r="F14704" s="107"/>
      <c r="G14704" s="107"/>
      <c r="H14704" s="100"/>
      <c r="I14704" s="100"/>
      <c r="J14704" s="100"/>
      <c r="K14704" s="100"/>
      <c r="L14704" s="100"/>
      <c r="M14704" s="100"/>
      <c r="N14704" s="100"/>
      <c r="O14704" s="100"/>
    </row>
    <row r="14705" spans="2:15" s="105" customFormat="1">
      <c r="B14705" s="209"/>
      <c r="C14705" s="103"/>
      <c r="D14705" s="104"/>
      <c r="E14705" s="209"/>
      <c r="F14705" s="107"/>
      <c r="G14705" s="107"/>
      <c r="H14705" s="100"/>
      <c r="I14705" s="100"/>
      <c r="J14705" s="100"/>
      <c r="K14705" s="100"/>
      <c r="L14705" s="100"/>
      <c r="M14705" s="100"/>
      <c r="N14705" s="100"/>
      <c r="O14705" s="100"/>
    </row>
    <row r="14706" spans="2:15" s="105" customFormat="1">
      <c r="B14706" s="209"/>
      <c r="C14706" s="103"/>
      <c r="D14706" s="104"/>
      <c r="E14706" s="209"/>
      <c r="F14706" s="107"/>
      <c r="G14706" s="107"/>
      <c r="H14706" s="100"/>
      <c r="I14706" s="100"/>
      <c r="J14706" s="100"/>
      <c r="K14706" s="100"/>
      <c r="L14706" s="100"/>
      <c r="M14706" s="100"/>
      <c r="N14706" s="100"/>
      <c r="O14706" s="100"/>
    </row>
    <row r="14707" spans="2:15" s="105" customFormat="1">
      <c r="B14707" s="209"/>
      <c r="C14707" s="103"/>
      <c r="D14707" s="104"/>
      <c r="E14707" s="209"/>
      <c r="F14707" s="107"/>
      <c r="G14707" s="107"/>
      <c r="H14707" s="100"/>
      <c r="I14707" s="100"/>
      <c r="J14707" s="100"/>
      <c r="K14707" s="100"/>
      <c r="L14707" s="100"/>
      <c r="M14707" s="100"/>
      <c r="N14707" s="100"/>
      <c r="O14707" s="100"/>
    </row>
    <row r="14708" spans="2:15" s="105" customFormat="1">
      <c r="B14708" s="209"/>
      <c r="C14708" s="103"/>
      <c r="D14708" s="104"/>
      <c r="E14708" s="209"/>
      <c r="F14708" s="107"/>
      <c r="G14708" s="107"/>
      <c r="H14708" s="100"/>
      <c r="I14708" s="100"/>
      <c r="J14708" s="100"/>
      <c r="K14708" s="100"/>
      <c r="L14708" s="100"/>
      <c r="M14708" s="100"/>
      <c r="N14708" s="100"/>
      <c r="O14708" s="100"/>
    </row>
    <row r="14709" spans="2:15" s="105" customFormat="1">
      <c r="B14709" s="209"/>
      <c r="C14709" s="103"/>
      <c r="D14709" s="104"/>
      <c r="E14709" s="209"/>
      <c r="F14709" s="107"/>
      <c r="G14709" s="107"/>
      <c r="H14709" s="100"/>
      <c r="I14709" s="100"/>
      <c r="J14709" s="100"/>
      <c r="K14709" s="100"/>
      <c r="L14709" s="100"/>
      <c r="M14709" s="100"/>
      <c r="N14709" s="100"/>
      <c r="O14709" s="100"/>
    </row>
    <row r="14710" spans="2:15" s="105" customFormat="1">
      <c r="B14710" s="209"/>
      <c r="C14710" s="103"/>
      <c r="D14710" s="104"/>
      <c r="E14710" s="209"/>
      <c r="F14710" s="107"/>
      <c r="G14710" s="107"/>
      <c r="H14710" s="100"/>
      <c r="I14710" s="100"/>
      <c r="J14710" s="100"/>
      <c r="K14710" s="100"/>
      <c r="L14710" s="100"/>
      <c r="M14710" s="100"/>
      <c r="N14710" s="100"/>
      <c r="O14710" s="100"/>
    </row>
    <row r="14711" spans="2:15" s="105" customFormat="1">
      <c r="B14711" s="209"/>
      <c r="C14711" s="103"/>
      <c r="D14711" s="104"/>
      <c r="E14711" s="209"/>
      <c r="F14711" s="107"/>
      <c r="G14711" s="107"/>
      <c r="H14711" s="100"/>
      <c r="I14711" s="100"/>
      <c r="J14711" s="100"/>
      <c r="K14711" s="100"/>
      <c r="L14711" s="100"/>
      <c r="M14711" s="100"/>
      <c r="N14711" s="100"/>
      <c r="O14711" s="100"/>
    </row>
    <row r="14712" spans="2:15" s="105" customFormat="1">
      <c r="B14712" s="209"/>
      <c r="C14712" s="103"/>
      <c r="D14712" s="104"/>
      <c r="E14712" s="209"/>
      <c r="F14712" s="107"/>
      <c r="G14712" s="107"/>
      <c r="H14712" s="100"/>
      <c r="I14712" s="100"/>
      <c r="J14712" s="100"/>
      <c r="K14712" s="100"/>
      <c r="L14712" s="100"/>
      <c r="M14712" s="100"/>
      <c r="N14712" s="100"/>
      <c r="O14712" s="100"/>
    </row>
    <row r="14713" spans="2:15" s="105" customFormat="1">
      <c r="B14713" s="209"/>
      <c r="C14713" s="103"/>
      <c r="D14713" s="104"/>
      <c r="E14713" s="209"/>
      <c r="F14713" s="107"/>
      <c r="G14713" s="107"/>
      <c r="H14713" s="100"/>
      <c r="I14713" s="100"/>
      <c r="J14713" s="100"/>
      <c r="K14713" s="100"/>
      <c r="L14713" s="100"/>
      <c r="M14713" s="100"/>
      <c r="N14713" s="100"/>
      <c r="O14713" s="100"/>
    </row>
    <row r="14714" spans="2:15" s="105" customFormat="1">
      <c r="B14714" s="209"/>
      <c r="C14714" s="103"/>
      <c r="D14714" s="104"/>
      <c r="E14714" s="209"/>
      <c r="F14714" s="107"/>
      <c r="G14714" s="107"/>
      <c r="H14714" s="100"/>
      <c r="I14714" s="100"/>
      <c r="J14714" s="100"/>
      <c r="K14714" s="100"/>
      <c r="L14714" s="100"/>
      <c r="M14714" s="100"/>
      <c r="N14714" s="100"/>
      <c r="O14714" s="100"/>
    </row>
    <row r="14715" spans="2:15" s="105" customFormat="1">
      <c r="B14715" s="209"/>
      <c r="C14715" s="103"/>
      <c r="D14715" s="104"/>
      <c r="E14715" s="209"/>
      <c r="F14715" s="107"/>
      <c r="G14715" s="107"/>
      <c r="H14715" s="100"/>
      <c r="I14715" s="100"/>
      <c r="J14715" s="100"/>
      <c r="K14715" s="100"/>
      <c r="L14715" s="100"/>
      <c r="M14715" s="100"/>
      <c r="N14715" s="100"/>
      <c r="O14715" s="100"/>
    </row>
    <row r="14716" spans="2:15" s="105" customFormat="1">
      <c r="B14716" s="209"/>
      <c r="C14716" s="103"/>
      <c r="D14716" s="104"/>
      <c r="E14716" s="209"/>
      <c r="F14716" s="107"/>
      <c r="G14716" s="107"/>
      <c r="H14716" s="100"/>
      <c r="I14716" s="100"/>
      <c r="J14716" s="100"/>
      <c r="K14716" s="100"/>
      <c r="L14716" s="100"/>
      <c r="M14716" s="100"/>
      <c r="N14716" s="100"/>
      <c r="O14716" s="100"/>
    </row>
    <row r="14717" spans="2:15" s="105" customFormat="1">
      <c r="B14717" s="209"/>
      <c r="C14717" s="103"/>
      <c r="D14717" s="104"/>
      <c r="E14717" s="209"/>
      <c r="F14717" s="107"/>
      <c r="G14717" s="107"/>
      <c r="H14717" s="100"/>
      <c r="I14717" s="100"/>
      <c r="J14717" s="100"/>
      <c r="K14717" s="100"/>
      <c r="L14717" s="100"/>
      <c r="M14717" s="100"/>
      <c r="N14717" s="100"/>
      <c r="O14717" s="100"/>
    </row>
    <row r="14718" spans="2:15" s="105" customFormat="1">
      <c r="B14718" s="209"/>
      <c r="C14718" s="103"/>
      <c r="D14718" s="104"/>
      <c r="E14718" s="209"/>
      <c r="F14718" s="107"/>
      <c r="G14718" s="107"/>
      <c r="H14718" s="100"/>
      <c r="I14718" s="100"/>
      <c r="J14718" s="100"/>
      <c r="K14718" s="100"/>
      <c r="L14718" s="100"/>
      <c r="M14718" s="100"/>
      <c r="N14718" s="100"/>
      <c r="O14718" s="100"/>
    </row>
    <row r="14719" spans="2:15" s="105" customFormat="1">
      <c r="B14719" s="209"/>
      <c r="C14719" s="103"/>
      <c r="D14719" s="104"/>
      <c r="E14719" s="209"/>
      <c r="F14719" s="107"/>
      <c r="G14719" s="107"/>
      <c r="H14719" s="100"/>
      <c r="I14719" s="100"/>
      <c r="J14719" s="100"/>
      <c r="K14719" s="100"/>
      <c r="L14719" s="100"/>
      <c r="M14719" s="100"/>
      <c r="N14719" s="100"/>
      <c r="O14719" s="100"/>
    </row>
    <row r="14720" spans="2:15" s="105" customFormat="1">
      <c r="B14720" s="209"/>
      <c r="C14720" s="103"/>
      <c r="D14720" s="104"/>
      <c r="E14720" s="209"/>
      <c r="F14720" s="107"/>
      <c r="G14720" s="107"/>
      <c r="H14720" s="100"/>
      <c r="I14720" s="100"/>
      <c r="J14720" s="100"/>
      <c r="K14720" s="100"/>
      <c r="L14720" s="100"/>
      <c r="M14720" s="100"/>
      <c r="N14720" s="100"/>
      <c r="O14720" s="100"/>
    </row>
    <row r="14721" spans="2:15" s="105" customFormat="1">
      <c r="B14721" s="209"/>
      <c r="C14721" s="103"/>
      <c r="D14721" s="104"/>
      <c r="E14721" s="209"/>
      <c r="F14721" s="107"/>
      <c r="G14721" s="107"/>
      <c r="H14721" s="100"/>
      <c r="I14721" s="100"/>
      <c r="J14721" s="100"/>
      <c r="K14721" s="100"/>
      <c r="L14721" s="100"/>
      <c r="M14721" s="100"/>
      <c r="N14721" s="100"/>
      <c r="O14721" s="100"/>
    </row>
    <row r="14722" spans="2:15" s="105" customFormat="1">
      <c r="B14722" s="209"/>
      <c r="C14722" s="103"/>
      <c r="D14722" s="104"/>
      <c r="E14722" s="209"/>
      <c r="F14722" s="107"/>
      <c r="G14722" s="107"/>
      <c r="H14722" s="100"/>
      <c r="I14722" s="100"/>
      <c r="J14722" s="100"/>
      <c r="K14722" s="100"/>
      <c r="L14722" s="100"/>
      <c r="M14722" s="100"/>
      <c r="N14722" s="100"/>
      <c r="O14722" s="100"/>
    </row>
    <row r="14723" spans="2:15" s="105" customFormat="1">
      <c r="B14723" s="209"/>
      <c r="C14723" s="103"/>
      <c r="D14723" s="104"/>
      <c r="E14723" s="209"/>
      <c r="F14723" s="107"/>
      <c r="G14723" s="107"/>
      <c r="H14723" s="100"/>
      <c r="I14723" s="100"/>
      <c r="J14723" s="100"/>
      <c r="K14723" s="100"/>
      <c r="L14723" s="100"/>
      <c r="M14723" s="100"/>
      <c r="N14723" s="100"/>
      <c r="O14723" s="100"/>
    </row>
    <row r="14724" spans="2:15" s="105" customFormat="1">
      <c r="B14724" s="209"/>
      <c r="C14724" s="103"/>
      <c r="D14724" s="104"/>
      <c r="E14724" s="209"/>
      <c r="F14724" s="107"/>
      <c r="G14724" s="107"/>
      <c r="H14724" s="100"/>
      <c r="I14724" s="100"/>
      <c r="J14724" s="100"/>
      <c r="K14724" s="100"/>
      <c r="L14724" s="100"/>
      <c r="M14724" s="100"/>
      <c r="N14724" s="100"/>
      <c r="O14724" s="100"/>
    </row>
    <row r="14725" spans="2:15" s="105" customFormat="1">
      <c r="B14725" s="209"/>
      <c r="C14725" s="103"/>
      <c r="D14725" s="104"/>
      <c r="E14725" s="209"/>
      <c r="F14725" s="107"/>
      <c r="G14725" s="107"/>
      <c r="H14725" s="100"/>
      <c r="I14725" s="100"/>
      <c r="J14725" s="100"/>
      <c r="K14725" s="100"/>
      <c r="L14725" s="100"/>
      <c r="M14725" s="100"/>
      <c r="N14725" s="100"/>
      <c r="O14725" s="100"/>
    </row>
    <row r="14726" spans="2:15" s="105" customFormat="1">
      <c r="B14726" s="209"/>
      <c r="C14726" s="103"/>
      <c r="D14726" s="104"/>
      <c r="E14726" s="209"/>
      <c r="F14726" s="107"/>
      <c r="G14726" s="107"/>
      <c r="H14726" s="100"/>
      <c r="I14726" s="100"/>
      <c r="J14726" s="100"/>
      <c r="K14726" s="100"/>
      <c r="L14726" s="100"/>
      <c r="M14726" s="100"/>
      <c r="N14726" s="100"/>
      <c r="O14726" s="100"/>
    </row>
    <row r="14727" spans="2:15" s="105" customFormat="1">
      <c r="B14727" s="209"/>
      <c r="C14727" s="103"/>
      <c r="D14727" s="104"/>
      <c r="E14727" s="209"/>
      <c r="F14727" s="107"/>
      <c r="G14727" s="107"/>
      <c r="H14727" s="100"/>
      <c r="I14727" s="100"/>
      <c r="J14727" s="100"/>
      <c r="K14727" s="100"/>
      <c r="L14727" s="100"/>
      <c r="M14727" s="100"/>
      <c r="N14727" s="100"/>
      <c r="O14727" s="100"/>
    </row>
    <row r="14728" spans="2:15" s="105" customFormat="1">
      <c r="B14728" s="209"/>
      <c r="C14728" s="103"/>
      <c r="D14728" s="104"/>
      <c r="E14728" s="209"/>
      <c r="F14728" s="107"/>
      <c r="G14728" s="107"/>
      <c r="H14728" s="100"/>
      <c r="I14728" s="100"/>
      <c r="J14728" s="100"/>
      <c r="K14728" s="100"/>
      <c r="L14728" s="100"/>
      <c r="M14728" s="100"/>
      <c r="N14728" s="100"/>
      <c r="O14728" s="100"/>
    </row>
    <row r="14729" spans="2:15" s="105" customFormat="1">
      <c r="B14729" s="209"/>
      <c r="C14729" s="103"/>
      <c r="D14729" s="104"/>
      <c r="E14729" s="209"/>
      <c r="F14729" s="107"/>
      <c r="G14729" s="107"/>
      <c r="H14729" s="100"/>
      <c r="I14729" s="100"/>
      <c r="J14729" s="100"/>
      <c r="K14729" s="100"/>
      <c r="L14729" s="100"/>
      <c r="M14729" s="100"/>
      <c r="N14729" s="100"/>
      <c r="O14729" s="100"/>
    </row>
    <row r="14730" spans="2:15" s="105" customFormat="1">
      <c r="B14730" s="209"/>
      <c r="C14730" s="103"/>
      <c r="D14730" s="104"/>
      <c r="E14730" s="209"/>
      <c r="F14730" s="107"/>
      <c r="G14730" s="107"/>
      <c r="H14730" s="100"/>
      <c r="I14730" s="100"/>
      <c r="J14730" s="100"/>
      <c r="K14730" s="100"/>
      <c r="L14730" s="100"/>
      <c r="M14730" s="100"/>
      <c r="N14730" s="100"/>
      <c r="O14730" s="100"/>
    </row>
    <row r="14731" spans="2:15" s="105" customFormat="1">
      <c r="B14731" s="209"/>
      <c r="C14731" s="103"/>
      <c r="D14731" s="104"/>
      <c r="E14731" s="209"/>
      <c r="F14731" s="107"/>
      <c r="G14731" s="107"/>
      <c r="H14731" s="100"/>
      <c r="I14731" s="100"/>
      <c r="J14731" s="100"/>
      <c r="K14731" s="100"/>
      <c r="L14731" s="100"/>
      <c r="M14731" s="100"/>
      <c r="N14731" s="100"/>
      <c r="O14731" s="100"/>
    </row>
    <row r="14732" spans="2:15" s="105" customFormat="1">
      <c r="B14732" s="209"/>
      <c r="C14732" s="103"/>
      <c r="D14732" s="104"/>
      <c r="E14732" s="209"/>
      <c r="F14732" s="107"/>
      <c r="G14732" s="107"/>
      <c r="H14732" s="100"/>
      <c r="I14732" s="100"/>
      <c r="J14732" s="100"/>
      <c r="K14732" s="100"/>
      <c r="L14732" s="100"/>
      <c r="M14732" s="100"/>
      <c r="N14732" s="100"/>
      <c r="O14732" s="100"/>
    </row>
    <row r="14733" spans="2:15" s="105" customFormat="1">
      <c r="B14733" s="209"/>
      <c r="C14733" s="103"/>
      <c r="D14733" s="104"/>
      <c r="E14733" s="209"/>
      <c r="F14733" s="107"/>
      <c r="G14733" s="107"/>
      <c r="H14733" s="100"/>
      <c r="I14733" s="100"/>
      <c r="J14733" s="100"/>
      <c r="K14733" s="100"/>
      <c r="L14733" s="100"/>
      <c r="M14733" s="100"/>
      <c r="N14733" s="100"/>
      <c r="O14733" s="100"/>
    </row>
    <row r="14734" spans="2:15" s="105" customFormat="1">
      <c r="B14734" s="209"/>
      <c r="C14734" s="103"/>
      <c r="D14734" s="104"/>
      <c r="E14734" s="209"/>
      <c r="F14734" s="107"/>
      <c r="G14734" s="107"/>
      <c r="H14734" s="100"/>
      <c r="I14734" s="100"/>
      <c r="J14734" s="100"/>
      <c r="K14734" s="100"/>
      <c r="L14734" s="100"/>
      <c r="M14734" s="100"/>
      <c r="N14734" s="100"/>
      <c r="O14734" s="100"/>
    </row>
    <row r="14735" spans="2:15" s="105" customFormat="1">
      <c r="B14735" s="209"/>
      <c r="C14735" s="103"/>
      <c r="D14735" s="104"/>
      <c r="E14735" s="209"/>
      <c r="F14735" s="107"/>
      <c r="G14735" s="107"/>
      <c r="H14735" s="100"/>
      <c r="I14735" s="100"/>
      <c r="J14735" s="100"/>
      <c r="K14735" s="100"/>
      <c r="L14735" s="100"/>
      <c r="M14735" s="100"/>
      <c r="N14735" s="100"/>
      <c r="O14735" s="100"/>
    </row>
    <row r="14736" spans="2:15" s="105" customFormat="1">
      <c r="B14736" s="209"/>
      <c r="C14736" s="103"/>
      <c r="D14736" s="104"/>
      <c r="E14736" s="209"/>
      <c r="F14736" s="107"/>
      <c r="G14736" s="107"/>
      <c r="H14736" s="100"/>
      <c r="I14736" s="100"/>
      <c r="J14736" s="100"/>
      <c r="K14736" s="100"/>
      <c r="L14736" s="100"/>
      <c r="M14736" s="100"/>
      <c r="N14736" s="100"/>
      <c r="O14736" s="100"/>
    </row>
    <row r="14737" spans="2:15" s="105" customFormat="1">
      <c r="B14737" s="209"/>
      <c r="C14737" s="103"/>
      <c r="D14737" s="104"/>
      <c r="E14737" s="209"/>
      <c r="F14737" s="107"/>
      <c r="G14737" s="107"/>
      <c r="H14737" s="100"/>
      <c r="I14737" s="100"/>
      <c r="J14737" s="100"/>
      <c r="K14737" s="100"/>
      <c r="L14737" s="100"/>
      <c r="M14737" s="100"/>
      <c r="N14737" s="100"/>
      <c r="O14737" s="100"/>
    </row>
    <row r="14738" spans="2:15" s="105" customFormat="1">
      <c r="B14738" s="209"/>
      <c r="C14738" s="103"/>
      <c r="D14738" s="104"/>
      <c r="E14738" s="209"/>
      <c r="F14738" s="107"/>
      <c r="G14738" s="107"/>
      <c r="H14738" s="100"/>
      <c r="I14738" s="100"/>
      <c r="J14738" s="100"/>
      <c r="K14738" s="100"/>
      <c r="L14738" s="100"/>
      <c r="M14738" s="100"/>
      <c r="N14738" s="100"/>
      <c r="O14738" s="100"/>
    </row>
    <row r="14739" spans="2:15" s="105" customFormat="1">
      <c r="B14739" s="209"/>
      <c r="C14739" s="103"/>
      <c r="D14739" s="104"/>
      <c r="E14739" s="209"/>
      <c r="F14739" s="107"/>
      <c r="G14739" s="107"/>
      <c r="H14739" s="100"/>
      <c r="I14739" s="100"/>
      <c r="J14739" s="100"/>
      <c r="K14739" s="100"/>
      <c r="L14739" s="100"/>
      <c r="M14739" s="100"/>
      <c r="N14739" s="100"/>
      <c r="O14739" s="100"/>
    </row>
    <row r="14740" spans="2:15" s="105" customFormat="1">
      <c r="B14740" s="209"/>
      <c r="C14740" s="103"/>
      <c r="D14740" s="104"/>
      <c r="E14740" s="209"/>
      <c r="F14740" s="107"/>
      <c r="G14740" s="107"/>
      <c r="H14740" s="100"/>
      <c r="I14740" s="100"/>
      <c r="J14740" s="100"/>
      <c r="K14740" s="100"/>
      <c r="L14740" s="100"/>
      <c r="M14740" s="100"/>
      <c r="N14740" s="100"/>
      <c r="O14740" s="100"/>
    </row>
    <row r="14741" spans="2:15" s="105" customFormat="1">
      <c r="B14741" s="209"/>
      <c r="C14741" s="103"/>
      <c r="D14741" s="104"/>
      <c r="E14741" s="209"/>
      <c r="F14741" s="107"/>
      <c r="G14741" s="107"/>
      <c r="H14741" s="100"/>
      <c r="I14741" s="100"/>
      <c r="J14741" s="100"/>
      <c r="K14741" s="100"/>
      <c r="L14741" s="100"/>
      <c r="M14741" s="100"/>
      <c r="N14741" s="100"/>
      <c r="O14741" s="100"/>
    </row>
    <row r="14742" spans="2:15" s="105" customFormat="1">
      <c r="B14742" s="209"/>
      <c r="C14742" s="103"/>
      <c r="D14742" s="104"/>
      <c r="E14742" s="209"/>
      <c r="F14742" s="107"/>
      <c r="G14742" s="107"/>
      <c r="H14742" s="100"/>
      <c r="I14742" s="100"/>
      <c r="J14742" s="100"/>
      <c r="K14742" s="100"/>
      <c r="L14742" s="100"/>
      <c r="M14742" s="100"/>
      <c r="N14742" s="100"/>
      <c r="O14742" s="100"/>
    </row>
    <row r="14743" spans="2:15" s="105" customFormat="1">
      <c r="B14743" s="209"/>
      <c r="C14743" s="103"/>
      <c r="D14743" s="104"/>
      <c r="E14743" s="209"/>
      <c r="F14743" s="107"/>
      <c r="G14743" s="107"/>
      <c r="H14743" s="100"/>
      <c r="I14743" s="100"/>
      <c r="J14743" s="100"/>
      <c r="K14743" s="100"/>
      <c r="L14743" s="100"/>
      <c r="M14743" s="100"/>
      <c r="N14743" s="100"/>
      <c r="O14743" s="100"/>
    </row>
    <row r="14744" spans="2:15" s="105" customFormat="1">
      <c r="B14744" s="209"/>
      <c r="C14744" s="103"/>
      <c r="D14744" s="104"/>
      <c r="E14744" s="209"/>
      <c r="F14744" s="107"/>
      <c r="G14744" s="107"/>
      <c r="H14744" s="100"/>
      <c r="I14744" s="100"/>
      <c r="J14744" s="100"/>
      <c r="K14744" s="100"/>
      <c r="L14744" s="100"/>
      <c r="M14744" s="100"/>
      <c r="N14744" s="100"/>
      <c r="O14744" s="100"/>
    </row>
    <row r="14745" spans="2:15" s="105" customFormat="1">
      <c r="B14745" s="209"/>
      <c r="C14745" s="103"/>
      <c r="D14745" s="104"/>
      <c r="E14745" s="209"/>
      <c r="F14745" s="107"/>
      <c r="G14745" s="107"/>
      <c r="H14745" s="100"/>
      <c r="I14745" s="100"/>
      <c r="J14745" s="100"/>
      <c r="K14745" s="100"/>
      <c r="L14745" s="100"/>
      <c r="M14745" s="100"/>
      <c r="N14745" s="100"/>
      <c r="O14745" s="100"/>
    </row>
    <row r="14746" spans="2:15" s="105" customFormat="1">
      <c r="B14746" s="209"/>
      <c r="C14746" s="103"/>
      <c r="D14746" s="104"/>
      <c r="E14746" s="209"/>
      <c r="F14746" s="107"/>
      <c r="G14746" s="107"/>
      <c r="H14746" s="100"/>
      <c r="I14746" s="100"/>
      <c r="J14746" s="100"/>
      <c r="K14746" s="100"/>
      <c r="L14746" s="100"/>
      <c r="M14746" s="100"/>
      <c r="N14746" s="100"/>
      <c r="O14746" s="100"/>
    </row>
    <row r="14747" spans="2:15" s="105" customFormat="1">
      <c r="B14747" s="209"/>
      <c r="C14747" s="103"/>
      <c r="D14747" s="104"/>
      <c r="E14747" s="209"/>
      <c r="F14747" s="107"/>
      <c r="G14747" s="107"/>
      <c r="H14747" s="100"/>
      <c r="I14747" s="100"/>
      <c r="J14747" s="100"/>
      <c r="K14747" s="100"/>
      <c r="L14747" s="100"/>
      <c r="M14747" s="100"/>
      <c r="N14747" s="100"/>
      <c r="O14747" s="100"/>
    </row>
    <row r="14748" spans="2:15" s="105" customFormat="1">
      <c r="B14748" s="209"/>
      <c r="C14748" s="103"/>
      <c r="D14748" s="104"/>
      <c r="E14748" s="209"/>
      <c r="F14748" s="107"/>
      <c r="G14748" s="107"/>
      <c r="H14748" s="100"/>
      <c r="I14748" s="100"/>
      <c r="J14748" s="100"/>
      <c r="K14748" s="100"/>
      <c r="L14748" s="100"/>
      <c r="M14748" s="100"/>
      <c r="N14748" s="100"/>
      <c r="O14748" s="100"/>
    </row>
    <row r="14749" spans="2:15" s="105" customFormat="1">
      <c r="B14749" s="209"/>
      <c r="C14749" s="103"/>
      <c r="D14749" s="104"/>
      <c r="E14749" s="209"/>
      <c r="F14749" s="107"/>
      <c r="G14749" s="107"/>
      <c r="H14749" s="100"/>
      <c r="I14749" s="100"/>
      <c r="J14749" s="100"/>
      <c r="K14749" s="100"/>
      <c r="L14749" s="100"/>
      <c r="M14749" s="100"/>
      <c r="N14749" s="100"/>
      <c r="O14749" s="100"/>
    </row>
    <row r="14750" spans="2:15" s="105" customFormat="1">
      <c r="B14750" s="209"/>
      <c r="C14750" s="103"/>
      <c r="D14750" s="104"/>
      <c r="E14750" s="209"/>
      <c r="F14750" s="107"/>
      <c r="G14750" s="107"/>
      <c r="H14750" s="100"/>
      <c r="I14750" s="100"/>
      <c r="J14750" s="100"/>
      <c r="K14750" s="100"/>
      <c r="L14750" s="100"/>
      <c r="M14750" s="100"/>
      <c r="N14750" s="100"/>
      <c r="O14750" s="100"/>
    </row>
    <row r="14751" spans="2:15" s="105" customFormat="1">
      <c r="B14751" s="209"/>
      <c r="C14751" s="103"/>
      <c r="D14751" s="104"/>
      <c r="E14751" s="209"/>
      <c r="F14751" s="107"/>
      <c r="G14751" s="107"/>
      <c r="H14751" s="100"/>
      <c r="I14751" s="100"/>
      <c r="J14751" s="100"/>
      <c r="K14751" s="100"/>
      <c r="L14751" s="100"/>
      <c r="M14751" s="100"/>
      <c r="N14751" s="100"/>
      <c r="O14751" s="100"/>
    </row>
    <row r="14752" spans="2:15" s="105" customFormat="1">
      <c r="B14752" s="209"/>
      <c r="C14752" s="103"/>
      <c r="D14752" s="104"/>
      <c r="E14752" s="209"/>
      <c r="F14752" s="107"/>
      <c r="G14752" s="107"/>
      <c r="H14752" s="100"/>
      <c r="I14752" s="100"/>
      <c r="J14752" s="100"/>
      <c r="K14752" s="100"/>
      <c r="L14752" s="100"/>
      <c r="M14752" s="100"/>
      <c r="N14752" s="100"/>
      <c r="O14752" s="100"/>
    </row>
    <row r="14753" spans="2:15" s="105" customFormat="1">
      <c r="B14753" s="209"/>
      <c r="C14753" s="103"/>
      <c r="D14753" s="104"/>
      <c r="E14753" s="209"/>
      <c r="F14753" s="107"/>
      <c r="G14753" s="107"/>
      <c r="H14753" s="100"/>
      <c r="I14753" s="100"/>
      <c r="J14753" s="100"/>
      <c r="K14753" s="100"/>
      <c r="L14753" s="100"/>
      <c r="M14753" s="100"/>
      <c r="N14753" s="100"/>
      <c r="O14753" s="100"/>
    </row>
    <row r="14754" spans="2:15" s="105" customFormat="1">
      <c r="B14754" s="209"/>
      <c r="C14754" s="103"/>
      <c r="D14754" s="104"/>
      <c r="E14754" s="209"/>
      <c r="F14754" s="107"/>
      <c r="G14754" s="107"/>
      <c r="H14754" s="100"/>
      <c r="I14754" s="100"/>
      <c r="J14754" s="100"/>
      <c r="K14754" s="100"/>
      <c r="L14754" s="100"/>
      <c r="M14754" s="100"/>
      <c r="N14754" s="100"/>
      <c r="O14754" s="100"/>
    </row>
    <row r="14755" spans="2:15" s="105" customFormat="1">
      <c r="B14755" s="209"/>
      <c r="C14755" s="103"/>
      <c r="D14755" s="104"/>
      <c r="E14755" s="209"/>
      <c r="F14755" s="107"/>
      <c r="G14755" s="107"/>
      <c r="H14755" s="100"/>
      <c r="I14755" s="100"/>
      <c r="J14755" s="100"/>
      <c r="K14755" s="100"/>
      <c r="L14755" s="100"/>
      <c r="M14755" s="100"/>
      <c r="N14755" s="100"/>
      <c r="O14755" s="100"/>
    </row>
    <row r="14756" spans="2:15" s="105" customFormat="1">
      <c r="B14756" s="209"/>
      <c r="C14756" s="103"/>
      <c r="D14756" s="104"/>
      <c r="E14756" s="209"/>
      <c r="F14756" s="107"/>
      <c r="G14756" s="107"/>
      <c r="H14756" s="100"/>
      <c r="I14756" s="100"/>
      <c r="J14756" s="100"/>
      <c r="K14756" s="100"/>
      <c r="L14756" s="100"/>
      <c r="M14756" s="100"/>
      <c r="N14756" s="100"/>
      <c r="O14756" s="100"/>
    </row>
    <row r="14757" spans="2:15" s="105" customFormat="1">
      <c r="B14757" s="209"/>
      <c r="C14757" s="103"/>
      <c r="D14757" s="104"/>
      <c r="E14757" s="209"/>
      <c r="F14757" s="107"/>
      <c r="G14757" s="107"/>
      <c r="H14757" s="100"/>
      <c r="I14757" s="100"/>
      <c r="J14757" s="100"/>
      <c r="K14757" s="100"/>
      <c r="L14757" s="100"/>
      <c r="M14757" s="100"/>
      <c r="N14757" s="100"/>
      <c r="O14757" s="100"/>
    </row>
    <row r="14758" spans="2:15" s="105" customFormat="1">
      <c r="B14758" s="209"/>
      <c r="C14758" s="103"/>
      <c r="D14758" s="104"/>
      <c r="E14758" s="209"/>
      <c r="F14758" s="107"/>
      <c r="G14758" s="107"/>
      <c r="H14758" s="100"/>
      <c r="I14758" s="100"/>
      <c r="J14758" s="100"/>
      <c r="K14758" s="100"/>
      <c r="L14758" s="100"/>
      <c r="M14758" s="100"/>
      <c r="N14758" s="100"/>
      <c r="O14758" s="100"/>
    </row>
    <row r="14759" spans="2:15" s="105" customFormat="1">
      <c r="B14759" s="209"/>
      <c r="C14759" s="103"/>
      <c r="D14759" s="104"/>
      <c r="E14759" s="209"/>
      <c r="F14759" s="107"/>
      <c r="G14759" s="107"/>
      <c r="H14759" s="100"/>
      <c r="I14759" s="100"/>
      <c r="J14759" s="100"/>
      <c r="K14759" s="100"/>
      <c r="L14759" s="100"/>
      <c r="M14759" s="100"/>
      <c r="N14759" s="100"/>
      <c r="O14759" s="100"/>
    </row>
    <row r="14760" spans="2:15" s="105" customFormat="1">
      <c r="B14760" s="209"/>
      <c r="C14760" s="103"/>
      <c r="D14760" s="104"/>
      <c r="E14760" s="209"/>
      <c r="F14760" s="107"/>
      <c r="G14760" s="107"/>
      <c r="H14760" s="100"/>
      <c r="I14760" s="100"/>
      <c r="J14760" s="100"/>
      <c r="K14760" s="100"/>
      <c r="L14760" s="100"/>
      <c r="M14760" s="100"/>
      <c r="N14760" s="100"/>
      <c r="O14760" s="100"/>
    </row>
    <row r="14761" spans="2:15" s="105" customFormat="1">
      <c r="B14761" s="209"/>
      <c r="C14761" s="103"/>
      <c r="D14761" s="104"/>
      <c r="E14761" s="209"/>
      <c r="F14761" s="107"/>
      <c r="G14761" s="107"/>
      <c r="H14761" s="100"/>
      <c r="I14761" s="100"/>
      <c r="J14761" s="100"/>
      <c r="K14761" s="100"/>
      <c r="L14761" s="100"/>
      <c r="M14761" s="100"/>
      <c r="N14761" s="100"/>
      <c r="O14761" s="100"/>
    </row>
    <row r="14762" spans="2:15" s="105" customFormat="1">
      <c r="B14762" s="209"/>
      <c r="C14762" s="103"/>
      <c r="D14762" s="104"/>
      <c r="E14762" s="209"/>
      <c r="F14762" s="107"/>
      <c r="G14762" s="107"/>
      <c r="H14762" s="100"/>
      <c r="I14762" s="100"/>
      <c r="J14762" s="100"/>
      <c r="K14762" s="100"/>
      <c r="L14762" s="100"/>
      <c r="M14762" s="100"/>
      <c r="N14762" s="100"/>
      <c r="O14762" s="100"/>
    </row>
    <row r="14763" spans="2:15" s="105" customFormat="1">
      <c r="B14763" s="209"/>
      <c r="C14763" s="103"/>
      <c r="D14763" s="104"/>
      <c r="E14763" s="209"/>
      <c r="F14763" s="107"/>
      <c r="G14763" s="107"/>
      <c r="H14763" s="100"/>
      <c r="I14763" s="100"/>
      <c r="J14763" s="100"/>
      <c r="K14763" s="100"/>
      <c r="L14763" s="100"/>
      <c r="M14763" s="100"/>
      <c r="N14763" s="100"/>
      <c r="O14763" s="100"/>
    </row>
    <row r="14764" spans="2:15" s="105" customFormat="1">
      <c r="B14764" s="209"/>
      <c r="C14764" s="103"/>
      <c r="D14764" s="104"/>
      <c r="E14764" s="209"/>
      <c r="F14764" s="107"/>
      <c r="G14764" s="107"/>
      <c r="H14764" s="100"/>
      <c r="I14764" s="100"/>
      <c r="J14764" s="100"/>
      <c r="K14764" s="100"/>
      <c r="L14764" s="100"/>
      <c r="M14764" s="100"/>
      <c r="N14764" s="100"/>
      <c r="O14764" s="100"/>
    </row>
    <row r="14765" spans="2:15" s="105" customFormat="1">
      <c r="B14765" s="209"/>
      <c r="C14765" s="103"/>
      <c r="D14765" s="104"/>
      <c r="E14765" s="209"/>
      <c r="F14765" s="107"/>
      <c r="G14765" s="107"/>
      <c r="H14765" s="100"/>
      <c r="I14765" s="100"/>
      <c r="J14765" s="100"/>
      <c r="K14765" s="100"/>
      <c r="L14765" s="100"/>
      <c r="M14765" s="100"/>
      <c r="N14765" s="100"/>
      <c r="O14765" s="100"/>
    </row>
    <row r="14766" spans="2:15" s="105" customFormat="1">
      <c r="B14766" s="209"/>
      <c r="C14766" s="103"/>
      <c r="D14766" s="104"/>
      <c r="E14766" s="209"/>
      <c r="F14766" s="107"/>
      <c r="G14766" s="107"/>
      <c r="H14766" s="100"/>
      <c r="I14766" s="100"/>
      <c r="J14766" s="100"/>
      <c r="K14766" s="100"/>
      <c r="L14766" s="100"/>
      <c r="M14766" s="100"/>
      <c r="N14766" s="100"/>
      <c r="O14766" s="100"/>
    </row>
    <row r="14767" spans="2:15" s="105" customFormat="1">
      <c r="B14767" s="209"/>
      <c r="C14767" s="103"/>
      <c r="D14767" s="104"/>
      <c r="E14767" s="209"/>
      <c r="F14767" s="107"/>
      <c r="G14767" s="107"/>
      <c r="H14767" s="100"/>
      <c r="I14767" s="100"/>
      <c r="J14767" s="100"/>
      <c r="K14767" s="100"/>
      <c r="L14767" s="100"/>
      <c r="M14767" s="100"/>
      <c r="N14767" s="100"/>
      <c r="O14767" s="100"/>
    </row>
    <row r="14768" spans="2:15" s="105" customFormat="1">
      <c r="B14768" s="209"/>
      <c r="C14768" s="103"/>
      <c r="D14768" s="104"/>
      <c r="E14768" s="209"/>
      <c r="F14768" s="107"/>
      <c r="G14768" s="107"/>
      <c r="H14768" s="100"/>
      <c r="I14768" s="100"/>
      <c r="J14768" s="100"/>
      <c r="K14768" s="100"/>
      <c r="L14768" s="100"/>
      <c r="M14768" s="100"/>
      <c r="N14768" s="100"/>
      <c r="O14768" s="100"/>
    </row>
    <row r="14769" spans="2:15" s="105" customFormat="1">
      <c r="B14769" s="209"/>
      <c r="C14769" s="103"/>
      <c r="D14769" s="104"/>
      <c r="E14769" s="209"/>
      <c r="F14769" s="107"/>
      <c r="G14769" s="107"/>
      <c r="H14769" s="100"/>
      <c r="I14769" s="100"/>
      <c r="J14769" s="100"/>
      <c r="K14769" s="100"/>
      <c r="L14769" s="100"/>
      <c r="M14769" s="100"/>
      <c r="N14769" s="100"/>
      <c r="O14769" s="100"/>
    </row>
    <row r="14770" spans="2:15" s="105" customFormat="1">
      <c r="B14770" s="209"/>
      <c r="C14770" s="103"/>
      <c r="D14770" s="104"/>
      <c r="E14770" s="209"/>
      <c r="F14770" s="107"/>
      <c r="G14770" s="107"/>
      <c r="H14770" s="100"/>
      <c r="I14770" s="100"/>
      <c r="J14770" s="100"/>
      <c r="K14770" s="100"/>
      <c r="L14770" s="100"/>
      <c r="M14770" s="100"/>
      <c r="N14770" s="100"/>
      <c r="O14770" s="100"/>
    </row>
    <row r="14771" spans="2:15" s="105" customFormat="1">
      <c r="B14771" s="209"/>
      <c r="C14771" s="103"/>
      <c r="D14771" s="104"/>
      <c r="E14771" s="209"/>
      <c r="F14771" s="107"/>
      <c r="G14771" s="107"/>
      <c r="H14771" s="100"/>
      <c r="I14771" s="100"/>
      <c r="J14771" s="100"/>
      <c r="K14771" s="100"/>
      <c r="L14771" s="100"/>
      <c r="M14771" s="100"/>
      <c r="N14771" s="100"/>
      <c r="O14771" s="100"/>
    </row>
    <row r="14772" spans="2:15" s="105" customFormat="1">
      <c r="B14772" s="209"/>
      <c r="C14772" s="103"/>
      <c r="D14772" s="104"/>
      <c r="E14772" s="209"/>
      <c r="F14772" s="107"/>
      <c r="G14772" s="107"/>
      <c r="H14772" s="100"/>
      <c r="I14772" s="100"/>
      <c r="J14772" s="100"/>
      <c r="K14772" s="100"/>
      <c r="L14772" s="100"/>
      <c r="M14772" s="100"/>
      <c r="N14772" s="100"/>
      <c r="O14772" s="100"/>
    </row>
    <row r="14773" spans="2:15" s="105" customFormat="1">
      <c r="B14773" s="209"/>
      <c r="C14773" s="103"/>
      <c r="D14773" s="104"/>
      <c r="E14773" s="209"/>
      <c r="F14773" s="107"/>
      <c r="G14773" s="107"/>
      <c r="H14773" s="100"/>
      <c r="I14773" s="100"/>
      <c r="J14773" s="100"/>
      <c r="K14773" s="100"/>
      <c r="L14773" s="100"/>
      <c r="M14773" s="100"/>
      <c r="N14773" s="100"/>
      <c r="O14773" s="100"/>
    </row>
    <row r="14774" spans="2:15" s="105" customFormat="1">
      <c r="B14774" s="209"/>
      <c r="C14774" s="103"/>
      <c r="D14774" s="104"/>
      <c r="E14774" s="209"/>
      <c r="F14774" s="107"/>
      <c r="G14774" s="107"/>
      <c r="H14774" s="100"/>
      <c r="I14774" s="100"/>
      <c r="J14774" s="100"/>
      <c r="K14774" s="100"/>
      <c r="L14774" s="100"/>
      <c r="M14774" s="100"/>
      <c r="N14774" s="100"/>
      <c r="O14774" s="100"/>
    </row>
    <row r="14775" spans="2:15" s="105" customFormat="1">
      <c r="B14775" s="209"/>
      <c r="C14775" s="103"/>
      <c r="D14775" s="104"/>
      <c r="E14775" s="209"/>
      <c r="F14775" s="107"/>
      <c r="G14775" s="107"/>
      <c r="H14775" s="100"/>
      <c r="I14775" s="100"/>
      <c r="J14775" s="100"/>
      <c r="K14775" s="100"/>
      <c r="L14775" s="100"/>
      <c r="M14775" s="100"/>
      <c r="N14775" s="100"/>
      <c r="O14775" s="100"/>
    </row>
    <row r="14776" spans="2:15" s="105" customFormat="1">
      <c r="B14776" s="209"/>
      <c r="C14776" s="103"/>
      <c r="D14776" s="104"/>
      <c r="E14776" s="209"/>
      <c r="F14776" s="107"/>
      <c r="G14776" s="107"/>
      <c r="H14776" s="100"/>
      <c r="I14776" s="100"/>
      <c r="J14776" s="100"/>
      <c r="K14776" s="100"/>
      <c r="L14776" s="100"/>
      <c r="M14776" s="100"/>
      <c r="N14776" s="100"/>
      <c r="O14776" s="100"/>
    </row>
    <row r="14777" spans="2:15" s="105" customFormat="1">
      <c r="B14777" s="209"/>
      <c r="C14777" s="103"/>
      <c r="D14777" s="104"/>
      <c r="E14777" s="209"/>
      <c r="F14777" s="107"/>
      <c r="G14777" s="107"/>
      <c r="H14777" s="100"/>
      <c r="I14777" s="100"/>
      <c r="J14777" s="100"/>
      <c r="K14777" s="100"/>
      <c r="L14777" s="100"/>
      <c r="M14777" s="100"/>
      <c r="N14777" s="100"/>
      <c r="O14777" s="100"/>
    </row>
    <row r="14778" spans="2:15" s="105" customFormat="1">
      <c r="B14778" s="209"/>
      <c r="C14778" s="103"/>
      <c r="D14778" s="104"/>
      <c r="E14778" s="209"/>
      <c r="F14778" s="107"/>
      <c r="G14778" s="107"/>
      <c r="H14778" s="100"/>
      <c r="I14778" s="100"/>
      <c r="J14778" s="100"/>
      <c r="K14778" s="100"/>
      <c r="L14778" s="100"/>
      <c r="M14778" s="100"/>
      <c r="N14778" s="100"/>
      <c r="O14778" s="100"/>
    </row>
    <row r="14779" spans="2:15" s="105" customFormat="1">
      <c r="B14779" s="209"/>
      <c r="C14779" s="103"/>
      <c r="D14779" s="104"/>
      <c r="E14779" s="209"/>
      <c r="F14779" s="107"/>
      <c r="G14779" s="107"/>
      <c r="H14779" s="100"/>
      <c r="I14779" s="100"/>
      <c r="J14779" s="100"/>
      <c r="K14779" s="100"/>
      <c r="L14779" s="100"/>
      <c r="M14779" s="100"/>
      <c r="N14779" s="100"/>
      <c r="O14779" s="100"/>
    </row>
    <row r="14780" spans="2:15" s="105" customFormat="1">
      <c r="B14780" s="209"/>
      <c r="C14780" s="103"/>
      <c r="D14780" s="104"/>
      <c r="E14780" s="209"/>
      <c r="F14780" s="107"/>
      <c r="G14780" s="107"/>
      <c r="H14780" s="100"/>
      <c r="I14780" s="100"/>
      <c r="J14780" s="100"/>
      <c r="K14780" s="100"/>
      <c r="L14780" s="100"/>
      <c r="M14780" s="100"/>
      <c r="N14780" s="100"/>
      <c r="O14780" s="100"/>
    </row>
    <row r="14781" spans="2:15" s="105" customFormat="1">
      <c r="B14781" s="209"/>
      <c r="C14781" s="103"/>
      <c r="D14781" s="104"/>
      <c r="E14781" s="209"/>
      <c r="F14781" s="107"/>
      <c r="G14781" s="107"/>
      <c r="H14781" s="100"/>
      <c r="I14781" s="100"/>
      <c r="J14781" s="100"/>
      <c r="K14781" s="100"/>
      <c r="L14781" s="100"/>
      <c r="M14781" s="100"/>
      <c r="N14781" s="100"/>
      <c r="O14781" s="100"/>
    </row>
    <row r="14782" spans="2:15" s="105" customFormat="1">
      <c r="B14782" s="209"/>
      <c r="C14782" s="103"/>
      <c r="D14782" s="104"/>
      <c r="E14782" s="209"/>
      <c r="F14782" s="107"/>
      <c r="G14782" s="107"/>
      <c r="H14782" s="100"/>
      <c r="I14782" s="100"/>
      <c r="J14782" s="100"/>
      <c r="K14782" s="100"/>
      <c r="L14782" s="100"/>
      <c r="M14782" s="100"/>
      <c r="N14782" s="100"/>
      <c r="O14782" s="100"/>
    </row>
    <row r="14783" spans="2:15" s="105" customFormat="1">
      <c r="B14783" s="209"/>
      <c r="C14783" s="103"/>
      <c r="D14783" s="104"/>
      <c r="E14783" s="209"/>
      <c r="F14783" s="107"/>
      <c r="G14783" s="107"/>
      <c r="H14783" s="100"/>
      <c r="I14783" s="100"/>
      <c r="J14783" s="100"/>
      <c r="K14783" s="100"/>
      <c r="L14783" s="100"/>
      <c r="M14783" s="100"/>
      <c r="N14783" s="100"/>
      <c r="O14783" s="100"/>
    </row>
    <row r="14784" spans="2:15" s="105" customFormat="1">
      <c r="B14784" s="209"/>
      <c r="C14784" s="103"/>
      <c r="D14784" s="104"/>
      <c r="E14784" s="209"/>
      <c r="F14784" s="107"/>
      <c r="G14784" s="107"/>
      <c r="H14784" s="100"/>
      <c r="I14784" s="100"/>
      <c r="J14784" s="100"/>
      <c r="K14784" s="100"/>
      <c r="L14784" s="100"/>
      <c r="M14784" s="100"/>
      <c r="N14784" s="100"/>
      <c r="O14784" s="100"/>
    </row>
    <row r="14785" spans="2:15" s="105" customFormat="1">
      <c r="B14785" s="209"/>
      <c r="C14785" s="103"/>
      <c r="D14785" s="104"/>
      <c r="E14785" s="209"/>
      <c r="F14785" s="107"/>
      <c r="G14785" s="107"/>
      <c r="H14785" s="100"/>
      <c r="I14785" s="100"/>
      <c r="J14785" s="100"/>
      <c r="K14785" s="100"/>
      <c r="L14785" s="100"/>
      <c r="M14785" s="100"/>
      <c r="N14785" s="100"/>
      <c r="O14785" s="100"/>
    </row>
    <row r="14786" spans="2:15" s="105" customFormat="1">
      <c r="B14786" s="209"/>
      <c r="C14786" s="103"/>
      <c r="D14786" s="104"/>
      <c r="E14786" s="209"/>
      <c r="F14786" s="107"/>
      <c r="G14786" s="107"/>
      <c r="H14786" s="100"/>
      <c r="I14786" s="100"/>
      <c r="J14786" s="100"/>
      <c r="K14786" s="100"/>
      <c r="L14786" s="100"/>
      <c r="M14786" s="100"/>
      <c r="N14786" s="100"/>
      <c r="O14786" s="100"/>
    </row>
    <row r="14787" spans="2:15" s="105" customFormat="1">
      <c r="B14787" s="209"/>
      <c r="C14787" s="103"/>
      <c r="D14787" s="104"/>
      <c r="E14787" s="209"/>
      <c r="F14787" s="107"/>
      <c r="G14787" s="107"/>
      <c r="H14787" s="100"/>
      <c r="I14787" s="100"/>
      <c r="J14787" s="100"/>
      <c r="K14787" s="100"/>
      <c r="L14787" s="100"/>
      <c r="M14787" s="100"/>
      <c r="N14787" s="100"/>
      <c r="O14787" s="100"/>
    </row>
    <row r="14788" spans="2:15" s="105" customFormat="1">
      <c r="B14788" s="209"/>
      <c r="C14788" s="103"/>
      <c r="D14788" s="104"/>
      <c r="E14788" s="209"/>
      <c r="F14788" s="107"/>
      <c r="G14788" s="107"/>
      <c r="H14788" s="100"/>
      <c r="I14788" s="100"/>
      <c r="J14788" s="100"/>
      <c r="K14788" s="100"/>
      <c r="L14788" s="100"/>
      <c r="M14788" s="100"/>
      <c r="N14788" s="100"/>
      <c r="O14788" s="100"/>
    </row>
    <row r="14789" spans="2:15" s="105" customFormat="1">
      <c r="B14789" s="209"/>
      <c r="C14789" s="103"/>
      <c r="D14789" s="104"/>
      <c r="E14789" s="209"/>
      <c r="F14789" s="107"/>
      <c r="G14789" s="107"/>
      <c r="H14789" s="100"/>
      <c r="I14789" s="100"/>
      <c r="J14789" s="100"/>
      <c r="K14789" s="100"/>
      <c r="L14789" s="100"/>
      <c r="M14789" s="100"/>
      <c r="N14789" s="100"/>
      <c r="O14789" s="100"/>
    </row>
    <row r="14790" spans="2:15" s="105" customFormat="1">
      <c r="B14790" s="209"/>
      <c r="C14790" s="103"/>
      <c r="D14790" s="104"/>
      <c r="E14790" s="209"/>
      <c r="F14790" s="107"/>
      <c r="G14790" s="107"/>
      <c r="H14790" s="100"/>
      <c r="I14790" s="100"/>
      <c r="J14790" s="100"/>
      <c r="K14790" s="100"/>
      <c r="L14790" s="100"/>
      <c r="M14790" s="100"/>
      <c r="N14790" s="100"/>
      <c r="O14790" s="100"/>
    </row>
    <row r="14791" spans="2:15" s="105" customFormat="1">
      <c r="B14791" s="209"/>
      <c r="C14791" s="103"/>
      <c r="D14791" s="104"/>
      <c r="E14791" s="209"/>
      <c r="F14791" s="107"/>
      <c r="G14791" s="107"/>
      <c r="H14791" s="100"/>
      <c r="I14791" s="100"/>
      <c r="J14791" s="100"/>
      <c r="K14791" s="100"/>
      <c r="L14791" s="100"/>
      <c r="M14791" s="100"/>
      <c r="N14791" s="100"/>
      <c r="O14791" s="100"/>
    </row>
    <row r="14792" spans="2:15" s="105" customFormat="1">
      <c r="B14792" s="209"/>
      <c r="C14792" s="103"/>
      <c r="D14792" s="104"/>
      <c r="E14792" s="209"/>
      <c r="F14792" s="107"/>
      <c r="G14792" s="107"/>
      <c r="H14792" s="100"/>
      <c r="I14792" s="100"/>
      <c r="J14792" s="100"/>
      <c r="K14792" s="100"/>
      <c r="L14792" s="100"/>
      <c r="M14792" s="100"/>
      <c r="N14792" s="100"/>
      <c r="O14792" s="100"/>
    </row>
    <row r="14793" spans="2:15" s="105" customFormat="1">
      <c r="B14793" s="209"/>
      <c r="C14793" s="103"/>
      <c r="D14793" s="104"/>
      <c r="E14793" s="209"/>
      <c r="F14793" s="107"/>
      <c r="G14793" s="107"/>
      <c r="H14793" s="100"/>
      <c r="I14793" s="100"/>
      <c r="J14793" s="100"/>
      <c r="K14793" s="100"/>
      <c r="L14793" s="100"/>
      <c r="M14793" s="100"/>
      <c r="N14793" s="100"/>
      <c r="O14793" s="100"/>
    </row>
    <row r="14794" spans="2:15" s="105" customFormat="1">
      <c r="B14794" s="209"/>
      <c r="C14794" s="103"/>
      <c r="D14794" s="104"/>
      <c r="E14794" s="209"/>
      <c r="F14794" s="107"/>
      <c r="G14794" s="107"/>
      <c r="H14794" s="100"/>
      <c r="I14794" s="100"/>
      <c r="J14794" s="100"/>
      <c r="K14794" s="100"/>
      <c r="L14794" s="100"/>
      <c r="M14794" s="100"/>
      <c r="N14794" s="100"/>
      <c r="O14794" s="100"/>
    </row>
    <row r="14795" spans="2:15" s="105" customFormat="1">
      <c r="B14795" s="209"/>
      <c r="C14795" s="103"/>
      <c r="D14795" s="104"/>
      <c r="E14795" s="209"/>
      <c r="F14795" s="107"/>
      <c r="G14795" s="107"/>
      <c r="H14795" s="100"/>
      <c r="I14795" s="100"/>
      <c r="J14795" s="100"/>
      <c r="K14795" s="100"/>
      <c r="L14795" s="100"/>
      <c r="M14795" s="100"/>
      <c r="N14795" s="100"/>
      <c r="O14795" s="100"/>
    </row>
    <row r="14796" spans="2:15" s="105" customFormat="1">
      <c r="B14796" s="209"/>
      <c r="C14796" s="103"/>
      <c r="D14796" s="104"/>
      <c r="E14796" s="209"/>
      <c r="F14796" s="107"/>
      <c r="G14796" s="107"/>
      <c r="H14796" s="100"/>
      <c r="I14796" s="100"/>
      <c r="J14796" s="100"/>
      <c r="K14796" s="100"/>
      <c r="L14796" s="100"/>
      <c r="M14796" s="100"/>
      <c r="N14796" s="100"/>
      <c r="O14796" s="100"/>
    </row>
    <row r="14797" spans="2:15" s="105" customFormat="1">
      <c r="B14797" s="209"/>
      <c r="C14797" s="103"/>
      <c r="D14797" s="104"/>
      <c r="E14797" s="209"/>
      <c r="F14797" s="107"/>
      <c r="G14797" s="107"/>
      <c r="H14797" s="100"/>
      <c r="I14797" s="100"/>
      <c r="J14797" s="100"/>
      <c r="K14797" s="100"/>
      <c r="L14797" s="100"/>
      <c r="M14797" s="100"/>
      <c r="N14797" s="100"/>
      <c r="O14797" s="100"/>
    </row>
    <row r="14798" spans="2:15" s="105" customFormat="1">
      <c r="B14798" s="209"/>
      <c r="C14798" s="103"/>
      <c r="D14798" s="104"/>
      <c r="E14798" s="209"/>
      <c r="F14798" s="107"/>
      <c r="G14798" s="107"/>
      <c r="H14798" s="100"/>
      <c r="I14798" s="100"/>
      <c r="J14798" s="100"/>
      <c r="K14798" s="100"/>
      <c r="L14798" s="100"/>
      <c r="M14798" s="100"/>
      <c r="N14798" s="100"/>
      <c r="O14798" s="100"/>
    </row>
    <row r="14799" spans="2:15" s="105" customFormat="1">
      <c r="B14799" s="209"/>
      <c r="C14799" s="103"/>
      <c r="D14799" s="104"/>
      <c r="E14799" s="209"/>
      <c r="F14799" s="107"/>
      <c r="G14799" s="107"/>
      <c r="H14799" s="100"/>
      <c r="I14799" s="100"/>
      <c r="J14799" s="100"/>
      <c r="K14799" s="100"/>
      <c r="L14799" s="100"/>
      <c r="M14799" s="100"/>
      <c r="N14799" s="100"/>
      <c r="O14799" s="100"/>
    </row>
    <row r="14800" spans="2:15" s="105" customFormat="1">
      <c r="B14800" s="209"/>
      <c r="C14800" s="103"/>
      <c r="D14800" s="104"/>
      <c r="E14800" s="209"/>
      <c r="F14800" s="107"/>
      <c r="G14800" s="107"/>
      <c r="H14800" s="100"/>
      <c r="I14800" s="100"/>
      <c r="J14800" s="100"/>
      <c r="K14800" s="100"/>
      <c r="L14800" s="100"/>
      <c r="M14800" s="100"/>
      <c r="N14800" s="100"/>
      <c r="O14800" s="100"/>
    </row>
    <row r="14801" spans="2:15" s="105" customFormat="1">
      <c r="B14801" s="209"/>
      <c r="C14801" s="103"/>
      <c r="D14801" s="104"/>
      <c r="E14801" s="209"/>
      <c r="F14801" s="107"/>
      <c r="G14801" s="107"/>
      <c r="H14801" s="100"/>
      <c r="I14801" s="100"/>
      <c r="J14801" s="100"/>
      <c r="K14801" s="100"/>
      <c r="L14801" s="100"/>
      <c r="M14801" s="100"/>
      <c r="N14801" s="100"/>
      <c r="O14801" s="100"/>
    </row>
    <row r="14802" spans="2:15" s="105" customFormat="1">
      <c r="B14802" s="209"/>
      <c r="C14802" s="103"/>
      <c r="D14802" s="104"/>
      <c r="E14802" s="209"/>
      <c r="F14802" s="107"/>
      <c r="G14802" s="107"/>
      <c r="H14802" s="100"/>
      <c r="I14802" s="100"/>
      <c r="J14802" s="100"/>
      <c r="K14802" s="100"/>
      <c r="L14802" s="100"/>
      <c r="M14802" s="100"/>
      <c r="N14802" s="100"/>
      <c r="O14802" s="100"/>
    </row>
    <row r="14803" spans="2:15" s="105" customFormat="1">
      <c r="B14803" s="209"/>
      <c r="C14803" s="103"/>
      <c r="D14803" s="104"/>
      <c r="E14803" s="209"/>
      <c r="F14803" s="107"/>
      <c r="G14803" s="107"/>
      <c r="H14803" s="100"/>
      <c r="I14803" s="100"/>
      <c r="J14803" s="100"/>
      <c r="K14803" s="100"/>
      <c r="L14803" s="100"/>
      <c r="M14803" s="100"/>
      <c r="N14803" s="100"/>
      <c r="O14803" s="100"/>
    </row>
    <row r="14804" spans="2:15" s="105" customFormat="1">
      <c r="B14804" s="209"/>
      <c r="C14804" s="103"/>
      <c r="D14804" s="104"/>
      <c r="E14804" s="209"/>
      <c r="F14804" s="107"/>
      <c r="G14804" s="107"/>
      <c r="H14804" s="100"/>
      <c r="I14804" s="100"/>
      <c r="J14804" s="100"/>
      <c r="K14804" s="100"/>
      <c r="L14804" s="100"/>
      <c r="M14804" s="100"/>
      <c r="N14804" s="100"/>
      <c r="O14804" s="100"/>
    </row>
    <row r="14805" spans="2:15" s="105" customFormat="1">
      <c r="B14805" s="209"/>
      <c r="C14805" s="103"/>
      <c r="D14805" s="104"/>
      <c r="E14805" s="209"/>
      <c r="F14805" s="107"/>
      <c r="G14805" s="107"/>
      <c r="H14805" s="100"/>
      <c r="I14805" s="100"/>
      <c r="J14805" s="100"/>
      <c r="K14805" s="100"/>
      <c r="L14805" s="100"/>
      <c r="M14805" s="100"/>
      <c r="N14805" s="100"/>
      <c r="O14805" s="100"/>
    </row>
    <row r="14806" spans="2:15" s="105" customFormat="1">
      <c r="B14806" s="209"/>
      <c r="C14806" s="103"/>
      <c r="D14806" s="104"/>
      <c r="E14806" s="209"/>
      <c r="F14806" s="107"/>
      <c r="G14806" s="107"/>
      <c r="H14806" s="100"/>
      <c r="I14806" s="100"/>
      <c r="J14806" s="100"/>
      <c r="K14806" s="100"/>
      <c r="L14806" s="100"/>
      <c r="M14806" s="100"/>
      <c r="N14806" s="100"/>
      <c r="O14806" s="100"/>
    </row>
    <row r="14807" spans="2:15" s="105" customFormat="1">
      <c r="B14807" s="209"/>
      <c r="C14807" s="103"/>
      <c r="D14807" s="104"/>
      <c r="E14807" s="209"/>
      <c r="F14807" s="107"/>
      <c r="G14807" s="107"/>
      <c r="H14807" s="100"/>
      <c r="I14807" s="100"/>
      <c r="J14807" s="100"/>
      <c r="K14807" s="100"/>
      <c r="L14807" s="100"/>
      <c r="M14807" s="100"/>
      <c r="N14807" s="100"/>
      <c r="O14807" s="100"/>
    </row>
    <row r="14808" spans="2:15" s="105" customFormat="1">
      <c r="B14808" s="209"/>
      <c r="C14808" s="103"/>
      <c r="D14808" s="104"/>
      <c r="E14808" s="209"/>
      <c r="F14808" s="107"/>
      <c r="G14808" s="107"/>
      <c r="H14808" s="100"/>
      <c r="I14808" s="100"/>
      <c r="J14808" s="100"/>
      <c r="K14808" s="100"/>
      <c r="L14808" s="100"/>
      <c r="M14808" s="100"/>
      <c r="N14808" s="100"/>
      <c r="O14808" s="100"/>
    </row>
    <row r="14809" spans="2:15" s="105" customFormat="1">
      <c r="B14809" s="209"/>
      <c r="C14809" s="103"/>
      <c r="D14809" s="104"/>
      <c r="E14809" s="209"/>
      <c r="F14809" s="107"/>
      <c r="G14809" s="107"/>
      <c r="H14809" s="100"/>
      <c r="I14809" s="100"/>
      <c r="J14809" s="100"/>
      <c r="K14809" s="100"/>
      <c r="L14809" s="100"/>
      <c r="M14809" s="100"/>
      <c r="N14809" s="100"/>
      <c r="O14809" s="100"/>
    </row>
    <row r="14810" spans="2:15" s="105" customFormat="1">
      <c r="B14810" s="209"/>
      <c r="C14810" s="103"/>
      <c r="D14810" s="104"/>
      <c r="E14810" s="209"/>
      <c r="F14810" s="107"/>
      <c r="G14810" s="107"/>
      <c r="H14810" s="100"/>
      <c r="I14810" s="100"/>
      <c r="J14810" s="100"/>
      <c r="K14810" s="100"/>
      <c r="L14810" s="100"/>
      <c r="M14810" s="100"/>
      <c r="N14810" s="100"/>
      <c r="O14810" s="100"/>
    </row>
    <row r="14811" spans="2:15" s="105" customFormat="1">
      <c r="B14811" s="209"/>
      <c r="C14811" s="103"/>
      <c r="D14811" s="104"/>
      <c r="E14811" s="209"/>
      <c r="F14811" s="107"/>
      <c r="G14811" s="107"/>
      <c r="H14811" s="100"/>
      <c r="I14811" s="100"/>
      <c r="J14811" s="100"/>
      <c r="K14811" s="100"/>
      <c r="L14811" s="100"/>
      <c r="M14811" s="100"/>
      <c r="N14811" s="100"/>
      <c r="O14811" s="100"/>
    </row>
    <row r="14812" spans="2:15" s="105" customFormat="1">
      <c r="B14812" s="209"/>
      <c r="C14812" s="103"/>
      <c r="D14812" s="104"/>
      <c r="E14812" s="209"/>
      <c r="F14812" s="107"/>
      <c r="G14812" s="107"/>
      <c r="H14812" s="100"/>
      <c r="I14812" s="100"/>
      <c r="J14812" s="100"/>
      <c r="K14812" s="100"/>
      <c r="L14812" s="100"/>
      <c r="M14812" s="100"/>
      <c r="N14812" s="100"/>
      <c r="O14812" s="100"/>
    </row>
    <row r="14813" spans="2:15" s="105" customFormat="1">
      <c r="B14813" s="209"/>
      <c r="C14813" s="103"/>
      <c r="D14813" s="104"/>
      <c r="E14813" s="209"/>
      <c r="F14813" s="107"/>
      <c r="G14813" s="107"/>
      <c r="H14813" s="100"/>
      <c r="I14813" s="100"/>
      <c r="J14813" s="100"/>
      <c r="K14813" s="100"/>
      <c r="L14813" s="100"/>
      <c r="M14813" s="100"/>
      <c r="N14813" s="100"/>
      <c r="O14813" s="100"/>
    </row>
    <row r="14814" spans="2:15" s="105" customFormat="1">
      <c r="B14814" s="209"/>
      <c r="C14814" s="103"/>
      <c r="D14814" s="104"/>
      <c r="E14814" s="209"/>
      <c r="F14814" s="107"/>
      <c r="G14814" s="107"/>
      <c r="H14814" s="100"/>
      <c r="I14814" s="100"/>
      <c r="J14814" s="100"/>
      <c r="K14814" s="100"/>
      <c r="L14814" s="100"/>
      <c r="M14814" s="100"/>
      <c r="N14814" s="100"/>
      <c r="O14814" s="100"/>
    </row>
    <row r="14815" spans="2:15" s="105" customFormat="1">
      <c r="B14815" s="209"/>
      <c r="C14815" s="103"/>
      <c r="D14815" s="104"/>
      <c r="E14815" s="209"/>
      <c r="F14815" s="107"/>
      <c r="G14815" s="107"/>
      <c r="H14815" s="100"/>
      <c r="I14815" s="100"/>
      <c r="J14815" s="100"/>
      <c r="K14815" s="100"/>
      <c r="L14815" s="100"/>
      <c r="M14815" s="100"/>
      <c r="N14815" s="100"/>
      <c r="O14815" s="100"/>
    </row>
    <row r="14816" spans="2:15" s="105" customFormat="1">
      <c r="B14816" s="209"/>
      <c r="C14816" s="103"/>
      <c r="D14816" s="104"/>
      <c r="E14816" s="209"/>
      <c r="F14816" s="107"/>
      <c r="G14816" s="107"/>
      <c r="H14816" s="100"/>
      <c r="I14816" s="100"/>
      <c r="J14816" s="100"/>
      <c r="K14816" s="100"/>
      <c r="L14816" s="100"/>
      <c r="M14816" s="100"/>
      <c r="N14816" s="100"/>
      <c r="O14816" s="100"/>
    </row>
    <row r="14817" spans="2:15" s="105" customFormat="1">
      <c r="B14817" s="209"/>
      <c r="C14817" s="103"/>
      <c r="D14817" s="104"/>
      <c r="E14817" s="209"/>
      <c r="F14817" s="107"/>
      <c r="G14817" s="107"/>
      <c r="H14817" s="100"/>
      <c r="I14817" s="100"/>
      <c r="J14817" s="100"/>
      <c r="K14817" s="100"/>
      <c r="L14817" s="100"/>
      <c r="M14817" s="100"/>
      <c r="N14817" s="100"/>
      <c r="O14817" s="100"/>
    </row>
    <row r="14818" spans="2:15" s="105" customFormat="1">
      <c r="B14818" s="209"/>
      <c r="C14818" s="103"/>
      <c r="D14818" s="104"/>
      <c r="E14818" s="209"/>
      <c r="F14818" s="107"/>
      <c r="G14818" s="107"/>
      <c r="H14818" s="100"/>
      <c r="I14818" s="100"/>
      <c r="J14818" s="100"/>
      <c r="K14818" s="100"/>
      <c r="L14818" s="100"/>
      <c r="M14818" s="100"/>
      <c r="N14818" s="100"/>
      <c r="O14818" s="100"/>
    </row>
    <row r="14819" spans="2:15" s="105" customFormat="1">
      <c r="B14819" s="209"/>
      <c r="C14819" s="103"/>
      <c r="D14819" s="104"/>
      <c r="E14819" s="209"/>
      <c r="F14819" s="107"/>
      <c r="G14819" s="107"/>
      <c r="H14819" s="100"/>
      <c r="I14819" s="100"/>
      <c r="J14819" s="100"/>
      <c r="K14819" s="100"/>
      <c r="L14819" s="100"/>
      <c r="M14819" s="100"/>
      <c r="N14819" s="100"/>
      <c r="O14819" s="100"/>
    </row>
    <row r="14820" spans="2:15" s="105" customFormat="1">
      <c r="B14820" s="209"/>
      <c r="C14820" s="103"/>
      <c r="D14820" s="104"/>
      <c r="E14820" s="209"/>
      <c r="F14820" s="107"/>
      <c r="G14820" s="107"/>
      <c r="H14820" s="100"/>
      <c r="I14820" s="100"/>
      <c r="J14820" s="100"/>
      <c r="K14820" s="100"/>
      <c r="L14820" s="100"/>
      <c r="M14820" s="100"/>
      <c r="N14820" s="100"/>
      <c r="O14820" s="100"/>
    </row>
    <row r="14821" spans="2:15" s="105" customFormat="1">
      <c r="B14821" s="209"/>
      <c r="C14821" s="103"/>
      <c r="D14821" s="104"/>
      <c r="E14821" s="209"/>
      <c r="F14821" s="107"/>
      <c r="G14821" s="107"/>
      <c r="H14821" s="100"/>
      <c r="I14821" s="100"/>
      <c r="J14821" s="100"/>
      <c r="K14821" s="100"/>
      <c r="L14821" s="100"/>
      <c r="M14821" s="100"/>
      <c r="N14821" s="100"/>
      <c r="O14821" s="100"/>
    </row>
    <row r="14822" spans="2:15" s="105" customFormat="1">
      <c r="B14822" s="209"/>
      <c r="C14822" s="103"/>
      <c r="D14822" s="104"/>
      <c r="E14822" s="209"/>
      <c r="F14822" s="107"/>
      <c r="G14822" s="107"/>
      <c r="H14822" s="100"/>
      <c r="I14822" s="100"/>
      <c r="J14822" s="100"/>
      <c r="K14822" s="100"/>
      <c r="L14822" s="100"/>
      <c r="M14822" s="100"/>
      <c r="N14822" s="100"/>
      <c r="O14822" s="100"/>
    </row>
    <row r="14823" spans="2:15" s="105" customFormat="1">
      <c r="B14823" s="209"/>
      <c r="C14823" s="103"/>
      <c r="D14823" s="104"/>
      <c r="E14823" s="209"/>
      <c r="F14823" s="107"/>
      <c r="G14823" s="107"/>
      <c r="H14823" s="100"/>
      <c r="I14823" s="100"/>
      <c r="J14823" s="100"/>
      <c r="K14823" s="100"/>
      <c r="L14823" s="100"/>
      <c r="M14823" s="100"/>
      <c r="N14823" s="100"/>
      <c r="O14823" s="100"/>
    </row>
    <row r="14824" spans="2:15" s="105" customFormat="1">
      <c r="B14824" s="209"/>
      <c r="C14824" s="103"/>
      <c r="D14824" s="104"/>
      <c r="E14824" s="209"/>
      <c r="F14824" s="107"/>
      <c r="G14824" s="107"/>
      <c r="H14824" s="100"/>
      <c r="I14824" s="100"/>
      <c r="J14824" s="100"/>
      <c r="K14824" s="100"/>
      <c r="L14824" s="100"/>
      <c r="M14824" s="100"/>
      <c r="N14824" s="100"/>
      <c r="O14824" s="100"/>
    </row>
    <row r="14825" spans="2:15" s="105" customFormat="1">
      <c r="B14825" s="209"/>
      <c r="C14825" s="103"/>
      <c r="D14825" s="104"/>
      <c r="E14825" s="209"/>
      <c r="F14825" s="107"/>
      <c r="G14825" s="107"/>
      <c r="H14825" s="100"/>
      <c r="I14825" s="100"/>
      <c r="J14825" s="100"/>
      <c r="K14825" s="100"/>
      <c r="L14825" s="100"/>
      <c r="M14825" s="100"/>
      <c r="N14825" s="100"/>
      <c r="O14825" s="100"/>
    </row>
    <row r="14826" spans="2:15" s="105" customFormat="1">
      <c r="B14826" s="209"/>
      <c r="C14826" s="103"/>
      <c r="D14826" s="104"/>
      <c r="E14826" s="209"/>
      <c r="F14826" s="107"/>
      <c r="G14826" s="107"/>
      <c r="H14826" s="100"/>
      <c r="I14826" s="100"/>
      <c r="J14826" s="100"/>
      <c r="K14826" s="100"/>
      <c r="L14826" s="100"/>
      <c r="M14826" s="100"/>
      <c r="N14826" s="100"/>
      <c r="O14826" s="100"/>
    </row>
    <row r="14827" spans="2:15" s="105" customFormat="1">
      <c r="B14827" s="209"/>
      <c r="C14827" s="103"/>
      <c r="D14827" s="104"/>
      <c r="E14827" s="209"/>
      <c r="F14827" s="107"/>
      <c r="G14827" s="107"/>
      <c r="H14827" s="100"/>
      <c r="I14827" s="100"/>
      <c r="J14827" s="100"/>
      <c r="K14827" s="100"/>
      <c r="L14827" s="100"/>
      <c r="M14827" s="100"/>
      <c r="N14827" s="100"/>
      <c r="O14827" s="100"/>
    </row>
    <row r="14828" spans="2:15" s="105" customFormat="1">
      <c r="B14828" s="209"/>
      <c r="C14828" s="103"/>
      <c r="D14828" s="104"/>
      <c r="E14828" s="209"/>
      <c r="F14828" s="107"/>
      <c r="G14828" s="107"/>
      <c r="H14828" s="100"/>
      <c r="I14828" s="100"/>
      <c r="J14828" s="100"/>
      <c r="K14828" s="100"/>
      <c r="L14828" s="100"/>
      <c r="M14828" s="100"/>
      <c r="N14828" s="100"/>
      <c r="O14828" s="100"/>
    </row>
    <row r="14829" spans="2:15" s="105" customFormat="1">
      <c r="B14829" s="209"/>
      <c r="C14829" s="103"/>
      <c r="D14829" s="104"/>
      <c r="E14829" s="209"/>
      <c r="F14829" s="107"/>
      <c r="G14829" s="107"/>
      <c r="H14829" s="100"/>
      <c r="I14829" s="100"/>
      <c r="J14829" s="100"/>
      <c r="K14829" s="100"/>
      <c r="L14829" s="100"/>
      <c r="M14829" s="100"/>
      <c r="N14829" s="100"/>
      <c r="O14829" s="100"/>
    </row>
    <row r="14830" spans="2:15" s="105" customFormat="1">
      <c r="B14830" s="209"/>
      <c r="C14830" s="103"/>
      <c r="D14830" s="104"/>
      <c r="E14830" s="209"/>
      <c r="F14830" s="107"/>
      <c r="G14830" s="107"/>
      <c r="H14830" s="100"/>
      <c r="I14830" s="100"/>
      <c r="J14830" s="100"/>
      <c r="K14830" s="100"/>
      <c r="L14830" s="100"/>
      <c r="M14830" s="100"/>
      <c r="N14830" s="100"/>
      <c r="O14830" s="100"/>
    </row>
    <row r="14831" spans="2:15" s="105" customFormat="1">
      <c r="B14831" s="209"/>
      <c r="C14831" s="103"/>
      <c r="D14831" s="104"/>
      <c r="E14831" s="209"/>
      <c r="F14831" s="107"/>
      <c r="G14831" s="107"/>
      <c r="H14831" s="100"/>
      <c r="I14831" s="100"/>
      <c r="J14831" s="100"/>
      <c r="K14831" s="100"/>
      <c r="L14831" s="100"/>
      <c r="M14831" s="100"/>
      <c r="N14831" s="100"/>
      <c r="O14831" s="100"/>
    </row>
    <row r="14832" spans="2:15" s="105" customFormat="1">
      <c r="B14832" s="209"/>
      <c r="C14832" s="103"/>
      <c r="D14832" s="104"/>
      <c r="E14832" s="209"/>
      <c r="F14832" s="107"/>
      <c r="G14832" s="107"/>
      <c r="H14832" s="100"/>
      <c r="I14832" s="100"/>
      <c r="J14832" s="100"/>
      <c r="K14832" s="100"/>
      <c r="L14832" s="100"/>
      <c r="M14832" s="100"/>
      <c r="N14832" s="100"/>
      <c r="O14832" s="100"/>
    </row>
    <row r="14833" spans="2:15" s="105" customFormat="1">
      <c r="B14833" s="209"/>
      <c r="C14833" s="103"/>
      <c r="D14833" s="104"/>
      <c r="E14833" s="209"/>
      <c r="F14833" s="107"/>
      <c r="G14833" s="107"/>
      <c r="H14833" s="100"/>
      <c r="I14833" s="100"/>
      <c r="J14833" s="100"/>
      <c r="K14833" s="100"/>
      <c r="L14833" s="100"/>
      <c r="M14833" s="100"/>
      <c r="N14833" s="100"/>
      <c r="O14833" s="100"/>
    </row>
    <row r="14834" spans="2:15" s="105" customFormat="1">
      <c r="B14834" s="209"/>
      <c r="C14834" s="103"/>
      <c r="D14834" s="104"/>
      <c r="E14834" s="209"/>
      <c r="F14834" s="107"/>
      <c r="G14834" s="107"/>
      <c r="H14834" s="100"/>
      <c r="I14834" s="100"/>
      <c r="J14834" s="100"/>
      <c r="K14834" s="100"/>
      <c r="L14834" s="100"/>
      <c r="M14834" s="100"/>
      <c r="N14834" s="100"/>
      <c r="O14834" s="100"/>
    </row>
    <row r="14835" spans="2:15" s="105" customFormat="1">
      <c r="B14835" s="209"/>
      <c r="C14835" s="103"/>
      <c r="D14835" s="104"/>
      <c r="E14835" s="209"/>
      <c r="F14835" s="107"/>
      <c r="G14835" s="107"/>
      <c r="H14835" s="100"/>
      <c r="I14835" s="100"/>
      <c r="J14835" s="100"/>
      <c r="K14835" s="100"/>
      <c r="L14835" s="100"/>
      <c r="M14835" s="100"/>
      <c r="N14835" s="100"/>
      <c r="O14835" s="100"/>
    </row>
    <row r="14836" spans="2:15" s="105" customFormat="1">
      <c r="B14836" s="209"/>
      <c r="C14836" s="103"/>
      <c r="D14836" s="104"/>
      <c r="E14836" s="209"/>
      <c r="F14836" s="107"/>
      <c r="G14836" s="107"/>
      <c r="H14836" s="100"/>
      <c r="I14836" s="100"/>
      <c r="J14836" s="100"/>
      <c r="K14836" s="100"/>
      <c r="L14836" s="100"/>
      <c r="M14836" s="100"/>
      <c r="N14836" s="100"/>
      <c r="O14836" s="100"/>
    </row>
    <row r="14837" spans="2:15" s="105" customFormat="1">
      <c r="B14837" s="209"/>
      <c r="C14837" s="103"/>
      <c r="D14837" s="104"/>
      <c r="E14837" s="209"/>
      <c r="F14837" s="107"/>
      <c r="G14837" s="107"/>
      <c r="H14837" s="100"/>
      <c r="I14837" s="100"/>
      <c r="J14837" s="100"/>
      <c r="K14837" s="100"/>
      <c r="L14837" s="100"/>
      <c r="M14837" s="100"/>
      <c r="N14837" s="100"/>
      <c r="O14837" s="100"/>
    </row>
    <row r="14838" spans="2:15" s="105" customFormat="1">
      <c r="B14838" s="209"/>
      <c r="C14838" s="103"/>
      <c r="D14838" s="104"/>
      <c r="E14838" s="209"/>
      <c r="F14838" s="107"/>
      <c r="G14838" s="107"/>
      <c r="H14838" s="100"/>
      <c r="I14838" s="100"/>
      <c r="J14838" s="100"/>
      <c r="K14838" s="100"/>
      <c r="L14838" s="100"/>
      <c r="M14838" s="100"/>
      <c r="N14838" s="100"/>
      <c r="O14838" s="100"/>
    </row>
    <row r="14839" spans="2:15" s="105" customFormat="1">
      <c r="B14839" s="209"/>
      <c r="C14839" s="103"/>
      <c r="D14839" s="104"/>
      <c r="E14839" s="209"/>
      <c r="F14839" s="107"/>
      <c r="G14839" s="107"/>
      <c r="H14839" s="100"/>
      <c r="I14839" s="100"/>
      <c r="J14839" s="100"/>
      <c r="K14839" s="100"/>
      <c r="L14839" s="100"/>
      <c r="M14839" s="100"/>
      <c r="N14839" s="100"/>
      <c r="O14839" s="100"/>
    </row>
    <row r="14840" spans="2:15" s="105" customFormat="1">
      <c r="B14840" s="209"/>
      <c r="C14840" s="103"/>
      <c r="D14840" s="104"/>
      <c r="E14840" s="209"/>
      <c r="F14840" s="107"/>
      <c r="G14840" s="107"/>
      <c r="H14840" s="100"/>
      <c r="I14840" s="100"/>
      <c r="J14840" s="100"/>
      <c r="K14840" s="100"/>
      <c r="L14840" s="100"/>
      <c r="M14840" s="100"/>
      <c r="N14840" s="100"/>
      <c r="O14840" s="100"/>
    </row>
    <row r="14841" spans="2:15" s="105" customFormat="1">
      <c r="B14841" s="209"/>
      <c r="C14841" s="103"/>
      <c r="D14841" s="104"/>
      <c r="E14841" s="209"/>
      <c r="F14841" s="107"/>
      <c r="G14841" s="107"/>
      <c r="H14841" s="100"/>
      <c r="I14841" s="100"/>
      <c r="J14841" s="100"/>
      <c r="K14841" s="100"/>
      <c r="L14841" s="100"/>
      <c r="M14841" s="100"/>
      <c r="N14841" s="100"/>
      <c r="O14841" s="100"/>
    </row>
    <row r="14842" spans="2:15" s="105" customFormat="1">
      <c r="B14842" s="209"/>
      <c r="C14842" s="103"/>
      <c r="D14842" s="104"/>
      <c r="E14842" s="209"/>
      <c r="F14842" s="107"/>
      <c r="G14842" s="107"/>
      <c r="H14842" s="100"/>
      <c r="I14842" s="100"/>
      <c r="J14842" s="100"/>
      <c r="K14842" s="100"/>
      <c r="L14842" s="100"/>
      <c r="M14842" s="100"/>
      <c r="N14842" s="100"/>
      <c r="O14842" s="100"/>
    </row>
    <row r="14843" spans="2:15" s="105" customFormat="1">
      <c r="B14843" s="209"/>
      <c r="C14843" s="103"/>
      <c r="D14843" s="104"/>
      <c r="E14843" s="209"/>
      <c r="F14843" s="107"/>
      <c r="G14843" s="107"/>
      <c r="H14843" s="100"/>
      <c r="I14843" s="100"/>
      <c r="J14843" s="100"/>
      <c r="K14843" s="100"/>
      <c r="L14843" s="100"/>
      <c r="M14843" s="100"/>
      <c r="N14843" s="100"/>
      <c r="O14843" s="100"/>
    </row>
    <row r="14844" spans="2:15" s="105" customFormat="1">
      <c r="B14844" s="209"/>
      <c r="C14844" s="103"/>
      <c r="D14844" s="104"/>
      <c r="E14844" s="209"/>
      <c r="F14844" s="107"/>
      <c r="G14844" s="107"/>
      <c r="H14844" s="100"/>
      <c r="I14844" s="100"/>
      <c r="J14844" s="100"/>
      <c r="K14844" s="100"/>
      <c r="L14844" s="100"/>
      <c r="M14844" s="100"/>
      <c r="N14844" s="100"/>
      <c r="O14844" s="100"/>
    </row>
    <row r="14845" spans="2:15" s="105" customFormat="1">
      <c r="B14845" s="209"/>
      <c r="C14845" s="103"/>
      <c r="D14845" s="104"/>
      <c r="E14845" s="209"/>
      <c r="F14845" s="107"/>
      <c r="G14845" s="107"/>
      <c r="H14845" s="100"/>
      <c r="I14845" s="100"/>
      <c r="J14845" s="100"/>
      <c r="K14845" s="100"/>
      <c r="L14845" s="100"/>
      <c r="M14845" s="100"/>
      <c r="N14845" s="100"/>
      <c r="O14845" s="100"/>
    </row>
    <row r="14846" spans="2:15" s="105" customFormat="1">
      <c r="B14846" s="209"/>
      <c r="C14846" s="103"/>
      <c r="D14846" s="104"/>
      <c r="E14846" s="209"/>
      <c r="F14846" s="107"/>
      <c r="G14846" s="107"/>
      <c r="H14846" s="100"/>
      <c r="I14846" s="100"/>
      <c r="J14846" s="100"/>
      <c r="K14846" s="100"/>
      <c r="L14846" s="100"/>
      <c r="M14846" s="100"/>
      <c r="N14846" s="100"/>
      <c r="O14846" s="100"/>
    </row>
    <row r="14847" spans="2:15" s="105" customFormat="1">
      <c r="B14847" s="209"/>
      <c r="C14847" s="103"/>
      <c r="D14847" s="104"/>
      <c r="E14847" s="209"/>
      <c r="F14847" s="107"/>
      <c r="G14847" s="107"/>
      <c r="H14847" s="100"/>
      <c r="I14847" s="100"/>
      <c r="J14847" s="100"/>
      <c r="K14847" s="100"/>
      <c r="L14847" s="100"/>
      <c r="M14847" s="100"/>
      <c r="N14847" s="100"/>
      <c r="O14847" s="100"/>
    </row>
    <row r="14848" spans="2:15" s="105" customFormat="1">
      <c r="B14848" s="209"/>
      <c r="C14848" s="103"/>
      <c r="D14848" s="104"/>
      <c r="E14848" s="209"/>
      <c r="F14848" s="107"/>
      <c r="G14848" s="107"/>
      <c r="H14848" s="100"/>
      <c r="I14848" s="100"/>
      <c r="J14848" s="100"/>
      <c r="K14848" s="100"/>
      <c r="L14848" s="100"/>
      <c r="M14848" s="100"/>
      <c r="N14848" s="100"/>
      <c r="O14848" s="100"/>
    </row>
    <row r="14849" spans="2:15" s="105" customFormat="1">
      <c r="B14849" s="209"/>
      <c r="C14849" s="103"/>
      <c r="D14849" s="104"/>
      <c r="E14849" s="209"/>
      <c r="F14849" s="107"/>
      <c r="G14849" s="107"/>
      <c r="H14849" s="100"/>
      <c r="I14849" s="100"/>
      <c r="J14849" s="100"/>
      <c r="K14849" s="100"/>
      <c r="L14849" s="100"/>
      <c r="M14849" s="100"/>
      <c r="N14849" s="100"/>
      <c r="O14849" s="100"/>
    </row>
    <row r="14850" spans="2:15" s="105" customFormat="1">
      <c r="B14850" s="209"/>
      <c r="C14850" s="103"/>
      <c r="D14850" s="104"/>
      <c r="E14850" s="209"/>
      <c r="F14850" s="107"/>
      <c r="G14850" s="107"/>
      <c r="H14850" s="100"/>
      <c r="I14850" s="100"/>
      <c r="J14850" s="100"/>
      <c r="K14850" s="100"/>
      <c r="L14850" s="100"/>
      <c r="M14850" s="100"/>
      <c r="N14850" s="100"/>
      <c r="O14850" s="100"/>
    </row>
    <row r="14851" spans="2:15" s="105" customFormat="1">
      <c r="B14851" s="209"/>
      <c r="C14851" s="103"/>
      <c r="D14851" s="104"/>
      <c r="E14851" s="209"/>
      <c r="F14851" s="107"/>
      <c r="G14851" s="107"/>
      <c r="H14851" s="100"/>
      <c r="I14851" s="100"/>
      <c r="J14851" s="100"/>
      <c r="K14851" s="100"/>
      <c r="L14851" s="100"/>
      <c r="M14851" s="100"/>
      <c r="N14851" s="100"/>
      <c r="O14851" s="100"/>
    </row>
    <row r="14852" spans="2:15" s="105" customFormat="1">
      <c r="B14852" s="209"/>
      <c r="C14852" s="103"/>
      <c r="D14852" s="104"/>
      <c r="E14852" s="209"/>
      <c r="F14852" s="107"/>
      <c r="G14852" s="107"/>
      <c r="H14852" s="100"/>
      <c r="I14852" s="100"/>
      <c r="J14852" s="100"/>
      <c r="K14852" s="100"/>
      <c r="L14852" s="100"/>
      <c r="M14852" s="100"/>
      <c r="N14852" s="100"/>
      <c r="O14852" s="100"/>
    </row>
    <row r="14853" spans="2:15" s="105" customFormat="1">
      <c r="B14853" s="209"/>
      <c r="C14853" s="103"/>
      <c r="D14853" s="104"/>
      <c r="E14853" s="209"/>
      <c r="F14853" s="107"/>
      <c r="G14853" s="107"/>
      <c r="H14853" s="100"/>
      <c r="I14853" s="100"/>
      <c r="J14853" s="100"/>
      <c r="K14853" s="100"/>
      <c r="L14853" s="100"/>
      <c r="M14853" s="100"/>
      <c r="N14853" s="100"/>
      <c r="O14853" s="100"/>
    </row>
    <row r="14854" spans="2:15" s="105" customFormat="1">
      <c r="B14854" s="209"/>
      <c r="C14854" s="103"/>
      <c r="D14854" s="104"/>
      <c r="E14854" s="209"/>
      <c r="F14854" s="107"/>
      <c r="G14854" s="107"/>
      <c r="H14854" s="100"/>
      <c r="I14854" s="100"/>
      <c r="J14854" s="100"/>
      <c r="K14854" s="100"/>
      <c r="L14854" s="100"/>
      <c r="M14854" s="100"/>
      <c r="N14854" s="100"/>
      <c r="O14854" s="100"/>
    </row>
    <row r="14855" spans="2:15" s="105" customFormat="1">
      <c r="B14855" s="209"/>
      <c r="C14855" s="103"/>
      <c r="D14855" s="104"/>
      <c r="E14855" s="209"/>
      <c r="F14855" s="107"/>
      <c r="G14855" s="107"/>
      <c r="H14855" s="100"/>
      <c r="I14855" s="100"/>
      <c r="J14855" s="100"/>
      <c r="K14855" s="100"/>
      <c r="L14855" s="100"/>
      <c r="M14855" s="100"/>
      <c r="N14855" s="100"/>
      <c r="O14855" s="100"/>
    </row>
    <row r="14856" spans="2:15" s="105" customFormat="1">
      <c r="B14856" s="209"/>
      <c r="C14856" s="103"/>
      <c r="D14856" s="104"/>
      <c r="E14856" s="209"/>
      <c r="F14856" s="107"/>
      <c r="G14856" s="107"/>
      <c r="H14856" s="100"/>
      <c r="I14856" s="100"/>
      <c r="J14856" s="100"/>
      <c r="K14856" s="100"/>
      <c r="L14856" s="100"/>
      <c r="M14856" s="100"/>
      <c r="N14856" s="100"/>
      <c r="O14856" s="100"/>
    </row>
    <row r="14857" spans="2:15" s="105" customFormat="1">
      <c r="B14857" s="209"/>
      <c r="C14857" s="103"/>
      <c r="D14857" s="104"/>
      <c r="E14857" s="209"/>
      <c r="F14857" s="107"/>
      <c r="G14857" s="107"/>
      <c r="H14857" s="100"/>
      <c r="I14857" s="100"/>
      <c r="J14857" s="100"/>
      <c r="K14857" s="100"/>
      <c r="L14857" s="100"/>
      <c r="M14857" s="100"/>
      <c r="N14857" s="100"/>
      <c r="O14857" s="100"/>
    </row>
    <row r="14858" spans="2:15" s="105" customFormat="1">
      <c r="B14858" s="209"/>
      <c r="C14858" s="103"/>
      <c r="D14858" s="104"/>
      <c r="E14858" s="209"/>
      <c r="F14858" s="107"/>
      <c r="G14858" s="107"/>
      <c r="H14858" s="100"/>
      <c r="I14858" s="100"/>
      <c r="J14858" s="100"/>
      <c r="K14858" s="100"/>
      <c r="L14858" s="100"/>
      <c r="M14858" s="100"/>
      <c r="N14858" s="100"/>
      <c r="O14858" s="100"/>
    </row>
    <row r="14859" spans="2:15" s="105" customFormat="1">
      <c r="B14859" s="209"/>
      <c r="C14859" s="103"/>
      <c r="D14859" s="104"/>
      <c r="E14859" s="209"/>
      <c r="F14859" s="107"/>
      <c r="G14859" s="107"/>
      <c r="H14859" s="100"/>
      <c r="I14859" s="100"/>
      <c r="J14859" s="100"/>
      <c r="K14859" s="100"/>
      <c r="L14859" s="100"/>
      <c r="M14859" s="100"/>
      <c r="N14859" s="100"/>
      <c r="O14859" s="100"/>
    </row>
    <row r="14860" spans="2:15" s="105" customFormat="1">
      <c r="B14860" s="209"/>
      <c r="C14860" s="103"/>
      <c r="D14860" s="104"/>
      <c r="E14860" s="209"/>
      <c r="F14860" s="107"/>
      <c r="G14860" s="107"/>
      <c r="H14860" s="100"/>
      <c r="I14860" s="100"/>
      <c r="J14860" s="100"/>
      <c r="K14860" s="100"/>
      <c r="L14860" s="100"/>
      <c r="M14860" s="100"/>
      <c r="N14860" s="100"/>
      <c r="O14860" s="100"/>
    </row>
    <row r="14861" spans="2:15" s="105" customFormat="1">
      <c r="B14861" s="209"/>
      <c r="C14861" s="103"/>
      <c r="D14861" s="104"/>
      <c r="E14861" s="209"/>
      <c r="F14861" s="107"/>
      <c r="G14861" s="107"/>
      <c r="H14861" s="100"/>
      <c r="I14861" s="100"/>
      <c r="J14861" s="100"/>
      <c r="K14861" s="100"/>
      <c r="L14861" s="100"/>
      <c r="M14861" s="100"/>
      <c r="N14861" s="100"/>
      <c r="O14861" s="100"/>
    </row>
    <row r="14862" spans="2:15" s="105" customFormat="1">
      <c r="B14862" s="209"/>
      <c r="C14862" s="103"/>
      <c r="D14862" s="104"/>
      <c r="E14862" s="209"/>
      <c r="F14862" s="107"/>
      <c r="G14862" s="107"/>
      <c r="H14862" s="100"/>
      <c r="I14862" s="100"/>
      <c r="J14862" s="100"/>
      <c r="K14862" s="100"/>
      <c r="L14862" s="100"/>
      <c r="M14862" s="100"/>
      <c r="N14862" s="100"/>
      <c r="O14862" s="100"/>
    </row>
    <row r="14863" spans="2:15" s="105" customFormat="1">
      <c r="B14863" s="209"/>
      <c r="C14863" s="103"/>
      <c r="D14863" s="104"/>
      <c r="E14863" s="209"/>
      <c r="F14863" s="107"/>
      <c r="G14863" s="107"/>
      <c r="H14863" s="100"/>
      <c r="I14863" s="100"/>
      <c r="J14863" s="100"/>
      <c r="K14863" s="100"/>
      <c r="L14863" s="100"/>
      <c r="M14863" s="100"/>
      <c r="N14863" s="100"/>
      <c r="O14863" s="100"/>
    </row>
    <row r="14864" spans="2:15" s="105" customFormat="1">
      <c r="B14864" s="209"/>
      <c r="C14864" s="103"/>
      <c r="D14864" s="104"/>
      <c r="E14864" s="209"/>
      <c r="F14864" s="107"/>
      <c r="G14864" s="107"/>
      <c r="H14864" s="100"/>
      <c r="I14864" s="100"/>
      <c r="J14864" s="100"/>
      <c r="K14864" s="100"/>
      <c r="L14864" s="100"/>
      <c r="M14864" s="100"/>
      <c r="N14864" s="100"/>
      <c r="O14864" s="100"/>
    </row>
    <row r="14865" spans="2:15" s="105" customFormat="1">
      <c r="B14865" s="209"/>
      <c r="C14865" s="103"/>
      <c r="D14865" s="104"/>
      <c r="E14865" s="209"/>
      <c r="F14865" s="107"/>
      <c r="G14865" s="107"/>
      <c r="H14865" s="100"/>
      <c r="I14865" s="100"/>
      <c r="J14865" s="100"/>
      <c r="K14865" s="100"/>
      <c r="L14865" s="100"/>
      <c r="M14865" s="100"/>
      <c r="N14865" s="100"/>
      <c r="O14865" s="100"/>
    </row>
    <row r="14866" spans="2:15" s="105" customFormat="1">
      <c r="B14866" s="209"/>
      <c r="C14866" s="103"/>
      <c r="D14866" s="104"/>
      <c r="E14866" s="209"/>
      <c r="F14866" s="107"/>
      <c r="G14866" s="107"/>
      <c r="H14866" s="100"/>
      <c r="I14866" s="100"/>
      <c r="J14866" s="100"/>
      <c r="K14866" s="100"/>
      <c r="L14866" s="100"/>
      <c r="M14866" s="100"/>
      <c r="N14866" s="100"/>
      <c r="O14866" s="100"/>
    </row>
    <row r="14867" spans="2:15" s="105" customFormat="1">
      <c r="B14867" s="209"/>
      <c r="C14867" s="103"/>
      <c r="D14867" s="104"/>
      <c r="E14867" s="209"/>
      <c r="F14867" s="107"/>
      <c r="G14867" s="107"/>
      <c r="H14867" s="100"/>
      <c r="I14867" s="100"/>
      <c r="J14867" s="100"/>
      <c r="K14867" s="100"/>
      <c r="L14867" s="100"/>
      <c r="M14867" s="100"/>
      <c r="N14867" s="100"/>
      <c r="O14867" s="100"/>
    </row>
    <row r="14868" spans="2:15" s="105" customFormat="1">
      <c r="B14868" s="209"/>
      <c r="C14868" s="103"/>
      <c r="D14868" s="104"/>
      <c r="E14868" s="209"/>
      <c r="F14868" s="107"/>
      <c r="G14868" s="107"/>
      <c r="H14868" s="100"/>
      <c r="I14868" s="100"/>
      <c r="J14868" s="100"/>
      <c r="K14868" s="100"/>
      <c r="L14868" s="100"/>
      <c r="M14868" s="100"/>
      <c r="N14868" s="100"/>
      <c r="O14868" s="100"/>
    </row>
    <row r="14869" spans="2:15" s="105" customFormat="1">
      <c r="B14869" s="209"/>
      <c r="C14869" s="103"/>
      <c r="D14869" s="104"/>
      <c r="E14869" s="209"/>
      <c r="F14869" s="107"/>
      <c r="G14869" s="107"/>
      <c r="H14869" s="100"/>
      <c r="I14869" s="100"/>
      <c r="J14869" s="100"/>
      <c r="K14869" s="100"/>
      <c r="L14869" s="100"/>
      <c r="M14869" s="100"/>
      <c r="N14869" s="100"/>
      <c r="O14869" s="100"/>
    </row>
    <row r="14870" spans="2:15" s="105" customFormat="1">
      <c r="B14870" s="209"/>
      <c r="C14870" s="103"/>
      <c r="D14870" s="104"/>
      <c r="E14870" s="209"/>
      <c r="F14870" s="107"/>
      <c r="G14870" s="107"/>
      <c r="H14870" s="100"/>
      <c r="I14870" s="100"/>
      <c r="J14870" s="100"/>
      <c r="K14870" s="100"/>
      <c r="L14870" s="100"/>
      <c r="M14870" s="100"/>
      <c r="N14870" s="100"/>
      <c r="O14870" s="100"/>
    </row>
    <row r="14871" spans="2:15" s="105" customFormat="1">
      <c r="B14871" s="209"/>
      <c r="C14871" s="103"/>
      <c r="D14871" s="104"/>
      <c r="E14871" s="209"/>
      <c r="F14871" s="107"/>
      <c r="G14871" s="107"/>
      <c r="H14871" s="100"/>
      <c r="I14871" s="100"/>
      <c r="J14871" s="100"/>
      <c r="K14871" s="100"/>
      <c r="L14871" s="100"/>
      <c r="M14871" s="100"/>
      <c r="N14871" s="100"/>
      <c r="O14871" s="100"/>
    </row>
    <row r="14872" spans="2:15" s="105" customFormat="1">
      <c r="B14872" s="209"/>
      <c r="C14872" s="103"/>
      <c r="D14872" s="104"/>
      <c r="E14872" s="209"/>
      <c r="F14872" s="107"/>
      <c r="G14872" s="107"/>
      <c r="H14872" s="100"/>
      <c r="I14872" s="100"/>
      <c r="J14872" s="100"/>
      <c r="K14872" s="100"/>
      <c r="L14872" s="100"/>
      <c r="M14872" s="100"/>
      <c r="N14872" s="100"/>
      <c r="O14872" s="100"/>
    </row>
    <row r="14873" spans="2:15" s="105" customFormat="1">
      <c r="B14873" s="209"/>
      <c r="C14873" s="103"/>
      <c r="D14873" s="104"/>
      <c r="E14873" s="209"/>
      <c r="F14873" s="107"/>
      <c r="G14873" s="107"/>
      <c r="H14873" s="100"/>
      <c r="I14873" s="100"/>
      <c r="J14873" s="100"/>
      <c r="K14873" s="100"/>
      <c r="L14873" s="100"/>
      <c r="M14873" s="100"/>
      <c r="N14873" s="100"/>
      <c r="O14873" s="100"/>
    </row>
    <row r="14874" spans="2:15" s="105" customFormat="1">
      <c r="B14874" s="209"/>
      <c r="C14874" s="103"/>
      <c r="D14874" s="104"/>
      <c r="E14874" s="209"/>
      <c r="F14874" s="107"/>
      <c r="G14874" s="107"/>
      <c r="H14874" s="100"/>
      <c r="I14874" s="100"/>
      <c r="J14874" s="100"/>
      <c r="K14874" s="100"/>
      <c r="L14874" s="100"/>
      <c r="M14874" s="100"/>
      <c r="N14874" s="100"/>
      <c r="O14874" s="100"/>
    </row>
    <row r="14875" spans="2:15" s="105" customFormat="1">
      <c r="B14875" s="209"/>
      <c r="C14875" s="103"/>
      <c r="D14875" s="104"/>
      <c r="E14875" s="209"/>
      <c r="F14875" s="107"/>
      <c r="G14875" s="107"/>
      <c r="H14875" s="100"/>
      <c r="I14875" s="100"/>
      <c r="J14875" s="100"/>
      <c r="K14875" s="100"/>
      <c r="L14875" s="100"/>
      <c r="M14875" s="100"/>
      <c r="N14875" s="100"/>
      <c r="O14875" s="100"/>
    </row>
    <row r="14876" spans="2:15" s="105" customFormat="1">
      <c r="B14876" s="209"/>
      <c r="C14876" s="103"/>
      <c r="D14876" s="104"/>
      <c r="E14876" s="209"/>
      <c r="F14876" s="107"/>
      <c r="G14876" s="107"/>
      <c r="H14876" s="100"/>
      <c r="I14876" s="100"/>
      <c r="J14876" s="100"/>
      <c r="K14876" s="100"/>
      <c r="L14876" s="100"/>
      <c r="M14876" s="100"/>
      <c r="N14876" s="100"/>
      <c r="O14876" s="100"/>
    </row>
    <row r="14877" spans="2:15" s="105" customFormat="1">
      <c r="B14877" s="209"/>
      <c r="C14877" s="103"/>
      <c r="D14877" s="104"/>
      <c r="E14877" s="209"/>
      <c r="F14877" s="107"/>
      <c r="G14877" s="107"/>
      <c r="H14877" s="100"/>
      <c r="I14877" s="100"/>
      <c r="J14877" s="100"/>
      <c r="K14877" s="100"/>
      <c r="L14877" s="100"/>
      <c r="M14877" s="100"/>
      <c r="N14877" s="100"/>
      <c r="O14877" s="100"/>
    </row>
    <row r="14878" spans="2:15" s="105" customFormat="1">
      <c r="B14878" s="209"/>
      <c r="C14878" s="103"/>
      <c r="D14878" s="104"/>
      <c r="E14878" s="209"/>
      <c r="F14878" s="107"/>
      <c r="G14878" s="107"/>
      <c r="H14878" s="100"/>
      <c r="I14878" s="100"/>
      <c r="J14878" s="100"/>
      <c r="K14878" s="100"/>
      <c r="L14878" s="100"/>
      <c r="M14878" s="100"/>
      <c r="N14878" s="100"/>
      <c r="O14878" s="100"/>
    </row>
    <row r="14879" spans="2:15" s="105" customFormat="1">
      <c r="B14879" s="209"/>
      <c r="C14879" s="103"/>
      <c r="D14879" s="104"/>
      <c r="E14879" s="209"/>
      <c r="F14879" s="107"/>
      <c r="G14879" s="107"/>
      <c r="H14879" s="100"/>
      <c r="I14879" s="100"/>
      <c r="J14879" s="100"/>
      <c r="K14879" s="100"/>
      <c r="L14879" s="100"/>
      <c r="M14879" s="100"/>
      <c r="N14879" s="100"/>
      <c r="O14879" s="100"/>
    </row>
    <row r="14880" spans="2:15" s="105" customFormat="1">
      <c r="B14880" s="209"/>
      <c r="C14880" s="103"/>
      <c r="D14880" s="104"/>
      <c r="E14880" s="209"/>
      <c r="F14880" s="107"/>
      <c r="G14880" s="107"/>
      <c r="H14880" s="100"/>
      <c r="I14880" s="100"/>
      <c r="J14880" s="100"/>
      <c r="K14880" s="100"/>
      <c r="L14880" s="100"/>
      <c r="M14880" s="100"/>
      <c r="N14880" s="100"/>
      <c r="O14880" s="100"/>
    </row>
    <row r="14881" spans="2:15" s="105" customFormat="1">
      <c r="B14881" s="209"/>
      <c r="C14881" s="103"/>
      <c r="D14881" s="104"/>
      <c r="E14881" s="209"/>
      <c r="F14881" s="107"/>
      <c r="G14881" s="107"/>
      <c r="H14881" s="100"/>
      <c r="I14881" s="100"/>
      <c r="J14881" s="100"/>
      <c r="K14881" s="100"/>
      <c r="L14881" s="100"/>
      <c r="M14881" s="100"/>
      <c r="N14881" s="100"/>
      <c r="O14881" s="100"/>
    </row>
    <row r="14882" spans="2:15" s="105" customFormat="1">
      <c r="B14882" s="209"/>
      <c r="C14882" s="103"/>
      <c r="D14882" s="104"/>
      <c r="E14882" s="209"/>
      <c r="F14882" s="107"/>
      <c r="G14882" s="107"/>
      <c r="H14882" s="100"/>
      <c r="I14882" s="100"/>
      <c r="J14882" s="100"/>
      <c r="K14882" s="100"/>
      <c r="L14882" s="100"/>
      <c r="M14882" s="100"/>
      <c r="N14882" s="100"/>
      <c r="O14882" s="100"/>
    </row>
    <row r="14883" spans="2:15" s="105" customFormat="1">
      <c r="B14883" s="209"/>
      <c r="C14883" s="103"/>
      <c r="D14883" s="104"/>
      <c r="E14883" s="209"/>
      <c r="F14883" s="107"/>
      <c r="G14883" s="107"/>
      <c r="H14883" s="100"/>
      <c r="I14883" s="100"/>
      <c r="J14883" s="100"/>
      <c r="K14883" s="100"/>
      <c r="L14883" s="100"/>
      <c r="M14883" s="100"/>
      <c r="N14883" s="100"/>
      <c r="O14883" s="100"/>
    </row>
    <row r="14884" spans="2:15" s="105" customFormat="1">
      <c r="B14884" s="209"/>
      <c r="C14884" s="103"/>
      <c r="D14884" s="104"/>
      <c r="E14884" s="209"/>
      <c r="F14884" s="107"/>
      <c r="G14884" s="107"/>
      <c r="H14884" s="100"/>
      <c r="I14884" s="100"/>
      <c r="J14884" s="100"/>
      <c r="K14884" s="100"/>
      <c r="L14884" s="100"/>
      <c r="M14884" s="100"/>
      <c r="N14884" s="100"/>
      <c r="O14884" s="100"/>
    </row>
    <row r="14885" spans="2:15" s="105" customFormat="1">
      <c r="B14885" s="209"/>
      <c r="C14885" s="103"/>
      <c r="D14885" s="104"/>
      <c r="E14885" s="209"/>
      <c r="F14885" s="107"/>
      <c r="G14885" s="107"/>
      <c r="H14885" s="100"/>
      <c r="I14885" s="100"/>
      <c r="J14885" s="100"/>
      <c r="K14885" s="100"/>
      <c r="L14885" s="100"/>
      <c r="M14885" s="100"/>
      <c r="N14885" s="100"/>
      <c r="O14885" s="100"/>
    </row>
    <row r="14886" spans="2:15" s="105" customFormat="1">
      <c r="B14886" s="209"/>
      <c r="C14886" s="103"/>
      <c r="D14886" s="104"/>
      <c r="E14886" s="209"/>
      <c r="F14886" s="107"/>
      <c r="G14886" s="107"/>
      <c r="H14886" s="100"/>
      <c r="I14886" s="100"/>
      <c r="J14886" s="100"/>
      <c r="K14886" s="100"/>
      <c r="L14886" s="100"/>
      <c r="M14886" s="100"/>
      <c r="N14886" s="100"/>
      <c r="O14886" s="100"/>
    </row>
    <row r="14887" spans="2:15" s="105" customFormat="1">
      <c r="B14887" s="209"/>
      <c r="C14887" s="103"/>
      <c r="D14887" s="104"/>
      <c r="E14887" s="209"/>
      <c r="F14887" s="107"/>
      <c r="G14887" s="107"/>
      <c r="H14887" s="100"/>
      <c r="I14887" s="100"/>
      <c r="J14887" s="100"/>
      <c r="K14887" s="100"/>
      <c r="L14887" s="100"/>
      <c r="M14887" s="100"/>
      <c r="N14887" s="100"/>
      <c r="O14887" s="100"/>
    </row>
    <row r="14888" spans="2:15" s="105" customFormat="1">
      <c r="B14888" s="209"/>
      <c r="C14888" s="103"/>
      <c r="D14888" s="104"/>
      <c r="E14888" s="209"/>
      <c r="F14888" s="107"/>
      <c r="G14888" s="107"/>
      <c r="H14888" s="100"/>
      <c r="I14888" s="100"/>
      <c r="J14888" s="100"/>
      <c r="K14888" s="100"/>
      <c r="L14888" s="100"/>
      <c r="M14888" s="100"/>
      <c r="N14888" s="100"/>
      <c r="O14888" s="100"/>
    </row>
    <row r="14889" spans="2:15" s="105" customFormat="1">
      <c r="B14889" s="209"/>
      <c r="C14889" s="103"/>
      <c r="D14889" s="104"/>
      <c r="E14889" s="209"/>
      <c r="F14889" s="107"/>
      <c r="G14889" s="107"/>
      <c r="H14889" s="100"/>
      <c r="I14889" s="100"/>
      <c r="J14889" s="100"/>
      <c r="K14889" s="100"/>
      <c r="L14889" s="100"/>
      <c r="M14889" s="100"/>
      <c r="N14889" s="100"/>
      <c r="O14889" s="100"/>
    </row>
    <row r="14890" spans="2:15" s="105" customFormat="1">
      <c r="B14890" s="209"/>
      <c r="C14890" s="103"/>
      <c r="D14890" s="104"/>
      <c r="E14890" s="209"/>
      <c r="F14890" s="107"/>
      <c r="G14890" s="107"/>
      <c r="H14890" s="100"/>
      <c r="I14890" s="100"/>
      <c r="J14890" s="100"/>
      <c r="K14890" s="100"/>
      <c r="L14890" s="100"/>
      <c r="M14890" s="100"/>
      <c r="N14890" s="100"/>
      <c r="O14890" s="100"/>
    </row>
    <row r="14891" spans="2:15" s="105" customFormat="1">
      <c r="B14891" s="209"/>
      <c r="C14891" s="103"/>
      <c r="D14891" s="104"/>
      <c r="E14891" s="209"/>
      <c r="F14891" s="107"/>
      <c r="G14891" s="107"/>
      <c r="H14891" s="100"/>
      <c r="I14891" s="100"/>
      <c r="J14891" s="100"/>
      <c r="K14891" s="100"/>
      <c r="L14891" s="100"/>
      <c r="M14891" s="100"/>
      <c r="N14891" s="100"/>
      <c r="O14891" s="100"/>
    </row>
    <row r="14892" spans="2:15" s="105" customFormat="1">
      <c r="B14892" s="209"/>
      <c r="C14892" s="103"/>
      <c r="D14892" s="104"/>
      <c r="E14892" s="209"/>
      <c r="F14892" s="107"/>
      <c r="G14892" s="107"/>
      <c r="H14892" s="100"/>
      <c r="I14892" s="100"/>
      <c r="J14892" s="100"/>
      <c r="K14892" s="100"/>
      <c r="L14892" s="100"/>
      <c r="M14892" s="100"/>
      <c r="N14892" s="100"/>
      <c r="O14892" s="100"/>
    </row>
    <row r="14893" spans="2:15" s="105" customFormat="1">
      <c r="B14893" s="209"/>
      <c r="C14893" s="103"/>
      <c r="D14893" s="104"/>
      <c r="E14893" s="209"/>
      <c r="F14893" s="107"/>
      <c r="G14893" s="107"/>
      <c r="H14893" s="100"/>
      <c r="I14893" s="100"/>
      <c r="J14893" s="100"/>
      <c r="K14893" s="100"/>
      <c r="L14893" s="100"/>
      <c r="M14893" s="100"/>
      <c r="N14893" s="100"/>
      <c r="O14893" s="100"/>
    </row>
    <row r="14894" spans="2:15" s="105" customFormat="1">
      <c r="B14894" s="209"/>
      <c r="C14894" s="103"/>
      <c r="D14894" s="104"/>
      <c r="E14894" s="209"/>
      <c r="F14894" s="107"/>
      <c r="G14894" s="107"/>
      <c r="H14894" s="100"/>
      <c r="I14894" s="100"/>
      <c r="J14894" s="100"/>
      <c r="K14894" s="100"/>
      <c r="L14894" s="100"/>
      <c r="M14894" s="100"/>
      <c r="N14894" s="100"/>
      <c r="O14894" s="100"/>
    </row>
    <row r="14895" spans="2:15" s="105" customFormat="1">
      <c r="B14895" s="209"/>
      <c r="C14895" s="103"/>
      <c r="D14895" s="104"/>
      <c r="E14895" s="209"/>
      <c r="F14895" s="107"/>
      <c r="G14895" s="107"/>
      <c r="H14895" s="100"/>
      <c r="I14895" s="100"/>
      <c r="J14895" s="100"/>
      <c r="K14895" s="100"/>
      <c r="L14895" s="100"/>
      <c r="M14895" s="100"/>
      <c r="N14895" s="100"/>
      <c r="O14895" s="100"/>
    </row>
    <row r="14896" spans="2:15" s="105" customFormat="1">
      <c r="B14896" s="209"/>
      <c r="C14896" s="103"/>
      <c r="D14896" s="104"/>
      <c r="E14896" s="209"/>
      <c r="F14896" s="107"/>
      <c r="G14896" s="107"/>
      <c r="H14896" s="100"/>
      <c r="I14896" s="100"/>
      <c r="J14896" s="100"/>
      <c r="K14896" s="100"/>
      <c r="L14896" s="100"/>
      <c r="M14896" s="100"/>
      <c r="N14896" s="100"/>
      <c r="O14896" s="100"/>
    </row>
    <row r="14897" spans="2:15" s="105" customFormat="1">
      <c r="B14897" s="209"/>
      <c r="C14897" s="103"/>
      <c r="D14897" s="104"/>
      <c r="E14897" s="209"/>
      <c r="F14897" s="107"/>
      <c r="G14897" s="107"/>
      <c r="H14897" s="100"/>
      <c r="I14897" s="100"/>
      <c r="J14897" s="100"/>
      <c r="K14897" s="100"/>
      <c r="L14897" s="100"/>
      <c r="M14897" s="100"/>
      <c r="N14897" s="100"/>
      <c r="O14897" s="100"/>
    </row>
    <row r="14898" spans="2:15" s="105" customFormat="1">
      <c r="B14898" s="209"/>
      <c r="C14898" s="103"/>
      <c r="D14898" s="104"/>
      <c r="E14898" s="209"/>
      <c r="F14898" s="107"/>
      <c r="G14898" s="107"/>
      <c r="H14898" s="100"/>
      <c r="I14898" s="100"/>
      <c r="J14898" s="100"/>
      <c r="K14898" s="100"/>
      <c r="L14898" s="100"/>
      <c r="M14898" s="100"/>
      <c r="N14898" s="100"/>
      <c r="O14898" s="100"/>
    </row>
    <row r="14899" spans="2:15" s="105" customFormat="1">
      <c r="B14899" s="209"/>
      <c r="C14899" s="103"/>
      <c r="D14899" s="104"/>
      <c r="E14899" s="209"/>
      <c r="F14899" s="107"/>
      <c r="G14899" s="107"/>
      <c r="H14899" s="100"/>
      <c r="I14899" s="100"/>
      <c r="J14899" s="100"/>
      <c r="K14899" s="100"/>
      <c r="L14899" s="100"/>
      <c r="M14899" s="100"/>
      <c r="N14899" s="100"/>
      <c r="O14899" s="100"/>
    </row>
    <row r="14900" spans="2:15" s="105" customFormat="1">
      <c r="B14900" s="209"/>
      <c r="C14900" s="103"/>
      <c r="D14900" s="104"/>
      <c r="E14900" s="209"/>
      <c r="F14900" s="107"/>
      <c r="G14900" s="107"/>
      <c r="H14900" s="100"/>
      <c r="I14900" s="100"/>
      <c r="J14900" s="100"/>
      <c r="K14900" s="100"/>
      <c r="L14900" s="100"/>
      <c r="M14900" s="100"/>
      <c r="N14900" s="100"/>
      <c r="O14900" s="100"/>
    </row>
    <row r="14901" spans="2:15" s="105" customFormat="1">
      <c r="B14901" s="209"/>
      <c r="C14901" s="103"/>
      <c r="D14901" s="104"/>
      <c r="E14901" s="209"/>
      <c r="F14901" s="107"/>
      <c r="G14901" s="107"/>
      <c r="H14901" s="100"/>
      <c r="I14901" s="100"/>
      <c r="J14901" s="100"/>
      <c r="K14901" s="100"/>
      <c r="L14901" s="100"/>
      <c r="M14901" s="100"/>
      <c r="N14901" s="100"/>
      <c r="O14901" s="100"/>
    </row>
    <row r="14902" spans="2:15" s="105" customFormat="1">
      <c r="B14902" s="209"/>
      <c r="C14902" s="103"/>
      <c r="D14902" s="104"/>
      <c r="E14902" s="209"/>
      <c r="F14902" s="107"/>
      <c r="G14902" s="107"/>
      <c r="H14902" s="100"/>
      <c r="I14902" s="100"/>
      <c r="J14902" s="100"/>
      <c r="K14902" s="100"/>
      <c r="L14902" s="100"/>
      <c r="M14902" s="100"/>
      <c r="N14902" s="100"/>
      <c r="O14902" s="100"/>
    </row>
    <row r="14903" spans="2:15" s="105" customFormat="1">
      <c r="B14903" s="209"/>
      <c r="C14903" s="103"/>
      <c r="D14903" s="104"/>
      <c r="E14903" s="209"/>
      <c r="F14903" s="107"/>
      <c r="G14903" s="107"/>
      <c r="H14903" s="100"/>
      <c r="I14903" s="100"/>
      <c r="J14903" s="100"/>
      <c r="K14903" s="100"/>
      <c r="L14903" s="100"/>
      <c r="M14903" s="100"/>
      <c r="N14903" s="100"/>
      <c r="O14903" s="100"/>
    </row>
    <row r="14904" spans="2:15" s="105" customFormat="1">
      <c r="B14904" s="209"/>
      <c r="C14904" s="103"/>
      <c r="D14904" s="104"/>
      <c r="E14904" s="209"/>
      <c r="F14904" s="107"/>
      <c r="G14904" s="107"/>
      <c r="H14904" s="100"/>
      <c r="I14904" s="100"/>
      <c r="J14904" s="100"/>
      <c r="K14904" s="100"/>
      <c r="L14904" s="100"/>
      <c r="M14904" s="100"/>
      <c r="N14904" s="100"/>
      <c r="O14904" s="100"/>
    </row>
    <row r="14905" spans="2:15" s="105" customFormat="1">
      <c r="B14905" s="209"/>
      <c r="C14905" s="103"/>
      <c r="D14905" s="104"/>
      <c r="E14905" s="209"/>
      <c r="F14905" s="107"/>
      <c r="G14905" s="107"/>
      <c r="H14905" s="100"/>
      <c r="I14905" s="100"/>
      <c r="J14905" s="100"/>
      <c r="K14905" s="100"/>
      <c r="L14905" s="100"/>
      <c r="M14905" s="100"/>
      <c r="N14905" s="100"/>
      <c r="O14905" s="100"/>
    </row>
    <row r="14906" spans="2:15" s="105" customFormat="1">
      <c r="B14906" s="209"/>
      <c r="C14906" s="103"/>
      <c r="D14906" s="104"/>
      <c r="E14906" s="209"/>
      <c r="F14906" s="107"/>
      <c r="G14906" s="107"/>
      <c r="H14906" s="100"/>
      <c r="I14906" s="100"/>
      <c r="J14906" s="100"/>
      <c r="K14906" s="100"/>
      <c r="L14906" s="100"/>
      <c r="M14906" s="100"/>
      <c r="N14906" s="100"/>
      <c r="O14906" s="100"/>
    </row>
    <row r="14907" spans="2:15" s="105" customFormat="1">
      <c r="B14907" s="209"/>
      <c r="C14907" s="103"/>
      <c r="D14907" s="104"/>
      <c r="E14907" s="209"/>
      <c r="F14907" s="107"/>
      <c r="G14907" s="107"/>
      <c r="H14907" s="100"/>
      <c r="I14907" s="100"/>
      <c r="J14907" s="100"/>
      <c r="K14907" s="100"/>
      <c r="L14907" s="100"/>
      <c r="M14907" s="100"/>
      <c r="N14907" s="100"/>
      <c r="O14907" s="100"/>
    </row>
    <row r="14908" spans="2:15" s="105" customFormat="1">
      <c r="B14908" s="209"/>
      <c r="C14908" s="103"/>
      <c r="D14908" s="104"/>
      <c r="E14908" s="209"/>
      <c r="F14908" s="107"/>
      <c r="G14908" s="107"/>
      <c r="H14908" s="100"/>
      <c r="I14908" s="100"/>
      <c r="J14908" s="100"/>
      <c r="K14908" s="100"/>
      <c r="L14908" s="100"/>
      <c r="M14908" s="100"/>
      <c r="N14908" s="100"/>
      <c r="O14908" s="100"/>
    </row>
    <row r="14909" spans="2:15" s="105" customFormat="1">
      <c r="B14909" s="209"/>
      <c r="C14909" s="103"/>
      <c r="D14909" s="104"/>
      <c r="E14909" s="209"/>
      <c r="F14909" s="107"/>
      <c r="G14909" s="107"/>
      <c r="H14909" s="100"/>
      <c r="I14909" s="100"/>
      <c r="J14909" s="100"/>
      <c r="K14909" s="100"/>
      <c r="L14909" s="100"/>
      <c r="M14909" s="100"/>
      <c r="N14909" s="100"/>
      <c r="O14909" s="100"/>
    </row>
    <row r="14910" spans="2:15" s="105" customFormat="1">
      <c r="B14910" s="209"/>
      <c r="C14910" s="103"/>
      <c r="D14910" s="104"/>
      <c r="E14910" s="209"/>
      <c r="F14910" s="107"/>
      <c r="G14910" s="107"/>
      <c r="H14910" s="100"/>
      <c r="I14910" s="100"/>
      <c r="J14910" s="100"/>
      <c r="K14910" s="100"/>
      <c r="L14910" s="100"/>
      <c r="M14910" s="100"/>
      <c r="N14910" s="100"/>
      <c r="O14910" s="100"/>
    </row>
    <row r="14911" spans="2:15" s="105" customFormat="1">
      <c r="B14911" s="209"/>
      <c r="C14911" s="103"/>
      <c r="D14911" s="104"/>
      <c r="E14911" s="209"/>
      <c r="F14911" s="107"/>
      <c r="G14911" s="107"/>
      <c r="H14911" s="100"/>
      <c r="I14911" s="100"/>
      <c r="J14911" s="100"/>
      <c r="K14911" s="100"/>
      <c r="L14911" s="100"/>
      <c r="M14911" s="100"/>
      <c r="N14911" s="100"/>
      <c r="O14911" s="100"/>
    </row>
    <row r="14912" spans="2:15" s="105" customFormat="1">
      <c r="B14912" s="209"/>
      <c r="C14912" s="103"/>
      <c r="D14912" s="104"/>
      <c r="E14912" s="209"/>
      <c r="F14912" s="107"/>
      <c r="G14912" s="107"/>
      <c r="H14912" s="100"/>
      <c r="I14912" s="100"/>
      <c r="J14912" s="100"/>
      <c r="K14912" s="100"/>
      <c r="L14912" s="100"/>
      <c r="M14912" s="100"/>
      <c r="N14912" s="100"/>
      <c r="O14912" s="100"/>
    </row>
    <row r="14913" spans="2:15" s="105" customFormat="1">
      <c r="B14913" s="209"/>
      <c r="C14913" s="103"/>
      <c r="D14913" s="104"/>
      <c r="E14913" s="209"/>
      <c r="F14913" s="107"/>
      <c r="G14913" s="107"/>
      <c r="H14913" s="100"/>
      <c r="I14913" s="100"/>
      <c r="J14913" s="100"/>
      <c r="K14913" s="100"/>
      <c r="L14913" s="100"/>
      <c r="M14913" s="100"/>
      <c r="N14913" s="100"/>
      <c r="O14913" s="100"/>
    </row>
    <row r="14914" spans="2:15" s="105" customFormat="1">
      <c r="B14914" s="209"/>
      <c r="C14914" s="103"/>
      <c r="D14914" s="104"/>
      <c r="E14914" s="209"/>
      <c r="F14914" s="107"/>
      <c r="G14914" s="107"/>
      <c r="H14914" s="100"/>
      <c r="I14914" s="100"/>
      <c r="J14914" s="100"/>
      <c r="K14914" s="100"/>
      <c r="L14914" s="100"/>
      <c r="M14914" s="100"/>
      <c r="N14914" s="100"/>
      <c r="O14914" s="100"/>
    </row>
    <row r="14915" spans="2:15" s="105" customFormat="1">
      <c r="B14915" s="209"/>
      <c r="C14915" s="103"/>
      <c r="D14915" s="104"/>
      <c r="E14915" s="209"/>
      <c r="F14915" s="107"/>
      <c r="G14915" s="107"/>
      <c r="H14915" s="100"/>
      <c r="I14915" s="100"/>
      <c r="J14915" s="100"/>
      <c r="K14915" s="100"/>
      <c r="L14915" s="100"/>
      <c r="M14915" s="100"/>
      <c r="N14915" s="100"/>
      <c r="O14915" s="100"/>
    </row>
    <row r="14916" spans="2:15" s="105" customFormat="1">
      <c r="B14916" s="209"/>
      <c r="C14916" s="103"/>
      <c r="D14916" s="104"/>
      <c r="E14916" s="209"/>
      <c r="F14916" s="107"/>
      <c r="G14916" s="107"/>
      <c r="H14916" s="100"/>
      <c r="I14916" s="100"/>
      <c r="J14916" s="100"/>
      <c r="K14916" s="100"/>
      <c r="L14916" s="100"/>
      <c r="M14916" s="100"/>
      <c r="N14916" s="100"/>
      <c r="O14916" s="100"/>
    </row>
    <row r="14917" spans="2:15" s="105" customFormat="1">
      <c r="B14917" s="209"/>
      <c r="C14917" s="103"/>
      <c r="D14917" s="104"/>
      <c r="E14917" s="209"/>
      <c r="F14917" s="107"/>
      <c r="G14917" s="107"/>
      <c r="H14917" s="100"/>
      <c r="I14917" s="100"/>
      <c r="J14917" s="100"/>
      <c r="K14917" s="100"/>
      <c r="L14917" s="100"/>
      <c r="M14917" s="100"/>
      <c r="N14917" s="100"/>
      <c r="O14917" s="100"/>
    </row>
    <row r="14918" spans="2:15" s="105" customFormat="1">
      <c r="B14918" s="209"/>
      <c r="C14918" s="103"/>
      <c r="D14918" s="104"/>
      <c r="E14918" s="209"/>
      <c r="F14918" s="107"/>
      <c r="G14918" s="107"/>
      <c r="H14918" s="100"/>
      <c r="I14918" s="100"/>
      <c r="J14918" s="100"/>
      <c r="K14918" s="100"/>
      <c r="L14918" s="100"/>
      <c r="M14918" s="100"/>
      <c r="N14918" s="100"/>
      <c r="O14918" s="100"/>
    </row>
    <row r="14919" spans="2:15" s="105" customFormat="1">
      <c r="B14919" s="209"/>
      <c r="C14919" s="103"/>
      <c r="D14919" s="104"/>
      <c r="E14919" s="209"/>
      <c r="F14919" s="107"/>
      <c r="G14919" s="107"/>
      <c r="H14919" s="100"/>
      <c r="I14919" s="100"/>
      <c r="J14919" s="100"/>
      <c r="K14919" s="100"/>
      <c r="L14919" s="100"/>
      <c r="M14919" s="100"/>
      <c r="N14919" s="100"/>
      <c r="O14919" s="100"/>
    </row>
    <row r="14920" spans="2:15" s="105" customFormat="1">
      <c r="B14920" s="209"/>
      <c r="C14920" s="103"/>
      <c r="D14920" s="104"/>
      <c r="E14920" s="209"/>
      <c r="F14920" s="107"/>
      <c r="G14920" s="107"/>
      <c r="H14920" s="100"/>
      <c r="I14920" s="100"/>
      <c r="J14920" s="100"/>
      <c r="K14920" s="100"/>
      <c r="L14920" s="100"/>
      <c r="M14920" s="100"/>
      <c r="N14920" s="100"/>
      <c r="O14920" s="100"/>
    </row>
    <row r="14921" spans="2:15" s="105" customFormat="1">
      <c r="B14921" s="209"/>
      <c r="C14921" s="103"/>
      <c r="D14921" s="104"/>
      <c r="E14921" s="209"/>
      <c r="F14921" s="107"/>
      <c r="G14921" s="107"/>
      <c r="H14921" s="100"/>
      <c r="I14921" s="100"/>
      <c r="J14921" s="100"/>
      <c r="K14921" s="100"/>
      <c r="L14921" s="100"/>
      <c r="M14921" s="100"/>
      <c r="N14921" s="100"/>
      <c r="O14921" s="100"/>
    </row>
    <row r="14922" spans="2:15" s="105" customFormat="1">
      <c r="B14922" s="209"/>
      <c r="C14922" s="103"/>
      <c r="D14922" s="104"/>
      <c r="E14922" s="209"/>
      <c r="F14922" s="107"/>
      <c r="G14922" s="107"/>
      <c r="H14922" s="100"/>
      <c r="I14922" s="100"/>
      <c r="J14922" s="100"/>
      <c r="K14922" s="100"/>
      <c r="L14922" s="100"/>
      <c r="M14922" s="100"/>
      <c r="N14922" s="100"/>
      <c r="O14922" s="100"/>
    </row>
    <row r="14923" spans="2:15" s="105" customFormat="1">
      <c r="B14923" s="209"/>
      <c r="C14923" s="103"/>
      <c r="D14923" s="104"/>
      <c r="E14923" s="209"/>
      <c r="F14923" s="107"/>
      <c r="G14923" s="107"/>
      <c r="H14923" s="100"/>
      <c r="I14923" s="100"/>
      <c r="J14923" s="100"/>
      <c r="K14923" s="100"/>
      <c r="L14923" s="100"/>
      <c r="M14923" s="100"/>
      <c r="N14923" s="100"/>
      <c r="O14923" s="100"/>
    </row>
    <row r="14924" spans="2:15" s="105" customFormat="1">
      <c r="B14924" s="209"/>
      <c r="C14924" s="103"/>
      <c r="D14924" s="104"/>
      <c r="E14924" s="209"/>
      <c r="F14924" s="107"/>
      <c r="G14924" s="107"/>
      <c r="H14924" s="100"/>
      <c r="I14924" s="100"/>
      <c r="J14924" s="100"/>
      <c r="K14924" s="100"/>
      <c r="L14924" s="100"/>
      <c r="M14924" s="100"/>
      <c r="N14924" s="100"/>
      <c r="O14924" s="100"/>
    </row>
    <row r="14925" spans="2:15" s="105" customFormat="1">
      <c r="B14925" s="209"/>
      <c r="C14925" s="103"/>
      <c r="D14925" s="104"/>
      <c r="E14925" s="209"/>
      <c r="F14925" s="107"/>
      <c r="G14925" s="107"/>
      <c r="H14925" s="100"/>
      <c r="I14925" s="100"/>
      <c r="J14925" s="100"/>
      <c r="K14925" s="100"/>
      <c r="L14925" s="100"/>
      <c r="M14925" s="100"/>
      <c r="N14925" s="100"/>
      <c r="O14925" s="100"/>
    </row>
    <row r="14926" spans="2:15" s="105" customFormat="1">
      <c r="B14926" s="209"/>
      <c r="C14926" s="103"/>
      <c r="D14926" s="104"/>
      <c r="E14926" s="209"/>
      <c r="F14926" s="107"/>
      <c r="G14926" s="107"/>
      <c r="H14926" s="100"/>
      <c r="I14926" s="100"/>
      <c r="J14926" s="100"/>
      <c r="K14926" s="100"/>
      <c r="L14926" s="100"/>
      <c r="M14926" s="100"/>
      <c r="N14926" s="100"/>
      <c r="O14926" s="100"/>
    </row>
    <row r="14927" spans="2:15" s="105" customFormat="1">
      <c r="B14927" s="209"/>
      <c r="C14927" s="103"/>
      <c r="D14927" s="104"/>
      <c r="E14927" s="209"/>
      <c r="F14927" s="107"/>
      <c r="G14927" s="107"/>
      <c r="H14927" s="100"/>
      <c r="I14927" s="100"/>
      <c r="J14927" s="100"/>
      <c r="K14927" s="100"/>
      <c r="L14927" s="100"/>
      <c r="M14927" s="100"/>
      <c r="N14927" s="100"/>
      <c r="O14927" s="100"/>
    </row>
    <row r="14928" spans="2:15" s="105" customFormat="1">
      <c r="B14928" s="209"/>
      <c r="C14928" s="103"/>
      <c r="D14928" s="104"/>
      <c r="E14928" s="209"/>
      <c r="F14928" s="107"/>
      <c r="G14928" s="107"/>
      <c r="H14928" s="100"/>
      <c r="I14928" s="100"/>
      <c r="J14928" s="100"/>
      <c r="K14928" s="100"/>
      <c r="L14928" s="100"/>
      <c r="M14928" s="100"/>
      <c r="N14928" s="100"/>
      <c r="O14928" s="100"/>
    </row>
    <row r="14929" spans="2:15" s="105" customFormat="1">
      <c r="B14929" s="209"/>
      <c r="C14929" s="103"/>
      <c r="D14929" s="104"/>
      <c r="E14929" s="209"/>
      <c r="F14929" s="107"/>
      <c r="G14929" s="107"/>
      <c r="H14929" s="100"/>
      <c r="I14929" s="100"/>
      <c r="J14929" s="100"/>
      <c r="K14929" s="100"/>
      <c r="L14929" s="100"/>
      <c r="M14929" s="100"/>
      <c r="N14929" s="100"/>
      <c r="O14929" s="100"/>
    </row>
    <row r="14930" spans="2:15" s="105" customFormat="1">
      <c r="B14930" s="209"/>
      <c r="C14930" s="103"/>
      <c r="D14930" s="104"/>
      <c r="E14930" s="209"/>
      <c r="F14930" s="107"/>
      <c r="G14930" s="107"/>
      <c r="H14930" s="100"/>
      <c r="I14930" s="100"/>
      <c r="J14930" s="100"/>
      <c r="K14930" s="100"/>
      <c r="L14930" s="100"/>
      <c r="M14930" s="100"/>
      <c r="N14930" s="100"/>
      <c r="O14930" s="100"/>
    </row>
    <row r="14931" spans="2:15" s="105" customFormat="1">
      <c r="B14931" s="209"/>
      <c r="C14931" s="103"/>
      <c r="D14931" s="104"/>
      <c r="E14931" s="209"/>
      <c r="F14931" s="107"/>
      <c r="G14931" s="107"/>
      <c r="H14931" s="100"/>
      <c r="I14931" s="100"/>
      <c r="J14931" s="100"/>
      <c r="K14931" s="100"/>
      <c r="L14931" s="100"/>
      <c r="M14931" s="100"/>
      <c r="N14931" s="100"/>
      <c r="O14931" s="100"/>
    </row>
    <row r="14932" spans="2:15" s="105" customFormat="1">
      <c r="B14932" s="209"/>
      <c r="C14932" s="103"/>
      <c r="D14932" s="104"/>
      <c r="E14932" s="209"/>
      <c r="F14932" s="107"/>
      <c r="G14932" s="107"/>
      <c r="H14932" s="100"/>
      <c r="I14932" s="100"/>
      <c r="J14932" s="100"/>
      <c r="K14932" s="100"/>
      <c r="L14932" s="100"/>
      <c r="M14932" s="100"/>
      <c r="N14932" s="100"/>
      <c r="O14932" s="100"/>
    </row>
    <row r="14933" spans="2:15" s="105" customFormat="1">
      <c r="B14933" s="209"/>
      <c r="C14933" s="103"/>
      <c r="D14933" s="104"/>
      <c r="E14933" s="209"/>
      <c r="F14933" s="107"/>
      <c r="G14933" s="107"/>
      <c r="H14933" s="100"/>
      <c r="I14933" s="100"/>
      <c r="J14933" s="100"/>
      <c r="K14933" s="100"/>
      <c r="L14933" s="100"/>
      <c r="M14933" s="100"/>
      <c r="N14933" s="100"/>
      <c r="O14933" s="100"/>
    </row>
    <row r="14934" spans="2:15" s="105" customFormat="1">
      <c r="B14934" s="209"/>
      <c r="C14934" s="103"/>
      <c r="D14934" s="104"/>
      <c r="E14934" s="209"/>
      <c r="F14934" s="107"/>
      <c r="G14934" s="107"/>
      <c r="H14934" s="100"/>
      <c r="I14934" s="100"/>
      <c r="J14934" s="100"/>
      <c r="K14934" s="100"/>
      <c r="L14934" s="100"/>
      <c r="M14934" s="100"/>
      <c r="N14934" s="100"/>
      <c r="O14934" s="100"/>
    </row>
    <row r="14935" spans="2:15" s="105" customFormat="1">
      <c r="B14935" s="209"/>
      <c r="C14935" s="103"/>
      <c r="D14935" s="104"/>
      <c r="E14935" s="209"/>
      <c r="F14935" s="107"/>
      <c r="G14935" s="107"/>
      <c r="H14935" s="100"/>
      <c r="I14935" s="100"/>
      <c r="J14935" s="100"/>
      <c r="K14935" s="100"/>
      <c r="L14935" s="100"/>
      <c r="M14935" s="100"/>
      <c r="N14935" s="100"/>
      <c r="O14935" s="100"/>
    </row>
    <row r="14936" spans="2:15" s="105" customFormat="1">
      <c r="B14936" s="209"/>
      <c r="C14936" s="103"/>
      <c r="D14936" s="104"/>
      <c r="E14936" s="209"/>
      <c r="F14936" s="107"/>
      <c r="G14936" s="107"/>
      <c r="H14936" s="100"/>
      <c r="I14936" s="100"/>
      <c r="J14936" s="100"/>
      <c r="K14936" s="100"/>
      <c r="L14936" s="100"/>
      <c r="M14936" s="100"/>
      <c r="N14936" s="100"/>
      <c r="O14936" s="100"/>
    </row>
    <row r="14937" spans="2:15" s="105" customFormat="1">
      <c r="B14937" s="209"/>
      <c r="C14937" s="103"/>
      <c r="D14937" s="104"/>
      <c r="E14937" s="209"/>
      <c r="F14937" s="107"/>
      <c r="G14937" s="107"/>
      <c r="H14937" s="100"/>
      <c r="I14937" s="100"/>
      <c r="J14937" s="100"/>
      <c r="K14937" s="100"/>
      <c r="L14937" s="100"/>
      <c r="M14937" s="100"/>
      <c r="N14937" s="100"/>
      <c r="O14937" s="100"/>
    </row>
    <row r="14938" spans="2:15" s="105" customFormat="1">
      <c r="B14938" s="209"/>
      <c r="C14938" s="103"/>
      <c r="D14938" s="104"/>
      <c r="E14938" s="209"/>
      <c r="F14938" s="107"/>
      <c r="G14938" s="107"/>
      <c r="H14938" s="100"/>
      <c r="I14938" s="100"/>
      <c r="J14938" s="100"/>
      <c r="K14938" s="100"/>
      <c r="L14938" s="100"/>
      <c r="M14938" s="100"/>
      <c r="N14938" s="100"/>
      <c r="O14938" s="100"/>
    </row>
    <row r="14939" spans="2:15" s="105" customFormat="1">
      <c r="B14939" s="209"/>
      <c r="C14939" s="103"/>
      <c r="D14939" s="104"/>
      <c r="E14939" s="209"/>
      <c r="F14939" s="107"/>
      <c r="G14939" s="107"/>
      <c r="H14939" s="100"/>
      <c r="I14939" s="100"/>
      <c r="J14939" s="100"/>
      <c r="K14939" s="100"/>
      <c r="L14939" s="100"/>
      <c r="M14939" s="100"/>
      <c r="N14939" s="100"/>
      <c r="O14939" s="100"/>
    </row>
    <row r="14940" spans="2:15" s="105" customFormat="1">
      <c r="B14940" s="209"/>
      <c r="C14940" s="103"/>
      <c r="D14940" s="104"/>
      <c r="E14940" s="209"/>
      <c r="F14940" s="107"/>
      <c r="G14940" s="107"/>
      <c r="H14940" s="100"/>
      <c r="I14940" s="100"/>
      <c r="J14940" s="100"/>
      <c r="K14940" s="100"/>
      <c r="L14940" s="100"/>
      <c r="M14940" s="100"/>
      <c r="N14940" s="100"/>
      <c r="O14940" s="100"/>
    </row>
    <row r="14941" spans="2:15" s="105" customFormat="1">
      <c r="B14941" s="209"/>
      <c r="C14941" s="103"/>
      <c r="D14941" s="104"/>
      <c r="E14941" s="209"/>
      <c r="F14941" s="107"/>
      <c r="G14941" s="107"/>
      <c r="H14941" s="100"/>
      <c r="I14941" s="100"/>
      <c r="J14941" s="100"/>
      <c r="K14941" s="100"/>
      <c r="L14941" s="100"/>
      <c r="M14941" s="100"/>
      <c r="N14941" s="100"/>
      <c r="O14941" s="100"/>
    </row>
    <row r="14942" spans="2:15" s="105" customFormat="1">
      <c r="B14942" s="209"/>
      <c r="C14942" s="103"/>
      <c r="D14942" s="104"/>
      <c r="E14942" s="209"/>
      <c r="F14942" s="107"/>
      <c r="G14942" s="107"/>
      <c r="H14942" s="100"/>
      <c r="I14942" s="100"/>
      <c r="J14942" s="100"/>
      <c r="K14942" s="100"/>
      <c r="L14942" s="100"/>
      <c r="M14942" s="100"/>
      <c r="N14942" s="100"/>
      <c r="O14942" s="100"/>
    </row>
    <row r="14943" spans="2:15" s="105" customFormat="1">
      <c r="B14943" s="209"/>
      <c r="C14943" s="103"/>
      <c r="D14943" s="104"/>
      <c r="E14943" s="209"/>
      <c r="F14943" s="107"/>
      <c r="G14943" s="107"/>
      <c r="H14943" s="100"/>
      <c r="I14943" s="100"/>
      <c r="J14943" s="100"/>
      <c r="K14943" s="100"/>
      <c r="L14943" s="100"/>
      <c r="M14943" s="100"/>
      <c r="N14943" s="100"/>
      <c r="O14943" s="100"/>
    </row>
    <row r="14944" spans="2:15" s="105" customFormat="1">
      <c r="B14944" s="209"/>
      <c r="C14944" s="103"/>
      <c r="D14944" s="104"/>
      <c r="E14944" s="209"/>
      <c r="F14944" s="107"/>
      <c r="G14944" s="107"/>
      <c r="H14944" s="100"/>
      <c r="I14944" s="100"/>
      <c r="J14944" s="100"/>
      <c r="K14944" s="100"/>
      <c r="L14944" s="100"/>
      <c r="M14944" s="100"/>
      <c r="N14944" s="100"/>
      <c r="O14944" s="100"/>
    </row>
    <row r="14945" spans="2:15" s="105" customFormat="1">
      <c r="B14945" s="209"/>
      <c r="C14945" s="103"/>
      <c r="D14945" s="104"/>
      <c r="E14945" s="209"/>
      <c r="F14945" s="107"/>
      <c r="G14945" s="107"/>
      <c r="H14945" s="100"/>
      <c r="I14945" s="100"/>
      <c r="J14945" s="100"/>
      <c r="K14945" s="100"/>
      <c r="L14945" s="100"/>
      <c r="M14945" s="100"/>
      <c r="N14945" s="100"/>
      <c r="O14945" s="100"/>
    </row>
    <row r="14946" spans="2:15" s="105" customFormat="1">
      <c r="B14946" s="209"/>
      <c r="C14946" s="103"/>
      <c r="D14946" s="104"/>
      <c r="E14946" s="209"/>
      <c r="F14946" s="107"/>
      <c r="G14946" s="107"/>
      <c r="H14946" s="100"/>
      <c r="I14946" s="100"/>
      <c r="J14946" s="100"/>
      <c r="K14946" s="100"/>
      <c r="L14946" s="100"/>
      <c r="M14946" s="100"/>
      <c r="N14946" s="100"/>
      <c r="O14946" s="100"/>
    </row>
    <row r="14947" spans="2:15" s="105" customFormat="1">
      <c r="B14947" s="209"/>
      <c r="C14947" s="103"/>
      <c r="D14947" s="104"/>
      <c r="E14947" s="209"/>
      <c r="F14947" s="107"/>
      <c r="G14947" s="107"/>
      <c r="H14947" s="100"/>
      <c r="I14947" s="100"/>
      <c r="J14947" s="100"/>
      <c r="K14947" s="100"/>
      <c r="L14947" s="100"/>
      <c r="M14947" s="100"/>
      <c r="N14947" s="100"/>
      <c r="O14947" s="100"/>
    </row>
    <row r="14948" spans="2:15" s="105" customFormat="1">
      <c r="B14948" s="209"/>
      <c r="C14948" s="103"/>
      <c r="D14948" s="104"/>
      <c r="E14948" s="209"/>
      <c r="F14948" s="107"/>
      <c r="G14948" s="107"/>
      <c r="H14948" s="100"/>
      <c r="I14948" s="100"/>
      <c r="J14948" s="100"/>
      <c r="K14948" s="100"/>
      <c r="L14948" s="100"/>
      <c r="M14948" s="100"/>
      <c r="N14948" s="100"/>
      <c r="O14948" s="100"/>
    </row>
    <row r="14949" spans="2:15" s="105" customFormat="1">
      <c r="B14949" s="209"/>
      <c r="C14949" s="103"/>
      <c r="D14949" s="104"/>
      <c r="E14949" s="209"/>
      <c r="F14949" s="107"/>
      <c r="G14949" s="107"/>
      <c r="H14949" s="100"/>
      <c r="I14949" s="100"/>
      <c r="J14949" s="100"/>
      <c r="K14949" s="100"/>
      <c r="L14949" s="100"/>
      <c r="M14949" s="100"/>
      <c r="N14949" s="100"/>
      <c r="O14949" s="100"/>
    </row>
    <row r="14950" spans="2:15" s="105" customFormat="1">
      <c r="B14950" s="209"/>
      <c r="C14950" s="103"/>
      <c r="D14950" s="104"/>
      <c r="E14950" s="209"/>
      <c r="F14950" s="107"/>
      <c r="G14950" s="107"/>
      <c r="H14950" s="100"/>
      <c r="I14950" s="100"/>
      <c r="J14950" s="100"/>
      <c r="K14950" s="100"/>
      <c r="L14950" s="100"/>
      <c r="M14950" s="100"/>
      <c r="N14950" s="100"/>
      <c r="O14950" s="100"/>
    </row>
    <row r="14951" spans="2:15" s="105" customFormat="1">
      <c r="B14951" s="209"/>
      <c r="C14951" s="103"/>
      <c r="D14951" s="104"/>
      <c r="E14951" s="209"/>
      <c r="F14951" s="107"/>
      <c r="G14951" s="107"/>
      <c r="H14951" s="100"/>
      <c r="I14951" s="100"/>
      <c r="J14951" s="100"/>
      <c r="K14951" s="100"/>
      <c r="L14951" s="100"/>
      <c r="M14951" s="100"/>
      <c r="N14951" s="100"/>
      <c r="O14951" s="100"/>
    </row>
    <row r="14952" spans="2:15" s="105" customFormat="1">
      <c r="B14952" s="209"/>
      <c r="C14952" s="103"/>
      <c r="D14952" s="104"/>
      <c r="E14952" s="209"/>
      <c r="F14952" s="107"/>
      <c r="G14952" s="107"/>
      <c r="H14952" s="100"/>
      <c r="I14952" s="100"/>
      <c r="J14952" s="100"/>
      <c r="K14952" s="100"/>
      <c r="L14952" s="100"/>
      <c r="M14952" s="100"/>
      <c r="N14952" s="100"/>
      <c r="O14952" s="100"/>
    </row>
    <row r="14953" spans="2:15" s="105" customFormat="1">
      <c r="B14953" s="209"/>
      <c r="C14953" s="103"/>
      <c r="D14953" s="104"/>
      <c r="E14953" s="209"/>
      <c r="F14953" s="107"/>
      <c r="G14953" s="107"/>
      <c r="H14953" s="100"/>
      <c r="I14953" s="100"/>
      <c r="J14953" s="100"/>
      <c r="K14953" s="100"/>
      <c r="L14953" s="100"/>
      <c r="M14953" s="100"/>
      <c r="N14953" s="100"/>
      <c r="O14953" s="100"/>
    </row>
    <row r="14954" spans="2:15" s="105" customFormat="1">
      <c r="B14954" s="209"/>
      <c r="C14954" s="103"/>
      <c r="D14954" s="104"/>
      <c r="E14954" s="209"/>
      <c r="F14954" s="107"/>
      <c r="G14954" s="107"/>
      <c r="H14954" s="100"/>
      <c r="I14954" s="100"/>
      <c r="J14954" s="100"/>
      <c r="K14954" s="100"/>
      <c r="L14954" s="100"/>
      <c r="M14954" s="100"/>
      <c r="N14954" s="100"/>
      <c r="O14954" s="100"/>
    </row>
    <row r="14955" spans="2:15" s="105" customFormat="1">
      <c r="B14955" s="209"/>
      <c r="C14955" s="103"/>
      <c r="D14955" s="104"/>
      <c r="E14955" s="209"/>
      <c r="F14955" s="107"/>
      <c r="G14955" s="107"/>
      <c r="H14955" s="100"/>
      <c r="I14955" s="100"/>
      <c r="J14955" s="100"/>
      <c r="K14955" s="100"/>
      <c r="L14955" s="100"/>
      <c r="M14955" s="100"/>
      <c r="N14955" s="100"/>
      <c r="O14955" s="100"/>
    </row>
    <row r="14956" spans="2:15" s="105" customFormat="1">
      <c r="B14956" s="209"/>
      <c r="C14956" s="103"/>
      <c r="D14956" s="104"/>
      <c r="E14956" s="209"/>
      <c r="F14956" s="107"/>
      <c r="G14956" s="107"/>
      <c r="H14956" s="100"/>
      <c r="I14956" s="100"/>
      <c r="J14956" s="100"/>
      <c r="K14956" s="100"/>
      <c r="L14956" s="100"/>
      <c r="M14956" s="100"/>
      <c r="N14956" s="100"/>
      <c r="O14956" s="100"/>
    </row>
    <row r="14957" spans="2:15" s="105" customFormat="1">
      <c r="B14957" s="209"/>
      <c r="C14957" s="103"/>
      <c r="D14957" s="104"/>
      <c r="E14957" s="209"/>
      <c r="F14957" s="107"/>
      <c r="G14957" s="107"/>
      <c r="H14957" s="100"/>
      <c r="I14957" s="100"/>
      <c r="J14957" s="100"/>
      <c r="K14957" s="100"/>
      <c r="L14957" s="100"/>
      <c r="M14957" s="100"/>
      <c r="N14957" s="100"/>
      <c r="O14957" s="100"/>
    </row>
    <row r="14958" spans="2:15" s="105" customFormat="1">
      <c r="B14958" s="209"/>
      <c r="C14958" s="103"/>
      <c r="D14958" s="104"/>
      <c r="E14958" s="209"/>
      <c r="F14958" s="107"/>
      <c r="G14958" s="107"/>
      <c r="H14958" s="100"/>
      <c r="I14958" s="100"/>
      <c r="J14958" s="100"/>
      <c r="K14958" s="100"/>
      <c r="L14958" s="100"/>
      <c r="M14958" s="100"/>
      <c r="N14958" s="100"/>
      <c r="O14958" s="100"/>
    </row>
    <row r="14959" spans="2:15" s="105" customFormat="1">
      <c r="B14959" s="209"/>
      <c r="C14959" s="103"/>
      <c r="D14959" s="104"/>
      <c r="E14959" s="209"/>
      <c r="F14959" s="107"/>
      <c r="G14959" s="107"/>
      <c r="H14959" s="100"/>
      <c r="I14959" s="100"/>
      <c r="J14959" s="100"/>
      <c r="K14959" s="100"/>
      <c r="L14959" s="100"/>
      <c r="M14959" s="100"/>
      <c r="N14959" s="100"/>
      <c r="O14959" s="100"/>
    </row>
    <row r="14960" spans="2:15" s="105" customFormat="1">
      <c r="B14960" s="209"/>
      <c r="C14960" s="103"/>
      <c r="D14960" s="104"/>
      <c r="E14960" s="209"/>
      <c r="F14960" s="107"/>
      <c r="G14960" s="107"/>
      <c r="H14960" s="100"/>
      <c r="I14960" s="100"/>
      <c r="J14960" s="100"/>
      <c r="K14960" s="100"/>
      <c r="L14960" s="100"/>
      <c r="M14960" s="100"/>
      <c r="N14960" s="100"/>
      <c r="O14960" s="100"/>
    </row>
    <row r="14961" spans="2:15" s="105" customFormat="1">
      <c r="B14961" s="209"/>
      <c r="C14961" s="103"/>
      <c r="D14961" s="104"/>
      <c r="E14961" s="209"/>
      <c r="F14961" s="107"/>
      <c r="G14961" s="107"/>
      <c r="H14961" s="100"/>
      <c r="I14961" s="100"/>
      <c r="J14961" s="100"/>
      <c r="K14961" s="100"/>
      <c r="L14961" s="100"/>
      <c r="M14961" s="100"/>
      <c r="N14961" s="100"/>
      <c r="O14961" s="100"/>
    </row>
    <row r="14962" spans="2:15" s="105" customFormat="1">
      <c r="B14962" s="209"/>
      <c r="C14962" s="103"/>
      <c r="D14962" s="104"/>
      <c r="E14962" s="209"/>
      <c r="F14962" s="107"/>
      <c r="G14962" s="107"/>
      <c r="H14962" s="100"/>
      <c r="I14962" s="100"/>
      <c r="J14962" s="100"/>
      <c r="K14962" s="100"/>
      <c r="L14962" s="100"/>
      <c r="M14962" s="100"/>
      <c r="N14962" s="100"/>
      <c r="O14962" s="100"/>
    </row>
    <row r="14963" spans="2:15" s="105" customFormat="1">
      <c r="B14963" s="209"/>
      <c r="C14963" s="103"/>
      <c r="D14963" s="104"/>
      <c r="E14963" s="209"/>
      <c r="F14963" s="107"/>
      <c r="G14963" s="107"/>
      <c r="H14963" s="100"/>
      <c r="I14963" s="100"/>
      <c r="J14963" s="100"/>
      <c r="K14963" s="100"/>
      <c r="L14963" s="100"/>
      <c r="M14963" s="100"/>
      <c r="N14963" s="100"/>
      <c r="O14963" s="100"/>
    </row>
    <row r="14964" spans="2:15" s="105" customFormat="1">
      <c r="B14964" s="209"/>
      <c r="C14964" s="103"/>
      <c r="D14964" s="104"/>
      <c r="E14964" s="209"/>
      <c r="F14964" s="107"/>
      <c r="G14964" s="107"/>
      <c r="H14964" s="100"/>
      <c r="I14964" s="100"/>
      <c r="J14964" s="100"/>
      <c r="K14964" s="100"/>
      <c r="L14964" s="100"/>
      <c r="M14964" s="100"/>
      <c r="N14964" s="100"/>
      <c r="O14964" s="100"/>
    </row>
    <row r="14965" spans="2:15" s="105" customFormat="1">
      <c r="B14965" s="209"/>
      <c r="C14965" s="103"/>
      <c r="D14965" s="104"/>
      <c r="E14965" s="209"/>
      <c r="F14965" s="107"/>
      <c r="G14965" s="107"/>
      <c r="H14965" s="100"/>
      <c r="I14965" s="100"/>
      <c r="J14965" s="100"/>
      <c r="K14965" s="100"/>
      <c r="L14965" s="100"/>
      <c r="M14965" s="100"/>
      <c r="N14965" s="100"/>
      <c r="O14965" s="100"/>
    </row>
    <row r="14966" spans="2:15" s="105" customFormat="1">
      <c r="B14966" s="209"/>
      <c r="C14966" s="103"/>
      <c r="D14966" s="104"/>
      <c r="E14966" s="209"/>
      <c r="F14966" s="107"/>
      <c r="G14966" s="107"/>
      <c r="H14966" s="100"/>
      <c r="I14966" s="100"/>
      <c r="J14966" s="100"/>
      <c r="K14966" s="100"/>
      <c r="L14966" s="100"/>
      <c r="M14966" s="100"/>
      <c r="N14966" s="100"/>
      <c r="O14966" s="100"/>
    </row>
    <row r="14967" spans="2:15" s="105" customFormat="1">
      <c r="B14967" s="209"/>
      <c r="C14967" s="103"/>
      <c r="D14967" s="104"/>
      <c r="E14967" s="209"/>
      <c r="F14967" s="107"/>
      <c r="G14967" s="107"/>
      <c r="H14967" s="100"/>
      <c r="I14967" s="100"/>
      <c r="J14967" s="100"/>
      <c r="K14967" s="100"/>
      <c r="L14967" s="100"/>
      <c r="M14967" s="100"/>
      <c r="N14967" s="100"/>
      <c r="O14967" s="100"/>
    </row>
    <row r="14968" spans="2:15" s="105" customFormat="1">
      <c r="B14968" s="209"/>
      <c r="C14968" s="103"/>
      <c r="D14968" s="104"/>
      <c r="E14968" s="209"/>
      <c r="F14968" s="107"/>
      <c r="G14968" s="107"/>
      <c r="H14968" s="100"/>
      <c r="I14968" s="100"/>
      <c r="J14968" s="100"/>
      <c r="K14968" s="100"/>
      <c r="L14968" s="100"/>
      <c r="M14968" s="100"/>
      <c r="N14968" s="100"/>
      <c r="O14968" s="100"/>
    </row>
    <row r="14969" spans="2:15" s="105" customFormat="1">
      <c r="B14969" s="209"/>
      <c r="C14969" s="103"/>
      <c r="D14969" s="104"/>
      <c r="E14969" s="209"/>
      <c r="F14969" s="107"/>
      <c r="G14969" s="107"/>
      <c r="H14969" s="100"/>
      <c r="I14969" s="100"/>
      <c r="J14969" s="100"/>
      <c r="K14969" s="100"/>
      <c r="L14969" s="100"/>
      <c r="M14969" s="100"/>
      <c r="N14969" s="100"/>
      <c r="O14969" s="100"/>
    </row>
    <row r="14970" spans="2:15" s="105" customFormat="1">
      <c r="B14970" s="209"/>
      <c r="C14970" s="103"/>
      <c r="D14970" s="104"/>
      <c r="E14970" s="209"/>
      <c r="F14970" s="107"/>
      <c r="G14970" s="107"/>
      <c r="H14970" s="100"/>
      <c r="I14970" s="100"/>
      <c r="J14970" s="100"/>
      <c r="K14970" s="100"/>
      <c r="L14970" s="100"/>
      <c r="M14970" s="100"/>
      <c r="N14970" s="100"/>
      <c r="O14970" s="100"/>
    </row>
    <row r="14971" spans="2:15" s="105" customFormat="1">
      <c r="B14971" s="209"/>
      <c r="C14971" s="103"/>
      <c r="D14971" s="104"/>
      <c r="E14971" s="209"/>
      <c r="F14971" s="107"/>
      <c r="G14971" s="107"/>
      <c r="H14971" s="100"/>
      <c r="I14971" s="100"/>
      <c r="J14971" s="100"/>
      <c r="K14971" s="100"/>
      <c r="L14971" s="100"/>
      <c r="M14971" s="100"/>
      <c r="N14971" s="100"/>
      <c r="O14971" s="100"/>
    </row>
    <row r="14972" spans="2:15" s="105" customFormat="1">
      <c r="B14972" s="209"/>
      <c r="C14972" s="103"/>
      <c r="D14972" s="104"/>
      <c r="E14972" s="209"/>
      <c r="F14972" s="107"/>
      <c r="G14972" s="107"/>
      <c r="H14972" s="100"/>
      <c r="I14972" s="100"/>
      <c r="J14972" s="100"/>
      <c r="K14972" s="100"/>
      <c r="L14972" s="100"/>
      <c r="M14972" s="100"/>
      <c r="N14972" s="100"/>
      <c r="O14972" s="100"/>
    </row>
    <row r="14973" spans="2:15" s="105" customFormat="1">
      <c r="B14973" s="209"/>
      <c r="C14973" s="103"/>
      <c r="D14973" s="104"/>
      <c r="E14973" s="209"/>
      <c r="F14973" s="107"/>
      <c r="G14973" s="107"/>
      <c r="H14973" s="100"/>
      <c r="I14973" s="100"/>
      <c r="J14973" s="100"/>
      <c r="K14973" s="100"/>
      <c r="L14973" s="100"/>
      <c r="M14973" s="100"/>
      <c r="N14973" s="100"/>
      <c r="O14973" s="100"/>
    </row>
    <row r="14974" spans="2:15" s="105" customFormat="1">
      <c r="B14974" s="209"/>
      <c r="C14974" s="103"/>
      <c r="D14974" s="104"/>
      <c r="E14974" s="209"/>
      <c r="F14974" s="107"/>
      <c r="G14974" s="107"/>
      <c r="H14974" s="100"/>
      <c r="I14974" s="100"/>
      <c r="J14974" s="100"/>
      <c r="K14974" s="100"/>
      <c r="L14974" s="100"/>
      <c r="M14974" s="100"/>
      <c r="N14974" s="100"/>
      <c r="O14974" s="100"/>
    </row>
    <row r="14975" spans="2:15" s="105" customFormat="1">
      <c r="B14975" s="209"/>
      <c r="C14975" s="103"/>
      <c r="D14975" s="104"/>
      <c r="E14975" s="209"/>
      <c r="F14975" s="107"/>
      <c r="G14975" s="107"/>
      <c r="H14975" s="100"/>
      <c r="I14975" s="100"/>
      <c r="J14975" s="100"/>
      <c r="K14975" s="100"/>
      <c r="L14975" s="100"/>
      <c r="M14975" s="100"/>
      <c r="N14975" s="100"/>
      <c r="O14975" s="100"/>
    </row>
    <row r="14976" spans="2:15" s="105" customFormat="1">
      <c r="B14976" s="209"/>
      <c r="C14976" s="103"/>
      <c r="D14976" s="104"/>
      <c r="E14976" s="209"/>
      <c r="F14976" s="107"/>
      <c r="G14976" s="107"/>
      <c r="H14976" s="100"/>
      <c r="I14976" s="100"/>
      <c r="J14976" s="100"/>
      <c r="K14976" s="100"/>
      <c r="L14976" s="100"/>
      <c r="M14976" s="100"/>
      <c r="N14976" s="100"/>
      <c r="O14976" s="100"/>
    </row>
    <row r="14977" spans="2:15" s="105" customFormat="1">
      <c r="B14977" s="209"/>
      <c r="C14977" s="103"/>
      <c r="D14977" s="104"/>
      <c r="E14977" s="209"/>
      <c r="F14977" s="107"/>
      <c r="G14977" s="107"/>
      <c r="H14977" s="100"/>
      <c r="I14977" s="100"/>
      <c r="J14977" s="100"/>
      <c r="K14977" s="100"/>
      <c r="L14977" s="100"/>
      <c r="M14977" s="100"/>
      <c r="N14977" s="100"/>
      <c r="O14977" s="100"/>
    </row>
    <row r="14978" spans="2:15" s="105" customFormat="1">
      <c r="B14978" s="209"/>
      <c r="C14978" s="103"/>
      <c r="D14978" s="104"/>
      <c r="E14978" s="209"/>
      <c r="F14978" s="107"/>
      <c r="G14978" s="107"/>
      <c r="H14978" s="100"/>
      <c r="I14978" s="100"/>
      <c r="J14978" s="100"/>
      <c r="K14978" s="100"/>
      <c r="L14978" s="100"/>
      <c r="M14978" s="100"/>
      <c r="N14978" s="100"/>
      <c r="O14978" s="100"/>
    </row>
    <row r="14979" spans="2:15" s="105" customFormat="1">
      <c r="B14979" s="209"/>
      <c r="C14979" s="103"/>
      <c r="D14979" s="104"/>
      <c r="E14979" s="209"/>
      <c r="F14979" s="107"/>
      <c r="G14979" s="107"/>
      <c r="H14979" s="100"/>
      <c r="I14979" s="100"/>
      <c r="J14979" s="100"/>
      <c r="K14979" s="100"/>
      <c r="L14979" s="100"/>
      <c r="M14979" s="100"/>
      <c r="N14979" s="100"/>
      <c r="O14979" s="100"/>
    </row>
    <row r="14980" spans="2:15" s="105" customFormat="1">
      <c r="B14980" s="209"/>
      <c r="C14980" s="103"/>
      <c r="D14980" s="104"/>
      <c r="E14980" s="209"/>
      <c r="F14980" s="107"/>
      <c r="G14980" s="107"/>
      <c r="H14980" s="100"/>
      <c r="I14980" s="100"/>
      <c r="J14980" s="100"/>
      <c r="K14980" s="100"/>
      <c r="L14980" s="100"/>
      <c r="M14980" s="100"/>
      <c r="N14980" s="100"/>
      <c r="O14980" s="100"/>
    </row>
    <row r="14981" spans="2:15" s="105" customFormat="1">
      <c r="B14981" s="209"/>
      <c r="C14981" s="103"/>
      <c r="D14981" s="104"/>
      <c r="E14981" s="209"/>
      <c r="F14981" s="107"/>
      <c r="G14981" s="107"/>
      <c r="H14981" s="100"/>
      <c r="I14981" s="100"/>
      <c r="J14981" s="100"/>
      <c r="K14981" s="100"/>
      <c r="L14981" s="100"/>
      <c r="M14981" s="100"/>
      <c r="N14981" s="100"/>
      <c r="O14981" s="100"/>
    </row>
    <row r="14982" spans="2:15" s="105" customFormat="1">
      <c r="B14982" s="209"/>
      <c r="C14982" s="103"/>
      <c r="D14982" s="104"/>
      <c r="E14982" s="209"/>
      <c r="F14982" s="107"/>
      <c r="G14982" s="107"/>
      <c r="H14982" s="100"/>
      <c r="I14982" s="100"/>
      <c r="J14982" s="100"/>
      <c r="K14982" s="100"/>
      <c r="L14982" s="100"/>
      <c r="M14982" s="100"/>
      <c r="N14982" s="100"/>
      <c r="O14982" s="100"/>
    </row>
    <row r="14983" spans="2:15" s="105" customFormat="1">
      <c r="B14983" s="209"/>
      <c r="C14983" s="103"/>
      <c r="D14983" s="104"/>
      <c r="E14983" s="209"/>
      <c r="F14983" s="107"/>
      <c r="G14983" s="107"/>
      <c r="H14983" s="100"/>
      <c r="I14983" s="100"/>
      <c r="J14983" s="100"/>
      <c r="K14983" s="100"/>
      <c r="L14983" s="100"/>
      <c r="M14983" s="100"/>
      <c r="N14983" s="100"/>
      <c r="O14983" s="100"/>
    </row>
    <row r="14984" spans="2:15" s="105" customFormat="1">
      <c r="B14984" s="209"/>
      <c r="C14984" s="103"/>
      <c r="D14984" s="104"/>
      <c r="E14984" s="209"/>
      <c r="F14984" s="107"/>
      <c r="G14984" s="107"/>
      <c r="H14984" s="100"/>
      <c r="I14984" s="100"/>
      <c r="J14984" s="100"/>
      <c r="K14984" s="100"/>
      <c r="L14984" s="100"/>
      <c r="M14984" s="100"/>
      <c r="N14984" s="100"/>
      <c r="O14984" s="100"/>
    </row>
    <row r="14985" spans="2:15" s="105" customFormat="1">
      <c r="B14985" s="209"/>
      <c r="C14985" s="103"/>
      <c r="D14985" s="104"/>
      <c r="E14985" s="209"/>
      <c r="F14985" s="107"/>
      <c r="G14985" s="107"/>
      <c r="H14985" s="100"/>
      <c r="I14985" s="100"/>
      <c r="J14985" s="100"/>
      <c r="K14985" s="100"/>
      <c r="L14985" s="100"/>
      <c r="M14985" s="100"/>
      <c r="N14985" s="100"/>
      <c r="O14985" s="100"/>
    </row>
    <row r="14986" spans="2:15" s="105" customFormat="1">
      <c r="B14986" s="209"/>
      <c r="C14986" s="103"/>
      <c r="D14986" s="104"/>
      <c r="E14986" s="209"/>
      <c r="F14986" s="107"/>
      <c r="G14986" s="107"/>
      <c r="H14986" s="100"/>
      <c r="I14986" s="100"/>
      <c r="J14986" s="100"/>
      <c r="K14986" s="100"/>
      <c r="L14986" s="100"/>
      <c r="M14986" s="100"/>
      <c r="N14986" s="100"/>
      <c r="O14986" s="100"/>
    </row>
    <row r="14987" spans="2:15" s="105" customFormat="1">
      <c r="B14987" s="209"/>
      <c r="C14987" s="103"/>
      <c r="D14987" s="104"/>
      <c r="E14987" s="209"/>
      <c r="F14987" s="107"/>
      <c r="G14987" s="107"/>
      <c r="H14987" s="100"/>
      <c r="I14987" s="100"/>
      <c r="J14987" s="100"/>
      <c r="K14987" s="100"/>
      <c r="L14987" s="100"/>
      <c r="M14987" s="100"/>
      <c r="N14987" s="100"/>
      <c r="O14987" s="100"/>
    </row>
    <row r="14988" spans="2:15" s="105" customFormat="1">
      <c r="B14988" s="209"/>
      <c r="C14988" s="103"/>
      <c r="D14988" s="104"/>
      <c r="E14988" s="209"/>
      <c r="F14988" s="107"/>
      <c r="G14988" s="107"/>
      <c r="H14988" s="100"/>
      <c r="I14988" s="100"/>
      <c r="J14988" s="100"/>
      <c r="K14988" s="100"/>
      <c r="L14988" s="100"/>
      <c r="M14988" s="100"/>
      <c r="N14988" s="100"/>
      <c r="O14988" s="100"/>
    </row>
    <row r="14989" spans="2:15" s="105" customFormat="1">
      <c r="B14989" s="209"/>
      <c r="C14989" s="103"/>
      <c r="D14989" s="104"/>
      <c r="E14989" s="209"/>
      <c r="F14989" s="107"/>
      <c r="G14989" s="107"/>
      <c r="H14989" s="100"/>
      <c r="I14989" s="100"/>
      <c r="J14989" s="100"/>
      <c r="K14989" s="100"/>
      <c r="L14989" s="100"/>
      <c r="M14989" s="100"/>
      <c r="N14989" s="100"/>
      <c r="O14989" s="100"/>
    </row>
    <row r="14990" spans="2:15" s="105" customFormat="1">
      <c r="B14990" s="209"/>
      <c r="C14990" s="103"/>
      <c r="D14990" s="104"/>
      <c r="E14990" s="209"/>
      <c r="F14990" s="107"/>
      <c r="G14990" s="107"/>
      <c r="H14990" s="100"/>
      <c r="I14990" s="100"/>
      <c r="J14990" s="100"/>
      <c r="K14990" s="100"/>
      <c r="L14990" s="100"/>
      <c r="M14990" s="100"/>
      <c r="N14990" s="100"/>
      <c r="O14990" s="100"/>
    </row>
    <row r="14991" spans="2:15" s="105" customFormat="1">
      <c r="B14991" s="209"/>
      <c r="C14991" s="103"/>
      <c r="D14991" s="104"/>
      <c r="E14991" s="209"/>
      <c r="F14991" s="107"/>
      <c r="G14991" s="107"/>
      <c r="H14991" s="100"/>
      <c r="I14991" s="100"/>
      <c r="J14991" s="100"/>
      <c r="K14991" s="100"/>
      <c r="L14991" s="100"/>
      <c r="M14991" s="100"/>
      <c r="N14991" s="100"/>
      <c r="O14991" s="100"/>
    </row>
    <row r="14992" spans="2:15" s="105" customFormat="1">
      <c r="B14992" s="209"/>
      <c r="C14992" s="103"/>
      <c r="D14992" s="104"/>
      <c r="E14992" s="209"/>
      <c r="F14992" s="107"/>
      <c r="G14992" s="107"/>
      <c r="H14992" s="100"/>
      <c r="I14992" s="100"/>
      <c r="J14992" s="100"/>
      <c r="K14992" s="100"/>
      <c r="L14992" s="100"/>
      <c r="M14992" s="100"/>
      <c r="N14992" s="100"/>
      <c r="O14992" s="100"/>
    </row>
    <row r="14993" spans="2:15" s="105" customFormat="1">
      <c r="B14993" s="209"/>
      <c r="C14993" s="103"/>
      <c r="D14993" s="104"/>
      <c r="E14993" s="209"/>
      <c r="F14993" s="107"/>
      <c r="G14993" s="107"/>
      <c r="H14993" s="100"/>
      <c r="I14993" s="100"/>
      <c r="J14993" s="100"/>
      <c r="K14993" s="100"/>
      <c r="L14993" s="100"/>
      <c r="M14993" s="100"/>
      <c r="N14993" s="100"/>
      <c r="O14993" s="100"/>
    </row>
    <row r="14994" spans="2:15" s="105" customFormat="1">
      <c r="B14994" s="209"/>
      <c r="C14994" s="103"/>
      <c r="D14994" s="104"/>
      <c r="E14994" s="209"/>
      <c r="F14994" s="107"/>
      <c r="G14994" s="107"/>
      <c r="H14994" s="100"/>
      <c r="I14994" s="100"/>
      <c r="J14994" s="100"/>
      <c r="K14994" s="100"/>
      <c r="L14994" s="100"/>
      <c r="M14994" s="100"/>
      <c r="N14994" s="100"/>
      <c r="O14994" s="100"/>
    </row>
    <row r="14995" spans="2:15" s="105" customFormat="1">
      <c r="B14995" s="209"/>
      <c r="C14995" s="103"/>
      <c r="D14995" s="104"/>
      <c r="E14995" s="209"/>
      <c r="F14995" s="107"/>
      <c r="G14995" s="107"/>
      <c r="H14995" s="100"/>
      <c r="I14995" s="100"/>
      <c r="J14995" s="100"/>
      <c r="K14995" s="100"/>
      <c r="L14995" s="100"/>
      <c r="M14995" s="100"/>
      <c r="N14995" s="100"/>
      <c r="O14995" s="100"/>
    </row>
    <row r="14996" spans="2:15" s="105" customFormat="1">
      <c r="B14996" s="209"/>
      <c r="C14996" s="103"/>
      <c r="D14996" s="104"/>
      <c r="E14996" s="209"/>
      <c r="F14996" s="107"/>
      <c r="G14996" s="107"/>
      <c r="H14996" s="100"/>
      <c r="I14996" s="100"/>
      <c r="J14996" s="100"/>
      <c r="K14996" s="100"/>
      <c r="L14996" s="100"/>
      <c r="M14996" s="100"/>
      <c r="N14996" s="100"/>
      <c r="O14996" s="100"/>
    </row>
    <row r="14997" spans="2:15" s="105" customFormat="1">
      <c r="B14997" s="209"/>
      <c r="C14997" s="103"/>
      <c r="D14997" s="104"/>
      <c r="E14997" s="209"/>
      <c r="F14997" s="107"/>
      <c r="G14997" s="107"/>
      <c r="H14997" s="100"/>
      <c r="I14997" s="100"/>
      <c r="J14997" s="100"/>
      <c r="K14997" s="100"/>
      <c r="L14997" s="100"/>
      <c r="M14997" s="100"/>
      <c r="N14997" s="100"/>
      <c r="O14997" s="100"/>
    </row>
    <row r="14998" spans="2:15" s="105" customFormat="1">
      <c r="B14998" s="209"/>
      <c r="C14998" s="103"/>
      <c r="D14998" s="104"/>
      <c r="E14998" s="209"/>
      <c r="F14998" s="107"/>
      <c r="G14998" s="107"/>
      <c r="H14998" s="100"/>
      <c r="I14998" s="100"/>
      <c r="J14998" s="100"/>
      <c r="K14998" s="100"/>
      <c r="L14998" s="100"/>
      <c r="M14998" s="100"/>
      <c r="N14998" s="100"/>
      <c r="O14998" s="100"/>
    </row>
    <row r="14999" spans="2:15" s="105" customFormat="1">
      <c r="B14999" s="209"/>
      <c r="C14999" s="103"/>
      <c r="D14999" s="104"/>
      <c r="E14999" s="209"/>
      <c r="F14999" s="107"/>
      <c r="G14999" s="107"/>
      <c r="H14999" s="100"/>
      <c r="I14999" s="100"/>
      <c r="J14999" s="100"/>
      <c r="K14999" s="100"/>
      <c r="L14999" s="100"/>
      <c r="M14999" s="100"/>
      <c r="N14999" s="100"/>
      <c r="O14999" s="100"/>
    </row>
    <row r="15000" spans="2:15" s="105" customFormat="1">
      <c r="B15000" s="209"/>
      <c r="C15000" s="103"/>
      <c r="D15000" s="104"/>
      <c r="E15000" s="209"/>
      <c r="F15000" s="107"/>
      <c r="G15000" s="107"/>
      <c r="H15000" s="100"/>
      <c r="I15000" s="100"/>
      <c r="J15000" s="100"/>
      <c r="K15000" s="100"/>
      <c r="L15000" s="100"/>
      <c r="M15000" s="100"/>
      <c r="N15000" s="100"/>
      <c r="O15000" s="100"/>
    </row>
    <row r="15001" spans="2:15" s="105" customFormat="1">
      <c r="B15001" s="209"/>
      <c r="C15001" s="103"/>
      <c r="D15001" s="104"/>
      <c r="E15001" s="209"/>
      <c r="F15001" s="107"/>
      <c r="G15001" s="107"/>
      <c r="H15001" s="100"/>
      <c r="I15001" s="100"/>
      <c r="J15001" s="100"/>
      <c r="K15001" s="100"/>
      <c r="L15001" s="100"/>
      <c r="M15001" s="100"/>
      <c r="N15001" s="100"/>
      <c r="O15001" s="100"/>
    </row>
    <row r="15002" spans="2:15" s="105" customFormat="1">
      <c r="B15002" s="209"/>
      <c r="C15002" s="103"/>
      <c r="D15002" s="104"/>
      <c r="E15002" s="209"/>
      <c r="F15002" s="107"/>
      <c r="G15002" s="107"/>
      <c r="H15002" s="100"/>
      <c r="I15002" s="100"/>
      <c r="J15002" s="100"/>
      <c r="K15002" s="100"/>
      <c r="L15002" s="100"/>
      <c r="M15002" s="100"/>
      <c r="N15002" s="100"/>
      <c r="O15002" s="100"/>
    </row>
    <row r="15003" spans="2:15" s="105" customFormat="1">
      <c r="B15003" s="209"/>
      <c r="C15003" s="103"/>
      <c r="D15003" s="104"/>
      <c r="E15003" s="209"/>
      <c r="F15003" s="107"/>
      <c r="G15003" s="107"/>
      <c r="H15003" s="100"/>
      <c r="I15003" s="100"/>
      <c r="J15003" s="100"/>
      <c r="K15003" s="100"/>
      <c r="L15003" s="100"/>
      <c r="M15003" s="100"/>
      <c r="N15003" s="100"/>
      <c r="O15003" s="100"/>
    </row>
    <row r="15004" spans="2:15" s="105" customFormat="1">
      <c r="B15004" s="209"/>
      <c r="C15004" s="103"/>
      <c r="D15004" s="104"/>
      <c r="E15004" s="209"/>
      <c r="F15004" s="107"/>
      <c r="G15004" s="107"/>
      <c r="H15004" s="100"/>
      <c r="I15004" s="100"/>
      <c r="J15004" s="100"/>
      <c r="K15004" s="100"/>
      <c r="L15004" s="100"/>
      <c r="M15004" s="100"/>
      <c r="N15004" s="100"/>
      <c r="O15004" s="100"/>
    </row>
    <row r="15005" spans="2:15" s="105" customFormat="1">
      <c r="B15005" s="209"/>
      <c r="C15005" s="103"/>
      <c r="D15005" s="104"/>
      <c r="E15005" s="209"/>
      <c r="F15005" s="107"/>
      <c r="G15005" s="107"/>
      <c r="H15005" s="100"/>
      <c r="I15005" s="100"/>
      <c r="J15005" s="100"/>
      <c r="K15005" s="100"/>
      <c r="L15005" s="100"/>
      <c r="M15005" s="100"/>
      <c r="N15005" s="100"/>
      <c r="O15005" s="100"/>
    </row>
    <row r="15006" spans="2:15" s="105" customFormat="1">
      <c r="B15006" s="209"/>
      <c r="C15006" s="103"/>
      <c r="D15006" s="104"/>
      <c r="E15006" s="209"/>
      <c r="F15006" s="107"/>
      <c r="G15006" s="107"/>
      <c r="H15006" s="100"/>
      <c r="I15006" s="100"/>
      <c r="J15006" s="100"/>
      <c r="K15006" s="100"/>
      <c r="L15006" s="100"/>
      <c r="M15006" s="100"/>
      <c r="N15006" s="100"/>
      <c r="O15006" s="100"/>
    </row>
    <row r="15007" spans="2:15" s="105" customFormat="1">
      <c r="B15007" s="209"/>
      <c r="C15007" s="103"/>
      <c r="D15007" s="104"/>
      <c r="E15007" s="209"/>
      <c r="F15007" s="107"/>
      <c r="G15007" s="107"/>
      <c r="H15007" s="100"/>
      <c r="I15007" s="100"/>
      <c r="J15007" s="100"/>
      <c r="K15007" s="100"/>
      <c r="L15007" s="100"/>
      <c r="M15007" s="100"/>
      <c r="N15007" s="100"/>
      <c r="O15007" s="100"/>
    </row>
    <row r="15008" spans="2:15" s="105" customFormat="1">
      <c r="B15008" s="209"/>
      <c r="C15008" s="103"/>
      <c r="D15008" s="104"/>
      <c r="E15008" s="209"/>
      <c r="F15008" s="107"/>
      <c r="G15008" s="107"/>
      <c r="H15008" s="100"/>
      <c r="I15008" s="100"/>
      <c r="J15008" s="100"/>
      <c r="K15008" s="100"/>
      <c r="L15008" s="100"/>
      <c r="M15008" s="100"/>
      <c r="N15008" s="100"/>
      <c r="O15008" s="100"/>
    </row>
    <row r="15009" spans="2:15" s="105" customFormat="1">
      <c r="B15009" s="209"/>
      <c r="C15009" s="103"/>
      <c r="D15009" s="104"/>
      <c r="E15009" s="209"/>
      <c r="F15009" s="107"/>
      <c r="G15009" s="107"/>
      <c r="H15009" s="100"/>
      <c r="I15009" s="100"/>
      <c r="J15009" s="100"/>
      <c r="K15009" s="100"/>
      <c r="L15009" s="100"/>
      <c r="M15009" s="100"/>
      <c r="N15009" s="100"/>
      <c r="O15009" s="100"/>
    </row>
    <row r="15010" spans="2:15" s="105" customFormat="1">
      <c r="B15010" s="209"/>
      <c r="C15010" s="103"/>
      <c r="D15010" s="104"/>
      <c r="E15010" s="209"/>
      <c r="F15010" s="107"/>
      <c r="G15010" s="107"/>
      <c r="H15010" s="100"/>
      <c r="I15010" s="100"/>
      <c r="J15010" s="100"/>
      <c r="K15010" s="100"/>
      <c r="L15010" s="100"/>
      <c r="M15010" s="100"/>
      <c r="N15010" s="100"/>
      <c r="O15010" s="100"/>
    </row>
    <row r="15011" spans="2:15" s="105" customFormat="1">
      <c r="B15011" s="209"/>
      <c r="C15011" s="103"/>
      <c r="D15011" s="104"/>
      <c r="E15011" s="209"/>
      <c r="F15011" s="107"/>
      <c r="G15011" s="107"/>
      <c r="H15011" s="100"/>
      <c r="I15011" s="100"/>
      <c r="J15011" s="100"/>
      <c r="K15011" s="100"/>
      <c r="L15011" s="100"/>
      <c r="M15011" s="100"/>
      <c r="N15011" s="100"/>
      <c r="O15011" s="100"/>
    </row>
    <row r="15012" spans="2:15" s="105" customFormat="1">
      <c r="B15012" s="209"/>
      <c r="C15012" s="103"/>
      <c r="D15012" s="104"/>
      <c r="E15012" s="209"/>
      <c r="F15012" s="107"/>
      <c r="G15012" s="107"/>
      <c r="H15012" s="100"/>
      <c r="I15012" s="100"/>
      <c r="J15012" s="100"/>
      <c r="K15012" s="100"/>
      <c r="L15012" s="100"/>
      <c r="M15012" s="100"/>
      <c r="N15012" s="100"/>
      <c r="O15012" s="100"/>
    </row>
    <row r="15013" spans="2:15" s="105" customFormat="1">
      <c r="B15013" s="209"/>
      <c r="C15013" s="103"/>
      <c r="D15013" s="104"/>
      <c r="E15013" s="209"/>
      <c r="F15013" s="107"/>
      <c r="G15013" s="107"/>
      <c r="H15013" s="100"/>
      <c r="I15013" s="100"/>
      <c r="J15013" s="100"/>
      <c r="K15013" s="100"/>
      <c r="L15013" s="100"/>
      <c r="M15013" s="100"/>
      <c r="N15013" s="100"/>
      <c r="O15013" s="100"/>
    </row>
    <row r="15014" spans="2:15" s="105" customFormat="1">
      <c r="B15014" s="209"/>
      <c r="C15014" s="103"/>
      <c r="D15014" s="104"/>
      <c r="E15014" s="209"/>
      <c r="F15014" s="107"/>
      <c r="G15014" s="107"/>
      <c r="H15014" s="100"/>
      <c r="I15014" s="100"/>
      <c r="J15014" s="100"/>
      <c r="K15014" s="100"/>
      <c r="L15014" s="100"/>
      <c r="M15014" s="100"/>
      <c r="N15014" s="100"/>
      <c r="O15014" s="100"/>
    </row>
    <row r="15015" spans="2:15" s="105" customFormat="1">
      <c r="B15015" s="209"/>
      <c r="C15015" s="103"/>
      <c r="D15015" s="104"/>
      <c r="E15015" s="209"/>
      <c r="F15015" s="107"/>
      <c r="G15015" s="107"/>
      <c r="H15015" s="100"/>
      <c r="I15015" s="100"/>
      <c r="J15015" s="100"/>
      <c r="K15015" s="100"/>
      <c r="L15015" s="100"/>
      <c r="M15015" s="100"/>
      <c r="N15015" s="100"/>
      <c r="O15015" s="100"/>
    </row>
    <row r="15016" spans="2:15" s="105" customFormat="1">
      <c r="B15016" s="209"/>
      <c r="C15016" s="103"/>
      <c r="D15016" s="104"/>
      <c r="E15016" s="209"/>
      <c r="F15016" s="107"/>
      <c r="G15016" s="107"/>
      <c r="H15016" s="100"/>
      <c r="I15016" s="100"/>
      <c r="J15016" s="100"/>
      <c r="K15016" s="100"/>
      <c r="L15016" s="100"/>
      <c r="M15016" s="100"/>
      <c r="N15016" s="100"/>
      <c r="O15016" s="100"/>
    </row>
    <row r="15017" spans="2:15" s="105" customFormat="1">
      <c r="B15017" s="209"/>
      <c r="C15017" s="103"/>
      <c r="D15017" s="104"/>
      <c r="E15017" s="209"/>
      <c r="F15017" s="107"/>
      <c r="G15017" s="107"/>
      <c r="H15017" s="100"/>
      <c r="I15017" s="100"/>
      <c r="J15017" s="100"/>
      <c r="K15017" s="100"/>
      <c r="L15017" s="100"/>
      <c r="M15017" s="100"/>
      <c r="N15017" s="100"/>
      <c r="O15017" s="100"/>
    </row>
    <row r="15018" spans="2:15" s="105" customFormat="1">
      <c r="B15018" s="209"/>
      <c r="C15018" s="103"/>
      <c r="D15018" s="104"/>
      <c r="E15018" s="209"/>
      <c r="F15018" s="107"/>
      <c r="G15018" s="107"/>
      <c r="H15018" s="100"/>
      <c r="I15018" s="100"/>
      <c r="J15018" s="100"/>
      <c r="K15018" s="100"/>
      <c r="L15018" s="100"/>
      <c r="M15018" s="100"/>
      <c r="N15018" s="100"/>
      <c r="O15018" s="100"/>
    </row>
    <row r="15019" spans="2:15" s="105" customFormat="1">
      <c r="B15019" s="209"/>
      <c r="C15019" s="103"/>
      <c r="D15019" s="104"/>
      <c r="E15019" s="209"/>
      <c r="F15019" s="107"/>
      <c r="G15019" s="107"/>
      <c r="H15019" s="100"/>
      <c r="I15019" s="100"/>
      <c r="J15019" s="100"/>
      <c r="K15019" s="100"/>
      <c r="L15019" s="100"/>
      <c r="M15019" s="100"/>
      <c r="N15019" s="100"/>
      <c r="O15019" s="100"/>
    </row>
    <row r="15020" spans="2:15" s="105" customFormat="1">
      <c r="B15020" s="209"/>
      <c r="C15020" s="103"/>
      <c r="D15020" s="104"/>
      <c r="E15020" s="209"/>
      <c r="F15020" s="107"/>
      <c r="G15020" s="107"/>
      <c r="H15020" s="100"/>
      <c r="I15020" s="100"/>
      <c r="J15020" s="100"/>
      <c r="K15020" s="100"/>
      <c r="L15020" s="100"/>
      <c r="M15020" s="100"/>
      <c r="N15020" s="100"/>
      <c r="O15020" s="100"/>
    </row>
    <row r="15021" spans="2:15" s="105" customFormat="1">
      <c r="B15021" s="209"/>
      <c r="C15021" s="103"/>
      <c r="D15021" s="104"/>
      <c r="E15021" s="209"/>
      <c r="F15021" s="107"/>
      <c r="G15021" s="107"/>
      <c r="H15021" s="100"/>
      <c r="I15021" s="100"/>
      <c r="J15021" s="100"/>
      <c r="K15021" s="100"/>
      <c r="L15021" s="100"/>
      <c r="M15021" s="100"/>
      <c r="N15021" s="100"/>
      <c r="O15021" s="100"/>
    </row>
    <row r="15022" spans="2:15" s="105" customFormat="1">
      <c r="B15022" s="209"/>
      <c r="C15022" s="103"/>
      <c r="D15022" s="104"/>
      <c r="E15022" s="209"/>
      <c r="F15022" s="107"/>
      <c r="G15022" s="107"/>
      <c r="H15022" s="100"/>
      <c r="I15022" s="100"/>
      <c r="J15022" s="100"/>
      <c r="K15022" s="100"/>
      <c r="L15022" s="100"/>
      <c r="M15022" s="100"/>
      <c r="N15022" s="100"/>
      <c r="O15022" s="100"/>
    </row>
    <row r="15023" spans="2:15" s="105" customFormat="1">
      <c r="B15023" s="209"/>
      <c r="C15023" s="103"/>
      <c r="D15023" s="104"/>
      <c r="E15023" s="209"/>
      <c r="F15023" s="107"/>
      <c r="G15023" s="107"/>
      <c r="H15023" s="100"/>
      <c r="I15023" s="100"/>
      <c r="J15023" s="100"/>
      <c r="K15023" s="100"/>
      <c r="L15023" s="100"/>
      <c r="M15023" s="100"/>
      <c r="N15023" s="100"/>
      <c r="O15023" s="100"/>
    </row>
    <row r="15024" spans="2:15" s="105" customFormat="1">
      <c r="B15024" s="209"/>
      <c r="C15024" s="103"/>
      <c r="D15024" s="104"/>
      <c r="E15024" s="209"/>
      <c r="F15024" s="107"/>
      <c r="G15024" s="107"/>
      <c r="H15024" s="100"/>
      <c r="I15024" s="100"/>
      <c r="J15024" s="100"/>
      <c r="K15024" s="100"/>
      <c r="L15024" s="100"/>
      <c r="M15024" s="100"/>
      <c r="N15024" s="100"/>
      <c r="O15024" s="100"/>
    </row>
    <row r="15025" spans="2:15" s="105" customFormat="1">
      <c r="B15025" s="209"/>
      <c r="C15025" s="103"/>
      <c r="D15025" s="104"/>
      <c r="E15025" s="209"/>
      <c r="F15025" s="107"/>
      <c r="G15025" s="107"/>
      <c r="H15025" s="100"/>
      <c r="I15025" s="100"/>
      <c r="J15025" s="100"/>
      <c r="K15025" s="100"/>
      <c r="L15025" s="100"/>
      <c r="M15025" s="100"/>
      <c r="N15025" s="100"/>
      <c r="O15025" s="100"/>
    </row>
    <row r="15026" spans="2:15" s="105" customFormat="1">
      <c r="B15026" s="209"/>
      <c r="C15026" s="103"/>
      <c r="D15026" s="104"/>
      <c r="E15026" s="209"/>
      <c r="F15026" s="107"/>
      <c r="G15026" s="107"/>
      <c r="H15026" s="100"/>
      <c r="I15026" s="100"/>
      <c r="J15026" s="100"/>
      <c r="K15026" s="100"/>
      <c r="L15026" s="100"/>
      <c r="M15026" s="100"/>
      <c r="N15026" s="100"/>
      <c r="O15026" s="100"/>
    </row>
    <row r="15027" spans="2:15" s="105" customFormat="1">
      <c r="B15027" s="209"/>
      <c r="C15027" s="103"/>
      <c r="D15027" s="104"/>
      <c r="E15027" s="209"/>
      <c r="F15027" s="107"/>
      <c r="G15027" s="107"/>
      <c r="H15027" s="100"/>
      <c r="I15027" s="100"/>
      <c r="J15027" s="100"/>
      <c r="K15027" s="100"/>
      <c r="L15027" s="100"/>
      <c r="M15027" s="100"/>
      <c r="N15027" s="100"/>
      <c r="O15027" s="100"/>
    </row>
    <row r="15028" spans="2:15" s="105" customFormat="1">
      <c r="B15028" s="209"/>
      <c r="C15028" s="103"/>
      <c r="D15028" s="104"/>
      <c r="E15028" s="209"/>
      <c r="F15028" s="107"/>
      <c r="G15028" s="107"/>
      <c r="H15028" s="100"/>
      <c r="I15028" s="100"/>
      <c r="J15028" s="100"/>
      <c r="K15028" s="100"/>
      <c r="L15028" s="100"/>
      <c r="M15028" s="100"/>
      <c r="N15028" s="100"/>
      <c r="O15028" s="100"/>
    </row>
    <row r="15029" spans="2:15" s="105" customFormat="1">
      <c r="B15029" s="209"/>
      <c r="C15029" s="103"/>
      <c r="D15029" s="104"/>
      <c r="E15029" s="209"/>
      <c r="F15029" s="107"/>
      <c r="G15029" s="107"/>
      <c r="H15029" s="100"/>
      <c r="I15029" s="100"/>
      <c r="J15029" s="100"/>
      <c r="K15029" s="100"/>
      <c r="L15029" s="100"/>
      <c r="M15029" s="100"/>
      <c r="N15029" s="100"/>
      <c r="O15029" s="100"/>
    </row>
    <row r="15030" spans="2:15" s="105" customFormat="1">
      <c r="B15030" s="209"/>
      <c r="C15030" s="103"/>
      <c r="D15030" s="104"/>
      <c r="E15030" s="209"/>
      <c r="F15030" s="107"/>
      <c r="G15030" s="107"/>
      <c r="H15030" s="100"/>
      <c r="I15030" s="100"/>
      <c r="J15030" s="100"/>
      <c r="K15030" s="100"/>
      <c r="L15030" s="100"/>
      <c r="M15030" s="100"/>
      <c r="N15030" s="100"/>
      <c r="O15030" s="100"/>
    </row>
    <row r="15031" spans="2:15" s="105" customFormat="1">
      <c r="B15031" s="209"/>
      <c r="C15031" s="103"/>
      <c r="D15031" s="104"/>
      <c r="E15031" s="209"/>
      <c r="F15031" s="107"/>
      <c r="G15031" s="107"/>
      <c r="H15031" s="100"/>
      <c r="I15031" s="100"/>
      <c r="J15031" s="100"/>
      <c r="K15031" s="100"/>
      <c r="L15031" s="100"/>
      <c r="M15031" s="100"/>
      <c r="N15031" s="100"/>
      <c r="O15031" s="100"/>
    </row>
    <row r="15032" spans="2:15" s="105" customFormat="1">
      <c r="B15032" s="209"/>
      <c r="C15032" s="103"/>
      <c r="D15032" s="104"/>
      <c r="E15032" s="209"/>
      <c r="F15032" s="107"/>
      <c r="G15032" s="107"/>
      <c r="H15032" s="100"/>
      <c r="I15032" s="100"/>
      <c r="J15032" s="100"/>
      <c r="K15032" s="100"/>
      <c r="L15032" s="100"/>
      <c r="M15032" s="100"/>
      <c r="N15032" s="100"/>
      <c r="O15032" s="100"/>
    </row>
    <row r="15033" spans="2:15" s="105" customFormat="1">
      <c r="B15033" s="209"/>
      <c r="C15033" s="103"/>
      <c r="D15033" s="104"/>
      <c r="E15033" s="209"/>
      <c r="F15033" s="107"/>
      <c r="G15033" s="107"/>
      <c r="H15033" s="100"/>
      <c r="I15033" s="100"/>
      <c r="J15033" s="100"/>
      <c r="K15033" s="100"/>
      <c r="L15033" s="100"/>
      <c r="M15033" s="100"/>
      <c r="N15033" s="100"/>
      <c r="O15033" s="100"/>
    </row>
    <row r="15034" spans="2:15" s="105" customFormat="1">
      <c r="B15034" s="209"/>
      <c r="C15034" s="103"/>
      <c r="D15034" s="104"/>
      <c r="E15034" s="209"/>
      <c r="F15034" s="107"/>
      <c r="G15034" s="107"/>
      <c r="H15034" s="100"/>
      <c r="I15034" s="100"/>
      <c r="J15034" s="100"/>
      <c r="K15034" s="100"/>
      <c r="L15034" s="100"/>
      <c r="M15034" s="100"/>
      <c r="N15034" s="100"/>
      <c r="O15034" s="100"/>
    </row>
    <row r="15035" spans="2:15" s="105" customFormat="1">
      <c r="B15035" s="209"/>
      <c r="C15035" s="103"/>
      <c r="D15035" s="104"/>
      <c r="E15035" s="209"/>
      <c r="F15035" s="107"/>
      <c r="G15035" s="107"/>
      <c r="H15035" s="100"/>
      <c r="I15035" s="100"/>
      <c r="J15035" s="100"/>
      <c r="K15035" s="100"/>
      <c r="L15035" s="100"/>
      <c r="M15035" s="100"/>
      <c r="N15035" s="100"/>
      <c r="O15035" s="100"/>
    </row>
    <row r="15036" spans="2:15" s="105" customFormat="1">
      <c r="B15036" s="209"/>
      <c r="C15036" s="103"/>
      <c r="D15036" s="104"/>
      <c r="E15036" s="209"/>
      <c r="F15036" s="107"/>
      <c r="G15036" s="107"/>
      <c r="H15036" s="100"/>
      <c r="I15036" s="100"/>
      <c r="J15036" s="100"/>
      <c r="K15036" s="100"/>
      <c r="L15036" s="100"/>
      <c r="M15036" s="100"/>
      <c r="N15036" s="100"/>
      <c r="O15036" s="100"/>
    </row>
    <row r="15037" spans="2:15" s="105" customFormat="1">
      <c r="B15037" s="209"/>
      <c r="C15037" s="103"/>
      <c r="D15037" s="104"/>
      <c r="E15037" s="209"/>
      <c r="F15037" s="107"/>
      <c r="G15037" s="107"/>
      <c r="H15037" s="100"/>
      <c r="I15037" s="100"/>
      <c r="J15037" s="100"/>
      <c r="K15037" s="100"/>
      <c r="L15037" s="100"/>
      <c r="M15037" s="100"/>
      <c r="N15037" s="100"/>
      <c r="O15037" s="100"/>
    </row>
    <row r="15038" spans="2:15" s="105" customFormat="1">
      <c r="B15038" s="209"/>
      <c r="C15038" s="103"/>
      <c r="D15038" s="104"/>
      <c r="E15038" s="209"/>
      <c r="F15038" s="107"/>
      <c r="G15038" s="107"/>
      <c r="H15038" s="100"/>
      <c r="I15038" s="100"/>
      <c r="J15038" s="100"/>
      <c r="K15038" s="100"/>
      <c r="L15038" s="100"/>
      <c r="M15038" s="100"/>
      <c r="N15038" s="100"/>
      <c r="O15038" s="100"/>
    </row>
    <row r="15039" spans="2:15" s="105" customFormat="1">
      <c r="B15039" s="209"/>
      <c r="C15039" s="103"/>
      <c r="D15039" s="104"/>
      <c r="E15039" s="209"/>
      <c r="F15039" s="107"/>
      <c r="G15039" s="107"/>
      <c r="H15039" s="100"/>
      <c r="I15039" s="100"/>
      <c r="J15039" s="100"/>
      <c r="K15039" s="100"/>
      <c r="L15039" s="100"/>
      <c r="M15039" s="100"/>
      <c r="N15039" s="100"/>
      <c r="O15039" s="100"/>
    </row>
    <row r="15040" spans="2:15" s="105" customFormat="1">
      <c r="B15040" s="209"/>
      <c r="C15040" s="103"/>
      <c r="D15040" s="104"/>
      <c r="E15040" s="209"/>
      <c r="F15040" s="107"/>
      <c r="G15040" s="107"/>
      <c r="H15040" s="100"/>
      <c r="I15040" s="100"/>
      <c r="J15040" s="100"/>
      <c r="K15040" s="100"/>
      <c r="L15040" s="100"/>
      <c r="M15040" s="100"/>
      <c r="N15040" s="100"/>
      <c r="O15040" s="100"/>
    </row>
    <row r="15041" spans="2:15" s="105" customFormat="1">
      <c r="B15041" s="209"/>
      <c r="C15041" s="103"/>
      <c r="D15041" s="104"/>
      <c r="E15041" s="209"/>
      <c r="F15041" s="107"/>
      <c r="G15041" s="107"/>
      <c r="H15041" s="100"/>
      <c r="I15041" s="100"/>
      <c r="J15041" s="100"/>
      <c r="K15041" s="100"/>
      <c r="L15041" s="100"/>
      <c r="M15041" s="100"/>
      <c r="N15041" s="100"/>
      <c r="O15041" s="100"/>
    </row>
    <row r="15042" spans="2:15" s="105" customFormat="1">
      <c r="B15042" s="209"/>
      <c r="C15042" s="103"/>
      <c r="D15042" s="104"/>
      <c r="E15042" s="209"/>
      <c r="F15042" s="107"/>
      <c r="G15042" s="107"/>
      <c r="H15042" s="100"/>
      <c r="I15042" s="100"/>
      <c r="J15042" s="100"/>
      <c r="K15042" s="100"/>
      <c r="L15042" s="100"/>
      <c r="M15042" s="100"/>
      <c r="N15042" s="100"/>
      <c r="O15042" s="100"/>
    </row>
    <row r="15043" spans="2:15" s="105" customFormat="1">
      <c r="B15043" s="209"/>
      <c r="C15043" s="103"/>
      <c r="D15043" s="104"/>
      <c r="E15043" s="209"/>
      <c r="F15043" s="107"/>
      <c r="G15043" s="107"/>
      <c r="H15043" s="100"/>
      <c r="I15043" s="100"/>
      <c r="J15043" s="100"/>
      <c r="K15043" s="100"/>
      <c r="L15043" s="100"/>
      <c r="M15043" s="100"/>
      <c r="N15043" s="100"/>
      <c r="O15043" s="100"/>
    </row>
    <row r="15044" spans="2:15" s="105" customFormat="1">
      <c r="B15044" s="209"/>
      <c r="C15044" s="103"/>
      <c r="D15044" s="104"/>
      <c r="E15044" s="209"/>
      <c r="F15044" s="107"/>
      <c r="G15044" s="107"/>
      <c r="H15044" s="100"/>
      <c r="I15044" s="100"/>
      <c r="J15044" s="100"/>
      <c r="K15044" s="100"/>
      <c r="L15044" s="100"/>
      <c r="M15044" s="100"/>
      <c r="N15044" s="100"/>
      <c r="O15044" s="100"/>
    </row>
    <row r="15045" spans="2:15" s="105" customFormat="1">
      <c r="B15045" s="209"/>
      <c r="C15045" s="103"/>
      <c r="D15045" s="104"/>
      <c r="E15045" s="209"/>
      <c r="F15045" s="107"/>
      <c r="G15045" s="107"/>
      <c r="H15045" s="100"/>
      <c r="I15045" s="100"/>
      <c r="J15045" s="100"/>
      <c r="K15045" s="100"/>
      <c r="L15045" s="100"/>
      <c r="M15045" s="100"/>
      <c r="N15045" s="100"/>
      <c r="O15045" s="100"/>
    </row>
    <row r="15046" spans="2:15" s="105" customFormat="1">
      <c r="B15046" s="209"/>
      <c r="C15046" s="103"/>
      <c r="D15046" s="104"/>
      <c r="E15046" s="209"/>
      <c r="F15046" s="107"/>
      <c r="G15046" s="107"/>
      <c r="H15046" s="100"/>
      <c r="I15046" s="100"/>
      <c r="J15046" s="100"/>
      <c r="K15046" s="100"/>
      <c r="L15046" s="100"/>
      <c r="M15046" s="100"/>
      <c r="N15046" s="100"/>
      <c r="O15046" s="100"/>
    </row>
    <row r="15047" spans="2:15" s="105" customFormat="1">
      <c r="B15047" s="209"/>
      <c r="C15047" s="103"/>
      <c r="D15047" s="104"/>
      <c r="E15047" s="209"/>
      <c r="F15047" s="107"/>
      <c r="G15047" s="107"/>
      <c r="H15047" s="100"/>
      <c r="I15047" s="100"/>
      <c r="J15047" s="100"/>
      <c r="K15047" s="100"/>
      <c r="L15047" s="100"/>
      <c r="M15047" s="100"/>
      <c r="N15047" s="100"/>
      <c r="O15047" s="100"/>
    </row>
    <row r="15048" spans="2:15" s="105" customFormat="1">
      <c r="B15048" s="209"/>
      <c r="C15048" s="103"/>
      <c r="D15048" s="104"/>
      <c r="E15048" s="209"/>
      <c r="F15048" s="107"/>
      <c r="G15048" s="107"/>
      <c r="H15048" s="100"/>
      <c r="I15048" s="100"/>
      <c r="J15048" s="100"/>
      <c r="K15048" s="100"/>
      <c r="L15048" s="100"/>
      <c r="M15048" s="100"/>
      <c r="N15048" s="100"/>
      <c r="O15048" s="100"/>
    </row>
    <row r="15049" spans="2:15" s="105" customFormat="1">
      <c r="B15049" s="209"/>
      <c r="C15049" s="103"/>
      <c r="D15049" s="104"/>
      <c r="E15049" s="209"/>
      <c r="F15049" s="107"/>
      <c r="G15049" s="107"/>
      <c r="H15049" s="100"/>
      <c r="I15049" s="100"/>
      <c r="J15049" s="100"/>
      <c r="K15049" s="100"/>
      <c r="L15049" s="100"/>
      <c r="M15049" s="100"/>
      <c r="N15049" s="100"/>
      <c r="O15049" s="100"/>
    </row>
    <row r="15050" spans="2:15" s="105" customFormat="1">
      <c r="B15050" s="209"/>
      <c r="C15050" s="103"/>
      <c r="D15050" s="104"/>
      <c r="E15050" s="209"/>
      <c r="F15050" s="107"/>
      <c r="G15050" s="107"/>
      <c r="H15050" s="100"/>
      <c r="I15050" s="100"/>
      <c r="J15050" s="100"/>
      <c r="K15050" s="100"/>
      <c r="L15050" s="100"/>
      <c r="M15050" s="100"/>
      <c r="N15050" s="100"/>
      <c r="O15050" s="100"/>
    </row>
    <row r="15051" spans="2:15" s="105" customFormat="1">
      <c r="B15051" s="209"/>
      <c r="C15051" s="103"/>
      <c r="D15051" s="104"/>
      <c r="E15051" s="209"/>
      <c r="F15051" s="107"/>
      <c r="G15051" s="107"/>
      <c r="H15051" s="100"/>
      <c r="I15051" s="100"/>
      <c r="J15051" s="100"/>
      <c r="K15051" s="100"/>
      <c r="L15051" s="100"/>
      <c r="M15051" s="100"/>
      <c r="N15051" s="100"/>
      <c r="O15051" s="100"/>
    </row>
    <row r="15052" spans="2:15" s="105" customFormat="1">
      <c r="B15052" s="209"/>
      <c r="C15052" s="103"/>
      <c r="D15052" s="104"/>
      <c r="E15052" s="209"/>
      <c r="F15052" s="107"/>
      <c r="G15052" s="107"/>
      <c r="H15052" s="100"/>
      <c r="I15052" s="100"/>
      <c r="J15052" s="100"/>
      <c r="K15052" s="100"/>
      <c r="L15052" s="100"/>
      <c r="M15052" s="100"/>
      <c r="N15052" s="100"/>
      <c r="O15052" s="100"/>
    </row>
    <row r="15053" spans="2:15" s="105" customFormat="1">
      <c r="B15053" s="209"/>
      <c r="C15053" s="103"/>
      <c r="D15053" s="104"/>
      <c r="E15053" s="209"/>
      <c r="F15053" s="107"/>
      <c r="G15053" s="107"/>
      <c r="H15053" s="100"/>
      <c r="I15053" s="100"/>
      <c r="J15053" s="100"/>
      <c r="K15053" s="100"/>
      <c r="L15053" s="100"/>
      <c r="M15053" s="100"/>
      <c r="N15053" s="100"/>
      <c r="O15053" s="100"/>
    </row>
    <row r="15054" spans="2:15" s="105" customFormat="1">
      <c r="B15054" s="209"/>
      <c r="C15054" s="103"/>
      <c r="D15054" s="104"/>
      <c r="E15054" s="209"/>
      <c r="F15054" s="107"/>
      <c r="G15054" s="107"/>
      <c r="H15054" s="100"/>
      <c r="I15054" s="100"/>
      <c r="J15054" s="100"/>
      <c r="K15054" s="100"/>
      <c r="L15054" s="100"/>
      <c r="M15054" s="100"/>
      <c r="N15054" s="100"/>
      <c r="O15054" s="100"/>
    </row>
    <row r="15055" spans="2:15" s="105" customFormat="1">
      <c r="B15055" s="209"/>
      <c r="C15055" s="103"/>
      <c r="D15055" s="104"/>
      <c r="E15055" s="209"/>
      <c r="F15055" s="107"/>
      <c r="G15055" s="107"/>
      <c r="H15055" s="100"/>
      <c r="I15055" s="100"/>
      <c r="J15055" s="100"/>
      <c r="K15055" s="100"/>
      <c r="L15055" s="100"/>
      <c r="M15055" s="100"/>
      <c r="N15055" s="100"/>
      <c r="O15055" s="100"/>
    </row>
    <row r="15056" spans="2:15" s="105" customFormat="1">
      <c r="B15056" s="209"/>
      <c r="C15056" s="103"/>
      <c r="D15056" s="104"/>
      <c r="E15056" s="209"/>
      <c r="F15056" s="107"/>
      <c r="G15056" s="107"/>
      <c r="H15056" s="100"/>
      <c r="I15056" s="100"/>
      <c r="J15056" s="100"/>
      <c r="K15056" s="100"/>
      <c r="L15056" s="100"/>
      <c r="M15056" s="100"/>
      <c r="N15056" s="100"/>
      <c r="O15056" s="100"/>
    </row>
    <row r="15057" spans="2:15" s="105" customFormat="1">
      <c r="B15057" s="209"/>
      <c r="C15057" s="103"/>
      <c r="D15057" s="104"/>
      <c r="E15057" s="209"/>
      <c r="F15057" s="107"/>
      <c r="G15057" s="107"/>
      <c r="H15057" s="100"/>
      <c r="I15057" s="100"/>
      <c r="J15057" s="100"/>
      <c r="K15057" s="100"/>
      <c r="L15057" s="100"/>
      <c r="M15057" s="100"/>
      <c r="N15057" s="100"/>
      <c r="O15057" s="100"/>
    </row>
    <row r="15058" spans="2:15" s="105" customFormat="1">
      <c r="B15058" s="209"/>
      <c r="C15058" s="103"/>
      <c r="D15058" s="104"/>
      <c r="E15058" s="209"/>
      <c r="F15058" s="107"/>
      <c r="G15058" s="107"/>
      <c r="H15058" s="100"/>
      <c r="I15058" s="100"/>
      <c r="J15058" s="100"/>
      <c r="K15058" s="100"/>
      <c r="L15058" s="100"/>
      <c r="M15058" s="100"/>
      <c r="N15058" s="100"/>
      <c r="O15058" s="100"/>
    </row>
    <row r="15059" spans="2:15" s="105" customFormat="1">
      <c r="B15059" s="209"/>
      <c r="C15059" s="103"/>
      <c r="D15059" s="104"/>
      <c r="E15059" s="209"/>
      <c r="F15059" s="107"/>
      <c r="G15059" s="107"/>
      <c r="H15059" s="100"/>
      <c r="I15059" s="100"/>
      <c r="J15059" s="100"/>
      <c r="K15059" s="100"/>
      <c r="L15059" s="100"/>
      <c r="M15059" s="100"/>
      <c r="N15059" s="100"/>
      <c r="O15059" s="100"/>
    </row>
    <row r="15060" spans="2:15" s="105" customFormat="1">
      <c r="B15060" s="209"/>
      <c r="C15060" s="103"/>
      <c r="D15060" s="104"/>
      <c r="E15060" s="209"/>
      <c r="F15060" s="107"/>
      <c r="G15060" s="107"/>
      <c r="H15060" s="100"/>
      <c r="I15060" s="100"/>
      <c r="J15060" s="100"/>
      <c r="K15060" s="100"/>
      <c r="L15060" s="100"/>
      <c r="M15060" s="100"/>
      <c r="N15060" s="100"/>
      <c r="O15060" s="100"/>
    </row>
    <row r="15061" spans="2:15" s="105" customFormat="1">
      <c r="B15061" s="209"/>
      <c r="C15061" s="103"/>
      <c r="D15061" s="104"/>
      <c r="E15061" s="209"/>
      <c r="F15061" s="107"/>
      <c r="G15061" s="107"/>
      <c r="H15061" s="100"/>
      <c r="I15061" s="100"/>
      <c r="J15061" s="100"/>
      <c r="K15061" s="100"/>
      <c r="L15061" s="100"/>
      <c r="M15061" s="100"/>
      <c r="N15061" s="100"/>
      <c r="O15061" s="100"/>
    </row>
    <row r="15062" spans="2:15" s="105" customFormat="1">
      <c r="B15062" s="209"/>
      <c r="C15062" s="103"/>
      <c r="D15062" s="104"/>
      <c r="E15062" s="209"/>
      <c r="F15062" s="107"/>
      <c r="G15062" s="107"/>
      <c r="H15062" s="100"/>
      <c r="I15062" s="100"/>
      <c r="J15062" s="100"/>
      <c r="K15062" s="100"/>
      <c r="L15062" s="100"/>
      <c r="M15062" s="100"/>
      <c r="N15062" s="100"/>
      <c r="O15062" s="100"/>
    </row>
    <row r="15063" spans="2:15" s="105" customFormat="1">
      <c r="B15063" s="209"/>
      <c r="C15063" s="103"/>
      <c r="D15063" s="104"/>
      <c r="E15063" s="209"/>
      <c r="F15063" s="107"/>
      <c r="G15063" s="107"/>
      <c r="H15063" s="100"/>
      <c r="I15063" s="100"/>
      <c r="J15063" s="100"/>
      <c r="K15063" s="100"/>
      <c r="L15063" s="100"/>
      <c r="M15063" s="100"/>
      <c r="N15063" s="100"/>
      <c r="O15063" s="100"/>
    </row>
    <row r="15064" spans="2:15" s="105" customFormat="1">
      <c r="B15064" s="209"/>
      <c r="C15064" s="103"/>
      <c r="D15064" s="104"/>
      <c r="E15064" s="209"/>
      <c r="F15064" s="107"/>
      <c r="G15064" s="107"/>
      <c r="H15064" s="100"/>
      <c r="I15064" s="100"/>
      <c r="J15064" s="100"/>
      <c r="K15064" s="100"/>
      <c r="L15064" s="100"/>
      <c r="M15064" s="100"/>
      <c r="N15064" s="100"/>
      <c r="O15064" s="100"/>
    </row>
    <row r="15065" spans="2:15" s="105" customFormat="1">
      <c r="B15065" s="209"/>
      <c r="C15065" s="103"/>
      <c r="D15065" s="104"/>
      <c r="E15065" s="209"/>
      <c r="F15065" s="107"/>
      <c r="G15065" s="107"/>
      <c r="H15065" s="100"/>
      <c r="I15065" s="100"/>
      <c r="J15065" s="100"/>
      <c r="K15065" s="100"/>
      <c r="L15065" s="100"/>
      <c r="M15065" s="100"/>
      <c r="N15065" s="100"/>
      <c r="O15065" s="100"/>
    </row>
    <row r="15066" spans="2:15" s="105" customFormat="1">
      <c r="B15066" s="209"/>
      <c r="C15066" s="103"/>
      <c r="D15066" s="104"/>
      <c r="E15066" s="209"/>
      <c r="F15066" s="107"/>
      <c r="G15066" s="107"/>
      <c r="H15066" s="100"/>
      <c r="I15066" s="100"/>
      <c r="J15066" s="100"/>
      <c r="K15066" s="100"/>
      <c r="L15066" s="100"/>
      <c r="M15066" s="100"/>
      <c r="N15066" s="100"/>
      <c r="O15066" s="100"/>
    </row>
    <row r="15067" spans="2:15" s="105" customFormat="1">
      <c r="B15067" s="209"/>
      <c r="C15067" s="103"/>
      <c r="D15067" s="104"/>
      <c r="E15067" s="209"/>
      <c r="F15067" s="107"/>
      <c r="G15067" s="107"/>
      <c r="H15067" s="100"/>
      <c r="I15067" s="100"/>
      <c r="J15067" s="100"/>
      <c r="K15067" s="100"/>
      <c r="L15067" s="100"/>
      <c r="M15067" s="100"/>
      <c r="N15067" s="100"/>
      <c r="O15067" s="100"/>
    </row>
    <row r="15068" spans="2:15" s="105" customFormat="1">
      <c r="B15068" s="209"/>
      <c r="C15068" s="103"/>
      <c r="D15068" s="104"/>
      <c r="E15068" s="209"/>
      <c r="F15068" s="107"/>
      <c r="G15068" s="107"/>
      <c r="H15068" s="100"/>
      <c r="I15068" s="100"/>
      <c r="J15068" s="100"/>
      <c r="K15068" s="100"/>
      <c r="L15068" s="100"/>
      <c r="M15068" s="100"/>
      <c r="N15068" s="100"/>
      <c r="O15068" s="100"/>
    </row>
    <row r="15069" spans="2:15" s="105" customFormat="1">
      <c r="B15069" s="209"/>
      <c r="C15069" s="103"/>
      <c r="D15069" s="104"/>
      <c r="E15069" s="209"/>
      <c r="F15069" s="107"/>
      <c r="G15069" s="107"/>
      <c r="H15069" s="100"/>
      <c r="I15069" s="100"/>
      <c r="J15069" s="100"/>
      <c r="K15069" s="100"/>
      <c r="L15069" s="100"/>
      <c r="M15069" s="100"/>
      <c r="N15069" s="100"/>
      <c r="O15069" s="100"/>
    </row>
    <row r="15070" spans="2:15" s="105" customFormat="1">
      <c r="B15070" s="209"/>
      <c r="C15070" s="103"/>
      <c r="D15070" s="104"/>
      <c r="E15070" s="209"/>
      <c r="F15070" s="107"/>
      <c r="G15070" s="107"/>
      <c r="H15070" s="100"/>
      <c r="I15070" s="100"/>
      <c r="J15070" s="100"/>
      <c r="K15070" s="100"/>
      <c r="L15070" s="100"/>
      <c r="M15070" s="100"/>
      <c r="N15070" s="100"/>
      <c r="O15070" s="100"/>
    </row>
    <row r="15071" spans="2:15" s="105" customFormat="1">
      <c r="B15071" s="209"/>
      <c r="C15071" s="103"/>
      <c r="D15071" s="104"/>
      <c r="E15071" s="209"/>
      <c r="F15071" s="107"/>
      <c r="G15071" s="107"/>
      <c r="H15071" s="100"/>
      <c r="I15071" s="100"/>
      <c r="J15071" s="100"/>
      <c r="K15071" s="100"/>
      <c r="L15071" s="100"/>
      <c r="M15071" s="100"/>
      <c r="N15071" s="100"/>
      <c r="O15071" s="100"/>
    </row>
    <row r="15072" spans="2:15" s="105" customFormat="1">
      <c r="B15072" s="209"/>
      <c r="C15072" s="103"/>
      <c r="D15072" s="104"/>
      <c r="E15072" s="209"/>
      <c r="F15072" s="107"/>
      <c r="G15072" s="107"/>
      <c r="H15072" s="100"/>
      <c r="I15072" s="100"/>
      <c r="J15072" s="100"/>
      <c r="K15072" s="100"/>
      <c r="L15072" s="100"/>
      <c r="M15072" s="100"/>
      <c r="N15072" s="100"/>
      <c r="O15072" s="100"/>
    </row>
    <row r="15073" spans="2:15" s="105" customFormat="1">
      <c r="B15073" s="209"/>
      <c r="C15073" s="103"/>
      <c r="D15073" s="104"/>
      <c r="E15073" s="209"/>
      <c r="F15073" s="107"/>
      <c r="G15073" s="107"/>
      <c r="H15073" s="100"/>
      <c r="I15073" s="100"/>
      <c r="J15073" s="100"/>
      <c r="K15073" s="100"/>
      <c r="L15073" s="100"/>
      <c r="M15073" s="100"/>
      <c r="N15073" s="100"/>
      <c r="O15073" s="100"/>
    </row>
    <row r="15074" spans="2:15" s="105" customFormat="1">
      <c r="B15074" s="209"/>
      <c r="C15074" s="103"/>
      <c r="D15074" s="104"/>
      <c r="E15074" s="209"/>
      <c r="F15074" s="107"/>
      <c r="G15074" s="107"/>
      <c r="H15074" s="100"/>
      <c r="I15074" s="100"/>
      <c r="J15074" s="100"/>
      <c r="K15074" s="100"/>
      <c r="L15074" s="100"/>
      <c r="M15074" s="100"/>
      <c r="N15074" s="100"/>
      <c r="O15074" s="100"/>
    </row>
    <row r="15075" spans="2:15" s="105" customFormat="1">
      <c r="B15075" s="209"/>
      <c r="C15075" s="103"/>
      <c r="D15075" s="104"/>
      <c r="E15075" s="209"/>
      <c r="F15075" s="107"/>
      <c r="G15075" s="107"/>
      <c r="H15075" s="100"/>
      <c r="I15075" s="100"/>
      <c r="J15075" s="100"/>
      <c r="K15075" s="100"/>
      <c r="L15075" s="100"/>
      <c r="M15075" s="100"/>
      <c r="N15075" s="100"/>
      <c r="O15075" s="100"/>
    </row>
    <row r="15076" spans="2:15" s="105" customFormat="1">
      <c r="B15076" s="209"/>
      <c r="C15076" s="103"/>
      <c r="D15076" s="104"/>
      <c r="E15076" s="209"/>
      <c r="F15076" s="107"/>
      <c r="G15076" s="107"/>
      <c r="H15076" s="100"/>
      <c r="I15076" s="100"/>
      <c r="J15076" s="100"/>
      <c r="K15076" s="100"/>
      <c r="L15076" s="100"/>
      <c r="M15076" s="100"/>
      <c r="N15076" s="100"/>
      <c r="O15076" s="100"/>
    </row>
    <row r="15077" spans="2:15" s="105" customFormat="1">
      <c r="B15077" s="209"/>
      <c r="C15077" s="103"/>
      <c r="D15077" s="104"/>
      <c r="E15077" s="209"/>
      <c r="F15077" s="107"/>
      <c r="G15077" s="107"/>
      <c r="H15077" s="100"/>
      <c r="I15077" s="100"/>
      <c r="J15077" s="100"/>
      <c r="K15077" s="100"/>
      <c r="L15077" s="100"/>
      <c r="M15077" s="100"/>
      <c r="N15077" s="100"/>
      <c r="O15077" s="100"/>
    </row>
    <row r="15078" spans="2:15" s="105" customFormat="1">
      <c r="B15078" s="209"/>
      <c r="C15078" s="103"/>
      <c r="D15078" s="104"/>
      <c r="E15078" s="209"/>
      <c r="F15078" s="107"/>
      <c r="G15078" s="107"/>
      <c r="H15078" s="100"/>
      <c r="I15078" s="100"/>
      <c r="J15078" s="100"/>
      <c r="K15078" s="100"/>
      <c r="L15078" s="100"/>
      <c r="M15078" s="100"/>
      <c r="N15078" s="100"/>
      <c r="O15078" s="100"/>
    </row>
    <row r="15079" spans="2:15" s="105" customFormat="1">
      <c r="B15079" s="209"/>
      <c r="C15079" s="103"/>
      <c r="D15079" s="104"/>
      <c r="E15079" s="209"/>
      <c r="F15079" s="107"/>
      <c r="G15079" s="107"/>
      <c r="H15079" s="100"/>
      <c r="I15079" s="100"/>
      <c r="J15079" s="100"/>
      <c r="K15079" s="100"/>
      <c r="L15079" s="100"/>
      <c r="M15079" s="100"/>
      <c r="N15079" s="100"/>
      <c r="O15079" s="100"/>
    </row>
    <row r="15080" spans="2:15" s="105" customFormat="1">
      <c r="B15080" s="209"/>
      <c r="C15080" s="103"/>
      <c r="D15080" s="104"/>
      <c r="E15080" s="209"/>
      <c r="F15080" s="107"/>
      <c r="G15080" s="107"/>
      <c r="H15080" s="100"/>
      <c r="I15080" s="100"/>
      <c r="J15080" s="100"/>
      <c r="K15080" s="100"/>
      <c r="L15080" s="100"/>
      <c r="M15080" s="100"/>
      <c r="N15080" s="100"/>
      <c r="O15080" s="100"/>
    </row>
    <row r="15081" spans="2:15" s="105" customFormat="1">
      <c r="B15081" s="209"/>
      <c r="C15081" s="103"/>
      <c r="D15081" s="104"/>
      <c r="E15081" s="209"/>
      <c r="F15081" s="107"/>
      <c r="G15081" s="107"/>
      <c r="H15081" s="100"/>
      <c r="I15081" s="100"/>
      <c r="J15081" s="100"/>
      <c r="K15081" s="100"/>
      <c r="L15081" s="100"/>
      <c r="M15081" s="100"/>
      <c r="N15081" s="100"/>
      <c r="O15081" s="100"/>
    </row>
    <row r="15082" spans="2:15" s="105" customFormat="1">
      <c r="B15082" s="209"/>
      <c r="C15082" s="103"/>
      <c r="D15082" s="104"/>
      <c r="E15082" s="209"/>
      <c r="F15082" s="107"/>
      <c r="G15082" s="107"/>
      <c r="H15082" s="100"/>
      <c r="I15082" s="100"/>
      <c r="J15082" s="100"/>
      <c r="K15082" s="100"/>
      <c r="L15082" s="100"/>
      <c r="M15082" s="100"/>
      <c r="N15082" s="100"/>
      <c r="O15082" s="100"/>
    </row>
    <row r="15083" spans="2:15" s="105" customFormat="1">
      <c r="B15083" s="209"/>
      <c r="C15083" s="103"/>
      <c r="D15083" s="104"/>
      <c r="E15083" s="209"/>
      <c r="F15083" s="107"/>
      <c r="G15083" s="107"/>
      <c r="H15083" s="100"/>
      <c r="I15083" s="100"/>
      <c r="J15083" s="100"/>
      <c r="K15083" s="100"/>
      <c r="L15083" s="100"/>
      <c r="M15083" s="100"/>
      <c r="N15083" s="100"/>
      <c r="O15083" s="100"/>
    </row>
    <row r="15084" spans="2:15" s="105" customFormat="1">
      <c r="B15084" s="209"/>
      <c r="C15084" s="103"/>
      <c r="D15084" s="104"/>
      <c r="E15084" s="209"/>
      <c r="F15084" s="107"/>
      <c r="G15084" s="107"/>
      <c r="H15084" s="100"/>
      <c r="I15084" s="100"/>
      <c r="J15084" s="100"/>
      <c r="K15084" s="100"/>
      <c r="L15084" s="100"/>
      <c r="M15084" s="100"/>
      <c r="N15084" s="100"/>
      <c r="O15084" s="100"/>
    </row>
    <row r="15085" spans="2:15" s="105" customFormat="1">
      <c r="B15085" s="209"/>
      <c r="C15085" s="103"/>
      <c r="D15085" s="104"/>
      <c r="E15085" s="209"/>
      <c r="F15085" s="107"/>
      <c r="G15085" s="107"/>
      <c r="H15085" s="100"/>
      <c r="I15085" s="100"/>
      <c r="J15085" s="100"/>
      <c r="K15085" s="100"/>
      <c r="L15085" s="100"/>
      <c r="M15085" s="100"/>
      <c r="N15085" s="100"/>
      <c r="O15085" s="100"/>
    </row>
    <row r="15086" spans="2:15" s="105" customFormat="1">
      <c r="B15086" s="209"/>
      <c r="C15086" s="103"/>
      <c r="D15086" s="104"/>
      <c r="E15086" s="209"/>
      <c r="F15086" s="107"/>
      <c r="G15086" s="107"/>
      <c r="H15086" s="100"/>
      <c r="I15086" s="100"/>
      <c r="J15086" s="100"/>
      <c r="K15086" s="100"/>
      <c r="L15086" s="100"/>
      <c r="M15086" s="100"/>
      <c r="N15086" s="100"/>
      <c r="O15086" s="100"/>
    </row>
    <row r="15087" spans="2:15" s="105" customFormat="1">
      <c r="B15087" s="209"/>
      <c r="C15087" s="103"/>
      <c r="D15087" s="104"/>
      <c r="E15087" s="209"/>
      <c r="F15087" s="107"/>
      <c r="G15087" s="107"/>
      <c r="H15087" s="100"/>
      <c r="I15087" s="100"/>
      <c r="J15087" s="100"/>
      <c r="K15087" s="100"/>
      <c r="L15087" s="100"/>
      <c r="M15087" s="100"/>
      <c r="N15087" s="100"/>
      <c r="O15087" s="100"/>
    </row>
    <row r="15088" spans="2:15" s="105" customFormat="1">
      <c r="B15088" s="209"/>
      <c r="C15088" s="103"/>
      <c r="D15088" s="104"/>
      <c r="E15088" s="209"/>
      <c r="F15088" s="107"/>
      <c r="G15088" s="107"/>
      <c r="H15088" s="100"/>
      <c r="I15088" s="100"/>
      <c r="J15088" s="100"/>
      <c r="K15088" s="100"/>
      <c r="L15088" s="100"/>
      <c r="M15088" s="100"/>
      <c r="N15088" s="100"/>
      <c r="O15088" s="100"/>
    </row>
    <row r="15089" spans="2:15" s="105" customFormat="1">
      <c r="B15089" s="209"/>
      <c r="C15089" s="103"/>
      <c r="D15089" s="104"/>
      <c r="E15089" s="209"/>
      <c r="F15089" s="107"/>
      <c r="G15089" s="107"/>
      <c r="H15089" s="100"/>
      <c r="I15089" s="100"/>
      <c r="J15089" s="100"/>
      <c r="K15089" s="100"/>
      <c r="L15089" s="100"/>
      <c r="M15089" s="100"/>
      <c r="N15089" s="100"/>
      <c r="O15089" s="100"/>
    </row>
    <row r="15090" spans="2:15" s="105" customFormat="1">
      <c r="B15090" s="209"/>
      <c r="C15090" s="103"/>
      <c r="D15090" s="104"/>
      <c r="E15090" s="209"/>
      <c r="F15090" s="107"/>
      <c r="G15090" s="107"/>
      <c r="H15090" s="100"/>
      <c r="I15090" s="100"/>
      <c r="J15090" s="100"/>
      <c r="K15090" s="100"/>
      <c r="L15090" s="100"/>
      <c r="M15090" s="100"/>
      <c r="N15090" s="100"/>
      <c r="O15090" s="100"/>
    </row>
    <row r="15091" spans="2:15" s="105" customFormat="1">
      <c r="B15091" s="209"/>
      <c r="C15091" s="103"/>
      <c r="D15091" s="104"/>
      <c r="E15091" s="209"/>
      <c r="F15091" s="107"/>
      <c r="G15091" s="107"/>
      <c r="H15091" s="100"/>
      <c r="I15091" s="100"/>
      <c r="J15091" s="100"/>
      <c r="K15091" s="100"/>
      <c r="L15091" s="100"/>
      <c r="M15091" s="100"/>
      <c r="N15091" s="100"/>
      <c r="O15091" s="100"/>
    </row>
    <row r="15092" spans="2:15" s="105" customFormat="1">
      <c r="B15092" s="209"/>
      <c r="C15092" s="103"/>
      <c r="D15092" s="104"/>
      <c r="E15092" s="209"/>
      <c r="F15092" s="107"/>
      <c r="G15092" s="107"/>
      <c r="H15092" s="100"/>
      <c r="I15092" s="100"/>
      <c r="J15092" s="100"/>
      <c r="K15092" s="100"/>
      <c r="L15092" s="100"/>
      <c r="M15092" s="100"/>
      <c r="N15092" s="100"/>
      <c r="O15092" s="100"/>
    </row>
    <row r="15093" spans="2:15" s="105" customFormat="1">
      <c r="B15093" s="209"/>
      <c r="C15093" s="103"/>
      <c r="D15093" s="104"/>
      <c r="E15093" s="209"/>
      <c r="F15093" s="107"/>
      <c r="G15093" s="107"/>
      <c r="H15093" s="100"/>
      <c r="I15093" s="100"/>
      <c r="J15093" s="100"/>
      <c r="K15093" s="100"/>
      <c r="L15093" s="100"/>
      <c r="M15093" s="100"/>
      <c r="N15093" s="100"/>
      <c r="O15093" s="100"/>
    </row>
    <row r="15094" spans="2:15" s="105" customFormat="1">
      <c r="B15094" s="209"/>
      <c r="C15094" s="103"/>
      <c r="D15094" s="104"/>
      <c r="E15094" s="209"/>
      <c r="F15094" s="107"/>
      <c r="G15094" s="107"/>
      <c r="H15094" s="100"/>
      <c r="I15094" s="100"/>
      <c r="J15094" s="100"/>
      <c r="K15094" s="100"/>
      <c r="L15094" s="100"/>
      <c r="M15094" s="100"/>
      <c r="N15094" s="100"/>
      <c r="O15094" s="100"/>
    </row>
    <row r="15095" spans="2:15" s="105" customFormat="1">
      <c r="B15095" s="209"/>
      <c r="C15095" s="103"/>
      <c r="D15095" s="104"/>
      <c r="E15095" s="209"/>
      <c r="F15095" s="107"/>
      <c r="G15095" s="107"/>
      <c r="H15095" s="100"/>
      <c r="I15095" s="100"/>
      <c r="J15095" s="100"/>
      <c r="K15095" s="100"/>
      <c r="L15095" s="100"/>
      <c r="M15095" s="100"/>
      <c r="N15095" s="100"/>
      <c r="O15095" s="100"/>
    </row>
    <row r="15096" spans="2:15" s="105" customFormat="1">
      <c r="B15096" s="209"/>
      <c r="C15096" s="103"/>
      <c r="D15096" s="104"/>
      <c r="E15096" s="209"/>
      <c r="F15096" s="107"/>
      <c r="G15096" s="107"/>
      <c r="H15096" s="100"/>
      <c r="I15096" s="100"/>
      <c r="J15096" s="100"/>
      <c r="K15096" s="100"/>
      <c r="L15096" s="100"/>
      <c r="M15096" s="100"/>
      <c r="N15096" s="100"/>
      <c r="O15096" s="100"/>
    </row>
    <row r="15097" spans="2:15" s="105" customFormat="1">
      <c r="B15097" s="209"/>
      <c r="C15097" s="103"/>
      <c r="D15097" s="104"/>
      <c r="E15097" s="209"/>
      <c r="F15097" s="107"/>
      <c r="G15097" s="107"/>
      <c r="H15097" s="100"/>
      <c r="I15097" s="100"/>
      <c r="J15097" s="100"/>
      <c r="K15097" s="100"/>
      <c r="L15097" s="100"/>
      <c r="M15097" s="100"/>
      <c r="N15097" s="100"/>
      <c r="O15097" s="100"/>
    </row>
    <row r="15098" spans="2:15" s="105" customFormat="1">
      <c r="B15098" s="209"/>
      <c r="C15098" s="103"/>
      <c r="D15098" s="104"/>
      <c r="E15098" s="209"/>
      <c r="F15098" s="107"/>
      <c r="G15098" s="107"/>
      <c r="H15098" s="100"/>
      <c r="I15098" s="100"/>
      <c r="J15098" s="100"/>
      <c r="K15098" s="100"/>
      <c r="L15098" s="100"/>
      <c r="M15098" s="100"/>
      <c r="N15098" s="100"/>
      <c r="O15098" s="100"/>
    </row>
    <row r="15099" spans="2:15" s="105" customFormat="1">
      <c r="B15099" s="209"/>
      <c r="C15099" s="103"/>
      <c r="D15099" s="104"/>
      <c r="E15099" s="209"/>
      <c r="F15099" s="107"/>
      <c r="G15099" s="107"/>
      <c r="H15099" s="100"/>
      <c r="I15099" s="100"/>
      <c r="J15099" s="100"/>
      <c r="K15099" s="100"/>
      <c r="L15099" s="100"/>
      <c r="M15099" s="100"/>
      <c r="N15099" s="100"/>
      <c r="O15099" s="100"/>
    </row>
    <row r="15100" spans="2:15" s="105" customFormat="1">
      <c r="B15100" s="209"/>
      <c r="C15100" s="103"/>
      <c r="D15100" s="104"/>
      <c r="E15100" s="209"/>
      <c r="F15100" s="107"/>
      <c r="G15100" s="107"/>
      <c r="H15100" s="100"/>
      <c r="I15100" s="100"/>
      <c r="J15100" s="100"/>
      <c r="K15100" s="100"/>
      <c r="L15100" s="100"/>
      <c r="M15100" s="100"/>
      <c r="N15100" s="100"/>
      <c r="O15100" s="100"/>
    </row>
    <row r="15101" spans="2:15" s="105" customFormat="1">
      <c r="B15101" s="209"/>
      <c r="C15101" s="103"/>
      <c r="D15101" s="104"/>
      <c r="E15101" s="209"/>
      <c r="F15101" s="107"/>
      <c r="G15101" s="107"/>
      <c r="H15101" s="100"/>
      <c r="I15101" s="100"/>
      <c r="J15101" s="100"/>
      <c r="K15101" s="100"/>
      <c r="L15101" s="100"/>
      <c r="M15101" s="100"/>
      <c r="N15101" s="100"/>
      <c r="O15101" s="100"/>
    </row>
    <row r="15102" spans="2:15" s="105" customFormat="1">
      <c r="B15102" s="209"/>
      <c r="C15102" s="103"/>
      <c r="D15102" s="104"/>
      <c r="E15102" s="209"/>
      <c r="F15102" s="107"/>
      <c r="G15102" s="107"/>
      <c r="H15102" s="100"/>
      <c r="I15102" s="100"/>
      <c r="J15102" s="100"/>
      <c r="K15102" s="100"/>
      <c r="L15102" s="100"/>
      <c r="M15102" s="100"/>
      <c r="N15102" s="100"/>
      <c r="O15102" s="100"/>
    </row>
    <row r="15103" spans="2:15" s="105" customFormat="1">
      <c r="B15103" s="209"/>
      <c r="C15103" s="103"/>
      <c r="D15103" s="104"/>
      <c r="E15103" s="209"/>
      <c r="F15103" s="107"/>
      <c r="G15103" s="107"/>
      <c r="H15103" s="100"/>
      <c r="I15103" s="100"/>
      <c r="J15103" s="100"/>
      <c r="K15103" s="100"/>
      <c r="L15103" s="100"/>
      <c r="M15103" s="100"/>
      <c r="N15103" s="100"/>
      <c r="O15103" s="100"/>
    </row>
    <row r="15104" spans="2:15" s="105" customFormat="1">
      <c r="B15104" s="209"/>
      <c r="C15104" s="103"/>
      <c r="D15104" s="104"/>
      <c r="E15104" s="209"/>
      <c r="F15104" s="107"/>
      <c r="G15104" s="107"/>
      <c r="H15104" s="100"/>
      <c r="I15104" s="100"/>
      <c r="J15104" s="100"/>
      <c r="K15104" s="100"/>
      <c r="L15104" s="100"/>
      <c r="M15104" s="100"/>
      <c r="N15104" s="100"/>
      <c r="O15104" s="100"/>
    </row>
    <row r="15105" spans="2:15" s="105" customFormat="1">
      <c r="B15105" s="209"/>
      <c r="C15105" s="103"/>
      <c r="D15105" s="104"/>
      <c r="E15105" s="209"/>
      <c r="F15105" s="107"/>
      <c r="G15105" s="107"/>
      <c r="H15105" s="100"/>
      <c r="I15105" s="100"/>
      <c r="J15105" s="100"/>
      <c r="K15105" s="100"/>
      <c r="L15105" s="100"/>
      <c r="M15105" s="100"/>
      <c r="N15105" s="100"/>
      <c r="O15105" s="100"/>
    </row>
    <row r="15106" spans="2:15" s="105" customFormat="1">
      <c r="B15106" s="209"/>
      <c r="C15106" s="103"/>
      <c r="D15106" s="104"/>
      <c r="E15106" s="209"/>
      <c r="F15106" s="107"/>
      <c r="G15106" s="107"/>
      <c r="H15106" s="100"/>
      <c r="I15106" s="100"/>
      <c r="J15106" s="100"/>
      <c r="K15106" s="100"/>
      <c r="L15106" s="100"/>
      <c r="M15106" s="100"/>
      <c r="N15106" s="100"/>
      <c r="O15106" s="100"/>
    </row>
    <row r="15107" spans="2:15" s="105" customFormat="1">
      <c r="B15107" s="209"/>
      <c r="C15107" s="103"/>
      <c r="D15107" s="104"/>
      <c r="E15107" s="209"/>
      <c r="F15107" s="107"/>
      <c r="G15107" s="107"/>
      <c r="H15107" s="100"/>
      <c r="I15107" s="100"/>
      <c r="J15107" s="100"/>
      <c r="K15107" s="100"/>
      <c r="L15107" s="100"/>
      <c r="M15107" s="100"/>
      <c r="N15107" s="100"/>
      <c r="O15107" s="100"/>
    </row>
    <row r="15108" spans="2:15" s="105" customFormat="1">
      <c r="B15108" s="209"/>
      <c r="C15108" s="103"/>
      <c r="D15108" s="104"/>
      <c r="E15108" s="209"/>
      <c r="F15108" s="107"/>
      <c r="G15108" s="107"/>
      <c r="H15108" s="100"/>
      <c r="I15108" s="100"/>
      <c r="J15108" s="100"/>
      <c r="K15108" s="100"/>
      <c r="L15108" s="100"/>
      <c r="M15108" s="100"/>
      <c r="N15108" s="100"/>
      <c r="O15108" s="100"/>
    </row>
    <row r="15109" spans="2:15" s="105" customFormat="1">
      <c r="B15109" s="209"/>
      <c r="C15109" s="103"/>
      <c r="D15109" s="104"/>
      <c r="E15109" s="209"/>
      <c r="F15109" s="107"/>
      <c r="G15109" s="107"/>
      <c r="H15109" s="100"/>
      <c r="I15109" s="100"/>
      <c r="J15109" s="100"/>
      <c r="K15109" s="100"/>
      <c r="L15109" s="100"/>
      <c r="M15109" s="100"/>
      <c r="N15109" s="100"/>
      <c r="O15109" s="100"/>
    </row>
    <row r="15110" spans="2:15" s="105" customFormat="1">
      <c r="B15110" s="209"/>
      <c r="C15110" s="103"/>
      <c r="D15110" s="104"/>
      <c r="E15110" s="209"/>
      <c r="F15110" s="107"/>
      <c r="G15110" s="107"/>
      <c r="H15110" s="100"/>
      <c r="I15110" s="100"/>
      <c r="J15110" s="100"/>
      <c r="K15110" s="100"/>
      <c r="L15110" s="100"/>
      <c r="M15110" s="100"/>
      <c r="N15110" s="100"/>
      <c r="O15110" s="100"/>
    </row>
    <row r="15111" spans="2:15" s="105" customFormat="1">
      <c r="B15111" s="209"/>
      <c r="C15111" s="103"/>
      <c r="D15111" s="104"/>
      <c r="E15111" s="209"/>
      <c r="F15111" s="107"/>
      <c r="G15111" s="107"/>
      <c r="H15111" s="100"/>
      <c r="I15111" s="100"/>
      <c r="J15111" s="100"/>
      <c r="K15111" s="100"/>
      <c r="L15111" s="100"/>
      <c r="M15111" s="100"/>
      <c r="N15111" s="100"/>
      <c r="O15111" s="100"/>
    </row>
    <row r="15112" spans="2:15" s="105" customFormat="1">
      <c r="B15112" s="209"/>
      <c r="C15112" s="103"/>
      <c r="D15112" s="104"/>
      <c r="E15112" s="209"/>
      <c r="F15112" s="107"/>
      <c r="G15112" s="107"/>
      <c r="H15112" s="100"/>
      <c r="I15112" s="100"/>
      <c r="J15112" s="100"/>
      <c r="K15112" s="100"/>
      <c r="L15112" s="100"/>
      <c r="M15112" s="100"/>
      <c r="N15112" s="100"/>
      <c r="O15112" s="100"/>
    </row>
    <row r="15113" spans="2:15" s="105" customFormat="1">
      <c r="B15113" s="209"/>
      <c r="C15113" s="103"/>
      <c r="D15113" s="104"/>
      <c r="E15113" s="209"/>
      <c r="F15113" s="107"/>
      <c r="G15113" s="107"/>
      <c r="H15113" s="100"/>
      <c r="I15113" s="100"/>
      <c r="J15113" s="100"/>
      <c r="K15113" s="100"/>
      <c r="L15113" s="100"/>
      <c r="M15113" s="100"/>
      <c r="N15113" s="100"/>
      <c r="O15113" s="100"/>
    </row>
    <row r="15114" spans="2:15" s="105" customFormat="1">
      <c r="B15114" s="209"/>
      <c r="C15114" s="103"/>
      <c r="D15114" s="104"/>
      <c r="E15114" s="209"/>
      <c r="F15114" s="107"/>
      <c r="G15114" s="107"/>
      <c r="H15114" s="100"/>
      <c r="I15114" s="100"/>
      <c r="J15114" s="100"/>
      <c r="K15114" s="100"/>
      <c r="L15114" s="100"/>
      <c r="M15114" s="100"/>
      <c r="N15114" s="100"/>
      <c r="O15114" s="100"/>
    </row>
    <row r="15115" spans="2:15" s="105" customFormat="1">
      <c r="B15115" s="209"/>
      <c r="C15115" s="103"/>
      <c r="D15115" s="104"/>
      <c r="E15115" s="209"/>
      <c r="F15115" s="107"/>
      <c r="G15115" s="107"/>
      <c r="H15115" s="100"/>
      <c r="I15115" s="100"/>
      <c r="J15115" s="100"/>
      <c r="K15115" s="100"/>
      <c r="L15115" s="100"/>
      <c r="M15115" s="100"/>
      <c r="N15115" s="100"/>
      <c r="O15115" s="100"/>
    </row>
    <row r="15116" spans="2:15" s="105" customFormat="1">
      <c r="B15116" s="209"/>
      <c r="C15116" s="103"/>
      <c r="D15116" s="104"/>
      <c r="E15116" s="209"/>
      <c r="F15116" s="107"/>
      <c r="G15116" s="107"/>
      <c r="H15116" s="100"/>
      <c r="I15116" s="100"/>
      <c r="J15116" s="100"/>
      <c r="K15116" s="100"/>
      <c r="L15116" s="100"/>
      <c r="M15116" s="100"/>
      <c r="N15116" s="100"/>
      <c r="O15116" s="100"/>
    </row>
    <row r="15117" spans="2:15" s="105" customFormat="1">
      <c r="B15117" s="209"/>
      <c r="C15117" s="103"/>
      <c r="D15117" s="104"/>
      <c r="E15117" s="209"/>
      <c r="F15117" s="107"/>
      <c r="G15117" s="107"/>
      <c r="H15117" s="100"/>
      <c r="I15117" s="100"/>
      <c r="J15117" s="100"/>
      <c r="K15117" s="100"/>
      <c r="L15117" s="100"/>
      <c r="M15117" s="100"/>
      <c r="N15117" s="100"/>
      <c r="O15117" s="100"/>
    </row>
    <row r="15118" spans="2:15" s="105" customFormat="1">
      <c r="B15118" s="209"/>
      <c r="C15118" s="103"/>
      <c r="D15118" s="104"/>
      <c r="E15118" s="209"/>
      <c r="F15118" s="107"/>
      <c r="G15118" s="107"/>
      <c r="H15118" s="100"/>
      <c r="I15118" s="100"/>
      <c r="J15118" s="100"/>
      <c r="K15118" s="100"/>
      <c r="L15118" s="100"/>
      <c r="M15118" s="100"/>
      <c r="N15118" s="100"/>
      <c r="O15118" s="100"/>
    </row>
    <row r="15119" spans="2:15" s="105" customFormat="1">
      <c r="B15119" s="209"/>
      <c r="C15119" s="103"/>
      <c r="D15119" s="104"/>
      <c r="E15119" s="209"/>
      <c r="F15119" s="107"/>
      <c r="G15119" s="107"/>
      <c r="H15119" s="100"/>
      <c r="I15119" s="100"/>
      <c r="J15119" s="100"/>
      <c r="K15119" s="100"/>
      <c r="L15119" s="100"/>
      <c r="M15119" s="100"/>
      <c r="N15119" s="100"/>
      <c r="O15119" s="100"/>
    </row>
    <row r="15120" spans="2:15" s="105" customFormat="1">
      <c r="B15120" s="209"/>
      <c r="C15120" s="103"/>
      <c r="D15120" s="104"/>
      <c r="E15120" s="209"/>
      <c r="F15120" s="107"/>
      <c r="G15120" s="107"/>
      <c r="H15120" s="100"/>
      <c r="I15120" s="100"/>
      <c r="J15120" s="100"/>
      <c r="K15120" s="100"/>
      <c r="L15120" s="100"/>
      <c r="M15120" s="100"/>
      <c r="N15120" s="100"/>
      <c r="O15120" s="100"/>
    </row>
    <row r="15121" spans="2:15" s="105" customFormat="1">
      <c r="B15121" s="209"/>
      <c r="C15121" s="103"/>
      <c r="D15121" s="104"/>
      <c r="E15121" s="209"/>
      <c r="F15121" s="107"/>
      <c r="G15121" s="107"/>
      <c r="H15121" s="100"/>
      <c r="I15121" s="100"/>
      <c r="J15121" s="100"/>
      <c r="K15121" s="100"/>
      <c r="L15121" s="100"/>
      <c r="M15121" s="100"/>
      <c r="N15121" s="100"/>
      <c r="O15121" s="100"/>
    </row>
    <row r="15122" spans="2:15" s="105" customFormat="1">
      <c r="B15122" s="209"/>
      <c r="C15122" s="103"/>
      <c r="D15122" s="104"/>
      <c r="E15122" s="209"/>
      <c r="F15122" s="107"/>
      <c r="G15122" s="107"/>
      <c r="H15122" s="100"/>
      <c r="I15122" s="100"/>
      <c r="J15122" s="100"/>
      <c r="K15122" s="100"/>
      <c r="L15122" s="100"/>
      <c r="M15122" s="100"/>
      <c r="N15122" s="100"/>
      <c r="O15122" s="100"/>
    </row>
    <row r="15123" spans="2:15" s="105" customFormat="1">
      <c r="B15123" s="209"/>
      <c r="C15123" s="103"/>
      <c r="D15123" s="104"/>
      <c r="E15123" s="209"/>
      <c r="F15123" s="107"/>
      <c r="G15123" s="107"/>
      <c r="H15123" s="100"/>
      <c r="I15123" s="100"/>
      <c r="J15123" s="100"/>
      <c r="K15123" s="100"/>
      <c r="L15123" s="100"/>
      <c r="M15123" s="100"/>
      <c r="N15123" s="100"/>
      <c r="O15123" s="100"/>
    </row>
    <row r="15124" spans="2:15" s="105" customFormat="1">
      <c r="B15124" s="209"/>
      <c r="C15124" s="103"/>
      <c r="D15124" s="104"/>
      <c r="E15124" s="209"/>
      <c r="F15124" s="107"/>
      <c r="G15124" s="107"/>
      <c r="H15124" s="100"/>
      <c r="I15124" s="100"/>
      <c r="J15124" s="100"/>
      <c r="K15124" s="100"/>
      <c r="L15124" s="100"/>
      <c r="M15124" s="100"/>
      <c r="N15124" s="100"/>
      <c r="O15124" s="100"/>
    </row>
    <row r="15125" spans="2:15" s="105" customFormat="1">
      <c r="B15125" s="209"/>
      <c r="C15125" s="103"/>
      <c r="D15125" s="104"/>
      <c r="E15125" s="209"/>
      <c r="F15125" s="107"/>
      <c r="G15125" s="107"/>
      <c r="H15125" s="100"/>
      <c r="I15125" s="100"/>
      <c r="J15125" s="100"/>
      <c r="K15125" s="100"/>
      <c r="L15125" s="100"/>
      <c r="M15125" s="100"/>
      <c r="N15125" s="100"/>
      <c r="O15125" s="100"/>
    </row>
    <row r="15126" spans="2:15" s="105" customFormat="1">
      <c r="B15126" s="209"/>
      <c r="C15126" s="103"/>
      <c r="D15126" s="104"/>
      <c r="E15126" s="209"/>
      <c r="F15126" s="107"/>
      <c r="G15126" s="107"/>
      <c r="H15126" s="100"/>
      <c r="I15126" s="100"/>
      <c r="J15126" s="100"/>
      <c r="K15126" s="100"/>
      <c r="L15126" s="100"/>
      <c r="M15126" s="100"/>
      <c r="N15126" s="100"/>
      <c r="O15126" s="100"/>
    </row>
    <row r="15127" spans="2:15" s="105" customFormat="1">
      <c r="B15127" s="209"/>
      <c r="C15127" s="103"/>
      <c r="D15127" s="104"/>
      <c r="E15127" s="209"/>
      <c r="F15127" s="107"/>
      <c r="G15127" s="107"/>
      <c r="H15127" s="100"/>
      <c r="I15127" s="100"/>
      <c r="J15127" s="100"/>
      <c r="K15127" s="100"/>
      <c r="L15127" s="100"/>
      <c r="M15127" s="100"/>
      <c r="N15127" s="100"/>
      <c r="O15127" s="100"/>
    </row>
    <row r="15128" spans="2:15" s="105" customFormat="1">
      <c r="B15128" s="209"/>
      <c r="C15128" s="103"/>
      <c r="D15128" s="104"/>
      <c r="E15128" s="209"/>
      <c r="F15128" s="107"/>
      <c r="G15128" s="107"/>
      <c r="H15128" s="100"/>
      <c r="I15128" s="100"/>
      <c r="J15128" s="100"/>
      <c r="K15128" s="100"/>
      <c r="L15128" s="100"/>
      <c r="M15128" s="100"/>
      <c r="N15128" s="100"/>
      <c r="O15128" s="100"/>
    </row>
    <row r="15129" spans="2:15" s="105" customFormat="1">
      <c r="B15129" s="209"/>
      <c r="C15129" s="103"/>
      <c r="D15129" s="104"/>
      <c r="E15129" s="209"/>
      <c r="F15129" s="107"/>
      <c r="G15129" s="107"/>
      <c r="H15129" s="100"/>
      <c r="I15129" s="100"/>
      <c r="J15129" s="100"/>
      <c r="K15129" s="100"/>
      <c r="L15129" s="100"/>
      <c r="M15129" s="100"/>
      <c r="N15129" s="100"/>
      <c r="O15129" s="100"/>
    </row>
    <row r="15130" spans="2:15" s="105" customFormat="1">
      <c r="B15130" s="209"/>
      <c r="C15130" s="103"/>
      <c r="D15130" s="104"/>
      <c r="E15130" s="209"/>
      <c r="F15130" s="107"/>
      <c r="G15130" s="107"/>
      <c r="H15130" s="100"/>
      <c r="I15130" s="100"/>
      <c r="J15130" s="100"/>
      <c r="K15130" s="100"/>
      <c r="L15130" s="100"/>
      <c r="M15130" s="100"/>
      <c r="N15130" s="100"/>
      <c r="O15130" s="100"/>
    </row>
    <row r="15131" spans="2:15" s="105" customFormat="1">
      <c r="B15131" s="209"/>
      <c r="C15131" s="103"/>
      <c r="D15131" s="104"/>
      <c r="E15131" s="209"/>
      <c r="F15131" s="107"/>
      <c r="G15131" s="107"/>
      <c r="H15131" s="100"/>
      <c r="I15131" s="100"/>
      <c r="J15131" s="100"/>
      <c r="K15131" s="100"/>
      <c r="L15131" s="100"/>
      <c r="M15131" s="100"/>
      <c r="N15131" s="100"/>
      <c r="O15131" s="100"/>
    </row>
    <row r="15132" spans="2:15" s="105" customFormat="1">
      <c r="B15132" s="209"/>
      <c r="C15132" s="103"/>
      <c r="D15132" s="104"/>
      <c r="E15132" s="209"/>
      <c r="F15132" s="107"/>
      <c r="G15132" s="107"/>
      <c r="H15132" s="100"/>
      <c r="I15132" s="100"/>
      <c r="J15132" s="100"/>
      <c r="K15132" s="100"/>
      <c r="L15132" s="100"/>
      <c r="M15132" s="100"/>
      <c r="N15132" s="100"/>
      <c r="O15132" s="100"/>
    </row>
    <row r="15133" spans="2:15" s="105" customFormat="1">
      <c r="B15133" s="209"/>
      <c r="C15133" s="103"/>
      <c r="D15133" s="104"/>
      <c r="E15133" s="209"/>
      <c r="F15133" s="107"/>
      <c r="G15133" s="107"/>
      <c r="H15133" s="100"/>
      <c r="I15133" s="100"/>
      <c r="J15133" s="100"/>
      <c r="K15133" s="100"/>
      <c r="L15133" s="100"/>
      <c r="M15133" s="100"/>
      <c r="N15133" s="100"/>
      <c r="O15133" s="100"/>
    </row>
    <row r="15134" spans="2:15" s="105" customFormat="1">
      <c r="B15134" s="209"/>
      <c r="C15134" s="103"/>
      <c r="D15134" s="104"/>
      <c r="E15134" s="209"/>
      <c r="F15134" s="107"/>
      <c r="G15134" s="107"/>
      <c r="H15134" s="100"/>
      <c r="I15134" s="100"/>
      <c r="J15134" s="100"/>
      <c r="K15134" s="100"/>
      <c r="L15134" s="100"/>
      <c r="M15134" s="100"/>
      <c r="N15134" s="100"/>
      <c r="O15134" s="100"/>
    </row>
    <row r="15135" spans="2:15" s="105" customFormat="1">
      <c r="B15135" s="209"/>
      <c r="C15135" s="103"/>
      <c r="D15135" s="104"/>
      <c r="E15135" s="209"/>
      <c r="F15135" s="107"/>
      <c r="G15135" s="107"/>
      <c r="H15135" s="100"/>
      <c r="I15135" s="100"/>
      <c r="J15135" s="100"/>
      <c r="K15135" s="100"/>
      <c r="L15135" s="100"/>
      <c r="M15135" s="100"/>
      <c r="N15135" s="100"/>
      <c r="O15135" s="100"/>
    </row>
    <row r="15136" spans="2:15" s="105" customFormat="1">
      <c r="B15136" s="209"/>
      <c r="C15136" s="103"/>
      <c r="D15136" s="104"/>
      <c r="E15136" s="209"/>
      <c r="F15136" s="107"/>
      <c r="G15136" s="107"/>
      <c r="H15136" s="100"/>
      <c r="I15136" s="100"/>
      <c r="J15136" s="100"/>
      <c r="K15136" s="100"/>
      <c r="L15136" s="100"/>
      <c r="M15136" s="100"/>
      <c r="N15136" s="100"/>
      <c r="O15136" s="100"/>
    </row>
    <row r="15137" spans="2:15" s="105" customFormat="1">
      <c r="B15137" s="209"/>
      <c r="C15137" s="103"/>
      <c r="D15137" s="104"/>
      <c r="E15137" s="209"/>
      <c r="F15137" s="107"/>
      <c r="G15137" s="107"/>
      <c r="H15137" s="100"/>
      <c r="I15137" s="100"/>
      <c r="J15137" s="100"/>
      <c r="K15137" s="100"/>
      <c r="L15137" s="100"/>
      <c r="M15137" s="100"/>
      <c r="N15137" s="100"/>
      <c r="O15137" s="100"/>
    </row>
    <row r="15138" spans="2:15" s="105" customFormat="1">
      <c r="B15138" s="209"/>
      <c r="C15138" s="103"/>
      <c r="D15138" s="104"/>
      <c r="E15138" s="209"/>
      <c r="F15138" s="107"/>
      <c r="G15138" s="107"/>
      <c r="H15138" s="100"/>
      <c r="I15138" s="100"/>
      <c r="J15138" s="100"/>
      <c r="K15138" s="100"/>
      <c r="L15138" s="100"/>
      <c r="M15138" s="100"/>
      <c r="N15138" s="100"/>
      <c r="O15138" s="100"/>
    </row>
    <row r="15139" spans="2:15" s="105" customFormat="1">
      <c r="B15139" s="209"/>
      <c r="C15139" s="103"/>
      <c r="D15139" s="104"/>
      <c r="E15139" s="209"/>
      <c r="F15139" s="107"/>
      <c r="G15139" s="107"/>
      <c r="H15139" s="100"/>
      <c r="I15139" s="100"/>
      <c r="J15139" s="100"/>
      <c r="K15139" s="100"/>
      <c r="L15139" s="100"/>
      <c r="M15139" s="100"/>
      <c r="N15139" s="100"/>
      <c r="O15139" s="100"/>
    </row>
    <row r="15140" spans="2:15" s="105" customFormat="1">
      <c r="B15140" s="209"/>
      <c r="C15140" s="103"/>
      <c r="D15140" s="104"/>
      <c r="E15140" s="209"/>
      <c r="F15140" s="107"/>
      <c r="G15140" s="107"/>
      <c r="H15140" s="100"/>
      <c r="I15140" s="100"/>
      <c r="J15140" s="100"/>
      <c r="K15140" s="100"/>
      <c r="L15140" s="100"/>
      <c r="M15140" s="100"/>
      <c r="N15140" s="100"/>
      <c r="O15140" s="100"/>
    </row>
    <row r="15141" spans="2:15" s="105" customFormat="1">
      <c r="B15141" s="209"/>
      <c r="C15141" s="103"/>
      <c r="D15141" s="104"/>
      <c r="E15141" s="209"/>
      <c r="F15141" s="107"/>
      <c r="G15141" s="107"/>
      <c r="H15141" s="100"/>
      <c r="I15141" s="100"/>
      <c r="J15141" s="100"/>
      <c r="K15141" s="100"/>
      <c r="L15141" s="100"/>
      <c r="M15141" s="100"/>
      <c r="N15141" s="100"/>
      <c r="O15141" s="100"/>
    </row>
    <row r="15142" spans="2:15" s="105" customFormat="1">
      <c r="B15142" s="209"/>
      <c r="C15142" s="103"/>
      <c r="D15142" s="104"/>
      <c r="E15142" s="209"/>
      <c r="F15142" s="107"/>
      <c r="G15142" s="107"/>
      <c r="H15142" s="100"/>
      <c r="I15142" s="100"/>
      <c r="J15142" s="100"/>
      <c r="K15142" s="100"/>
      <c r="L15142" s="100"/>
      <c r="M15142" s="100"/>
      <c r="N15142" s="100"/>
      <c r="O15142" s="100"/>
    </row>
    <row r="15143" spans="2:15" s="105" customFormat="1">
      <c r="B15143" s="209"/>
      <c r="C15143" s="103"/>
      <c r="D15143" s="104"/>
      <c r="E15143" s="209"/>
      <c r="F15143" s="107"/>
      <c r="G15143" s="107"/>
      <c r="H15143" s="100"/>
      <c r="I15143" s="100"/>
      <c r="J15143" s="100"/>
      <c r="K15143" s="100"/>
      <c r="L15143" s="100"/>
      <c r="M15143" s="100"/>
      <c r="N15143" s="100"/>
      <c r="O15143" s="100"/>
    </row>
    <row r="15144" spans="2:15" s="105" customFormat="1">
      <c r="B15144" s="209"/>
      <c r="C15144" s="103"/>
      <c r="D15144" s="104"/>
      <c r="E15144" s="209"/>
      <c r="F15144" s="107"/>
      <c r="G15144" s="107"/>
      <c r="H15144" s="100"/>
      <c r="I15144" s="100"/>
      <c r="J15144" s="100"/>
      <c r="K15144" s="100"/>
      <c r="L15144" s="100"/>
      <c r="M15144" s="100"/>
      <c r="N15144" s="100"/>
      <c r="O15144" s="100"/>
    </row>
    <row r="15145" spans="2:15" s="105" customFormat="1">
      <c r="B15145" s="209"/>
      <c r="C15145" s="103"/>
      <c r="D15145" s="104"/>
      <c r="E15145" s="209"/>
      <c r="F15145" s="107"/>
      <c r="G15145" s="107"/>
      <c r="H15145" s="100"/>
      <c r="I15145" s="100"/>
      <c r="J15145" s="100"/>
      <c r="K15145" s="100"/>
      <c r="L15145" s="100"/>
      <c r="M15145" s="100"/>
      <c r="N15145" s="100"/>
      <c r="O15145" s="100"/>
    </row>
    <row r="15146" spans="2:15" s="105" customFormat="1">
      <c r="B15146" s="209"/>
      <c r="C15146" s="103"/>
      <c r="D15146" s="104"/>
      <c r="E15146" s="209"/>
      <c r="F15146" s="107"/>
      <c r="G15146" s="107"/>
      <c r="H15146" s="100"/>
      <c r="I15146" s="100"/>
      <c r="J15146" s="100"/>
      <c r="K15146" s="100"/>
      <c r="L15146" s="100"/>
      <c r="M15146" s="100"/>
      <c r="N15146" s="100"/>
      <c r="O15146" s="100"/>
    </row>
    <row r="15147" spans="2:15" s="105" customFormat="1">
      <c r="B15147" s="209"/>
      <c r="C15147" s="103"/>
      <c r="D15147" s="104"/>
      <c r="E15147" s="209"/>
      <c r="F15147" s="107"/>
      <c r="G15147" s="107"/>
      <c r="H15147" s="100"/>
      <c r="I15147" s="100"/>
      <c r="J15147" s="100"/>
      <c r="K15147" s="100"/>
      <c r="L15147" s="100"/>
      <c r="M15147" s="100"/>
      <c r="N15147" s="100"/>
      <c r="O15147" s="100"/>
    </row>
    <row r="15148" spans="2:15" s="105" customFormat="1">
      <c r="B15148" s="209"/>
      <c r="C15148" s="103"/>
      <c r="D15148" s="104"/>
      <c r="E15148" s="209"/>
      <c r="F15148" s="107"/>
      <c r="G15148" s="107"/>
      <c r="H15148" s="100"/>
      <c r="I15148" s="100"/>
      <c r="J15148" s="100"/>
      <c r="K15148" s="100"/>
      <c r="L15148" s="100"/>
      <c r="M15148" s="100"/>
      <c r="N15148" s="100"/>
      <c r="O15148" s="100"/>
    </row>
    <row r="15149" spans="2:15" s="105" customFormat="1">
      <c r="B15149" s="209"/>
      <c r="C15149" s="103"/>
      <c r="D15149" s="104"/>
      <c r="E15149" s="209"/>
      <c r="F15149" s="107"/>
      <c r="G15149" s="107"/>
      <c r="H15149" s="100"/>
      <c r="I15149" s="100"/>
      <c r="J15149" s="100"/>
      <c r="K15149" s="100"/>
      <c r="L15149" s="100"/>
      <c r="M15149" s="100"/>
      <c r="N15149" s="100"/>
      <c r="O15149" s="100"/>
    </row>
    <row r="15150" spans="2:15" s="105" customFormat="1">
      <c r="B15150" s="209"/>
      <c r="C15150" s="103"/>
      <c r="D15150" s="104"/>
      <c r="E15150" s="209"/>
      <c r="F15150" s="107"/>
      <c r="G15150" s="107"/>
      <c r="H15150" s="100"/>
      <c r="I15150" s="100"/>
      <c r="J15150" s="100"/>
      <c r="K15150" s="100"/>
      <c r="L15150" s="100"/>
      <c r="M15150" s="100"/>
      <c r="N15150" s="100"/>
      <c r="O15150" s="100"/>
    </row>
    <row r="15151" spans="2:15" s="105" customFormat="1">
      <c r="B15151" s="209"/>
      <c r="C15151" s="103"/>
      <c r="D15151" s="104"/>
      <c r="E15151" s="209"/>
      <c r="F15151" s="107"/>
      <c r="G15151" s="107"/>
      <c r="H15151" s="100"/>
      <c r="I15151" s="100"/>
      <c r="J15151" s="100"/>
      <c r="K15151" s="100"/>
      <c r="L15151" s="100"/>
      <c r="M15151" s="100"/>
      <c r="N15151" s="100"/>
      <c r="O15151" s="100"/>
    </row>
    <row r="15152" spans="2:15" s="105" customFormat="1">
      <c r="B15152" s="209"/>
      <c r="C15152" s="103"/>
      <c r="D15152" s="104"/>
      <c r="E15152" s="209"/>
      <c r="F15152" s="107"/>
      <c r="G15152" s="107"/>
      <c r="H15152" s="100"/>
      <c r="I15152" s="100"/>
      <c r="J15152" s="100"/>
      <c r="K15152" s="100"/>
      <c r="L15152" s="100"/>
      <c r="M15152" s="100"/>
      <c r="N15152" s="100"/>
      <c r="O15152" s="100"/>
    </row>
    <row r="15153" spans="2:15" s="105" customFormat="1">
      <c r="B15153" s="209"/>
      <c r="C15153" s="103"/>
      <c r="D15153" s="104"/>
      <c r="E15153" s="209"/>
      <c r="F15153" s="107"/>
      <c r="G15153" s="107"/>
      <c r="H15153" s="100"/>
      <c r="I15153" s="100"/>
      <c r="J15153" s="100"/>
      <c r="K15153" s="100"/>
      <c r="L15153" s="100"/>
      <c r="M15153" s="100"/>
      <c r="N15153" s="100"/>
      <c r="O15153" s="100"/>
    </row>
    <row r="15154" spans="2:15" s="105" customFormat="1">
      <c r="B15154" s="209"/>
      <c r="C15154" s="103"/>
      <c r="D15154" s="104"/>
      <c r="E15154" s="209"/>
      <c r="F15154" s="107"/>
      <c r="G15154" s="107"/>
      <c r="H15154" s="100"/>
      <c r="I15154" s="100"/>
      <c r="J15154" s="100"/>
      <c r="K15154" s="100"/>
      <c r="L15154" s="100"/>
      <c r="M15154" s="100"/>
      <c r="N15154" s="100"/>
      <c r="O15154" s="100"/>
    </row>
    <row r="15155" spans="2:15" s="105" customFormat="1">
      <c r="B15155" s="209"/>
      <c r="C15155" s="103"/>
      <c r="D15155" s="104"/>
      <c r="E15155" s="209"/>
      <c r="F15155" s="107"/>
      <c r="G15155" s="107"/>
      <c r="H15155" s="100"/>
      <c r="I15155" s="100"/>
      <c r="J15155" s="100"/>
      <c r="K15155" s="100"/>
      <c r="L15155" s="100"/>
      <c r="M15155" s="100"/>
      <c r="N15155" s="100"/>
      <c r="O15155" s="100"/>
    </row>
    <row r="15156" spans="2:15" s="105" customFormat="1">
      <c r="B15156" s="209"/>
      <c r="C15156" s="103"/>
      <c r="D15156" s="104"/>
      <c r="E15156" s="209"/>
      <c r="F15156" s="107"/>
      <c r="G15156" s="107"/>
      <c r="H15156" s="100"/>
      <c r="I15156" s="100"/>
      <c r="J15156" s="100"/>
      <c r="K15156" s="100"/>
      <c r="L15156" s="100"/>
      <c r="M15156" s="100"/>
      <c r="N15156" s="100"/>
      <c r="O15156" s="100"/>
    </row>
    <row r="15157" spans="2:15" s="105" customFormat="1">
      <c r="B15157" s="209"/>
      <c r="C15157" s="103"/>
      <c r="D15157" s="104"/>
      <c r="E15157" s="209"/>
      <c r="F15157" s="107"/>
      <c r="G15157" s="107"/>
      <c r="H15157" s="100"/>
      <c r="I15157" s="100"/>
      <c r="J15157" s="100"/>
      <c r="K15157" s="100"/>
      <c r="L15157" s="100"/>
      <c r="M15157" s="100"/>
      <c r="N15157" s="100"/>
      <c r="O15157" s="100"/>
    </row>
    <row r="15158" spans="2:15" s="105" customFormat="1">
      <c r="B15158" s="209"/>
      <c r="C15158" s="103"/>
      <c r="D15158" s="104"/>
      <c r="E15158" s="209"/>
      <c r="F15158" s="107"/>
      <c r="G15158" s="107"/>
      <c r="H15158" s="100"/>
      <c r="I15158" s="100"/>
      <c r="J15158" s="100"/>
      <c r="K15158" s="100"/>
      <c r="L15158" s="100"/>
      <c r="M15158" s="100"/>
      <c r="N15158" s="100"/>
      <c r="O15158" s="100"/>
    </row>
    <row r="15159" spans="2:15" s="105" customFormat="1">
      <c r="B15159" s="209"/>
      <c r="C15159" s="103"/>
      <c r="D15159" s="104"/>
      <c r="E15159" s="209"/>
      <c r="F15159" s="107"/>
      <c r="G15159" s="107"/>
      <c r="H15159" s="100"/>
      <c r="I15159" s="100"/>
      <c r="J15159" s="100"/>
      <c r="K15159" s="100"/>
      <c r="L15159" s="100"/>
      <c r="M15159" s="100"/>
      <c r="N15159" s="100"/>
      <c r="O15159" s="100"/>
    </row>
    <row r="15160" spans="2:15" s="105" customFormat="1">
      <c r="B15160" s="209"/>
      <c r="C15160" s="103"/>
      <c r="D15160" s="104"/>
      <c r="E15160" s="209"/>
      <c r="F15160" s="107"/>
      <c r="G15160" s="107"/>
      <c r="H15160" s="100"/>
      <c r="I15160" s="100"/>
      <c r="J15160" s="100"/>
      <c r="K15160" s="100"/>
      <c r="L15160" s="100"/>
      <c r="M15160" s="100"/>
      <c r="N15160" s="100"/>
      <c r="O15160" s="100"/>
    </row>
    <row r="15161" spans="2:15" s="105" customFormat="1">
      <c r="B15161" s="209"/>
      <c r="C15161" s="103"/>
      <c r="D15161" s="104"/>
      <c r="E15161" s="209"/>
      <c r="F15161" s="107"/>
      <c r="G15161" s="107"/>
      <c r="H15161" s="100"/>
      <c r="I15161" s="100"/>
      <c r="J15161" s="100"/>
      <c r="K15161" s="100"/>
      <c r="L15161" s="100"/>
      <c r="M15161" s="100"/>
      <c r="N15161" s="100"/>
      <c r="O15161" s="100"/>
    </row>
    <row r="15162" spans="2:15" s="105" customFormat="1">
      <c r="B15162" s="209"/>
      <c r="C15162" s="103"/>
      <c r="D15162" s="104"/>
      <c r="E15162" s="209"/>
      <c r="F15162" s="107"/>
      <c r="G15162" s="107"/>
      <c r="H15162" s="100"/>
      <c r="I15162" s="100"/>
      <c r="J15162" s="100"/>
      <c r="K15162" s="100"/>
      <c r="L15162" s="100"/>
      <c r="M15162" s="100"/>
      <c r="N15162" s="100"/>
      <c r="O15162" s="100"/>
    </row>
    <row r="15163" spans="2:15" s="105" customFormat="1">
      <c r="B15163" s="209"/>
      <c r="C15163" s="103"/>
      <c r="D15163" s="104"/>
      <c r="E15163" s="209"/>
      <c r="F15163" s="107"/>
      <c r="G15163" s="107"/>
      <c r="H15163" s="100"/>
      <c r="I15163" s="100"/>
      <c r="J15163" s="100"/>
      <c r="K15163" s="100"/>
      <c r="L15163" s="100"/>
      <c r="M15163" s="100"/>
      <c r="N15163" s="100"/>
      <c r="O15163" s="100"/>
    </row>
    <row r="15164" spans="2:15" s="105" customFormat="1">
      <c r="B15164" s="209"/>
      <c r="C15164" s="103"/>
      <c r="D15164" s="104"/>
      <c r="E15164" s="209"/>
      <c r="F15164" s="107"/>
      <c r="G15164" s="107"/>
      <c r="H15164" s="100"/>
      <c r="I15164" s="100"/>
      <c r="J15164" s="100"/>
      <c r="K15164" s="100"/>
      <c r="L15164" s="100"/>
      <c r="M15164" s="100"/>
      <c r="N15164" s="100"/>
      <c r="O15164" s="100"/>
    </row>
    <row r="15165" spans="2:15" s="105" customFormat="1">
      <c r="B15165" s="209"/>
      <c r="C15165" s="103"/>
      <c r="D15165" s="104"/>
      <c r="E15165" s="209"/>
      <c r="F15165" s="107"/>
      <c r="G15165" s="107"/>
      <c r="H15165" s="100"/>
      <c r="I15165" s="100"/>
      <c r="J15165" s="100"/>
      <c r="K15165" s="100"/>
      <c r="L15165" s="100"/>
      <c r="M15165" s="100"/>
      <c r="N15165" s="100"/>
      <c r="O15165" s="100"/>
    </row>
    <row r="15166" spans="2:15" s="105" customFormat="1">
      <c r="B15166" s="209"/>
      <c r="C15166" s="103"/>
      <c r="D15166" s="104"/>
      <c r="E15166" s="209"/>
      <c r="F15166" s="107"/>
      <c r="G15166" s="107"/>
      <c r="H15166" s="100"/>
      <c r="I15166" s="100"/>
      <c r="J15166" s="100"/>
      <c r="K15166" s="100"/>
      <c r="L15166" s="100"/>
      <c r="M15166" s="100"/>
      <c r="N15166" s="100"/>
      <c r="O15166" s="100"/>
    </row>
    <row r="15167" spans="2:15" s="105" customFormat="1">
      <c r="B15167" s="209"/>
      <c r="C15167" s="103"/>
      <c r="D15167" s="104"/>
      <c r="E15167" s="209"/>
      <c r="F15167" s="107"/>
      <c r="G15167" s="107"/>
      <c r="H15167" s="100"/>
      <c r="I15167" s="100"/>
      <c r="J15167" s="100"/>
      <c r="K15167" s="100"/>
      <c r="L15167" s="100"/>
      <c r="M15167" s="100"/>
      <c r="N15167" s="100"/>
      <c r="O15167" s="100"/>
    </row>
    <row r="15168" spans="2:15" s="105" customFormat="1">
      <c r="B15168" s="209"/>
      <c r="C15168" s="103"/>
      <c r="D15168" s="104"/>
      <c r="E15168" s="209"/>
      <c r="F15168" s="107"/>
      <c r="G15168" s="107"/>
      <c r="H15168" s="100"/>
      <c r="I15168" s="100"/>
      <c r="J15168" s="100"/>
      <c r="K15168" s="100"/>
      <c r="L15168" s="100"/>
      <c r="M15168" s="100"/>
      <c r="N15168" s="100"/>
      <c r="O15168" s="100"/>
    </row>
    <row r="15169" spans="2:15" s="105" customFormat="1">
      <c r="B15169" s="209"/>
      <c r="C15169" s="103"/>
      <c r="D15169" s="104"/>
      <c r="E15169" s="209"/>
      <c r="F15169" s="107"/>
      <c r="G15169" s="107"/>
      <c r="H15169" s="100"/>
      <c r="I15169" s="100"/>
      <c r="J15169" s="100"/>
      <c r="K15169" s="100"/>
      <c r="L15169" s="100"/>
      <c r="M15169" s="100"/>
      <c r="N15169" s="100"/>
      <c r="O15169" s="100"/>
    </row>
    <row r="15170" spans="2:15" s="105" customFormat="1">
      <c r="B15170" s="209"/>
      <c r="C15170" s="103"/>
      <c r="D15170" s="104"/>
      <c r="E15170" s="209"/>
      <c r="F15170" s="107"/>
      <c r="G15170" s="107"/>
      <c r="H15170" s="100"/>
      <c r="I15170" s="100"/>
      <c r="J15170" s="100"/>
      <c r="K15170" s="100"/>
      <c r="L15170" s="100"/>
      <c r="M15170" s="100"/>
      <c r="N15170" s="100"/>
      <c r="O15170" s="100"/>
    </row>
    <row r="15171" spans="2:15" s="105" customFormat="1">
      <c r="B15171" s="209"/>
      <c r="C15171" s="103"/>
      <c r="D15171" s="104"/>
      <c r="E15171" s="209"/>
      <c r="F15171" s="107"/>
      <c r="G15171" s="107"/>
      <c r="H15171" s="100"/>
      <c r="I15171" s="100"/>
      <c r="J15171" s="100"/>
      <c r="K15171" s="100"/>
      <c r="L15171" s="100"/>
      <c r="M15171" s="100"/>
      <c r="N15171" s="100"/>
      <c r="O15171" s="100"/>
    </row>
    <row r="15172" spans="2:15" s="105" customFormat="1">
      <c r="B15172" s="209"/>
      <c r="C15172" s="103"/>
      <c r="D15172" s="104"/>
      <c r="E15172" s="209"/>
      <c r="F15172" s="107"/>
      <c r="G15172" s="107"/>
      <c r="H15172" s="100"/>
      <c r="I15172" s="100"/>
      <c r="J15172" s="100"/>
      <c r="K15172" s="100"/>
      <c r="L15172" s="100"/>
      <c r="M15172" s="100"/>
      <c r="N15172" s="100"/>
      <c r="O15172" s="100"/>
    </row>
    <row r="15173" spans="2:15" s="105" customFormat="1">
      <c r="B15173" s="209"/>
      <c r="C15173" s="103"/>
      <c r="D15173" s="104"/>
      <c r="E15173" s="209"/>
      <c r="F15173" s="107"/>
      <c r="G15173" s="107"/>
      <c r="H15173" s="100"/>
      <c r="I15173" s="100"/>
      <c r="J15173" s="100"/>
      <c r="K15173" s="100"/>
      <c r="L15173" s="100"/>
      <c r="M15173" s="100"/>
      <c r="N15173" s="100"/>
      <c r="O15173" s="100"/>
    </row>
    <row r="15174" spans="2:15" s="105" customFormat="1">
      <c r="B15174" s="209"/>
      <c r="C15174" s="103"/>
      <c r="D15174" s="104"/>
      <c r="E15174" s="209"/>
      <c r="F15174" s="107"/>
      <c r="G15174" s="107"/>
      <c r="H15174" s="100"/>
      <c r="I15174" s="100"/>
      <c r="J15174" s="100"/>
      <c r="K15174" s="100"/>
      <c r="L15174" s="100"/>
      <c r="M15174" s="100"/>
      <c r="N15174" s="100"/>
      <c r="O15174" s="100"/>
    </row>
    <row r="15175" spans="2:15" s="105" customFormat="1">
      <c r="B15175" s="209"/>
      <c r="C15175" s="103"/>
      <c r="D15175" s="104"/>
      <c r="E15175" s="209"/>
      <c r="F15175" s="107"/>
      <c r="G15175" s="107"/>
      <c r="H15175" s="100"/>
      <c r="I15175" s="100"/>
      <c r="J15175" s="100"/>
      <c r="K15175" s="100"/>
      <c r="L15175" s="100"/>
      <c r="M15175" s="100"/>
      <c r="N15175" s="100"/>
      <c r="O15175" s="100"/>
    </row>
    <row r="15176" spans="2:15" s="105" customFormat="1">
      <c r="B15176" s="209"/>
      <c r="C15176" s="103"/>
      <c r="D15176" s="104"/>
      <c r="E15176" s="209"/>
      <c r="F15176" s="107"/>
      <c r="G15176" s="107"/>
      <c r="H15176" s="100"/>
      <c r="I15176" s="100"/>
      <c r="J15176" s="100"/>
      <c r="K15176" s="100"/>
      <c r="L15176" s="100"/>
      <c r="M15176" s="100"/>
      <c r="N15176" s="100"/>
      <c r="O15176" s="100"/>
    </row>
    <row r="15177" spans="2:15" s="105" customFormat="1">
      <c r="B15177" s="209"/>
      <c r="C15177" s="103"/>
      <c r="D15177" s="104"/>
      <c r="E15177" s="209"/>
      <c r="F15177" s="107"/>
      <c r="G15177" s="107"/>
      <c r="H15177" s="100"/>
      <c r="I15177" s="100"/>
      <c r="J15177" s="100"/>
      <c r="K15177" s="100"/>
      <c r="L15177" s="100"/>
      <c r="M15177" s="100"/>
      <c r="N15177" s="100"/>
      <c r="O15177" s="100"/>
    </row>
    <row r="15178" spans="2:15" s="105" customFormat="1">
      <c r="B15178" s="209"/>
      <c r="C15178" s="103"/>
      <c r="D15178" s="104"/>
      <c r="E15178" s="209"/>
      <c r="F15178" s="107"/>
      <c r="G15178" s="107"/>
      <c r="H15178" s="100"/>
      <c r="I15178" s="100"/>
      <c r="J15178" s="100"/>
      <c r="K15178" s="100"/>
      <c r="L15178" s="100"/>
      <c r="M15178" s="100"/>
      <c r="N15178" s="100"/>
      <c r="O15178" s="100"/>
    </row>
    <row r="15179" spans="2:15" s="105" customFormat="1">
      <c r="B15179" s="209"/>
      <c r="C15179" s="103"/>
      <c r="D15179" s="104"/>
      <c r="E15179" s="209"/>
      <c r="F15179" s="107"/>
      <c r="G15179" s="107"/>
      <c r="H15179" s="100"/>
      <c r="I15179" s="100"/>
      <c r="J15179" s="100"/>
      <c r="K15179" s="100"/>
      <c r="L15179" s="100"/>
      <c r="M15179" s="100"/>
      <c r="N15179" s="100"/>
      <c r="O15179" s="100"/>
    </row>
    <row r="15180" spans="2:15" s="105" customFormat="1">
      <c r="B15180" s="209"/>
      <c r="C15180" s="103"/>
      <c r="D15180" s="104"/>
      <c r="E15180" s="209"/>
      <c r="F15180" s="107"/>
      <c r="G15180" s="107"/>
      <c r="H15180" s="100"/>
      <c r="I15180" s="100"/>
      <c r="J15180" s="100"/>
      <c r="K15180" s="100"/>
      <c r="L15180" s="100"/>
      <c r="M15180" s="100"/>
      <c r="N15180" s="100"/>
      <c r="O15180" s="100"/>
    </row>
    <row r="15181" spans="2:15" s="105" customFormat="1">
      <c r="B15181" s="209"/>
      <c r="C15181" s="103"/>
      <c r="D15181" s="104"/>
      <c r="E15181" s="209"/>
      <c r="F15181" s="107"/>
      <c r="G15181" s="107"/>
      <c r="H15181" s="100"/>
      <c r="I15181" s="100"/>
      <c r="J15181" s="100"/>
      <c r="K15181" s="100"/>
      <c r="L15181" s="100"/>
      <c r="M15181" s="100"/>
      <c r="N15181" s="100"/>
      <c r="O15181" s="100"/>
    </row>
    <row r="15182" spans="2:15" s="105" customFormat="1">
      <c r="B15182" s="209"/>
      <c r="C15182" s="103"/>
      <c r="D15182" s="104"/>
      <c r="E15182" s="209"/>
      <c r="F15182" s="107"/>
      <c r="G15182" s="107"/>
      <c r="H15182" s="100"/>
      <c r="I15182" s="100"/>
      <c r="J15182" s="100"/>
      <c r="K15182" s="100"/>
      <c r="L15182" s="100"/>
      <c r="M15182" s="100"/>
      <c r="N15182" s="100"/>
      <c r="O15182" s="100"/>
    </row>
    <row r="15183" spans="2:15" s="105" customFormat="1">
      <c r="B15183" s="209"/>
      <c r="C15183" s="103"/>
      <c r="D15183" s="104"/>
      <c r="E15183" s="209"/>
      <c r="F15183" s="107"/>
      <c r="G15183" s="107"/>
      <c r="H15183" s="100"/>
      <c r="I15183" s="100"/>
      <c r="J15183" s="100"/>
      <c r="K15183" s="100"/>
      <c r="L15183" s="100"/>
      <c r="M15183" s="100"/>
      <c r="N15183" s="100"/>
      <c r="O15183" s="100"/>
    </row>
    <row r="15184" spans="2:15" s="105" customFormat="1">
      <c r="B15184" s="209"/>
      <c r="C15184" s="103"/>
      <c r="D15184" s="104"/>
      <c r="E15184" s="209"/>
      <c r="F15184" s="107"/>
      <c r="G15184" s="107"/>
      <c r="H15184" s="100"/>
      <c r="I15184" s="100"/>
      <c r="J15184" s="100"/>
      <c r="K15184" s="100"/>
      <c r="L15184" s="100"/>
      <c r="M15184" s="100"/>
      <c r="N15184" s="100"/>
      <c r="O15184" s="100"/>
    </row>
    <row r="15185" spans="2:15" s="105" customFormat="1">
      <c r="B15185" s="209"/>
      <c r="C15185" s="103"/>
      <c r="D15185" s="104"/>
      <c r="E15185" s="209"/>
      <c r="F15185" s="107"/>
      <c r="G15185" s="107"/>
      <c r="H15185" s="100"/>
      <c r="I15185" s="100"/>
      <c r="J15185" s="100"/>
      <c r="K15185" s="100"/>
      <c r="L15185" s="100"/>
      <c r="M15185" s="100"/>
      <c r="N15185" s="100"/>
      <c r="O15185" s="100"/>
    </row>
    <row r="15186" spans="2:15" s="105" customFormat="1">
      <c r="B15186" s="209"/>
      <c r="C15186" s="103"/>
      <c r="D15186" s="104"/>
      <c r="E15186" s="209"/>
      <c r="F15186" s="107"/>
      <c r="G15186" s="107"/>
      <c r="H15186" s="100"/>
      <c r="I15186" s="100"/>
      <c r="J15186" s="100"/>
      <c r="K15186" s="100"/>
      <c r="L15186" s="100"/>
      <c r="M15186" s="100"/>
      <c r="N15186" s="100"/>
      <c r="O15186" s="100"/>
    </row>
    <row r="15187" spans="2:15" s="105" customFormat="1">
      <c r="B15187" s="209"/>
      <c r="C15187" s="103"/>
      <c r="D15187" s="104"/>
      <c r="E15187" s="209"/>
      <c r="F15187" s="107"/>
      <c r="G15187" s="107"/>
      <c r="H15187" s="100"/>
      <c r="I15187" s="100"/>
      <c r="J15187" s="100"/>
      <c r="K15187" s="100"/>
      <c r="L15187" s="100"/>
      <c r="M15187" s="100"/>
      <c r="N15187" s="100"/>
      <c r="O15187" s="100"/>
    </row>
    <row r="15188" spans="2:15" s="105" customFormat="1">
      <c r="B15188" s="209"/>
      <c r="C15188" s="103"/>
      <c r="D15188" s="104"/>
      <c r="E15188" s="209"/>
      <c r="F15188" s="107"/>
      <c r="G15188" s="107"/>
      <c r="H15188" s="100"/>
      <c r="I15188" s="100"/>
      <c r="J15188" s="100"/>
      <c r="K15188" s="100"/>
      <c r="L15188" s="100"/>
      <c r="M15188" s="100"/>
      <c r="N15188" s="100"/>
      <c r="O15188" s="100"/>
    </row>
    <row r="15189" spans="2:15" s="105" customFormat="1">
      <c r="B15189" s="209"/>
      <c r="C15189" s="103"/>
      <c r="D15189" s="104"/>
      <c r="E15189" s="209"/>
      <c r="F15189" s="107"/>
      <c r="G15189" s="107"/>
      <c r="H15189" s="100"/>
      <c r="I15189" s="100"/>
      <c r="J15189" s="100"/>
      <c r="K15189" s="100"/>
      <c r="L15189" s="100"/>
      <c r="M15189" s="100"/>
      <c r="N15189" s="100"/>
      <c r="O15189" s="100"/>
    </row>
    <row r="15190" spans="2:15" s="105" customFormat="1">
      <c r="B15190" s="209"/>
      <c r="C15190" s="103"/>
      <c r="D15190" s="104"/>
      <c r="E15190" s="209"/>
      <c r="F15190" s="107"/>
      <c r="G15190" s="107"/>
      <c r="H15190" s="100"/>
      <c r="I15190" s="100"/>
      <c r="J15190" s="100"/>
      <c r="K15190" s="100"/>
      <c r="L15190" s="100"/>
      <c r="M15190" s="100"/>
      <c r="N15190" s="100"/>
      <c r="O15190" s="100"/>
    </row>
    <row r="15191" spans="2:15" s="105" customFormat="1">
      <c r="B15191" s="209"/>
      <c r="C15191" s="103"/>
      <c r="D15191" s="104"/>
      <c r="E15191" s="209"/>
      <c r="F15191" s="107"/>
      <c r="G15191" s="107"/>
      <c r="H15191" s="100"/>
      <c r="I15191" s="100"/>
      <c r="J15191" s="100"/>
      <c r="K15191" s="100"/>
      <c r="L15191" s="100"/>
      <c r="M15191" s="100"/>
      <c r="N15191" s="100"/>
      <c r="O15191" s="100"/>
    </row>
    <row r="15192" spans="2:15" s="105" customFormat="1">
      <c r="B15192" s="209"/>
      <c r="C15192" s="103"/>
      <c r="D15192" s="104"/>
      <c r="E15192" s="209"/>
      <c r="F15192" s="107"/>
      <c r="G15192" s="107"/>
      <c r="H15192" s="100"/>
      <c r="I15192" s="100"/>
      <c r="J15192" s="100"/>
      <c r="K15192" s="100"/>
      <c r="L15192" s="100"/>
      <c r="M15192" s="100"/>
      <c r="N15192" s="100"/>
      <c r="O15192" s="100"/>
    </row>
    <row r="15193" spans="2:15" s="105" customFormat="1">
      <c r="B15193" s="209"/>
      <c r="C15193" s="103"/>
      <c r="D15193" s="104"/>
      <c r="E15193" s="209"/>
      <c r="F15193" s="107"/>
      <c r="G15193" s="107"/>
      <c r="H15193" s="100"/>
      <c r="I15193" s="100"/>
      <c r="J15193" s="100"/>
      <c r="K15193" s="100"/>
      <c r="L15193" s="100"/>
      <c r="M15193" s="100"/>
      <c r="N15193" s="100"/>
      <c r="O15193" s="100"/>
    </row>
    <row r="15194" spans="2:15" s="105" customFormat="1">
      <c r="B15194" s="209"/>
      <c r="C15194" s="103"/>
      <c r="D15194" s="104"/>
      <c r="E15194" s="209"/>
      <c r="F15194" s="107"/>
      <c r="G15194" s="107"/>
      <c r="H15194" s="100"/>
      <c r="I15194" s="100"/>
      <c r="J15194" s="100"/>
      <c r="K15194" s="100"/>
      <c r="L15194" s="100"/>
      <c r="M15194" s="100"/>
      <c r="N15194" s="100"/>
      <c r="O15194" s="100"/>
    </row>
    <row r="15195" spans="2:15" s="105" customFormat="1">
      <c r="B15195" s="209"/>
      <c r="C15195" s="103"/>
      <c r="D15195" s="104"/>
      <c r="E15195" s="209"/>
      <c r="F15195" s="107"/>
      <c r="G15195" s="107"/>
      <c r="H15195" s="100"/>
      <c r="I15195" s="100"/>
      <c r="J15195" s="100"/>
      <c r="K15195" s="100"/>
      <c r="L15195" s="100"/>
      <c r="M15195" s="100"/>
      <c r="N15195" s="100"/>
      <c r="O15195" s="100"/>
    </row>
    <row r="15196" spans="2:15" s="105" customFormat="1">
      <c r="B15196" s="209"/>
      <c r="C15196" s="103"/>
      <c r="D15196" s="104"/>
      <c r="E15196" s="209"/>
      <c r="F15196" s="107"/>
      <c r="G15196" s="107"/>
      <c r="H15196" s="100"/>
      <c r="I15196" s="100"/>
      <c r="J15196" s="100"/>
      <c r="K15196" s="100"/>
      <c r="L15196" s="100"/>
      <c r="M15196" s="100"/>
      <c r="N15196" s="100"/>
      <c r="O15196" s="100"/>
    </row>
    <row r="15197" spans="2:15" s="105" customFormat="1">
      <c r="B15197" s="209"/>
      <c r="C15197" s="103"/>
      <c r="D15197" s="104"/>
      <c r="E15197" s="209"/>
      <c r="F15197" s="107"/>
      <c r="G15197" s="107"/>
      <c r="H15197" s="100"/>
      <c r="I15197" s="100"/>
      <c r="J15197" s="100"/>
      <c r="K15197" s="100"/>
      <c r="L15197" s="100"/>
      <c r="M15197" s="100"/>
      <c r="N15197" s="100"/>
      <c r="O15197" s="100"/>
    </row>
    <row r="15198" spans="2:15" s="105" customFormat="1">
      <c r="B15198" s="209"/>
      <c r="C15198" s="103"/>
      <c r="D15198" s="104"/>
      <c r="E15198" s="209"/>
      <c r="F15198" s="107"/>
      <c r="G15198" s="107"/>
      <c r="H15198" s="100"/>
      <c r="I15198" s="100"/>
      <c r="J15198" s="100"/>
      <c r="K15198" s="100"/>
      <c r="L15198" s="100"/>
      <c r="M15198" s="100"/>
      <c r="N15198" s="100"/>
      <c r="O15198" s="100"/>
    </row>
    <row r="15199" spans="2:15" s="105" customFormat="1">
      <c r="B15199" s="209"/>
      <c r="C15199" s="103"/>
      <c r="D15199" s="104"/>
      <c r="E15199" s="209"/>
      <c r="F15199" s="107"/>
      <c r="G15199" s="107"/>
      <c r="H15199" s="100"/>
      <c r="I15199" s="100"/>
      <c r="J15199" s="100"/>
      <c r="K15199" s="100"/>
      <c r="L15199" s="100"/>
      <c r="M15199" s="100"/>
      <c r="N15199" s="100"/>
      <c r="O15199" s="100"/>
    </row>
    <row r="15200" spans="2:15" s="105" customFormat="1">
      <c r="B15200" s="209"/>
      <c r="C15200" s="103"/>
      <c r="D15200" s="104"/>
      <c r="E15200" s="209"/>
      <c r="F15200" s="107"/>
      <c r="G15200" s="107"/>
      <c r="H15200" s="100"/>
      <c r="I15200" s="100"/>
      <c r="J15200" s="100"/>
      <c r="K15200" s="100"/>
      <c r="L15200" s="100"/>
      <c r="M15200" s="100"/>
      <c r="N15200" s="100"/>
      <c r="O15200" s="100"/>
    </row>
    <row r="15201" spans="2:15" s="105" customFormat="1">
      <c r="B15201" s="209"/>
      <c r="C15201" s="103"/>
      <c r="D15201" s="104"/>
      <c r="E15201" s="209"/>
      <c r="F15201" s="107"/>
      <c r="G15201" s="107"/>
      <c r="H15201" s="100"/>
      <c r="I15201" s="100"/>
      <c r="J15201" s="100"/>
      <c r="K15201" s="100"/>
      <c r="L15201" s="100"/>
      <c r="M15201" s="100"/>
      <c r="N15201" s="100"/>
      <c r="O15201" s="100"/>
    </row>
    <row r="15202" spans="2:15" s="105" customFormat="1">
      <c r="B15202" s="209"/>
      <c r="C15202" s="103"/>
      <c r="D15202" s="104"/>
      <c r="E15202" s="209"/>
      <c r="F15202" s="107"/>
      <c r="G15202" s="107"/>
      <c r="H15202" s="100"/>
      <c r="I15202" s="100"/>
      <c r="J15202" s="100"/>
      <c r="K15202" s="100"/>
      <c r="L15202" s="100"/>
      <c r="M15202" s="100"/>
      <c r="N15202" s="100"/>
      <c r="O15202" s="100"/>
    </row>
    <row r="15203" spans="2:15" s="105" customFormat="1">
      <c r="B15203" s="209"/>
      <c r="C15203" s="103"/>
      <c r="D15203" s="104"/>
      <c r="E15203" s="209"/>
      <c r="F15203" s="107"/>
      <c r="G15203" s="107"/>
      <c r="H15203" s="100"/>
      <c r="I15203" s="100"/>
      <c r="J15203" s="100"/>
      <c r="K15203" s="100"/>
      <c r="L15203" s="100"/>
      <c r="M15203" s="100"/>
      <c r="N15203" s="100"/>
      <c r="O15203" s="100"/>
    </row>
    <row r="15204" spans="2:15" s="105" customFormat="1">
      <c r="B15204" s="209"/>
      <c r="C15204" s="103"/>
      <c r="D15204" s="104"/>
      <c r="E15204" s="209"/>
      <c r="F15204" s="107"/>
      <c r="G15204" s="107"/>
      <c r="H15204" s="100"/>
      <c r="I15204" s="100"/>
      <c r="J15204" s="100"/>
      <c r="K15204" s="100"/>
      <c r="L15204" s="100"/>
      <c r="M15204" s="100"/>
      <c r="N15204" s="100"/>
      <c r="O15204" s="100"/>
    </row>
    <row r="15205" spans="2:15" s="105" customFormat="1">
      <c r="B15205" s="209"/>
      <c r="C15205" s="103"/>
      <c r="D15205" s="104"/>
      <c r="E15205" s="209"/>
      <c r="F15205" s="107"/>
      <c r="G15205" s="107"/>
      <c r="H15205" s="100"/>
      <c r="I15205" s="100"/>
      <c r="J15205" s="100"/>
      <c r="K15205" s="100"/>
      <c r="L15205" s="100"/>
      <c r="M15205" s="100"/>
      <c r="N15205" s="100"/>
      <c r="O15205" s="100"/>
    </row>
    <row r="15206" spans="2:15" s="105" customFormat="1">
      <c r="B15206" s="209"/>
      <c r="C15206" s="103"/>
      <c r="D15206" s="104"/>
      <c r="E15206" s="209"/>
      <c r="F15206" s="107"/>
      <c r="G15206" s="107"/>
      <c r="H15206" s="100"/>
      <c r="I15206" s="100"/>
      <c r="J15206" s="100"/>
      <c r="K15206" s="100"/>
      <c r="L15206" s="100"/>
      <c r="M15206" s="100"/>
      <c r="N15206" s="100"/>
      <c r="O15206" s="100"/>
    </row>
    <row r="15207" spans="2:15" s="105" customFormat="1">
      <c r="B15207" s="209"/>
      <c r="C15207" s="103"/>
      <c r="D15207" s="104"/>
      <c r="E15207" s="209"/>
      <c r="F15207" s="107"/>
      <c r="G15207" s="107"/>
      <c r="H15207" s="100"/>
      <c r="I15207" s="100"/>
      <c r="J15207" s="100"/>
      <c r="K15207" s="100"/>
      <c r="L15207" s="100"/>
      <c r="M15207" s="100"/>
      <c r="N15207" s="100"/>
      <c r="O15207" s="100"/>
    </row>
    <row r="15208" spans="2:15" s="105" customFormat="1">
      <c r="B15208" s="209"/>
      <c r="C15208" s="103"/>
      <c r="D15208" s="104"/>
      <c r="E15208" s="209"/>
      <c r="F15208" s="107"/>
      <c r="G15208" s="107"/>
      <c r="H15208" s="100"/>
      <c r="I15208" s="100"/>
      <c r="J15208" s="100"/>
      <c r="K15208" s="100"/>
      <c r="L15208" s="100"/>
      <c r="M15208" s="100"/>
      <c r="N15208" s="100"/>
      <c r="O15208" s="100"/>
    </row>
    <row r="15209" spans="2:15" s="105" customFormat="1">
      <c r="B15209" s="209"/>
      <c r="C15209" s="103"/>
      <c r="D15209" s="104"/>
      <c r="E15209" s="209"/>
      <c r="F15209" s="107"/>
      <c r="G15209" s="107"/>
      <c r="H15209" s="100"/>
      <c r="I15209" s="100"/>
      <c r="J15209" s="100"/>
      <c r="K15209" s="100"/>
      <c r="L15209" s="100"/>
      <c r="M15209" s="100"/>
      <c r="N15209" s="100"/>
      <c r="O15209" s="100"/>
    </row>
    <row r="15210" spans="2:15" s="105" customFormat="1">
      <c r="B15210" s="209"/>
      <c r="C15210" s="103"/>
      <c r="D15210" s="104"/>
      <c r="E15210" s="209"/>
      <c r="F15210" s="107"/>
      <c r="G15210" s="107"/>
      <c r="H15210" s="100"/>
      <c r="I15210" s="100"/>
      <c r="J15210" s="100"/>
      <c r="K15210" s="100"/>
      <c r="L15210" s="100"/>
      <c r="M15210" s="100"/>
      <c r="N15210" s="100"/>
      <c r="O15210" s="100"/>
    </row>
    <row r="15211" spans="2:15" s="105" customFormat="1">
      <c r="B15211" s="209"/>
      <c r="C15211" s="103"/>
      <c r="D15211" s="104"/>
      <c r="E15211" s="209"/>
      <c r="F15211" s="107"/>
      <c r="G15211" s="107"/>
      <c r="H15211" s="100"/>
      <c r="I15211" s="100"/>
      <c r="J15211" s="100"/>
      <c r="K15211" s="100"/>
      <c r="L15211" s="100"/>
      <c r="M15211" s="100"/>
      <c r="N15211" s="100"/>
      <c r="O15211" s="100"/>
    </row>
    <row r="15212" spans="2:15" s="105" customFormat="1">
      <c r="B15212" s="209"/>
      <c r="C15212" s="103"/>
      <c r="D15212" s="104"/>
      <c r="E15212" s="209"/>
      <c r="F15212" s="107"/>
      <c r="G15212" s="107"/>
      <c r="H15212" s="100"/>
      <c r="I15212" s="100"/>
      <c r="J15212" s="100"/>
      <c r="K15212" s="100"/>
      <c r="L15212" s="100"/>
      <c r="M15212" s="100"/>
      <c r="N15212" s="100"/>
      <c r="O15212" s="100"/>
    </row>
    <row r="15213" spans="2:15" s="105" customFormat="1">
      <c r="B15213" s="209"/>
      <c r="C15213" s="103"/>
      <c r="D15213" s="104"/>
      <c r="E15213" s="209"/>
      <c r="F15213" s="107"/>
      <c r="G15213" s="107"/>
      <c r="H15213" s="100"/>
      <c r="I15213" s="100"/>
      <c r="J15213" s="100"/>
      <c r="K15213" s="100"/>
      <c r="L15213" s="100"/>
      <c r="M15213" s="100"/>
      <c r="N15213" s="100"/>
      <c r="O15213" s="100"/>
    </row>
    <row r="15214" spans="2:15" s="105" customFormat="1">
      <c r="B15214" s="209"/>
      <c r="C15214" s="103"/>
      <c r="D15214" s="104"/>
      <c r="E15214" s="209"/>
      <c r="F15214" s="107"/>
      <c r="G15214" s="107"/>
      <c r="H15214" s="100"/>
      <c r="I15214" s="100"/>
      <c r="J15214" s="100"/>
      <c r="K15214" s="100"/>
      <c r="L15214" s="100"/>
      <c r="M15214" s="100"/>
      <c r="N15214" s="100"/>
      <c r="O15214" s="100"/>
    </row>
    <row r="15215" spans="2:15" s="105" customFormat="1">
      <c r="B15215" s="209"/>
      <c r="C15215" s="103"/>
      <c r="D15215" s="104"/>
      <c r="E15215" s="209"/>
      <c r="F15215" s="107"/>
      <c r="G15215" s="107"/>
      <c r="H15215" s="100"/>
      <c r="I15215" s="100"/>
      <c r="J15215" s="100"/>
      <c r="K15215" s="100"/>
      <c r="L15215" s="100"/>
      <c r="M15215" s="100"/>
      <c r="N15215" s="100"/>
      <c r="O15215" s="100"/>
    </row>
    <row r="15216" spans="2:15" s="105" customFormat="1">
      <c r="B15216" s="209"/>
      <c r="C15216" s="103"/>
      <c r="D15216" s="104"/>
      <c r="E15216" s="209"/>
      <c r="F15216" s="107"/>
      <c r="G15216" s="107"/>
      <c r="H15216" s="100"/>
      <c r="I15216" s="100"/>
      <c r="J15216" s="100"/>
      <c r="K15216" s="100"/>
      <c r="L15216" s="100"/>
      <c r="M15216" s="100"/>
      <c r="N15216" s="100"/>
      <c r="O15216" s="100"/>
    </row>
    <row r="15217" spans="2:15" s="105" customFormat="1">
      <c r="B15217" s="209"/>
      <c r="C15217" s="103"/>
      <c r="D15217" s="104"/>
      <c r="E15217" s="209"/>
      <c r="F15217" s="107"/>
      <c r="G15217" s="107"/>
      <c r="H15217" s="100"/>
      <c r="I15217" s="100"/>
      <c r="J15217" s="100"/>
      <c r="K15217" s="100"/>
      <c r="L15217" s="100"/>
      <c r="M15217" s="100"/>
      <c r="N15217" s="100"/>
      <c r="O15217" s="100"/>
    </row>
    <row r="15218" spans="2:15" s="105" customFormat="1">
      <c r="B15218" s="209"/>
      <c r="C15218" s="103"/>
      <c r="D15218" s="104"/>
      <c r="E15218" s="209"/>
      <c r="F15218" s="107"/>
      <c r="G15218" s="107"/>
      <c r="H15218" s="100"/>
      <c r="I15218" s="100"/>
      <c r="J15218" s="100"/>
      <c r="K15218" s="100"/>
      <c r="L15218" s="100"/>
      <c r="M15218" s="100"/>
      <c r="N15218" s="100"/>
      <c r="O15218" s="100"/>
    </row>
    <row r="15219" spans="2:15" s="105" customFormat="1">
      <c r="B15219" s="209"/>
      <c r="C15219" s="103"/>
      <c r="D15219" s="104"/>
      <c r="E15219" s="209"/>
      <c r="F15219" s="107"/>
      <c r="G15219" s="107"/>
      <c r="H15219" s="100"/>
      <c r="I15219" s="100"/>
      <c r="J15219" s="100"/>
      <c r="K15219" s="100"/>
      <c r="L15219" s="100"/>
      <c r="M15219" s="100"/>
      <c r="N15219" s="100"/>
      <c r="O15219" s="100"/>
    </row>
    <row r="15220" spans="2:15" s="105" customFormat="1">
      <c r="B15220" s="209"/>
      <c r="C15220" s="103"/>
      <c r="D15220" s="104"/>
      <c r="E15220" s="209"/>
      <c r="F15220" s="107"/>
      <c r="G15220" s="107"/>
      <c r="H15220" s="100"/>
      <c r="I15220" s="100"/>
      <c r="J15220" s="100"/>
      <c r="K15220" s="100"/>
      <c r="L15220" s="100"/>
      <c r="M15220" s="100"/>
      <c r="N15220" s="100"/>
      <c r="O15220" s="100"/>
    </row>
    <row r="15221" spans="2:15" s="105" customFormat="1">
      <c r="B15221" s="209"/>
      <c r="C15221" s="103"/>
      <c r="D15221" s="104"/>
      <c r="E15221" s="209"/>
      <c r="F15221" s="107"/>
      <c r="G15221" s="107"/>
      <c r="H15221" s="100"/>
      <c r="I15221" s="100"/>
      <c r="J15221" s="100"/>
      <c r="K15221" s="100"/>
      <c r="L15221" s="100"/>
      <c r="M15221" s="100"/>
      <c r="N15221" s="100"/>
      <c r="O15221" s="100"/>
    </row>
    <row r="15222" spans="2:15" s="105" customFormat="1">
      <c r="B15222" s="209"/>
      <c r="C15222" s="103"/>
      <c r="D15222" s="104"/>
      <c r="E15222" s="209"/>
      <c r="F15222" s="107"/>
      <c r="G15222" s="107"/>
      <c r="H15222" s="100"/>
      <c r="I15222" s="100"/>
      <c r="J15222" s="100"/>
      <c r="K15222" s="100"/>
      <c r="L15222" s="100"/>
      <c r="M15222" s="100"/>
      <c r="N15222" s="100"/>
      <c r="O15222" s="100"/>
    </row>
    <row r="15223" spans="2:15" s="105" customFormat="1">
      <c r="B15223" s="209"/>
      <c r="C15223" s="103"/>
      <c r="D15223" s="104"/>
      <c r="E15223" s="209"/>
      <c r="F15223" s="107"/>
      <c r="G15223" s="107"/>
      <c r="H15223" s="100"/>
      <c r="I15223" s="100"/>
      <c r="J15223" s="100"/>
      <c r="K15223" s="100"/>
      <c r="L15223" s="100"/>
      <c r="M15223" s="100"/>
      <c r="N15223" s="100"/>
      <c r="O15223" s="100"/>
    </row>
    <row r="15224" spans="2:15" s="105" customFormat="1">
      <c r="B15224" s="209"/>
      <c r="C15224" s="103"/>
      <c r="D15224" s="104"/>
      <c r="E15224" s="209"/>
      <c r="F15224" s="107"/>
      <c r="G15224" s="107"/>
      <c r="H15224" s="100"/>
      <c r="I15224" s="100"/>
      <c r="J15224" s="100"/>
      <c r="K15224" s="100"/>
      <c r="L15224" s="100"/>
      <c r="M15224" s="100"/>
      <c r="N15224" s="100"/>
      <c r="O15224" s="100"/>
    </row>
    <row r="15225" spans="2:15" s="105" customFormat="1">
      <c r="B15225" s="209"/>
      <c r="C15225" s="103"/>
      <c r="D15225" s="104"/>
      <c r="E15225" s="209"/>
      <c r="F15225" s="107"/>
      <c r="G15225" s="107"/>
      <c r="H15225" s="100"/>
      <c r="I15225" s="100"/>
      <c r="J15225" s="100"/>
      <c r="K15225" s="100"/>
      <c r="L15225" s="100"/>
      <c r="M15225" s="100"/>
      <c r="N15225" s="100"/>
      <c r="O15225" s="100"/>
    </row>
    <row r="15226" spans="2:15" s="105" customFormat="1">
      <c r="B15226" s="209"/>
      <c r="C15226" s="103"/>
      <c r="D15226" s="104"/>
      <c r="E15226" s="209"/>
      <c r="F15226" s="107"/>
      <c r="G15226" s="107"/>
      <c r="H15226" s="100"/>
      <c r="I15226" s="100"/>
      <c r="J15226" s="100"/>
      <c r="K15226" s="100"/>
      <c r="L15226" s="100"/>
      <c r="M15226" s="100"/>
      <c r="N15226" s="100"/>
      <c r="O15226" s="100"/>
    </row>
    <row r="15227" spans="2:15" s="105" customFormat="1">
      <c r="B15227" s="209"/>
      <c r="C15227" s="103"/>
      <c r="D15227" s="104"/>
      <c r="E15227" s="209"/>
      <c r="F15227" s="107"/>
      <c r="G15227" s="107"/>
      <c r="H15227" s="100"/>
      <c r="I15227" s="100"/>
      <c r="J15227" s="100"/>
      <c r="K15227" s="100"/>
      <c r="L15227" s="100"/>
      <c r="M15227" s="100"/>
      <c r="N15227" s="100"/>
      <c r="O15227" s="100"/>
    </row>
    <row r="15228" spans="2:15" s="105" customFormat="1">
      <c r="B15228" s="209"/>
      <c r="C15228" s="103"/>
      <c r="D15228" s="104"/>
      <c r="E15228" s="209"/>
      <c r="F15228" s="107"/>
      <c r="G15228" s="107"/>
      <c r="H15228" s="100"/>
      <c r="I15228" s="100"/>
      <c r="J15228" s="100"/>
      <c r="K15228" s="100"/>
      <c r="L15228" s="100"/>
      <c r="M15228" s="100"/>
      <c r="N15228" s="100"/>
      <c r="O15228" s="100"/>
    </row>
    <row r="15229" spans="2:15" s="105" customFormat="1">
      <c r="B15229" s="209"/>
      <c r="C15229" s="103"/>
      <c r="D15229" s="104"/>
      <c r="E15229" s="209"/>
      <c r="F15229" s="107"/>
      <c r="G15229" s="107"/>
      <c r="H15229" s="100"/>
      <c r="I15229" s="100"/>
      <c r="J15229" s="100"/>
      <c r="K15229" s="100"/>
      <c r="L15229" s="100"/>
      <c r="M15229" s="100"/>
      <c r="N15229" s="100"/>
      <c r="O15229" s="100"/>
    </row>
    <row r="15230" spans="2:15" s="105" customFormat="1">
      <c r="B15230" s="209"/>
      <c r="C15230" s="103"/>
      <c r="D15230" s="104"/>
      <c r="E15230" s="209"/>
      <c r="F15230" s="107"/>
      <c r="G15230" s="107"/>
      <c r="H15230" s="100"/>
      <c r="I15230" s="100"/>
      <c r="J15230" s="100"/>
      <c r="K15230" s="100"/>
      <c r="L15230" s="100"/>
      <c r="M15230" s="100"/>
      <c r="N15230" s="100"/>
      <c r="O15230" s="100"/>
    </row>
    <row r="15231" spans="2:15" s="105" customFormat="1">
      <c r="B15231" s="209"/>
      <c r="C15231" s="103"/>
      <c r="D15231" s="104"/>
      <c r="E15231" s="209"/>
      <c r="F15231" s="107"/>
      <c r="G15231" s="107"/>
      <c r="H15231" s="100"/>
      <c r="I15231" s="100"/>
      <c r="J15231" s="100"/>
      <c r="K15231" s="100"/>
      <c r="L15231" s="100"/>
      <c r="M15231" s="100"/>
      <c r="N15231" s="100"/>
      <c r="O15231" s="100"/>
    </row>
    <row r="15232" spans="2:15" s="105" customFormat="1">
      <c r="B15232" s="209"/>
      <c r="C15232" s="103"/>
      <c r="D15232" s="104"/>
      <c r="E15232" s="209"/>
      <c r="F15232" s="107"/>
      <c r="G15232" s="107"/>
      <c r="H15232" s="100"/>
      <c r="I15232" s="100"/>
      <c r="J15232" s="100"/>
      <c r="K15232" s="100"/>
      <c r="L15232" s="100"/>
      <c r="M15232" s="100"/>
      <c r="N15232" s="100"/>
      <c r="O15232" s="100"/>
    </row>
    <row r="15233" spans="2:15" s="105" customFormat="1">
      <c r="B15233" s="209"/>
      <c r="C15233" s="103"/>
      <c r="D15233" s="104"/>
      <c r="E15233" s="209"/>
      <c r="F15233" s="107"/>
      <c r="G15233" s="107"/>
      <c r="H15233" s="100"/>
      <c r="I15233" s="100"/>
      <c r="J15233" s="100"/>
      <c r="K15233" s="100"/>
      <c r="L15233" s="100"/>
      <c r="M15233" s="100"/>
      <c r="N15233" s="100"/>
      <c r="O15233" s="100"/>
    </row>
    <row r="15234" spans="2:15" s="105" customFormat="1">
      <c r="B15234" s="209"/>
      <c r="C15234" s="103"/>
      <c r="D15234" s="104"/>
      <c r="E15234" s="209"/>
      <c r="F15234" s="107"/>
      <c r="G15234" s="107"/>
      <c r="H15234" s="100"/>
      <c r="I15234" s="100"/>
      <c r="J15234" s="100"/>
      <c r="K15234" s="100"/>
      <c r="L15234" s="100"/>
      <c r="M15234" s="100"/>
      <c r="N15234" s="100"/>
      <c r="O15234" s="100"/>
    </row>
    <row r="15235" spans="2:15" s="105" customFormat="1">
      <c r="B15235" s="209"/>
      <c r="C15235" s="103"/>
      <c r="D15235" s="104"/>
      <c r="E15235" s="209"/>
      <c r="F15235" s="107"/>
      <c r="G15235" s="107"/>
      <c r="H15235" s="100"/>
      <c r="I15235" s="100"/>
      <c r="J15235" s="100"/>
      <c r="K15235" s="100"/>
      <c r="L15235" s="100"/>
      <c r="M15235" s="100"/>
      <c r="N15235" s="100"/>
      <c r="O15235" s="100"/>
    </row>
    <row r="15236" spans="2:15" s="105" customFormat="1">
      <c r="B15236" s="209"/>
      <c r="C15236" s="103"/>
      <c r="D15236" s="104"/>
      <c r="E15236" s="209"/>
      <c r="F15236" s="107"/>
      <c r="G15236" s="107"/>
      <c r="H15236" s="100"/>
      <c r="I15236" s="100"/>
      <c r="J15236" s="100"/>
      <c r="K15236" s="100"/>
      <c r="L15236" s="100"/>
      <c r="M15236" s="100"/>
      <c r="N15236" s="100"/>
      <c r="O15236" s="100"/>
    </row>
    <row r="15237" spans="2:15" s="105" customFormat="1">
      <c r="B15237" s="209"/>
      <c r="C15237" s="103"/>
      <c r="D15237" s="104"/>
      <c r="E15237" s="209"/>
      <c r="F15237" s="107"/>
      <c r="G15237" s="107"/>
      <c r="H15237" s="100"/>
      <c r="I15237" s="100"/>
      <c r="J15237" s="100"/>
      <c r="K15237" s="100"/>
      <c r="L15237" s="100"/>
      <c r="M15237" s="100"/>
      <c r="N15237" s="100"/>
      <c r="O15237" s="100"/>
    </row>
    <row r="15238" spans="2:15" s="105" customFormat="1">
      <c r="B15238" s="209"/>
      <c r="C15238" s="103"/>
      <c r="D15238" s="104"/>
      <c r="E15238" s="209"/>
      <c r="F15238" s="107"/>
      <c r="G15238" s="107"/>
      <c r="H15238" s="100"/>
      <c r="I15238" s="100"/>
      <c r="J15238" s="100"/>
      <c r="K15238" s="100"/>
      <c r="L15238" s="100"/>
      <c r="M15238" s="100"/>
      <c r="N15238" s="100"/>
      <c r="O15238" s="100"/>
    </row>
    <row r="15239" spans="2:15" s="105" customFormat="1">
      <c r="B15239" s="209"/>
      <c r="C15239" s="103"/>
      <c r="D15239" s="104"/>
      <c r="E15239" s="209"/>
      <c r="F15239" s="107"/>
      <c r="G15239" s="107"/>
      <c r="H15239" s="100"/>
      <c r="I15239" s="100"/>
      <c r="J15239" s="100"/>
      <c r="K15239" s="100"/>
      <c r="L15239" s="100"/>
      <c r="M15239" s="100"/>
      <c r="N15239" s="100"/>
      <c r="O15239" s="100"/>
    </row>
    <row r="15240" spans="2:15" s="105" customFormat="1">
      <c r="B15240" s="209"/>
      <c r="C15240" s="103"/>
      <c r="D15240" s="104"/>
      <c r="E15240" s="209"/>
      <c r="F15240" s="107"/>
      <c r="G15240" s="107"/>
      <c r="H15240" s="100"/>
      <c r="I15240" s="100"/>
      <c r="J15240" s="100"/>
      <c r="K15240" s="100"/>
      <c r="L15240" s="100"/>
      <c r="M15240" s="100"/>
      <c r="N15240" s="100"/>
      <c r="O15240" s="100"/>
    </row>
    <row r="15241" spans="2:15" s="105" customFormat="1">
      <c r="B15241" s="209"/>
      <c r="C15241" s="103"/>
      <c r="D15241" s="104"/>
      <c r="E15241" s="209"/>
      <c r="F15241" s="107"/>
      <c r="G15241" s="107"/>
      <c r="H15241" s="100"/>
      <c r="I15241" s="100"/>
      <c r="J15241" s="100"/>
      <c r="K15241" s="100"/>
      <c r="L15241" s="100"/>
      <c r="M15241" s="100"/>
      <c r="N15241" s="100"/>
      <c r="O15241" s="100"/>
    </row>
    <row r="15242" spans="2:15" s="105" customFormat="1">
      <c r="B15242" s="209"/>
      <c r="C15242" s="103"/>
      <c r="D15242" s="104"/>
      <c r="E15242" s="209"/>
      <c r="F15242" s="107"/>
      <c r="G15242" s="107"/>
      <c r="H15242" s="100"/>
      <c r="I15242" s="100"/>
      <c r="J15242" s="100"/>
      <c r="K15242" s="100"/>
      <c r="L15242" s="100"/>
      <c r="M15242" s="100"/>
      <c r="N15242" s="100"/>
      <c r="O15242" s="100"/>
    </row>
    <row r="15243" spans="2:15" s="105" customFormat="1">
      <c r="B15243" s="209"/>
      <c r="C15243" s="103"/>
      <c r="D15243" s="104"/>
      <c r="E15243" s="209"/>
      <c r="F15243" s="107"/>
      <c r="G15243" s="107"/>
      <c r="H15243" s="100"/>
      <c r="I15243" s="100"/>
      <c r="J15243" s="100"/>
      <c r="K15243" s="100"/>
      <c r="L15243" s="100"/>
      <c r="M15243" s="100"/>
      <c r="N15243" s="100"/>
      <c r="O15243" s="100"/>
    </row>
    <row r="15244" spans="2:15" s="105" customFormat="1">
      <c r="B15244" s="209"/>
      <c r="C15244" s="103"/>
      <c r="D15244" s="104"/>
      <c r="E15244" s="209"/>
      <c r="F15244" s="107"/>
      <c r="G15244" s="107"/>
      <c r="H15244" s="100"/>
      <c r="I15244" s="100"/>
      <c r="J15244" s="100"/>
      <c r="K15244" s="100"/>
      <c r="L15244" s="100"/>
      <c r="M15244" s="100"/>
      <c r="N15244" s="100"/>
      <c r="O15244" s="100"/>
    </row>
    <row r="15245" spans="2:15" s="105" customFormat="1">
      <c r="B15245" s="209"/>
      <c r="C15245" s="103"/>
      <c r="D15245" s="104"/>
      <c r="E15245" s="209"/>
      <c r="F15245" s="107"/>
      <c r="G15245" s="107"/>
      <c r="H15245" s="100"/>
      <c r="I15245" s="100"/>
      <c r="J15245" s="100"/>
      <c r="K15245" s="100"/>
      <c r="L15245" s="100"/>
      <c r="M15245" s="100"/>
      <c r="N15245" s="100"/>
      <c r="O15245" s="100"/>
    </row>
    <row r="15246" spans="2:15" s="105" customFormat="1">
      <c r="B15246" s="209"/>
      <c r="C15246" s="103"/>
      <c r="D15246" s="104"/>
      <c r="E15246" s="209"/>
      <c r="F15246" s="107"/>
      <c r="G15246" s="107"/>
      <c r="H15246" s="100"/>
      <c r="I15246" s="100"/>
      <c r="J15246" s="100"/>
      <c r="K15246" s="100"/>
      <c r="L15246" s="100"/>
      <c r="M15246" s="100"/>
      <c r="N15246" s="100"/>
      <c r="O15246" s="100"/>
    </row>
    <row r="15247" spans="2:15" s="105" customFormat="1">
      <c r="B15247" s="209"/>
      <c r="C15247" s="103"/>
      <c r="D15247" s="104"/>
      <c r="E15247" s="209"/>
      <c r="F15247" s="107"/>
      <c r="G15247" s="107"/>
      <c r="H15247" s="100"/>
      <c r="I15247" s="100"/>
      <c r="J15247" s="100"/>
      <c r="K15247" s="100"/>
      <c r="L15247" s="100"/>
      <c r="M15247" s="100"/>
      <c r="N15247" s="100"/>
      <c r="O15247" s="100"/>
    </row>
    <row r="15248" spans="2:15" s="105" customFormat="1">
      <c r="B15248" s="209"/>
      <c r="C15248" s="103"/>
      <c r="D15248" s="104"/>
      <c r="E15248" s="209"/>
      <c r="F15248" s="107"/>
      <c r="G15248" s="107"/>
      <c r="H15248" s="100"/>
      <c r="I15248" s="100"/>
      <c r="J15248" s="100"/>
      <c r="K15248" s="100"/>
      <c r="L15248" s="100"/>
      <c r="M15248" s="100"/>
      <c r="N15248" s="100"/>
      <c r="O15248" s="100"/>
    </row>
    <row r="15249" spans="2:15" s="105" customFormat="1">
      <c r="B15249" s="209"/>
      <c r="C15249" s="103"/>
      <c r="D15249" s="104"/>
      <c r="E15249" s="209"/>
      <c r="F15249" s="107"/>
      <c r="G15249" s="107"/>
      <c r="H15249" s="100"/>
      <c r="I15249" s="100"/>
      <c r="J15249" s="100"/>
      <c r="K15249" s="100"/>
      <c r="L15249" s="100"/>
      <c r="M15249" s="100"/>
      <c r="N15249" s="100"/>
      <c r="O15249" s="100"/>
    </row>
    <row r="15250" spans="2:15" s="105" customFormat="1">
      <c r="B15250" s="209"/>
      <c r="C15250" s="103"/>
      <c r="D15250" s="104"/>
      <c r="E15250" s="209"/>
      <c r="F15250" s="107"/>
      <c r="G15250" s="107"/>
      <c r="H15250" s="100"/>
      <c r="I15250" s="100"/>
      <c r="J15250" s="100"/>
      <c r="K15250" s="100"/>
      <c r="L15250" s="100"/>
      <c r="M15250" s="100"/>
      <c r="N15250" s="100"/>
      <c r="O15250" s="100"/>
    </row>
    <row r="15251" spans="2:15" s="105" customFormat="1">
      <c r="B15251" s="209"/>
      <c r="C15251" s="103"/>
      <c r="D15251" s="104"/>
      <c r="E15251" s="209"/>
      <c r="F15251" s="107"/>
      <c r="G15251" s="107"/>
      <c r="H15251" s="100"/>
      <c r="I15251" s="100"/>
      <c r="J15251" s="100"/>
      <c r="K15251" s="100"/>
      <c r="L15251" s="100"/>
      <c r="M15251" s="100"/>
      <c r="N15251" s="100"/>
      <c r="O15251" s="100"/>
    </row>
    <row r="15252" spans="2:15" s="105" customFormat="1">
      <c r="B15252" s="209"/>
      <c r="C15252" s="103"/>
      <c r="D15252" s="104"/>
      <c r="E15252" s="209"/>
      <c r="F15252" s="107"/>
      <c r="G15252" s="107"/>
      <c r="H15252" s="100"/>
      <c r="I15252" s="100"/>
      <c r="J15252" s="100"/>
      <c r="K15252" s="100"/>
      <c r="L15252" s="100"/>
      <c r="M15252" s="100"/>
      <c r="N15252" s="100"/>
      <c r="O15252" s="100"/>
    </row>
    <row r="15253" spans="2:15" s="105" customFormat="1">
      <c r="B15253" s="209"/>
      <c r="C15253" s="103"/>
      <c r="D15253" s="104"/>
      <c r="E15253" s="209"/>
      <c r="F15253" s="107"/>
      <c r="G15253" s="107"/>
      <c r="H15253" s="100"/>
      <c r="I15253" s="100"/>
      <c r="J15253" s="100"/>
      <c r="K15253" s="100"/>
      <c r="L15253" s="100"/>
      <c r="M15253" s="100"/>
      <c r="N15253" s="100"/>
      <c r="O15253" s="100"/>
    </row>
    <row r="15254" spans="2:15" s="105" customFormat="1">
      <c r="B15254" s="209"/>
      <c r="C15254" s="103"/>
      <c r="D15254" s="104"/>
      <c r="E15254" s="209"/>
      <c r="F15254" s="107"/>
      <c r="G15254" s="107"/>
      <c r="H15254" s="100"/>
      <c r="I15254" s="100"/>
      <c r="J15254" s="100"/>
      <c r="K15254" s="100"/>
      <c r="L15254" s="100"/>
      <c r="M15254" s="100"/>
      <c r="N15254" s="100"/>
      <c r="O15254" s="100"/>
    </row>
    <row r="15255" spans="2:15" s="105" customFormat="1">
      <c r="B15255" s="209"/>
      <c r="C15255" s="103"/>
      <c r="D15255" s="104"/>
      <c r="E15255" s="209"/>
      <c r="F15255" s="107"/>
      <c r="G15255" s="107"/>
      <c r="H15255" s="100"/>
      <c r="I15255" s="100"/>
      <c r="J15255" s="100"/>
      <c r="K15255" s="100"/>
      <c r="L15255" s="100"/>
      <c r="M15255" s="100"/>
      <c r="N15255" s="100"/>
      <c r="O15255" s="100"/>
    </row>
    <row r="15256" spans="2:15" s="105" customFormat="1">
      <c r="B15256" s="209"/>
      <c r="C15256" s="103"/>
      <c r="D15256" s="104"/>
      <c r="E15256" s="209"/>
      <c r="F15256" s="107"/>
      <c r="G15256" s="107"/>
      <c r="H15256" s="100"/>
      <c r="I15256" s="100"/>
      <c r="J15256" s="100"/>
      <c r="K15256" s="100"/>
      <c r="L15256" s="100"/>
      <c r="M15256" s="100"/>
      <c r="N15256" s="100"/>
      <c r="O15256" s="100"/>
    </row>
    <row r="15257" spans="2:15" s="105" customFormat="1">
      <c r="B15257" s="209"/>
      <c r="C15257" s="103"/>
      <c r="D15257" s="104"/>
      <c r="E15257" s="209"/>
      <c r="F15257" s="107"/>
      <c r="G15257" s="107"/>
      <c r="H15257" s="100"/>
      <c r="I15257" s="100"/>
      <c r="J15257" s="100"/>
      <c r="K15257" s="100"/>
      <c r="L15257" s="100"/>
      <c r="M15257" s="100"/>
      <c r="N15257" s="100"/>
      <c r="O15257" s="100"/>
    </row>
    <row r="15258" spans="2:15" s="105" customFormat="1">
      <c r="B15258" s="209"/>
      <c r="C15258" s="103"/>
      <c r="D15258" s="104"/>
      <c r="E15258" s="209"/>
      <c r="F15258" s="107"/>
      <c r="G15258" s="107"/>
      <c r="H15258" s="100"/>
      <c r="I15258" s="100"/>
      <c r="J15258" s="100"/>
      <c r="K15258" s="100"/>
      <c r="L15258" s="100"/>
      <c r="M15258" s="100"/>
      <c r="N15258" s="100"/>
      <c r="O15258" s="100"/>
    </row>
    <row r="15259" spans="2:15" s="105" customFormat="1">
      <c r="B15259" s="209"/>
      <c r="C15259" s="103"/>
      <c r="D15259" s="104"/>
      <c r="E15259" s="209"/>
      <c r="F15259" s="107"/>
      <c r="G15259" s="107"/>
      <c r="H15259" s="100"/>
      <c r="I15259" s="100"/>
      <c r="J15259" s="100"/>
      <c r="K15259" s="100"/>
      <c r="L15259" s="100"/>
      <c r="M15259" s="100"/>
      <c r="N15259" s="100"/>
      <c r="O15259" s="100"/>
    </row>
    <row r="15260" spans="2:15" s="105" customFormat="1">
      <c r="B15260" s="209"/>
      <c r="C15260" s="103"/>
      <c r="D15260" s="104"/>
      <c r="E15260" s="209"/>
      <c r="F15260" s="107"/>
      <c r="G15260" s="107"/>
      <c r="H15260" s="100"/>
      <c r="I15260" s="100"/>
      <c r="J15260" s="100"/>
      <c r="K15260" s="100"/>
      <c r="L15260" s="100"/>
      <c r="M15260" s="100"/>
      <c r="N15260" s="100"/>
      <c r="O15260" s="100"/>
    </row>
    <row r="15261" spans="2:15" s="105" customFormat="1">
      <c r="B15261" s="209"/>
      <c r="C15261" s="103"/>
      <c r="D15261" s="104"/>
      <c r="E15261" s="209"/>
      <c r="F15261" s="107"/>
      <c r="G15261" s="107"/>
      <c r="H15261" s="100"/>
      <c r="I15261" s="100"/>
      <c r="J15261" s="100"/>
      <c r="K15261" s="100"/>
      <c r="L15261" s="100"/>
      <c r="M15261" s="100"/>
      <c r="N15261" s="100"/>
      <c r="O15261" s="100"/>
    </row>
    <row r="15262" spans="2:15" s="105" customFormat="1">
      <c r="B15262" s="209"/>
      <c r="C15262" s="103"/>
      <c r="D15262" s="104"/>
      <c r="E15262" s="209"/>
      <c r="F15262" s="107"/>
      <c r="G15262" s="107"/>
      <c r="H15262" s="100"/>
      <c r="I15262" s="100"/>
      <c r="J15262" s="100"/>
      <c r="K15262" s="100"/>
      <c r="L15262" s="100"/>
      <c r="M15262" s="100"/>
      <c r="N15262" s="100"/>
      <c r="O15262" s="100"/>
    </row>
    <row r="15263" spans="2:15" s="105" customFormat="1">
      <c r="B15263" s="209"/>
      <c r="C15263" s="103"/>
      <c r="D15263" s="104"/>
      <c r="E15263" s="209"/>
      <c r="F15263" s="107"/>
      <c r="G15263" s="107"/>
      <c r="H15263" s="100"/>
      <c r="I15263" s="100"/>
      <c r="J15263" s="100"/>
      <c r="K15263" s="100"/>
      <c r="L15263" s="100"/>
      <c r="M15263" s="100"/>
      <c r="N15263" s="100"/>
      <c r="O15263" s="100"/>
    </row>
    <row r="15264" spans="2:15" s="105" customFormat="1">
      <c r="B15264" s="209"/>
      <c r="C15264" s="103"/>
      <c r="D15264" s="104"/>
      <c r="E15264" s="209"/>
      <c r="F15264" s="107"/>
      <c r="G15264" s="107"/>
      <c r="H15264" s="100"/>
      <c r="I15264" s="100"/>
      <c r="J15264" s="100"/>
      <c r="K15264" s="100"/>
      <c r="L15264" s="100"/>
      <c r="M15264" s="100"/>
      <c r="N15264" s="100"/>
      <c r="O15264" s="100"/>
    </row>
    <row r="15265" spans="2:15" s="105" customFormat="1">
      <c r="B15265" s="209"/>
      <c r="C15265" s="103"/>
      <c r="D15265" s="104"/>
      <c r="E15265" s="209"/>
      <c r="F15265" s="107"/>
      <c r="G15265" s="107"/>
      <c r="H15265" s="100"/>
      <c r="I15265" s="100"/>
      <c r="J15265" s="100"/>
      <c r="K15265" s="100"/>
      <c r="L15265" s="100"/>
      <c r="M15265" s="100"/>
      <c r="N15265" s="100"/>
      <c r="O15265" s="100"/>
    </row>
    <row r="15266" spans="2:15" s="105" customFormat="1">
      <c r="B15266" s="209"/>
      <c r="C15266" s="103"/>
      <c r="D15266" s="104"/>
      <c r="E15266" s="209"/>
      <c r="F15266" s="107"/>
      <c r="G15266" s="107"/>
      <c r="H15266" s="100"/>
      <c r="I15266" s="100"/>
      <c r="J15266" s="100"/>
      <c r="K15266" s="100"/>
      <c r="L15266" s="100"/>
      <c r="M15266" s="100"/>
      <c r="N15266" s="100"/>
      <c r="O15266" s="100"/>
    </row>
    <row r="15267" spans="2:15" s="105" customFormat="1">
      <c r="B15267" s="209"/>
      <c r="C15267" s="103"/>
      <c r="D15267" s="104"/>
      <c r="E15267" s="209"/>
      <c r="F15267" s="107"/>
      <c r="G15267" s="107"/>
      <c r="H15267" s="100"/>
      <c r="I15267" s="100"/>
      <c r="J15267" s="100"/>
      <c r="K15267" s="100"/>
      <c r="L15267" s="100"/>
      <c r="M15267" s="100"/>
      <c r="N15267" s="100"/>
      <c r="O15267" s="100"/>
    </row>
    <row r="15268" spans="2:15" s="105" customFormat="1">
      <c r="B15268" s="209"/>
      <c r="C15268" s="103"/>
      <c r="D15268" s="104"/>
      <c r="E15268" s="209"/>
      <c r="F15268" s="107"/>
      <c r="G15268" s="107"/>
      <c r="H15268" s="100"/>
      <c r="I15268" s="100"/>
      <c r="J15268" s="100"/>
      <c r="K15268" s="100"/>
      <c r="L15268" s="100"/>
      <c r="M15268" s="100"/>
      <c r="N15268" s="100"/>
      <c r="O15268" s="100"/>
    </row>
    <row r="15269" spans="2:15" s="105" customFormat="1">
      <c r="B15269" s="209"/>
      <c r="C15269" s="103"/>
      <c r="D15269" s="104"/>
      <c r="E15269" s="209"/>
      <c r="F15269" s="107"/>
      <c r="G15269" s="107"/>
      <c r="H15269" s="100"/>
      <c r="I15269" s="100"/>
      <c r="J15269" s="100"/>
      <c r="K15269" s="100"/>
      <c r="L15269" s="100"/>
      <c r="M15269" s="100"/>
      <c r="N15269" s="100"/>
      <c r="O15269" s="100"/>
    </row>
    <row r="15270" spans="2:15" s="105" customFormat="1">
      <c r="B15270" s="209"/>
      <c r="C15270" s="103"/>
      <c r="D15270" s="104"/>
      <c r="E15270" s="209"/>
      <c r="F15270" s="107"/>
      <c r="G15270" s="107"/>
      <c r="H15270" s="100"/>
      <c r="I15270" s="100"/>
      <c r="J15270" s="100"/>
      <c r="K15270" s="100"/>
      <c r="L15270" s="100"/>
      <c r="M15270" s="100"/>
      <c r="N15270" s="100"/>
      <c r="O15270" s="100"/>
    </row>
    <row r="15271" spans="2:15" s="105" customFormat="1">
      <c r="B15271" s="209"/>
      <c r="C15271" s="103"/>
      <c r="D15271" s="104"/>
      <c r="E15271" s="209"/>
      <c r="F15271" s="107"/>
      <c r="G15271" s="107"/>
      <c r="H15271" s="100"/>
      <c r="I15271" s="100"/>
      <c r="J15271" s="100"/>
      <c r="K15271" s="100"/>
      <c r="L15271" s="100"/>
      <c r="M15271" s="100"/>
      <c r="N15271" s="100"/>
      <c r="O15271" s="100"/>
    </row>
    <row r="15272" spans="2:15" s="105" customFormat="1">
      <c r="B15272" s="209"/>
      <c r="C15272" s="103"/>
      <c r="D15272" s="104"/>
      <c r="E15272" s="209"/>
      <c r="F15272" s="107"/>
      <c r="G15272" s="107"/>
      <c r="H15272" s="100"/>
      <c r="I15272" s="100"/>
      <c r="J15272" s="100"/>
      <c r="K15272" s="100"/>
      <c r="L15272" s="100"/>
      <c r="M15272" s="100"/>
      <c r="N15272" s="100"/>
      <c r="O15272" s="100"/>
    </row>
    <row r="15273" spans="2:15" s="105" customFormat="1">
      <c r="B15273" s="209"/>
      <c r="C15273" s="103"/>
      <c r="D15273" s="104"/>
      <c r="E15273" s="209"/>
      <c r="F15273" s="107"/>
      <c r="G15273" s="107"/>
      <c r="H15273" s="100"/>
      <c r="I15273" s="100"/>
      <c r="J15273" s="100"/>
      <c r="K15273" s="100"/>
      <c r="L15273" s="100"/>
      <c r="M15273" s="100"/>
      <c r="N15273" s="100"/>
      <c r="O15273" s="100"/>
    </row>
    <row r="15274" spans="2:15" s="105" customFormat="1">
      <c r="B15274" s="209"/>
      <c r="C15274" s="103"/>
      <c r="D15274" s="104"/>
      <c r="E15274" s="209"/>
      <c r="F15274" s="107"/>
      <c r="G15274" s="107"/>
      <c r="H15274" s="100"/>
      <c r="I15274" s="100"/>
      <c r="J15274" s="100"/>
      <c r="K15274" s="100"/>
      <c r="L15274" s="100"/>
      <c r="M15274" s="100"/>
      <c r="N15274" s="100"/>
      <c r="O15274" s="100"/>
    </row>
    <row r="15275" spans="2:15" s="105" customFormat="1">
      <c r="B15275" s="209"/>
      <c r="C15275" s="103"/>
      <c r="D15275" s="104"/>
      <c r="E15275" s="209"/>
      <c r="F15275" s="107"/>
      <c r="G15275" s="107"/>
      <c r="H15275" s="100"/>
      <c r="I15275" s="100"/>
      <c r="J15275" s="100"/>
      <c r="K15275" s="100"/>
      <c r="L15275" s="100"/>
      <c r="M15275" s="100"/>
      <c r="N15275" s="100"/>
      <c r="O15275" s="100"/>
    </row>
    <row r="15276" spans="2:15" s="105" customFormat="1">
      <c r="B15276" s="209"/>
      <c r="C15276" s="103"/>
      <c r="D15276" s="104"/>
      <c r="E15276" s="209"/>
      <c r="F15276" s="107"/>
      <c r="G15276" s="107"/>
      <c r="H15276" s="100"/>
      <c r="I15276" s="100"/>
      <c r="J15276" s="100"/>
      <c r="K15276" s="100"/>
      <c r="L15276" s="100"/>
      <c r="M15276" s="100"/>
      <c r="N15276" s="100"/>
      <c r="O15276" s="100"/>
    </row>
    <row r="15277" spans="2:15" s="105" customFormat="1">
      <c r="B15277" s="209"/>
      <c r="C15277" s="103"/>
      <c r="D15277" s="104"/>
      <c r="E15277" s="209"/>
      <c r="F15277" s="107"/>
      <c r="G15277" s="107"/>
      <c r="H15277" s="100"/>
      <c r="I15277" s="100"/>
      <c r="J15277" s="100"/>
      <c r="K15277" s="100"/>
      <c r="L15277" s="100"/>
      <c r="M15277" s="100"/>
      <c r="N15277" s="100"/>
      <c r="O15277" s="100"/>
    </row>
    <row r="15278" spans="2:15" s="105" customFormat="1">
      <c r="B15278" s="209"/>
      <c r="C15278" s="103"/>
      <c r="D15278" s="104"/>
      <c r="E15278" s="209"/>
      <c r="F15278" s="107"/>
      <c r="G15278" s="107"/>
      <c r="H15278" s="100"/>
      <c r="I15278" s="100"/>
      <c r="J15278" s="100"/>
      <c r="K15278" s="100"/>
      <c r="L15278" s="100"/>
      <c r="M15278" s="100"/>
      <c r="N15278" s="100"/>
      <c r="O15278" s="100"/>
    </row>
    <row r="15279" spans="2:15" s="105" customFormat="1">
      <c r="B15279" s="209"/>
      <c r="C15279" s="103"/>
      <c r="D15279" s="104"/>
      <c r="E15279" s="209"/>
      <c r="F15279" s="107"/>
      <c r="G15279" s="107"/>
      <c r="H15279" s="100"/>
      <c r="I15279" s="100"/>
      <c r="J15279" s="100"/>
      <c r="K15279" s="100"/>
      <c r="L15279" s="100"/>
      <c r="M15279" s="100"/>
      <c r="N15279" s="100"/>
      <c r="O15279" s="100"/>
    </row>
    <row r="15280" spans="2:15" s="105" customFormat="1">
      <c r="B15280" s="209"/>
      <c r="C15280" s="103"/>
      <c r="D15280" s="104"/>
      <c r="E15280" s="209"/>
      <c r="F15280" s="107"/>
      <c r="G15280" s="107"/>
      <c r="H15280" s="100"/>
      <c r="I15280" s="100"/>
      <c r="J15280" s="100"/>
      <c r="K15280" s="100"/>
      <c r="L15280" s="100"/>
      <c r="M15280" s="100"/>
      <c r="N15280" s="100"/>
      <c r="O15280" s="100"/>
    </row>
    <row r="15281" spans="2:15" s="105" customFormat="1">
      <c r="B15281" s="209"/>
      <c r="C15281" s="103"/>
      <c r="D15281" s="104"/>
      <c r="E15281" s="209"/>
      <c r="F15281" s="107"/>
      <c r="G15281" s="107"/>
      <c r="H15281" s="100"/>
      <c r="I15281" s="100"/>
      <c r="J15281" s="100"/>
      <c r="K15281" s="100"/>
      <c r="L15281" s="100"/>
      <c r="M15281" s="100"/>
      <c r="N15281" s="100"/>
      <c r="O15281" s="100"/>
    </row>
    <row r="15282" spans="2:15" s="105" customFormat="1">
      <c r="B15282" s="209"/>
      <c r="C15282" s="103"/>
      <c r="D15282" s="104"/>
      <c r="E15282" s="209"/>
      <c r="F15282" s="107"/>
      <c r="G15282" s="107"/>
      <c r="H15282" s="100"/>
      <c r="I15282" s="100"/>
      <c r="J15282" s="100"/>
      <c r="K15282" s="100"/>
      <c r="L15282" s="100"/>
      <c r="M15282" s="100"/>
      <c r="N15282" s="100"/>
      <c r="O15282" s="100"/>
    </row>
    <row r="15283" spans="2:15" s="105" customFormat="1">
      <c r="B15283" s="209"/>
      <c r="C15283" s="103"/>
      <c r="D15283" s="104"/>
      <c r="E15283" s="209"/>
      <c r="F15283" s="107"/>
      <c r="G15283" s="107"/>
      <c r="H15283" s="100"/>
      <c r="I15283" s="100"/>
      <c r="J15283" s="100"/>
      <c r="K15283" s="100"/>
      <c r="L15283" s="100"/>
      <c r="M15283" s="100"/>
      <c r="N15283" s="100"/>
      <c r="O15283" s="100"/>
    </row>
    <row r="15284" spans="2:15" s="105" customFormat="1">
      <c r="B15284" s="209"/>
      <c r="C15284" s="103"/>
      <c r="D15284" s="104"/>
      <c r="E15284" s="209"/>
      <c r="F15284" s="107"/>
      <c r="G15284" s="107"/>
      <c r="H15284" s="100"/>
      <c r="I15284" s="100"/>
      <c r="J15284" s="100"/>
      <c r="K15284" s="100"/>
      <c r="L15284" s="100"/>
      <c r="M15284" s="100"/>
      <c r="N15284" s="100"/>
      <c r="O15284" s="100"/>
    </row>
    <row r="15285" spans="2:15" s="105" customFormat="1">
      <c r="B15285" s="209"/>
      <c r="C15285" s="103"/>
      <c r="D15285" s="104"/>
      <c r="E15285" s="209"/>
      <c r="F15285" s="107"/>
      <c r="G15285" s="107"/>
      <c r="H15285" s="100"/>
      <c r="I15285" s="100"/>
      <c r="J15285" s="100"/>
      <c r="K15285" s="100"/>
      <c r="L15285" s="100"/>
      <c r="M15285" s="100"/>
      <c r="N15285" s="100"/>
      <c r="O15285" s="100"/>
    </row>
    <row r="15286" spans="2:15" s="105" customFormat="1">
      <c r="B15286" s="209"/>
      <c r="C15286" s="103"/>
      <c r="D15286" s="104"/>
      <c r="E15286" s="209"/>
      <c r="F15286" s="107"/>
      <c r="G15286" s="107"/>
      <c r="H15286" s="100"/>
      <c r="I15286" s="100"/>
      <c r="J15286" s="100"/>
      <c r="K15286" s="100"/>
      <c r="L15286" s="100"/>
      <c r="M15286" s="100"/>
      <c r="N15286" s="100"/>
      <c r="O15286" s="100"/>
    </row>
    <row r="15287" spans="2:15" s="105" customFormat="1">
      <c r="B15287" s="209"/>
      <c r="C15287" s="103"/>
      <c r="D15287" s="104"/>
      <c r="E15287" s="209"/>
      <c r="F15287" s="107"/>
      <c r="G15287" s="107"/>
      <c r="H15287" s="100"/>
      <c r="I15287" s="100"/>
      <c r="J15287" s="100"/>
      <c r="K15287" s="100"/>
      <c r="L15287" s="100"/>
      <c r="M15287" s="100"/>
      <c r="N15287" s="100"/>
      <c r="O15287" s="100"/>
    </row>
    <row r="15288" spans="2:15" s="105" customFormat="1">
      <c r="B15288" s="209"/>
      <c r="C15288" s="103"/>
      <c r="D15288" s="104"/>
      <c r="E15288" s="209"/>
      <c r="F15288" s="107"/>
      <c r="G15288" s="107"/>
      <c r="H15288" s="100"/>
      <c r="I15288" s="100"/>
      <c r="J15288" s="100"/>
      <c r="K15288" s="100"/>
      <c r="L15288" s="100"/>
      <c r="M15288" s="100"/>
      <c r="N15288" s="100"/>
      <c r="O15288" s="100"/>
    </row>
    <row r="15289" spans="2:15" s="105" customFormat="1">
      <c r="B15289" s="209"/>
      <c r="C15289" s="103"/>
      <c r="D15289" s="104"/>
      <c r="E15289" s="209"/>
      <c r="F15289" s="107"/>
      <c r="G15289" s="107"/>
      <c r="H15289" s="100"/>
      <c r="I15289" s="100"/>
      <c r="J15289" s="100"/>
      <c r="K15289" s="100"/>
      <c r="L15289" s="100"/>
      <c r="M15289" s="100"/>
      <c r="N15289" s="100"/>
      <c r="O15289" s="100"/>
    </row>
    <row r="15290" spans="2:15" s="105" customFormat="1">
      <c r="B15290" s="209"/>
      <c r="C15290" s="103"/>
      <c r="D15290" s="104"/>
      <c r="E15290" s="209"/>
      <c r="F15290" s="107"/>
      <c r="G15290" s="107"/>
      <c r="H15290" s="100"/>
      <c r="I15290" s="100"/>
      <c r="J15290" s="100"/>
      <c r="K15290" s="100"/>
      <c r="L15290" s="100"/>
      <c r="M15290" s="100"/>
      <c r="N15290" s="100"/>
      <c r="O15290" s="100"/>
    </row>
    <row r="15291" spans="2:15" s="105" customFormat="1">
      <c r="B15291" s="209"/>
      <c r="C15291" s="103"/>
      <c r="D15291" s="104"/>
      <c r="E15291" s="209"/>
      <c r="F15291" s="107"/>
      <c r="G15291" s="107"/>
      <c r="H15291" s="100"/>
      <c r="I15291" s="100"/>
      <c r="J15291" s="100"/>
      <c r="K15291" s="100"/>
      <c r="L15291" s="100"/>
      <c r="M15291" s="100"/>
      <c r="N15291" s="100"/>
      <c r="O15291" s="100"/>
    </row>
    <row r="15292" spans="2:15" s="105" customFormat="1">
      <c r="B15292" s="209"/>
      <c r="C15292" s="103"/>
      <c r="D15292" s="104"/>
      <c r="E15292" s="209"/>
      <c r="F15292" s="107"/>
      <c r="G15292" s="107"/>
      <c r="H15292" s="100"/>
      <c r="I15292" s="100"/>
      <c r="J15292" s="100"/>
      <c r="K15292" s="100"/>
      <c r="L15292" s="100"/>
      <c r="M15292" s="100"/>
      <c r="N15292" s="100"/>
      <c r="O15292" s="100"/>
    </row>
    <row r="15293" spans="2:15" s="105" customFormat="1">
      <c r="B15293" s="209"/>
      <c r="C15293" s="103"/>
      <c r="D15293" s="104"/>
      <c r="E15293" s="209"/>
      <c r="F15293" s="107"/>
      <c r="G15293" s="107"/>
      <c r="H15293" s="100"/>
      <c r="I15293" s="100"/>
      <c r="J15293" s="100"/>
      <c r="K15293" s="100"/>
      <c r="L15293" s="100"/>
      <c r="M15293" s="100"/>
      <c r="N15293" s="100"/>
      <c r="O15293" s="100"/>
    </row>
    <row r="15294" spans="2:15" s="105" customFormat="1">
      <c r="B15294" s="209"/>
      <c r="C15294" s="103"/>
      <c r="D15294" s="104"/>
      <c r="E15294" s="209"/>
      <c r="F15294" s="107"/>
      <c r="G15294" s="107"/>
      <c r="H15294" s="100"/>
      <c r="I15294" s="100"/>
      <c r="J15294" s="100"/>
      <c r="K15294" s="100"/>
      <c r="L15294" s="100"/>
      <c r="M15294" s="100"/>
      <c r="N15294" s="100"/>
      <c r="O15294" s="100"/>
    </row>
    <row r="15295" spans="2:15" s="105" customFormat="1">
      <c r="B15295" s="209"/>
      <c r="C15295" s="103"/>
      <c r="D15295" s="104"/>
      <c r="E15295" s="209"/>
      <c r="F15295" s="107"/>
      <c r="G15295" s="107"/>
      <c r="H15295" s="100"/>
      <c r="I15295" s="100"/>
      <c r="J15295" s="100"/>
      <c r="K15295" s="100"/>
      <c r="L15295" s="100"/>
      <c r="M15295" s="100"/>
      <c r="N15295" s="100"/>
      <c r="O15295" s="100"/>
    </row>
    <row r="15296" spans="2:15" s="105" customFormat="1">
      <c r="B15296" s="209"/>
      <c r="C15296" s="103"/>
      <c r="D15296" s="104"/>
      <c r="E15296" s="209"/>
      <c r="F15296" s="107"/>
      <c r="G15296" s="107"/>
      <c r="H15296" s="100"/>
      <c r="I15296" s="100"/>
      <c r="J15296" s="100"/>
      <c r="K15296" s="100"/>
      <c r="L15296" s="100"/>
      <c r="M15296" s="100"/>
      <c r="N15296" s="100"/>
      <c r="O15296" s="100"/>
    </row>
    <row r="15297" spans="2:15" s="105" customFormat="1">
      <c r="B15297" s="209"/>
      <c r="C15297" s="103"/>
      <c r="D15297" s="104"/>
      <c r="E15297" s="209"/>
      <c r="F15297" s="107"/>
      <c r="G15297" s="107"/>
      <c r="H15297" s="100"/>
      <c r="I15297" s="100"/>
      <c r="J15297" s="100"/>
      <c r="K15297" s="100"/>
      <c r="L15297" s="100"/>
      <c r="M15297" s="100"/>
      <c r="N15297" s="100"/>
      <c r="O15297" s="100"/>
    </row>
    <row r="15298" spans="2:15" s="105" customFormat="1">
      <c r="B15298" s="209"/>
      <c r="C15298" s="103"/>
      <c r="D15298" s="104"/>
      <c r="E15298" s="209"/>
      <c r="F15298" s="107"/>
      <c r="G15298" s="107"/>
      <c r="H15298" s="100"/>
      <c r="I15298" s="100"/>
      <c r="J15298" s="100"/>
      <c r="K15298" s="100"/>
      <c r="L15298" s="100"/>
      <c r="M15298" s="100"/>
      <c r="N15298" s="100"/>
      <c r="O15298" s="100"/>
    </row>
    <row r="15299" spans="2:15" s="105" customFormat="1">
      <c r="B15299" s="209"/>
      <c r="C15299" s="103"/>
      <c r="D15299" s="104"/>
      <c r="E15299" s="209"/>
      <c r="F15299" s="107"/>
      <c r="G15299" s="107"/>
      <c r="H15299" s="100"/>
      <c r="I15299" s="100"/>
      <c r="J15299" s="100"/>
      <c r="K15299" s="100"/>
      <c r="L15299" s="100"/>
      <c r="M15299" s="100"/>
      <c r="N15299" s="100"/>
      <c r="O15299" s="100"/>
    </row>
    <row r="15300" spans="2:15" s="105" customFormat="1">
      <c r="B15300" s="209"/>
      <c r="C15300" s="103"/>
      <c r="D15300" s="104"/>
      <c r="E15300" s="209"/>
      <c r="F15300" s="107"/>
      <c r="G15300" s="107"/>
      <c r="H15300" s="100"/>
      <c r="I15300" s="100"/>
      <c r="J15300" s="100"/>
      <c r="K15300" s="100"/>
      <c r="L15300" s="100"/>
      <c r="M15300" s="100"/>
      <c r="N15300" s="100"/>
      <c r="O15300" s="100"/>
    </row>
    <row r="15301" spans="2:15" s="105" customFormat="1">
      <c r="B15301" s="209"/>
      <c r="C15301" s="103"/>
      <c r="D15301" s="104"/>
      <c r="E15301" s="209"/>
      <c r="F15301" s="107"/>
      <c r="G15301" s="107"/>
      <c r="H15301" s="100"/>
      <c r="I15301" s="100"/>
      <c r="J15301" s="100"/>
      <c r="K15301" s="100"/>
      <c r="L15301" s="100"/>
      <c r="M15301" s="100"/>
      <c r="N15301" s="100"/>
      <c r="O15301" s="100"/>
    </row>
    <row r="15302" spans="2:15" s="105" customFormat="1">
      <c r="B15302" s="209"/>
      <c r="C15302" s="103"/>
      <c r="D15302" s="104"/>
      <c r="E15302" s="209"/>
      <c r="F15302" s="107"/>
      <c r="G15302" s="107"/>
      <c r="H15302" s="100"/>
      <c r="I15302" s="100"/>
      <c r="J15302" s="100"/>
      <c r="K15302" s="100"/>
      <c r="L15302" s="100"/>
      <c r="M15302" s="100"/>
      <c r="N15302" s="100"/>
      <c r="O15302" s="100"/>
    </row>
    <row r="15303" spans="2:15" s="105" customFormat="1">
      <c r="B15303" s="209"/>
      <c r="C15303" s="103"/>
      <c r="D15303" s="104"/>
      <c r="E15303" s="209"/>
      <c r="F15303" s="107"/>
      <c r="G15303" s="107"/>
      <c r="H15303" s="100"/>
      <c r="I15303" s="100"/>
      <c r="J15303" s="100"/>
      <c r="K15303" s="100"/>
      <c r="L15303" s="100"/>
      <c r="M15303" s="100"/>
      <c r="N15303" s="100"/>
      <c r="O15303" s="100"/>
    </row>
    <row r="15304" spans="2:15" s="105" customFormat="1">
      <c r="B15304" s="209"/>
      <c r="C15304" s="103"/>
      <c r="D15304" s="104"/>
      <c r="E15304" s="209"/>
      <c r="F15304" s="107"/>
      <c r="G15304" s="107"/>
      <c r="H15304" s="100"/>
      <c r="I15304" s="100"/>
      <c r="J15304" s="100"/>
      <c r="K15304" s="100"/>
      <c r="L15304" s="100"/>
      <c r="M15304" s="100"/>
      <c r="N15304" s="100"/>
      <c r="O15304" s="100"/>
    </row>
    <row r="15305" spans="2:15" s="105" customFormat="1">
      <c r="B15305" s="209"/>
      <c r="C15305" s="103"/>
      <c r="D15305" s="104"/>
      <c r="E15305" s="209"/>
      <c r="F15305" s="107"/>
      <c r="G15305" s="107"/>
      <c r="H15305" s="100"/>
      <c r="I15305" s="100"/>
      <c r="J15305" s="100"/>
      <c r="K15305" s="100"/>
      <c r="L15305" s="100"/>
      <c r="M15305" s="100"/>
      <c r="N15305" s="100"/>
      <c r="O15305" s="100"/>
    </row>
    <row r="15306" spans="2:15" s="105" customFormat="1">
      <c r="B15306" s="209"/>
      <c r="C15306" s="103"/>
      <c r="D15306" s="104"/>
      <c r="E15306" s="209"/>
      <c r="F15306" s="107"/>
      <c r="G15306" s="107"/>
      <c r="H15306" s="100"/>
      <c r="I15306" s="100"/>
      <c r="J15306" s="100"/>
      <c r="K15306" s="100"/>
      <c r="L15306" s="100"/>
      <c r="M15306" s="100"/>
      <c r="N15306" s="100"/>
      <c r="O15306" s="100"/>
    </row>
    <row r="15307" spans="2:15" s="105" customFormat="1">
      <c r="B15307" s="209"/>
      <c r="C15307" s="103"/>
      <c r="D15307" s="104"/>
      <c r="E15307" s="209"/>
      <c r="F15307" s="107"/>
      <c r="G15307" s="107"/>
      <c r="H15307" s="100"/>
      <c r="I15307" s="100"/>
      <c r="J15307" s="100"/>
      <c r="K15307" s="100"/>
      <c r="L15307" s="100"/>
      <c r="M15307" s="100"/>
      <c r="N15307" s="100"/>
      <c r="O15307" s="100"/>
    </row>
    <row r="15308" spans="2:15" s="105" customFormat="1">
      <c r="B15308" s="209"/>
      <c r="C15308" s="103"/>
      <c r="D15308" s="104"/>
      <c r="E15308" s="209"/>
      <c r="F15308" s="107"/>
      <c r="G15308" s="107"/>
      <c r="H15308" s="100"/>
      <c r="I15308" s="100"/>
      <c r="J15308" s="100"/>
      <c r="K15308" s="100"/>
      <c r="L15308" s="100"/>
      <c r="M15308" s="100"/>
      <c r="N15308" s="100"/>
      <c r="O15308" s="100"/>
    </row>
    <row r="15309" spans="2:15" s="105" customFormat="1">
      <c r="B15309" s="209"/>
      <c r="C15309" s="103"/>
      <c r="D15309" s="104"/>
      <c r="E15309" s="209"/>
      <c r="F15309" s="107"/>
      <c r="G15309" s="107"/>
      <c r="H15309" s="100"/>
      <c r="I15309" s="100"/>
      <c r="J15309" s="100"/>
      <c r="K15309" s="100"/>
      <c r="L15309" s="100"/>
      <c r="M15309" s="100"/>
      <c r="N15309" s="100"/>
      <c r="O15309" s="100"/>
    </row>
    <row r="15310" spans="2:15" s="105" customFormat="1">
      <c r="B15310" s="209"/>
      <c r="C15310" s="103"/>
      <c r="D15310" s="104"/>
      <c r="E15310" s="209"/>
      <c r="F15310" s="107"/>
      <c r="G15310" s="107"/>
      <c r="H15310" s="100"/>
      <c r="I15310" s="100"/>
      <c r="J15310" s="100"/>
      <c r="K15310" s="100"/>
      <c r="L15310" s="100"/>
      <c r="M15310" s="100"/>
      <c r="N15310" s="100"/>
      <c r="O15310" s="100"/>
    </row>
    <row r="15311" spans="2:15" s="105" customFormat="1">
      <c r="B15311" s="209"/>
      <c r="C15311" s="103"/>
      <c r="D15311" s="104"/>
      <c r="E15311" s="209"/>
      <c r="F15311" s="107"/>
      <c r="G15311" s="107"/>
      <c r="H15311" s="100"/>
      <c r="I15311" s="100"/>
      <c r="J15311" s="100"/>
      <c r="K15311" s="100"/>
      <c r="L15311" s="100"/>
      <c r="M15311" s="100"/>
      <c r="N15311" s="100"/>
      <c r="O15311" s="100"/>
    </row>
    <row r="15312" spans="2:15" s="105" customFormat="1">
      <c r="B15312" s="209"/>
      <c r="C15312" s="103"/>
      <c r="D15312" s="104"/>
      <c r="E15312" s="209"/>
      <c r="F15312" s="107"/>
      <c r="G15312" s="107"/>
      <c r="H15312" s="100"/>
      <c r="I15312" s="100"/>
      <c r="J15312" s="100"/>
      <c r="K15312" s="100"/>
      <c r="L15312" s="100"/>
      <c r="M15312" s="100"/>
      <c r="N15312" s="100"/>
      <c r="O15312" s="100"/>
    </row>
    <row r="15313" spans="2:15" s="105" customFormat="1">
      <c r="B15313" s="209"/>
      <c r="C15313" s="103"/>
      <c r="D15313" s="104"/>
      <c r="E15313" s="209"/>
      <c r="F15313" s="107"/>
      <c r="G15313" s="107"/>
      <c r="H15313" s="100"/>
      <c r="I15313" s="100"/>
      <c r="J15313" s="100"/>
      <c r="K15313" s="100"/>
      <c r="L15313" s="100"/>
      <c r="M15313" s="100"/>
      <c r="N15313" s="100"/>
      <c r="O15313" s="100"/>
    </row>
    <row r="15314" spans="2:15" s="105" customFormat="1">
      <c r="B15314" s="209"/>
      <c r="C15314" s="103"/>
      <c r="D15314" s="104"/>
      <c r="E15314" s="209"/>
      <c r="F15314" s="107"/>
      <c r="G15314" s="107"/>
      <c r="H15314" s="100"/>
      <c r="I15314" s="100"/>
      <c r="J15314" s="100"/>
      <c r="K15314" s="100"/>
      <c r="L15314" s="100"/>
      <c r="M15314" s="100"/>
      <c r="N15314" s="100"/>
      <c r="O15314" s="100"/>
    </row>
    <row r="15315" spans="2:15" s="105" customFormat="1">
      <c r="B15315" s="209"/>
      <c r="C15315" s="103"/>
      <c r="D15315" s="104"/>
      <c r="E15315" s="209"/>
      <c r="F15315" s="107"/>
      <c r="G15315" s="107"/>
      <c r="H15315" s="100"/>
      <c r="I15315" s="100"/>
      <c r="J15315" s="100"/>
      <c r="K15315" s="100"/>
      <c r="L15315" s="100"/>
      <c r="M15315" s="100"/>
      <c r="N15315" s="100"/>
      <c r="O15315" s="100"/>
    </row>
    <row r="15316" spans="2:15" s="105" customFormat="1">
      <c r="B15316" s="209"/>
      <c r="C15316" s="103"/>
      <c r="D15316" s="104"/>
      <c r="E15316" s="209"/>
      <c r="F15316" s="107"/>
      <c r="G15316" s="107"/>
      <c r="H15316" s="100"/>
      <c r="I15316" s="100"/>
      <c r="J15316" s="100"/>
      <c r="K15316" s="100"/>
      <c r="L15316" s="100"/>
      <c r="M15316" s="100"/>
      <c r="N15316" s="100"/>
      <c r="O15316" s="100"/>
    </row>
    <row r="15317" spans="2:15" s="105" customFormat="1">
      <c r="B15317" s="209"/>
      <c r="C15317" s="103"/>
      <c r="D15317" s="104"/>
      <c r="E15317" s="209"/>
      <c r="F15317" s="107"/>
      <c r="G15317" s="107"/>
      <c r="H15317" s="100"/>
      <c r="I15317" s="100"/>
      <c r="J15317" s="100"/>
      <c r="K15317" s="100"/>
      <c r="L15317" s="100"/>
      <c r="M15317" s="100"/>
      <c r="N15317" s="100"/>
      <c r="O15317" s="100"/>
    </row>
    <row r="15318" spans="2:15" s="105" customFormat="1">
      <c r="B15318" s="209"/>
      <c r="C15318" s="103"/>
      <c r="D15318" s="104"/>
      <c r="E15318" s="209"/>
      <c r="F15318" s="107"/>
      <c r="G15318" s="107"/>
      <c r="H15318" s="100"/>
      <c r="I15318" s="100"/>
      <c r="J15318" s="100"/>
      <c r="K15318" s="100"/>
      <c r="L15318" s="100"/>
      <c r="M15318" s="100"/>
      <c r="N15318" s="100"/>
      <c r="O15318" s="100"/>
    </row>
    <row r="15319" spans="2:15" s="105" customFormat="1">
      <c r="B15319" s="209"/>
      <c r="C15319" s="103"/>
      <c r="D15319" s="104"/>
      <c r="E15319" s="209"/>
      <c r="F15319" s="107"/>
      <c r="G15319" s="107"/>
      <c r="H15319" s="100"/>
      <c r="I15319" s="100"/>
      <c r="J15319" s="100"/>
      <c r="K15319" s="100"/>
      <c r="L15319" s="100"/>
      <c r="M15319" s="100"/>
      <c r="N15319" s="100"/>
      <c r="O15319" s="100"/>
    </row>
    <row r="15320" spans="2:15" s="105" customFormat="1">
      <c r="B15320" s="209"/>
      <c r="C15320" s="103"/>
      <c r="D15320" s="104"/>
      <c r="E15320" s="209"/>
      <c r="F15320" s="107"/>
      <c r="G15320" s="107"/>
      <c r="H15320" s="100"/>
      <c r="I15320" s="100"/>
      <c r="J15320" s="100"/>
      <c r="K15320" s="100"/>
      <c r="L15320" s="100"/>
      <c r="M15320" s="100"/>
      <c r="N15320" s="100"/>
      <c r="O15320" s="100"/>
    </row>
    <row r="15321" spans="2:15" s="105" customFormat="1">
      <c r="B15321" s="209"/>
      <c r="C15321" s="103"/>
      <c r="D15321" s="104"/>
      <c r="E15321" s="209"/>
      <c r="F15321" s="107"/>
      <c r="G15321" s="107"/>
      <c r="H15321" s="100"/>
      <c r="I15321" s="100"/>
      <c r="J15321" s="100"/>
      <c r="K15321" s="100"/>
      <c r="L15321" s="100"/>
      <c r="M15321" s="100"/>
      <c r="N15321" s="100"/>
      <c r="O15321" s="100"/>
    </row>
    <row r="15322" spans="2:15" s="105" customFormat="1">
      <c r="B15322" s="209"/>
      <c r="C15322" s="103"/>
      <c r="D15322" s="104"/>
      <c r="E15322" s="209"/>
      <c r="F15322" s="107"/>
      <c r="G15322" s="107"/>
      <c r="H15322" s="100"/>
      <c r="I15322" s="100"/>
      <c r="J15322" s="100"/>
      <c r="K15322" s="100"/>
      <c r="L15322" s="100"/>
      <c r="M15322" s="100"/>
      <c r="N15322" s="100"/>
      <c r="O15322" s="100"/>
    </row>
    <row r="15323" spans="2:15" s="105" customFormat="1">
      <c r="B15323" s="209"/>
      <c r="C15323" s="103"/>
      <c r="D15323" s="104"/>
      <c r="E15323" s="209"/>
      <c r="F15323" s="107"/>
      <c r="G15323" s="107"/>
      <c r="H15323" s="100"/>
      <c r="I15323" s="100"/>
      <c r="J15323" s="100"/>
      <c r="K15323" s="100"/>
      <c r="L15323" s="100"/>
      <c r="M15323" s="100"/>
      <c r="N15323" s="100"/>
      <c r="O15323" s="100"/>
    </row>
    <row r="15324" spans="2:15" s="105" customFormat="1">
      <c r="B15324" s="209"/>
      <c r="C15324" s="103"/>
      <c r="D15324" s="104"/>
      <c r="E15324" s="209"/>
      <c r="F15324" s="107"/>
      <c r="G15324" s="107"/>
      <c r="H15324" s="100"/>
      <c r="I15324" s="100"/>
      <c r="J15324" s="100"/>
      <c r="K15324" s="100"/>
      <c r="L15324" s="100"/>
      <c r="M15324" s="100"/>
      <c r="N15324" s="100"/>
      <c r="O15324" s="100"/>
    </row>
    <row r="15325" spans="2:15" s="105" customFormat="1">
      <c r="B15325" s="209"/>
      <c r="C15325" s="103"/>
      <c r="D15325" s="104"/>
      <c r="E15325" s="209"/>
      <c r="F15325" s="107"/>
      <c r="G15325" s="107"/>
      <c r="H15325" s="100"/>
      <c r="I15325" s="100"/>
      <c r="J15325" s="100"/>
      <c r="K15325" s="100"/>
      <c r="L15325" s="100"/>
      <c r="M15325" s="100"/>
      <c r="N15325" s="100"/>
      <c r="O15325" s="100"/>
    </row>
    <row r="15326" spans="2:15" s="105" customFormat="1">
      <c r="B15326" s="209"/>
      <c r="C15326" s="103"/>
      <c r="D15326" s="104"/>
      <c r="E15326" s="209"/>
      <c r="F15326" s="107"/>
      <c r="G15326" s="107"/>
      <c r="H15326" s="100"/>
      <c r="I15326" s="100"/>
      <c r="J15326" s="100"/>
      <c r="K15326" s="100"/>
      <c r="L15326" s="100"/>
      <c r="M15326" s="100"/>
      <c r="N15326" s="100"/>
      <c r="O15326" s="100"/>
    </row>
    <row r="15327" spans="2:15" s="105" customFormat="1">
      <c r="B15327" s="209"/>
      <c r="C15327" s="103"/>
      <c r="D15327" s="104"/>
      <c r="E15327" s="209"/>
      <c r="F15327" s="107"/>
      <c r="G15327" s="107"/>
      <c r="H15327" s="100"/>
      <c r="I15327" s="100"/>
      <c r="J15327" s="100"/>
      <c r="K15327" s="100"/>
      <c r="L15327" s="100"/>
      <c r="M15327" s="100"/>
      <c r="N15327" s="100"/>
      <c r="O15327" s="100"/>
    </row>
    <row r="15328" spans="2:15" s="105" customFormat="1">
      <c r="B15328" s="209"/>
      <c r="C15328" s="103"/>
      <c r="D15328" s="104"/>
      <c r="E15328" s="209"/>
      <c r="F15328" s="107"/>
      <c r="G15328" s="107"/>
      <c r="H15328" s="100"/>
      <c r="I15328" s="100"/>
      <c r="J15328" s="100"/>
      <c r="K15328" s="100"/>
      <c r="L15328" s="100"/>
      <c r="M15328" s="100"/>
      <c r="N15328" s="100"/>
      <c r="O15328" s="100"/>
    </row>
    <row r="15329" spans="2:15" s="105" customFormat="1">
      <c r="B15329" s="209"/>
      <c r="C15329" s="103"/>
      <c r="D15329" s="104"/>
      <c r="E15329" s="209"/>
      <c r="F15329" s="107"/>
      <c r="G15329" s="107"/>
      <c r="H15329" s="100"/>
      <c r="I15329" s="100"/>
      <c r="J15329" s="100"/>
      <c r="K15329" s="100"/>
      <c r="L15329" s="100"/>
      <c r="M15329" s="100"/>
      <c r="N15329" s="100"/>
      <c r="O15329" s="100"/>
    </row>
    <row r="15330" spans="2:15" s="105" customFormat="1">
      <c r="B15330" s="209"/>
      <c r="C15330" s="103"/>
      <c r="D15330" s="104"/>
      <c r="E15330" s="209"/>
      <c r="F15330" s="107"/>
      <c r="G15330" s="107"/>
      <c r="H15330" s="100"/>
      <c r="I15330" s="100"/>
      <c r="J15330" s="100"/>
      <c r="K15330" s="100"/>
      <c r="L15330" s="100"/>
      <c r="M15330" s="100"/>
      <c r="N15330" s="100"/>
      <c r="O15330" s="100"/>
    </row>
    <row r="15331" spans="2:15" s="105" customFormat="1">
      <c r="B15331" s="209"/>
      <c r="C15331" s="103"/>
      <c r="D15331" s="104"/>
      <c r="E15331" s="209"/>
      <c r="F15331" s="107"/>
      <c r="G15331" s="107"/>
      <c r="H15331" s="100"/>
      <c r="I15331" s="100"/>
      <c r="J15331" s="100"/>
      <c r="K15331" s="100"/>
      <c r="L15331" s="100"/>
      <c r="M15331" s="100"/>
      <c r="N15331" s="100"/>
      <c r="O15331" s="100"/>
    </row>
    <row r="15332" spans="2:15" s="105" customFormat="1">
      <c r="B15332" s="209"/>
      <c r="C15332" s="103"/>
      <c r="D15332" s="104"/>
      <c r="E15332" s="209"/>
      <c r="F15332" s="107"/>
      <c r="G15332" s="107"/>
      <c r="H15332" s="100"/>
      <c r="I15332" s="100"/>
      <c r="J15332" s="100"/>
      <c r="K15332" s="100"/>
      <c r="L15332" s="100"/>
      <c r="M15332" s="100"/>
      <c r="N15332" s="100"/>
      <c r="O15332" s="100"/>
    </row>
    <row r="15333" spans="2:15" s="105" customFormat="1">
      <c r="B15333" s="209"/>
      <c r="C15333" s="103"/>
      <c r="D15333" s="104"/>
      <c r="E15333" s="209"/>
      <c r="F15333" s="107"/>
      <c r="G15333" s="107"/>
      <c r="H15333" s="100"/>
      <c r="I15333" s="100"/>
      <c r="J15333" s="100"/>
      <c r="K15333" s="100"/>
      <c r="L15333" s="100"/>
      <c r="M15333" s="100"/>
      <c r="N15333" s="100"/>
      <c r="O15333" s="100"/>
    </row>
    <row r="15334" spans="2:15" s="105" customFormat="1">
      <c r="B15334" s="209"/>
      <c r="C15334" s="103"/>
      <c r="D15334" s="104"/>
      <c r="E15334" s="209"/>
      <c r="F15334" s="107"/>
      <c r="G15334" s="107"/>
      <c r="H15334" s="100"/>
      <c r="I15334" s="100"/>
      <c r="J15334" s="100"/>
      <c r="K15334" s="100"/>
      <c r="L15334" s="100"/>
      <c r="M15334" s="100"/>
      <c r="N15334" s="100"/>
      <c r="O15334" s="100"/>
    </row>
    <row r="15335" spans="2:15" s="105" customFormat="1">
      <c r="B15335" s="209"/>
      <c r="C15335" s="103"/>
      <c r="D15335" s="104"/>
      <c r="E15335" s="209"/>
      <c r="F15335" s="107"/>
      <c r="G15335" s="107"/>
      <c r="H15335" s="100"/>
      <c r="I15335" s="100"/>
      <c r="J15335" s="100"/>
      <c r="K15335" s="100"/>
      <c r="L15335" s="100"/>
      <c r="M15335" s="100"/>
      <c r="N15335" s="100"/>
      <c r="O15335" s="100"/>
    </row>
    <row r="15336" spans="2:15" s="105" customFormat="1">
      <c r="B15336" s="209"/>
      <c r="C15336" s="103"/>
      <c r="D15336" s="104"/>
      <c r="E15336" s="209"/>
      <c r="F15336" s="107"/>
      <c r="G15336" s="107"/>
      <c r="H15336" s="100"/>
      <c r="I15336" s="100"/>
      <c r="J15336" s="100"/>
      <c r="K15336" s="100"/>
      <c r="L15336" s="100"/>
      <c r="M15336" s="100"/>
      <c r="N15336" s="100"/>
      <c r="O15336" s="100"/>
    </row>
    <row r="15337" spans="2:15" s="105" customFormat="1">
      <c r="B15337" s="209"/>
      <c r="C15337" s="103"/>
      <c r="D15337" s="104"/>
      <c r="E15337" s="209"/>
      <c r="F15337" s="107"/>
      <c r="G15337" s="107"/>
      <c r="H15337" s="100"/>
      <c r="I15337" s="100"/>
      <c r="J15337" s="100"/>
      <c r="K15337" s="100"/>
      <c r="L15337" s="100"/>
      <c r="M15337" s="100"/>
      <c r="N15337" s="100"/>
      <c r="O15337" s="100"/>
    </row>
    <row r="15338" spans="2:15" s="105" customFormat="1">
      <c r="B15338" s="209"/>
      <c r="C15338" s="103"/>
      <c r="D15338" s="104"/>
      <c r="E15338" s="209"/>
      <c r="F15338" s="107"/>
      <c r="G15338" s="107"/>
      <c r="H15338" s="100"/>
      <c r="I15338" s="100"/>
      <c r="J15338" s="100"/>
      <c r="K15338" s="100"/>
      <c r="L15338" s="100"/>
      <c r="M15338" s="100"/>
      <c r="N15338" s="100"/>
      <c r="O15338" s="100"/>
    </row>
    <row r="15339" spans="2:15" s="105" customFormat="1">
      <c r="B15339" s="209"/>
      <c r="C15339" s="103"/>
      <c r="D15339" s="104"/>
      <c r="E15339" s="209"/>
      <c r="F15339" s="107"/>
      <c r="G15339" s="107"/>
      <c r="H15339" s="100"/>
      <c r="I15339" s="100"/>
      <c r="J15339" s="100"/>
      <c r="K15339" s="100"/>
      <c r="L15339" s="100"/>
      <c r="M15339" s="100"/>
      <c r="N15339" s="100"/>
      <c r="O15339" s="100"/>
    </row>
    <row r="15340" spans="2:15" s="105" customFormat="1">
      <c r="B15340" s="209"/>
      <c r="C15340" s="103"/>
      <c r="D15340" s="104"/>
      <c r="E15340" s="209"/>
      <c r="F15340" s="107"/>
      <c r="G15340" s="107"/>
      <c r="H15340" s="100"/>
      <c r="I15340" s="100"/>
      <c r="J15340" s="100"/>
      <c r="K15340" s="100"/>
      <c r="L15340" s="100"/>
      <c r="M15340" s="100"/>
      <c r="N15340" s="100"/>
      <c r="O15340" s="100"/>
    </row>
    <row r="15341" spans="2:15" s="105" customFormat="1">
      <c r="B15341" s="209"/>
      <c r="C15341" s="103"/>
      <c r="D15341" s="104"/>
      <c r="E15341" s="209"/>
      <c r="F15341" s="107"/>
      <c r="G15341" s="107"/>
      <c r="H15341" s="100"/>
      <c r="I15341" s="100"/>
      <c r="J15341" s="100"/>
      <c r="K15341" s="100"/>
      <c r="L15341" s="100"/>
      <c r="M15341" s="100"/>
      <c r="N15341" s="100"/>
      <c r="O15341" s="100"/>
    </row>
    <row r="15342" spans="2:15" s="105" customFormat="1">
      <c r="B15342" s="209"/>
      <c r="C15342" s="103"/>
      <c r="D15342" s="104"/>
      <c r="E15342" s="209"/>
      <c r="F15342" s="107"/>
      <c r="G15342" s="107"/>
      <c r="H15342" s="100"/>
      <c r="I15342" s="100"/>
      <c r="J15342" s="100"/>
      <c r="K15342" s="100"/>
      <c r="L15342" s="100"/>
      <c r="M15342" s="100"/>
      <c r="N15342" s="100"/>
      <c r="O15342" s="100"/>
    </row>
    <row r="15343" spans="2:15" s="105" customFormat="1">
      <c r="B15343" s="209"/>
      <c r="C15343" s="103"/>
      <c r="D15343" s="104"/>
      <c r="E15343" s="209"/>
      <c r="F15343" s="107"/>
      <c r="G15343" s="107"/>
      <c r="H15343" s="100"/>
      <c r="I15343" s="100"/>
      <c r="J15343" s="100"/>
      <c r="K15343" s="100"/>
      <c r="L15343" s="100"/>
      <c r="M15343" s="100"/>
      <c r="N15343" s="100"/>
      <c r="O15343" s="100"/>
    </row>
    <row r="15344" spans="2:15" s="105" customFormat="1">
      <c r="B15344" s="209"/>
      <c r="C15344" s="103"/>
      <c r="D15344" s="104"/>
      <c r="E15344" s="209"/>
      <c r="F15344" s="107"/>
      <c r="G15344" s="107"/>
      <c r="H15344" s="100"/>
      <c r="I15344" s="100"/>
      <c r="J15344" s="100"/>
      <c r="K15344" s="100"/>
      <c r="L15344" s="100"/>
      <c r="M15344" s="100"/>
      <c r="N15344" s="100"/>
      <c r="O15344" s="100"/>
    </row>
    <row r="15345" spans="2:15" s="105" customFormat="1">
      <c r="B15345" s="209"/>
      <c r="C15345" s="103"/>
      <c r="D15345" s="104"/>
      <c r="E15345" s="209"/>
      <c r="F15345" s="107"/>
      <c r="G15345" s="107"/>
      <c r="H15345" s="100"/>
      <c r="I15345" s="100"/>
      <c r="J15345" s="100"/>
      <c r="K15345" s="100"/>
      <c r="L15345" s="100"/>
      <c r="M15345" s="100"/>
      <c r="N15345" s="100"/>
      <c r="O15345" s="100"/>
    </row>
    <row r="15346" spans="2:15" s="105" customFormat="1">
      <c r="B15346" s="209"/>
      <c r="C15346" s="103"/>
      <c r="D15346" s="104"/>
      <c r="E15346" s="209"/>
      <c r="F15346" s="107"/>
      <c r="G15346" s="107"/>
      <c r="H15346" s="100"/>
      <c r="I15346" s="100"/>
      <c r="J15346" s="100"/>
      <c r="K15346" s="100"/>
      <c r="L15346" s="100"/>
      <c r="M15346" s="100"/>
      <c r="N15346" s="100"/>
      <c r="O15346" s="100"/>
    </row>
    <row r="15347" spans="2:15" s="105" customFormat="1">
      <c r="B15347" s="209"/>
      <c r="C15347" s="103"/>
      <c r="D15347" s="104"/>
      <c r="E15347" s="209"/>
      <c r="F15347" s="107"/>
      <c r="G15347" s="107"/>
      <c r="H15347" s="100"/>
      <c r="I15347" s="100"/>
      <c r="J15347" s="100"/>
      <c r="K15347" s="100"/>
      <c r="L15347" s="100"/>
      <c r="M15347" s="100"/>
      <c r="N15347" s="100"/>
      <c r="O15347" s="100"/>
    </row>
    <row r="15348" spans="2:15" s="105" customFormat="1">
      <c r="B15348" s="209"/>
      <c r="C15348" s="103"/>
      <c r="D15348" s="104"/>
      <c r="E15348" s="209"/>
      <c r="F15348" s="107"/>
      <c r="G15348" s="107"/>
      <c r="H15348" s="100"/>
      <c r="I15348" s="100"/>
      <c r="J15348" s="100"/>
      <c r="K15348" s="100"/>
      <c r="L15348" s="100"/>
      <c r="M15348" s="100"/>
      <c r="N15348" s="100"/>
      <c r="O15348" s="100"/>
    </row>
    <row r="15349" spans="2:15" s="105" customFormat="1">
      <c r="B15349" s="209"/>
      <c r="C15349" s="103"/>
      <c r="D15349" s="104"/>
      <c r="E15349" s="209"/>
      <c r="F15349" s="107"/>
      <c r="G15349" s="107"/>
      <c r="H15349" s="100"/>
      <c r="I15349" s="100"/>
      <c r="J15349" s="100"/>
      <c r="K15349" s="100"/>
      <c r="L15349" s="100"/>
      <c r="M15349" s="100"/>
      <c r="N15349" s="100"/>
      <c r="O15349" s="100"/>
    </row>
    <row r="15350" spans="2:15" s="105" customFormat="1">
      <c r="B15350" s="209"/>
      <c r="C15350" s="103"/>
      <c r="D15350" s="104"/>
      <c r="E15350" s="209"/>
      <c r="F15350" s="107"/>
      <c r="G15350" s="107"/>
      <c r="H15350" s="100"/>
      <c r="I15350" s="100"/>
      <c r="J15350" s="100"/>
      <c r="K15350" s="100"/>
      <c r="L15350" s="100"/>
      <c r="M15350" s="100"/>
      <c r="N15350" s="100"/>
      <c r="O15350" s="100"/>
    </row>
    <row r="15351" spans="2:15" s="105" customFormat="1">
      <c r="B15351" s="209"/>
      <c r="C15351" s="103"/>
      <c r="D15351" s="104"/>
      <c r="E15351" s="209"/>
      <c r="F15351" s="107"/>
      <c r="G15351" s="107"/>
      <c r="H15351" s="100"/>
      <c r="I15351" s="100"/>
      <c r="J15351" s="100"/>
      <c r="K15351" s="100"/>
      <c r="L15351" s="100"/>
      <c r="M15351" s="100"/>
      <c r="N15351" s="100"/>
      <c r="O15351" s="100"/>
    </row>
    <row r="15352" spans="2:15" s="105" customFormat="1">
      <c r="B15352" s="209"/>
      <c r="C15352" s="103"/>
      <c r="D15352" s="104"/>
      <c r="E15352" s="209"/>
      <c r="F15352" s="107"/>
      <c r="G15352" s="107"/>
      <c r="H15352" s="100"/>
      <c r="I15352" s="100"/>
      <c r="J15352" s="100"/>
      <c r="K15352" s="100"/>
      <c r="L15352" s="100"/>
      <c r="M15352" s="100"/>
      <c r="N15352" s="100"/>
      <c r="O15352" s="100"/>
    </row>
    <row r="15353" spans="2:15" s="105" customFormat="1">
      <c r="B15353" s="209"/>
      <c r="C15353" s="103"/>
      <c r="D15353" s="104"/>
      <c r="E15353" s="209"/>
      <c r="F15353" s="107"/>
      <c r="G15353" s="107"/>
      <c r="H15353" s="100"/>
      <c r="I15353" s="100"/>
      <c r="J15353" s="100"/>
      <c r="K15353" s="100"/>
      <c r="L15353" s="100"/>
      <c r="M15353" s="100"/>
      <c r="N15353" s="100"/>
      <c r="O15353" s="100"/>
    </row>
    <row r="15354" spans="2:15" s="105" customFormat="1">
      <c r="B15354" s="209"/>
      <c r="C15354" s="103"/>
      <c r="D15354" s="104"/>
      <c r="E15354" s="209"/>
      <c r="F15354" s="107"/>
      <c r="G15354" s="107"/>
      <c r="H15354" s="100"/>
      <c r="I15354" s="100"/>
      <c r="J15354" s="100"/>
      <c r="K15354" s="100"/>
      <c r="L15354" s="100"/>
      <c r="M15354" s="100"/>
      <c r="N15354" s="100"/>
      <c r="O15354" s="100"/>
    </row>
    <row r="15355" spans="2:15" s="105" customFormat="1">
      <c r="B15355" s="209"/>
      <c r="C15355" s="103"/>
      <c r="D15355" s="104"/>
      <c r="E15355" s="209"/>
      <c r="F15355" s="107"/>
      <c r="G15355" s="107"/>
      <c r="H15355" s="100"/>
      <c r="I15355" s="100"/>
      <c r="J15355" s="100"/>
      <c r="K15355" s="100"/>
      <c r="L15355" s="100"/>
      <c r="M15355" s="100"/>
      <c r="N15355" s="100"/>
      <c r="O15355" s="100"/>
    </row>
    <row r="15356" spans="2:15" s="105" customFormat="1">
      <c r="B15356" s="209"/>
      <c r="C15356" s="103"/>
      <c r="D15356" s="104"/>
      <c r="E15356" s="209"/>
      <c r="F15356" s="107"/>
      <c r="G15356" s="107"/>
      <c r="H15356" s="100"/>
      <c r="I15356" s="100"/>
      <c r="J15356" s="100"/>
      <c r="K15356" s="100"/>
      <c r="L15356" s="100"/>
      <c r="M15356" s="100"/>
      <c r="N15356" s="100"/>
      <c r="O15356" s="100"/>
    </row>
    <row r="15357" spans="2:15" s="105" customFormat="1">
      <c r="B15357" s="209"/>
      <c r="C15357" s="103"/>
      <c r="D15357" s="104"/>
      <c r="E15357" s="209"/>
      <c r="F15357" s="107"/>
      <c r="G15357" s="107"/>
      <c r="H15357" s="100"/>
      <c r="I15357" s="100"/>
      <c r="J15357" s="100"/>
      <c r="K15357" s="100"/>
      <c r="L15357" s="100"/>
      <c r="M15357" s="100"/>
      <c r="N15357" s="100"/>
      <c r="O15357" s="100"/>
    </row>
    <row r="15358" spans="2:15" s="105" customFormat="1">
      <c r="B15358" s="209"/>
      <c r="C15358" s="103"/>
      <c r="D15358" s="104"/>
      <c r="E15358" s="209"/>
      <c r="F15358" s="107"/>
      <c r="G15358" s="107"/>
      <c r="H15358" s="100"/>
      <c r="I15358" s="100"/>
      <c r="J15358" s="100"/>
      <c r="K15358" s="100"/>
      <c r="L15358" s="100"/>
      <c r="M15358" s="100"/>
      <c r="N15358" s="100"/>
      <c r="O15358" s="100"/>
    </row>
    <row r="15359" spans="2:15" s="105" customFormat="1">
      <c r="B15359" s="209"/>
      <c r="C15359" s="103"/>
      <c r="D15359" s="104"/>
      <c r="E15359" s="209"/>
      <c r="F15359" s="107"/>
      <c r="G15359" s="107"/>
      <c r="H15359" s="100"/>
      <c r="I15359" s="100"/>
      <c r="J15359" s="100"/>
      <c r="K15359" s="100"/>
      <c r="L15359" s="100"/>
      <c r="M15359" s="100"/>
      <c r="N15359" s="100"/>
      <c r="O15359" s="100"/>
    </row>
    <row r="15360" spans="2:15" s="105" customFormat="1">
      <c r="B15360" s="209"/>
      <c r="C15360" s="103"/>
      <c r="D15360" s="104"/>
      <c r="E15360" s="209"/>
      <c r="F15360" s="107"/>
      <c r="G15360" s="107"/>
      <c r="H15360" s="100"/>
      <c r="I15360" s="100"/>
      <c r="J15360" s="100"/>
      <c r="K15360" s="100"/>
      <c r="L15360" s="100"/>
      <c r="M15360" s="100"/>
      <c r="N15360" s="100"/>
      <c r="O15360" s="100"/>
    </row>
    <row r="15361" spans="2:15" s="105" customFormat="1">
      <c r="B15361" s="209"/>
      <c r="C15361" s="103"/>
      <c r="D15361" s="104"/>
      <c r="E15361" s="209"/>
      <c r="F15361" s="107"/>
      <c r="G15361" s="107"/>
      <c r="H15361" s="100"/>
      <c r="I15361" s="100"/>
      <c r="J15361" s="100"/>
      <c r="K15361" s="100"/>
      <c r="L15361" s="100"/>
      <c r="M15361" s="100"/>
      <c r="N15361" s="100"/>
      <c r="O15361" s="100"/>
    </row>
    <row r="15362" spans="2:15" s="105" customFormat="1">
      <c r="B15362" s="209"/>
      <c r="C15362" s="103"/>
      <c r="D15362" s="104"/>
      <c r="E15362" s="209"/>
      <c r="F15362" s="107"/>
      <c r="G15362" s="107"/>
      <c r="H15362" s="100"/>
      <c r="I15362" s="100"/>
      <c r="J15362" s="100"/>
      <c r="K15362" s="100"/>
      <c r="L15362" s="100"/>
      <c r="M15362" s="100"/>
      <c r="N15362" s="100"/>
      <c r="O15362" s="100"/>
    </row>
    <row r="15363" spans="2:15" s="105" customFormat="1">
      <c r="B15363" s="209"/>
      <c r="C15363" s="103"/>
      <c r="D15363" s="104"/>
      <c r="E15363" s="209"/>
      <c r="F15363" s="107"/>
      <c r="G15363" s="107"/>
      <c r="H15363" s="100"/>
      <c r="I15363" s="100"/>
      <c r="J15363" s="100"/>
      <c r="K15363" s="100"/>
      <c r="L15363" s="100"/>
      <c r="M15363" s="100"/>
      <c r="N15363" s="100"/>
      <c r="O15363" s="100"/>
    </row>
    <row r="15364" spans="2:15" s="105" customFormat="1">
      <c r="B15364" s="209"/>
      <c r="C15364" s="103"/>
      <c r="D15364" s="104"/>
      <c r="E15364" s="209"/>
      <c r="F15364" s="107"/>
      <c r="G15364" s="107"/>
      <c r="H15364" s="100"/>
      <c r="I15364" s="100"/>
      <c r="J15364" s="100"/>
      <c r="K15364" s="100"/>
      <c r="L15364" s="100"/>
      <c r="M15364" s="100"/>
      <c r="N15364" s="100"/>
      <c r="O15364" s="100"/>
    </row>
    <row r="15365" spans="2:15" s="105" customFormat="1">
      <c r="B15365" s="209"/>
      <c r="C15365" s="103"/>
      <c r="D15365" s="104"/>
      <c r="E15365" s="209"/>
      <c r="F15365" s="107"/>
      <c r="G15365" s="107"/>
      <c r="H15365" s="100"/>
      <c r="I15365" s="100"/>
      <c r="J15365" s="100"/>
      <c r="K15365" s="100"/>
      <c r="L15365" s="100"/>
      <c r="M15365" s="100"/>
      <c r="N15365" s="100"/>
      <c r="O15365" s="100"/>
    </row>
    <row r="15366" spans="2:15" s="105" customFormat="1">
      <c r="B15366" s="209"/>
      <c r="C15366" s="103"/>
      <c r="D15366" s="104"/>
      <c r="E15366" s="209"/>
      <c r="F15366" s="107"/>
      <c r="G15366" s="107"/>
      <c r="H15366" s="100"/>
      <c r="I15366" s="100"/>
      <c r="J15366" s="100"/>
      <c r="K15366" s="100"/>
      <c r="L15366" s="100"/>
      <c r="M15366" s="100"/>
      <c r="N15366" s="100"/>
      <c r="O15366" s="100"/>
    </row>
    <row r="15367" spans="2:15" s="105" customFormat="1">
      <c r="B15367" s="209"/>
      <c r="C15367" s="103"/>
      <c r="D15367" s="104"/>
      <c r="E15367" s="209"/>
      <c r="F15367" s="107"/>
      <c r="G15367" s="107"/>
      <c r="H15367" s="100"/>
      <c r="I15367" s="100"/>
      <c r="J15367" s="100"/>
      <c r="K15367" s="100"/>
      <c r="L15367" s="100"/>
      <c r="M15367" s="100"/>
      <c r="N15367" s="100"/>
      <c r="O15367" s="100"/>
    </row>
    <row r="15368" spans="2:15" s="105" customFormat="1">
      <c r="B15368" s="209"/>
      <c r="C15368" s="103"/>
      <c r="D15368" s="104"/>
      <c r="E15368" s="209"/>
      <c r="F15368" s="107"/>
      <c r="G15368" s="107"/>
      <c r="H15368" s="100"/>
      <c r="I15368" s="100"/>
      <c r="J15368" s="100"/>
      <c r="K15368" s="100"/>
      <c r="L15368" s="100"/>
      <c r="M15368" s="100"/>
      <c r="N15368" s="100"/>
      <c r="O15368" s="100"/>
    </row>
    <row r="15369" spans="2:15" s="105" customFormat="1">
      <c r="B15369" s="209"/>
      <c r="C15369" s="103"/>
      <c r="D15369" s="104"/>
      <c r="E15369" s="209"/>
      <c r="F15369" s="107"/>
      <c r="G15369" s="107"/>
      <c r="H15369" s="100"/>
      <c r="I15369" s="100"/>
      <c r="J15369" s="100"/>
      <c r="K15369" s="100"/>
      <c r="L15369" s="100"/>
      <c r="M15369" s="100"/>
      <c r="N15369" s="100"/>
      <c r="O15369" s="100"/>
    </row>
    <row r="15370" spans="2:15" s="105" customFormat="1">
      <c r="B15370" s="209"/>
      <c r="C15370" s="103"/>
      <c r="D15370" s="104"/>
      <c r="E15370" s="209"/>
      <c r="F15370" s="107"/>
      <c r="G15370" s="107"/>
      <c r="H15370" s="100"/>
      <c r="I15370" s="100"/>
      <c r="J15370" s="100"/>
      <c r="K15370" s="100"/>
      <c r="L15370" s="100"/>
      <c r="M15370" s="100"/>
      <c r="N15370" s="100"/>
      <c r="O15370" s="100"/>
    </row>
    <row r="15371" spans="2:15" s="105" customFormat="1">
      <c r="B15371" s="209"/>
      <c r="C15371" s="103"/>
      <c r="D15371" s="104"/>
      <c r="E15371" s="209"/>
      <c r="F15371" s="107"/>
      <c r="G15371" s="107"/>
      <c r="H15371" s="100"/>
      <c r="I15371" s="100"/>
      <c r="J15371" s="100"/>
      <c r="K15371" s="100"/>
      <c r="L15371" s="100"/>
      <c r="M15371" s="100"/>
      <c r="N15371" s="100"/>
      <c r="O15371" s="100"/>
    </row>
    <row r="15372" spans="2:15" s="105" customFormat="1">
      <c r="B15372" s="209"/>
      <c r="C15372" s="103"/>
      <c r="D15372" s="104"/>
      <c r="E15372" s="209"/>
      <c r="F15372" s="107"/>
      <c r="G15372" s="107"/>
      <c r="H15372" s="100"/>
      <c r="I15372" s="100"/>
      <c r="J15372" s="100"/>
      <c r="K15372" s="100"/>
      <c r="L15372" s="100"/>
      <c r="M15372" s="100"/>
      <c r="N15372" s="100"/>
      <c r="O15372" s="100"/>
    </row>
    <row r="15373" spans="2:15" s="105" customFormat="1">
      <c r="B15373" s="209"/>
      <c r="C15373" s="103"/>
      <c r="D15373" s="104"/>
      <c r="E15373" s="209"/>
      <c r="F15373" s="107"/>
      <c r="G15373" s="107"/>
      <c r="H15373" s="100"/>
      <c r="I15373" s="100"/>
      <c r="J15373" s="100"/>
      <c r="K15373" s="100"/>
      <c r="L15373" s="100"/>
      <c r="M15373" s="100"/>
      <c r="N15373" s="100"/>
      <c r="O15373" s="100"/>
    </row>
    <row r="15374" spans="2:15" s="105" customFormat="1">
      <c r="B15374" s="209"/>
      <c r="C15374" s="103"/>
      <c r="D15374" s="104"/>
      <c r="E15374" s="209"/>
      <c r="F15374" s="107"/>
      <c r="G15374" s="107"/>
      <c r="H15374" s="100"/>
      <c r="I15374" s="100"/>
      <c r="J15374" s="100"/>
      <c r="K15374" s="100"/>
      <c r="L15374" s="100"/>
      <c r="M15374" s="100"/>
      <c r="N15374" s="100"/>
      <c r="O15374" s="100"/>
    </row>
    <row r="15375" spans="2:15" s="105" customFormat="1">
      <c r="B15375" s="209"/>
      <c r="C15375" s="103"/>
      <c r="D15375" s="104"/>
      <c r="E15375" s="209"/>
      <c r="F15375" s="107"/>
      <c r="G15375" s="107"/>
      <c r="H15375" s="100"/>
      <c r="I15375" s="100"/>
      <c r="J15375" s="100"/>
      <c r="K15375" s="100"/>
      <c r="L15375" s="100"/>
      <c r="M15375" s="100"/>
      <c r="N15375" s="100"/>
      <c r="O15375" s="100"/>
    </row>
    <row r="15376" spans="2:15" s="105" customFormat="1">
      <c r="B15376" s="209"/>
      <c r="C15376" s="103"/>
      <c r="D15376" s="104"/>
      <c r="E15376" s="209"/>
      <c r="F15376" s="107"/>
      <c r="G15376" s="107"/>
      <c r="H15376" s="100"/>
      <c r="I15376" s="100"/>
      <c r="J15376" s="100"/>
      <c r="K15376" s="100"/>
      <c r="L15376" s="100"/>
      <c r="M15376" s="100"/>
      <c r="N15376" s="100"/>
      <c r="O15376" s="100"/>
    </row>
    <row r="15377" spans="2:15" s="105" customFormat="1">
      <c r="B15377" s="209"/>
      <c r="C15377" s="103"/>
      <c r="D15377" s="104"/>
      <c r="E15377" s="209"/>
      <c r="F15377" s="107"/>
      <c r="G15377" s="107"/>
      <c r="H15377" s="100"/>
      <c r="I15377" s="100"/>
      <c r="J15377" s="100"/>
      <c r="K15377" s="100"/>
      <c r="L15377" s="100"/>
      <c r="M15377" s="100"/>
      <c r="N15377" s="100"/>
      <c r="O15377" s="100"/>
    </row>
    <row r="15378" spans="2:15" s="105" customFormat="1">
      <c r="B15378" s="209"/>
      <c r="C15378" s="103"/>
      <c r="D15378" s="104"/>
      <c r="E15378" s="209"/>
      <c r="F15378" s="107"/>
      <c r="G15378" s="107"/>
      <c r="H15378" s="100"/>
      <c r="I15378" s="100"/>
      <c r="J15378" s="100"/>
      <c r="K15378" s="100"/>
      <c r="L15378" s="100"/>
      <c r="M15378" s="100"/>
      <c r="N15378" s="100"/>
      <c r="O15378" s="100"/>
    </row>
    <row r="15379" spans="2:15" s="105" customFormat="1">
      <c r="B15379" s="209"/>
      <c r="C15379" s="103"/>
      <c r="D15379" s="104"/>
      <c r="E15379" s="209"/>
      <c r="F15379" s="107"/>
      <c r="G15379" s="107"/>
      <c r="H15379" s="100"/>
      <c r="I15379" s="100"/>
      <c r="J15379" s="100"/>
      <c r="K15379" s="100"/>
      <c r="L15379" s="100"/>
      <c r="M15379" s="100"/>
      <c r="N15379" s="100"/>
      <c r="O15379" s="100"/>
    </row>
    <row r="15380" spans="2:15" s="105" customFormat="1">
      <c r="B15380" s="209"/>
      <c r="C15380" s="103"/>
      <c r="D15380" s="104"/>
      <c r="E15380" s="209"/>
      <c r="F15380" s="107"/>
      <c r="G15380" s="107"/>
      <c r="H15380" s="100"/>
      <c r="I15380" s="100"/>
      <c r="J15380" s="100"/>
      <c r="K15380" s="100"/>
      <c r="L15380" s="100"/>
      <c r="M15380" s="100"/>
      <c r="N15380" s="100"/>
      <c r="O15380" s="100"/>
    </row>
    <row r="15381" spans="2:15" s="105" customFormat="1">
      <c r="B15381" s="209"/>
      <c r="C15381" s="103"/>
      <c r="D15381" s="104"/>
      <c r="E15381" s="209"/>
      <c r="F15381" s="107"/>
      <c r="G15381" s="107"/>
      <c r="H15381" s="100"/>
      <c r="I15381" s="100"/>
      <c r="J15381" s="100"/>
      <c r="K15381" s="100"/>
      <c r="L15381" s="100"/>
      <c r="M15381" s="100"/>
      <c r="N15381" s="100"/>
      <c r="O15381" s="100"/>
    </row>
    <row r="15382" spans="2:15" s="105" customFormat="1">
      <c r="B15382" s="209"/>
      <c r="C15382" s="103"/>
      <c r="D15382" s="104"/>
      <c r="E15382" s="209"/>
      <c r="F15382" s="107"/>
      <c r="G15382" s="107"/>
      <c r="H15382" s="100"/>
      <c r="I15382" s="100"/>
      <c r="J15382" s="100"/>
      <c r="K15382" s="100"/>
      <c r="L15382" s="100"/>
      <c r="M15382" s="100"/>
      <c r="N15382" s="100"/>
      <c r="O15382" s="100"/>
    </row>
    <row r="15383" spans="2:15" s="105" customFormat="1">
      <c r="B15383" s="209"/>
      <c r="C15383" s="103"/>
      <c r="D15383" s="104"/>
      <c r="E15383" s="209"/>
      <c r="F15383" s="107"/>
      <c r="G15383" s="107"/>
      <c r="H15383" s="100"/>
      <c r="I15383" s="100"/>
      <c r="J15383" s="100"/>
      <c r="K15383" s="100"/>
      <c r="L15383" s="100"/>
      <c r="M15383" s="100"/>
      <c r="N15383" s="100"/>
      <c r="O15383" s="100"/>
    </row>
    <row r="15384" spans="2:15" s="105" customFormat="1">
      <c r="B15384" s="209"/>
      <c r="C15384" s="103"/>
      <c r="D15384" s="104"/>
      <c r="E15384" s="209"/>
      <c r="F15384" s="107"/>
      <c r="G15384" s="107"/>
      <c r="H15384" s="100"/>
      <c r="I15384" s="100"/>
      <c r="J15384" s="100"/>
      <c r="K15384" s="100"/>
      <c r="L15384" s="100"/>
      <c r="M15384" s="100"/>
      <c r="N15384" s="100"/>
      <c r="O15384" s="100"/>
    </row>
    <row r="15385" spans="2:15" s="105" customFormat="1">
      <c r="B15385" s="209"/>
      <c r="C15385" s="103"/>
      <c r="D15385" s="104"/>
      <c r="E15385" s="209"/>
      <c r="F15385" s="107"/>
      <c r="G15385" s="107"/>
      <c r="H15385" s="100"/>
      <c r="I15385" s="100"/>
      <c r="J15385" s="100"/>
      <c r="K15385" s="100"/>
      <c r="L15385" s="100"/>
      <c r="M15385" s="100"/>
      <c r="N15385" s="100"/>
      <c r="O15385" s="100"/>
    </row>
    <row r="15386" spans="2:15" s="105" customFormat="1">
      <c r="B15386" s="209"/>
      <c r="C15386" s="103"/>
      <c r="D15386" s="104"/>
      <c r="E15386" s="209"/>
      <c r="F15386" s="107"/>
      <c r="G15386" s="107"/>
      <c r="H15386" s="100"/>
      <c r="I15386" s="100"/>
      <c r="J15386" s="100"/>
      <c r="K15386" s="100"/>
      <c r="L15386" s="100"/>
      <c r="M15386" s="100"/>
      <c r="N15386" s="100"/>
      <c r="O15386" s="100"/>
    </row>
    <row r="15387" spans="2:15" s="105" customFormat="1">
      <c r="B15387" s="209"/>
      <c r="C15387" s="103"/>
      <c r="D15387" s="104"/>
      <c r="E15387" s="209"/>
      <c r="F15387" s="107"/>
      <c r="G15387" s="107"/>
      <c r="H15387" s="100"/>
      <c r="I15387" s="100"/>
      <c r="J15387" s="100"/>
      <c r="K15387" s="100"/>
      <c r="L15387" s="100"/>
      <c r="M15387" s="100"/>
      <c r="N15387" s="100"/>
      <c r="O15387" s="100"/>
    </row>
    <row r="15388" spans="2:15" s="105" customFormat="1">
      <c r="B15388" s="209"/>
      <c r="C15388" s="103"/>
      <c r="D15388" s="104"/>
      <c r="E15388" s="209"/>
      <c r="F15388" s="107"/>
      <c r="G15388" s="107"/>
      <c r="H15388" s="100"/>
      <c r="I15388" s="100"/>
      <c r="J15388" s="100"/>
      <c r="K15388" s="100"/>
      <c r="L15388" s="100"/>
      <c r="M15388" s="100"/>
      <c r="N15388" s="100"/>
      <c r="O15388" s="100"/>
    </row>
    <row r="15389" spans="2:15" s="105" customFormat="1">
      <c r="B15389" s="209"/>
      <c r="C15389" s="103"/>
      <c r="D15389" s="104"/>
      <c r="E15389" s="209"/>
      <c r="F15389" s="107"/>
      <c r="G15389" s="107"/>
      <c r="H15389" s="100"/>
      <c r="I15389" s="100"/>
      <c r="J15389" s="100"/>
      <c r="K15389" s="100"/>
      <c r="L15389" s="100"/>
      <c r="M15389" s="100"/>
      <c r="N15389" s="100"/>
      <c r="O15389" s="100"/>
    </row>
    <row r="15390" spans="2:15" s="105" customFormat="1">
      <c r="B15390" s="209"/>
      <c r="C15390" s="103"/>
      <c r="D15390" s="104"/>
      <c r="E15390" s="209"/>
      <c r="F15390" s="107"/>
      <c r="G15390" s="107"/>
      <c r="H15390" s="100"/>
      <c r="I15390" s="100"/>
      <c r="J15390" s="100"/>
      <c r="K15390" s="100"/>
      <c r="L15390" s="100"/>
      <c r="M15390" s="100"/>
      <c r="N15390" s="100"/>
      <c r="O15390" s="100"/>
    </row>
    <row r="15391" spans="2:15" s="105" customFormat="1">
      <c r="B15391" s="209"/>
      <c r="C15391" s="103"/>
      <c r="D15391" s="104"/>
      <c r="E15391" s="209"/>
      <c r="F15391" s="107"/>
      <c r="G15391" s="107"/>
      <c r="H15391" s="100"/>
      <c r="I15391" s="100"/>
      <c r="J15391" s="100"/>
      <c r="K15391" s="100"/>
      <c r="L15391" s="100"/>
      <c r="M15391" s="100"/>
      <c r="N15391" s="100"/>
      <c r="O15391" s="100"/>
    </row>
    <row r="15392" spans="2:15" s="105" customFormat="1">
      <c r="B15392" s="209"/>
      <c r="C15392" s="103"/>
      <c r="D15392" s="104"/>
      <c r="E15392" s="209"/>
      <c r="F15392" s="107"/>
      <c r="G15392" s="107"/>
      <c r="H15392" s="100"/>
      <c r="I15392" s="100"/>
      <c r="J15392" s="100"/>
      <c r="K15392" s="100"/>
      <c r="L15392" s="100"/>
      <c r="M15392" s="100"/>
      <c r="N15392" s="100"/>
      <c r="O15392" s="100"/>
    </row>
    <row r="15393" spans="2:15" s="105" customFormat="1">
      <c r="B15393" s="209"/>
      <c r="C15393" s="103"/>
      <c r="D15393" s="104"/>
      <c r="E15393" s="209"/>
      <c r="F15393" s="107"/>
      <c r="G15393" s="107"/>
      <c r="H15393" s="100"/>
      <c r="I15393" s="100"/>
      <c r="J15393" s="100"/>
      <c r="K15393" s="100"/>
      <c r="L15393" s="100"/>
      <c r="M15393" s="100"/>
      <c r="N15393" s="100"/>
      <c r="O15393" s="100"/>
    </row>
    <row r="15394" spans="2:15" s="105" customFormat="1">
      <c r="B15394" s="209"/>
      <c r="C15394" s="103"/>
      <c r="D15394" s="104"/>
      <c r="E15394" s="209"/>
      <c r="F15394" s="107"/>
      <c r="G15394" s="107"/>
      <c r="H15394" s="100"/>
      <c r="I15394" s="100"/>
      <c r="J15394" s="100"/>
      <c r="K15394" s="100"/>
      <c r="L15394" s="100"/>
      <c r="M15394" s="100"/>
      <c r="N15394" s="100"/>
      <c r="O15394" s="100"/>
    </row>
    <row r="15395" spans="2:15" s="105" customFormat="1">
      <c r="B15395" s="209"/>
      <c r="C15395" s="103"/>
      <c r="D15395" s="104"/>
      <c r="E15395" s="209"/>
      <c r="F15395" s="107"/>
      <c r="G15395" s="107"/>
      <c r="H15395" s="100"/>
      <c r="I15395" s="100"/>
      <c r="J15395" s="100"/>
      <c r="K15395" s="100"/>
      <c r="L15395" s="100"/>
      <c r="M15395" s="100"/>
      <c r="N15395" s="100"/>
      <c r="O15395" s="100"/>
    </row>
    <row r="15396" spans="2:15" s="105" customFormat="1">
      <c r="B15396" s="209"/>
      <c r="C15396" s="103"/>
      <c r="D15396" s="104"/>
      <c r="E15396" s="209"/>
      <c r="F15396" s="107"/>
      <c r="G15396" s="107"/>
      <c r="H15396" s="100"/>
      <c r="I15396" s="100"/>
      <c r="J15396" s="100"/>
      <c r="K15396" s="100"/>
      <c r="L15396" s="100"/>
      <c r="M15396" s="100"/>
      <c r="N15396" s="100"/>
      <c r="O15396" s="100"/>
    </row>
    <row r="15397" spans="2:15" s="105" customFormat="1">
      <c r="B15397" s="209"/>
      <c r="C15397" s="103"/>
      <c r="D15397" s="104"/>
      <c r="E15397" s="209"/>
      <c r="F15397" s="107"/>
      <c r="G15397" s="107"/>
      <c r="H15397" s="100"/>
      <c r="I15397" s="100"/>
      <c r="J15397" s="100"/>
      <c r="K15397" s="100"/>
      <c r="L15397" s="100"/>
      <c r="M15397" s="100"/>
      <c r="N15397" s="100"/>
      <c r="O15397" s="100"/>
    </row>
    <row r="15398" spans="2:15" s="105" customFormat="1">
      <c r="B15398" s="209"/>
      <c r="C15398" s="103"/>
      <c r="D15398" s="104"/>
      <c r="E15398" s="209"/>
      <c r="F15398" s="107"/>
      <c r="G15398" s="107"/>
      <c r="H15398" s="100"/>
      <c r="I15398" s="100"/>
      <c r="J15398" s="100"/>
      <c r="K15398" s="100"/>
      <c r="L15398" s="100"/>
      <c r="M15398" s="100"/>
      <c r="N15398" s="100"/>
      <c r="O15398" s="100"/>
    </row>
    <row r="15399" spans="2:15" s="105" customFormat="1">
      <c r="B15399" s="209"/>
      <c r="C15399" s="103"/>
      <c r="D15399" s="104"/>
      <c r="E15399" s="209"/>
      <c r="F15399" s="107"/>
      <c r="G15399" s="107"/>
      <c r="H15399" s="100"/>
      <c r="I15399" s="100"/>
      <c r="J15399" s="100"/>
      <c r="K15399" s="100"/>
      <c r="L15399" s="100"/>
      <c r="M15399" s="100"/>
      <c r="N15399" s="100"/>
      <c r="O15399" s="100"/>
    </row>
    <row r="15400" spans="2:15" s="105" customFormat="1">
      <c r="B15400" s="209"/>
      <c r="C15400" s="103"/>
      <c r="D15400" s="104"/>
      <c r="E15400" s="209"/>
      <c r="F15400" s="107"/>
      <c r="G15400" s="107"/>
      <c r="H15400" s="100"/>
      <c r="I15400" s="100"/>
      <c r="J15400" s="100"/>
      <c r="K15400" s="100"/>
      <c r="L15400" s="100"/>
      <c r="M15400" s="100"/>
      <c r="N15400" s="100"/>
      <c r="O15400" s="100"/>
    </row>
    <row r="15401" spans="2:15" s="105" customFormat="1">
      <c r="B15401" s="209"/>
      <c r="C15401" s="103"/>
      <c r="D15401" s="104"/>
      <c r="E15401" s="209"/>
      <c r="F15401" s="107"/>
      <c r="G15401" s="107"/>
      <c r="H15401" s="100"/>
      <c r="I15401" s="100"/>
      <c r="J15401" s="100"/>
      <c r="K15401" s="100"/>
      <c r="L15401" s="100"/>
      <c r="M15401" s="100"/>
      <c r="N15401" s="100"/>
      <c r="O15401" s="100"/>
    </row>
    <row r="15402" spans="2:15" s="105" customFormat="1">
      <c r="B15402" s="209"/>
      <c r="C15402" s="103"/>
      <c r="D15402" s="104"/>
      <c r="E15402" s="209"/>
      <c r="F15402" s="107"/>
      <c r="G15402" s="107"/>
      <c r="H15402" s="100"/>
      <c r="I15402" s="100"/>
      <c r="J15402" s="100"/>
      <c r="K15402" s="100"/>
      <c r="L15402" s="100"/>
      <c r="M15402" s="100"/>
      <c r="N15402" s="100"/>
      <c r="O15402" s="100"/>
    </row>
    <row r="15403" spans="2:15" s="105" customFormat="1">
      <c r="B15403" s="209"/>
      <c r="C15403" s="103"/>
      <c r="D15403" s="104"/>
      <c r="E15403" s="209"/>
      <c r="F15403" s="107"/>
      <c r="G15403" s="107"/>
      <c r="H15403" s="100"/>
      <c r="I15403" s="100"/>
      <c r="J15403" s="100"/>
      <c r="K15403" s="100"/>
      <c r="L15403" s="100"/>
      <c r="M15403" s="100"/>
      <c r="N15403" s="100"/>
      <c r="O15403" s="100"/>
    </row>
    <row r="15404" spans="2:15" s="105" customFormat="1">
      <c r="B15404" s="209"/>
      <c r="C15404" s="103"/>
      <c r="D15404" s="104"/>
      <c r="E15404" s="209"/>
      <c r="F15404" s="107"/>
      <c r="G15404" s="107"/>
      <c r="H15404" s="100"/>
      <c r="I15404" s="100"/>
      <c r="J15404" s="100"/>
      <c r="K15404" s="100"/>
      <c r="L15404" s="100"/>
      <c r="M15404" s="100"/>
      <c r="N15404" s="100"/>
      <c r="O15404" s="100"/>
    </row>
    <row r="15405" spans="2:15" s="105" customFormat="1">
      <c r="B15405" s="209"/>
      <c r="C15405" s="103"/>
      <c r="D15405" s="104"/>
      <c r="E15405" s="209"/>
      <c r="F15405" s="107"/>
      <c r="G15405" s="107"/>
      <c r="H15405" s="100"/>
      <c r="I15405" s="100"/>
      <c r="J15405" s="100"/>
      <c r="K15405" s="100"/>
      <c r="L15405" s="100"/>
      <c r="M15405" s="100"/>
      <c r="N15405" s="100"/>
      <c r="O15405" s="100"/>
    </row>
    <row r="15406" spans="2:15" s="105" customFormat="1">
      <c r="B15406" s="209"/>
      <c r="C15406" s="103"/>
      <c r="D15406" s="104"/>
      <c r="E15406" s="209"/>
      <c r="F15406" s="107"/>
      <c r="G15406" s="107"/>
      <c r="H15406" s="100"/>
      <c r="I15406" s="100"/>
      <c r="J15406" s="100"/>
      <c r="K15406" s="100"/>
      <c r="L15406" s="100"/>
      <c r="M15406" s="100"/>
      <c r="N15406" s="100"/>
      <c r="O15406" s="100"/>
    </row>
    <row r="15407" spans="2:15" s="105" customFormat="1">
      <c r="B15407" s="209"/>
      <c r="C15407" s="103"/>
      <c r="D15407" s="104"/>
      <c r="E15407" s="209"/>
      <c r="F15407" s="107"/>
      <c r="G15407" s="107"/>
      <c r="H15407" s="100"/>
      <c r="I15407" s="100"/>
      <c r="J15407" s="100"/>
      <c r="K15407" s="100"/>
      <c r="L15407" s="100"/>
      <c r="M15407" s="100"/>
      <c r="N15407" s="100"/>
      <c r="O15407" s="100"/>
    </row>
    <row r="15408" spans="2:15" s="105" customFormat="1">
      <c r="B15408" s="209"/>
      <c r="C15408" s="103"/>
      <c r="D15408" s="104"/>
      <c r="E15408" s="209"/>
      <c r="F15408" s="107"/>
      <c r="G15408" s="107"/>
      <c r="H15408" s="100"/>
      <c r="I15408" s="100"/>
      <c r="J15408" s="100"/>
      <c r="K15408" s="100"/>
      <c r="L15408" s="100"/>
      <c r="M15408" s="100"/>
      <c r="N15408" s="100"/>
      <c r="O15408" s="100"/>
    </row>
    <row r="15409" spans="2:15" s="105" customFormat="1">
      <c r="B15409" s="209"/>
      <c r="C15409" s="103"/>
      <c r="D15409" s="104"/>
      <c r="E15409" s="209"/>
      <c r="F15409" s="107"/>
      <c r="G15409" s="107"/>
      <c r="H15409" s="100"/>
      <c r="I15409" s="100"/>
      <c r="J15409" s="100"/>
      <c r="K15409" s="100"/>
      <c r="L15409" s="100"/>
      <c r="M15409" s="100"/>
      <c r="N15409" s="100"/>
      <c r="O15409" s="100"/>
    </row>
    <row r="15410" spans="2:15" s="105" customFormat="1">
      <c r="B15410" s="209"/>
      <c r="C15410" s="103"/>
      <c r="D15410" s="104"/>
      <c r="E15410" s="209"/>
      <c r="F15410" s="107"/>
      <c r="G15410" s="107"/>
      <c r="H15410" s="100"/>
      <c r="I15410" s="100"/>
      <c r="J15410" s="100"/>
      <c r="K15410" s="100"/>
      <c r="L15410" s="100"/>
      <c r="M15410" s="100"/>
      <c r="N15410" s="100"/>
      <c r="O15410" s="100"/>
    </row>
    <row r="15411" spans="2:15" s="105" customFormat="1">
      <c r="B15411" s="209"/>
      <c r="C15411" s="103"/>
      <c r="D15411" s="104"/>
      <c r="E15411" s="209"/>
      <c r="F15411" s="107"/>
      <c r="G15411" s="107"/>
      <c r="H15411" s="100"/>
      <c r="I15411" s="100"/>
      <c r="J15411" s="100"/>
      <c r="K15411" s="100"/>
      <c r="L15411" s="100"/>
      <c r="M15411" s="100"/>
      <c r="N15411" s="100"/>
      <c r="O15411" s="100"/>
    </row>
    <row r="15412" spans="2:15" s="105" customFormat="1">
      <c r="B15412" s="209"/>
      <c r="C15412" s="103"/>
      <c r="D15412" s="104"/>
      <c r="E15412" s="209"/>
      <c r="F15412" s="107"/>
      <c r="G15412" s="107"/>
      <c r="H15412" s="100"/>
      <c r="I15412" s="100"/>
      <c r="J15412" s="100"/>
      <c r="K15412" s="100"/>
      <c r="L15412" s="100"/>
      <c r="M15412" s="100"/>
      <c r="N15412" s="100"/>
      <c r="O15412" s="100"/>
    </row>
    <row r="15413" spans="2:15" s="105" customFormat="1">
      <c r="B15413" s="209"/>
      <c r="C15413" s="103"/>
      <c r="D15413" s="104"/>
      <c r="E15413" s="209"/>
      <c r="F15413" s="107"/>
      <c r="G15413" s="107"/>
      <c r="H15413" s="100"/>
      <c r="I15413" s="100"/>
      <c r="J15413" s="100"/>
      <c r="K15413" s="100"/>
      <c r="L15413" s="100"/>
      <c r="M15413" s="100"/>
      <c r="N15413" s="100"/>
      <c r="O15413" s="100"/>
    </row>
    <row r="15414" spans="2:15" s="105" customFormat="1">
      <c r="B15414" s="209"/>
      <c r="C15414" s="103"/>
      <c r="D15414" s="104"/>
      <c r="E15414" s="209"/>
      <c r="F15414" s="107"/>
      <c r="G15414" s="107"/>
      <c r="H15414" s="100"/>
      <c r="I15414" s="100"/>
      <c r="J15414" s="100"/>
      <c r="K15414" s="100"/>
      <c r="L15414" s="100"/>
      <c r="M15414" s="100"/>
      <c r="N15414" s="100"/>
      <c r="O15414" s="100"/>
    </row>
    <row r="15415" spans="2:15" s="105" customFormat="1">
      <c r="B15415" s="209"/>
      <c r="C15415" s="103"/>
      <c r="D15415" s="104"/>
      <c r="E15415" s="209"/>
      <c r="F15415" s="107"/>
      <c r="G15415" s="107"/>
      <c r="H15415" s="100"/>
      <c r="I15415" s="100"/>
      <c r="J15415" s="100"/>
      <c r="K15415" s="100"/>
      <c r="L15415" s="100"/>
      <c r="M15415" s="100"/>
      <c r="N15415" s="100"/>
      <c r="O15415" s="100"/>
    </row>
    <row r="15416" spans="2:15" s="105" customFormat="1">
      <c r="B15416" s="209"/>
      <c r="C15416" s="103"/>
      <c r="D15416" s="104"/>
      <c r="E15416" s="209"/>
      <c r="F15416" s="107"/>
      <c r="G15416" s="107"/>
      <c r="H15416" s="100"/>
      <c r="I15416" s="100"/>
      <c r="J15416" s="100"/>
      <c r="K15416" s="100"/>
      <c r="L15416" s="100"/>
      <c r="M15416" s="100"/>
      <c r="N15416" s="100"/>
      <c r="O15416" s="100"/>
    </row>
    <row r="15417" spans="2:15" s="105" customFormat="1">
      <c r="B15417" s="209"/>
      <c r="C15417" s="103"/>
      <c r="D15417" s="104"/>
      <c r="E15417" s="209"/>
      <c r="F15417" s="107"/>
      <c r="G15417" s="107"/>
      <c r="H15417" s="100"/>
      <c r="I15417" s="100"/>
      <c r="J15417" s="100"/>
      <c r="K15417" s="100"/>
      <c r="L15417" s="100"/>
      <c r="M15417" s="100"/>
      <c r="N15417" s="100"/>
      <c r="O15417" s="100"/>
    </row>
    <row r="15418" spans="2:15" s="105" customFormat="1">
      <c r="B15418" s="209"/>
      <c r="C15418" s="103"/>
      <c r="D15418" s="104"/>
      <c r="E15418" s="209"/>
      <c r="F15418" s="107"/>
      <c r="G15418" s="107"/>
      <c r="H15418" s="100"/>
      <c r="I15418" s="100"/>
      <c r="J15418" s="100"/>
      <c r="K15418" s="100"/>
      <c r="L15418" s="100"/>
      <c r="M15418" s="100"/>
      <c r="N15418" s="100"/>
      <c r="O15418" s="100"/>
    </row>
    <row r="15419" spans="2:15" s="105" customFormat="1">
      <c r="B15419" s="209"/>
      <c r="C15419" s="103"/>
      <c r="D15419" s="104"/>
      <c r="E15419" s="209"/>
      <c r="F15419" s="107"/>
      <c r="G15419" s="107"/>
      <c r="H15419" s="100"/>
      <c r="I15419" s="100"/>
      <c r="J15419" s="100"/>
      <c r="K15419" s="100"/>
      <c r="L15419" s="100"/>
      <c r="M15419" s="100"/>
      <c r="N15419" s="100"/>
      <c r="O15419" s="100"/>
    </row>
    <row r="15420" spans="2:15" s="105" customFormat="1">
      <c r="B15420" s="209"/>
      <c r="C15420" s="103"/>
      <c r="D15420" s="104"/>
      <c r="E15420" s="209"/>
      <c r="F15420" s="107"/>
      <c r="G15420" s="107"/>
      <c r="H15420" s="100"/>
      <c r="I15420" s="100"/>
      <c r="J15420" s="100"/>
      <c r="K15420" s="100"/>
      <c r="L15420" s="100"/>
      <c r="M15420" s="100"/>
      <c r="N15420" s="100"/>
      <c r="O15420" s="100"/>
    </row>
    <row r="15421" spans="2:15" s="105" customFormat="1">
      <c r="B15421" s="209"/>
      <c r="C15421" s="103"/>
      <c r="D15421" s="104"/>
      <c r="E15421" s="209"/>
      <c r="F15421" s="107"/>
      <c r="G15421" s="107"/>
      <c r="H15421" s="100"/>
      <c r="I15421" s="100"/>
      <c r="J15421" s="100"/>
      <c r="K15421" s="100"/>
      <c r="L15421" s="100"/>
      <c r="M15421" s="100"/>
      <c r="N15421" s="100"/>
      <c r="O15421" s="100"/>
    </row>
    <row r="15422" spans="2:15" s="105" customFormat="1">
      <c r="B15422" s="209"/>
      <c r="C15422" s="103"/>
      <c r="D15422" s="104"/>
      <c r="E15422" s="209"/>
      <c r="F15422" s="107"/>
      <c r="G15422" s="107"/>
      <c r="H15422" s="100"/>
      <c r="I15422" s="100"/>
      <c r="J15422" s="100"/>
      <c r="K15422" s="100"/>
      <c r="L15422" s="100"/>
      <c r="M15422" s="100"/>
      <c r="N15422" s="100"/>
      <c r="O15422" s="100"/>
    </row>
    <row r="15423" spans="2:15" s="105" customFormat="1">
      <c r="B15423" s="209"/>
      <c r="C15423" s="103"/>
      <c r="D15423" s="104"/>
      <c r="E15423" s="209"/>
      <c r="F15423" s="107"/>
      <c r="G15423" s="107"/>
      <c r="H15423" s="100"/>
      <c r="I15423" s="100"/>
      <c r="J15423" s="100"/>
      <c r="K15423" s="100"/>
      <c r="L15423" s="100"/>
      <c r="M15423" s="100"/>
      <c r="N15423" s="100"/>
      <c r="O15423" s="100"/>
    </row>
    <row r="15424" spans="2:15" s="105" customFormat="1">
      <c r="B15424" s="209"/>
      <c r="C15424" s="103"/>
      <c r="D15424" s="104"/>
      <c r="E15424" s="209"/>
      <c r="F15424" s="107"/>
      <c r="G15424" s="107"/>
      <c r="H15424" s="100"/>
      <c r="I15424" s="100"/>
      <c r="J15424" s="100"/>
      <c r="K15424" s="100"/>
      <c r="L15424" s="100"/>
      <c r="M15424" s="100"/>
      <c r="N15424" s="100"/>
      <c r="O15424" s="100"/>
    </row>
    <row r="15425" spans="2:15" s="105" customFormat="1">
      <c r="B15425" s="209"/>
      <c r="C15425" s="103"/>
      <c r="D15425" s="104"/>
      <c r="E15425" s="209"/>
      <c r="F15425" s="107"/>
      <c r="G15425" s="107"/>
      <c r="H15425" s="100"/>
      <c r="I15425" s="100"/>
      <c r="J15425" s="100"/>
      <c r="K15425" s="100"/>
      <c r="L15425" s="100"/>
      <c r="M15425" s="100"/>
      <c r="N15425" s="100"/>
      <c r="O15425" s="100"/>
    </row>
    <row r="15426" spans="2:15" s="105" customFormat="1">
      <c r="B15426" s="209"/>
      <c r="C15426" s="103"/>
      <c r="D15426" s="104"/>
      <c r="E15426" s="209"/>
      <c r="F15426" s="107"/>
      <c r="G15426" s="107"/>
      <c r="H15426" s="100"/>
      <c r="I15426" s="100"/>
      <c r="J15426" s="100"/>
      <c r="K15426" s="100"/>
      <c r="L15426" s="100"/>
      <c r="M15426" s="100"/>
      <c r="N15426" s="100"/>
      <c r="O15426" s="100"/>
    </row>
    <row r="15427" spans="2:15" s="105" customFormat="1">
      <c r="B15427" s="209"/>
      <c r="C15427" s="103"/>
      <c r="D15427" s="104"/>
      <c r="E15427" s="209"/>
      <c r="F15427" s="107"/>
      <c r="G15427" s="107"/>
      <c r="H15427" s="100"/>
      <c r="I15427" s="100"/>
      <c r="J15427" s="100"/>
      <c r="K15427" s="100"/>
      <c r="L15427" s="100"/>
      <c r="M15427" s="100"/>
      <c r="N15427" s="100"/>
      <c r="O15427" s="100"/>
    </row>
    <row r="15428" spans="2:15" s="105" customFormat="1">
      <c r="B15428" s="209"/>
      <c r="C15428" s="103"/>
      <c r="D15428" s="104"/>
      <c r="E15428" s="209"/>
      <c r="F15428" s="107"/>
      <c r="G15428" s="107"/>
      <c r="H15428" s="100"/>
      <c r="I15428" s="100"/>
      <c r="J15428" s="100"/>
      <c r="K15428" s="100"/>
      <c r="L15428" s="100"/>
      <c r="M15428" s="100"/>
      <c r="N15428" s="100"/>
      <c r="O15428" s="100"/>
    </row>
    <row r="15429" spans="2:15" s="105" customFormat="1">
      <c r="B15429" s="209"/>
      <c r="C15429" s="103"/>
      <c r="D15429" s="104"/>
      <c r="E15429" s="209"/>
      <c r="F15429" s="107"/>
      <c r="G15429" s="107"/>
      <c r="H15429" s="100"/>
      <c r="I15429" s="100"/>
      <c r="J15429" s="100"/>
      <c r="K15429" s="100"/>
      <c r="L15429" s="100"/>
      <c r="M15429" s="100"/>
      <c r="N15429" s="100"/>
      <c r="O15429" s="100"/>
    </row>
    <row r="15430" spans="2:15" s="105" customFormat="1">
      <c r="B15430" s="209"/>
      <c r="C15430" s="103"/>
      <c r="D15430" s="104"/>
      <c r="E15430" s="209"/>
      <c r="F15430" s="107"/>
      <c r="G15430" s="107"/>
      <c r="H15430" s="100"/>
      <c r="I15430" s="100"/>
      <c r="J15430" s="100"/>
      <c r="K15430" s="100"/>
      <c r="L15430" s="100"/>
      <c r="M15430" s="100"/>
      <c r="N15430" s="100"/>
      <c r="O15430" s="100"/>
    </row>
    <row r="15431" spans="2:15" s="105" customFormat="1">
      <c r="B15431" s="209"/>
      <c r="C15431" s="103"/>
      <c r="D15431" s="104"/>
      <c r="E15431" s="209"/>
      <c r="F15431" s="107"/>
      <c r="G15431" s="107"/>
      <c r="H15431" s="100"/>
      <c r="I15431" s="100"/>
      <c r="J15431" s="100"/>
      <c r="K15431" s="100"/>
      <c r="L15431" s="100"/>
      <c r="M15431" s="100"/>
      <c r="N15431" s="100"/>
      <c r="O15431" s="100"/>
    </row>
    <row r="15432" spans="2:15" s="105" customFormat="1">
      <c r="B15432" s="209"/>
      <c r="C15432" s="103"/>
      <c r="D15432" s="104"/>
      <c r="E15432" s="209"/>
      <c r="F15432" s="107"/>
      <c r="G15432" s="107"/>
      <c r="H15432" s="100"/>
      <c r="I15432" s="100"/>
      <c r="J15432" s="100"/>
      <c r="K15432" s="100"/>
      <c r="L15432" s="100"/>
      <c r="M15432" s="100"/>
      <c r="N15432" s="100"/>
      <c r="O15432" s="100"/>
    </row>
    <row r="15433" spans="2:15" s="105" customFormat="1">
      <c r="B15433" s="209"/>
      <c r="C15433" s="103"/>
      <c r="D15433" s="104"/>
      <c r="E15433" s="209"/>
      <c r="F15433" s="107"/>
      <c r="G15433" s="107"/>
      <c r="H15433" s="100"/>
      <c r="I15433" s="100"/>
      <c r="J15433" s="100"/>
      <c r="K15433" s="100"/>
      <c r="L15433" s="100"/>
      <c r="M15433" s="100"/>
      <c r="N15433" s="100"/>
      <c r="O15433" s="100"/>
    </row>
    <row r="15434" spans="2:15" s="105" customFormat="1">
      <c r="B15434" s="209"/>
      <c r="C15434" s="103"/>
      <c r="D15434" s="104"/>
      <c r="E15434" s="209"/>
      <c r="F15434" s="107"/>
      <c r="G15434" s="107"/>
      <c r="H15434" s="100"/>
      <c r="I15434" s="100"/>
      <c r="J15434" s="100"/>
      <c r="K15434" s="100"/>
      <c r="L15434" s="100"/>
      <c r="M15434" s="100"/>
      <c r="N15434" s="100"/>
      <c r="O15434" s="100"/>
    </row>
    <row r="15435" spans="2:15" s="105" customFormat="1">
      <c r="B15435" s="209"/>
      <c r="C15435" s="103"/>
      <c r="D15435" s="104"/>
      <c r="E15435" s="209"/>
      <c r="F15435" s="107"/>
      <c r="G15435" s="107"/>
      <c r="H15435" s="100"/>
      <c r="I15435" s="100"/>
      <c r="J15435" s="100"/>
      <c r="K15435" s="100"/>
      <c r="L15435" s="100"/>
      <c r="M15435" s="100"/>
      <c r="N15435" s="100"/>
      <c r="O15435" s="100"/>
    </row>
    <row r="15436" spans="2:15" s="105" customFormat="1">
      <c r="B15436" s="209"/>
      <c r="C15436" s="103"/>
      <c r="D15436" s="104"/>
      <c r="E15436" s="209"/>
      <c r="F15436" s="107"/>
      <c r="G15436" s="107"/>
      <c r="H15436" s="100"/>
      <c r="I15436" s="100"/>
      <c r="J15436" s="100"/>
      <c r="K15436" s="100"/>
      <c r="L15436" s="100"/>
      <c r="M15436" s="100"/>
      <c r="N15436" s="100"/>
      <c r="O15436" s="100"/>
    </row>
    <row r="15437" spans="2:15" s="105" customFormat="1">
      <c r="B15437" s="209"/>
      <c r="C15437" s="103"/>
      <c r="D15437" s="104"/>
      <c r="E15437" s="209"/>
      <c r="F15437" s="107"/>
      <c r="G15437" s="107"/>
      <c r="H15437" s="100"/>
      <c r="I15437" s="100"/>
      <c r="J15437" s="100"/>
      <c r="K15437" s="100"/>
      <c r="L15437" s="100"/>
      <c r="M15437" s="100"/>
      <c r="N15437" s="100"/>
      <c r="O15437" s="100"/>
    </row>
    <row r="15438" spans="2:15" s="105" customFormat="1">
      <c r="B15438" s="209"/>
      <c r="C15438" s="103"/>
      <c r="D15438" s="104"/>
      <c r="E15438" s="209"/>
      <c r="F15438" s="107"/>
      <c r="G15438" s="107"/>
      <c r="H15438" s="100"/>
      <c r="I15438" s="100"/>
      <c r="J15438" s="100"/>
      <c r="K15438" s="100"/>
      <c r="L15438" s="100"/>
      <c r="M15438" s="100"/>
      <c r="N15438" s="100"/>
      <c r="O15438" s="100"/>
    </row>
    <row r="15439" spans="2:15" s="105" customFormat="1">
      <c r="B15439" s="209"/>
      <c r="C15439" s="103"/>
      <c r="D15439" s="104"/>
      <c r="E15439" s="209"/>
      <c r="F15439" s="107"/>
      <c r="G15439" s="107"/>
      <c r="H15439" s="100"/>
      <c r="I15439" s="100"/>
      <c r="J15439" s="100"/>
      <c r="K15439" s="100"/>
      <c r="L15439" s="100"/>
      <c r="M15439" s="100"/>
      <c r="N15439" s="100"/>
      <c r="O15439" s="100"/>
    </row>
    <row r="15440" spans="2:15" s="105" customFormat="1">
      <c r="B15440" s="209"/>
      <c r="C15440" s="103"/>
      <c r="D15440" s="104"/>
      <c r="E15440" s="209"/>
      <c r="F15440" s="107"/>
      <c r="G15440" s="107"/>
      <c r="H15440" s="100"/>
      <c r="I15440" s="100"/>
      <c r="J15440" s="100"/>
      <c r="K15440" s="100"/>
      <c r="L15440" s="100"/>
      <c r="M15440" s="100"/>
      <c r="N15440" s="100"/>
      <c r="O15440" s="100"/>
    </row>
    <row r="15441" spans="2:15" s="105" customFormat="1">
      <c r="B15441" s="209"/>
      <c r="C15441" s="103"/>
      <c r="D15441" s="104"/>
      <c r="E15441" s="209"/>
      <c r="F15441" s="107"/>
      <c r="G15441" s="107"/>
      <c r="H15441" s="100"/>
      <c r="I15441" s="100"/>
      <c r="J15441" s="100"/>
      <c r="K15441" s="100"/>
      <c r="L15441" s="100"/>
      <c r="M15441" s="100"/>
      <c r="N15441" s="100"/>
      <c r="O15441" s="100"/>
    </row>
    <row r="15442" spans="2:15" s="105" customFormat="1">
      <c r="B15442" s="209"/>
      <c r="C15442" s="103"/>
      <c r="D15442" s="104"/>
      <c r="E15442" s="209"/>
      <c r="F15442" s="107"/>
      <c r="G15442" s="107"/>
      <c r="H15442" s="100"/>
      <c r="I15442" s="100"/>
      <c r="J15442" s="100"/>
      <c r="K15442" s="100"/>
      <c r="L15442" s="100"/>
      <c r="M15442" s="100"/>
      <c r="N15442" s="100"/>
      <c r="O15442" s="100"/>
    </row>
    <row r="15443" spans="2:15" s="105" customFormat="1">
      <c r="B15443" s="209"/>
      <c r="C15443" s="103"/>
      <c r="D15443" s="104"/>
      <c r="E15443" s="209"/>
      <c r="F15443" s="107"/>
      <c r="G15443" s="107"/>
      <c r="H15443" s="100"/>
      <c r="I15443" s="100"/>
      <c r="J15443" s="100"/>
      <c r="K15443" s="100"/>
      <c r="L15443" s="100"/>
      <c r="M15443" s="100"/>
      <c r="N15443" s="100"/>
      <c r="O15443" s="100"/>
    </row>
    <row r="15444" spans="2:15" s="105" customFormat="1">
      <c r="B15444" s="209"/>
      <c r="C15444" s="103"/>
      <c r="D15444" s="104"/>
      <c r="E15444" s="209"/>
      <c r="F15444" s="107"/>
      <c r="G15444" s="107"/>
      <c r="H15444" s="100"/>
      <c r="I15444" s="100"/>
      <c r="J15444" s="100"/>
      <c r="K15444" s="100"/>
      <c r="L15444" s="100"/>
      <c r="M15444" s="100"/>
      <c r="N15444" s="100"/>
      <c r="O15444" s="100"/>
    </row>
    <row r="15445" spans="2:15" s="105" customFormat="1">
      <c r="B15445" s="209"/>
      <c r="C15445" s="103"/>
      <c r="D15445" s="104"/>
      <c r="E15445" s="209"/>
      <c r="F15445" s="107"/>
      <c r="G15445" s="107"/>
      <c r="H15445" s="100"/>
      <c r="I15445" s="100"/>
      <c r="J15445" s="100"/>
      <c r="K15445" s="100"/>
      <c r="L15445" s="100"/>
      <c r="M15445" s="100"/>
      <c r="N15445" s="100"/>
      <c r="O15445" s="100"/>
    </row>
    <row r="15446" spans="2:15" s="105" customFormat="1">
      <c r="B15446" s="209"/>
      <c r="C15446" s="103"/>
      <c r="D15446" s="104"/>
      <c r="E15446" s="209"/>
      <c r="F15446" s="107"/>
      <c r="G15446" s="107"/>
      <c r="H15446" s="100"/>
      <c r="I15446" s="100"/>
      <c r="J15446" s="100"/>
      <c r="K15446" s="100"/>
      <c r="L15446" s="100"/>
      <c r="M15446" s="100"/>
      <c r="N15446" s="100"/>
      <c r="O15446" s="100"/>
    </row>
    <row r="15447" spans="2:15" s="105" customFormat="1">
      <c r="B15447" s="209"/>
      <c r="C15447" s="103"/>
      <c r="D15447" s="104"/>
      <c r="E15447" s="209"/>
      <c r="F15447" s="107"/>
      <c r="G15447" s="107"/>
      <c r="H15447" s="100"/>
      <c r="I15447" s="100"/>
      <c r="J15447" s="100"/>
      <c r="K15447" s="100"/>
      <c r="L15447" s="100"/>
      <c r="M15447" s="100"/>
      <c r="N15447" s="100"/>
      <c r="O15447" s="100"/>
    </row>
    <row r="15448" spans="2:15" s="105" customFormat="1">
      <c r="B15448" s="209"/>
      <c r="C15448" s="103"/>
      <c r="D15448" s="104"/>
      <c r="E15448" s="209"/>
      <c r="F15448" s="107"/>
      <c r="G15448" s="107"/>
      <c r="H15448" s="100"/>
      <c r="I15448" s="100"/>
      <c r="J15448" s="100"/>
      <c r="K15448" s="100"/>
      <c r="L15448" s="100"/>
      <c r="M15448" s="100"/>
      <c r="N15448" s="100"/>
      <c r="O15448" s="100"/>
    </row>
    <row r="15449" spans="2:15" s="105" customFormat="1">
      <c r="B15449" s="209"/>
      <c r="C15449" s="103"/>
      <c r="D15449" s="104"/>
      <c r="E15449" s="209"/>
      <c r="F15449" s="107"/>
      <c r="G15449" s="107"/>
      <c r="H15449" s="100"/>
      <c r="I15449" s="100"/>
      <c r="J15449" s="100"/>
      <c r="K15449" s="100"/>
      <c r="L15449" s="100"/>
      <c r="M15449" s="100"/>
      <c r="N15449" s="100"/>
      <c r="O15449" s="100"/>
    </row>
    <row r="15450" spans="2:15" s="105" customFormat="1">
      <c r="B15450" s="209"/>
      <c r="C15450" s="103"/>
      <c r="D15450" s="104"/>
      <c r="E15450" s="209"/>
      <c r="F15450" s="107"/>
      <c r="G15450" s="107"/>
      <c r="H15450" s="100"/>
      <c r="I15450" s="100"/>
      <c r="J15450" s="100"/>
      <c r="K15450" s="100"/>
      <c r="L15450" s="100"/>
      <c r="M15450" s="100"/>
      <c r="N15450" s="100"/>
      <c r="O15450" s="100"/>
    </row>
    <row r="15451" spans="2:15" s="105" customFormat="1">
      <c r="B15451" s="209"/>
      <c r="C15451" s="103"/>
      <c r="D15451" s="104"/>
      <c r="E15451" s="209"/>
      <c r="F15451" s="107"/>
      <c r="G15451" s="107"/>
      <c r="H15451" s="100"/>
      <c r="I15451" s="100"/>
      <c r="J15451" s="100"/>
      <c r="K15451" s="100"/>
      <c r="L15451" s="100"/>
      <c r="M15451" s="100"/>
      <c r="N15451" s="100"/>
      <c r="O15451" s="100"/>
    </row>
    <row r="15452" spans="2:15" s="105" customFormat="1">
      <c r="B15452" s="209"/>
      <c r="C15452" s="103"/>
      <c r="D15452" s="104"/>
      <c r="E15452" s="209"/>
      <c r="F15452" s="107"/>
      <c r="G15452" s="107"/>
      <c r="H15452" s="100"/>
      <c r="I15452" s="100"/>
      <c r="J15452" s="100"/>
      <c r="K15452" s="100"/>
      <c r="L15452" s="100"/>
      <c r="M15452" s="100"/>
      <c r="N15452" s="100"/>
      <c r="O15452" s="100"/>
    </row>
    <row r="15453" spans="2:15" s="105" customFormat="1">
      <c r="B15453" s="209"/>
      <c r="C15453" s="103"/>
      <c r="D15453" s="104"/>
      <c r="E15453" s="209"/>
      <c r="F15453" s="107"/>
      <c r="G15453" s="107"/>
      <c r="H15453" s="100"/>
      <c r="I15453" s="100"/>
      <c r="J15453" s="100"/>
      <c r="K15453" s="100"/>
      <c r="L15453" s="100"/>
      <c r="M15453" s="100"/>
      <c r="N15453" s="100"/>
      <c r="O15453" s="100"/>
    </row>
    <row r="15454" spans="2:15" s="105" customFormat="1">
      <c r="B15454" s="209"/>
      <c r="C15454" s="103"/>
      <c r="D15454" s="104"/>
      <c r="E15454" s="209"/>
      <c r="F15454" s="107"/>
      <c r="G15454" s="107"/>
      <c r="H15454" s="100"/>
      <c r="I15454" s="100"/>
      <c r="J15454" s="100"/>
      <c r="K15454" s="100"/>
      <c r="L15454" s="100"/>
      <c r="M15454" s="100"/>
      <c r="N15454" s="100"/>
      <c r="O15454" s="100"/>
    </row>
    <row r="15455" spans="2:15" s="105" customFormat="1">
      <c r="B15455" s="209"/>
      <c r="C15455" s="103"/>
      <c r="D15455" s="104"/>
      <c r="E15455" s="209"/>
      <c r="F15455" s="107"/>
      <c r="G15455" s="107"/>
      <c r="H15455" s="100"/>
      <c r="I15455" s="100"/>
      <c r="J15455" s="100"/>
      <c r="K15455" s="100"/>
      <c r="L15455" s="100"/>
      <c r="M15455" s="100"/>
      <c r="N15455" s="100"/>
      <c r="O15455" s="100"/>
    </row>
    <row r="15456" spans="2:15" s="105" customFormat="1">
      <c r="B15456" s="209"/>
      <c r="C15456" s="103"/>
      <c r="D15456" s="104"/>
      <c r="E15456" s="209"/>
      <c r="F15456" s="107"/>
      <c r="G15456" s="107"/>
      <c r="H15456" s="100"/>
      <c r="I15456" s="100"/>
      <c r="J15456" s="100"/>
      <c r="K15456" s="100"/>
      <c r="L15456" s="100"/>
      <c r="M15456" s="100"/>
      <c r="N15456" s="100"/>
      <c r="O15456" s="100"/>
    </row>
    <row r="15457" spans="2:15" s="105" customFormat="1">
      <c r="B15457" s="209"/>
      <c r="C15457" s="103"/>
      <c r="D15457" s="104"/>
      <c r="E15457" s="209"/>
      <c r="F15457" s="107"/>
      <c r="G15457" s="107"/>
      <c r="H15457" s="100"/>
      <c r="I15457" s="100"/>
      <c r="J15457" s="100"/>
      <c r="K15457" s="100"/>
      <c r="L15457" s="100"/>
      <c r="M15457" s="100"/>
      <c r="N15457" s="100"/>
      <c r="O15457" s="100"/>
    </row>
    <row r="15458" spans="2:15" s="105" customFormat="1">
      <c r="B15458" s="209"/>
      <c r="C15458" s="103"/>
      <c r="D15458" s="104"/>
      <c r="E15458" s="209"/>
      <c r="F15458" s="107"/>
      <c r="G15458" s="107"/>
      <c r="H15458" s="100"/>
      <c r="I15458" s="100"/>
      <c r="J15458" s="100"/>
      <c r="K15458" s="100"/>
      <c r="L15458" s="100"/>
      <c r="M15458" s="100"/>
      <c r="N15458" s="100"/>
      <c r="O15458" s="100"/>
    </row>
    <row r="15459" spans="2:15" s="105" customFormat="1">
      <c r="B15459" s="209"/>
      <c r="C15459" s="103"/>
      <c r="D15459" s="104"/>
      <c r="E15459" s="209"/>
      <c r="F15459" s="107"/>
      <c r="G15459" s="107"/>
      <c r="H15459" s="100"/>
      <c r="I15459" s="100"/>
      <c r="J15459" s="100"/>
      <c r="K15459" s="100"/>
      <c r="L15459" s="100"/>
      <c r="M15459" s="100"/>
      <c r="N15459" s="100"/>
      <c r="O15459" s="100"/>
    </row>
    <row r="15460" spans="2:15" s="105" customFormat="1">
      <c r="B15460" s="209"/>
      <c r="C15460" s="103"/>
      <c r="D15460" s="104"/>
      <c r="E15460" s="209"/>
      <c r="F15460" s="107"/>
      <c r="G15460" s="107"/>
      <c r="H15460" s="100"/>
      <c r="I15460" s="100"/>
      <c r="J15460" s="100"/>
      <c r="K15460" s="100"/>
      <c r="L15460" s="100"/>
      <c r="M15460" s="100"/>
      <c r="N15460" s="100"/>
      <c r="O15460" s="100"/>
    </row>
    <row r="15461" spans="2:15" s="105" customFormat="1">
      <c r="B15461" s="209"/>
      <c r="C15461" s="103"/>
      <c r="D15461" s="104"/>
      <c r="E15461" s="209"/>
      <c r="F15461" s="107"/>
      <c r="G15461" s="107"/>
      <c r="H15461" s="100"/>
      <c r="I15461" s="100"/>
      <c r="J15461" s="100"/>
      <c r="K15461" s="100"/>
      <c r="L15461" s="100"/>
      <c r="M15461" s="100"/>
      <c r="N15461" s="100"/>
      <c r="O15461" s="100"/>
    </row>
    <row r="15462" spans="2:15" s="105" customFormat="1">
      <c r="B15462" s="209"/>
      <c r="C15462" s="103"/>
      <c r="D15462" s="104"/>
      <c r="E15462" s="209"/>
      <c r="F15462" s="107"/>
      <c r="G15462" s="107"/>
      <c r="H15462" s="100"/>
      <c r="I15462" s="100"/>
      <c r="J15462" s="100"/>
      <c r="K15462" s="100"/>
      <c r="L15462" s="100"/>
      <c r="M15462" s="100"/>
      <c r="N15462" s="100"/>
      <c r="O15462" s="100"/>
    </row>
    <row r="15463" spans="2:15" s="105" customFormat="1">
      <c r="B15463" s="209"/>
      <c r="C15463" s="103"/>
      <c r="D15463" s="104"/>
      <c r="E15463" s="209"/>
      <c r="F15463" s="107"/>
      <c r="G15463" s="107"/>
      <c r="H15463" s="100"/>
      <c r="I15463" s="100"/>
      <c r="J15463" s="100"/>
      <c r="K15463" s="100"/>
      <c r="L15463" s="100"/>
      <c r="M15463" s="100"/>
      <c r="N15463" s="100"/>
      <c r="O15463" s="100"/>
    </row>
    <row r="15464" spans="2:15" s="105" customFormat="1">
      <c r="B15464" s="209"/>
      <c r="C15464" s="103"/>
      <c r="D15464" s="104"/>
      <c r="E15464" s="209"/>
      <c r="F15464" s="107"/>
      <c r="G15464" s="107"/>
      <c r="H15464" s="100"/>
      <c r="I15464" s="100"/>
      <c r="J15464" s="100"/>
      <c r="K15464" s="100"/>
      <c r="L15464" s="100"/>
      <c r="M15464" s="100"/>
      <c r="N15464" s="100"/>
      <c r="O15464" s="100"/>
    </row>
    <row r="15465" spans="2:15" s="105" customFormat="1">
      <c r="B15465" s="209"/>
      <c r="C15465" s="103"/>
      <c r="D15465" s="104"/>
      <c r="E15465" s="209"/>
      <c r="F15465" s="107"/>
      <c r="G15465" s="107"/>
      <c r="H15465" s="100"/>
      <c r="I15465" s="100"/>
      <c r="J15465" s="100"/>
      <c r="K15465" s="100"/>
      <c r="L15465" s="100"/>
      <c r="M15465" s="100"/>
      <c r="N15465" s="100"/>
      <c r="O15465" s="100"/>
    </row>
    <row r="15466" spans="2:15" s="105" customFormat="1">
      <c r="B15466" s="209"/>
      <c r="C15466" s="103"/>
      <c r="D15466" s="104"/>
      <c r="E15466" s="209"/>
      <c r="F15466" s="107"/>
      <c r="G15466" s="107"/>
      <c r="H15466" s="100"/>
      <c r="I15466" s="100"/>
      <c r="J15466" s="100"/>
      <c r="K15466" s="100"/>
      <c r="L15466" s="100"/>
      <c r="M15466" s="100"/>
      <c r="N15466" s="100"/>
      <c r="O15466" s="100"/>
    </row>
    <row r="15467" spans="2:15" s="105" customFormat="1">
      <c r="B15467" s="209"/>
      <c r="C15467" s="103"/>
      <c r="D15467" s="104"/>
      <c r="E15467" s="209"/>
      <c r="F15467" s="107"/>
      <c r="G15467" s="107"/>
      <c r="H15467" s="100"/>
      <c r="I15467" s="100"/>
      <c r="J15467" s="100"/>
      <c r="K15467" s="100"/>
      <c r="L15467" s="100"/>
      <c r="M15467" s="100"/>
      <c r="N15467" s="100"/>
      <c r="O15467" s="100"/>
    </row>
    <row r="15468" spans="2:15" s="105" customFormat="1">
      <c r="B15468" s="209"/>
      <c r="C15468" s="103"/>
      <c r="D15468" s="104"/>
      <c r="E15468" s="209"/>
      <c r="F15468" s="107"/>
      <c r="G15468" s="107"/>
      <c r="H15468" s="100"/>
      <c r="I15468" s="100"/>
      <c r="J15468" s="100"/>
      <c r="K15468" s="100"/>
      <c r="L15468" s="100"/>
      <c r="M15468" s="100"/>
      <c r="N15468" s="100"/>
      <c r="O15468" s="100"/>
    </row>
    <row r="15469" spans="2:15" s="105" customFormat="1">
      <c r="B15469" s="209"/>
      <c r="C15469" s="103"/>
      <c r="D15469" s="104"/>
      <c r="E15469" s="209"/>
      <c r="F15469" s="107"/>
      <c r="G15469" s="107"/>
      <c r="H15469" s="100"/>
      <c r="I15469" s="100"/>
      <c r="J15469" s="100"/>
      <c r="K15469" s="100"/>
      <c r="L15469" s="100"/>
      <c r="M15469" s="100"/>
      <c r="N15469" s="100"/>
      <c r="O15469" s="100"/>
    </row>
    <row r="15470" spans="2:15" s="105" customFormat="1">
      <c r="B15470" s="209"/>
      <c r="C15470" s="103"/>
      <c r="D15470" s="104"/>
      <c r="E15470" s="209"/>
      <c r="F15470" s="107"/>
      <c r="G15470" s="107"/>
      <c r="H15470" s="100"/>
      <c r="I15470" s="100"/>
      <c r="J15470" s="100"/>
      <c r="K15470" s="100"/>
      <c r="L15470" s="100"/>
      <c r="M15470" s="100"/>
      <c r="N15470" s="100"/>
      <c r="O15470" s="100"/>
    </row>
    <row r="15471" spans="2:15" s="105" customFormat="1">
      <c r="B15471" s="209"/>
      <c r="C15471" s="103"/>
      <c r="D15471" s="104"/>
      <c r="E15471" s="209"/>
      <c r="F15471" s="107"/>
      <c r="G15471" s="107"/>
      <c r="H15471" s="100"/>
      <c r="I15471" s="100"/>
      <c r="J15471" s="100"/>
      <c r="K15471" s="100"/>
      <c r="L15471" s="100"/>
      <c r="M15471" s="100"/>
      <c r="N15471" s="100"/>
      <c r="O15471" s="100"/>
    </row>
    <row r="15472" spans="2:15" s="105" customFormat="1">
      <c r="B15472" s="209"/>
      <c r="C15472" s="103"/>
      <c r="D15472" s="104"/>
      <c r="E15472" s="209"/>
      <c r="F15472" s="107"/>
      <c r="G15472" s="107"/>
      <c r="H15472" s="100"/>
      <c r="I15472" s="100"/>
      <c r="J15472" s="100"/>
      <c r="K15472" s="100"/>
      <c r="L15472" s="100"/>
      <c r="M15472" s="100"/>
      <c r="N15472" s="100"/>
      <c r="O15472" s="100"/>
    </row>
    <row r="15473" spans="2:15" s="105" customFormat="1">
      <c r="B15473" s="209"/>
      <c r="C15473" s="103"/>
      <c r="D15473" s="104"/>
      <c r="E15473" s="209"/>
      <c r="F15473" s="107"/>
      <c r="G15473" s="107"/>
      <c r="H15473" s="100"/>
      <c r="I15473" s="100"/>
      <c r="J15473" s="100"/>
      <c r="K15473" s="100"/>
      <c r="L15473" s="100"/>
      <c r="M15473" s="100"/>
      <c r="N15473" s="100"/>
      <c r="O15473" s="100"/>
    </row>
    <row r="15474" spans="2:15" s="105" customFormat="1">
      <c r="B15474" s="209"/>
      <c r="C15474" s="103"/>
      <c r="D15474" s="104"/>
      <c r="E15474" s="209"/>
      <c r="F15474" s="107"/>
      <c r="G15474" s="107"/>
      <c r="H15474" s="100"/>
      <c r="I15474" s="100"/>
      <c r="J15474" s="100"/>
      <c r="K15474" s="100"/>
      <c r="L15474" s="100"/>
      <c r="M15474" s="100"/>
      <c r="N15474" s="100"/>
      <c r="O15474" s="100"/>
    </row>
    <row r="15475" spans="2:15" s="105" customFormat="1">
      <c r="B15475" s="209"/>
      <c r="C15475" s="103"/>
      <c r="D15475" s="104"/>
      <c r="E15475" s="209"/>
      <c r="F15475" s="107"/>
      <c r="G15475" s="107"/>
      <c r="H15475" s="100"/>
      <c r="I15475" s="100"/>
      <c r="J15475" s="100"/>
      <c r="K15475" s="100"/>
      <c r="L15475" s="100"/>
      <c r="M15475" s="100"/>
      <c r="N15475" s="100"/>
      <c r="O15475" s="100"/>
    </row>
    <row r="15476" spans="2:15" s="105" customFormat="1">
      <c r="B15476" s="209"/>
      <c r="C15476" s="103"/>
      <c r="D15476" s="104"/>
      <c r="E15476" s="209"/>
      <c r="F15476" s="107"/>
      <c r="G15476" s="107"/>
      <c r="H15476" s="100"/>
      <c r="I15476" s="100"/>
      <c r="J15476" s="100"/>
      <c r="K15476" s="100"/>
      <c r="L15476" s="100"/>
      <c r="M15476" s="100"/>
      <c r="N15476" s="100"/>
      <c r="O15476" s="100"/>
    </row>
    <row r="15477" spans="2:15" s="105" customFormat="1">
      <c r="B15477" s="209"/>
      <c r="C15477" s="103"/>
      <c r="D15477" s="104"/>
      <c r="E15477" s="209"/>
      <c r="F15477" s="107"/>
      <c r="G15477" s="107"/>
      <c r="H15477" s="100"/>
      <c r="I15477" s="100"/>
      <c r="J15477" s="100"/>
      <c r="K15477" s="100"/>
      <c r="L15477" s="100"/>
      <c r="M15477" s="100"/>
      <c r="N15477" s="100"/>
      <c r="O15477" s="100"/>
    </row>
    <row r="15478" spans="2:15" s="105" customFormat="1">
      <c r="B15478" s="209"/>
      <c r="C15478" s="103"/>
      <c r="D15478" s="104"/>
      <c r="E15478" s="209"/>
      <c r="F15478" s="107"/>
      <c r="G15478" s="107"/>
      <c r="H15478" s="100"/>
      <c r="I15478" s="100"/>
      <c r="J15478" s="100"/>
      <c r="K15478" s="100"/>
      <c r="L15478" s="100"/>
      <c r="M15478" s="100"/>
      <c r="N15478" s="100"/>
      <c r="O15478" s="100"/>
    </row>
    <row r="15479" spans="2:15" s="105" customFormat="1">
      <c r="B15479" s="209"/>
      <c r="C15479" s="103"/>
      <c r="D15479" s="104"/>
      <c r="E15479" s="209"/>
      <c r="F15479" s="107"/>
      <c r="G15479" s="107"/>
      <c r="H15479" s="100"/>
      <c r="I15479" s="100"/>
      <c r="J15479" s="100"/>
      <c r="K15479" s="100"/>
      <c r="L15479" s="100"/>
      <c r="M15479" s="100"/>
      <c r="N15479" s="100"/>
      <c r="O15479" s="100"/>
    </row>
    <row r="15480" spans="2:15" s="105" customFormat="1">
      <c r="B15480" s="209"/>
      <c r="C15480" s="103"/>
      <c r="D15480" s="104"/>
      <c r="E15480" s="209"/>
      <c r="F15480" s="107"/>
      <c r="G15480" s="107"/>
      <c r="H15480" s="100"/>
      <c r="I15480" s="100"/>
      <c r="J15480" s="100"/>
      <c r="K15480" s="100"/>
      <c r="L15480" s="100"/>
      <c r="M15480" s="100"/>
      <c r="N15480" s="100"/>
      <c r="O15480" s="100"/>
    </row>
    <row r="15481" spans="2:15" s="105" customFormat="1">
      <c r="B15481" s="209"/>
      <c r="C15481" s="103"/>
      <c r="D15481" s="104"/>
      <c r="E15481" s="209"/>
      <c r="F15481" s="107"/>
      <c r="G15481" s="107"/>
      <c r="H15481" s="100"/>
      <c r="I15481" s="100"/>
      <c r="J15481" s="100"/>
      <c r="K15481" s="100"/>
      <c r="L15481" s="100"/>
      <c r="M15481" s="100"/>
      <c r="N15481" s="100"/>
      <c r="O15481" s="100"/>
    </row>
    <row r="15482" spans="2:15" s="105" customFormat="1">
      <c r="B15482" s="209"/>
      <c r="C15482" s="103"/>
      <c r="D15482" s="104"/>
      <c r="E15482" s="209"/>
      <c r="F15482" s="107"/>
      <c r="G15482" s="107"/>
      <c r="H15482" s="100"/>
      <c r="I15482" s="100"/>
      <c r="J15482" s="100"/>
      <c r="K15482" s="100"/>
      <c r="L15482" s="100"/>
      <c r="M15482" s="100"/>
      <c r="N15482" s="100"/>
      <c r="O15482" s="100"/>
    </row>
    <row r="15483" spans="2:15" s="105" customFormat="1">
      <c r="B15483" s="209"/>
      <c r="C15483" s="103"/>
      <c r="D15483" s="104"/>
      <c r="E15483" s="209"/>
      <c r="F15483" s="107"/>
      <c r="G15483" s="107"/>
      <c r="H15483" s="100"/>
      <c r="I15483" s="100"/>
      <c r="J15483" s="100"/>
      <c r="K15483" s="100"/>
      <c r="L15483" s="100"/>
      <c r="M15483" s="100"/>
      <c r="N15483" s="100"/>
      <c r="O15483" s="100"/>
    </row>
    <row r="15484" spans="2:15" s="105" customFormat="1">
      <c r="B15484" s="209"/>
      <c r="C15484" s="103"/>
      <c r="D15484" s="104"/>
      <c r="E15484" s="209"/>
      <c r="F15484" s="107"/>
      <c r="G15484" s="107"/>
      <c r="H15484" s="100"/>
      <c r="I15484" s="100"/>
      <c r="J15484" s="100"/>
      <c r="K15484" s="100"/>
      <c r="L15484" s="100"/>
      <c r="M15484" s="100"/>
      <c r="N15484" s="100"/>
      <c r="O15484" s="100"/>
    </row>
    <row r="15485" spans="2:15" s="105" customFormat="1">
      <c r="B15485" s="209"/>
      <c r="C15485" s="103"/>
      <c r="D15485" s="104"/>
      <c r="E15485" s="209"/>
      <c r="F15485" s="107"/>
      <c r="G15485" s="107"/>
      <c r="H15485" s="100"/>
      <c r="I15485" s="100"/>
      <c r="J15485" s="100"/>
      <c r="K15485" s="100"/>
      <c r="L15485" s="100"/>
      <c r="M15485" s="100"/>
      <c r="N15485" s="100"/>
      <c r="O15485" s="100"/>
    </row>
    <row r="15486" spans="2:15" s="105" customFormat="1">
      <c r="B15486" s="209"/>
      <c r="C15486" s="103"/>
      <c r="D15486" s="104"/>
      <c r="E15486" s="209"/>
      <c r="F15486" s="107"/>
      <c r="G15486" s="107"/>
      <c r="H15486" s="100"/>
      <c r="I15486" s="100"/>
      <c r="J15486" s="100"/>
      <c r="K15486" s="100"/>
      <c r="L15486" s="100"/>
      <c r="M15486" s="100"/>
      <c r="N15486" s="100"/>
      <c r="O15486" s="100"/>
    </row>
    <row r="15487" spans="2:15" s="105" customFormat="1">
      <c r="B15487" s="209"/>
      <c r="C15487" s="103"/>
      <c r="D15487" s="104"/>
      <c r="E15487" s="209"/>
      <c r="F15487" s="107"/>
      <c r="G15487" s="107"/>
      <c r="H15487" s="100"/>
      <c r="I15487" s="100"/>
      <c r="J15487" s="100"/>
      <c r="K15487" s="100"/>
      <c r="L15487" s="100"/>
      <c r="M15487" s="100"/>
      <c r="N15487" s="100"/>
      <c r="O15487" s="100"/>
    </row>
    <row r="15488" spans="2:15" s="105" customFormat="1">
      <c r="B15488" s="209"/>
      <c r="C15488" s="103"/>
      <c r="D15488" s="104"/>
      <c r="E15488" s="209"/>
      <c r="F15488" s="107"/>
      <c r="G15488" s="107"/>
      <c r="H15488" s="100"/>
      <c r="I15488" s="100"/>
      <c r="J15488" s="100"/>
      <c r="K15488" s="100"/>
      <c r="L15488" s="100"/>
      <c r="M15488" s="100"/>
      <c r="N15488" s="100"/>
      <c r="O15488" s="100"/>
    </row>
    <row r="15489" spans="2:15" s="105" customFormat="1">
      <c r="B15489" s="209"/>
      <c r="C15489" s="103"/>
      <c r="D15489" s="104"/>
      <c r="E15489" s="209"/>
      <c r="F15489" s="107"/>
      <c r="G15489" s="107"/>
      <c r="H15489" s="100"/>
      <c r="I15489" s="100"/>
      <c r="J15489" s="100"/>
      <c r="K15489" s="100"/>
      <c r="L15489" s="100"/>
      <c r="M15489" s="100"/>
      <c r="N15489" s="100"/>
      <c r="O15489" s="100"/>
    </row>
    <row r="15490" spans="2:15" s="105" customFormat="1">
      <c r="B15490" s="209"/>
      <c r="C15490" s="103"/>
      <c r="D15490" s="104"/>
      <c r="E15490" s="209"/>
      <c r="F15490" s="107"/>
      <c r="G15490" s="107"/>
      <c r="H15490" s="100"/>
      <c r="I15490" s="100"/>
      <c r="J15490" s="100"/>
      <c r="K15490" s="100"/>
      <c r="L15490" s="100"/>
      <c r="M15490" s="100"/>
      <c r="N15490" s="100"/>
      <c r="O15490" s="100"/>
    </row>
    <row r="15491" spans="2:15" s="105" customFormat="1">
      <c r="B15491" s="209"/>
      <c r="C15491" s="103"/>
      <c r="D15491" s="104"/>
      <c r="E15491" s="209"/>
      <c r="F15491" s="107"/>
      <c r="G15491" s="107"/>
      <c r="H15491" s="100"/>
      <c r="I15491" s="100"/>
      <c r="J15491" s="100"/>
      <c r="K15491" s="100"/>
      <c r="L15491" s="100"/>
      <c r="M15491" s="100"/>
      <c r="N15491" s="100"/>
      <c r="O15491" s="100"/>
    </row>
    <row r="15492" spans="2:15" s="105" customFormat="1">
      <c r="B15492" s="209"/>
      <c r="C15492" s="103"/>
      <c r="D15492" s="104"/>
      <c r="E15492" s="209"/>
      <c r="F15492" s="107"/>
      <c r="G15492" s="107"/>
      <c r="H15492" s="100"/>
      <c r="I15492" s="100"/>
      <c r="J15492" s="100"/>
      <c r="K15492" s="100"/>
      <c r="L15492" s="100"/>
      <c r="M15492" s="100"/>
      <c r="N15492" s="100"/>
      <c r="O15492" s="100"/>
    </row>
    <row r="15493" spans="2:15" s="105" customFormat="1">
      <c r="B15493" s="209"/>
      <c r="C15493" s="103"/>
      <c r="D15493" s="104"/>
      <c r="E15493" s="209"/>
      <c r="F15493" s="107"/>
      <c r="G15493" s="107"/>
      <c r="H15493" s="100"/>
      <c r="I15493" s="100"/>
      <c r="J15493" s="100"/>
      <c r="K15493" s="100"/>
      <c r="L15493" s="100"/>
      <c r="M15493" s="100"/>
      <c r="N15493" s="100"/>
      <c r="O15493" s="100"/>
    </row>
    <row r="15494" spans="2:15" s="105" customFormat="1">
      <c r="B15494" s="209"/>
      <c r="C15494" s="103"/>
      <c r="D15494" s="104"/>
      <c r="E15494" s="209"/>
      <c r="F15494" s="107"/>
      <c r="G15494" s="107"/>
      <c r="H15494" s="100"/>
      <c r="I15494" s="100"/>
      <c r="J15494" s="100"/>
      <c r="K15494" s="100"/>
      <c r="L15494" s="100"/>
      <c r="M15494" s="100"/>
      <c r="N15494" s="100"/>
      <c r="O15494" s="100"/>
    </row>
    <row r="15495" spans="2:15" s="105" customFormat="1">
      <c r="B15495" s="209"/>
      <c r="C15495" s="103"/>
      <c r="D15495" s="104"/>
      <c r="E15495" s="209"/>
      <c r="F15495" s="107"/>
      <c r="G15495" s="107"/>
      <c r="H15495" s="100"/>
      <c r="I15495" s="100"/>
      <c r="J15495" s="100"/>
      <c r="K15495" s="100"/>
      <c r="L15495" s="100"/>
      <c r="M15495" s="100"/>
      <c r="N15495" s="100"/>
      <c r="O15495" s="100"/>
    </row>
    <row r="15496" spans="2:15" s="105" customFormat="1">
      <c r="B15496" s="209"/>
      <c r="C15496" s="103"/>
      <c r="D15496" s="104"/>
      <c r="E15496" s="209"/>
      <c r="F15496" s="107"/>
      <c r="G15496" s="107"/>
      <c r="H15496" s="100"/>
      <c r="I15496" s="100"/>
      <c r="J15496" s="100"/>
      <c r="K15496" s="100"/>
      <c r="L15496" s="100"/>
      <c r="M15496" s="100"/>
      <c r="N15496" s="100"/>
      <c r="O15496" s="100"/>
    </row>
    <row r="15497" spans="2:15" s="105" customFormat="1">
      <c r="B15497" s="209"/>
      <c r="C15497" s="103"/>
      <c r="D15497" s="104"/>
      <c r="E15497" s="209"/>
      <c r="F15497" s="107"/>
      <c r="G15497" s="107"/>
      <c r="H15497" s="100"/>
      <c r="I15497" s="100"/>
      <c r="J15497" s="100"/>
      <c r="K15497" s="100"/>
      <c r="L15497" s="100"/>
      <c r="M15497" s="100"/>
      <c r="N15497" s="100"/>
      <c r="O15497" s="100"/>
    </row>
    <row r="15498" spans="2:15" s="105" customFormat="1">
      <c r="B15498" s="209"/>
      <c r="C15498" s="103"/>
      <c r="D15498" s="104"/>
      <c r="E15498" s="209"/>
      <c r="F15498" s="107"/>
      <c r="G15498" s="107"/>
      <c r="H15498" s="100"/>
      <c r="I15498" s="100"/>
      <c r="J15498" s="100"/>
      <c r="K15498" s="100"/>
      <c r="L15498" s="100"/>
      <c r="M15498" s="100"/>
      <c r="N15498" s="100"/>
      <c r="O15498" s="100"/>
    </row>
    <row r="15499" spans="2:15" s="105" customFormat="1">
      <c r="B15499" s="209"/>
      <c r="C15499" s="103"/>
      <c r="D15499" s="104"/>
      <c r="E15499" s="209"/>
      <c r="F15499" s="107"/>
      <c r="G15499" s="107"/>
      <c r="H15499" s="100"/>
      <c r="I15499" s="100"/>
      <c r="J15499" s="100"/>
      <c r="K15499" s="100"/>
      <c r="L15499" s="100"/>
      <c r="M15499" s="100"/>
      <c r="N15499" s="100"/>
      <c r="O15499" s="100"/>
    </row>
    <row r="15500" spans="2:15" s="105" customFormat="1">
      <c r="B15500" s="209"/>
      <c r="C15500" s="103"/>
      <c r="D15500" s="104"/>
      <c r="E15500" s="209"/>
      <c r="F15500" s="107"/>
      <c r="G15500" s="107"/>
      <c r="H15500" s="100"/>
      <c r="I15500" s="100"/>
      <c r="J15500" s="100"/>
      <c r="K15500" s="100"/>
      <c r="L15500" s="100"/>
      <c r="M15500" s="100"/>
      <c r="N15500" s="100"/>
      <c r="O15500" s="100"/>
    </row>
    <row r="15501" spans="2:15" s="105" customFormat="1">
      <c r="B15501" s="209"/>
      <c r="C15501" s="103"/>
      <c r="D15501" s="104"/>
      <c r="E15501" s="209"/>
      <c r="F15501" s="107"/>
      <c r="G15501" s="107"/>
      <c r="H15501" s="100"/>
      <c r="I15501" s="100"/>
      <c r="J15501" s="100"/>
      <c r="K15501" s="100"/>
      <c r="L15501" s="100"/>
      <c r="M15501" s="100"/>
      <c r="N15501" s="100"/>
      <c r="O15501" s="100"/>
    </row>
    <row r="15502" spans="2:15" s="105" customFormat="1">
      <c r="B15502" s="209"/>
      <c r="C15502" s="103"/>
      <c r="D15502" s="104"/>
      <c r="E15502" s="209"/>
      <c r="F15502" s="107"/>
      <c r="G15502" s="107"/>
      <c r="H15502" s="100"/>
      <c r="I15502" s="100"/>
      <c r="J15502" s="100"/>
      <c r="K15502" s="100"/>
      <c r="L15502" s="100"/>
      <c r="M15502" s="100"/>
      <c r="N15502" s="100"/>
      <c r="O15502" s="100"/>
    </row>
    <row r="15503" spans="2:15" s="105" customFormat="1">
      <c r="B15503" s="209"/>
      <c r="C15503" s="103"/>
      <c r="D15503" s="104"/>
      <c r="E15503" s="209"/>
      <c r="F15503" s="107"/>
      <c r="G15503" s="107"/>
      <c r="H15503" s="100"/>
      <c r="I15503" s="100"/>
      <c r="J15503" s="100"/>
      <c r="K15503" s="100"/>
      <c r="L15503" s="100"/>
      <c r="M15503" s="100"/>
      <c r="N15503" s="100"/>
      <c r="O15503" s="100"/>
    </row>
    <row r="15504" spans="2:15" s="105" customFormat="1">
      <c r="B15504" s="209"/>
      <c r="C15504" s="103"/>
      <c r="D15504" s="104"/>
      <c r="E15504" s="209"/>
      <c r="F15504" s="107"/>
      <c r="G15504" s="107"/>
      <c r="H15504" s="100"/>
      <c r="I15504" s="100"/>
      <c r="J15504" s="100"/>
      <c r="K15504" s="100"/>
      <c r="L15504" s="100"/>
      <c r="M15504" s="100"/>
      <c r="N15504" s="100"/>
      <c r="O15504" s="100"/>
    </row>
    <row r="15505" spans="2:15" s="105" customFormat="1">
      <c r="B15505" s="209"/>
      <c r="C15505" s="103"/>
      <c r="D15505" s="104"/>
      <c r="E15505" s="209"/>
      <c r="F15505" s="107"/>
      <c r="G15505" s="107"/>
      <c r="H15505" s="100"/>
      <c r="I15505" s="100"/>
      <c r="J15505" s="100"/>
      <c r="K15505" s="100"/>
      <c r="L15505" s="100"/>
      <c r="M15505" s="100"/>
      <c r="N15505" s="100"/>
      <c r="O15505" s="100"/>
    </row>
    <row r="15506" spans="2:15" s="105" customFormat="1">
      <c r="B15506" s="209"/>
      <c r="C15506" s="103"/>
      <c r="D15506" s="104"/>
      <c r="E15506" s="209"/>
      <c r="F15506" s="107"/>
      <c r="G15506" s="107"/>
      <c r="H15506" s="100"/>
      <c r="I15506" s="100"/>
      <c r="J15506" s="100"/>
      <c r="K15506" s="100"/>
      <c r="L15506" s="100"/>
      <c r="M15506" s="100"/>
      <c r="N15506" s="100"/>
      <c r="O15506" s="100"/>
    </row>
    <row r="15507" spans="2:15" s="105" customFormat="1">
      <c r="B15507" s="209"/>
      <c r="C15507" s="103"/>
      <c r="D15507" s="104"/>
      <c r="E15507" s="209"/>
      <c r="F15507" s="107"/>
      <c r="G15507" s="107"/>
      <c r="H15507" s="100"/>
      <c r="I15507" s="100"/>
      <c r="J15507" s="100"/>
      <c r="K15507" s="100"/>
      <c r="L15507" s="100"/>
      <c r="M15507" s="100"/>
      <c r="N15507" s="100"/>
      <c r="O15507" s="100"/>
    </row>
    <row r="15508" spans="2:15" s="105" customFormat="1">
      <c r="B15508" s="209"/>
      <c r="C15508" s="103"/>
      <c r="D15508" s="104"/>
      <c r="E15508" s="209"/>
      <c r="F15508" s="107"/>
      <c r="G15508" s="107"/>
      <c r="H15508" s="100"/>
      <c r="I15508" s="100"/>
      <c r="J15508" s="100"/>
      <c r="K15508" s="100"/>
      <c r="L15508" s="100"/>
      <c r="M15508" s="100"/>
      <c r="N15508" s="100"/>
      <c r="O15508" s="100"/>
    </row>
    <row r="15509" spans="2:15" s="105" customFormat="1">
      <c r="B15509" s="209"/>
      <c r="C15509" s="103"/>
      <c r="D15509" s="104"/>
      <c r="E15509" s="209"/>
      <c r="F15509" s="107"/>
      <c r="G15509" s="107"/>
      <c r="H15509" s="100"/>
      <c r="I15509" s="100"/>
      <c r="J15509" s="100"/>
      <c r="K15509" s="100"/>
      <c r="L15509" s="100"/>
      <c r="M15509" s="100"/>
      <c r="N15509" s="100"/>
      <c r="O15509" s="100"/>
    </row>
    <row r="15510" spans="2:15" s="105" customFormat="1">
      <c r="B15510" s="209"/>
      <c r="C15510" s="103"/>
      <c r="D15510" s="104"/>
      <c r="E15510" s="209"/>
      <c r="F15510" s="107"/>
      <c r="G15510" s="107"/>
      <c r="H15510" s="100"/>
      <c r="I15510" s="100"/>
      <c r="J15510" s="100"/>
      <c r="K15510" s="100"/>
      <c r="L15510" s="100"/>
      <c r="M15510" s="100"/>
      <c r="N15510" s="100"/>
      <c r="O15510" s="100"/>
    </row>
    <row r="15511" spans="2:15" s="105" customFormat="1">
      <c r="B15511" s="209"/>
      <c r="C15511" s="103"/>
      <c r="D15511" s="104"/>
      <c r="E15511" s="209"/>
      <c r="F15511" s="107"/>
      <c r="G15511" s="107"/>
      <c r="H15511" s="100"/>
      <c r="I15511" s="100"/>
      <c r="J15511" s="100"/>
      <c r="K15511" s="100"/>
      <c r="L15511" s="100"/>
      <c r="M15511" s="100"/>
      <c r="N15511" s="100"/>
      <c r="O15511" s="100"/>
    </row>
    <row r="15512" spans="2:15" s="105" customFormat="1">
      <c r="B15512" s="209"/>
      <c r="C15512" s="103"/>
      <c r="D15512" s="104"/>
      <c r="E15512" s="209"/>
      <c r="F15512" s="107"/>
      <c r="G15512" s="107"/>
      <c r="H15512" s="100"/>
      <c r="I15512" s="100"/>
      <c r="J15512" s="100"/>
      <c r="K15512" s="100"/>
      <c r="L15512" s="100"/>
      <c r="M15512" s="100"/>
      <c r="N15512" s="100"/>
      <c r="O15512" s="100"/>
    </row>
    <row r="15513" spans="2:15" s="105" customFormat="1">
      <c r="B15513" s="209"/>
      <c r="C15513" s="103"/>
      <c r="D15513" s="104"/>
      <c r="E15513" s="209"/>
      <c r="F15513" s="107"/>
      <c r="G15513" s="107"/>
      <c r="H15513" s="100"/>
      <c r="I15513" s="100"/>
      <c r="J15513" s="100"/>
      <c r="K15513" s="100"/>
      <c r="L15513" s="100"/>
      <c r="M15513" s="100"/>
      <c r="N15513" s="100"/>
      <c r="O15513" s="100"/>
    </row>
    <row r="15514" spans="2:15" s="105" customFormat="1">
      <c r="B15514" s="209"/>
      <c r="C15514" s="103"/>
      <c r="D15514" s="104"/>
      <c r="E15514" s="209"/>
      <c r="F15514" s="107"/>
      <c r="G15514" s="107"/>
      <c r="H15514" s="100"/>
      <c r="I15514" s="100"/>
      <c r="J15514" s="100"/>
      <c r="K15514" s="100"/>
      <c r="L15514" s="100"/>
      <c r="M15514" s="100"/>
      <c r="N15514" s="100"/>
      <c r="O15514" s="100"/>
    </row>
    <row r="15515" spans="2:15" s="105" customFormat="1">
      <c r="B15515" s="209"/>
      <c r="C15515" s="103"/>
      <c r="D15515" s="104"/>
      <c r="E15515" s="209"/>
      <c r="F15515" s="107"/>
      <c r="G15515" s="107"/>
      <c r="H15515" s="100"/>
      <c r="I15515" s="100"/>
      <c r="J15515" s="100"/>
      <c r="K15515" s="100"/>
      <c r="L15515" s="100"/>
      <c r="M15515" s="100"/>
      <c r="N15515" s="100"/>
      <c r="O15515" s="100"/>
    </row>
    <row r="15516" spans="2:15" s="105" customFormat="1">
      <c r="B15516" s="209"/>
      <c r="C15516" s="103"/>
      <c r="D15516" s="104"/>
      <c r="E15516" s="209"/>
      <c r="F15516" s="107"/>
      <c r="G15516" s="107"/>
      <c r="H15516" s="100"/>
      <c r="I15516" s="100"/>
      <c r="J15516" s="100"/>
      <c r="K15516" s="100"/>
      <c r="L15516" s="100"/>
      <c r="M15516" s="100"/>
      <c r="N15516" s="100"/>
      <c r="O15516" s="100"/>
    </row>
    <row r="15517" spans="2:15" s="105" customFormat="1">
      <c r="B15517" s="209"/>
      <c r="C15517" s="103"/>
      <c r="D15517" s="104"/>
      <c r="E15517" s="209"/>
      <c r="F15517" s="107"/>
      <c r="G15517" s="107"/>
      <c r="H15517" s="100"/>
      <c r="I15517" s="100"/>
      <c r="J15517" s="100"/>
      <c r="K15517" s="100"/>
      <c r="L15517" s="100"/>
      <c r="M15517" s="100"/>
      <c r="N15517" s="100"/>
      <c r="O15517" s="100"/>
    </row>
    <row r="15518" spans="2:15" s="105" customFormat="1">
      <c r="B15518" s="209"/>
      <c r="C15518" s="103"/>
      <c r="D15518" s="104"/>
      <c r="E15518" s="209"/>
      <c r="F15518" s="107"/>
      <c r="G15518" s="107"/>
      <c r="H15518" s="100"/>
      <c r="I15518" s="100"/>
      <c r="J15518" s="100"/>
      <c r="K15518" s="100"/>
      <c r="L15518" s="100"/>
      <c r="M15518" s="100"/>
      <c r="N15518" s="100"/>
      <c r="O15518" s="100"/>
    </row>
    <row r="15519" spans="2:15" s="105" customFormat="1">
      <c r="B15519" s="209"/>
      <c r="C15519" s="103"/>
      <c r="D15519" s="104"/>
      <c r="E15519" s="209"/>
      <c r="F15519" s="107"/>
      <c r="G15519" s="107"/>
      <c r="H15519" s="100"/>
      <c r="I15519" s="100"/>
      <c r="J15519" s="100"/>
      <c r="K15519" s="100"/>
      <c r="L15519" s="100"/>
      <c r="M15519" s="100"/>
      <c r="N15519" s="100"/>
      <c r="O15519" s="100"/>
    </row>
    <row r="15520" spans="2:15" s="105" customFormat="1">
      <c r="B15520" s="209"/>
      <c r="C15520" s="103"/>
      <c r="D15520" s="104"/>
      <c r="E15520" s="209"/>
      <c r="F15520" s="107"/>
      <c r="G15520" s="107"/>
      <c r="H15520" s="100"/>
      <c r="I15520" s="100"/>
      <c r="J15520" s="100"/>
      <c r="K15520" s="100"/>
      <c r="L15520" s="100"/>
      <c r="M15520" s="100"/>
      <c r="N15520" s="100"/>
      <c r="O15520" s="100"/>
    </row>
    <row r="15521" spans="2:15" s="105" customFormat="1">
      <c r="B15521" s="209"/>
      <c r="C15521" s="103"/>
      <c r="D15521" s="104"/>
      <c r="E15521" s="209"/>
      <c r="F15521" s="107"/>
      <c r="G15521" s="107"/>
      <c r="H15521" s="100"/>
      <c r="I15521" s="100"/>
      <c r="J15521" s="100"/>
      <c r="K15521" s="100"/>
      <c r="L15521" s="100"/>
      <c r="M15521" s="100"/>
      <c r="N15521" s="100"/>
      <c r="O15521" s="100"/>
    </row>
    <row r="15522" spans="2:15" s="105" customFormat="1">
      <c r="B15522" s="209"/>
      <c r="C15522" s="103"/>
      <c r="D15522" s="104"/>
      <c r="E15522" s="209"/>
      <c r="F15522" s="107"/>
      <c r="G15522" s="107"/>
      <c r="H15522" s="100"/>
      <c r="I15522" s="100"/>
      <c r="J15522" s="100"/>
      <c r="K15522" s="100"/>
      <c r="L15522" s="100"/>
      <c r="M15522" s="100"/>
      <c r="N15522" s="100"/>
      <c r="O15522" s="100"/>
    </row>
    <row r="15523" spans="2:15" s="105" customFormat="1">
      <c r="B15523" s="209"/>
      <c r="C15523" s="103"/>
      <c r="D15523" s="104"/>
      <c r="E15523" s="209"/>
      <c r="F15523" s="107"/>
      <c r="G15523" s="107"/>
      <c r="H15523" s="100"/>
      <c r="I15523" s="100"/>
      <c r="J15523" s="100"/>
      <c r="K15523" s="100"/>
      <c r="L15523" s="100"/>
      <c r="M15523" s="100"/>
      <c r="N15523" s="100"/>
      <c r="O15523" s="100"/>
    </row>
    <row r="15524" spans="2:15" s="105" customFormat="1">
      <c r="B15524" s="209"/>
      <c r="C15524" s="103"/>
      <c r="D15524" s="104"/>
      <c r="E15524" s="209"/>
      <c r="F15524" s="107"/>
      <c r="G15524" s="107"/>
      <c r="H15524" s="100"/>
      <c r="I15524" s="100"/>
      <c r="J15524" s="100"/>
      <c r="K15524" s="100"/>
      <c r="L15524" s="100"/>
      <c r="M15524" s="100"/>
      <c r="N15524" s="100"/>
      <c r="O15524" s="100"/>
    </row>
    <row r="15525" spans="2:15" s="105" customFormat="1">
      <c r="B15525" s="209"/>
      <c r="C15525" s="103"/>
      <c r="D15525" s="104"/>
      <c r="E15525" s="209"/>
      <c r="F15525" s="107"/>
      <c r="G15525" s="107"/>
      <c r="H15525" s="100"/>
      <c r="I15525" s="100"/>
      <c r="J15525" s="100"/>
      <c r="K15525" s="100"/>
      <c r="L15525" s="100"/>
      <c r="M15525" s="100"/>
      <c r="N15525" s="100"/>
      <c r="O15525" s="100"/>
    </row>
    <row r="15526" spans="2:15" s="105" customFormat="1">
      <c r="B15526" s="209"/>
      <c r="C15526" s="103"/>
      <c r="D15526" s="104"/>
      <c r="E15526" s="209"/>
      <c r="F15526" s="107"/>
      <c r="G15526" s="107"/>
      <c r="H15526" s="100"/>
      <c r="I15526" s="100"/>
      <c r="J15526" s="100"/>
      <c r="K15526" s="100"/>
      <c r="L15526" s="100"/>
      <c r="M15526" s="100"/>
      <c r="N15526" s="100"/>
      <c r="O15526" s="100"/>
    </row>
    <row r="15527" spans="2:15" s="105" customFormat="1">
      <c r="B15527" s="209"/>
      <c r="C15527" s="103"/>
      <c r="D15527" s="104"/>
      <c r="E15527" s="209"/>
      <c r="F15527" s="107"/>
      <c r="G15527" s="107"/>
      <c r="H15527" s="100"/>
      <c r="I15527" s="100"/>
      <c r="J15527" s="100"/>
      <c r="K15527" s="100"/>
      <c r="L15527" s="100"/>
      <c r="M15527" s="100"/>
      <c r="N15527" s="100"/>
      <c r="O15527" s="100"/>
    </row>
    <row r="15528" spans="2:15" s="105" customFormat="1">
      <c r="B15528" s="209"/>
      <c r="C15528" s="103"/>
      <c r="D15528" s="104"/>
      <c r="E15528" s="209"/>
      <c r="F15528" s="107"/>
      <c r="G15528" s="107"/>
      <c r="H15528" s="100"/>
      <c r="I15528" s="100"/>
      <c r="J15528" s="100"/>
      <c r="K15528" s="100"/>
      <c r="L15528" s="100"/>
      <c r="M15528" s="100"/>
      <c r="N15528" s="100"/>
      <c r="O15528" s="100"/>
    </row>
    <row r="15529" spans="2:15" s="105" customFormat="1">
      <c r="B15529" s="209"/>
      <c r="C15529" s="103"/>
      <c r="D15529" s="104"/>
      <c r="E15529" s="209"/>
      <c r="F15529" s="107"/>
      <c r="G15529" s="107"/>
      <c r="H15529" s="100"/>
      <c r="I15529" s="100"/>
      <c r="J15529" s="100"/>
      <c r="K15529" s="100"/>
      <c r="L15529" s="100"/>
      <c r="M15529" s="100"/>
      <c r="N15529" s="100"/>
      <c r="O15529" s="100"/>
    </row>
    <row r="15530" spans="2:15" s="105" customFormat="1">
      <c r="B15530" s="209"/>
      <c r="C15530" s="103"/>
      <c r="D15530" s="104"/>
      <c r="E15530" s="209"/>
      <c r="F15530" s="107"/>
      <c r="G15530" s="107"/>
      <c r="H15530" s="100"/>
      <c r="I15530" s="100"/>
      <c r="J15530" s="100"/>
      <c r="K15530" s="100"/>
      <c r="L15530" s="100"/>
      <c r="M15530" s="100"/>
      <c r="N15530" s="100"/>
      <c r="O15530" s="100"/>
    </row>
    <row r="15531" spans="2:15" s="105" customFormat="1">
      <c r="B15531" s="209"/>
      <c r="C15531" s="103"/>
      <c r="D15531" s="104"/>
      <c r="E15531" s="209"/>
      <c r="F15531" s="107"/>
      <c r="G15531" s="107"/>
      <c r="H15531" s="100"/>
      <c r="I15531" s="100"/>
      <c r="J15531" s="100"/>
      <c r="K15531" s="100"/>
      <c r="L15531" s="100"/>
      <c r="M15531" s="100"/>
      <c r="N15531" s="100"/>
      <c r="O15531" s="100"/>
    </row>
    <row r="15532" spans="2:15" s="105" customFormat="1">
      <c r="B15532" s="209"/>
      <c r="C15532" s="103"/>
      <c r="D15532" s="104"/>
      <c r="E15532" s="209"/>
      <c r="F15532" s="107"/>
      <c r="G15532" s="107"/>
      <c r="H15532" s="100"/>
      <c r="I15532" s="100"/>
      <c r="J15532" s="100"/>
      <c r="K15532" s="100"/>
      <c r="L15532" s="100"/>
      <c r="M15532" s="100"/>
      <c r="N15532" s="100"/>
      <c r="O15532" s="100"/>
    </row>
    <row r="15533" spans="2:15" s="105" customFormat="1">
      <c r="B15533" s="209"/>
      <c r="C15533" s="103"/>
      <c r="D15533" s="104"/>
      <c r="E15533" s="209"/>
      <c r="F15533" s="107"/>
      <c r="G15533" s="107"/>
      <c r="H15533" s="100"/>
      <c r="I15533" s="100"/>
      <c r="J15533" s="100"/>
      <c r="K15533" s="100"/>
      <c r="L15533" s="100"/>
      <c r="M15533" s="100"/>
      <c r="N15533" s="100"/>
      <c r="O15533" s="100"/>
    </row>
    <row r="15534" spans="2:15" s="105" customFormat="1">
      <c r="B15534" s="209"/>
      <c r="C15534" s="103"/>
      <c r="D15534" s="104"/>
      <c r="E15534" s="209"/>
      <c r="F15534" s="107"/>
      <c r="G15534" s="107"/>
      <c r="H15534" s="100"/>
      <c r="I15534" s="100"/>
      <c r="J15534" s="100"/>
      <c r="K15534" s="100"/>
      <c r="L15534" s="100"/>
      <c r="M15534" s="100"/>
      <c r="N15534" s="100"/>
      <c r="O15534" s="100"/>
    </row>
    <row r="15535" spans="2:15" s="105" customFormat="1">
      <c r="B15535" s="209"/>
      <c r="C15535" s="103"/>
      <c r="D15535" s="104"/>
      <c r="E15535" s="209"/>
      <c r="F15535" s="107"/>
      <c r="G15535" s="107"/>
      <c r="H15535" s="100"/>
      <c r="I15535" s="100"/>
      <c r="J15535" s="100"/>
      <c r="K15535" s="100"/>
      <c r="L15535" s="100"/>
      <c r="M15535" s="100"/>
      <c r="N15535" s="100"/>
      <c r="O15535" s="100"/>
    </row>
    <row r="15536" spans="2:15" s="105" customFormat="1">
      <c r="B15536" s="209"/>
      <c r="C15536" s="103"/>
      <c r="D15536" s="104"/>
      <c r="E15536" s="209"/>
      <c r="F15536" s="107"/>
      <c r="G15536" s="107"/>
      <c r="H15536" s="100"/>
      <c r="I15536" s="100"/>
      <c r="J15536" s="100"/>
      <c r="K15536" s="100"/>
      <c r="L15536" s="100"/>
      <c r="M15536" s="100"/>
      <c r="N15536" s="100"/>
      <c r="O15536" s="100"/>
    </row>
    <row r="15537" spans="2:15" s="105" customFormat="1">
      <c r="B15537" s="209"/>
      <c r="C15537" s="103"/>
      <c r="D15537" s="104"/>
      <c r="E15537" s="209"/>
      <c r="F15537" s="107"/>
      <c r="G15537" s="107"/>
      <c r="H15537" s="100"/>
      <c r="I15537" s="100"/>
      <c r="J15537" s="100"/>
      <c r="K15537" s="100"/>
      <c r="L15537" s="100"/>
      <c r="M15537" s="100"/>
      <c r="N15537" s="100"/>
      <c r="O15537" s="100"/>
    </row>
    <row r="15538" spans="2:15" s="105" customFormat="1">
      <c r="B15538" s="209"/>
      <c r="C15538" s="103"/>
      <c r="D15538" s="104"/>
      <c r="E15538" s="209"/>
      <c r="F15538" s="107"/>
      <c r="G15538" s="107"/>
      <c r="H15538" s="100"/>
      <c r="I15538" s="100"/>
      <c r="J15538" s="100"/>
      <c r="K15538" s="100"/>
      <c r="L15538" s="100"/>
      <c r="M15538" s="100"/>
      <c r="N15538" s="100"/>
      <c r="O15538" s="100"/>
    </row>
    <row r="15539" spans="2:15" s="105" customFormat="1">
      <c r="B15539" s="209"/>
      <c r="C15539" s="103"/>
      <c r="D15539" s="104"/>
      <c r="E15539" s="209"/>
      <c r="F15539" s="107"/>
      <c r="G15539" s="107"/>
      <c r="H15539" s="100"/>
      <c r="I15539" s="100"/>
      <c r="J15539" s="100"/>
      <c r="K15539" s="100"/>
      <c r="L15539" s="100"/>
      <c r="M15539" s="100"/>
      <c r="N15539" s="100"/>
      <c r="O15539" s="100"/>
    </row>
    <row r="15540" spans="2:15" s="105" customFormat="1">
      <c r="B15540" s="209"/>
      <c r="C15540" s="103"/>
      <c r="D15540" s="104"/>
      <c r="E15540" s="209"/>
      <c r="F15540" s="107"/>
      <c r="G15540" s="107"/>
      <c r="H15540" s="100"/>
      <c r="I15540" s="100"/>
      <c r="J15540" s="100"/>
      <c r="K15540" s="100"/>
      <c r="L15540" s="100"/>
      <c r="M15540" s="100"/>
      <c r="N15540" s="100"/>
      <c r="O15540" s="100"/>
    </row>
    <row r="15541" spans="2:15" s="105" customFormat="1">
      <c r="B15541" s="209"/>
      <c r="C15541" s="103"/>
      <c r="D15541" s="104"/>
      <c r="E15541" s="209"/>
      <c r="F15541" s="107"/>
      <c r="G15541" s="107"/>
      <c r="H15541" s="100"/>
      <c r="I15541" s="100"/>
      <c r="J15541" s="100"/>
      <c r="K15541" s="100"/>
      <c r="L15541" s="100"/>
      <c r="M15541" s="100"/>
      <c r="N15541" s="100"/>
      <c r="O15541" s="100"/>
    </row>
    <row r="15542" spans="2:15" s="105" customFormat="1">
      <c r="B15542" s="209"/>
      <c r="C15542" s="103"/>
      <c r="D15542" s="104"/>
      <c r="E15542" s="209"/>
      <c r="F15542" s="107"/>
      <c r="G15542" s="107"/>
      <c r="H15542" s="100"/>
      <c r="I15542" s="100"/>
      <c r="J15542" s="100"/>
      <c r="K15542" s="100"/>
      <c r="L15542" s="100"/>
      <c r="M15542" s="100"/>
      <c r="N15542" s="100"/>
      <c r="O15542" s="100"/>
    </row>
    <row r="15543" spans="2:15" s="105" customFormat="1">
      <c r="B15543" s="209"/>
      <c r="C15543" s="103"/>
      <c r="D15543" s="104"/>
      <c r="E15543" s="209"/>
      <c r="F15543" s="107"/>
      <c r="G15543" s="107"/>
      <c r="H15543" s="100"/>
      <c r="I15543" s="100"/>
      <c r="J15543" s="100"/>
      <c r="K15543" s="100"/>
      <c r="L15543" s="100"/>
      <c r="M15543" s="100"/>
      <c r="N15543" s="100"/>
      <c r="O15543" s="100"/>
    </row>
    <row r="15544" spans="2:15" s="105" customFormat="1">
      <c r="B15544" s="209"/>
      <c r="C15544" s="103"/>
      <c r="D15544" s="104"/>
      <c r="E15544" s="209"/>
      <c r="F15544" s="107"/>
      <c r="G15544" s="107"/>
      <c r="H15544" s="100"/>
      <c r="I15544" s="100"/>
      <c r="J15544" s="100"/>
      <c r="K15544" s="100"/>
      <c r="L15544" s="100"/>
      <c r="M15544" s="100"/>
      <c r="N15544" s="100"/>
      <c r="O15544" s="100"/>
    </row>
    <row r="15545" spans="2:15" s="105" customFormat="1">
      <c r="B15545" s="209"/>
      <c r="C15545" s="103"/>
      <c r="D15545" s="104"/>
      <c r="E15545" s="209"/>
      <c r="F15545" s="107"/>
      <c r="G15545" s="107"/>
      <c r="H15545" s="100"/>
      <c r="I15545" s="100"/>
      <c r="J15545" s="100"/>
      <c r="K15545" s="100"/>
      <c r="L15545" s="100"/>
      <c r="M15545" s="100"/>
      <c r="N15545" s="100"/>
      <c r="O15545" s="100"/>
    </row>
    <row r="15546" spans="2:15" s="105" customFormat="1">
      <c r="B15546" s="209"/>
      <c r="C15546" s="103"/>
      <c r="D15546" s="104"/>
      <c r="E15546" s="209"/>
      <c r="F15546" s="107"/>
      <c r="G15546" s="107"/>
      <c r="H15546" s="100"/>
      <c r="I15546" s="100"/>
      <c r="J15546" s="100"/>
      <c r="K15546" s="100"/>
      <c r="L15546" s="100"/>
      <c r="M15546" s="100"/>
      <c r="N15546" s="100"/>
      <c r="O15546" s="100"/>
    </row>
    <row r="15547" spans="2:15" s="105" customFormat="1">
      <c r="B15547" s="209"/>
      <c r="C15547" s="103"/>
      <c r="D15547" s="104"/>
      <c r="E15547" s="209"/>
      <c r="F15547" s="107"/>
      <c r="G15547" s="107"/>
      <c r="H15547" s="100"/>
      <c r="I15547" s="100"/>
      <c r="J15547" s="100"/>
      <c r="K15547" s="100"/>
      <c r="L15547" s="100"/>
      <c r="M15547" s="100"/>
      <c r="N15547" s="100"/>
      <c r="O15547" s="100"/>
    </row>
    <row r="15548" spans="2:15" s="105" customFormat="1">
      <c r="B15548" s="209"/>
      <c r="C15548" s="103"/>
      <c r="D15548" s="104"/>
      <c r="E15548" s="209"/>
      <c r="F15548" s="107"/>
      <c r="G15548" s="107"/>
      <c r="H15548" s="100"/>
      <c r="I15548" s="100"/>
      <c r="J15548" s="100"/>
      <c r="K15548" s="100"/>
      <c r="L15548" s="100"/>
      <c r="M15548" s="100"/>
      <c r="N15548" s="100"/>
      <c r="O15548" s="100"/>
    </row>
    <row r="15549" spans="2:15" s="105" customFormat="1">
      <c r="B15549" s="209"/>
      <c r="C15549" s="103"/>
      <c r="D15549" s="104"/>
      <c r="E15549" s="209"/>
      <c r="F15549" s="107"/>
      <c r="G15549" s="107"/>
      <c r="H15549" s="100"/>
      <c r="I15549" s="100"/>
      <c r="J15549" s="100"/>
      <c r="K15549" s="100"/>
      <c r="L15549" s="100"/>
      <c r="M15549" s="100"/>
      <c r="N15549" s="100"/>
      <c r="O15549" s="100"/>
    </row>
    <row r="15550" spans="2:15" s="105" customFormat="1">
      <c r="B15550" s="209"/>
      <c r="C15550" s="103"/>
      <c r="D15550" s="104"/>
      <c r="E15550" s="209"/>
      <c r="F15550" s="107"/>
      <c r="G15550" s="107"/>
      <c r="H15550" s="100"/>
      <c r="I15550" s="100"/>
      <c r="J15550" s="100"/>
      <c r="K15550" s="100"/>
      <c r="L15550" s="100"/>
      <c r="M15550" s="100"/>
      <c r="N15550" s="100"/>
      <c r="O15550" s="100"/>
    </row>
    <row r="15551" spans="2:15" s="105" customFormat="1">
      <c r="B15551" s="209"/>
      <c r="C15551" s="103"/>
      <c r="D15551" s="104"/>
      <c r="E15551" s="209"/>
      <c r="F15551" s="107"/>
      <c r="G15551" s="107"/>
      <c r="H15551" s="100"/>
      <c r="I15551" s="100"/>
      <c r="J15551" s="100"/>
      <c r="K15551" s="100"/>
      <c r="L15551" s="100"/>
      <c r="M15551" s="100"/>
      <c r="N15551" s="100"/>
      <c r="O15551" s="100"/>
    </row>
    <row r="15552" spans="2:15" s="105" customFormat="1">
      <c r="B15552" s="209"/>
      <c r="C15552" s="103"/>
      <c r="D15552" s="104"/>
      <c r="E15552" s="209"/>
      <c r="F15552" s="107"/>
      <c r="G15552" s="107"/>
      <c r="H15552" s="100"/>
      <c r="I15552" s="100"/>
      <c r="J15552" s="100"/>
      <c r="K15552" s="100"/>
      <c r="L15552" s="100"/>
      <c r="M15552" s="100"/>
      <c r="N15552" s="100"/>
      <c r="O15552" s="100"/>
    </row>
    <row r="15553" spans="2:15" s="105" customFormat="1">
      <c r="B15553" s="209"/>
      <c r="C15553" s="103"/>
      <c r="D15553" s="104"/>
      <c r="E15553" s="209"/>
      <c r="F15553" s="107"/>
      <c r="G15553" s="107"/>
      <c r="H15553" s="100"/>
      <c r="I15553" s="100"/>
      <c r="J15553" s="100"/>
      <c r="K15553" s="100"/>
      <c r="L15553" s="100"/>
      <c r="M15553" s="100"/>
      <c r="N15553" s="100"/>
      <c r="O15553" s="100"/>
    </row>
    <row r="15554" spans="2:15" s="105" customFormat="1">
      <c r="B15554" s="209"/>
      <c r="C15554" s="103"/>
      <c r="D15554" s="104"/>
      <c r="E15554" s="209"/>
      <c r="F15554" s="107"/>
      <c r="G15554" s="107"/>
      <c r="H15554" s="100"/>
      <c r="I15554" s="100"/>
      <c r="J15554" s="100"/>
      <c r="K15554" s="100"/>
      <c r="L15554" s="100"/>
      <c r="M15554" s="100"/>
      <c r="N15554" s="100"/>
      <c r="O15554" s="100"/>
    </row>
    <row r="15555" spans="2:15" s="105" customFormat="1">
      <c r="B15555" s="209"/>
      <c r="C15555" s="103"/>
      <c r="D15555" s="104"/>
      <c r="E15555" s="209"/>
      <c r="F15555" s="107"/>
      <c r="G15555" s="107"/>
      <c r="H15555" s="100"/>
      <c r="I15555" s="100"/>
      <c r="J15555" s="100"/>
      <c r="K15555" s="100"/>
      <c r="L15555" s="100"/>
      <c r="M15555" s="100"/>
      <c r="N15555" s="100"/>
      <c r="O15555" s="100"/>
    </row>
    <row r="15556" spans="2:15" s="105" customFormat="1">
      <c r="B15556" s="209"/>
      <c r="C15556" s="103"/>
      <c r="D15556" s="104"/>
      <c r="E15556" s="209"/>
      <c r="F15556" s="107"/>
      <c r="G15556" s="107"/>
      <c r="H15556" s="100"/>
      <c r="I15556" s="100"/>
      <c r="J15556" s="100"/>
      <c r="K15556" s="100"/>
      <c r="L15556" s="100"/>
      <c r="M15556" s="100"/>
      <c r="N15556" s="100"/>
      <c r="O15556" s="100"/>
    </row>
    <row r="15557" spans="2:15" s="105" customFormat="1">
      <c r="B15557" s="209"/>
      <c r="C15557" s="103"/>
      <c r="D15557" s="104"/>
      <c r="E15557" s="209"/>
      <c r="F15557" s="107"/>
      <c r="G15557" s="107"/>
      <c r="H15557" s="100"/>
      <c r="I15557" s="100"/>
      <c r="J15557" s="100"/>
      <c r="K15557" s="100"/>
      <c r="L15557" s="100"/>
      <c r="M15557" s="100"/>
      <c r="N15557" s="100"/>
      <c r="O15557" s="100"/>
    </row>
    <row r="15558" spans="2:15" s="105" customFormat="1">
      <c r="B15558" s="209"/>
      <c r="C15558" s="103"/>
      <c r="D15558" s="104"/>
      <c r="E15558" s="209"/>
      <c r="F15558" s="107"/>
      <c r="G15558" s="107"/>
      <c r="H15558" s="100"/>
      <c r="I15558" s="100"/>
      <c r="J15558" s="100"/>
      <c r="K15558" s="100"/>
      <c r="L15558" s="100"/>
      <c r="M15558" s="100"/>
      <c r="N15558" s="100"/>
      <c r="O15558" s="100"/>
    </row>
    <row r="15559" spans="2:15" s="105" customFormat="1">
      <c r="B15559" s="209"/>
      <c r="C15559" s="103"/>
      <c r="D15559" s="104"/>
      <c r="E15559" s="209"/>
      <c r="F15559" s="107"/>
      <c r="G15559" s="107"/>
      <c r="H15559" s="100"/>
      <c r="I15559" s="100"/>
      <c r="J15559" s="100"/>
      <c r="K15559" s="100"/>
      <c r="L15559" s="100"/>
      <c r="M15559" s="100"/>
      <c r="N15559" s="100"/>
      <c r="O15559" s="100"/>
    </row>
    <row r="15560" spans="2:15" s="105" customFormat="1">
      <c r="B15560" s="209"/>
      <c r="C15560" s="103"/>
      <c r="D15560" s="104"/>
      <c r="E15560" s="209"/>
      <c r="F15560" s="107"/>
      <c r="G15560" s="107"/>
      <c r="H15560" s="100"/>
      <c r="I15560" s="100"/>
      <c r="J15560" s="100"/>
      <c r="K15560" s="100"/>
      <c r="L15560" s="100"/>
      <c r="M15560" s="100"/>
      <c r="N15560" s="100"/>
      <c r="O15560" s="100"/>
    </row>
    <row r="15561" spans="2:15" s="105" customFormat="1">
      <c r="B15561" s="209"/>
      <c r="C15561" s="103"/>
      <c r="D15561" s="104"/>
      <c r="E15561" s="209"/>
      <c r="F15561" s="107"/>
      <c r="G15561" s="107"/>
      <c r="H15561" s="100"/>
      <c r="I15561" s="100"/>
      <c r="J15561" s="100"/>
      <c r="K15561" s="100"/>
      <c r="L15561" s="100"/>
      <c r="M15561" s="100"/>
      <c r="N15561" s="100"/>
      <c r="O15561" s="100"/>
    </row>
    <row r="15562" spans="2:15" s="105" customFormat="1">
      <c r="B15562" s="209"/>
      <c r="C15562" s="103"/>
      <c r="D15562" s="104"/>
      <c r="E15562" s="209"/>
      <c r="F15562" s="107"/>
      <c r="G15562" s="107"/>
      <c r="H15562" s="100"/>
      <c r="I15562" s="100"/>
      <c r="J15562" s="100"/>
      <c r="K15562" s="100"/>
      <c r="L15562" s="100"/>
      <c r="M15562" s="100"/>
      <c r="N15562" s="100"/>
      <c r="O15562" s="100"/>
    </row>
    <row r="15563" spans="2:15" s="105" customFormat="1">
      <c r="B15563" s="209"/>
      <c r="C15563" s="103"/>
      <c r="D15563" s="104"/>
      <c r="E15563" s="209"/>
      <c r="F15563" s="107"/>
      <c r="G15563" s="107"/>
      <c r="H15563" s="100"/>
      <c r="I15563" s="100"/>
      <c r="J15563" s="100"/>
      <c r="K15563" s="100"/>
      <c r="L15563" s="100"/>
      <c r="M15563" s="100"/>
      <c r="N15563" s="100"/>
      <c r="O15563" s="100"/>
    </row>
    <row r="15564" spans="2:15" s="105" customFormat="1">
      <c r="B15564" s="209"/>
      <c r="C15564" s="103"/>
      <c r="D15564" s="104"/>
      <c r="E15564" s="209"/>
      <c r="F15564" s="107"/>
      <c r="G15564" s="107"/>
      <c r="H15564" s="100"/>
      <c r="I15564" s="100"/>
      <c r="J15564" s="100"/>
      <c r="K15564" s="100"/>
      <c r="L15564" s="100"/>
      <c r="M15564" s="100"/>
      <c r="N15564" s="100"/>
      <c r="O15564" s="100"/>
    </row>
    <row r="15565" spans="2:15" s="105" customFormat="1">
      <c r="B15565" s="209"/>
      <c r="C15565" s="103"/>
      <c r="D15565" s="104"/>
      <c r="E15565" s="209"/>
      <c r="F15565" s="107"/>
      <c r="G15565" s="107"/>
      <c r="H15565" s="100"/>
      <c r="I15565" s="100"/>
      <c r="J15565" s="100"/>
      <c r="K15565" s="100"/>
      <c r="L15565" s="100"/>
      <c r="M15565" s="100"/>
      <c r="N15565" s="100"/>
      <c r="O15565" s="100"/>
    </row>
    <row r="15566" spans="2:15" s="105" customFormat="1">
      <c r="B15566" s="209"/>
      <c r="C15566" s="103"/>
      <c r="D15566" s="104"/>
      <c r="E15566" s="209"/>
      <c r="F15566" s="107"/>
      <c r="G15566" s="107"/>
      <c r="H15566" s="100"/>
      <c r="I15566" s="100"/>
      <c r="J15566" s="100"/>
      <c r="K15566" s="100"/>
      <c r="L15566" s="100"/>
      <c r="M15566" s="100"/>
      <c r="N15566" s="100"/>
      <c r="O15566" s="100"/>
    </row>
    <row r="15567" spans="2:15" s="105" customFormat="1">
      <c r="B15567" s="209"/>
      <c r="C15567" s="103"/>
      <c r="D15567" s="104"/>
      <c r="E15567" s="209"/>
      <c r="F15567" s="107"/>
      <c r="G15567" s="107"/>
      <c r="H15567" s="100"/>
      <c r="I15567" s="100"/>
      <c r="J15567" s="100"/>
      <c r="K15567" s="100"/>
      <c r="L15567" s="100"/>
      <c r="M15567" s="100"/>
      <c r="N15567" s="100"/>
      <c r="O15567" s="100"/>
    </row>
    <row r="15568" spans="2:15" s="105" customFormat="1">
      <c r="B15568" s="209"/>
      <c r="C15568" s="103"/>
      <c r="D15568" s="104"/>
      <c r="E15568" s="209"/>
      <c r="F15568" s="107"/>
      <c r="G15568" s="107"/>
      <c r="H15568" s="100"/>
      <c r="I15568" s="100"/>
      <c r="J15568" s="100"/>
      <c r="K15568" s="100"/>
      <c r="L15568" s="100"/>
      <c r="M15568" s="100"/>
      <c r="N15568" s="100"/>
      <c r="O15568" s="100"/>
    </row>
    <row r="15569" spans="2:15" s="105" customFormat="1">
      <c r="B15569" s="209"/>
      <c r="C15569" s="103"/>
      <c r="D15569" s="104"/>
      <c r="E15569" s="209"/>
      <c r="F15569" s="107"/>
      <c r="G15569" s="107"/>
      <c r="H15569" s="100"/>
      <c r="I15569" s="100"/>
      <c r="J15569" s="100"/>
      <c r="K15569" s="100"/>
      <c r="L15569" s="100"/>
      <c r="M15569" s="100"/>
      <c r="N15569" s="100"/>
      <c r="O15569" s="100"/>
    </row>
    <row r="15570" spans="2:15" s="105" customFormat="1">
      <c r="B15570" s="209"/>
      <c r="C15570" s="103"/>
      <c r="D15570" s="104"/>
      <c r="E15570" s="209"/>
      <c r="F15570" s="107"/>
      <c r="G15570" s="107"/>
      <c r="H15570" s="100"/>
      <c r="I15570" s="100"/>
      <c r="J15570" s="100"/>
      <c r="K15570" s="100"/>
      <c r="L15570" s="100"/>
      <c r="M15570" s="100"/>
      <c r="N15570" s="100"/>
      <c r="O15570" s="100"/>
    </row>
    <row r="15571" spans="2:15" s="105" customFormat="1">
      <c r="B15571" s="209"/>
      <c r="C15571" s="103"/>
      <c r="D15571" s="104"/>
      <c r="E15571" s="209"/>
      <c r="F15571" s="107"/>
      <c r="G15571" s="107"/>
      <c r="H15571" s="100"/>
      <c r="I15571" s="100"/>
      <c r="J15571" s="100"/>
      <c r="K15571" s="100"/>
      <c r="L15571" s="100"/>
      <c r="M15571" s="100"/>
      <c r="N15571" s="100"/>
      <c r="O15571" s="100"/>
    </row>
    <row r="15572" spans="2:15" s="105" customFormat="1">
      <c r="B15572" s="209"/>
      <c r="C15572" s="103"/>
      <c r="D15572" s="104"/>
      <c r="E15572" s="209"/>
      <c r="F15572" s="107"/>
      <c r="G15572" s="107"/>
      <c r="H15572" s="100"/>
      <c r="I15572" s="100"/>
      <c r="J15572" s="100"/>
      <c r="K15572" s="100"/>
      <c r="L15572" s="100"/>
      <c r="M15572" s="100"/>
      <c r="N15572" s="100"/>
      <c r="O15572" s="100"/>
    </row>
    <row r="15573" spans="2:15" s="105" customFormat="1">
      <c r="B15573" s="209"/>
      <c r="C15573" s="103"/>
      <c r="D15573" s="104"/>
      <c r="E15573" s="209"/>
      <c r="F15573" s="107"/>
      <c r="G15573" s="107"/>
      <c r="H15573" s="100"/>
      <c r="I15573" s="100"/>
      <c r="J15573" s="100"/>
      <c r="K15573" s="100"/>
      <c r="L15573" s="100"/>
      <c r="M15573" s="100"/>
      <c r="N15573" s="100"/>
      <c r="O15573" s="100"/>
    </row>
    <row r="15574" spans="2:15" s="105" customFormat="1">
      <c r="B15574" s="209"/>
      <c r="C15574" s="103"/>
      <c r="D15574" s="104"/>
      <c r="E15574" s="209"/>
      <c r="F15574" s="107"/>
      <c r="G15574" s="107"/>
      <c r="H15574" s="100"/>
      <c r="I15574" s="100"/>
      <c r="J15574" s="100"/>
      <c r="K15574" s="100"/>
      <c r="L15574" s="100"/>
      <c r="M15574" s="100"/>
      <c r="N15574" s="100"/>
      <c r="O15574" s="100"/>
    </row>
    <row r="15575" spans="2:15" s="105" customFormat="1">
      <c r="B15575" s="209"/>
      <c r="C15575" s="103"/>
      <c r="D15575" s="104"/>
      <c r="E15575" s="209"/>
      <c r="F15575" s="107"/>
      <c r="G15575" s="107"/>
      <c r="H15575" s="100"/>
      <c r="I15575" s="100"/>
      <c r="J15575" s="100"/>
      <c r="K15575" s="100"/>
      <c r="L15575" s="100"/>
      <c r="M15575" s="100"/>
      <c r="N15575" s="100"/>
      <c r="O15575" s="100"/>
    </row>
    <row r="15576" spans="2:15" s="105" customFormat="1">
      <c r="B15576" s="209"/>
      <c r="C15576" s="103"/>
      <c r="D15576" s="104"/>
      <c r="E15576" s="209"/>
      <c r="F15576" s="107"/>
      <c r="G15576" s="107"/>
      <c r="H15576" s="100"/>
      <c r="I15576" s="100"/>
      <c r="J15576" s="100"/>
      <c r="K15576" s="100"/>
      <c r="L15576" s="100"/>
      <c r="M15576" s="100"/>
      <c r="N15576" s="100"/>
      <c r="O15576" s="100"/>
    </row>
    <row r="15577" spans="2:15" s="105" customFormat="1">
      <c r="B15577" s="209"/>
      <c r="C15577" s="103"/>
      <c r="D15577" s="104"/>
      <c r="E15577" s="209"/>
      <c r="F15577" s="107"/>
      <c r="G15577" s="107"/>
      <c r="H15577" s="100"/>
      <c r="I15577" s="100"/>
      <c r="J15577" s="100"/>
      <c r="K15577" s="100"/>
      <c r="L15577" s="100"/>
      <c r="M15577" s="100"/>
      <c r="N15577" s="100"/>
      <c r="O15577" s="100"/>
    </row>
    <row r="15578" spans="2:15" s="105" customFormat="1">
      <c r="B15578" s="209"/>
      <c r="C15578" s="103"/>
      <c r="D15578" s="104"/>
      <c r="E15578" s="209"/>
      <c r="F15578" s="107"/>
      <c r="G15578" s="107"/>
      <c r="H15578" s="100"/>
      <c r="I15578" s="100"/>
      <c r="J15578" s="100"/>
      <c r="K15578" s="100"/>
      <c r="L15578" s="100"/>
      <c r="M15578" s="100"/>
      <c r="N15578" s="100"/>
      <c r="O15578" s="100"/>
    </row>
    <row r="15579" spans="2:15" s="105" customFormat="1">
      <c r="B15579" s="209"/>
      <c r="C15579" s="103"/>
      <c r="D15579" s="104"/>
      <c r="E15579" s="209"/>
      <c r="F15579" s="107"/>
      <c r="G15579" s="107"/>
      <c r="H15579" s="100"/>
      <c r="I15579" s="100"/>
      <c r="J15579" s="100"/>
      <c r="K15579" s="100"/>
      <c r="L15579" s="100"/>
      <c r="M15579" s="100"/>
      <c r="N15579" s="100"/>
      <c r="O15579" s="100"/>
    </row>
    <row r="15580" spans="2:15" s="105" customFormat="1">
      <c r="B15580" s="209"/>
      <c r="C15580" s="103"/>
      <c r="D15580" s="104"/>
      <c r="E15580" s="209"/>
      <c r="F15580" s="107"/>
      <c r="G15580" s="107"/>
      <c r="H15580" s="100"/>
      <c r="I15580" s="100"/>
      <c r="J15580" s="100"/>
      <c r="K15580" s="100"/>
      <c r="L15580" s="100"/>
      <c r="M15580" s="100"/>
      <c r="N15580" s="100"/>
      <c r="O15580" s="100"/>
    </row>
    <row r="15581" spans="2:15" s="105" customFormat="1">
      <c r="B15581" s="209"/>
      <c r="C15581" s="103"/>
      <c r="D15581" s="104"/>
      <c r="E15581" s="209"/>
      <c r="F15581" s="107"/>
      <c r="G15581" s="107"/>
      <c r="H15581" s="100"/>
      <c r="I15581" s="100"/>
      <c r="J15581" s="100"/>
      <c r="K15581" s="100"/>
      <c r="L15581" s="100"/>
      <c r="M15581" s="100"/>
      <c r="N15581" s="100"/>
      <c r="O15581" s="100"/>
    </row>
    <row r="15582" spans="2:15" s="105" customFormat="1">
      <c r="B15582" s="209"/>
      <c r="C15582" s="103"/>
      <c r="D15582" s="104"/>
      <c r="E15582" s="209"/>
      <c r="F15582" s="107"/>
      <c r="G15582" s="107"/>
      <c r="H15582" s="100"/>
      <c r="I15582" s="100"/>
      <c r="J15582" s="100"/>
      <c r="K15582" s="100"/>
      <c r="L15582" s="100"/>
      <c r="M15582" s="100"/>
      <c r="N15582" s="100"/>
      <c r="O15582" s="100"/>
    </row>
    <row r="15583" spans="2:15" s="105" customFormat="1">
      <c r="B15583" s="209"/>
      <c r="C15583" s="103"/>
      <c r="D15583" s="104"/>
      <c r="E15583" s="209"/>
      <c r="F15583" s="107"/>
      <c r="G15583" s="107"/>
      <c r="H15583" s="100"/>
      <c r="I15583" s="100"/>
      <c r="J15583" s="100"/>
      <c r="K15583" s="100"/>
      <c r="L15583" s="100"/>
      <c r="M15583" s="100"/>
      <c r="N15583" s="100"/>
      <c r="O15583" s="100"/>
    </row>
    <row r="15584" spans="2:15" s="105" customFormat="1">
      <c r="B15584" s="209"/>
      <c r="C15584" s="103"/>
      <c r="D15584" s="104"/>
      <c r="E15584" s="209"/>
      <c r="F15584" s="107"/>
      <c r="G15584" s="107"/>
      <c r="H15584" s="100"/>
      <c r="I15584" s="100"/>
      <c r="J15584" s="100"/>
      <c r="K15584" s="100"/>
      <c r="L15584" s="100"/>
      <c r="M15584" s="100"/>
      <c r="N15584" s="100"/>
      <c r="O15584" s="100"/>
    </row>
    <row r="15585" spans="2:15" s="105" customFormat="1">
      <c r="B15585" s="209"/>
      <c r="C15585" s="103"/>
      <c r="D15585" s="104"/>
      <c r="E15585" s="209"/>
      <c r="F15585" s="107"/>
      <c r="G15585" s="107"/>
      <c r="H15585" s="100"/>
      <c r="I15585" s="100"/>
      <c r="J15585" s="100"/>
      <c r="K15585" s="100"/>
      <c r="L15585" s="100"/>
      <c r="M15585" s="100"/>
      <c r="N15585" s="100"/>
      <c r="O15585" s="100"/>
    </row>
    <row r="15586" spans="2:15" s="105" customFormat="1">
      <c r="B15586" s="209"/>
      <c r="C15586" s="103"/>
      <c r="D15586" s="104"/>
      <c r="E15586" s="209"/>
      <c r="F15586" s="107"/>
      <c r="G15586" s="107"/>
      <c r="H15586" s="100"/>
      <c r="I15586" s="100"/>
      <c r="J15586" s="100"/>
      <c r="K15586" s="100"/>
      <c r="L15586" s="100"/>
      <c r="M15586" s="100"/>
      <c r="N15586" s="100"/>
      <c r="O15586" s="100"/>
    </row>
    <row r="15587" spans="2:15" s="105" customFormat="1">
      <c r="B15587" s="209"/>
      <c r="C15587" s="103"/>
      <c r="D15587" s="104"/>
      <c r="E15587" s="209"/>
      <c r="F15587" s="107"/>
      <c r="G15587" s="107"/>
      <c r="H15587" s="100"/>
      <c r="I15587" s="100"/>
      <c r="J15587" s="100"/>
      <c r="K15587" s="100"/>
      <c r="L15587" s="100"/>
      <c r="M15587" s="100"/>
      <c r="N15587" s="100"/>
      <c r="O15587" s="100"/>
    </row>
    <row r="15588" spans="2:15" s="105" customFormat="1">
      <c r="B15588" s="209"/>
      <c r="C15588" s="103"/>
      <c r="D15588" s="104"/>
      <c r="E15588" s="209"/>
      <c r="F15588" s="107"/>
      <c r="G15588" s="107"/>
      <c r="H15588" s="100"/>
      <c r="I15588" s="100"/>
      <c r="J15588" s="100"/>
      <c r="K15588" s="100"/>
      <c r="L15588" s="100"/>
      <c r="M15588" s="100"/>
      <c r="N15588" s="100"/>
      <c r="O15588" s="100"/>
    </row>
    <row r="15589" spans="2:15" s="105" customFormat="1">
      <c r="B15589" s="209"/>
      <c r="C15589" s="103"/>
      <c r="D15589" s="104"/>
      <c r="E15589" s="209"/>
      <c r="F15589" s="107"/>
      <c r="G15589" s="107"/>
      <c r="H15589" s="100"/>
      <c r="I15589" s="100"/>
      <c r="J15589" s="100"/>
      <c r="K15589" s="100"/>
      <c r="L15589" s="100"/>
      <c r="M15589" s="100"/>
      <c r="N15589" s="100"/>
      <c r="O15589" s="100"/>
    </row>
    <row r="15590" spans="2:15" s="105" customFormat="1">
      <c r="B15590" s="209"/>
      <c r="C15590" s="103"/>
      <c r="D15590" s="104"/>
      <c r="E15590" s="209"/>
      <c r="F15590" s="107"/>
      <c r="G15590" s="107"/>
      <c r="H15590" s="100"/>
      <c r="I15590" s="100"/>
      <c r="J15590" s="100"/>
      <c r="K15590" s="100"/>
      <c r="L15590" s="100"/>
      <c r="M15590" s="100"/>
      <c r="N15590" s="100"/>
      <c r="O15590" s="100"/>
    </row>
    <row r="15591" spans="2:15" s="105" customFormat="1">
      <c r="B15591" s="209"/>
      <c r="C15591" s="103"/>
      <c r="D15591" s="104"/>
      <c r="E15591" s="209"/>
      <c r="F15591" s="107"/>
      <c r="G15591" s="107"/>
      <c r="H15591" s="100"/>
      <c r="I15591" s="100"/>
      <c r="J15591" s="100"/>
      <c r="K15591" s="100"/>
      <c r="L15591" s="100"/>
      <c r="M15591" s="100"/>
      <c r="N15591" s="100"/>
      <c r="O15591" s="100"/>
    </row>
    <row r="15592" spans="2:15" s="105" customFormat="1">
      <c r="B15592" s="209"/>
      <c r="C15592" s="103"/>
      <c r="D15592" s="104"/>
      <c r="E15592" s="209"/>
      <c r="F15592" s="107"/>
      <c r="G15592" s="107"/>
      <c r="H15592" s="100"/>
      <c r="I15592" s="100"/>
      <c r="J15592" s="100"/>
      <c r="K15592" s="100"/>
      <c r="L15592" s="100"/>
      <c r="M15592" s="100"/>
      <c r="N15592" s="100"/>
      <c r="O15592" s="100"/>
    </row>
    <row r="15593" spans="2:15" s="105" customFormat="1">
      <c r="B15593" s="209"/>
      <c r="C15593" s="103"/>
      <c r="D15593" s="104"/>
      <c r="E15593" s="209"/>
      <c r="F15593" s="107"/>
      <c r="G15593" s="107"/>
      <c r="H15593" s="100"/>
      <c r="I15593" s="100"/>
      <c r="J15593" s="100"/>
      <c r="K15593" s="100"/>
      <c r="L15593" s="100"/>
      <c r="M15593" s="100"/>
      <c r="N15593" s="100"/>
      <c r="O15593" s="100"/>
    </row>
    <row r="15594" spans="2:15" s="105" customFormat="1">
      <c r="B15594" s="209"/>
      <c r="C15594" s="103"/>
      <c r="D15594" s="104"/>
      <c r="E15594" s="209"/>
      <c r="F15594" s="107"/>
      <c r="G15594" s="107"/>
      <c r="H15594" s="100"/>
      <c r="I15594" s="100"/>
      <c r="J15594" s="100"/>
      <c r="K15594" s="100"/>
      <c r="L15594" s="100"/>
      <c r="M15594" s="100"/>
      <c r="N15594" s="100"/>
      <c r="O15594" s="100"/>
    </row>
    <row r="15595" spans="2:15" s="105" customFormat="1">
      <c r="B15595" s="209"/>
      <c r="C15595" s="103"/>
      <c r="D15595" s="104"/>
      <c r="E15595" s="209"/>
      <c r="F15595" s="107"/>
      <c r="G15595" s="107"/>
      <c r="H15595" s="100"/>
      <c r="I15595" s="100"/>
      <c r="J15595" s="100"/>
      <c r="K15595" s="100"/>
      <c r="L15595" s="100"/>
      <c r="M15595" s="100"/>
      <c r="N15595" s="100"/>
      <c r="O15595" s="100"/>
    </row>
    <row r="15596" spans="2:15" s="105" customFormat="1">
      <c r="B15596" s="209"/>
      <c r="C15596" s="103"/>
      <c r="D15596" s="104"/>
      <c r="E15596" s="209"/>
      <c r="F15596" s="107"/>
      <c r="G15596" s="107"/>
      <c r="H15596" s="100"/>
      <c r="I15596" s="100"/>
      <c r="J15596" s="100"/>
      <c r="K15596" s="100"/>
      <c r="L15596" s="100"/>
      <c r="M15596" s="100"/>
      <c r="N15596" s="100"/>
      <c r="O15596" s="100"/>
    </row>
    <row r="15597" spans="2:15" s="105" customFormat="1">
      <c r="B15597" s="209"/>
      <c r="C15597" s="103"/>
      <c r="D15597" s="104"/>
      <c r="E15597" s="209"/>
      <c r="F15597" s="107"/>
      <c r="G15597" s="107"/>
      <c r="H15597" s="100"/>
      <c r="I15597" s="100"/>
      <c r="J15597" s="100"/>
      <c r="K15597" s="100"/>
      <c r="L15597" s="100"/>
      <c r="M15597" s="100"/>
      <c r="N15597" s="100"/>
      <c r="O15597" s="100"/>
    </row>
    <row r="15598" spans="2:15" s="105" customFormat="1">
      <c r="B15598" s="209"/>
      <c r="C15598" s="103"/>
      <c r="D15598" s="104"/>
      <c r="E15598" s="209"/>
      <c r="F15598" s="107"/>
      <c r="G15598" s="107"/>
      <c r="H15598" s="100"/>
      <c r="I15598" s="100"/>
      <c r="J15598" s="100"/>
      <c r="K15598" s="100"/>
      <c r="L15598" s="100"/>
      <c r="M15598" s="100"/>
      <c r="N15598" s="100"/>
      <c r="O15598" s="100"/>
    </row>
    <row r="15599" spans="2:15" s="105" customFormat="1">
      <c r="B15599" s="209"/>
      <c r="C15599" s="103"/>
      <c r="D15599" s="104"/>
      <c r="E15599" s="209"/>
      <c r="F15599" s="107"/>
      <c r="G15599" s="107"/>
      <c r="H15599" s="100"/>
      <c r="I15599" s="100"/>
      <c r="J15599" s="100"/>
      <c r="K15599" s="100"/>
      <c r="L15599" s="100"/>
      <c r="M15599" s="100"/>
      <c r="N15599" s="100"/>
      <c r="O15599" s="100"/>
    </row>
    <row r="15600" spans="2:15" s="105" customFormat="1">
      <c r="B15600" s="209"/>
      <c r="C15600" s="103"/>
      <c r="D15600" s="104"/>
      <c r="E15600" s="209"/>
      <c r="F15600" s="107"/>
      <c r="G15600" s="107"/>
      <c r="H15600" s="100"/>
      <c r="I15600" s="100"/>
      <c r="J15600" s="100"/>
      <c r="K15600" s="100"/>
      <c r="L15600" s="100"/>
      <c r="M15600" s="100"/>
      <c r="N15600" s="100"/>
      <c r="O15600" s="100"/>
    </row>
    <row r="15601" spans="2:15" s="105" customFormat="1">
      <c r="B15601" s="209"/>
      <c r="C15601" s="103"/>
      <c r="D15601" s="104"/>
      <c r="E15601" s="209"/>
      <c r="F15601" s="107"/>
      <c r="G15601" s="107"/>
      <c r="H15601" s="100"/>
      <c r="I15601" s="100"/>
      <c r="J15601" s="100"/>
      <c r="K15601" s="100"/>
      <c r="L15601" s="100"/>
      <c r="M15601" s="100"/>
      <c r="N15601" s="100"/>
      <c r="O15601" s="100"/>
    </row>
    <row r="15602" spans="2:15" s="105" customFormat="1">
      <c r="B15602" s="209"/>
      <c r="C15602" s="103"/>
      <c r="D15602" s="104"/>
      <c r="E15602" s="209"/>
      <c r="F15602" s="107"/>
      <c r="G15602" s="107"/>
      <c r="H15602" s="100"/>
      <c r="I15602" s="100"/>
      <c r="J15602" s="100"/>
      <c r="K15602" s="100"/>
      <c r="L15602" s="100"/>
      <c r="M15602" s="100"/>
      <c r="N15602" s="100"/>
      <c r="O15602" s="100"/>
    </row>
    <row r="15603" spans="2:15" s="105" customFormat="1">
      <c r="B15603" s="209"/>
      <c r="C15603" s="103"/>
      <c r="D15603" s="104"/>
      <c r="E15603" s="209"/>
      <c r="F15603" s="107"/>
      <c r="G15603" s="107"/>
      <c r="H15603" s="100"/>
      <c r="I15603" s="100"/>
      <c r="J15603" s="100"/>
      <c r="K15603" s="100"/>
      <c r="L15603" s="100"/>
      <c r="M15603" s="100"/>
      <c r="N15603" s="100"/>
      <c r="O15603" s="100"/>
    </row>
    <row r="15604" spans="2:15" s="105" customFormat="1">
      <c r="B15604" s="209"/>
      <c r="C15604" s="103"/>
      <c r="D15604" s="104"/>
      <c r="E15604" s="209"/>
      <c r="F15604" s="107"/>
      <c r="G15604" s="107"/>
      <c r="H15604" s="100"/>
      <c r="I15604" s="100"/>
      <c r="J15604" s="100"/>
      <c r="K15604" s="100"/>
      <c r="L15604" s="100"/>
      <c r="M15604" s="100"/>
      <c r="N15604" s="100"/>
      <c r="O15604" s="100"/>
    </row>
    <row r="15605" spans="2:15" s="105" customFormat="1">
      <c r="B15605" s="209"/>
      <c r="C15605" s="103"/>
      <c r="D15605" s="104"/>
      <c r="E15605" s="209"/>
      <c r="F15605" s="107"/>
      <c r="G15605" s="107"/>
      <c r="H15605" s="100"/>
      <c r="I15605" s="100"/>
      <c r="J15605" s="100"/>
      <c r="K15605" s="100"/>
      <c r="L15605" s="100"/>
      <c r="M15605" s="100"/>
      <c r="N15605" s="100"/>
      <c r="O15605" s="100"/>
    </row>
    <row r="15606" spans="2:15" s="105" customFormat="1">
      <c r="B15606" s="209"/>
      <c r="C15606" s="103"/>
      <c r="D15606" s="104"/>
      <c r="E15606" s="209"/>
      <c r="F15606" s="107"/>
      <c r="G15606" s="107"/>
      <c r="H15606" s="100"/>
      <c r="I15606" s="100"/>
      <c r="J15606" s="100"/>
      <c r="K15606" s="100"/>
      <c r="L15606" s="100"/>
      <c r="M15606" s="100"/>
      <c r="N15606" s="100"/>
      <c r="O15606" s="100"/>
    </row>
    <row r="15607" spans="2:15" s="105" customFormat="1">
      <c r="B15607" s="209"/>
      <c r="C15607" s="103"/>
      <c r="D15607" s="104"/>
      <c r="E15607" s="209"/>
      <c r="F15607" s="107"/>
      <c r="G15607" s="107"/>
      <c r="H15607" s="100"/>
      <c r="I15607" s="100"/>
      <c r="J15607" s="100"/>
      <c r="K15607" s="100"/>
      <c r="L15607" s="100"/>
      <c r="M15607" s="100"/>
      <c r="N15607" s="100"/>
      <c r="O15607" s="100"/>
    </row>
    <row r="15608" spans="2:15" s="105" customFormat="1">
      <c r="B15608" s="209"/>
      <c r="C15608" s="103"/>
      <c r="D15608" s="104"/>
      <c r="E15608" s="209"/>
      <c r="F15608" s="107"/>
      <c r="G15608" s="107"/>
      <c r="H15608" s="100"/>
      <c r="I15608" s="100"/>
      <c r="J15608" s="100"/>
      <c r="K15608" s="100"/>
      <c r="L15608" s="100"/>
      <c r="M15608" s="100"/>
      <c r="N15608" s="100"/>
      <c r="O15608" s="100"/>
    </row>
    <row r="15609" spans="2:15" s="105" customFormat="1">
      <c r="B15609" s="209"/>
      <c r="C15609" s="103"/>
      <c r="D15609" s="104"/>
      <c r="E15609" s="209"/>
      <c r="F15609" s="107"/>
      <c r="G15609" s="107"/>
      <c r="H15609" s="100"/>
      <c r="I15609" s="100"/>
      <c r="J15609" s="100"/>
      <c r="K15609" s="100"/>
      <c r="L15609" s="100"/>
      <c r="M15609" s="100"/>
      <c r="N15609" s="100"/>
      <c r="O15609" s="100"/>
    </row>
    <row r="15610" spans="2:15" s="105" customFormat="1">
      <c r="B15610" s="209"/>
      <c r="C15610" s="103"/>
      <c r="D15610" s="104"/>
      <c r="E15610" s="209"/>
      <c r="F15610" s="107"/>
      <c r="G15610" s="107"/>
      <c r="H15610" s="100"/>
      <c r="I15610" s="100"/>
      <c r="J15610" s="100"/>
      <c r="K15610" s="100"/>
      <c r="L15610" s="100"/>
      <c r="M15610" s="100"/>
      <c r="N15610" s="100"/>
      <c r="O15610" s="100"/>
    </row>
    <row r="15611" spans="2:15" s="105" customFormat="1">
      <c r="B15611" s="209"/>
      <c r="C15611" s="103"/>
      <c r="D15611" s="104"/>
      <c r="E15611" s="209"/>
      <c r="F15611" s="107"/>
      <c r="G15611" s="107"/>
      <c r="H15611" s="100"/>
      <c r="I15611" s="100"/>
      <c r="J15611" s="100"/>
      <c r="K15611" s="100"/>
      <c r="L15611" s="100"/>
      <c r="M15611" s="100"/>
      <c r="N15611" s="100"/>
      <c r="O15611" s="100"/>
    </row>
    <row r="15612" spans="2:15" s="105" customFormat="1">
      <c r="B15612" s="209"/>
      <c r="C15612" s="103"/>
      <c r="D15612" s="104"/>
      <c r="E15612" s="209"/>
      <c r="F15612" s="107"/>
      <c r="G15612" s="107"/>
      <c r="H15612" s="100"/>
      <c r="I15612" s="100"/>
      <c r="J15612" s="100"/>
      <c r="K15612" s="100"/>
      <c r="L15612" s="100"/>
      <c r="M15612" s="100"/>
      <c r="N15612" s="100"/>
      <c r="O15612" s="100"/>
    </row>
    <row r="15613" spans="2:15" s="105" customFormat="1">
      <c r="B15613" s="209"/>
      <c r="C15613" s="103"/>
      <c r="D15613" s="104"/>
      <c r="E15613" s="209"/>
      <c r="F15613" s="107"/>
      <c r="G15613" s="107"/>
      <c r="H15613" s="100"/>
      <c r="I15613" s="100"/>
      <c r="J15613" s="100"/>
      <c r="K15613" s="100"/>
      <c r="L15613" s="100"/>
      <c r="M15613" s="100"/>
      <c r="N15613" s="100"/>
      <c r="O15613" s="100"/>
    </row>
    <row r="15614" spans="2:15" s="105" customFormat="1">
      <c r="B15614" s="209"/>
      <c r="C15614" s="103"/>
      <c r="D15614" s="104"/>
      <c r="E15614" s="209"/>
      <c r="F15614" s="107"/>
      <c r="G15614" s="107"/>
      <c r="H15614" s="100"/>
      <c r="I15614" s="100"/>
      <c r="J15614" s="100"/>
      <c r="K15614" s="100"/>
      <c r="L15614" s="100"/>
      <c r="M15614" s="100"/>
      <c r="N15614" s="100"/>
      <c r="O15614" s="100"/>
    </row>
    <row r="15615" spans="2:15" s="105" customFormat="1">
      <c r="B15615" s="209"/>
      <c r="C15615" s="103"/>
      <c r="D15615" s="104"/>
      <c r="E15615" s="209"/>
      <c r="F15615" s="107"/>
      <c r="G15615" s="107"/>
      <c r="H15615" s="100"/>
      <c r="I15615" s="100"/>
      <c r="J15615" s="100"/>
      <c r="K15615" s="100"/>
      <c r="L15615" s="100"/>
      <c r="M15615" s="100"/>
      <c r="N15615" s="100"/>
      <c r="O15615" s="100"/>
    </row>
    <row r="15616" spans="2:15" s="105" customFormat="1">
      <c r="B15616" s="209"/>
      <c r="C15616" s="103"/>
      <c r="D15616" s="104"/>
      <c r="E15616" s="209"/>
      <c r="F15616" s="107"/>
      <c r="G15616" s="107"/>
      <c r="H15616" s="100"/>
      <c r="I15616" s="100"/>
      <c r="J15616" s="100"/>
      <c r="K15616" s="100"/>
      <c r="L15616" s="100"/>
      <c r="M15616" s="100"/>
      <c r="N15616" s="100"/>
      <c r="O15616" s="100"/>
    </row>
    <row r="15617" spans="2:15" s="105" customFormat="1">
      <c r="B15617" s="209"/>
      <c r="C15617" s="103"/>
      <c r="D15617" s="104"/>
      <c r="E15617" s="209"/>
      <c r="F15617" s="107"/>
      <c r="G15617" s="107"/>
      <c r="H15617" s="100"/>
      <c r="I15617" s="100"/>
      <c r="J15617" s="100"/>
      <c r="K15617" s="100"/>
      <c r="L15617" s="100"/>
      <c r="M15617" s="100"/>
      <c r="N15617" s="100"/>
      <c r="O15617" s="100"/>
    </row>
    <row r="15618" spans="2:15" s="105" customFormat="1">
      <c r="B15618" s="209"/>
      <c r="C15618" s="103"/>
      <c r="D15618" s="104"/>
      <c r="E15618" s="209"/>
      <c r="F15618" s="107"/>
      <c r="G15618" s="107"/>
      <c r="H15618" s="100"/>
      <c r="I15618" s="100"/>
      <c r="J15618" s="100"/>
      <c r="K15618" s="100"/>
      <c r="L15618" s="100"/>
      <c r="M15618" s="100"/>
      <c r="N15618" s="100"/>
      <c r="O15618" s="100"/>
    </row>
    <row r="15619" spans="2:15" s="105" customFormat="1">
      <c r="B15619" s="209"/>
      <c r="C15619" s="103"/>
      <c r="D15619" s="104"/>
      <c r="E15619" s="209"/>
      <c r="F15619" s="107"/>
      <c r="G15619" s="107"/>
      <c r="H15619" s="100"/>
      <c r="I15619" s="100"/>
      <c r="J15619" s="100"/>
      <c r="K15619" s="100"/>
      <c r="L15619" s="100"/>
      <c r="M15619" s="100"/>
      <c r="N15619" s="100"/>
      <c r="O15619" s="100"/>
    </row>
    <row r="15620" spans="2:15" s="105" customFormat="1">
      <c r="B15620" s="209"/>
      <c r="C15620" s="103"/>
      <c r="D15620" s="104"/>
      <c r="E15620" s="209"/>
      <c r="F15620" s="107"/>
      <c r="G15620" s="107"/>
      <c r="H15620" s="100"/>
      <c r="I15620" s="100"/>
      <c r="J15620" s="100"/>
      <c r="K15620" s="100"/>
      <c r="L15620" s="100"/>
      <c r="M15620" s="100"/>
      <c r="N15620" s="100"/>
      <c r="O15620" s="100"/>
    </row>
    <row r="15621" spans="2:15" s="105" customFormat="1">
      <c r="B15621" s="209"/>
      <c r="C15621" s="103"/>
      <c r="D15621" s="104"/>
      <c r="E15621" s="209"/>
      <c r="F15621" s="107"/>
      <c r="G15621" s="107"/>
      <c r="H15621" s="100"/>
      <c r="I15621" s="100"/>
      <c r="J15621" s="100"/>
      <c r="K15621" s="100"/>
      <c r="L15621" s="100"/>
      <c r="M15621" s="100"/>
      <c r="N15621" s="100"/>
      <c r="O15621" s="100"/>
    </row>
    <row r="15622" spans="2:15" s="105" customFormat="1">
      <c r="B15622" s="209"/>
      <c r="C15622" s="103"/>
      <c r="D15622" s="104"/>
      <c r="E15622" s="209"/>
      <c r="F15622" s="107"/>
      <c r="G15622" s="107"/>
      <c r="H15622" s="100"/>
      <c r="I15622" s="100"/>
      <c r="J15622" s="100"/>
      <c r="K15622" s="100"/>
      <c r="L15622" s="100"/>
      <c r="M15622" s="100"/>
      <c r="N15622" s="100"/>
      <c r="O15622" s="100"/>
    </row>
    <row r="15623" spans="2:15" s="105" customFormat="1">
      <c r="B15623" s="209"/>
      <c r="C15623" s="103"/>
      <c r="D15623" s="104"/>
      <c r="E15623" s="209"/>
      <c r="F15623" s="107"/>
      <c r="G15623" s="107"/>
      <c r="H15623" s="100"/>
      <c r="I15623" s="100"/>
      <c r="J15623" s="100"/>
      <c r="K15623" s="100"/>
      <c r="L15623" s="100"/>
      <c r="M15623" s="100"/>
      <c r="N15623" s="100"/>
      <c r="O15623" s="100"/>
    </row>
    <row r="15624" spans="2:15" s="105" customFormat="1">
      <c r="B15624" s="209"/>
      <c r="C15624" s="103"/>
      <c r="D15624" s="104"/>
      <c r="E15624" s="209"/>
      <c r="F15624" s="107"/>
      <c r="G15624" s="107"/>
      <c r="H15624" s="100"/>
      <c r="I15624" s="100"/>
      <c r="J15624" s="100"/>
      <c r="K15624" s="100"/>
      <c r="L15624" s="100"/>
      <c r="M15624" s="100"/>
      <c r="N15624" s="100"/>
      <c r="O15624" s="100"/>
    </row>
    <row r="15625" spans="2:15" s="105" customFormat="1">
      <c r="B15625" s="209"/>
      <c r="C15625" s="103"/>
      <c r="D15625" s="104"/>
      <c r="E15625" s="209"/>
      <c r="F15625" s="107"/>
      <c r="G15625" s="107"/>
      <c r="H15625" s="100"/>
      <c r="I15625" s="100"/>
      <c r="J15625" s="100"/>
      <c r="K15625" s="100"/>
      <c r="L15625" s="100"/>
      <c r="M15625" s="100"/>
      <c r="N15625" s="100"/>
      <c r="O15625" s="100"/>
    </row>
    <row r="15626" spans="2:15" s="105" customFormat="1">
      <c r="B15626" s="209"/>
      <c r="C15626" s="103"/>
      <c r="D15626" s="104"/>
      <c r="E15626" s="209"/>
      <c r="F15626" s="107"/>
      <c r="G15626" s="107"/>
      <c r="H15626" s="100"/>
      <c r="I15626" s="100"/>
      <c r="J15626" s="100"/>
      <c r="K15626" s="100"/>
      <c r="L15626" s="100"/>
      <c r="M15626" s="100"/>
      <c r="N15626" s="100"/>
      <c r="O15626" s="100"/>
    </row>
    <row r="15627" spans="2:15" s="105" customFormat="1">
      <c r="B15627" s="209"/>
      <c r="C15627" s="103"/>
      <c r="D15627" s="104"/>
      <c r="E15627" s="209"/>
      <c r="F15627" s="107"/>
      <c r="G15627" s="107"/>
      <c r="H15627" s="100"/>
      <c r="I15627" s="100"/>
      <c r="J15627" s="100"/>
      <c r="K15627" s="100"/>
      <c r="L15627" s="100"/>
      <c r="M15627" s="100"/>
      <c r="N15627" s="100"/>
      <c r="O15627" s="100"/>
    </row>
    <row r="15628" spans="2:15" s="105" customFormat="1">
      <c r="B15628" s="209"/>
      <c r="C15628" s="103"/>
      <c r="D15628" s="104"/>
      <c r="E15628" s="209"/>
      <c r="F15628" s="107"/>
      <c r="G15628" s="107"/>
      <c r="H15628" s="100"/>
      <c r="I15628" s="100"/>
      <c r="J15628" s="100"/>
      <c r="K15628" s="100"/>
      <c r="L15628" s="100"/>
      <c r="M15628" s="100"/>
      <c r="N15628" s="100"/>
      <c r="O15628" s="100"/>
    </row>
    <row r="15629" spans="2:15" s="105" customFormat="1">
      <c r="B15629" s="209"/>
      <c r="C15629" s="103"/>
      <c r="D15629" s="104"/>
      <c r="E15629" s="209"/>
      <c r="F15629" s="107"/>
      <c r="G15629" s="107"/>
      <c r="H15629" s="100"/>
      <c r="I15629" s="100"/>
      <c r="J15629" s="100"/>
      <c r="K15629" s="100"/>
      <c r="L15629" s="100"/>
      <c r="M15629" s="100"/>
      <c r="N15629" s="100"/>
      <c r="O15629" s="100"/>
    </row>
    <row r="15630" spans="2:15" s="105" customFormat="1">
      <c r="B15630" s="209"/>
      <c r="C15630" s="103"/>
      <c r="D15630" s="104"/>
      <c r="E15630" s="209"/>
      <c r="F15630" s="107"/>
      <c r="G15630" s="107"/>
      <c r="H15630" s="100"/>
      <c r="I15630" s="100"/>
      <c r="J15630" s="100"/>
      <c r="K15630" s="100"/>
      <c r="L15630" s="100"/>
      <c r="M15630" s="100"/>
      <c r="N15630" s="100"/>
      <c r="O15630" s="100"/>
    </row>
    <row r="15631" spans="2:15" s="105" customFormat="1">
      <c r="B15631" s="209"/>
      <c r="C15631" s="103"/>
      <c r="D15631" s="104"/>
      <c r="E15631" s="209"/>
      <c r="F15631" s="107"/>
      <c r="G15631" s="107"/>
      <c r="H15631" s="100"/>
      <c r="I15631" s="100"/>
      <c r="J15631" s="100"/>
      <c r="K15631" s="100"/>
      <c r="L15631" s="100"/>
      <c r="M15631" s="100"/>
      <c r="N15631" s="100"/>
      <c r="O15631" s="100"/>
    </row>
    <row r="15632" spans="2:15" s="105" customFormat="1">
      <c r="B15632" s="209"/>
      <c r="C15632" s="103"/>
      <c r="D15632" s="104"/>
      <c r="E15632" s="209"/>
      <c r="F15632" s="107"/>
      <c r="G15632" s="107"/>
      <c r="H15632" s="100"/>
      <c r="I15632" s="100"/>
      <c r="J15632" s="100"/>
      <c r="K15632" s="100"/>
      <c r="L15632" s="100"/>
      <c r="M15632" s="100"/>
      <c r="N15632" s="100"/>
      <c r="O15632" s="100"/>
    </row>
    <row r="15633" spans="2:15" s="105" customFormat="1">
      <c r="B15633" s="209"/>
      <c r="C15633" s="103"/>
      <c r="D15633" s="104"/>
      <c r="E15633" s="209"/>
      <c r="F15633" s="107"/>
      <c r="G15633" s="107"/>
      <c r="H15633" s="100"/>
      <c r="I15633" s="100"/>
      <c r="J15633" s="100"/>
      <c r="K15633" s="100"/>
      <c r="L15633" s="100"/>
      <c r="M15633" s="100"/>
      <c r="N15633" s="100"/>
      <c r="O15633" s="100"/>
    </row>
    <row r="15634" spans="2:15" s="105" customFormat="1">
      <c r="B15634" s="209"/>
      <c r="C15634" s="103"/>
      <c r="D15634" s="104"/>
      <c r="E15634" s="209"/>
      <c r="F15634" s="107"/>
      <c r="G15634" s="107"/>
      <c r="H15634" s="100"/>
      <c r="I15634" s="100"/>
      <c r="J15634" s="100"/>
      <c r="K15634" s="100"/>
      <c r="L15634" s="100"/>
      <c r="M15634" s="100"/>
      <c r="N15634" s="100"/>
      <c r="O15634" s="100"/>
    </row>
    <row r="15635" spans="2:15" s="105" customFormat="1">
      <c r="B15635" s="209"/>
      <c r="C15635" s="103"/>
      <c r="D15635" s="104"/>
      <c r="E15635" s="209"/>
      <c r="F15635" s="107"/>
      <c r="G15635" s="107"/>
      <c r="H15635" s="100"/>
      <c r="I15635" s="100"/>
      <c r="J15635" s="100"/>
      <c r="K15635" s="100"/>
      <c r="L15635" s="100"/>
      <c r="M15635" s="100"/>
      <c r="N15635" s="100"/>
      <c r="O15635" s="100"/>
    </row>
    <row r="15636" spans="2:15" s="105" customFormat="1">
      <c r="B15636" s="209"/>
      <c r="C15636" s="103"/>
      <c r="D15636" s="104"/>
      <c r="E15636" s="209"/>
      <c r="F15636" s="107"/>
      <c r="G15636" s="107"/>
      <c r="H15636" s="100"/>
      <c r="I15636" s="100"/>
      <c r="J15636" s="100"/>
      <c r="K15636" s="100"/>
      <c r="L15636" s="100"/>
      <c r="M15636" s="100"/>
      <c r="N15636" s="100"/>
      <c r="O15636" s="100"/>
    </row>
    <row r="15637" spans="2:15" s="105" customFormat="1">
      <c r="B15637" s="209"/>
      <c r="C15637" s="103"/>
      <c r="D15637" s="104"/>
      <c r="E15637" s="209"/>
      <c r="F15637" s="107"/>
      <c r="G15637" s="107"/>
      <c r="H15637" s="100"/>
      <c r="I15637" s="100"/>
      <c r="J15637" s="100"/>
      <c r="K15637" s="100"/>
      <c r="L15637" s="100"/>
      <c r="M15637" s="100"/>
      <c r="N15637" s="100"/>
      <c r="O15637" s="100"/>
    </row>
    <row r="15638" spans="2:15" s="105" customFormat="1">
      <c r="B15638" s="209"/>
      <c r="C15638" s="103"/>
      <c r="D15638" s="104"/>
      <c r="E15638" s="209"/>
      <c r="F15638" s="107"/>
      <c r="G15638" s="107"/>
      <c r="H15638" s="100"/>
      <c r="I15638" s="100"/>
      <c r="J15638" s="100"/>
      <c r="K15638" s="100"/>
      <c r="L15638" s="100"/>
      <c r="M15638" s="100"/>
      <c r="N15638" s="100"/>
      <c r="O15638" s="100"/>
    </row>
    <row r="15639" spans="2:15" s="105" customFormat="1">
      <c r="B15639" s="209"/>
      <c r="C15639" s="103"/>
      <c r="D15639" s="104"/>
      <c r="E15639" s="209"/>
      <c r="F15639" s="107"/>
      <c r="G15639" s="107"/>
      <c r="H15639" s="100"/>
      <c r="I15639" s="100"/>
      <c r="J15639" s="100"/>
      <c r="K15639" s="100"/>
      <c r="L15639" s="100"/>
      <c r="M15639" s="100"/>
      <c r="N15639" s="100"/>
      <c r="O15639" s="100"/>
    </row>
    <row r="15640" spans="2:15" s="105" customFormat="1">
      <c r="B15640" s="209"/>
      <c r="C15640" s="103"/>
      <c r="D15640" s="104"/>
      <c r="E15640" s="209"/>
      <c r="F15640" s="107"/>
      <c r="G15640" s="107"/>
      <c r="H15640" s="100"/>
      <c r="I15640" s="100"/>
      <c r="J15640" s="100"/>
      <c r="K15640" s="100"/>
      <c r="L15640" s="100"/>
      <c r="M15640" s="100"/>
      <c r="N15640" s="100"/>
      <c r="O15640" s="100"/>
    </row>
    <row r="15641" spans="2:15" s="105" customFormat="1">
      <c r="B15641" s="209"/>
      <c r="C15641" s="103"/>
      <c r="D15641" s="104"/>
      <c r="E15641" s="209"/>
      <c r="F15641" s="107"/>
      <c r="G15641" s="107"/>
      <c r="H15641" s="100"/>
      <c r="I15641" s="100"/>
      <c r="J15641" s="100"/>
      <c r="K15641" s="100"/>
      <c r="L15641" s="100"/>
      <c r="M15641" s="100"/>
      <c r="N15641" s="100"/>
      <c r="O15641" s="100"/>
    </row>
    <row r="15642" spans="2:15" s="105" customFormat="1">
      <c r="B15642" s="209"/>
      <c r="C15642" s="103"/>
      <c r="D15642" s="104"/>
      <c r="E15642" s="209"/>
      <c r="F15642" s="107"/>
      <c r="G15642" s="107"/>
      <c r="H15642" s="100"/>
      <c r="I15642" s="100"/>
      <c r="J15642" s="100"/>
      <c r="K15642" s="100"/>
      <c r="L15642" s="100"/>
      <c r="M15642" s="100"/>
      <c r="N15642" s="100"/>
      <c r="O15642" s="100"/>
    </row>
    <row r="15643" spans="2:15" s="105" customFormat="1">
      <c r="B15643" s="209"/>
      <c r="C15643" s="103"/>
      <c r="D15643" s="104"/>
      <c r="E15643" s="209"/>
      <c r="F15643" s="107"/>
      <c r="G15643" s="107"/>
      <c r="H15643" s="100"/>
      <c r="I15643" s="100"/>
      <c r="J15643" s="100"/>
      <c r="K15643" s="100"/>
      <c r="L15643" s="100"/>
      <c r="M15643" s="100"/>
      <c r="N15643" s="100"/>
      <c r="O15643" s="100"/>
    </row>
    <row r="15644" spans="2:15" s="105" customFormat="1">
      <c r="B15644" s="209"/>
      <c r="C15644" s="103"/>
      <c r="D15644" s="104"/>
      <c r="E15644" s="209"/>
      <c r="F15644" s="107"/>
      <c r="G15644" s="107"/>
      <c r="H15644" s="100"/>
      <c r="I15644" s="100"/>
      <c r="J15644" s="100"/>
      <c r="K15644" s="100"/>
      <c r="L15644" s="100"/>
      <c r="M15644" s="100"/>
      <c r="N15644" s="100"/>
      <c r="O15644" s="100"/>
    </row>
    <row r="15645" spans="2:15" s="105" customFormat="1">
      <c r="B15645" s="209"/>
      <c r="C15645" s="103"/>
      <c r="D15645" s="104"/>
      <c r="E15645" s="209"/>
      <c r="F15645" s="107"/>
      <c r="G15645" s="107"/>
      <c r="H15645" s="100"/>
      <c r="I15645" s="100"/>
      <c r="J15645" s="100"/>
      <c r="K15645" s="100"/>
      <c r="L15645" s="100"/>
      <c r="M15645" s="100"/>
      <c r="N15645" s="100"/>
      <c r="O15645" s="100"/>
    </row>
    <row r="15646" spans="2:15" s="105" customFormat="1">
      <c r="B15646" s="209"/>
      <c r="C15646" s="103"/>
      <c r="D15646" s="104"/>
      <c r="E15646" s="209"/>
      <c r="F15646" s="107"/>
      <c r="G15646" s="107"/>
      <c r="H15646" s="100"/>
      <c r="I15646" s="100"/>
      <c r="J15646" s="100"/>
      <c r="K15646" s="100"/>
      <c r="L15646" s="100"/>
      <c r="M15646" s="100"/>
      <c r="N15646" s="100"/>
      <c r="O15646" s="100"/>
    </row>
    <row r="15647" spans="2:15" s="105" customFormat="1">
      <c r="B15647" s="209"/>
      <c r="C15647" s="103"/>
      <c r="D15647" s="104"/>
      <c r="E15647" s="209"/>
      <c r="F15647" s="107"/>
      <c r="G15647" s="107"/>
      <c r="H15647" s="100"/>
      <c r="I15647" s="100"/>
      <c r="J15647" s="100"/>
      <c r="K15647" s="100"/>
      <c r="L15647" s="100"/>
      <c r="M15647" s="100"/>
      <c r="N15647" s="100"/>
      <c r="O15647" s="100"/>
    </row>
    <row r="15648" spans="2:15" s="105" customFormat="1">
      <c r="B15648" s="209"/>
      <c r="C15648" s="103"/>
      <c r="D15648" s="104"/>
      <c r="E15648" s="209"/>
      <c r="F15648" s="107"/>
      <c r="G15648" s="107"/>
      <c r="H15648" s="100"/>
      <c r="I15648" s="100"/>
      <c r="J15648" s="100"/>
      <c r="K15648" s="100"/>
      <c r="L15648" s="100"/>
      <c r="M15648" s="100"/>
      <c r="N15648" s="100"/>
      <c r="O15648" s="100"/>
    </row>
    <row r="15649" spans="2:15" s="105" customFormat="1">
      <c r="B15649" s="209"/>
      <c r="C15649" s="103"/>
      <c r="D15649" s="104"/>
      <c r="E15649" s="209"/>
      <c r="F15649" s="107"/>
      <c r="G15649" s="107"/>
      <c r="H15649" s="100"/>
      <c r="I15649" s="100"/>
      <c r="J15649" s="100"/>
      <c r="K15649" s="100"/>
      <c r="L15649" s="100"/>
      <c r="M15649" s="100"/>
      <c r="N15649" s="100"/>
      <c r="O15649" s="100"/>
    </row>
    <row r="15650" spans="2:15" s="105" customFormat="1">
      <c r="B15650" s="209"/>
      <c r="C15650" s="103"/>
      <c r="D15650" s="104"/>
      <c r="E15650" s="209"/>
      <c r="F15650" s="107"/>
      <c r="G15650" s="107"/>
      <c r="H15650" s="100"/>
      <c r="I15650" s="100"/>
      <c r="J15650" s="100"/>
      <c r="K15650" s="100"/>
      <c r="L15650" s="100"/>
      <c r="M15650" s="100"/>
      <c r="N15650" s="100"/>
      <c r="O15650" s="100"/>
    </row>
    <row r="15651" spans="2:15" s="105" customFormat="1">
      <c r="B15651" s="209"/>
      <c r="C15651" s="103"/>
      <c r="D15651" s="104"/>
      <c r="E15651" s="209"/>
      <c r="F15651" s="107"/>
      <c r="G15651" s="107"/>
      <c r="H15651" s="100"/>
      <c r="I15651" s="100"/>
      <c r="J15651" s="100"/>
      <c r="K15651" s="100"/>
      <c r="L15651" s="100"/>
      <c r="M15651" s="100"/>
      <c r="N15651" s="100"/>
      <c r="O15651" s="100"/>
    </row>
    <row r="15652" spans="2:15" s="105" customFormat="1">
      <c r="B15652" s="209"/>
      <c r="C15652" s="103"/>
      <c r="D15652" s="104"/>
      <c r="E15652" s="209"/>
      <c r="F15652" s="107"/>
      <c r="G15652" s="107"/>
      <c r="H15652" s="100"/>
      <c r="I15652" s="100"/>
      <c r="J15652" s="100"/>
      <c r="K15652" s="100"/>
      <c r="L15652" s="100"/>
      <c r="M15652" s="100"/>
      <c r="N15652" s="100"/>
      <c r="O15652" s="100"/>
    </row>
    <row r="15653" spans="2:15" s="105" customFormat="1">
      <c r="B15653" s="209"/>
      <c r="C15653" s="103"/>
      <c r="D15653" s="104"/>
      <c r="E15653" s="209"/>
      <c r="F15653" s="107"/>
      <c r="G15653" s="107"/>
      <c r="H15653" s="100"/>
      <c r="I15653" s="100"/>
      <c r="J15653" s="100"/>
      <c r="K15653" s="100"/>
      <c r="L15653" s="100"/>
      <c r="M15653" s="100"/>
      <c r="N15653" s="100"/>
      <c r="O15653" s="100"/>
    </row>
    <row r="15654" spans="2:15" s="105" customFormat="1">
      <c r="B15654" s="209"/>
      <c r="C15654" s="103"/>
      <c r="D15654" s="104"/>
      <c r="E15654" s="209"/>
      <c r="F15654" s="107"/>
      <c r="G15654" s="107"/>
      <c r="H15654" s="100"/>
      <c r="I15654" s="100"/>
      <c r="J15654" s="100"/>
      <c r="K15654" s="100"/>
      <c r="L15654" s="100"/>
      <c r="M15654" s="100"/>
      <c r="N15654" s="100"/>
      <c r="O15654" s="100"/>
    </row>
    <row r="15655" spans="2:15" s="105" customFormat="1">
      <c r="B15655" s="209"/>
      <c r="C15655" s="103"/>
      <c r="D15655" s="104"/>
      <c r="E15655" s="209"/>
      <c r="F15655" s="107"/>
      <c r="G15655" s="107"/>
      <c r="H15655" s="100"/>
      <c r="I15655" s="100"/>
      <c r="J15655" s="100"/>
      <c r="K15655" s="100"/>
      <c r="L15655" s="100"/>
      <c r="M15655" s="100"/>
      <c r="N15655" s="100"/>
      <c r="O15655" s="100"/>
    </row>
    <row r="15656" spans="2:15" s="105" customFormat="1">
      <c r="B15656" s="209"/>
      <c r="C15656" s="103"/>
      <c r="D15656" s="104"/>
      <c r="E15656" s="209"/>
      <c r="F15656" s="107"/>
      <c r="G15656" s="107"/>
      <c r="H15656" s="100"/>
      <c r="I15656" s="100"/>
      <c r="J15656" s="100"/>
      <c r="K15656" s="100"/>
      <c r="L15656" s="100"/>
      <c r="M15656" s="100"/>
      <c r="N15656" s="100"/>
      <c r="O15656" s="100"/>
    </row>
    <row r="15657" spans="2:15" s="105" customFormat="1">
      <c r="B15657" s="209"/>
      <c r="C15657" s="103"/>
      <c r="D15657" s="104"/>
      <c r="E15657" s="209"/>
      <c r="F15657" s="107"/>
      <c r="G15657" s="107"/>
      <c r="H15657" s="100"/>
      <c r="I15657" s="100"/>
      <c r="J15657" s="100"/>
      <c r="K15657" s="100"/>
      <c r="L15657" s="100"/>
      <c r="M15657" s="100"/>
      <c r="N15657" s="100"/>
      <c r="O15657" s="100"/>
    </row>
    <row r="15658" spans="2:15" s="105" customFormat="1">
      <c r="B15658" s="209"/>
      <c r="C15658" s="103"/>
      <c r="D15658" s="104"/>
      <c r="E15658" s="209"/>
      <c r="F15658" s="107"/>
      <c r="G15658" s="107"/>
      <c r="H15658" s="100"/>
      <c r="I15658" s="100"/>
      <c r="J15658" s="100"/>
      <c r="K15658" s="100"/>
      <c r="L15658" s="100"/>
      <c r="M15658" s="100"/>
      <c r="N15658" s="100"/>
      <c r="O15658" s="100"/>
    </row>
    <row r="15659" spans="2:15" s="105" customFormat="1">
      <c r="B15659" s="209"/>
      <c r="C15659" s="103"/>
      <c r="D15659" s="104"/>
      <c r="E15659" s="209"/>
      <c r="F15659" s="107"/>
      <c r="G15659" s="107"/>
      <c r="H15659" s="100"/>
      <c r="I15659" s="100"/>
      <c r="J15659" s="100"/>
      <c r="K15659" s="100"/>
      <c r="L15659" s="100"/>
      <c r="M15659" s="100"/>
      <c r="N15659" s="100"/>
      <c r="O15659" s="100"/>
    </row>
    <row r="15660" spans="2:15" s="105" customFormat="1">
      <c r="B15660" s="209"/>
      <c r="C15660" s="103"/>
      <c r="D15660" s="104"/>
      <c r="E15660" s="209"/>
      <c r="F15660" s="107"/>
      <c r="G15660" s="107"/>
      <c r="H15660" s="100"/>
      <c r="I15660" s="100"/>
      <c r="J15660" s="100"/>
      <c r="K15660" s="100"/>
      <c r="L15660" s="100"/>
      <c r="M15660" s="100"/>
      <c r="N15660" s="100"/>
      <c r="O15660" s="100"/>
    </row>
    <row r="15661" spans="2:15" s="105" customFormat="1">
      <c r="B15661" s="209"/>
      <c r="C15661" s="103"/>
      <c r="D15661" s="104"/>
      <c r="E15661" s="209"/>
      <c r="F15661" s="107"/>
      <c r="G15661" s="107"/>
      <c r="H15661" s="100"/>
      <c r="I15661" s="100"/>
      <c r="J15661" s="100"/>
      <c r="K15661" s="100"/>
      <c r="L15661" s="100"/>
      <c r="M15661" s="100"/>
      <c r="N15661" s="100"/>
      <c r="O15661" s="100"/>
    </row>
    <row r="15662" spans="2:15" s="105" customFormat="1">
      <c r="B15662" s="209"/>
      <c r="C15662" s="103"/>
      <c r="D15662" s="104"/>
      <c r="E15662" s="209"/>
      <c r="F15662" s="107"/>
      <c r="G15662" s="107"/>
      <c r="H15662" s="100"/>
      <c r="I15662" s="100"/>
      <c r="J15662" s="100"/>
      <c r="K15662" s="100"/>
      <c r="L15662" s="100"/>
      <c r="M15662" s="100"/>
      <c r="N15662" s="100"/>
      <c r="O15662" s="100"/>
    </row>
    <row r="15663" spans="2:15" s="105" customFormat="1">
      <c r="B15663" s="209"/>
      <c r="C15663" s="103"/>
      <c r="D15663" s="104"/>
      <c r="E15663" s="209"/>
      <c r="F15663" s="107"/>
      <c r="G15663" s="107"/>
      <c r="H15663" s="100"/>
      <c r="I15663" s="100"/>
      <c r="J15663" s="100"/>
      <c r="K15663" s="100"/>
      <c r="L15663" s="100"/>
      <c r="M15663" s="100"/>
      <c r="N15663" s="100"/>
      <c r="O15663" s="100"/>
    </row>
    <row r="15664" spans="2:15" s="105" customFormat="1">
      <c r="B15664" s="209"/>
      <c r="C15664" s="103"/>
      <c r="D15664" s="104"/>
      <c r="E15664" s="209"/>
      <c r="F15664" s="107"/>
      <c r="G15664" s="107"/>
      <c r="H15664" s="100"/>
      <c r="I15664" s="100"/>
      <c r="J15664" s="100"/>
      <c r="K15664" s="100"/>
      <c r="L15664" s="100"/>
      <c r="M15664" s="100"/>
      <c r="N15664" s="100"/>
      <c r="O15664" s="100"/>
    </row>
    <row r="15665" spans="2:15" s="105" customFormat="1">
      <c r="B15665" s="209"/>
      <c r="C15665" s="103"/>
      <c r="D15665" s="104"/>
      <c r="E15665" s="209"/>
      <c r="F15665" s="107"/>
      <c r="G15665" s="107"/>
      <c r="H15665" s="100"/>
      <c r="I15665" s="100"/>
      <c r="J15665" s="100"/>
      <c r="K15665" s="100"/>
      <c r="L15665" s="100"/>
      <c r="M15665" s="100"/>
      <c r="N15665" s="100"/>
      <c r="O15665" s="100"/>
    </row>
    <row r="15666" spans="2:15" s="105" customFormat="1">
      <c r="B15666" s="209"/>
      <c r="C15666" s="103"/>
      <c r="D15666" s="104"/>
      <c r="E15666" s="209"/>
      <c r="F15666" s="107"/>
      <c r="G15666" s="107"/>
      <c r="H15666" s="100"/>
      <c r="I15666" s="100"/>
      <c r="J15666" s="100"/>
      <c r="K15666" s="100"/>
      <c r="L15666" s="100"/>
      <c r="M15666" s="100"/>
      <c r="N15666" s="100"/>
      <c r="O15666" s="100"/>
    </row>
    <row r="15667" spans="2:15" s="105" customFormat="1">
      <c r="B15667" s="209"/>
      <c r="C15667" s="103"/>
      <c r="D15667" s="104"/>
      <c r="E15667" s="209"/>
      <c r="F15667" s="107"/>
      <c r="G15667" s="107"/>
      <c r="H15667" s="100"/>
      <c r="I15667" s="100"/>
      <c r="J15667" s="100"/>
      <c r="K15667" s="100"/>
      <c r="L15667" s="100"/>
      <c r="M15667" s="100"/>
      <c r="N15667" s="100"/>
      <c r="O15667" s="100"/>
    </row>
    <row r="15668" spans="2:15" s="105" customFormat="1">
      <c r="B15668" s="209"/>
      <c r="C15668" s="103"/>
      <c r="D15668" s="104"/>
      <c r="E15668" s="209"/>
      <c r="F15668" s="107"/>
      <c r="G15668" s="107"/>
      <c r="H15668" s="100"/>
      <c r="I15668" s="100"/>
      <c r="J15668" s="100"/>
      <c r="K15668" s="100"/>
      <c r="L15668" s="100"/>
      <c r="M15668" s="100"/>
      <c r="N15668" s="100"/>
      <c r="O15668" s="100"/>
    </row>
    <row r="15669" spans="2:15" s="105" customFormat="1">
      <c r="B15669" s="209"/>
      <c r="C15669" s="103"/>
      <c r="D15669" s="104"/>
      <c r="E15669" s="209"/>
      <c r="F15669" s="107"/>
      <c r="G15669" s="107"/>
      <c r="H15669" s="100"/>
      <c r="I15669" s="100"/>
      <c r="J15669" s="100"/>
      <c r="K15669" s="100"/>
      <c r="L15669" s="100"/>
      <c r="M15669" s="100"/>
      <c r="N15669" s="100"/>
      <c r="O15669" s="100"/>
    </row>
    <row r="15670" spans="2:15" s="105" customFormat="1">
      <c r="B15670" s="209"/>
      <c r="C15670" s="103"/>
      <c r="D15670" s="104"/>
      <c r="E15670" s="209"/>
      <c r="F15670" s="107"/>
      <c r="G15670" s="107"/>
      <c r="H15670" s="100"/>
      <c r="I15670" s="100"/>
      <c r="J15670" s="100"/>
      <c r="K15670" s="100"/>
      <c r="L15670" s="100"/>
      <c r="M15670" s="100"/>
      <c r="N15670" s="100"/>
      <c r="O15670" s="100"/>
    </row>
    <row r="15671" spans="2:15" s="105" customFormat="1">
      <c r="B15671" s="209"/>
      <c r="C15671" s="103"/>
      <c r="D15671" s="104"/>
      <c r="E15671" s="209"/>
      <c r="F15671" s="107"/>
      <c r="G15671" s="107"/>
      <c r="H15671" s="100"/>
      <c r="I15671" s="100"/>
      <c r="J15671" s="100"/>
      <c r="K15671" s="100"/>
      <c r="L15671" s="100"/>
      <c r="M15671" s="100"/>
      <c r="N15671" s="100"/>
      <c r="O15671" s="100"/>
    </row>
    <row r="15672" spans="2:15" s="105" customFormat="1">
      <c r="B15672" s="209"/>
      <c r="C15672" s="103"/>
      <c r="D15672" s="104"/>
      <c r="E15672" s="209"/>
      <c r="F15672" s="107"/>
      <c r="G15672" s="107"/>
      <c r="H15672" s="100"/>
      <c r="I15672" s="100"/>
      <c r="J15672" s="100"/>
      <c r="K15672" s="100"/>
      <c r="L15672" s="100"/>
      <c r="M15672" s="100"/>
      <c r="N15672" s="100"/>
      <c r="O15672" s="100"/>
    </row>
    <row r="15673" spans="2:15" s="105" customFormat="1">
      <c r="B15673" s="209"/>
      <c r="C15673" s="103"/>
      <c r="D15673" s="104"/>
      <c r="E15673" s="209"/>
      <c r="F15673" s="107"/>
      <c r="G15673" s="107"/>
      <c r="H15673" s="100"/>
      <c r="I15673" s="100"/>
      <c r="J15673" s="100"/>
      <c r="K15673" s="100"/>
      <c r="L15673" s="100"/>
      <c r="M15673" s="100"/>
      <c r="N15673" s="100"/>
      <c r="O15673" s="100"/>
    </row>
    <row r="15674" spans="2:15" s="105" customFormat="1">
      <c r="B15674" s="209"/>
      <c r="C15674" s="103"/>
      <c r="D15674" s="104"/>
      <c r="E15674" s="209"/>
      <c r="F15674" s="107"/>
      <c r="G15674" s="107"/>
      <c r="H15674" s="100"/>
      <c r="I15674" s="100"/>
      <c r="J15674" s="100"/>
      <c r="K15674" s="100"/>
      <c r="L15674" s="100"/>
      <c r="M15674" s="100"/>
      <c r="N15674" s="100"/>
      <c r="O15674" s="100"/>
    </row>
    <row r="15675" spans="2:15" s="105" customFormat="1">
      <c r="B15675" s="209"/>
      <c r="C15675" s="103"/>
      <c r="D15675" s="104"/>
      <c r="E15675" s="209"/>
      <c r="F15675" s="107"/>
      <c r="G15675" s="107"/>
      <c r="H15675" s="100"/>
      <c r="I15675" s="100"/>
      <c r="J15675" s="100"/>
      <c r="K15675" s="100"/>
      <c r="L15675" s="100"/>
      <c r="M15675" s="100"/>
      <c r="N15675" s="100"/>
      <c r="O15675" s="100"/>
    </row>
    <row r="15676" spans="2:15" s="105" customFormat="1">
      <c r="B15676" s="209"/>
      <c r="C15676" s="103"/>
      <c r="D15676" s="104"/>
      <c r="E15676" s="209"/>
      <c r="F15676" s="107"/>
      <c r="G15676" s="107"/>
      <c r="H15676" s="100"/>
      <c r="I15676" s="100"/>
      <c r="J15676" s="100"/>
      <c r="K15676" s="100"/>
      <c r="L15676" s="100"/>
      <c r="M15676" s="100"/>
      <c r="N15676" s="100"/>
      <c r="O15676" s="100"/>
    </row>
    <row r="15677" spans="2:15" s="105" customFormat="1">
      <c r="B15677" s="209"/>
      <c r="C15677" s="103"/>
      <c r="D15677" s="104"/>
      <c r="E15677" s="209"/>
      <c r="F15677" s="107"/>
      <c r="G15677" s="107"/>
      <c r="H15677" s="100"/>
      <c r="I15677" s="100"/>
      <c r="J15677" s="100"/>
      <c r="K15677" s="100"/>
      <c r="L15677" s="100"/>
      <c r="M15677" s="100"/>
      <c r="N15677" s="100"/>
      <c r="O15677" s="100"/>
    </row>
    <row r="15678" spans="2:15" s="105" customFormat="1">
      <c r="B15678" s="209"/>
      <c r="C15678" s="103"/>
      <c r="D15678" s="104"/>
      <c r="E15678" s="209"/>
      <c r="F15678" s="107"/>
      <c r="G15678" s="107"/>
      <c r="H15678" s="100"/>
      <c r="I15678" s="100"/>
      <c r="J15678" s="100"/>
      <c r="K15678" s="100"/>
      <c r="L15678" s="100"/>
      <c r="M15678" s="100"/>
      <c r="N15678" s="100"/>
      <c r="O15678" s="100"/>
    </row>
    <row r="15679" spans="2:15" s="105" customFormat="1">
      <c r="B15679" s="209"/>
      <c r="C15679" s="103"/>
      <c r="D15679" s="104"/>
      <c r="E15679" s="209"/>
      <c r="F15679" s="107"/>
      <c r="G15679" s="107"/>
      <c r="H15679" s="100"/>
      <c r="I15679" s="100"/>
      <c r="J15679" s="100"/>
      <c r="K15679" s="100"/>
      <c r="L15679" s="100"/>
      <c r="M15679" s="100"/>
      <c r="N15679" s="100"/>
      <c r="O15679" s="100"/>
    </row>
    <row r="15680" spans="2:15" s="105" customFormat="1">
      <c r="B15680" s="209"/>
      <c r="C15680" s="103"/>
      <c r="D15680" s="104"/>
      <c r="E15680" s="209"/>
      <c r="F15680" s="107"/>
      <c r="G15680" s="107"/>
      <c r="H15680" s="100"/>
      <c r="I15680" s="100"/>
      <c r="J15680" s="100"/>
      <c r="K15680" s="100"/>
      <c r="L15680" s="100"/>
      <c r="M15680" s="100"/>
      <c r="N15680" s="100"/>
      <c r="O15680" s="100"/>
    </row>
    <row r="15681" spans="2:15" s="105" customFormat="1">
      <c r="B15681" s="209"/>
      <c r="C15681" s="103"/>
      <c r="D15681" s="104"/>
      <c r="E15681" s="209"/>
      <c r="F15681" s="107"/>
      <c r="G15681" s="107"/>
      <c r="H15681" s="100"/>
      <c r="I15681" s="100"/>
      <c r="J15681" s="100"/>
      <c r="K15681" s="100"/>
      <c r="L15681" s="100"/>
      <c r="M15681" s="100"/>
      <c r="N15681" s="100"/>
      <c r="O15681" s="100"/>
    </row>
    <row r="15682" spans="2:15" s="105" customFormat="1">
      <c r="B15682" s="209"/>
      <c r="C15682" s="103"/>
      <c r="D15682" s="104"/>
      <c r="E15682" s="209"/>
      <c r="F15682" s="107"/>
      <c r="G15682" s="107"/>
      <c r="H15682" s="100"/>
      <c r="I15682" s="100"/>
      <c r="J15682" s="100"/>
      <c r="K15682" s="100"/>
      <c r="L15682" s="100"/>
      <c r="M15682" s="100"/>
      <c r="N15682" s="100"/>
      <c r="O15682" s="100"/>
    </row>
    <row r="15683" spans="2:15" s="105" customFormat="1">
      <c r="B15683" s="209"/>
      <c r="C15683" s="103"/>
      <c r="D15683" s="104"/>
      <c r="E15683" s="209"/>
      <c r="F15683" s="107"/>
      <c r="G15683" s="107"/>
      <c r="H15683" s="100"/>
      <c r="I15683" s="100"/>
      <c r="J15683" s="100"/>
      <c r="K15683" s="100"/>
      <c r="L15683" s="100"/>
      <c r="M15683" s="100"/>
      <c r="N15683" s="100"/>
      <c r="O15683" s="100"/>
    </row>
    <row r="15684" spans="2:15" s="105" customFormat="1">
      <c r="B15684" s="209"/>
      <c r="C15684" s="103"/>
      <c r="D15684" s="104"/>
      <c r="E15684" s="209"/>
      <c r="F15684" s="107"/>
      <c r="G15684" s="107"/>
      <c r="H15684" s="100"/>
      <c r="I15684" s="100"/>
      <c r="J15684" s="100"/>
      <c r="K15684" s="100"/>
      <c r="L15684" s="100"/>
      <c r="M15684" s="100"/>
      <c r="N15684" s="100"/>
      <c r="O15684" s="100"/>
    </row>
    <row r="15685" spans="2:15" s="105" customFormat="1">
      <c r="B15685" s="209"/>
      <c r="C15685" s="103"/>
      <c r="D15685" s="104"/>
      <c r="E15685" s="209"/>
      <c r="F15685" s="107"/>
      <c r="G15685" s="107"/>
      <c r="H15685" s="100"/>
      <c r="I15685" s="100"/>
      <c r="J15685" s="100"/>
      <c r="K15685" s="100"/>
      <c r="L15685" s="100"/>
      <c r="M15685" s="100"/>
      <c r="N15685" s="100"/>
      <c r="O15685" s="100"/>
    </row>
    <row r="15686" spans="2:15" s="105" customFormat="1">
      <c r="B15686" s="209"/>
      <c r="C15686" s="103"/>
      <c r="D15686" s="104"/>
      <c r="E15686" s="209"/>
      <c r="F15686" s="107"/>
      <c r="G15686" s="107"/>
      <c r="H15686" s="100"/>
      <c r="I15686" s="100"/>
      <c r="J15686" s="100"/>
      <c r="K15686" s="100"/>
      <c r="L15686" s="100"/>
      <c r="M15686" s="100"/>
      <c r="N15686" s="100"/>
      <c r="O15686" s="100"/>
    </row>
    <row r="15687" spans="2:15" s="105" customFormat="1">
      <c r="B15687" s="209"/>
      <c r="C15687" s="103"/>
      <c r="D15687" s="104"/>
      <c r="E15687" s="209"/>
      <c r="F15687" s="107"/>
      <c r="G15687" s="107"/>
      <c r="H15687" s="100"/>
      <c r="I15687" s="100"/>
      <c r="J15687" s="100"/>
      <c r="K15687" s="100"/>
      <c r="L15687" s="100"/>
      <c r="M15687" s="100"/>
      <c r="N15687" s="100"/>
      <c r="O15687" s="100"/>
    </row>
    <row r="15688" spans="2:15" s="105" customFormat="1">
      <c r="B15688" s="209"/>
      <c r="C15688" s="103"/>
      <c r="D15688" s="104"/>
      <c r="E15688" s="209"/>
      <c r="F15688" s="107"/>
      <c r="G15688" s="107"/>
      <c r="H15688" s="100"/>
      <c r="I15688" s="100"/>
      <c r="J15688" s="100"/>
      <c r="K15688" s="100"/>
      <c r="L15688" s="100"/>
      <c r="M15688" s="100"/>
      <c r="N15688" s="100"/>
      <c r="O15688" s="100"/>
    </row>
    <row r="15689" spans="2:15" s="105" customFormat="1">
      <c r="B15689" s="209"/>
      <c r="C15689" s="103"/>
      <c r="D15689" s="104"/>
      <c r="E15689" s="209"/>
      <c r="F15689" s="107"/>
      <c r="G15689" s="107"/>
      <c r="H15689" s="100"/>
      <c r="I15689" s="100"/>
      <c r="J15689" s="100"/>
      <c r="K15689" s="100"/>
      <c r="L15689" s="100"/>
      <c r="M15689" s="100"/>
      <c r="N15689" s="100"/>
      <c r="O15689" s="100"/>
    </row>
    <row r="15690" spans="2:15" s="105" customFormat="1">
      <c r="B15690" s="209"/>
      <c r="C15690" s="103"/>
      <c r="D15690" s="104"/>
      <c r="E15690" s="209"/>
      <c r="F15690" s="107"/>
      <c r="G15690" s="107"/>
      <c r="H15690" s="100"/>
      <c r="I15690" s="100"/>
      <c r="J15690" s="100"/>
      <c r="K15690" s="100"/>
      <c r="L15690" s="100"/>
      <c r="M15690" s="100"/>
      <c r="N15690" s="100"/>
      <c r="O15690" s="100"/>
    </row>
    <row r="15691" spans="2:15" s="105" customFormat="1">
      <c r="B15691" s="209"/>
      <c r="C15691" s="103"/>
      <c r="D15691" s="104"/>
      <c r="E15691" s="209"/>
      <c r="F15691" s="107"/>
      <c r="G15691" s="107"/>
      <c r="H15691" s="100"/>
      <c r="I15691" s="100"/>
      <c r="J15691" s="100"/>
      <c r="K15691" s="100"/>
      <c r="L15691" s="100"/>
      <c r="M15691" s="100"/>
      <c r="N15691" s="100"/>
      <c r="O15691" s="100"/>
    </row>
    <row r="15692" spans="2:15" s="105" customFormat="1">
      <c r="B15692" s="209"/>
      <c r="C15692" s="103"/>
      <c r="D15692" s="104"/>
      <c r="E15692" s="209"/>
      <c r="F15692" s="107"/>
      <c r="G15692" s="107"/>
      <c r="H15692" s="100"/>
      <c r="I15692" s="100"/>
      <c r="J15692" s="100"/>
      <c r="K15692" s="100"/>
      <c r="L15692" s="100"/>
      <c r="M15692" s="100"/>
      <c r="N15692" s="100"/>
      <c r="O15692" s="100"/>
    </row>
    <row r="15693" spans="2:15" s="105" customFormat="1">
      <c r="B15693" s="209"/>
      <c r="C15693" s="103"/>
      <c r="D15693" s="104"/>
      <c r="E15693" s="209"/>
      <c r="F15693" s="107"/>
      <c r="G15693" s="107"/>
      <c r="H15693" s="100"/>
      <c r="I15693" s="100"/>
      <c r="J15693" s="100"/>
      <c r="K15693" s="100"/>
      <c r="L15693" s="100"/>
      <c r="M15693" s="100"/>
      <c r="N15693" s="100"/>
      <c r="O15693" s="100"/>
    </row>
    <row r="15694" spans="2:15" s="105" customFormat="1">
      <c r="B15694" s="209"/>
      <c r="C15694" s="103"/>
      <c r="D15694" s="104"/>
      <c r="E15694" s="209"/>
      <c r="F15694" s="107"/>
      <c r="G15694" s="107"/>
      <c r="H15694" s="100"/>
      <c r="I15694" s="100"/>
      <c r="J15694" s="100"/>
      <c r="K15694" s="100"/>
      <c r="L15694" s="100"/>
      <c r="M15694" s="100"/>
      <c r="N15694" s="100"/>
      <c r="O15694" s="100"/>
    </row>
    <row r="15695" spans="2:15" s="105" customFormat="1">
      <c r="B15695" s="209"/>
      <c r="C15695" s="103"/>
      <c r="D15695" s="104"/>
      <c r="E15695" s="209"/>
      <c r="F15695" s="107"/>
      <c r="G15695" s="107"/>
      <c r="H15695" s="100"/>
      <c r="I15695" s="100"/>
      <c r="J15695" s="100"/>
      <c r="K15695" s="100"/>
      <c r="L15695" s="100"/>
      <c r="M15695" s="100"/>
      <c r="N15695" s="100"/>
      <c r="O15695" s="100"/>
    </row>
    <row r="15696" spans="2:15" s="105" customFormat="1">
      <c r="B15696" s="209"/>
      <c r="C15696" s="103"/>
      <c r="D15696" s="104"/>
      <c r="E15696" s="209"/>
      <c r="F15696" s="107"/>
      <c r="G15696" s="107"/>
      <c r="H15696" s="100"/>
      <c r="I15696" s="100"/>
      <c r="J15696" s="100"/>
      <c r="K15696" s="100"/>
      <c r="L15696" s="100"/>
      <c r="M15696" s="100"/>
      <c r="N15696" s="100"/>
      <c r="O15696" s="100"/>
    </row>
    <row r="15697" spans="2:15" s="105" customFormat="1">
      <c r="B15697" s="209"/>
      <c r="C15697" s="103"/>
      <c r="D15697" s="104"/>
      <c r="E15697" s="209"/>
      <c r="F15697" s="107"/>
      <c r="G15697" s="107"/>
      <c r="H15697" s="100"/>
      <c r="I15697" s="100"/>
      <c r="J15697" s="100"/>
      <c r="K15697" s="100"/>
      <c r="L15697" s="100"/>
      <c r="M15697" s="100"/>
      <c r="N15697" s="100"/>
      <c r="O15697" s="100"/>
    </row>
    <row r="15698" spans="2:15" s="105" customFormat="1">
      <c r="B15698" s="209"/>
      <c r="C15698" s="103"/>
      <c r="D15698" s="104"/>
      <c r="E15698" s="209"/>
      <c r="F15698" s="107"/>
      <c r="G15698" s="107"/>
      <c r="H15698" s="100"/>
      <c r="I15698" s="100"/>
      <c r="J15698" s="100"/>
      <c r="K15698" s="100"/>
      <c r="L15698" s="100"/>
      <c r="M15698" s="100"/>
      <c r="N15698" s="100"/>
      <c r="O15698" s="100"/>
    </row>
    <row r="15699" spans="2:15" s="105" customFormat="1">
      <c r="B15699" s="209"/>
      <c r="C15699" s="103"/>
      <c r="D15699" s="104"/>
      <c r="E15699" s="209"/>
      <c r="F15699" s="107"/>
      <c r="G15699" s="107"/>
      <c r="H15699" s="100"/>
      <c r="I15699" s="100"/>
      <c r="J15699" s="100"/>
      <c r="K15699" s="100"/>
      <c r="L15699" s="100"/>
      <c r="M15699" s="100"/>
      <c r="N15699" s="100"/>
      <c r="O15699" s="100"/>
    </row>
    <row r="15700" spans="2:15" s="105" customFormat="1">
      <c r="B15700" s="209"/>
      <c r="C15700" s="103"/>
      <c r="D15700" s="104"/>
      <c r="E15700" s="209"/>
      <c r="F15700" s="107"/>
      <c r="G15700" s="107"/>
      <c r="H15700" s="100"/>
      <c r="I15700" s="100"/>
      <c r="J15700" s="100"/>
      <c r="K15700" s="100"/>
      <c r="L15700" s="100"/>
      <c r="M15700" s="100"/>
      <c r="N15700" s="100"/>
      <c r="O15700" s="100"/>
    </row>
    <row r="15701" spans="2:15" s="105" customFormat="1">
      <c r="B15701" s="209"/>
      <c r="C15701" s="103"/>
      <c r="D15701" s="104"/>
      <c r="E15701" s="209"/>
      <c r="F15701" s="107"/>
      <c r="G15701" s="107"/>
      <c r="H15701" s="100"/>
      <c r="I15701" s="100"/>
      <c r="J15701" s="100"/>
      <c r="K15701" s="100"/>
      <c r="L15701" s="100"/>
      <c r="M15701" s="100"/>
      <c r="N15701" s="100"/>
      <c r="O15701" s="100"/>
    </row>
    <row r="15702" spans="2:15" s="105" customFormat="1">
      <c r="B15702" s="209"/>
      <c r="C15702" s="103"/>
      <c r="D15702" s="104"/>
      <c r="E15702" s="209"/>
      <c r="F15702" s="107"/>
      <c r="G15702" s="107"/>
      <c r="H15702" s="100"/>
      <c r="I15702" s="100"/>
      <c r="J15702" s="100"/>
      <c r="K15702" s="100"/>
      <c r="L15702" s="100"/>
      <c r="M15702" s="100"/>
      <c r="N15702" s="100"/>
      <c r="O15702" s="100"/>
    </row>
    <row r="15703" spans="2:15" s="105" customFormat="1">
      <c r="B15703" s="209"/>
      <c r="C15703" s="103"/>
      <c r="D15703" s="104"/>
      <c r="E15703" s="209"/>
      <c r="F15703" s="107"/>
      <c r="G15703" s="107"/>
      <c r="H15703" s="100"/>
      <c r="I15703" s="100"/>
      <c r="J15703" s="100"/>
      <c r="K15703" s="100"/>
      <c r="L15703" s="100"/>
      <c r="M15703" s="100"/>
      <c r="N15703" s="100"/>
      <c r="O15703" s="100"/>
    </row>
    <row r="15704" spans="2:15" s="105" customFormat="1">
      <c r="B15704" s="209"/>
      <c r="C15704" s="103"/>
      <c r="D15704" s="104"/>
      <c r="E15704" s="209"/>
      <c r="F15704" s="107"/>
      <c r="G15704" s="107"/>
      <c r="H15704" s="100"/>
      <c r="I15704" s="100"/>
      <c r="J15704" s="100"/>
      <c r="K15704" s="100"/>
      <c r="L15704" s="100"/>
      <c r="M15704" s="100"/>
      <c r="N15704" s="100"/>
      <c r="O15704" s="100"/>
    </row>
    <row r="15705" spans="2:15" s="105" customFormat="1">
      <c r="B15705" s="209"/>
      <c r="C15705" s="103"/>
      <c r="D15705" s="104"/>
      <c r="E15705" s="209"/>
      <c r="F15705" s="107"/>
      <c r="G15705" s="107"/>
      <c r="H15705" s="100"/>
      <c r="I15705" s="100"/>
      <c r="J15705" s="100"/>
      <c r="K15705" s="100"/>
      <c r="L15705" s="100"/>
      <c r="M15705" s="100"/>
      <c r="N15705" s="100"/>
      <c r="O15705" s="100"/>
    </row>
    <row r="15706" spans="2:15" s="105" customFormat="1">
      <c r="B15706" s="209"/>
      <c r="C15706" s="103"/>
      <c r="D15706" s="104"/>
      <c r="E15706" s="209"/>
      <c r="F15706" s="107"/>
      <c r="G15706" s="107"/>
      <c r="H15706" s="100"/>
      <c r="I15706" s="100"/>
      <c r="J15706" s="100"/>
      <c r="K15706" s="100"/>
      <c r="L15706" s="100"/>
      <c r="M15706" s="100"/>
      <c r="N15706" s="100"/>
      <c r="O15706" s="100"/>
    </row>
    <row r="15707" spans="2:15" s="105" customFormat="1">
      <c r="B15707" s="209"/>
      <c r="C15707" s="103"/>
      <c r="D15707" s="104"/>
      <c r="E15707" s="209"/>
      <c r="F15707" s="107"/>
      <c r="G15707" s="107"/>
      <c r="H15707" s="100"/>
      <c r="I15707" s="100"/>
      <c r="J15707" s="100"/>
      <c r="K15707" s="100"/>
      <c r="L15707" s="100"/>
      <c r="M15707" s="100"/>
      <c r="N15707" s="100"/>
      <c r="O15707" s="100"/>
    </row>
    <row r="15708" spans="2:15" s="105" customFormat="1">
      <c r="B15708" s="209"/>
      <c r="C15708" s="103"/>
      <c r="D15708" s="104"/>
      <c r="E15708" s="209"/>
      <c r="F15708" s="107"/>
      <c r="G15708" s="107"/>
      <c r="H15708" s="100"/>
      <c r="I15708" s="100"/>
      <c r="J15708" s="100"/>
      <c r="K15708" s="100"/>
      <c r="L15708" s="100"/>
      <c r="M15708" s="100"/>
      <c r="N15708" s="100"/>
      <c r="O15708" s="100"/>
    </row>
    <row r="15709" spans="2:15" s="105" customFormat="1">
      <c r="B15709" s="209"/>
      <c r="C15709" s="103"/>
      <c r="D15709" s="104"/>
      <c r="E15709" s="209"/>
      <c r="F15709" s="107"/>
      <c r="G15709" s="107"/>
      <c r="H15709" s="100"/>
      <c r="I15709" s="100"/>
      <c r="J15709" s="100"/>
      <c r="K15709" s="100"/>
      <c r="L15709" s="100"/>
      <c r="M15709" s="100"/>
      <c r="N15709" s="100"/>
      <c r="O15709" s="100"/>
    </row>
    <row r="15710" spans="2:15" s="105" customFormat="1">
      <c r="B15710" s="209"/>
      <c r="C15710" s="103"/>
      <c r="D15710" s="104"/>
      <c r="E15710" s="209"/>
      <c r="F15710" s="107"/>
      <c r="G15710" s="107"/>
      <c r="H15710" s="100"/>
      <c r="I15710" s="100"/>
      <c r="J15710" s="100"/>
      <c r="K15710" s="100"/>
      <c r="L15710" s="100"/>
      <c r="M15710" s="100"/>
      <c r="N15710" s="100"/>
      <c r="O15710" s="100"/>
    </row>
    <row r="15711" spans="2:15" s="105" customFormat="1">
      <c r="B15711" s="209"/>
      <c r="C15711" s="103"/>
      <c r="D15711" s="104"/>
      <c r="E15711" s="209"/>
      <c r="F15711" s="107"/>
      <c r="G15711" s="107"/>
      <c r="H15711" s="100"/>
      <c r="I15711" s="100"/>
      <c r="J15711" s="100"/>
      <c r="K15711" s="100"/>
      <c r="L15711" s="100"/>
      <c r="M15711" s="100"/>
      <c r="N15711" s="100"/>
      <c r="O15711" s="100"/>
    </row>
    <row r="15712" spans="2:15" s="105" customFormat="1">
      <c r="B15712" s="209"/>
      <c r="C15712" s="103"/>
      <c r="D15712" s="104"/>
      <c r="E15712" s="209"/>
      <c r="F15712" s="107"/>
      <c r="G15712" s="107"/>
      <c r="H15712" s="100"/>
      <c r="I15712" s="100"/>
      <c r="J15712" s="100"/>
      <c r="K15712" s="100"/>
      <c r="L15712" s="100"/>
      <c r="M15712" s="100"/>
      <c r="N15712" s="100"/>
      <c r="O15712" s="100"/>
    </row>
    <row r="15713" spans="2:15" s="105" customFormat="1">
      <c r="B15713" s="209"/>
      <c r="C15713" s="103"/>
      <c r="D15713" s="104"/>
      <c r="E15713" s="209"/>
      <c r="F15713" s="107"/>
      <c r="G15713" s="107"/>
      <c r="H15713" s="100"/>
      <c r="I15713" s="100"/>
      <c r="J15713" s="100"/>
      <c r="K15713" s="100"/>
      <c r="L15713" s="100"/>
      <c r="M15713" s="100"/>
      <c r="N15713" s="100"/>
      <c r="O15713" s="100"/>
    </row>
    <row r="15714" spans="2:15" s="105" customFormat="1">
      <c r="B15714" s="209"/>
      <c r="C15714" s="103"/>
      <c r="D15714" s="104"/>
      <c r="E15714" s="209"/>
      <c r="F15714" s="107"/>
      <c r="G15714" s="107"/>
      <c r="H15714" s="100"/>
      <c r="I15714" s="100"/>
      <c r="J15714" s="100"/>
      <c r="K15714" s="100"/>
      <c r="L15714" s="100"/>
      <c r="M15714" s="100"/>
      <c r="N15714" s="100"/>
      <c r="O15714" s="100"/>
    </row>
    <row r="15715" spans="2:15" s="105" customFormat="1">
      <c r="B15715" s="209"/>
      <c r="C15715" s="103"/>
      <c r="D15715" s="104"/>
      <c r="E15715" s="209"/>
      <c r="F15715" s="107"/>
      <c r="G15715" s="107"/>
      <c r="H15715" s="100"/>
      <c r="I15715" s="100"/>
      <c r="J15715" s="100"/>
      <c r="K15715" s="100"/>
      <c r="L15715" s="100"/>
      <c r="M15715" s="100"/>
      <c r="N15715" s="100"/>
      <c r="O15715" s="100"/>
    </row>
    <row r="15716" spans="2:15" s="105" customFormat="1">
      <c r="B15716" s="209"/>
      <c r="C15716" s="103"/>
      <c r="D15716" s="104"/>
      <c r="E15716" s="209"/>
      <c r="F15716" s="107"/>
      <c r="G15716" s="107"/>
      <c r="H15716" s="100"/>
      <c r="I15716" s="100"/>
      <c r="J15716" s="100"/>
      <c r="K15716" s="100"/>
      <c r="L15716" s="100"/>
      <c r="M15716" s="100"/>
      <c r="N15716" s="100"/>
      <c r="O15716" s="100"/>
    </row>
    <row r="15717" spans="2:15" s="105" customFormat="1">
      <c r="B15717" s="209"/>
      <c r="C15717" s="103"/>
      <c r="D15717" s="104"/>
      <c r="E15717" s="209"/>
      <c r="F15717" s="107"/>
      <c r="G15717" s="107"/>
      <c r="H15717" s="100"/>
      <c r="I15717" s="100"/>
      <c r="J15717" s="100"/>
      <c r="K15717" s="100"/>
      <c r="L15717" s="100"/>
      <c r="M15717" s="100"/>
      <c r="N15717" s="100"/>
      <c r="O15717" s="100"/>
    </row>
    <row r="15718" spans="2:15" s="105" customFormat="1">
      <c r="B15718" s="209"/>
      <c r="C15718" s="103"/>
      <c r="D15718" s="104"/>
      <c r="E15718" s="209"/>
      <c r="F15718" s="107"/>
      <c r="G15718" s="107"/>
      <c r="H15718" s="100"/>
      <c r="I15718" s="100"/>
      <c r="J15718" s="100"/>
      <c r="K15718" s="100"/>
      <c r="L15718" s="100"/>
      <c r="M15718" s="100"/>
      <c r="N15718" s="100"/>
      <c r="O15718" s="100"/>
    </row>
    <row r="15719" spans="2:15" s="105" customFormat="1">
      <c r="B15719" s="209"/>
      <c r="C15719" s="103"/>
      <c r="D15719" s="104"/>
      <c r="E15719" s="209"/>
      <c r="F15719" s="107"/>
      <c r="G15719" s="107"/>
      <c r="H15719" s="100"/>
      <c r="I15719" s="100"/>
      <c r="J15719" s="100"/>
      <c r="K15719" s="100"/>
      <c r="L15719" s="100"/>
      <c r="M15719" s="100"/>
      <c r="N15719" s="100"/>
      <c r="O15719" s="100"/>
    </row>
    <row r="15720" spans="2:15" s="105" customFormat="1">
      <c r="B15720" s="209"/>
      <c r="C15720" s="103"/>
      <c r="D15720" s="104"/>
      <c r="E15720" s="209"/>
      <c r="F15720" s="107"/>
      <c r="G15720" s="107"/>
      <c r="H15720" s="100"/>
      <c r="I15720" s="100"/>
      <c r="J15720" s="100"/>
      <c r="K15720" s="100"/>
      <c r="L15720" s="100"/>
      <c r="M15720" s="100"/>
      <c r="N15720" s="100"/>
      <c r="O15720" s="100"/>
    </row>
    <row r="15721" spans="2:15" s="105" customFormat="1">
      <c r="B15721" s="209"/>
      <c r="C15721" s="103"/>
      <c r="D15721" s="104"/>
      <c r="E15721" s="209"/>
      <c r="F15721" s="107"/>
      <c r="G15721" s="107"/>
      <c r="H15721" s="100"/>
      <c r="I15721" s="100"/>
      <c r="J15721" s="100"/>
      <c r="K15721" s="100"/>
      <c r="L15721" s="100"/>
      <c r="M15721" s="100"/>
      <c r="N15721" s="100"/>
      <c r="O15721" s="100"/>
    </row>
    <row r="15722" spans="2:15" s="105" customFormat="1">
      <c r="B15722" s="209"/>
      <c r="C15722" s="103"/>
      <c r="D15722" s="104"/>
      <c r="E15722" s="209"/>
      <c r="F15722" s="107"/>
      <c r="G15722" s="107"/>
      <c r="H15722" s="100"/>
      <c r="I15722" s="100"/>
      <c r="J15722" s="100"/>
      <c r="K15722" s="100"/>
      <c r="L15722" s="100"/>
      <c r="M15722" s="100"/>
      <c r="N15722" s="100"/>
      <c r="O15722" s="100"/>
    </row>
    <row r="15723" spans="2:15" s="105" customFormat="1">
      <c r="B15723" s="209"/>
      <c r="C15723" s="103"/>
      <c r="D15723" s="104"/>
      <c r="E15723" s="209"/>
      <c r="F15723" s="107"/>
      <c r="G15723" s="107"/>
      <c r="H15723" s="100"/>
      <c r="I15723" s="100"/>
      <c r="J15723" s="100"/>
      <c r="K15723" s="100"/>
      <c r="L15723" s="100"/>
      <c r="M15723" s="100"/>
      <c r="N15723" s="100"/>
      <c r="O15723" s="100"/>
    </row>
    <row r="15724" spans="2:15" s="105" customFormat="1">
      <c r="B15724" s="209"/>
      <c r="C15724" s="103"/>
      <c r="D15724" s="104"/>
      <c r="E15724" s="209"/>
      <c r="F15724" s="107"/>
      <c r="G15724" s="107"/>
      <c r="H15724" s="100"/>
      <c r="I15724" s="100"/>
      <c r="J15724" s="100"/>
      <c r="K15724" s="100"/>
      <c r="L15724" s="100"/>
      <c r="M15724" s="100"/>
      <c r="N15724" s="100"/>
      <c r="O15724" s="100"/>
    </row>
    <row r="15725" spans="2:15" s="105" customFormat="1">
      <c r="B15725" s="209"/>
      <c r="C15725" s="103"/>
      <c r="D15725" s="104"/>
      <c r="E15725" s="209"/>
      <c r="F15725" s="107"/>
      <c r="G15725" s="107"/>
      <c r="H15725" s="100"/>
      <c r="I15725" s="100"/>
      <c r="J15725" s="100"/>
      <c r="K15725" s="100"/>
      <c r="L15725" s="100"/>
      <c r="M15725" s="100"/>
      <c r="N15725" s="100"/>
      <c r="O15725" s="100"/>
    </row>
    <row r="15726" spans="2:15" s="105" customFormat="1">
      <c r="B15726" s="209"/>
      <c r="C15726" s="103"/>
      <c r="D15726" s="104"/>
      <c r="E15726" s="209"/>
      <c r="F15726" s="107"/>
      <c r="G15726" s="107"/>
      <c r="H15726" s="100"/>
      <c r="I15726" s="100"/>
      <c r="J15726" s="100"/>
      <c r="K15726" s="100"/>
      <c r="L15726" s="100"/>
      <c r="M15726" s="100"/>
      <c r="N15726" s="100"/>
      <c r="O15726" s="100"/>
    </row>
    <row r="15727" spans="2:15" s="105" customFormat="1">
      <c r="B15727" s="209"/>
      <c r="C15727" s="103"/>
      <c r="D15727" s="104"/>
      <c r="E15727" s="209"/>
      <c r="F15727" s="107"/>
      <c r="G15727" s="107"/>
      <c r="H15727" s="100"/>
      <c r="I15727" s="100"/>
      <c r="J15727" s="100"/>
      <c r="K15727" s="100"/>
      <c r="L15727" s="100"/>
      <c r="M15727" s="100"/>
      <c r="N15727" s="100"/>
      <c r="O15727" s="100"/>
    </row>
    <row r="15728" spans="2:15" s="105" customFormat="1">
      <c r="B15728" s="209"/>
      <c r="C15728" s="103"/>
      <c r="D15728" s="104"/>
      <c r="E15728" s="209"/>
      <c r="F15728" s="107"/>
      <c r="G15728" s="107"/>
      <c r="H15728" s="100"/>
      <c r="I15728" s="100"/>
      <c r="J15728" s="100"/>
      <c r="K15728" s="100"/>
      <c r="L15728" s="100"/>
      <c r="M15728" s="100"/>
      <c r="N15728" s="100"/>
      <c r="O15728" s="100"/>
    </row>
    <row r="15729" spans="2:15" s="105" customFormat="1">
      <c r="B15729" s="209"/>
      <c r="C15729" s="103"/>
      <c r="D15729" s="104"/>
      <c r="E15729" s="209"/>
      <c r="F15729" s="107"/>
      <c r="G15729" s="107"/>
      <c r="H15729" s="100"/>
      <c r="I15729" s="100"/>
      <c r="J15729" s="100"/>
      <c r="K15729" s="100"/>
      <c r="L15729" s="100"/>
      <c r="M15729" s="100"/>
      <c r="N15729" s="100"/>
      <c r="O15729" s="100"/>
    </row>
    <row r="15730" spans="2:15" s="105" customFormat="1">
      <c r="B15730" s="209"/>
      <c r="C15730" s="103"/>
      <c r="D15730" s="104"/>
      <c r="E15730" s="209"/>
      <c r="F15730" s="107"/>
      <c r="G15730" s="107"/>
      <c r="H15730" s="100"/>
      <c r="I15730" s="100"/>
      <c r="J15730" s="100"/>
      <c r="K15730" s="100"/>
      <c r="L15730" s="100"/>
      <c r="M15730" s="100"/>
      <c r="N15730" s="100"/>
      <c r="O15730" s="100"/>
    </row>
    <row r="15731" spans="2:15" s="105" customFormat="1">
      <c r="B15731" s="209"/>
      <c r="C15731" s="103"/>
      <c r="D15731" s="104"/>
      <c r="E15731" s="209"/>
      <c r="F15731" s="107"/>
      <c r="G15731" s="107"/>
      <c r="H15731" s="100"/>
      <c r="I15731" s="100"/>
      <c r="J15731" s="100"/>
      <c r="K15731" s="100"/>
      <c r="L15731" s="100"/>
      <c r="M15731" s="100"/>
      <c r="N15731" s="100"/>
      <c r="O15731" s="100"/>
    </row>
    <row r="15732" spans="2:15" s="105" customFormat="1">
      <c r="B15732" s="209"/>
      <c r="C15732" s="103"/>
      <c r="D15732" s="104"/>
      <c r="E15732" s="209"/>
      <c r="F15732" s="107"/>
      <c r="G15732" s="107"/>
      <c r="H15732" s="100"/>
      <c r="I15732" s="100"/>
      <c r="J15732" s="100"/>
      <c r="K15732" s="100"/>
      <c r="L15732" s="100"/>
      <c r="M15732" s="100"/>
      <c r="N15732" s="100"/>
      <c r="O15732" s="100"/>
    </row>
    <row r="15733" spans="2:15" s="105" customFormat="1">
      <c r="B15733" s="209"/>
      <c r="C15733" s="103"/>
      <c r="D15733" s="104"/>
      <c r="E15733" s="209"/>
      <c r="F15733" s="107"/>
      <c r="G15733" s="107"/>
      <c r="H15733" s="100"/>
      <c r="I15733" s="100"/>
      <c r="J15733" s="100"/>
      <c r="K15733" s="100"/>
      <c r="L15733" s="100"/>
      <c r="M15733" s="100"/>
      <c r="N15733" s="100"/>
      <c r="O15733" s="100"/>
    </row>
    <row r="15734" spans="2:15" s="105" customFormat="1">
      <c r="B15734" s="209"/>
      <c r="C15734" s="103"/>
      <c r="D15734" s="104"/>
      <c r="E15734" s="209"/>
      <c r="F15734" s="107"/>
      <c r="G15734" s="107"/>
      <c r="H15734" s="100"/>
      <c r="I15734" s="100"/>
      <c r="J15734" s="100"/>
      <c r="K15734" s="100"/>
      <c r="L15734" s="100"/>
      <c r="M15734" s="100"/>
      <c r="N15734" s="100"/>
      <c r="O15734" s="100"/>
    </row>
    <row r="15735" spans="2:15" s="105" customFormat="1">
      <c r="B15735" s="209"/>
      <c r="C15735" s="103"/>
      <c r="D15735" s="104"/>
      <c r="E15735" s="209"/>
      <c r="F15735" s="107"/>
      <c r="G15735" s="107"/>
      <c r="H15735" s="100"/>
      <c r="I15735" s="100"/>
      <c r="J15735" s="100"/>
      <c r="K15735" s="100"/>
      <c r="L15735" s="100"/>
      <c r="M15735" s="100"/>
      <c r="N15735" s="100"/>
      <c r="O15735" s="100"/>
    </row>
    <row r="15736" spans="2:15" s="105" customFormat="1">
      <c r="B15736" s="209"/>
      <c r="C15736" s="103"/>
      <c r="D15736" s="104"/>
      <c r="E15736" s="209"/>
      <c r="F15736" s="107"/>
      <c r="G15736" s="107"/>
      <c r="H15736" s="100"/>
      <c r="I15736" s="100"/>
      <c r="J15736" s="100"/>
      <c r="K15736" s="100"/>
      <c r="L15736" s="100"/>
      <c r="M15736" s="100"/>
      <c r="N15736" s="100"/>
      <c r="O15736" s="100"/>
    </row>
    <row r="15737" spans="2:15" s="105" customFormat="1">
      <c r="B15737" s="209"/>
      <c r="C15737" s="103"/>
      <c r="D15737" s="104"/>
      <c r="E15737" s="209"/>
      <c r="F15737" s="107"/>
      <c r="G15737" s="107"/>
      <c r="H15737" s="100"/>
      <c r="I15737" s="100"/>
      <c r="J15737" s="100"/>
      <c r="K15737" s="100"/>
      <c r="L15737" s="100"/>
      <c r="M15737" s="100"/>
      <c r="N15737" s="100"/>
      <c r="O15737" s="100"/>
    </row>
    <row r="15738" spans="2:15" s="105" customFormat="1">
      <c r="B15738" s="209"/>
      <c r="C15738" s="103"/>
      <c r="D15738" s="104"/>
      <c r="E15738" s="209"/>
      <c r="F15738" s="107"/>
      <c r="G15738" s="107"/>
      <c r="H15738" s="100"/>
      <c r="I15738" s="100"/>
      <c r="J15738" s="100"/>
      <c r="K15738" s="100"/>
      <c r="L15738" s="100"/>
      <c r="M15738" s="100"/>
      <c r="N15738" s="100"/>
      <c r="O15738" s="100"/>
    </row>
    <row r="15739" spans="2:15" s="105" customFormat="1">
      <c r="B15739" s="209"/>
      <c r="C15739" s="103"/>
      <c r="D15739" s="104"/>
      <c r="E15739" s="209"/>
      <c r="F15739" s="107"/>
      <c r="G15739" s="107"/>
      <c r="H15739" s="100"/>
      <c r="I15739" s="100"/>
      <c r="J15739" s="100"/>
      <c r="K15739" s="100"/>
      <c r="L15739" s="100"/>
      <c r="M15739" s="100"/>
      <c r="N15739" s="100"/>
      <c r="O15739" s="100"/>
    </row>
    <row r="15740" spans="2:15" s="105" customFormat="1">
      <c r="B15740" s="209"/>
      <c r="C15740" s="103"/>
      <c r="D15740" s="104"/>
      <c r="E15740" s="209"/>
      <c r="F15740" s="107"/>
      <c r="G15740" s="107"/>
      <c r="H15740" s="100"/>
      <c r="I15740" s="100"/>
      <c r="J15740" s="100"/>
      <c r="K15740" s="100"/>
      <c r="L15740" s="100"/>
      <c r="M15740" s="100"/>
      <c r="N15740" s="100"/>
      <c r="O15740" s="100"/>
    </row>
    <row r="15741" spans="2:15" s="105" customFormat="1">
      <c r="B15741" s="209"/>
      <c r="C15741" s="103"/>
      <c r="D15741" s="104"/>
      <c r="E15741" s="209"/>
      <c r="F15741" s="107"/>
      <c r="G15741" s="107"/>
      <c r="H15741" s="100"/>
      <c r="I15741" s="100"/>
      <c r="J15741" s="100"/>
      <c r="K15741" s="100"/>
      <c r="L15741" s="100"/>
      <c r="M15741" s="100"/>
      <c r="N15741" s="100"/>
      <c r="O15741" s="100"/>
    </row>
    <row r="15742" spans="2:15" s="105" customFormat="1">
      <c r="B15742" s="209"/>
      <c r="C15742" s="103"/>
      <c r="D15742" s="104"/>
      <c r="E15742" s="209"/>
      <c r="F15742" s="107"/>
      <c r="G15742" s="107"/>
      <c r="H15742" s="100"/>
      <c r="I15742" s="100"/>
      <c r="J15742" s="100"/>
      <c r="K15742" s="100"/>
      <c r="L15742" s="100"/>
      <c r="M15742" s="100"/>
      <c r="N15742" s="100"/>
      <c r="O15742" s="100"/>
    </row>
    <row r="15743" spans="2:15" s="105" customFormat="1">
      <c r="B15743" s="209"/>
      <c r="C15743" s="103"/>
      <c r="D15743" s="104"/>
      <c r="E15743" s="209"/>
      <c r="F15743" s="107"/>
      <c r="G15743" s="107"/>
      <c r="H15743" s="100"/>
      <c r="I15743" s="100"/>
      <c r="J15743" s="100"/>
      <c r="K15743" s="100"/>
      <c r="L15743" s="100"/>
      <c r="M15743" s="100"/>
      <c r="N15743" s="100"/>
      <c r="O15743" s="100"/>
    </row>
    <row r="15744" spans="2:15" s="105" customFormat="1">
      <c r="B15744" s="209"/>
      <c r="C15744" s="103"/>
      <c r="D15744" s="104"/>
      <c r="E15744" s="209"/>
      <c r="F15744" s="107"/>
      <c r="G15744" s="107"/>
      <c r="H15744" s="100"/>
      <c r="I15744" s="100"/>
      <c r="J15744" s="100"/>
      <c r="K15744" s="100"/>
      <c r="L15744" s="100"/>
      <c r="M15744" s="100"/>
      <c r="N15744" s="100"/>
      <c r="O15744" s="100"/>
    </row>
    <row r="15745" spans="2:15" s="105" customFormat="1">
      <c r="B15745" s="209"/>
      <c r="C15745" s="103"/>
      <c r="D15745" s="104"/>
      <c r="E15745" s="209"/>
      <c r="F15745" s="107"/>
      <c r="G15745" s="107"/>
      <c r="H15745" s="100"/>
      <c r="I15745" s="100"/>
      <c r="J15745" s="100"/>
      <c r="K15745" s="100"/>
      <c r="L15745" s="100"/>
      <c r="M15745" s="100"/>
      <c r="N15745" s="100"/>
      <c r="O15745" s="100"/>
    </row>
    <row r="15746" spans="2:15" s="105" customFormat="1">
      <c r="B15746" s="209"/>
      <c r="C15746" s="103"/>
      <c r="D15746" s="104"/>
      <c r="E15746" s="209"/>
      <c r="F15746" s="107"/>
      <c r="G15746" s="107"/>
      <c r="H15746" s="100"/>
      <c r="I15746" s="100"/>
      <c r="J15746" s="100"/>
      <c r="K15746" s="100"/>
      <c r="L15746" s="100"/>
      <c r="M15746" s="100"/>
      <c r="N15746" s="100"/>
      <c r="O15746" s="100"/>
    </row>
    <row r="15747" spans="2:15" s="105" customFormat="1">
      <c r="B15747" s="209"/>
      <c r="C15747" s="103"/>
      <c r="D15747" s="104"/>
      <c r="E15747" s="209"/>
      <c r="F15747" s="107"/>
      <c r="G15747" s="107"/>
      <c r="H15747" s="100"/>
      <c r="I15747" s="100"/>
      <c r="J15747" s="100"/>
      <c r="K15747" s="100"/>
      <c r="L15747" s="100"/>
      <c r="M15747" s="100"/>
      <c r="N15747" s="100"/>
      <c r="O15747" s="100"/>
    </row>
    <row r="15748" spans="2:15" s="105" customFormat="1">
      <c r="B15748" s="209"/>
      <c r="C15748" s="103"/>
      <c r="D15748" s="104"/>
      <c r="E15748" s="209"/>
      <c r="F15748" s="107"/>
      <c r="G15748" s="107"/>
      <c r="H15748" s="100"/>
      <c r="I15748" s="100"/>
      <c r="J15748" s="100"/>
      <c r="K15748" s="100"/>
      <c r="L15748" s="100"/>
      <c r="M15748" s="100"/>
      <c r="N15748" s="100"/>
      <c r="O15748" s="100"/>
    </row>
    <row r="15749" spans="2:15" s="105" customFormat="1">
      <c r="B15749" s="209"/>
      <c r="C15749" s="103"/>
      <c r="D15749" s="104"/>
      <c r="E15749" s="209"/>
      <c r="F15749" s="107"/>
      <c r="G15749" s="107"/>
      <c r="H15749" s="100"/>
      <c r="I15749" s="100"/>
      <c r="J15749" s="100"/>
      <c r="K15749" s="100"/>
      <c r="L15749" s="100"/>
      <c r="M15749" s="100"/>
      <c r="N15749" s="100"/>
      <c r="O15749" s="100"/>
    </row>
    <row r="15750" spans="2:15" s="105" customFormat="1">
      <c r="B15750" s="209"/>
      <c r="C15750" s="103"/>
      <c r="D15750" s="104"/>
      <c r="E15750" s="209"/>
      <c r="F15750" s="107"/>
      <c r="G15750" s="107"/>
      <c r="H15750" s="100"/>
      <c r="I15750" s="100"/>
      <c r="J15750" s="100"/>
      <c r="K15750" s="100"/>
      <c r="L15750" s="100"/>
      <c r="M15750" s="100"/>
      <c r="N15750" s="100"/>
      <c r="O15750" s="100"/>
    </row>
    <row r="15751" spans="2:15" s="105" customFormat="1">
      <c r="B15751" s="209"/>
      <c r="C15751" s="103"/>
      <c r="D15751" s="104"/>
      <c r="E15751" s="209"/>
      <c r="F15751" s="107"/>
      <c r="G15751" s="107"/>
      <c r="H15751" s="100"/>
      <c r="I15751" s="100"/>
      <c r="J15751" s="100"/>
      <c r="K15751" s="100"/>
      <c r="L15751" s="100"/>
      <c r="M15751" s="100"/>
      <c r="N15751" s="100"/>
      <c r="O15751" s="100"/>
    </row>
    <row r="15752" spans="2:15" s="105" customFormat="1">
      <c r="B15752" s="209"/>
      <c r="C15752" s="103"/>
      <c r="D15752" s="104"/>
      <c r="E15752" s="209"/>
      <c r="F15752" s="107"/>
      <c r="G15752" s="107"/>
      <c r="H15752" s="100"/>
      <c r="I15752" s="100"/>
      <c r="J15752" s="100"/>
      <c r="K15752" s="100"/>
      <c r="L15752" s="100"/>
      <c r="M15752" s="100"/>
      <c r="N15752" s="100"/>
      <c r="O15752" s="100"/>
    </row>
    <row r="15753" spans="2:15" s="105" customFormat="1">
      <c r="B15753" s="209"/>
      <c r="C15753" s="103"/>
      <c r="D15753" s="104"/>
      <c r="E15753" s="209"/>
      <c r="F15753" s="107"/>
      <c r="G15753" s="107"/>
      <c r="H15753" s="100"/>
      <c r="I15753" s="100"/>
      <c r="J15753" s="100"/>
      <c r="K15753" s="100"/>
      <c r="L15753" s="100"/>
      <c r="M15753" s="100"/>
      <c r="N15753" s="100"/>
      <c r="O15753" s="100"/>
    </row>
    <row r="15754" spans="2:15" s="105" customFormat="1">
      <c r="B15754" s="209"/>
      <c r="C15754" s="103"/>
      <c r="D15754" s="104"/>
      <c r="E15754" s="209"/>
      <c r="F15754" s="107"/>
      <c r="G15754" s="107"/>
      <c r="H15754" s="100"/>
      <c r="I15754" s="100"/>
      <c r="J15754" s="100"/>
      <c r="K15754" s="100"/>
      <c r="L15754" s="100"/>
      <c r="M15754" s="100"/>
      <c r="N15754" s="100"/>
      <c r="O15754" s="100"/>
    </row>
    <row r="15755" spans="2:15" s="105" customFormat="1">
      <c r="B15755" s="209"/>
      <c r="C15755" s="103"/>
      <c r="D15755" s="104"/>
      <c r="E15755" s="209"/>
      <c r="F15755" s="107"/>
      <c r="G15755" s="107"/>
      <c r="H15755" s="100"/>
      <c r="I15755" s="100"/>
      <c r="J15755" s="100"/>
      <c r="K15755" s="100"/>
      <c r="L15755" s="100"/>
      <c r="M15755" s="100"/>
      <c r="N15755" s="100"/>
      <c r="O15755" s="100"/>
    </row>
    <row r="15756" spans="2:15" s="105" customFormat="1">
      <c r="B15756" s="209"/>
      <c r="C15756" s="103"/>
      <c r="D15756" s="104"/>
      <c r="E15756" s="209"/>
      <c r="F15756" s="107"/>
      <c r="G15756" s="107"/>
      <c r="H15756" s="100"/>
      <c r="I15756" s="100"/>
      <c r="J15756" s="100"/>
      <c r="K15756" s="100"/>
      <c r="L15756" s="100"/>
      <c r="M15756" s="100"/>
      <c r="N15756" s="100"/>
      <c r="O15756" s="100"/>
    </row>
    <row r="15757" spans="2:15" s="105" customFormat="1">
      <c r="B15757" s="209"/>
      <c r="C15757" s="103"/>
      <c r="D15757" s="104"/>
      <c r="E15757" s="209"/>
      <c r="F15757" s="107"/>
      <c r="G15757" s="107"/>
      <c r="H15757" s="100"/>
      <c r="I15757" s="100"/>
      <c r="J15757" s="100"/>
      <c r="K15757" s="100"/>
      <c r="L15757" s="100"/>
      <c r="M15757" s="100"/>
      <c r="N15757" s="100"/>
      <c r="O15757" s="100"/>
    </row>
    <row r="15758" spans="2:15" s="105" customFormat="1">
      <c r="B15758" s="209"/>
      <c r="C15758" s="103"/>
      <c r="D15758" s="104"/>
      <c r="E15758" s="209"/>
      <c r="F15758" s="107"/>
      <c r="G15758" s="107"/>
      <c r="H15758" s="100"/>
      <c r="I15758" s="100"/>
      <c r="J15758" s="100"/>
      <c r="K15758" s="100"/>
      <c r="L15758" s="100"/>
      <c r="M15758" s="100"/>
      <c r="N15758" s="100"/>
      <c r="O15758" s="100"/>
    </row>
    <row r="15759" spans="2:15" s="105" customFormat="1">
      <c r="B15759" s="209"/>
      <c r="C15759" s="103"/>
      <c r="D15759" s="104"/>
      <c r="E15759" s="209"/>
      <c r="F15759" s="107"/>
      <c r="G15759" s="107"/>
      <c r="H15759" s="100"/>
      <c r="I15759" s="100"/>
      <c r="J15759" s="100"/>
      <c r="K15759" s="100"/>
      <c r="L15759" s="100"/>
      <c r="M15759" s="100"/>
      <c r="N15759" s="100"/>
      <c r="O15759" s="100"/>
    </row>
    <row r="15760" spans="2:15" s="105" customFormat="1">
      <c r="B15760" s="209"/>
      <c r="C15760" s="103"/>
      <c r="D15760" s="104"/>
      <c r="E15760" s="209"/>
      <c r="F15760" s="107"/>
      <c r="G15760" s="107"/>
      <c r="H15760" s="100"/>
      <c r="I15760" s="100"/>
      <c r="J15760" s="100"/>
      <c r="K15760" s="100"/>
      <c r="L15760" s="100"/>
      <c r="M15760" s="100"/>
      <c r="N15760" s="100"/>
      <c r="O15760" s="100"/>
    </row>
    <row r="15761" spans="2:15" s="105" customFormat="1">
      <c r="B15761" s="209"/>
      <c r="C15761" s="103"/>
      <c r="D15761" s="104"/>
      <c r="E15761" s="209"/>
      <c r="F15761" s="107"/>
      <c r="G15761" s="107"/>
      <c r="H15761" s="100"/>
      <c r="I15761" s="100"/>
      <c r="J15761" s="100"/>
      <c r="K15761" s="100"/>
      <c r="L15761" s="100"/>
      <c r="M15761" s="100"/>
      <c r="N15761" s="100"/>
      <c r="O15761" s="100"/>
    </row>
    <row r="15762" spans="2:15" s="105" customFormat="1">
      <c r="B15762" s="209"/>
      <c r="C15762" s="103"/>
      <c r="D15762" s="104"/>
      <c r="E15762" s="209"/>
      <c r="F15762" s="107"/>
      <c r="G15762" s="107"/>
      <c r="H15762" s="100"/>
      <c r="I15762" s="100"/>
      <c r="J15762" s="100"/>
      <c r="K15762" s="100"/>
      <c r="L15762" s="100"/>
      <c r="M15762" s="100"/>
      <c r="N15762" s="100"/>
      <c r="O15762" s="100"/>
    </row>
    <row r="15763" spans="2:15" s="105" customFormat="1">
      <c r="B15763" s="209"/>
      <c r="C15763" s="103"/>
      <c r="D15763" s="104"/>
      <c r="E15763" s="209"/>
      <c r="F15763" s="107"/>
      <c r="G15763" s="107"/>
      <c r="H15763" s="100"/>
      <c r="I15763" s="100"/>
      <c r="J15763" s="100"/>
      <c r="K15763" s="100"/>
      <c r="L15763" s="100"/>
      <c r="M15763" s="100"/>
      <c r="N15763" s="100"/>
      <c r="O15763" s="100"/>
    </row>
    <row r="15764" spans="2:15" s="105" customFormat="1">
      <c r="B15764" s="209"/>
      <c r="C15764" s="103"/>
      <c r="D15764" s="104"/>
      <c r="E15764" s="209"/>
      <c r="F15764" s="107"/>
      <c r="G15764" s="107"/>
      <c r="H15764" s="100"/>
      <c r="I15764" s="100"/>
      <c r="J15764" s="100"/>
      <c r="K15764" s="100"/>
      <c r="L15764" s="100"/>
      <c r="M15764" s="100"/>
      <c r="N15764" s="100"/>
      <c r="O15764" s="100"/>
    </row>
    <row r="15765" spans="2:15" s="105" customFormat="1">
      <c r="B15765" s="209"/>
      <c r="C15765" s="103"/>
      <c r="D15765" s="104"/>
      <c r="E15765" s="209"/>
      <c r="F15765" s="107"/>
      <c r="G15765" s="107"/>
      <c r="H15765" s="100"/>
      <c r="I15765" s="100"/>
      <c r="J15765" s="100"/>
      <c r="K15765" s="100"/>
      <c r="L15765" s="100"/>
      <c r="M15765" s="100"/>
      <c r="N15765" s="100"/>
      <c r="O15765" s="100"/>
    </row>
    <row r="15766" spans="2:15" s="105" customFormat="1">
      <c r="B15766" s="209"/>
      <c r="C15766" s="103"/>
      <c r="D15766" s="104"/>
      <c r="E15766" s="209"/>
      <c r="F15766" s="107"/>
      <c r="G15766" s="107"/>
      <c r="H15766" s="100"/>
      <c r="I15766" s="100"/>
      <c r="J15766" s="100"/>
      <c r="K15766" s="100"/>
      <c r="L15766" s="100"/>
      <c r="M15766" s="100"/>
      <c r="N15766" s="100"/>
      <c r="O15766" s="100"/>
    </row>
    <row r="15767" spans="2:15" s="105" customFormat="1">
      <c r="B15767" s="209"/>
      <c r="C15767" s="103"/>
      <c r="D15767" s="104"/>
      <c r="E15767" s="209"/>
      <c r="F15767" s="107"/>
      <c r="G15767" s="107"/>
      <c r="H15767" s="100"/>
      <c r="I15767" s="100"/>
      <c r="J15767" s="100"/>
      <c r="K15767" s="100"/>
      <c r="L15767" s="100"/>
      <c r="M15767" s="100"/>
      <c r="N15767" s="100"/>
      <c r="O15767" s="100"/>
    </row>
    <row r="15768" spans="2:15" s="105" customFormat="1">
      <c r="B15768" s="209"/>
      <c r="C15768" s="103"/>
      <c r="D15768" s="104"/>
      <c r="E15768" s="209"/>
      <c r="F15768" s="107"/>
      <c r="G15768" s="107"/>
      <c r="H15768" s="100"/>
      <c r="I15768" s="100"/>
      <c r="J15768" s="100"/>
      <c r="K15768" s="100"/>
      <c r="L15768" s="100"/>
      <c r="M15768" s="100"/>
      <c r="N15768" s="100"/>
      <c r="O15768" s="100"/>
    </row>
    <row r="15769" spans="2:15" s="105" customFormat="1">
      <c r="B15769" s="209"/>
      <c r="C15769" s="103"/>
      <c r="D15769" s="104"/>
      <c r="E15769" s="209"/>
      <c r="F15769" s="107"/>
      <c r="G15769" s="107"/>
      <c r="H15769" s="100"/>
      <c r="I15769" s="100"/>
      <c r="J15769" s="100"/>
      <c r="K15769" s="100"/>
      <c r="L15769" s="100"/>
      <c r="M15769" s="100"/>
      <c r="N15769" s="100"/>
      <c r="O15769" s="100"/>
    </row>
    <row r="15770" spans="2:15" s="105" customFormat="1">
      <c r="B15770" s="209"/>
      <c r="C15770" s="103"/>
      <c r="D15770" s="104"/>
      <c r="E15770" s="209"/>
      <c r="F15770" s="107"/>
      <c r="G15770" s="107"/>
      <c r="H15770" s="100"/>
      <c r="I15770" s="100"/>
      <c r="J15770" s="100"/>
      <c r="K15770" s="100"/>
      <c r="L15770" s="100"/>
      <c r="M15770" s="100"/>
      <c r="N15770" s="100"/>
      <c r="O15770" s="100"/>
    </row>
    <row r="15771" spans="2:15" s="105" customFormat="1">
      <c r="B15771" s="209"/>
      <c r="C15771" s="103"/>
      <c r="D15771" s="104"/>
      <c r="E15771" s="209"/>
      <c r="F15771" s="107"/>
      <c r="G15771" s="107"/>
      <c r="H15771" s="100"/>
      <c r="I15771" s="100"/>
      <c r="J15771" s="100"/>
      <c r="K15771" s="100"/>
      <c r="L15771" s="100"/>
      <c r="M15771" s="100"/>
      <c r="N15771" s="100"/>
      <c r="O15771" s="100"/>
    </row>
    <row r="15772" spans="2:15" s="105" customFormat="1">
      <c r="B15772" s="209"/>
      <c r="C15772" s="103"/>
      <c r="D15772" s="104"/>
      <c r="E15772" s="209"/>
      <c r="F15772" s="107"/>
      <c r="G15772" s="107"/>
      <c r="H15772" s="100"/>
      <c r="I15772" s="100"/>
      <c r="J15772" s="100"/>
      <c r="K15772" s="100"/>
      <c r="L15772" s="100"/>
      <c r="M15772" s="100"/>
      <c r="N15772" s="100"/>
      <c r="O15772" s="100"/>
    </row>
    <row r="15773" spans="2:15" s="105" customFormat="1">
      <c r="B15773" s="209"/>
      <c r="C15773" s="103"/>
      <c r="D15773" s="104"/>
      <c r="E15773" s="209"/>
      <c r="F15773" s="107"/>
      <c r="G15773" s="107"/>
      <c r="H15773" s="100"/>
      <c r="I15773" s="100"/>
      <c r="J15773" s="100"/>
      <c r="K15773" s="100"/>
      <c r="L15773" s="100"/>
      <c r="M15773" s="100"/>
      <c r="N15773" s="100"/>
      <c r="O15773" s="100"/>
    </row>
    <row r="15774" spans="2:15" s="105" customFormat="1">
      <c r="B15774" s="209"/>
      <c r="C15774" s="103"/>
      <c r="D15774" s="104"/>
      <c r="E15774" s="209"/>
      <c r="F15774" s="107"/>
      <c r="G15774" s="107"/>
      <c r="H15774" s="100"/>
      <c r="I15774" s="100"/>
      <c r="J15774" s="100"/>
      <c r="K15774" s="100"/>
      <c r="L15774" s="100"/>
      <c r="M15774" s="100"/>
      <c r="N15774" s="100"/>
      <c r="O15774" s="100"/>
    </row>
    <row r="15775" spans="2:15" s="105" customFormat="1">
      <c r="B15775" s="209"/>
      <c r="C15775" s="103"/>
      <c r="D15775" s="104"/>
      <c r="E15775" s="209"/>
      <c r="F15775" s="107"/>
      <c r="G15775" s="107"/>
      <c r="H15775" s="100"/>
      <c r="I15775" s="100"/>
      <c r="J15775" s="100"/>
      <c r="K15775" s="100"/>
      <c r="L15775" s="100"/>
      <c r="M15775" s="100"/>
      <c r="N15775" s="100"/>
      <c r="O15775" s="100"/>
    </row>
    <row r="15776" spans="2:15" s="105" customFormat="1">
      <c r="B15776" s="209"/>
      <c r="C15776" s="103"/>
      <c r="D15776" s="104"/>
      <c r="E15776" s="209"/>
      <c r="F15776" s="107"/>
      <c r="G15776" s="107"/>
      <c r="H15776" s="100"/>
      <c r="I15776" s="100"/>
      <c r="J15776" s="100"/>
      <c r="K15776" s="100"/>
      <c r="L15776" s="100"/>
      <c r="M15776" s="100"/>
      <c r="N15776" s="100"/>
      <c r="O15776" s="100"/>
    </row>
    <row r="15777" spans="2:15" s="105" customFormat="1">
      <c r="B15777" s="209"/>
      <c r="C15777" s="103"/>
      <c r="D15777" s="104"/>
      <c r="E15777" s="209"/>
      <c r="F15777" s="107"/>
      <c r="G15777" s="107"/>
      <c r="H15777" s="100"/>
      <c r="I15777" s="100"/>
      <c r="J15777" s="100"/>
      <c r="K15777" s="100"/>
      <c r="L15777" s="100"/>
      <c r="M15777" s="100"/>
      <c r="N15777" s="100"/>
      <c r="O15777" s="100"/>
    </row>
    <row r="15778" spans="2:15" s="105" customFormat="1">
      <c r="B15778" s="209"/>
      <c r="C15778" s="103"/>
      <c r="D15778" s="104"/>
      <c r="E15778" s="209"/>
      <c r="F15778" s="107"/>
      <c r="G15778" s="107"/>
      <c r="H15778" s="100"/>
      <c r="I15778" s="100"/>
      <c r="J15778" s="100"/>
      <c r="K15778" s="100"/>
      <c r="L15778" s="100"/>
      <c r="M15778" s="100"/>
      <c r="N15778" s="100"/>
      <c r="O15778" s="100"/>
    </row>
    <row r="15779" spans="2:15" s="105" customFormat="1">
      <c r="B15779" s="209"/>
      <c r="C15779" s="103"/>
      <c r="D15779" s="104"/>
      <c r="E15779" s="209"/>
      <c r="F15779" s="107"/>
      <c r="G15779" s="107"/>
      <c r="H15779" s="100"/>
      <c r="I15779" s="100"/>
      <c r="J15779" s="100"/>
      <c r="K15779" s="100"/>
      <c r="L15779" s="100"/>
      <c r="M15779" s="100"/>
      <c r="N15779" s="100"/>
      <c r="O15779" s="100"/>
    </row>
    <row r="15780" spans="2:15" s="105" customFormat="1">
      <c r="B15780" s="209"/>
      <c r="C15780" s="103"/>
      <c r="D15780" s="104"/>
      <c r="E15780" s="209"/>
      <c r="F15780" s="107"/>
      <c r="G15780" s="107"/>
      <c r="H15780" s="100"/>
      <c r="I15780" s="100"/>
      <c r="J15780" s="100"/>
      <c r="K15780" s="100"/>
      <c r="L15780" s="100"/>
      <c r="M15780" s="100"/>
      <c r="N15780" s="100"/>
      <c r="O15780" s="100"/>
    </row>
    <row r="15781" spans="2:15" s="105" customFormat="1">
      <c r="B15781" s="209"/>
      <c r="C15781" s="103"/>
      <c r="D15781" s="104"/>
      <c r="E15781" s="209"/>
      <c r="F15781" s="107"/>
      <c r="G15781" s="107"/>
      <c r="H15781" s="100"/>
      <c r="I15781" s="100"/>
      <c r="J15781" s="100"/>
      <c r="K15781" s="100"/>
      <c r="L15781" s="100"/>
      <c r="M15781" s="100"/>
      <c r="N15781" s="100"/>
      <c r="O15781" s="100"/>
    </row>
    <row r="15782" spans="2:15" s="105" customFormat="1">
      <c r="B15782" s="209"/>
      <c r="C15782" s="103"/>
      <c r="D15782" s="104"/>
      <c r="E15782" s="209"/>
      <c r="F15782" s="107"/>
      <c r="G15782" s="107"/>
      <c r="H15782" s="100"/>
      <c r="I15782" s="100"/>
      <c r="J15782" s="100"/>
      <c r="K15782" s="100"/>
      <c r="L15782" s="100"/>
      <c r="M15782" s="100"/>
      <c r="N15782" s="100"/>
      <c r="O15782" s="100"/>
    </row>
    <row r="15783" spans="2:15" s="105" customFormat="1">
      <c r="B15783" s="209"/>
      <c r="C15783" s="103"/>
      <c r="D15783" s="104"/>
      <c r="E15783" s="209"/>
      <c r="F15783" s="107"/>
      <c r="G15783" s="107"/>
      <c r="H15783" s="100"/>
      <c r="I15783" s="100"/>
      <c r="J15783" s="100"/>
      <c r="K15783" s="100"/>
      <c r="L15783" s="100"/>
      <c r="M15783" s="100"/>
      <c r="N15783" s="100"/>
      <c r="O15783" s="100"/>
    </row>
    <row r="15784" spans="2:15" s="105" customFormat="1">
      <c r="B15784" s="209"/>
      <c r="C15784" s="103"/>
      <c r="D15784" s="104"/>
      <c r="E15784" s="209"/>
      <c r="F15784" s="107"/>
      <c r="G15784" s="107"/>
      <c r="H15784" s="100"/>
      <c r="I15784" s="100"/>
      <c r="J15784" s="100"/>
      <c r="K15784" s="100"/>
      <c r="L15784" s="100"/>
      <c r="M15784" s="100"/>
      <c r="N15784" s="100"/>
      <c r="O15784" s="100"/>
    </row>
    <row r="15785" spans="2:15" s="105" customFormat="1">
      <c r="B15785" s="209"/>
      <c r="C15785" s="103"/>
      <c r="D15785" s="104"/>
      <c r="E15785" s="209"/>
      <c r="F15785" s="107"/>
      <c r="G15785" s="107"/>
      <c r="H15785" s="100"/>
      <c r="I15785" s="100"/>
      <c r="J15785" s="100"/>
      <c r="K15785" s="100"/>
      <c r="L15785" s="100"/>
      <c r="M15785" s="100"/>
      <c r="N15785" s="100"/>
      <c r="O15785" s="100"/>
    </row>
    <row r="15786" spans="2:15" s="105" customFormat="1">
      <c r="B15786" s="209"/>
      <c r="C15786" s="103"/>
      <c r="D15786" s="104"/>
      <c r="E15786" s="209"/>
      <c r="F15786" s="107"/>
      <c r="G15786" s="107"/>
      <c r="H15786" s="100"/>
      <c r="I15786" s="100"/>
      <c r="J15786" s="100"/>
      <c r="K15786" s="100"/>
      <c r="L15786" s="100"/>
      <c r="M15786" s="100"/>
      <c r="N15786" s="100"/>
      <c r="O15786" s="100"/>
    </row>
    <row r="15787" spans="2:15" s="105" customFormat="1">
      <c r="B15787" s="209"/>
      <c r="C15787" s="103"/>
      <c r="D15787" s="104"/>
      <c r="E15787" s="209"/>
      <c r="F15787" s="107"/>
      <c r="G15787" s="107"/>
      <c r="H15787" s="100"/>
      <c r="I15787" s="100"/>
      <c r="J15787" s="100"/>
      <c r="K15787" s="100"/>
      <c r="L15787" s="100"/>
      <c r="M15787" s="100"/>
      <c r="N15787" s="100"/>
      <c r="O15787" s="100"/>
    </row>
    <row r="15788" spans="2:15" s="105" customFormat="1">
      <c r="B15788" s="209"/>
      <c r="C15788" s="103"/>
      <c r="D15788" s="104"/>
      <c r="E15788" s="209"/>
      <c r="F15788" s="107"/>
      <c r="G15788" s="107"/>
      <c r="H15788" s="100"/>
      <c r="I15788" s="100"/>
      <c r="J15788" s="100"/>
      <c r="K15788" s="100"/>
      <c r="L15788" s="100"/>
      <c r="M15788" s="100"/>
      <c r="N15788" s="100"/>
      <c r="O15788" s="100"/>
    </row>
    <row r="15789" spans="2:15" s="105" customFormat="1">
      <c r="B15789" s="209"/>
      <c r="C15789" s="103"/>
      <c r="D15789" s="104"/>
      <c r="E15789" s="209"/>
      <c r="F15789" s="107"/>
      <c r="G15789" s="107"/>
      <c r="H15789" s="100"/>
      <c r="I15789" s="100"/>
      <c r="J15789" s="100"/>
      <c r="K15789" s="100"/>
      <c r="L15789" s="100"/>
      <c r="M15789" s="100"/>
      <c r="N15789" s="100"/>
      <c r="O15789" s="100"/>
    </row>
    <row r="15790" spans="2:15" s="105" customFormat="1">
      <c r="B15790" s="209"/>
      <c r="C15790" s="103"/>
      <c r="D15790" s="104"/>
      <c r="E15790" s="209"/>
      <c r="F15790" s="107"/>
      <c r="G15790" s="107"/>
      <c r="H15790" s="100"/>
      <c r="I15790" s="100"/>
      <c r="J15790" s="100"/>
      <c r="K15790" s="100"/>
      <c r="L15790" s="100"/>
      <c r="M15790" s="100"/>
      <c r="N15790" s="100"/>
      <c r="O15790" s="100"/>
    </row>
    <row r="15791" spans="2:15" s="105" customFormat="1">
      <c r="B15791" s="209"/>
      <c r="C15791" s="103"/>
      <c r="D15791" s="104"/>
      <c r="E15791" s="209"/>
      <c r="F15791" s="107"/>
      <c r="G15791" s="107"/>
      <c r="H15791" s="100"/>
      <c r="I15791" s="100"/>
      <c r="J15791" s="100"/>
      <c r="K15791" s="100"/>
      <c r="L15791" s="100"/>
      <c r="M15791" s="100"/>
      <c r="N15791" s="100"/>
      <c r="O15791" s="100"/>
    </row>
    <row r="15792" spans="2:15" s="105" customFormat="1">
      <c r="B15792" s="209"/>
      <c r="C15792" s="103"/>
      <c r="D15792" s="104"/>
      <c r="E15792" s="209"/>
      <c r="F15792" s="107"/>
      <c r="G15792" s="107"/>
      <c r="H15792" s="100"/>
      <c r="I15792" s="100"/>
      <c r="J15792" s="100"/>
      <c r="K15792" s="100"/>
      <c r="L15792" s="100"/>
      <c r="M15792" s="100"/>
      <c r="N15792" s="100"/>
      <c r="O15792" s="100"/>
    </row>
    <row r="15793" spans="2:15" s="105" customFormat="1">
      <c r="B15793" s="209"/>
      <c r="C15793" s="103"/>
      <c r="D15793" s="104"/>
      <c r="E15793" s="209"/>
      <c r="F15793" s="107"/>
      <c r="G15793" s="107"/>
      <c r="H15793" s="100"/>
      <c r="I15793" s="100"/>
      <c r="J15793" s="100"/>
      <c r="K15793" s="100"/>
      <c r="L15793" s="100"/>
      <c r="M15793" s="100"/>
      <c r="N15793" s="100"/>
      <c r="O15793" s="100"/>
    </row>
    <row r="15794" spans="2:15" s="105" customFormat="1">
      <c r="B15794" s="209"/>
      <c r="C15794" s="103"/>
      <c r="D15794" s="104"/>
      <c r="E15794" s="209"/>
      <c r="F15794" s="107"/>
      <c r="G15794" s="107"/>
      <c r="H15794" s="100"/>
      <c r="I15794" s="100"/>
      <c r="J15794" s="100"/>
      <c r="K15794" s="100"/>
      <c r="L15794" s="100"/>
      <c r="M15794" s="100"/>
      <c r="N15794" s="100"/>
      <c r="O15794" s="100"/>
    </row>
    <row r="15795" spans="2:15" s="105" customFormat="1">
      <c r="B15795" s="209"/>
      <c r="C15795" s="103"/>
      <c r="D15795" s="104"/>
      <c r="E15795" s="209"/>
      <c r="F15795" s="107"/>
      <c r="G15795" s="107"/>
      <c r="H15795" s="100"/>
      <c r="I15795" s="100"/>
      <c r="J15795" s="100"/>
      <c r="K15795" s="100"/>
      <c r="L15795" s="100"/>
      <c r="M15795" s="100"/>
      <c r="N15795" s="100"/>
      <c r="O15795" s="100"/>
    </row>
    <row r="15796" spans="2:15" s="105" customFormat="1">
      <c r="B15796" s="209"/>
      <c r="C15796" s="103"/>
      <c r="D15796" s="104"/>
      <c r="E15796" s="209"/>
      <c r="F15796" s="107"/>
      <c r="G15796" s="107"/>
      <c r="H15796" s="100"/>
      <c r="I15796" s="100"/>
      <c r="J15796" s="100"/>
      <c r="K15796" s="100"/>
      <c r="L15796" s="100"/>
      <c r="M15796" s="100"/>
      <c r="N15796" s="100"/>
      <c r="O15796" s="100"/>
    </row>
    <row r="15797" spans="2:15" s="105" customFormat="1">
      <c r="B15797" s="209"/>
      <c r="C15797" s="103"/>
      <c r="D15797" s="104"/>
      <c r="E15797" s="209"/>
      <c r="F15797" s="107"/>
      <c r="G15797" s="107"/>
      <c r="H15797" s="100"/>
      <c r="I15797" s="100"/>
      <c r="J15797" s="100"/>
      <c r="K15797" s="100"/>
      <c r="L15797" s="100"/>
      <c r="M15797" s="100"/>
      <c r="N15797" s="100"/>
      <c r="O15797" s="100"/>
    </row>
    <row r="15798" spans="2:15" s="105" customFormat="1">
      <c r="B15798" s="209"/>
      <c r="C15798" s="103"/>
      <c r="D15798" s="104"/>
      <c r="E15798" s="209"/>
      <c r="F15798" s="107"/>
      <c r="G15798" s="107"/>
      <c r="H15798" s="100"/>
      <c r="I15798" s="100"/>
      <c r="J15798" s="100"/>
      <c r="K15798" s="100"/>
      <c r="L15798" s="100"/>
      <c r="M15798" s="100"/>
      <c r="N15798" s="100"/>
      <c r="O15798" s="100"/>
    </row>
    <row r="15799" spans="2:15" s="105" customFormat="1">
      <c r="B15799" s="209"/>
      <c r="C15799" s="103"/>
      <c r="D15799" s="104"/>
      <c r="E15799" s="209"/>
      <c r="F15799" s="107"/>
      <c r="G15799" s="107"/>
      <c r="H15799" s="100"/>
      <c r="I15799" s="100"/>
      <c r="J15799" s="100"/>
      <c r="K15799" s="100"/>
      <c r="L15799" s="100"/>
      <c r="M15799" s="100"/>
      <c r="N15799" s="100"/>
      <c r="O15799" s="100"/>
    </row>
    <row r="15800" spans="2:15" s="105" customFormat="1">
      <c r="B15800" s="209"/>
      <c r="C15800" s="103"/>
      <c r="D15800" s="104"/>
      <c r="E15800" s="209"/>
      <c r="F15800" s="107"/>
      <c r="G15800" s="107"/>
      <c r="H15800" s="100"/>
      <c r="I15800" s="100"/>
      <c r="J15800" s="100"/>
      <c r="K15800" s="100"/>
      <c r="L15800" s="100"/>
      <c r="M15800" s="100"/>
      <c r="N15800" s="100"/>
      <c r="O15800" s="100"/>
    </row>
    <row r="15801" spans="2:15" s="105" customFormat="1">
      <c r="B15801" s="209"/>
      <c r="C15801" s="103"/>
      <c r="D15801" s="104"/>
      <c r="E15801" s="209"/>
      <c r="F15801" s="107"/>
      <c r="G15801" s="107"/>
      <c r="H15801" s="100"/>
      <c r="I15801" s="100"/>
      <c r="J15801" s="100"/>
      <c r="K15801" s="100"/>
      <c r="L15801" s="100"/>
      <c r="M15801" s="100"/>
      <c r="N15801" s="100"/>
      <c r="O15801" s="100"/>
    </row>
    <row r="15802" spans="2:15" s="105" customFormat="1">
      <c r="B15802" s="209"/>
      <c r="C15802" s="103"/>
      <c r="D15802" s="104"/>
      <c r="E15802" s="209"/>
      <c r="F15802" s="107"/>
      <c r="G15802" s="107"/>
      <c r="H15802" s="100"/>
      <c r="I15802" s="100"/>
      <c r="J15802" s="100"/>
      <c r="K15802" s="100"/>
      <c r="L15802" s="100"/>
      <c r="M15802" s="100"/>
      <c r="N15802" s="100"/>
      <c r="O15802" s="100"/>
    </row>
    <row r="15803" spans="2:15" s="105" customFormat="1">
      <c r="B15803" s="209"/>
      <c r="C15803" s="103"/>
      <c r="D15803" s="104"/>
      <c r="E15803" s="209"/>
      <c r="F15803" s="107"/>
      <c r="G15803" s="107"/>
      <c r="H15803" s="100"/>
      <c r="I15803" s="100"/>
      <c r="J15803" s="100"/>
      <c r="K15803" s="100"/>
      <c r="L15803" s="100"/>
      <c r="M15803" s="100"/>
      <c r="N15803" s="100"/>
      <c r="O15803" s="100"/>
    </row>
    <row r="15804" spans="2:15" s="105" customFormat="1">
      <c r="B15804" s="209"/>
      <c r="C15804" s="103"/>
      <c r="D15804" s="104"/>
      <c r="E15804" s="209"/>
      <c r="F15804" s="107"/>
      <c r="G15804" s="107"/>
      <c r="H15804" s="100"/>
      <c r="I15804" s="100"/>
      <c r="J15804" s="100"/>
      <c r="K15804" s="100"/>
      <c r="L15804" s="100"/>
      <c r="M15804" s="100"/>
      <c r="N15804" s="100"/>
      <c r="O15804" s="100"/>
    </row>
    <row r="15805" spans="2:15" s="105" customFormat="1">
      <c r="B15805" s="209"/>
      <c r="C15805" s="103"/>
      <c r="D15805" s="104"/>
      <c r="E15805" s="209"/>
      <c r="F15805" s="107"/>
      <c r="G15805" s="107"/>
      <c r="H15805" s="100"/>
      <c r="I15805" s="100"/>
      <c r="J15805" s="100"/>
      <c r="K15805" s="100"/>
      <c r="L15805" s="100"/>
      <c r="M15805" s="100"/>
      <c r="N15805" s="100"/>
      <c r="O15805" s="100"/>
    </row>
    <row r="15806" spans="2:15" s="105" customFormat="1">
      <c r="B15806" s="209"/>
      <c r="C15806" s="103"/>
      <c r="D15806" s="104"/>
      <c r="E15806" s="209"/>
      <c r="F15806" s="107"/>
      <c r="G15806" s="107"/>
      <c r="H15806" s="100"/>
      <c r="I15806" s="100"/>
      <c r="J15806" s="100"/>
      <c r="K15806" s="100"/>
      <c r="L15806" s="100"/>
      <c r="M15806" s="100"/>
      <c r="N15806" s="100"/>
      <c r="O15806" s="100"/>
    </row>
    <row r="15807" spans="2:15" s="105" customFormat="1">
      <c r="B15807" s="209"/>
      <c r="C15807" s="103"/>
      <c r="D15807" s="104"/>
      <c r="E15807" s="209"/>
      <c r="F15807" s="107"/>
      <c r="G15807" s="107"/>
      <c r="H15807" s="100"/>
      <c r="I15807" s="100"/>
      <c r="J15807" s="100"/>
      <c r="K15807" s="100"/>
      <c r="L15807" s="100"/>
      <c r="M15807" s="100"/>
      <c r="N15807" s="100"/>
      <c r="O15807" s="100"/>
    </row>
    <row r="15808" spans="2:15" s="105" customFormat="1">
      <c r="B15808" s="209"/>
      <c r="C15808" s="103"/>
      <c r="D15808" s="104"/>
      <c r="E15808" s="209"/>
      <c r="F15808" s="107"/>
      <c r="G15808" s="107"/>
      <c r="H15808" s="100"/>
      <c r="I15808" s="100"/>
      <c r="J15808" s="100"/>
      <c r="K15808" s="100"/>
      <c r="L15808" s="100"/>
      <c r="M15808" s="100"/>
      <c r="N15808" s="100"/>
      <c r="O15808" s="100"/>
    </row>
    <row r="15809" spans="2:15" s="105" customFormat="1">
      <c r="B15809" s="209"/>
      <c r="C15809" s="103"/>
      <c r="D15809" s="104"/>
      <c r="E15809" s="209"/>
      <c r="F15809" s="107"/>
      <c r="G15809" s="107"/>
      <c r="H15809" s="100"/>
      <c r="I15809" s="100"/>
      <c r="J15809" s="100"/>
      <c r="K15809" s="100"/>
      <c r="L15809" s="100"/>
      <c r="M15809" s="100"/>
      <c r="N15809" s="100"/>
      <c r="O15809" s="100"/>
    </row>
    <row r="15810" spans="2:15" s="105" customFormat="1">
      <c r="B15810" s="209"/>
      <c r="C15810" s="103"/>
      <c r="D15810" s="104"/>
      <c r="E15810" s="209"/>
      <c r="F15810" s="107"/>
      <c r="G15810" s="107"/>
      <c r="H15810" s="100"/>
      <c r="I15810" s="100"/>
      <c r="J15810" s="100"/>
      <c r="K15810" s="100"/>
      <c r="L15810" s="100"/>
      <c r="M15810" s="100"/>
      <c r="N15810" s="100"/>
      <c r="O15810" s="100"/>
    </row>
    <row r="15811" spans="2:15" s="105" customFormat="1">
      <c r="B15811" s="209"/>
      <c r="C15811" s="103"/>
      <c r="D15811" s="104"/>
      <c r="E15811" s="209"/>
      <c r="F15811" s="107"/>
      <c r="G15811" s="107"/>
      <c r="H15811" s="100"/>
      <c r="I15811" s="100"/>
      <c r="J15811" s="100"/>
      <c r="K15811" s="100"/>
      <c r="L15811" s="100"/>
      <c r="M15811" s="100"/>
      <c r="N15811" s="100"/>
      <c r="O15811" s="100"/>
    </row>
    <row r="15812" spans="2:15" s="105" customFormat="1">
      <c r="B15812" s="209"/>
      <c r="C15812" s="103"/>
      <c r="D15812" s="104"/>
      <c r="E15812" s="209"/>
      <c r="F15812" s="107"/>
      <c r="G15812" s="107"/>
      <c r="H15812" s="100"/>
      <c r="I15812" s="100"/>
      <c r="J15812" s="100"/>
      <c r="K15812" s="100"/>
      <c r="L15812" s="100"/>
      <c r="M15812" s="100"/>
      <c r="N15812" s="100"/>
      <c r="O15812" s="100"/>
    </row>
    <row r="15813" spans="2:15" s="105" customFormat="1">
      <c r="B15813" s="209"/>
      <c r="C15813" s="103"/>
      <c r="D15813" s="104"/>
      <c r="E15813" s="209"/>
      <c r="F15813" s="107"/>
      <c r="G15813" s="107"/>
      <c r="H15813" s="100"/>
      <c r="I15813" s="100"/>
      <c r="J15813" s="100"/>
      <c r="K15813" s="100"/>
      <c r="L15813" s="100"/>
      <c r="M15813" s="100"/>
      <c r="N15813" s="100"/>
      <c r="O15813" s="100"/>
    </row>
    <row r="15814" spans="2:15" s="105" customFormat="1">
      <c r="B15814" s="209"/>
      <c r="C15814" s="103"/>
      <c r="D15814" s="104"/>
      <c r="E15814" s="209"/>
      <c r="F15814" s="107"/>
      <c r="G15814" s="107"/>
      <c r="H15814" s="100"/>
      <c r="I15814" s="100"/>
      <c r="J15814" s="100"/>
      <c r="K15814" s="100"/>
      <c r="L15814" s="100"/>
      <c r="M15814" s="100"/>
      <c r="N15814" s="100"/>
      <c r="O15814" s="100"/>
    </row>
    <row r="15815" spans="2:15" s="105" customFormat="1">
      <c r="B15815" s="209"/>
      <c r="C15815" s="103"/>
      <c r="D15815" s="104"/>
      <c r="E15815" s="209"/>
      <c r="F15815" s="107"/>
      <c r="G15815" s="107"/>
      <c r="H15815" s="100"/>
      <c r="I15815" s="100"/>
      <c r="J15815" s="100"/>
      <c r="K15815" s="100"/>
      <c r="L15815" s="100"/>
      <c r="M15815" s="100"/>
      <c r="N15815" s="100"/>
      <c r="O15815" s="100"/>
    </row>
    <row r="15816" spans="2:15" s="105" customFormat="1">
      <c r="B15816" s="209"/>
      <c r="C15816" s="103"/>
      <c r="D15816" s="104"/>
      <c r="E15816" s="209"/>
      <c r="F15816" s="107"/>
      <c r="G15816" s="107"/>
      <c r="H15816" s="100"/>
      <c r="I15816" s="100"/>
      <c r="J15816" s="100"/>
      <c r="K15816" s="100"/>
      <c r="L15816" s="100"/>
      <c r="M15816" s="100"/>
      <c r="N15816" s="100"/>
      <c r="O15816" s="100"/>
    </row>
    <row r="15817" spans="2:15" s="105" customFormat="1">
      <c r="B15817" s="209"/>
      <c r="C15817" s="103"/>
      <c r="D15817" s="104"/>
      <c r="E15817" s="209"/>
      <c r="F15817" s="107"/>
      <c r="G15817" s="107"/>
      <c r="H15817" s="100"/>
      <c r="I15817" s="100"/>
      <c r="J15817" s="100"/>
      <c r="K15817" s="100"/>
      <c r="L15817" s="100"/>
      <c r="M15817" s="100"/>
      <c r="N15817" s="100"/>
      <c r="O15817" s="100"/>
    </row>
    <row r="15818" spans="2:15" s="105" customFormat="1">
      <c r="B15818" s="209"/>
      <c r="C15818" s="103"/>
      <c r="D15818" s="104"/>
      <c r="E15818" s="209"/>
      <c r="F15818" s="107"/>
      <c r="G15818" s="107"/>
      <c r="H15818" s="100"/>
      <c r="I15818" s="100"/>
      <c r="J15818" s="100"/>
      <c r="K15818" s="100"/>
      <c r="L15818" s="100"/>
      <c r="M15818" s="100"/>
      <c r="N15818" s="100"/>
      <c r="O15818" s="100"/>
    </row>
    <row r="15819" spans="2:15" s="105" customFormat="1">
      <c r="B15819" s="209"/>
      <c r="C15819" s="103"/>
      <c r="D15819" s="104"/>
      <c r="E15819" s="209"/>
      <c r="F15819" s="107"/>
      <c r="G15819" s="107"/>
      <c r="H15819" s="100"/>
      <c r="I15819" s="100"/>
      <c r="J15819" s="100"/>
      <c r="K15819" s="100"/>
      <c r="L15819" s="100"/>
      <c r="M15819" s="100"/>
      <c r="N15819" s="100"/>
      <c r="O15819" s="100"/>
    </row>
    <row r="15820" spans="2:15" s="105" customFormat="1">
      <c r="B15820" s="209"/>
      <c r="C15820" s="103"/>
      <c r="D15820" s="104"/>
      <c r="E15820" s="209"/>
      <c r="F15820" s="107"/>
      <c r="G15820" s="107"/>
      <c r="H15820" s="100"/>
      <c r="I15820" s="100"/>
      <c r="J15820" s="100"/>
      <c r="K15820" s="100"/>
      <c r="L15820" s="100"/>
      <c r="M15820" s="100"/>
      <c r="N15820" s="100"/>
      <c r="O15820" s="100"/>
    </row>
    <row r="15821" spans="2:15" s="105" customFormat="1">
      <c r="B15821" s="209"/>
      <c r="C15821" s="103"/>
      <c r="D15821" s="104"/>
      <c r="E15821" s="209"/>
      <c r="F15821" s="107"/>
      <c r="G15821" s="107"/>
      <c r="H15821" s="100"/>
      <c r="I15821" s="100"/>
      <c r="J15821" s="100"/>
      <c r="K15821" s="100"/>
      <c r="L15821" s="100"/>
      <c r="M15821" s="100"/>
      <c r="N15821" s="100"/>
      <c r="O15821" s="100"/>
    </row>
    <row r="15822" spans="2:15" s="105" customFormat="1">
      <c r="B15822" s="209"/>
      <c r="C15822" s="103"/>
      <c r="D15822" s="104"/>
      <c r="E15822" s="209"/>
      <c r="F15822" s="107"/>
      <c r="G15822" s="107"/>
      <c r="H15822" s="100"/>
      <c r="I15822" s="100"/>
      <c r="J15822" s="100"/>
      <c r="K15822" s="100"/>
      <c r="L15822" s="100"/>
      <c r="M15822" s="100"/>
      <c r="N15822" s="100"/>
      <c r="O15822" s="100"/>
    </row>
    <row r="15823" spans="2:15" s="105" customFormat="1">
      <c r="B15823" s="209"/>
      <c r="C15823" s="103"/>
      <c r="D15823" s="104"/>
      <c r="E15823" s="209"/>
      <c r="F15823" s="107"/>
      <c r="G15823" s="107"/>
      <c r="H15823" s="100"/>
      <c r="I15823" s="100"/>
      <c r="J15823" s="100"/>
      <c r="K15823" s="100"/>
      <c r="L15823" s="100"/>
      <c r="M15823" s="100"/>
      <c r="N15823" s="100"/>
      <c r="O15823" s="100"/>
    </row>
    <row r="15824" spans="2:15" s="105" customFormat="1">
      <c r="B15824" s="209"/>
      <c r="C15824" s="103"/>
      <c r="D15824" s="104"/>
      <c r="E15824" s="209"/>
      <c r="F15824" s="107"/>
      <c r="G15824" s="107"/>
      <c r="H15824" s="100"/>
      <c r="I15824" s="100"/>
      <c r="J15824" s="100"/>
      <c r="K15824" s="100"/>
      <c r="L15824" s="100"/>
      <c r="M15824" s="100"/>
      <c r="N15824" s="100"/>
      <c r="O15824" s="100"/>
    </row>
    <row r="15825" spans="2:15" s="105" customFormat="1">
      <c r="B15825" s="209"/>
      <c r="C15825" s="103"/>
      <c r="D15825" s="104"/>
      <c r="E15825" s="209"/>
      <c r="F15825" s="107"/>
      <c r="G15825" s="107"/>
      <c r="H15825" s="100"/>
      <c r="I15825" s="100"/>
      <c r="J15825" s="100"/>
      <c r="K15825" s="100"/>
      <c r="L15825" s="100"/>
      <c r="M15825" s="100"/>
      <c r="N15825" s="100"/>
      <c r="O15825" s="100"/>
    </row>
    <row r="15826" spans="2:15" s="105" customFormat="1">
      <c r="B15826" s="209"/>
      <c r="C15826" s="103"/>
      <c r="D15826" s="104"/>
      <c r="E15826" s="209"/>
      <c r="F15826" s="107"/>
      <c r="G15826" s="107"/>
      <c r="H15826" s="100"/>
      <c r="I15826" s="100"/>
      <c r="J15826" s="100"/>
      <c r="K15826" s="100"/>
      <c r="L15826" s="100"/>
      <c r="M15826" s="100"/>
      <c r="N15826" s="100"/>
      <c r="O15826" s="100"/>
    </row>
    <row r="15827" spans="2:15" s="105" customFormat="1">
      <c r="B15827" s="209"/>
      <c r="C15827" s="103"/>
      <c r="D15827" s="104"/>
      <c r="E15827" s="209"/>
      <c r="F15827" s="107"/>
      <c r="G15827" s="107"/>
      <c r="H15827" s="100"/>
      <c r="I15827" s="100"/>
      <c r="J15827" s="100"/>
      <c r="K15827" s="100"/>
      <c r="L15827" s="100"/>
      <c r="M15827" s="100"/>
      <c r="N15827" s="100"/>
      <c r="O15827" s="100"/>
    </row>
    <row r="15828" spans="2:15" s="105" customFormat="1">
      <c r="B15828" s="209"/>
      <c r="C15828" s="103"/>
      <c r="D15828" s="104"/>
      <c r="E15828" s="209"/>
      <c r="F15828" s="107"/>
      <c r="G15828" s="107"/>
      <c r="H15828" s="100"/>
      <c r="I15828" s="100"/>
      <c r="J15828" s="100"/>
      <c r="K15828" s="100"/>
      <c r="L15828" s="100"/>
      <c r="M15828" s="100"/>
      <c r="N15828" s="100"/>
      <c r="O15828" s="100"/>
    </row>
    <row r="15829" spans="2:15" s="105" customFormat="1">
      <c r="B15829" s="209"/>
      <c r="C15829" s="103"/>
      <c r="D15829" s="104"/>
      <c r="E15829" s="209"/>
      <c r="F15829" s="107"/>
      <c r="G15829" s="107"/>
      <c r="H15829" s="100"/>
      <c r="I15829" s="100"/>
      <c r="J15829" s="100"/>
      <c r="K15829" s="100"/>
      <c r="L15829" s="100"/>
      <c r="M15829" s="100"/>
      <c r="N15829" s="100"/>
      <c r="O15829" s="100"/>
    </row>
    <row r="15830" spans="2:15" s="105" customFormat="1">
      <c r="B15830" s="209"/>
      <c r="C15830" s="103"/>
      <c r="D15830" s="104"/>
      <c r="E15830" s="209"/>
      <c r="F15830" s="107"/>
      <c r="G15830" s="107"/>
      <c r="H15830" s="100"/>
      <c r="I15830" s="100"/>
      <c r="J15830" s="100"/>
      <c r="K15830" s="100"/>
      <c r="L15830" s="100"/>
      <c r="M15830" s="100"/>
      <c r="N15830" s="100"/>
      <c r="O15830" s="100"/>
    </row>
    <row r="15831" spans="2:15" s="105" customFormat="1">
      <c r="B15831" s="209"/>
      <c r="C15831" s="103"/>
      <c r="D15831" s="104"/>
      <c r="E15831" s="209"/>
      <c r="F15831" s="107"/>
      <c r="G15831" s="107"/>
      <c r="H15831" s="100"/>
      <c r="I15831" s="100"/>
      <c r="J15831" s="100"/>
      <c r="K15831" s="100"/>
      <c r="L15831" s="100"/>
      <c r="M15831" s="100"/>
      <c r="N15831" s="100"/>
      <c r="O15831" s="100"/>
    </row>
    <row r="15832" spans="2:15" s="105" customFormat="1">
      <c r="B15832" s="209"/>
      <c r="C15832" s="103"/>
      <c r="D15832" s="104"/>
      <c r="E15832" s="209"/>
      <c r="F15832" s="107"/>
      <c r="G15832" s="107"/>
      <c r="H15832" s="100"/>
      <c r="I15832" s="100"/>
      <c r="J15832" s="100"/>
      <c r="K15832" s="100"/>
      <c r="L15832" s="100"/>
      <c r="M15832" s="100"/>
      <c r="N15832" s="100"/>
      <c r="O15832" s="100"/>
    </row>
    <row r="15833" spans="2:15" s="105" customFormat="1">
      <c r="B15833" s="209"/>
      <c r="C15833" s="103"/>
      <c r="D15833" s="104"/>
      <c r="E15833" s="209"/>
      <c r="F15833" s="107"/>
      <c r="G15833" s="107"/>
      <c r="H15833" s="100"/>
      <c r="I15833" s="100"/>
      <c r="J15833" s="100"/>
      <c r="K15833" s="100"/>
      <c r="L15833" s="100"/>
      <c r="M15833" s="100"/>
      <c r="N15833" s="100"/>
      <c r="O15833" s="100"/>
    </row>
    <row r="15834" spans="2:15" s="105" customFormat="1">
      <c r="B15834" s="209"/>
      <c r="C15834" s="103"/>
      <c r="D15834" s="104"/>
      <c r="E15834" s="209"/>
      <c r="F15834" s="107"/>
      <c r="G15834" s="107"/>
      <c r="H15834" s="100"/>
      <c r="I15834" s="100"/>
      <c r="J15834" s="100"/>
      <c r="K15834" s="100"/>
      <c r="L15834" s="100"/>
      <c r="M15834" s="100"/>
      <c r="N15834" s="100"/>
      <c r="O15834" s="100"/>
    </row>
    <row r="15835" spans="2:15" s="105" customFormat="1">
      <c r="B15835" s="209"/>
      <c r="C15835" s="103"/>
      <c r="D15835" s="104"/>
      <c r="E15835" s="209"/>
      <c r="F15835" s="107"/>
      <c r="G15835" s="107"/>
      <c r="H15835" s="100"/>
      <c r="I15835" s="100"/>
      <c r="J15835" s="100"/>
      <c r="K15835" s="100"/>
      <c r="L15835" s="100"/>
      <c r="M15835" s="100"/>
      <c r="N15835" s="100"/>
      <c r="O15835" s="100"/>
    </row>
    <row r="15836" spans="2:15" s="105" customFormat="1">
      <c r="B15836" s="209"/>
      <c r="C15836" s="103"/>
      <c r="D15836" s="104"/>
      <c r="E15836" s="209"/>
      <c r="F15836" s="107"/>
      <c r="G15836" s="107"/>
      <c r="H15836" s="100"/>
      <c r="I15836" s="100"/>
      <c r="J15836" s="100"/>
      <c r="K15836" s="100"/>
      <c r="L15836" s="100"/>
      <c r="M15836" s="100"/>
      <c r="N15836" s="100"/>
      <c r="O15836" s="100"/>
    </row>
  </sheetData>
  <sheetProtection formatCells="0" formatColumns="0" formatRows="0" insertColumns="0" insertRows="0" insertHyperlinks="0" deleteColumns="0" deleteRows="0" sort="0" autoFilter="0" pivotTables="0"/>
  <protectedRanges>
    <protectedRange sqref="B350:B397 C350:C395 E350:E433 F423:F442 E440:E487" name="Aralık1"/>
  </protectedRanges>
  <phoneticPr fontId="5" type="noConversion"/>
  <pageMargins left="0.75" right="0.75" top="1" bottom="1" header="0.5" footer="0.5"/>
  <pageSetup paperSize="9" orientation="portrait" verticalDpi="0" r:id="rId1"/>
  <headerFooter alignWithMargins="0"/>
  <drawing r:id="rId2"/>
</worksheet>
</file>

<file path=xl/worksheets/sheet10.xml><?xml version="1.0" encoding="utf-8"?>
<worksheet xmlns="http://schemas.openxmlformats.org/spreadsheetml/2006/main" xmlns:r="http://schemas.openxmlformats.org/officeDocument/2006/relationships">
  <sheetPr codeName="Sayfa15"/>
  <dimension ref="A1:IA929"/>
  <sheetViews>
    <sheetView showRowColHeaders="0" showZeros="0" showOutlineSymbols="0" workbookViewId="0">
      <selection activeCell="J9" sqref="J9"/>
    </sheetView>
  </sheetViews>
  <sheetFormatPr defaultRowHeight="12.75"/>
  <cols>
    <col min="1" max="1" width="9.140625" style="256"/>
    <col min="2" max="2" width="6.7109375" customWidth="1"/>
    <col min="3" max="3" width="20.7109375" customWidth="1"/>
    <col min="4" max="4" width="10.140625" bestFit="1" customWidth="1"/>
    <col min="5" max="5" width="24.42578125" customWidth="1"/>
    <col min="7" max="7" width="9.140625" style="256"/>
    <col min="8" max="8" width="9.140625" style="266"/>
    <col min="9" max="16384" width="9.140625" style="256"/>
  </cols>
  <sheetData>
    <row r="1" spans="1:235">
      <c r="A1" s="113"/>
      <c r="B1" s="113"/>
      <c r="C1" s="113"/>
      <c r="D1" s="113"/>
      <c r="E1" s="113"/>
      <c r="F1" s="113"/>
      <c r="G1" s="113"/>
      <c r="H1" s="184"/>
      <c r="I1" s="113"/>
      <c r="J1" s="113"/>
      <c r="K1" s="113"/>
      <c r="L1" s="113"/>
      <c r="M1" s="113"/>
      <c r="N1" s="113"/>
      <c r="O1" s="113"/>
      <c r="P1" s="113"/>
      <c r="Q1" s="113"/>
      <c r="R1" s="113"/>
      <c r="S1" s="113"/>
      <c r="T1" s="113"/>
      <c r="U1" s="113"/>
      <c r="V1" s="113"/>
      <c r="W1" s="113"/>
      <c r="X1" s="113"/>
      <c r="Y1" s="113"/>
      <c r="Z1" s="113"/>
    </row>
    <row r="2" spans="1:235">
      <c r="A2" s="113"/>
      <c r="B2" s="645" t="str">
        <f>FİRMA!$J$10</f>
        <v xml:space="preserve"> </v>
      </c>
      <c r="C2" s="645"/>
      <c r="D2" s="645"/>
      <c r="E2" s="645"/>
      <c r="F2" s="645"/>
      <c r="G2" s="113"/>
      <c r="H2" s="184"/>
      <c r="I2" s="113"/>
      <c r="J2" s="113"/>
      <c r="K2" s="113"/>
      <c r="L2" s="113"/>
      <c r="M2" s="113"/>
      <c r="N2" s="113"/>
      <c r="O2" s="113"/>
      <c r="P2" s="113"/>
      <c r="Q2" s="113"/>
      <c r="R2" s="113"/>
      <c r="S2" s="113"/>
      <c r="T2" s="113"/>
      <c r="U2" s="113"/>
      <c r="V2" s="113"/>
      <c r="W2" s="113"/>
      <c r="X2" s="113"/>
      <c r="Y2" s="113"/>
      <c r="Z2" s="113"/>
    </row>
    <row r="3" spans="1:235" ht="13.5" thickBot="1">
      <c r="A3" s="113"/>
      <c r="B3" s="113"/>
      <c r="C3" s="113"/>
      <c r="D3" s="113"/>
      <c r="E3" s="113"/>
      <c r="F3" s="113"/>
      <c r="G3" s="113"/>
      <c r="H3" s="184"/>
      <c r="I3" s="113"/>
      <c r="J3" s="113"/>
      <c r="K3" s="113"/>
      <c r="L3" s="113"/>
      <c r="M3" s="113"/>
      <c r="N3" s="113"/>
      <c r="O3" s="113"/>
      <c r="P3" s="113"/>
      <c r="Q3" s="113"/>
      <c r="R3" s="113"/>
      <c r="S3" s="113"/>
      <c r="T3" s="113"/>
      <c r="U3" s="113"/>
      <c r="V3" s="113"/>
      <c r="W3" s="113"/>
      <c r="X3" s="113"/>
      <c r="Y3" s="113"/>
      <c r="Z3" s="113"/>
    </row>
    <row r="4" spans="1:235" ht="21" thickTop="1">
      <c r="A4" s="113"/>
      <c r="B4" s="79">
        <v>4</v>
      </c>
      <c r="C4" s="665" t="s">
        <v>128</v>
      </c>
      <c r="D4" s="665"/>
      <c r="E4" s="665"/>
      <c r="F4" s="63"/>
      <c r="G4" s="113"/>
      <c r="H4" s="664" t="s">
        <v>142</v>
      </c>
      <c r="I4" s="664"/>
      <c r="J4" s="664"/>
      <c r="K4" s="664"/>
      <c r="L4" s="113"/>
      <c r="M4" s="113"/>
      <c r="N4" s="113"/>
      <c r="O4" s="113"/>
      <c r="P4" s="113"/>
      <c r="Q4" s="113"/>
      <c r="R4" s="113"/>
      <c r="S4" s="113"/>
      <c r="T4" s="113"/>
      <c r="U4" s="113"/>
      <c r="V4" s="113"/>
      <c r="W4" s="113"/>
      <c r="X4" s="113"/>
      <c r="Y4" s="113"/>
      <c r="Z4" s="113"/>
      <c r="AH4" s="267">
        <v>4</v>
      </c>
      <c r="AI4" s="694" t="s">
        <v>128</v>
      </c>
      <c r="AJ4" s="694"/>
      <c r="AK4" s="694"/>
      <c r="AL4" s="268"/>
      <c r="AN4" s="698" t="s">
        <v>142</v>
      </c>
      <c r="AO4" s="698"/>
      <c r="AP4" s="698"/>
      <c r="AQ4" s="698"/>
      <c r="BN4" s="267">
        <v>4</v>
      </c>
      <c r="BO4" s="694" t="s">
        <v>128</v>
      </c>
      <c r="BP4" s="694"/>
      <c r="BQ4" s="694"/>
      <c r="BR4" s="268"/>
      <c r="BT4" s="698" t="s">
        <v>142</v>
      </c>
      <c r="BU4" s="698"/>
      <c r="BV4" s="698"/>
      <c r="BW4" s="698"/>
      <c r="CT4" s="267">
        <v>4</v>
      </c>
      <c r="CU4" s="694" t="s">
        <v>128</v>
      </c>
      <c r="CV4" s="694"/>
      <c r="CW4" s="694"/>
      <c r="CX4" s="268"/>
      <c r="CZ4" s="698" t="s">
        <v>142</v>
      </c>
      <c r="DA4" s="698"/>
      <c r="DB4" s="698"/>
      <c r="DC4" s="698"/>
      <c r="DZ4" s="267">
        <v>4</v>
      </c>
      <c r="EA4" s="694" t="s">
        <v>128</v>
      </c>
      <c r="EB4" s="694"/>
      <c r="EC4" s="694"/>
      <c r="ED4" s="268"/>
      <c r="EF4" s="698" t="s">
        <v>142</v>
      </c>
      <c r="EG4" s="698"/>
      <c r="EH4" s="698"/>
      <c r="EI4" s="698"/>
      <c r="FF4" s="267">
        <v>4</v>
      </c>
      <c r="FG4" s="694" t="s">
        <v>128</v>
      </c>
      <c r="FH4" s="694"/>
      <c r="FI4" s="694"/>
      <c r="FJ4" s="268"/>
      <c r="FL4" s="698" t="s">
        <v>142</v>
      </c>
      <c r="FM4" s="698"/>
      <c r="FN4" s="698"/>
      <c r="FO4" s="698"/>
      <c r="GL4" s="267">
        <v>4</v>
      </c>
      <c r="GM4" s="694" t="s">
        <v>128</v>
      </c>
      <c r="GN4" s="694"/>
      <c r="GO4" s="694"/>
      <c r="GP4" s="268"/>
      <c r="GR4" s="698" t="s">
        <v>142</v>
      </c>
      <c r="GS4" s="698"/>
      <c r="GT4" s="698"/>
      <c r="GU4" s="698"/>
      <c r="HR4" s="267">
        <v>4</v>
      </c>
      <c r="HS4" s="694" t="s">
        <v>128</v>
      </c>
      <c r="HT4" s="694"/>
      <c r="HU4" s="694"/>
      <c r="HV4" s="268"/>
      <c r="HX4" s="698" t="s">
        <v>142</v>
      </c>
      <c r="HY4" s="698"/>
      <c r="HZ4" s="698"/>
      <c r="IA4" s="698"/>
    </row>
    <row r="5" spans="1:235" ht="18.75" thickBot="1">
      <c r="A5" s="113"/>
      <c r="B5" s="64"/>
      <c r="C5" s="72"/>
      <c r="D5" s="73"/>
      <c r="E5" s="74"/>
      <c r="F5" s="76"/>
      <c r="G5" s="113"/>
      <c r="H5" s="184"/>
      <c r="I5" s="113"/>
      <c r="J5" s="113"/>
      <c r="K5" s="113"/>
      <c r="L5" s="113"/>
      <c r="M5" s="113"/>
      <c r="N5" s="113"/>
      <c r="O5" s="113"/>
      <c r="P5" s="113"/>
      <c r="Q5" s="113"/>
      <c r="R5" s="113"/>
      <c r="S5" s="113"/>
      <c r="T5" s="113"/>
      <c r="U5" s="113"/>
      <c r="V5" s="113"/>
      <c r="W5" s="113"/>
      <c r="X5" s="113"/>
      <c r="Y5" s="113"/>
      <c r="Z5" s="113"/>
      <c r="AH5" s="269"/>
      <c r="AI5" s="270"/>
      <c r="AJ5" s="271"/>
      <c r="AK5" s="272"/>
      <c r="AL5" s="273"/>
      <c r="BN5" s="269"/>
      <c r="BO5" s="270"/>
      <c r="BP5" s="271"/>
      <c r="BQ5" s="272"/>
      <c r="BR5" s="273"/>
      <c r="CT5" s="269"/>
      <c r="CU5" s="270"/>
      <c r="CV5" s="271"/>
      <c r="CW5" s="272"/>
      <c r="CX5" s="273"/>
      <c r="DZ5" s="269"/>
      <c r="EA5" s="270"/>
      <c r="EB5" s="271"/>
      <c r="EC5" s="272"/>
      <c r="ED5" s="273"/>
      <c r="FF5" s="269"/>
      <c r="FG5" s="270"/>
      <c r="FH5" s="271"/>
      <c r="FI5" s="272"/>
      <c r="FJ5" s="273"/>
      <c r="GL5" s="269"/>
      <c r="GM5" s="270"/>
      <c r="GN5" s="271"/>
      <c r="GO5" s="272"/>
      <c r="GP5" s="273"/>
      <c r="HR5" s="269"/>
      <c r="HS5" s="270"/>
      <c r="HT5" s="271"/>
      <c r="HU5" s="272"/>
      <c r="HV5" s="273"/>
    </row>
    <row r="6" spans="1:235" ht="13.5" thickTop="1">
      <c r="A6" s="113"/>
      <c r="B6" s="64"/>
      <c r="C6" s="54"/>
      <c r="D6" s="55" t="s">
        <v>87</v>
      </c>
      <c r="E6" s="56" t="s">
        <v>88</v>
      </c>
      <c r="F6" s="76"/>
      <c r="G6" s="113"/>
      <c r="H6" s="184"/>
      <c r="I6" s="113"/>
      <c r="J6" s="113"/>
      <c r="K6" s="113"/>
      <c r="L6" s="113"/>
      <c r="M6" s="113"/>
      <c r="N6" s="113"/>
      <c r="O6" s="113"/>
      <c r="P6" s="113"/>
      <c r="Q6" s="113"/>
      <c r="R6" s="113"/>
      <c r="S6" s="113"/>
      <c r="T6" s="113"/>
      <c r="U6" s="113"/>
      <c r="V6" s="113"/>
      <c r="W6" s="113"/>
      <c r="X6" s="113"/>
      <c r="Y6" s="113"/>
      <c r="Z6" s="113"/>
      <c r="AH6" s="269"/>
      <c r="AI6" s="274"/>
      <c r="AJ6" s="275" t="s">
        <v>87</v>
      </c>
      <c r="AK6" s="276" t="s">
        <v>88</v>
      </c>
      <c r="AL6" s="273"/>
      <c r="BN6" s="269"/>
      <c r="BO6" s="274"/>
      <c r="BP6" s="275" t="s">
        <v>87</v>
      </c>
      <c r="BQ6" s="276" t="s">
        <v>88</v>
      </c>
      <c r="BR6" s="273"/>
      <c r="CT6" s="269"/>
      <c r="CU6" s="274"/>
      <c r="CV6" s="275" t="s">
        <v>87</v>
      </c>
      <c r="CW6" s="276" t="s">
        <v>88</v>
      </c>
      <c r="CX6" s="273"/>
      <c r="DZ6" s="269"/>
      <c r="EA6" s="274"/>
      <c r="EB6" s="275" t="s">
        <v>87</v>
      </c>
      <c r="EC6" s="276" t="s">
        <v>88</v>
      </c>
      <c r="ED6" s="273"/>
      <c r="FF6" s="269"/>
      <c r="FG6" s="274"/>
      <c r="FH6" s="275" t="s">
        <v>87</v>
      </c>
      <c r="FI6" s="276" t="s">
        <v>88</v>
      </c>
      <c r="FJ6" s="273"/>
      <c r="GL6" s="269"/>
      <c r="GM6" s="274"/>
      <c r="GN6" s="275" t="s">
        <v>87</v>
      </c>
      <c r="GO6" s="276" t="s">
        <v>88</v>
      </c>
      <c r="GP6" s="273"/>
      <c r="HR6" s="269"/>
      <c r="HS6" s="274"/>
      <c r="HT6" s="275" t="s">
        <v>87</v>
      </c>
      <c r="HU6" s="276" t="s">
        <v>88</v>
      </c>
      <c r="HV6" s="273"/>
    </row>
    <row r="7" spans="1:235" ht="15">
      <c r="A7" s="113"/>
      <c r="B7" s="64"/>
      <c r="C7" s="83" t="s">
        <v>172</v>
      </c>
      <c r="D7" s="510">
        <v>36526</v>
      </c>
      <c r="E7" s="44"/>
      <c r="F7" s="65"/>
      <c r="G7" s="113"/>
      <c r="H7" s="184"/>
      <c r="I7" s="113"/>
      <c r="J7" s="113"/>
      <c r="K7" s="113"/>
      <c r="L7" s="113"/>
      <c r="M7" s="113"/>
      <c r="N7" s="113"/>
      <c r="O7" s="113"/>
      <c r="P7" s="113"/>
      <c r="Q7" s="113"/>
      <c r="R7" s="113"/>
      <c r="S7" s="113"/>
      <c r="T7" s="113"/>
      <c r="U7" s="113"/>
      <c r="V7" s="113"/>
      <c r="W7" s="113"/>
      <c r="X7" s="113"/>
      <c r="Y7" s="113"/>
      <c r="Z7" s="113"/>
      <c r="AH7" s="269"/>
      <c r="AI7" s="277" t="s">
        <v>172</v>
      </c>
      <c r="AJ7" s="278">
        <v>37653</v>
      </c>
      <c r="AK7" s="279"/>
      <c r="AL7" s="280"/>
      <c r="BN7" s="269"/>
      <c r="BO7" s="277" t="s">
        <v>172</v>
      </c>
      <c r="BP7" s="278">
        <v>37653</v>
      </c>
      <c r="BQ7" s="279"/>
      <c r="BR7" s="280"/>
      <c r="CT7" s="269"/>
      <c r="CU7" s="277" t="s">
        <v>172</v>
      </c>
      <c r="CV7" s="278">
        <v>37653</v>
      </c>
      <c r="CW7" s="279"/>
      <c r="CX7" s="280"/>
      <c r="DZ7" s="269"/>
      <c r="EA7" s="277" t="s">
        <v>172</v>
      </c>
      <c r="EB7" s="278">
        <v>37653</v>
      </c>
      <c r="EC7" s="279"/>
      <c r="ED7" s="280"/>
      <c r="FF7" s="269"/>
      <c r="FG7" s="277" t="s">
        <v>172</v>
      </c>
      <c r="FH7" s="278">
        <v>37653</v>
      </c>
      <c r="FI7" s="279"/>
      <c r="FJ7" s="280"/>
      <c r="GL7" s="269"/>
      <c r="GM7" s="277" t="s">
        <v>172</v>
      </c>
      <c r="GN7" s="278">
        <v>37653</v>
      </c>
      <c r="GO7" s="279"/>
      <c r="GP7" s="280"/>
      <c r="HR7" s="269"/>
      <c r="HS7" s="277" t="s">
        <v>172</v>
      </c>
      <c r="HT7" s="278">
        <v>37653</v>
      </c>
      <c r="HU7" s="279"/>
      <c r="HV7" s="280"/>
    </row>
    <row r="8" spans="1:235" ht="15">
      <c r="A8" s="113"/>
      <c r="B8" s="64"/>
      <c r="C8" s="83" t="s">
        <v>171</v>
      </c>
      <c r="D8" s="510">
        <v>36861</v>
      </c>
      <c r="E8" s="44"/>
      <c r="F8" s="65"/>
      <c r="G8" s="113"/>
      <c r="H8" s="184"/>
      <c r="I8" s="113"/>
      <c r="J8" s="113"/>
      <c r="K8" s="113"/>
      <c r="L8" s="113"/>
      <c r="M8" s="113"/>
      <c r="N8" s="113"/>
      <c r="O8" s="113"/>
      <c r="P8" s="113"/>
      <c r="Q8" s="113"/>
      <c r="R8" s="113"/>
      <c r="S8" s="113"/>
      <c r="T8" s="113"/>
      <c r="U8" s="113"/>
      <c r="V8" s="113"/>
      <c r="W8" s="113"/>
      <c r="X8" s="113"/>
      <c r="Y8" s="113"/>
      <c r="Z8" s="113"/>
      <c r="AH8" s="269"/>
      <c r="AI8" s="277" t="s">
        <v>171</v>
      </c>
      <c r="AJ8" s="278">
        <v>37956</v>
      </c>
      <c r="AK8" s="279"/>
      <c r="AL8" s="280"/>
      <c r="BN8" s="269"/>
      <c r="BO8" s="277" t="s">
        <v>171</v>
      </c>
      <c r="BP8" s="278">
        <v>37956</v>
      </c>
      <c r="BQ8" s="279"/>
      <c r="BR8" s="280"/>
      <c r="CT8" s="269"/>
      <c r="CU8" s="277" t="s">
        <v>171</v>
      </c>
      <c r="CV8" s="278">
        <v>37956</v>
      </c>
      <c r="CW8" s="279"/>
      <c r="CX8" s="280"/>
      <c r="DZ8" s="269"/>
      <c r="EA8" s="277" t="s">
        <v>171</v>
      </c>
      <c r="EB8" s="278">
        <v>37956</v>
      </c>
      <c r="EC8" s="279"/>
      <c r="ED8" s="280"/>
      <c r="FF8" s="269"/>
      <c r="FG8" s="277" t="s">
        <v>171</v>
      </c>
      <c r="FH8" s="278">
        <v>37956</v>
      </c>
      <c r="FI8" s="279"/>
      <c r="FJ8" s="280"/>
      <c r="GL8" s="269"/>
      <c r="GM8" s="277" t="s">
        <v>171</v>
      </c>
      <c r="GN8" s="278">
        <v>37956</v>
      </c>
      <c r="GO8" s="279"/>
      <c r="GP8" s="280"/>
      <c r="HR8" s="269"/>
      <c r="HS8" s="277" t="s">
        <v>171</v>
      </c>
      <c r="HT8" s="278">
        <v>37956</v>
      </c>
      <c r="HU8" s="279"/>
      <c r="HV8" s="280"/>
    </row>
    <row r="9" spans="1:235" ht="15">
      <c r="A9" s="113"/>
      <c r="B9" s="64"/>
      <c r="C9" s="59" t="s">
        <v>10</v>
      </c>
      <c r="D9" s="45"/>
      <c r="E9" s="563">
        <v>10000</v>
      </c>
      <c r="F9" s="65"/>
      <c r="G9" s="113"/>
      <c r="H9" s="184"/>
      <c r="I9" s="113"/>
      <c r="J9" s="185" t="s">
        <v>142</v>
      </c>
      <c r="K9" s="113"/>
      <c r="L9" s="113"/>
      <c r="M9" s="113"/>
      <c r="N9" s="113"/>
      <c r="O9" s="113"/>
      <c r="P9" s="113"/>
      <c r="Q9" s="113"/>
      <c r="R9" s="113"/>
      <c r="S9" s="113"/>
      <c r="T9" s="113"/>
      <c r="U9" s="113"/>
      <c r="V9" s="113"/>
      <c r="W9" s="113"/>
      <c r="X9" s="113"/>
      <c r="Y9" s="113"/>
      <c r="Z9" s="113"/>
      <c r="AH9" s="269"/>
      <c r="AI9" s="277" t="s">
        <v>10</v>
      </c>
      <c r="AJ9" s="282"/>
      <c r="AK9" s="279">
        <v>10000000000</v>
      </c>
      <c r="AL9" s="280"/>
      <c r="AP9" s="281" t="s">
        <v>142</v>
      </c>
      <c r="BN9" s="269"/>
      <c r="BO9" s="277" t="s">
        <v>10</v>
      </c>
      <c r="BP9" s="282"/>
      <c r="BQ9" s="279">
        <v>10000000000</v>
      </c>
      <c r="BR9" s="280"/>
      <c r="BV9" s="281" t="s">
        <v>142</v>
      </c>
      <c r="CT9" s="269"/>
      <c r="CU9" s="277" t="s">
        <v>10</v>
      </c>
      <c r="CV9" s="282"/>
      <c r="CW9" s="279">
        <v>10000000000</v>
      </c>
      <c r="CX9" s="280"/>
      <c r="DB9" s="281" t="s">
        <v>142</v>
      </c>
      <c r="DZ9" s="269"/>
      <c r="EA9" s="277" t="s">
        <v>10</v>
      </c>
      <c r="EB9" s="282"/>
      <c r="EC9" s="279">
        <v>10000000000</v>
      </c>
      <c r="ED9" s="280"/>
      <c r="EH9" s="281" t="s">
        <v>142</v>
      </c>
      <c r="FF9" s="269"/>
      <c r="FG9" s="277" t="s">
        <v>10</v>
      </c>
      <c r="FH9" s="282"/>
      <c r="FI9" s="279">
        <v>10000000000</v>
      </c>
      <c r="FJ9" s="280"/>
      <c r="FN9" s="281" t="s">
        <v>142</v>
      </c>
      <c r="GL9" s="269"/>
      <c r="GM9" s="277" t="s">
        <v>10</v>
      </c>
      <c r="GN9" s="282"/>
      <c r="GO9" s="279">
        <v>10000000000</v>
      </c>
      <c r="GP9" s="280"/>
      <c r="GT9" s="281" t="s">
        <v>142</v>
      </c>
      <c r="HR9" s="269"/>
      <c r="HS9" s="277" t="s">
        <v>10</v>
      </c>
      <c r="HT9" s="282"/>
      <c r="HU9" s="279">
        <v>10000000000</v>
      </c>
      <c r="HV9" s="280"/>
      <c r="HZ9" s="281" t="s">
        <v>142</v>
      </c>
    </row>
    <row r="10" spans="1:235" ht="15.75" thickBot="1">
      <c r="A10" s="113"/>
      <c r="B10" s="64"/>
      <c r="C10" s="60" t="s">
        <v>11</v>
      </c>
      <c r="D10" s="43"/>
      <c r="E10" s="564">
        <v>15000</v>
      </c>
      <c r="F10" s="65"/>
      <c r="G10" s="113"/>
      <c r="H10" s="184"/>
      <c r="I10" s="113"/>
      <c r="J10" s="113"/>
      <c r="K10" s="113"/>
      <c r="L10" s="113"/>
      <c r="M10" s="113"/>
      <c r="N10" s="113"/>
      <c r="O10" s="113"/>
      <c r="P10" s="113"/>
      <c r="Q10" s="113"/>
      <c r="R10" s="113"/>
      <c r="S10" s="113"/>
      <c r="T10" s="113"/>
      <c r="U10" s="113"/>
      <c r="V10" s="113"/>
      <c r="W10" s="113"/>
      <c r="X10" s="113"/>
      <c r="Y10" s="113"/>
      <c r="Z10" s="113"/>
      <c r="AH10" s="269"/>
      <c r="AI10" s="283" t="s">
        <v>11</v>
      </c>
      <c r="AJ10" s="284"/>
      <c r="AK10" s="285">
        <v>12400000000</v>
      </c>
      <c r="AL10" s="280"/>
      <c r="BN10" s="269"/>
      <c r="BO10" s="283" t="s">
        <v>11</v>
      </c>
      <c r="BP10" s="284"/>
      <c r="BQ10" s="285">
        <v>12400000000</v>
      </c>
      <c r="BR10" s="280"/>
      <c r="CT10" s="269"/>
      <c r="CU10" s="283" t="s">
        <v>11</v>
      </c>
      <c r="CV10" s="284"/>
      <c r="CW10" s="285">
        <v>12400000000</v>
      </c>
      <c r="CX10" s="280"/>
      <c r="DZ10" s="269"/>
      <c r="EA10" s="283" t="s">
        <v>11</v>
      </c>
      <c r="EB10" s="284"/>
      <c r="EC10" s="285">
        <v>12400000000</v>
      </c>
      <c r="ED10" s="280"/>
      <c r="FF10" s="269"/>
      <c r="FG10" s="283" t="s">
        <v>11</v>
      </c>
      <c r="FH10" s="284"/>
      <c r="FI10" s="285">
        <v>12400000000</v>
      </c>
      <c r="FJ10" s="280"/>
      <c r="GL10" s="269"/>
      <c r="GM10" s="283" t="s">
        <v>11</v>
      </c>
      <c r="GN10" s="284"/>
      <c r="GO10" s="285">
        <v>12400000000</v>
      </c>
      <c r="GP10" s="280"/>
      <c r="HR10" s="269"/>
      <c r="HS10" s="283" t="s">
        <v>11</v>
      </c>
      <c r="HT10" s="284"/>
      <c r="HU10" s="285">
        <v>12400000000</v>
      </c>
      <c r="HV10" s="280"/>
    </row>
    <row r="11" spans="1:235" ht="15.75" customHeight="1" thickTop="1">
      <c r="A11" s="113"/>
      <c r="B11" s="64"/>
      <c r="C11" s="45"/>
      <c r="D11" s="45"/>
      <c r="E11" s="233">
        <v>0</v>
      </c>
      <c r="F11" s="65"/>
      <c r="G11" s="113"/>
      <c r="H11" s="184"/>
      <c r="I11" s="113"/>
      <c r="J11" s="113"/>
      <c r="K11" s="113"/>
      <c r="L11" s="113"/>
      <c r="M11" s="113"/>
      <c r="N11" s="113"/>
      <c r="O11" s="113"/>
      <c r="P11" s="113"/>
      <c r="Q11" s="113"/>
      <c r="R11" s="113"/>
      <c r="S11" s="113"/>
      <c r="T11" s="113"/>
      <c r="U11" s="113"/>
      <c r="V11" s="113"/>
      <c r="W11" s="113"/>
      <c r="X11" s="113"/>
      <c r="Y11" s="113"/>
      <c r="Z11" s="113"/>
      <c r="AH11" s="269"/>
      <c r="AI11" s="282"/>
      <c r="AJ11" s="282"/>
      <c r="AK11" s="286"/>
      <c r="AL11" s="280"/>
      <c r="BN11" s="269"/>
      <c r="BO11" s="282"/>
      <c r="BP11" s="282"/>
      <c r="BQ11" s="286"/>
      <c r="BR11" s="280"/>
      <c r="CT11" s="269"/>
      <c r="CU11" s="282"/>
      <c r="CV11" s="282"/>
      <c r="CW11" s="286"/>
      <c r="CX11" s="280"/>
      <c r="DZ11" s="269"/>
      <c r="EA11" s="282"/>
      <c r="EB11" s="282"/>
      <c r="EC11" s="286"/>
      <c r="ED11" s="280"/>
      <c r="FF11" s="269"/>
      <c r="FG11" s="282"/>
      <c r="FH11" s="282"/>
      <c r="FI11" s="286"/>
      <c r="FJ11" s="280"/>
      <c r="GL11" s="269"/>
      <c r="GM11" s="282"/>
      <c r="GN11" s="282"/>
      <c r="GO11" s="286"/>
      <c r="GP11" s="280"/>
      <c r="HR11" s="269"/>
      <c r="HS11" s="282"/>
      <c r="HT11" s="282"/>
      <c r="HU11" s="286"/>
      <c r="HV11" s="280"/>
    </row>
    <row r="12" spans="1:235" ht="95.25" customHeight="1" thickBot="1">
      <c r="A12" s="113"/>
      <c r="B12" s="699" t="s">
        <v>142</v>
      </c>
      <c r="C12" s="700"/>
      <c r="D12" s="700"/>
      <c r="E12" s="700"/>
      <c r="F12" s="701"/>
      <c r="G12" s="113"/>
      <c r="H12" s="184" t="s">
        <v>142</v>
      </c>
      <c r="I12" s="113"/>
      <c r="J12" s="113"/>
      <c r="K12" s="113"/>
      <c r="L12" s="113"/>
      <c r="M12" s="113"/>
      <c r="N12" s="113"/>
      <c r="O12" s="113"/>
      <c r="P12" s="113"/>
      <c r="Q12" s="113"/>
      <c r="R12" s="113"/>
      <c r="S12" s="113"/>
      <c r="T12" s="113"/>
      <c r="U12" s="113"/>
      <c r="V12" s="113"/>
      <c r="W12" s="113"/>
      <c r="X12" s="113"/>
      <c r="Y12" s="113"/>
      <c r="Z12" s="113"/>
      <c r="AH12" s="695" t="s">
        <v>129</v>
      </c>
      <c r="AI12" s="696"/>
      <c r="AJ12" s="696"/>
      <c r="AK12" s="696"/>
      <c r="AL12" s="697"/>
      <c r="BN12" s="695" t="s">
        <v>129</v>
      </c>
      <c r="BO12" s="696"/>
      <c r="BP12" s="696"/>
      <c r="BQ12" s="696"/>
      <c r="BR12" s="697"/>
      <c r="CT12" s="695" t="s">
        <v>129</v>
      </c>
      <c r="CU12" s="696"/>
      <c r="CV12" s="696"/>
      <c r="CW12" s="696"/>
      <c r="CX12" s="697"/>
      <c r="DZ12" s="695" t="s">
        <v>129</v>
      </c>
      <c r="EA12" s="696"/>
      <c r="EB12" s="696"/>
      <c r="EC12" s="696"/>
      <c r="ED12" s="697"/>
      <c r="FF12" s="695" t="s">
        <v>129</v>
      </c>
      <c r="FG12" s="696"/>
      <c r="FH12" s="696"/>
      <c r="FI12" s="696"/>
      <c r="FJ12" s="697"/>
      <c r="GL12" s="695" t="s">
        <v>129</v>
      </c>
      <c r="GM12" s="696"/>
      <c r="GN12" s="696"/>
      <c r="GO12" s="696"/>
      <c r="GP12" s="697"/>
      <c r="HR12" s="695" t="s">
        <v>129</v>
      </c>
      <c r="HS12" s="696"/>
      <c r="HT12" s="696"/>
      <c r="HU12" s="696"/>
      <c r="HV12" s="697"/>
    </row>
    <row r="13" spans="1:235" ht="15.75" thickTop="1">
      <c r="A13" s="113"/>
      <c r="B13" s="113"/>
      <c r="C13" s="113"/>
      <c r="D13" s="113"/>
      <c r="E13" s="115"/>
      <c r="F13" s="113"/>
      <c r="G13" s="113"/>
      <c r="H13" s="184"/>
      <c r="I13" s="113"/>
      <c r="J13" s="113"/>
      <c r="K13" s="113"/>
      <c r="L13" s="113"/>
      <c r="M13" s="113"/>
      <c r="N13" s="113"/>
      <c r="O13" s="113"/>
      <c r="P13" s="113"/>
      <c r="Q13" s="113"/>
      <c r="R13" s="113"/>
      <c r="S13" s="113"/>
      <c r="T13" s="113"/>
      <c r="U13" s="113"/>
      <c r="V13" s="113"/>
      <c r="W13" s="113"/>
      <c r="X13" s="113"/>
      <c r="Y13" s="113"/>
      <c r="Z13" s="113"/>
      <c r="AK13" s="262"/>
      <c r="BQ13" s="262"/>
      <c r="CW13" s="262"/>
      <c r="EC13" s="262"/>
      <c r="FI13" s="262"/>
      <c r="GO13" s="262"/>
      <c r="HU13" s="262"/>
    </row>
    <row r="14" spans="1:235" ht="15">
      <c r="A14" s="113"/>
      <c r="B14" s="113"/>
      <c r="C14" s="113"/>
      <c r="D14" s="113"/>
      <c r="E14" s="115"/>
      <c r="F14" s="113"/>
      <c r="G14" s="113"/>
      <c r="H14" s="184"/>
      <c r="I14" s="113"/>
      <c r="J14" s="113"/>
      <c r="K14" s="113"/>
      <c r="L14" s="113"/>
      <c r="M14" s="113"/>
      <c r="N14" s="113"/>
      <c r="O14" s="113"/>
      <c r="P14" s="113"/>
      <c r="Q14" s="113"/>
      <c r="R14" s="113"/>
      <c r="S14" s="113"/>
      <c r="T14" s="113"/>
      <c r="U14" s="113"/>
      <c r="V14" s="113"/>
      <c r="W14" s="113"/>
      <c r="X14" s="113"/>
      <c r="Y14" s="113"/>
      <c r="Z14" s="113"/>
      <c r="AK14" s="262"/>
      <c r="BQ14" s="262"/>
      <c r="CW14" s="262"/>
      <c r="EC14" s="262"/>
      <c r="FI14" s="262"/>
      <c r="GO14" s="262"/>
      <c r="HU14" s="262"/>
    </row>
    <row r="15" spans="1:235">
      <c r="A15" s="113"/>
      <c r="B15" s="113"/>
      <c r="C15" s="113"/>
      <c r="D15" s="113"/>
      <c r="E15" s="113"/>
      <c r="F15" s="113"/>
      <c r="G15" s="113"/>
      <c r="H15" s="184"/>
      <c r="I15" s="113"/>
      <c r="J15" s="113"/>
      <c r="K15" s="113"/>
      <c r="L15" s="113"/>
      <c r="M15" s="113"/>
      <c r="N15" s="113"/>
      <c r="O15" s="113"/>
      <c r="P15" s="113"/>
      <c r="Q15" s="113"/>
      <c r="R15" s="113"/>
      <c r="S15" s="113"/>
      <c r="T15" s="113"/>
      <c r="U15" s="113"/>
      <c r="V15" s="113"/>
      <c r="W15" s="113"/>
      <c r="X15" s="113"/>
      <c r="Y15" s="113"/>
      <c r="Z15" s="113"/>
    </row>
    <row r="16" spans="1:235">
      <c r="A16" s="113"/>
      <c r="B16" s="113"/>
      <c r="C16" s="113"/>
      <c r="D16" s="113"/>
      <c r="E16" s="113"/>
      <c r="F16" s="113"/>
      <c r="G16" s="113"/>
      <c r="H16" s="184"/>
      <c r="I16" s="113"/>
      <c r="J16" s="113"/>
      <c r="K16" s="113"/>
      <c r="L16" s="113"/>
      <c r="M16" s="113"/>
      <c r="N16" s="113"/>
      <c r="O16" s="113"/>
      <c r="P16" s="113"/>
      <c r="Q16" s="113"/>
      <c r="R16" s="113"/>
      <c r="S16" s="113"/>
      <c r="T16" s="113"/>
      <c r="U16" s="113"/>
      <c r="V16" s="113"/>
      <c r="W16" s="113"/>
      <c r="X16" s="113"/>
      <c r="Y16" s="113"/>
      <c r="Z16" s="113"/>
    </row>
    <row r="17" spans="1:26">
      <c r="A17" s="113"/>
      <c r="B17" s="113"/>
      <c r="C17" s="113"/>
      <c r="D17" s="113"/>
      <c r="E17" s="113"/>
      <c r="F17" s="113"/>
      <c r="G17" s="113"/>
      <c r="H17" s="184"/>
      <c r="I17" s="113"/>
      <c r="J17" s="113"/>
      <c r="K17" s="113"/>
      <c r="L17" s="113"/>
      <c r="M17" s="113"/>
      <c r="N17" s="113"/>
      <c r="O17" s="113"/>
      <c r="P17" s="113"/>
      <c r="Q17" s="113"/>
      <c r="R17" s="113"/>
      <c r="S17" s="113"/>
      <c r="T17" s="113"/>
      <c r="U17" s="113"/>
      <c r="V17" s="113"/>
      <c r="W17" s="113"/>
      <c r="X17" s="113"/>
      <c r="Y17" s="113"/>
      <c r="Z17" s="113"/>
    </row>
    <row r="18" spans="1:26">
      <c r="A18" s="113"/>
      <c r="B18" s="113"/>
      <c r="C18" s="113"/>
      <c r="D18" s="113"/>
      <c r="E18" s="113"/>
      <c r="F18" s="113"/>
      <c r="G18" s="113"/>
      <c r="H18" s="184"/>
      <c r="I18" s="113"/>
      <c r="J18" s="113"/>
      <c r="K18" s="113"/>
      <c r="L18" s="113"/>
      <c r="M18" s="113"/>
      <c r="N18" s="113"/>
      <c r="O18" s="113"/>
      <c r="P18" s="113"/>
      <c r="Q18" s="113"/>
      <c r="R18" s="113"/>
      <c r="S18" s="113"/>
      <c r="T18" s="113"/>
      <c r="U18" s="113"/>
      <c r="V18" s="113"/>
      <c r="W18" s="113"/>
      <c r="X18" s="113"/>
      <c r="Y18" s="113"/>
      <c r="Z18" s="113"/>
    </row>
    <row r="19" spans="1:26">
      <c r="A19" s="113"/>
      <c r="B19" s="113"/>
      <c r="C19" s="113"/>
      <c r="D19" s="113"/>
      <c r="E19" s="113"/>
      <c r="F19" s="113"/>
      <c r="G19" s="113"/>
      <c r="H19" s="184"/>
      <c r="I19" s="113"/>
      <c r="J19" s="113"/>
      <c r="K19" s="113"/>
      <c r="L19" s="113"/>
      <c r="M19" s="113"/>
      <c r="N19" s="113"/>
      <c r="O19" s="113"/>
      <c r="P19" s="113"/>
      <c r="Q19" s="113"/>
      <c r="R19" s="113"/>
      <c r="S19" s="113"/>
      <c r="T19" s="113"/>
      <c r="U19" s="113"/>
      <c r="V19" s="113"/>
      <c r="W19" s="113"/>
      <c r="X19" s="113"/>
      <c r="Y19" s="113"/>
      <c r="Z19" s="113"/>
    </row>
    <row r="20" spans="1:26">
      <c r="A20" s="113"/>
      <c r="B20" s="113"/>
      <c r="C20" s="113"/>
      <c r="D20" s="113"/>
      <c r="E20" s="113"/>
      <c r="F20" s="113"/>
      <c r="G20" s="113"/>
      <c r="H20" s="184"/>
      <c r="I20" s="113"/>
      <c r="J20" s="113"/>
      <c r="K20" s="113"/>
      <c r="L20" s="113"/>
      <c r="M20" s="113"/>
      <c r="N20" s="113"/>
      <c r="O20" s="113"/>
      <c r="P20" s="113"/>
      <c r="Q20" s="113"/>
      <c r="R20" s="113"/>
      <c r="S20" s="113"/>
      <c r="T20" s="113"/>
      <c r="U20" s="113"/>
      <c r="V20" s="113"/>
      <c r="W20" s="113"/>
      <c r="X20" s="113"/>
      <c r="Y20" s="113"/>
      <c r="Z20" s="113"/>
    </row>
    <row r="21" spans="1:26">
      <c r="A21" s="113"/>
      <c r="B21" s="113"/>
      <c r="C21" s="113"/>
      <c r="D21" s="113"/>
      <c r="E21" s="113"/>
      <c r="F21" s="113"/>
      <c r="G21" s="113"/>
      <c r="H21" s="184"/>
      <c r="I21" s="113"/>
      <c r="J21" s="113"/>
      <c r="K21" s="113"/>
      <c r="L21" s="113"/>
      <c r="M21" s="113"/>
      <c r="N21" s="113"/>
      <c r="O21" s="113"/>
      <c r="P21" s="113"/>
      <c r="Q21" s="113"/>
      <c r="R21" s="113"/>
      <c r="S21" s="113"/>
      <c r="T21" s="113"/>
      <c r="U21" s="113"/>
      <c r="V21" s="113"/>
      <c r="W21" s="113"/>
      <c r="X21" s="113"/>
      <c r="Y21" s="113"/>
      <c r="Z21" s="113"/>
    </row>
    <row r="22" spans="1:26">
      <c r="A22" s="113"/>
      <c r="B22" s="113"/>
      <c r="C22" s="113"/>
      <c r="D22" s="113"/>
      <c r="E22" s="113"/>
      <c r="F22" s="113"/>
      <c r="G22" s="113"/>
      <c r="H22" s="184"/>
      <c r="I22" s="113"/>
      <c r="J22" s="113"/>
      <c r="K22" s="113"/>
      <c r="L22" s="113"/>
      <c r="M22" s="113"/>
      <c r="N22" s="113"/>
      <c r="O22" s="113"/>
      <c r="P22" s="113"/>
      <c r="Q22" s="113"/>
      <c r="R22" s="113"/>
      <c r="S22" s="113"/>
      <c r="T22" s="113"/>
      <c r="U22" s="113"/>
      <c r="V22" s="113"/>
      <c r="W22" s="113"/>
      <c r="X22" s="113"/>
      <c r="Y22" s="113"/>
      <c r="Z22" s="113"/>
    </row>
    <row r="23" spans="1:26">
      <c r="A23" s="113"/>
      <c r="B23" s="113"/>
      <c r="C23" s="113"/>
      <c r="D23" s="113"/>
      <c r="E23" s="113"/>
      <c r="F23" s="113"/>
      <c r="G23" s="113"/>
      <c r="H23" s="184"/>
      <c r="I23" s="113"/>
      <c r="J23" s="113"/>
      <c r="K23" s="113"/>
      <c r="L23" s="113"/>
      <c r="M23" s="113"/>
      <c r="N23" s="113"/>
      <c r="O23" s="113"/>
      <c r="P23" s="113"/>
      <c r="Q23" s="113"/>
      <c r="R23" s="113"/>
      <c r="S23" s="113"/>
      <c r="T23" s="113"/>
      <c r="U23" s="113"/>
      <c r="V23" s="113"/>
      <c r="W23" s="113"/>
      <c r="X23" s="113"/>
      <c r="Y23" s="113"/>
      <c r="Z23" s="113"/>
    </row>
    <row r="24" spans="1:26">
      <c r="A24" s="113"/>
      <c r="B24" s="113"/>
      <c r="C24" s="113"/>
      <c r="D24" s="113"/>
      <c r="E24" s="113"/>
      <c r="F24" s="113"/>
      <c r="G24" s="113"/>
      <c r="H24" s="184"/>
      <c r="I24" s="113"/>
      <c r="J24" s="113"/>
      <c r="K24" s="113"/>
      <c r="L24" s="113"/>
      <c r="M24" s="113"/>
      <c r="N24" s="113"/>
      <c r="O24" s="113"/>
      <c r="P24" s="113"/>
      <c r="Q24" s="113"/>
      <c r="R24" s="113"/>
      <c r="S24" s="113"/>
      <c r="T24" s="113"/>
      <c r="U24" s="113"/>
      <c r="V24" s="113"/>
      <c r="W24" s="113"/>
      <c r="X24" s="113"/>
      <c r="Y24" s="113"/>
      <c r="Z24" s="113"/>
    </row>
    <row r="25" spans="1:26">
      <c r="A25" s="113"/>
      <c r="B25" s="113"/>
      <c r="C25" s="113"/>
      <c r="D25" s="113"/>
      <c r="E25" s="113"/>
      <c r="F25" s="113"/>
      <c r="G25" s="113"/>
      <c r="H25" s="184"/>
      <c r="I25" s="113"/>
      <c r="J25" s="113"/>
      <c r="K25" s="113"/>
      <c r="L25" s="113"/>
      <c r="M25" s="113"/>
      <c r="N25" s="113"/>
      <c r="O25" s="113"/>
      <c r="P25" s="113"/>
      <c r="Q25" s="113"/>
      <c r="R25" s="113"/>
      <c r="S25" s="113"/>
      <c r="T25" s="113"/>
      <c r="U25" s="113"/>
      <c r="V25" s="113"/>
      <c r="W25" s="113"/>
      <c r="X25" s="113"/>
      <c r="Y25" s="113"/>
      <c r="Z25" s="113"/>
    </row>
    <row r="26" spans="1:26">
      <c r="A26" s="113"/>
      <c r="B26" s="113"/>
      <c r="C26" s="113"/>
      <c r="D26" s="113"/>
      <c r="E26" s="113"/>
      <c r="F26" s="113"/>
      <c r="G26" s="113"/>
      <c r="H26" s="184"/>
      <c r="I26" s="113"/>
      <c r="J26" s="113"/>
      <c r="K26" s="113"/>
      <c r="L26" s="113"/>
      <c r="M26" s="113"/>
      <c r="N26" s="113"/>
      <c r="O26" s="113"/>
      <c r="P26" s="113"/>
      <c r="Q26" s="113"/>
      <c r="R26" s="113"/>
      <c r="S26" s="113"/>
      <c r="T26" s="113"/>
      <c r="U26" s="113"/>
      <c r="V26" s="113"/>
      <c r="W26" s="113"/>
      <c r="X26" s="113"/>
      <c r="Y26" s="113"/>
      <c r="Z26" s="113"/>
    </row>
    <row r="27" spans="1:26">
      <c r="A27" s="113"/>
      <c r="B27" s="113"/>
      <c r="C27" s="113"/>
      <c r="D27" s="113"/>
      <c r="E27" s="113"/>
      <c r="F27" s="113"/>
      <c r="G27" s="113"/>
      <c r="H27" s="184"/>
      <c r="I27" s="113"/>
      <c r="J27" s="113"/>
      <c r="K27" s="113"/>
      <c r="L27" s="113"/>
      <c r="M27" s="113"/>
      <c r="N27" s="113"/>
      <c r="O27" s="113"/>
      <c r="P27" s="113"/>
      <c r="Q27" s="113"/>
      <c r="R27" s="113"/>
      <c r="S27" s="113"/>
      <c r="T27" s="113"/>
      <c r="U27" s="113"/>
      <c r="V27" s="113"/>
      <c r="W27" s="113"/>
      <c r="X27" s="113"/>
      <c r="Y27" s="113"/>
      <c r="Z27" s="113"/>
    </row>
    <row r="28" spans="1:26">
      <c r="A28" s="113"/>
      <c r="B28" s="113"/>
      <c r="C28" s="113"/>
      <c r="D28" s="113"/>
      <c r="E28" s="113"/>
      <c r="F28" s="113"/>
      <c r="G28" s="113"/>
      <c r="H28" s="184"/>
      <c r="I28" s="113"/>
      <c r="J28" s="113"/>
      <c r="K28" s="113"/>
      <c r="L28" s="113"/>
      <c r="M28" s="113"/>
      <c r="N28" s="113"/>
      <c r="O28" s="113"/>
      <c r="P28" s="113"/>
      <c r="Q28" s="113"/>
      <c r="R28" s="113"/>
      <c r="S28" s="113"/>
      <c r="T28" s="113"/>
      <c r="U28" s="113"/>
      <c r="V28" s="113"/>
      <c r="W28" s="113"/>
      <c r="X28" s="113"/>
      <c r="Y28" s="113"/>
      <c r="Z28" s="113"/>
    </row>
    <row r="29" spans="1:26">
      <c r="A29" s="113"/>
      <c r="B29" s="113"/>
      <c r="C29" s="113"/>
      <c r="D29" s="113"/>
      <c r="E29" s="113"/>
      <c r="F29" s="113"/>
      <c r="G29" s="113"/>
      <c r="H29" s="184"/>
      <c r="I29" s="113"/>
      <c r="J29" s="113"/>
      <c r="K29" s="113"/>
      <c r="L29" s="113"/>
      <c r="M29" s="113"/>
      <c r="N29" s="113"/>
      <c r="O29" s="113"/>
      <c r="P29" s="113"/>
      <c r="Q29" s="113"/>
      <c r="R29" s="113"/>
      <c r="S29" s="113"/>
      <c r="T29" s="113"/>
      <c r="U29" s="113"/>
      <c r="V29" s="113"/>
      <c r="W29" s="113"/>
      <c r="X29" s="113"/>
      <c r="Y29" s="113"/>
      <c r="Z29" s="113"/>
    </row>
    <row r="30" spans="1:26">
      <c r="A30" s="113"/>
      <c r="B30" s="113"/>
      <c r="C30" s="113"/>
      <c r="D30" s="113"/>
      <c r="E30" s="113"/>
      <c r="F30" s="113"/>
      <c r="G30" s="113"/>
      <c r="H30" s="184"/>
      <c r="I30" s="113"/>
      <c r="J30" s="113"/>
      <c r="K30" s="113"/>
      <c r="L30" s="113"/>
      <c r="M30" s="113"/>
      <c r="N30" s="113"/>
      <c r="O30" s="113"/>
      <c r="P30" s="113"/>
      <c r="Q30" s="113"/>
      <c r="R30" s="113"/>
      <c r="S30" s="113"/>
      <c r="T30" s="113"/>
      <c r="U30" s="113"/>
      <c r="V30" s="113"/>
      <c r="W30" s="113"/>
      <c r="X30" s="113"/>
      <c r="Y30" s="113"/>
      <c r="Z30" s="113"/>
    </row>
    <row r="31" spans="1:26">
      <c r="A31" s="113"/>
      <c r="B31" s="113"/>
      <c r="C31" s="113"/>
      <c r="D31" s="113"/>
      <c r="E31" s="113"/>
      <c r="F31" s="113"/>
      <c r="G31" s="113"/>
      <c r="H31" s="184"/>
      <c r="I31" s="113"/>
      <c r="J31" s="113"/>
      <c r="K31" s="113"/>
      <c r="L31" s="113"/>
      <c r="M31" s="113"/>
      <c r="N31" s="113"/>
      <c r="O31" s="113"/>
      <c r="P31" s="113"/>
      <c r="Q31" s="113"/>
      <c r="R31" s="113"/>
      <c r="S31" s="113"/>
      <c r="T31" s="113"/>
      <c r="U31" s="113"/>
      <c r="V31" s="113"/>
      <c r="W31" s="113"/>
      <c r="X31" s="113"/>
      <c r="Y31" s="113"/>
      <c r="Z31" s="113"/>
    </row>
    <row r="32" spans="1:26">
      <c r="A32" s="113"/>
      <c r="B32" s="113"/>
      <c r="C32" s="113"/>
      <c r="D32" s="113"/>
      <c r="E32" s="113"/>
      <c r="F32" s="113"/>
      <c r="G32" s="113"/>
      <c r="H32" s="184"/>
      <c r="I32" s="113"/>
      <c r="J32" s="113"/>
      <c r="K32" s="113"/>
      <c r="L32" s="113"/>
      <c r="M32" s="113"/>
      <c r="N32" s="113"/>
      <c r="O32" s="113"/>
      <c r="P32" s="113"/>
      <c r="Q32" s="113"/>
      <c r="R32" s="113"/>
      <c r="S32" s="113"/>
      <c r="T32" s="113"/>
      <c r="U32" s="113"/>
      <c r="V32" s="113"/>
      <c r="W32" s="113"/>
      <c r="X32" s="113"/>
      <c r="Y32" s="113"/>
      <c r="Z32" s="113"/>
    </row>
    <row r="33" spans="1:26">
      <c r="A33" s="113"/>
      <c r="B33" s="113"/>
      <c r="C33" s="113"/>
      <c r="D33" s="113"/>
      <c r="E33" s="113"/>
      <c r="F33" s="113"/>
      <c r="G33" s="113"/>
      <c r="H33" s="184"/>
      <c r="I33" s="113"/>
      <c r="J33" s="113"/>
      <c r="K33" s="113"/>
      <c r="L33" s="113"/>
      <c r="M33" s="113"/>
      <c r="N33" s="113"/>
      <c r="O33" s="113"/>
      <c r="P33" s="113"/>
      <c r="Q33" s="113"/>
      <c r="R33" s="113"/>
      <c r="S33" s="113"/>
      <c r="T33" s="113"/>
      <c r="U33" s="113"/>
      <c r="V33" s="113"/>
      <c r="W33" s="113"/>
      <c r="X33" s="113"/>
      <c r="Y33" s="113"/>
      <c r="Z33" s="113"/>
    </row>
    <row r="34" spans="1:26">
      <c r="A34" s="113"/>
      <c r="B34" s="113"/>
      <c r="C34" s="113"/>
      <c r="D34" s="113"/>
      <c r="E34" s="113"/>
      <c r="F34" s="113"/>
      <c r="G34" s="113"/>
      <c r="H34" s="184"/>
      <c r="I34" s="113"/>
      <c r="J34" s="113"/>
      <c r="K34" s="113"/>
      <c r="L34" s="113"/>
      <c r="M34" s="113"/>
      <c r="N34" s="113"/>
      <c r="O34" s="113"/>
      <c r="P34" s="113"/>
      <c r="Q34" s="113"/>
      <c r="R34" s="113"/>
      <c r="S34" s="113"/>
      <c r="T34" s="113"/>
      <c r="U34" s="113"/>
      <c r="V34" s="113"/>
      <c r="W34" s="113"/>
      <c r="X34" s="113"/>
      <c r="Y34" s="113"/>
      <c r="Z34" s="113"/>
    </row>
    <row r="35" spans="1:26">
      <c r="A35" s="113"/>
      <c r="B35" s="113"/>
      <c r="C35" s="113"/>
      <c r="D35" s="113"/>
      <c r="E35" s="113"/>
      <c r="F35" s="113"/>
      <c r="G35" s="113"/>
      <c r="H35" s="184"/>
      <c r="I35" s="113"/>
      <c r="J35" s="113"/>
      <c r="K35" s="113"/>
      <c r="L35" s="113"/>
      <c r="M35" s="113"/>
      <c r="N35" s="113"/>
      <c r="O35" s="113"/>
      <c r="P35" s="113"/>
      <c r="Q35" s="113"/>
      <c r="R35" s="113"/>
      <c r="S35" s="113"/>
      <c r="T35" s="113"/>
      <c r="U35" s="113"/>
      <c r="V35" s="113"/>
      <c r="W35" s="113"/>
      <c r="X35" s="113"/>
      <c r="Y35" s="113"/>
      <c r="Z35" s="113"/>
    </row>
    <row r="36" spans="1:26">
      <c r="A36" s="113"/>
      <c r="B36" s="113"/>
      <c r="C36" s="113"/>
      <c r="D36" s="113"/>
      <c r="E36" s="113"/>
      <c r="F36" s="113"/>
      <c r="G36" s="113"/>
      <c r="H36" s="184"/>
      <c r="I36" s="113"/>
      <c r="J36" s="113"/>
      <c r="K36" s="113"/>
      <c r="L36" s="113"/>
      <c r="M36" s="113"/>
      <c r="N36" s="113"/>
      <c r="O36" s="113"/>
      <c r="P36" s="113"/>
      <c r="Q36" s="113"/>
      <c r="R36" s="113"/>
      <c r="S36" s="113"/>
      <c r="T36" s="113"/>
      <c r="U36" s="113"/>
      <c r="V36" s="113"/>
      <c r="W36" s="113"/>
      <c r="X36" s="113"/>
      <c r="Y36" s="113"/>
      <c r="Z36" s="113"/>
    </row>
    <row r="37" spans="1:26">
      <c r="A37" s="113"/>
      <c r="B37" s="113"/>
      <c r="C37" s="113"/>
      <c r="D37" s="113"/>
      <c r="E37" s="113"/>
      <c r="F37" s="113"/>
      <c r="G37" s="113"/>
      <c r="H37" s="184"/>
      <c r="I37" s="113"/>
      <c r="J37" s="113"/>
      <c r="K37" s="113"/>
      <c r="L37" s="113"/>
      <c r="M37" s="113"/>
      <c r="N37" s="113"/>
      <c r="O37" s="113"/>
      <c r="P37" s="113"/>
      <c r="Q37" s="113"/>
      <c r="R37" s="113"/>
      <c r="S37" s="113"/>
      <c r="T37" s="113"/>
      <c r="U37" s="113"/>
      <c r="V37" s="113"/>
      <c r="W37" s="113"/>
      <c r="X37" s="113"/>
      <c r="Y37" s="113"/>
      <c r="Z37" s="113"/>
    </row>
    <row r="38" spans="1:26">
      <c r="A38" s="113"/>
      <c r="B38" s="113"/>
      <c r="C38" s="113"/>
      <c r="D38" s="113"/>
      <c r="E38" s="113"/>
      <c r="F38" s="113"/>
      <c r="G38" s="113"/>
      <c r="H38" s="184"/>
      <c r="I38" s="113"/>
      <c r="J38" s="113"/>
      <c r="K38" s="113"/>
      <c r="L38" s="113"/>
      <c r="M38" s="113"/>
      <c r="N38" s="113"/>
      <c r="O38" s="113"/>
      <c r="P38" s="113"/>
      <c r="Q38" s="113"/>
      <c r="R38" s="113"/>
      <c r="S38" s="113"/>
      <c r="T38" s="113"/>
      <c r="U38" s="113"/>
      <c r="V38" s="113"/>
      <c r="W38" s="113"/>
      <c r="X38" s="113"/>
      <c r="Y38" s="113"/>
      <c r="Z38" s="113"/>
    </row>
    <row r="39" spans="1:26">
      <c r="A39" s="113"/>
      <c r="B39" s="113"/>
      <c r="C39" s="113"/>
      <c r="D39" s="113"/>
      <c r="E39" s="113"/>
      <c r="F39" s="113"/>
      <c r="G39" s="113"/>
      <c r="H39" s="184"/>
      <c r="I39" s="113"/>
      <c r="J39" s="113"/>
      <c r="K39" s="113"/>
      <c r="L39" s="113"/>
      <c r="M39" s="113"/>
      <c r="N39" s="113"/>
      <c r="O39" s="113"/>
      <c r="P39" s="113"/>
      <c r="Q39" s="113"/>
      <c r="R39" s="113"/>
      <c r="S39" s="113"/>
      <c r="T39" s="113"/>
      <c r="U39" s="113"/>
      <c r="V39" s="113"/>
      <c r="W39" s="113"/>
      <c r="X39" s="113"/>
      <c r="Y39" s="113"/>
      <c r="Z39" s="113"/>
    </row>
    <row r="40" spans="1:26">
      <c r="A40" s="113"/>
      <c r="B40" s="113"/>
      <c r="C40" s="113"/>
      <c r="D40" s="113"/>
      <c r="E40" s="113"/>
      <c r="F40" s="113"/>
      <c r="G40" s="113"/>
      <c r="H40" s="184"/>
      <c r="I40" s="113"/>
      <c r="J40" s="113"/>
      <c r="K40" s="113"/>
      <c r="L40" s="113"/>
      <c r="M40" s="113"/>
      <c r="N40" s="113"/>
      <c r="O40" s="113"/>
      <c r="P40" s="113"/>
      <c r="Q40" s="113"/>
      <c r="R40" s="113"/>
      <c r="S40" s="113"/>
      <c r="T40" s="113"/>
      <c r="U40" s="113"/>
      <c r="V40" s="113"/>
      <c r="W40" s="113"/>
      <c r="X40" s="113"/>
      <c r="Y40" s="113"/>
      <c r="Z40" s="113"/>
    </row>
    <row r="41" spans="1:26">
      <c r="A41" s="113"/>
      <c r="B41" s="113"/>
      <c r="C41" s="113"/>
      <c r="D41" s="113"/>
      <c r="E41" s="113"/>
      <c r="F41" s="113"/>
      <c r="G41" s="113"/>
      <c r="H41" s="184"/>
      <c r="I41" s="113"/>
      <c r="J41" s="113"/>
      <c r="K41" s="113"/>
      <c r="L41" s="113"/>
      <c r="M41" s="113"/>
      <c r="N41" s="113"/>
      <c r="O41" s="113"/>
      <c r="P41" s="113"/>
      <c r="Q41" s="113"/>
      <c r="R41" s="113"/>
      <c r="S41" s="113"/>
      <c r="T41" s="113"/>
      <c r="U41" s="113"/>
      <c r="V41" s="113"/>
      <c r="W41" s="113"/>
      <c r="X41" s="113"/>
      <c r="Y41" s="113"/>
      <c r="Z41" s="113"/>
    </row>
    <row r="42" spans="1:26">
      <c r="A42" s="113"/>
      <c r="B42" s="113"/>
      <c r="C42" s="113"/>
      <c r="D42" s="113"/>
      <c r="E42" s="113"/>
      <c r="F42" s="113"/>
      <c r="G42" s="113"/>
      <c r="H42" s="184"/>
      <c r="I42" s="113"/>
      <c r="J42" s="113"/>
      <c r="K42" s="113"/>
      <c r="L42" s="113"/>
      <c r="M42" s="113"/>
      <c r="N42" s="113"/>
      <c r="O42" s="113"/>
      <c r="P42" s="113"/>
      <c r="Q42" s="113"/>
      <c r="R42" s="113"/>
      <c r="S42" s="113"/>
      <c r="T42" s="113"/>
      <c r="U42" s="113"/>
      <c r="V42" s="113"/>
      <c r="W42" s="113"/>
      <c r="X42" s="113"/>
      <c r="Y42" s="113"/>
      <c r="Z42" s="113"/>
    </row>
    <row r="43" spans="1:26">
      <c r="A43" s="113"/>
      <c r="B43" s="113"/>
      <c r="C43" s="113"/>
      <c r="D43" s="113"/>
      <c r="E43" s="113"/>
      <c r="F43" s="113"/>
      <c r="G43" s="113"/>
      <c r="H43" s="184"/>
      <c r="I43" s="113"/>
      <c r="J43" s="113"/>
      <c r="K43" s="113"/>
      <c r="L43" s="113"/>
      <c r="M43" s="113"/>
      <c r="N43" s="113"/>
      <c r="O43" s="113"/>
      <c r="P43" s="113"/>
      <c r="Q43" s="113"/>
      <c r="R43" s="113"/>
      <c r="S43" s="113"/>
      <c r="T43" s="113"/>
      <c r="U43" s="113"/>
      <c r="V43" s="113"/>
      <c r="W43" s="113"/>
      <c r="X43" s="113"/>
      <c r="Y43" s="113"/>
      <c r="Z43" s="113"/>
    </row>
    <row r="44" spans="1:26">
      <c r="A44" s="113"/>
      <c r="B44" s="113"/>
      <c r="C44" s="113"/>
      <c r="D44" s="113"/>
      <c r="E44" s="113"/>
      <c r="F44" s="113"/>
      <c r="G44" s="113"/>
      <c r="H44" s="184"/>
      <c r="I44" s="113"/>
      <c r="J44" s="113"/>
      <c r="K44" s="113"/>
      <c r="L44" s="113"/>
      <c r="M44" s="113"/>
      <c r="N44" s="113"/>
      <c r="O44" s="113"/>
      <c r="P44" s="113"/>
      <c r="Q44" s="113"/>
      <c r="R44" s="113"/>
      <c r="S44" s="113"/>
      <c r="T44" s="113"/>
      <c r="U44" s="113"/>
      <c r="V44" s="113"/>
      <c r="W44" s="113"/>
      <c r="X44" s="113"/>
      <c r="Y44" s="113"/>
      <c r="Z44" s="113"/>
    </row>
    <row r="45" spans="1:26">
      <c r="A45" s="113"/>
      <c r="B45" s="113"/>
      <c r="C45" s="113"/>
      <c r="D45" s="113"/>
      <c r="E45" s="113"/>
      <c r="F45" s="113"/>
      <c r="G45" s="113"/>
      <c r="H45" s="184"/>
      <c r="I45" s="113"/>
      <c r="J45" s="113"/>
      <c r="K45" s="113"/>
      <c r="L45" s="113"/>
      <c r="M45" s="113"/>
      <c r="N45" s="113"/>
      <c r="O45" s="113"/>
      <c r="P45" s="113"/>
      <c r="Q45" s="113"/>
      <c r="R45" s="113"/>
      <c r="S45" s="113"/>
      <c r="T45" s="113"/>
      <c r="U45" s="113"/>
      <c r="V45" s="113"/>
      <c r="W45" s="113"/>
      <c r="X45" s="113"/>
      <c r="Y45" s="113"/>
      <c r="Z45" s="113"/>
    </row>
    <row r="46" spans="1:26">
      <c r="A46" s="113"/>
      <c r="B46" s="113"/>
      <c r="C46" s="113"/>
      <c r="D46" s="113"/>
      <c r="E46" s="113"/>
      <c r="F46" s="113"/>
      <c r="G46" s="113"/>
      <c r="H46" s="184"/>
      <c r="I46" s="113"/>
      <c r="J46" s="113"/>
      <c r="K46" s="113"/>
      <c r="L46" s="113"/>
      <c r="M46" s="113"/>
      <c r="N46" s="113"/>
      <c r="O46" s="113"/>
      <c r="P46" s="113"/>
      <c r="Q46" s="113"/>
      <c r="R46" s="113"/>
      <c r="S46" s="113"/>
      <c r="T46" s="113"/>
      <c r="U46" s="113"/>
      <c r="V46" s="113"/>
      <c r="W46" s="113"/>
      <c r="X46" s="113"/>
      <c r="Y46" s="113"/>
      <c r="Z46" s="113"/>
    </row>
    <row r="47" spans="1:26">
      <c r="A47" s="113"/>
      <c r="B47" s="113"/>
      <c r="C47" s="113"/>
      <c r="D47" s="113"/>
      <c r="E47" s="113"/>
      <c r="F47" s="113"/>
      <c r="G47" s="113"/>
      <c r="H47" s="184"/>
      <c r="I47" s="113"/>
      <c r="J47" s="113"/>
      <c r="K47" s="113"/>
      <c r="L47" s="113"/>
      <c r="M47" s="113"/>
      <c r="N47" s="113"/>
      <c r="O47" s="113"/>
      <c r="P47" s="113"/>
      <c r="Q47" s="113"/>
      <c r="R47" s="113"/>
      <c r="S47" s="113"/>
      <c r="T47" s="113"/>
      <c r="U47" s="113"/>
      <c r="V47" s="113"/>
      <c r="W47" s="113"/>
      <c r="X47" s="113"/>
      <c r="Y47" s="113"/>
      <c r="Z47" s="113"/>
    </row>
    <row r="48" spans="1:26">
      <c r="A48" s="113"/>
      <c r="B48" s="113"/>
      <c r="C48" s="113"/>
      <c r="D48" s="113"/>
      <c r="E48" s="113"/>
      <c r="F48" s="113"/>
      <c r="G48" s="113"/>
      <c r="H48" s="184"/>
      <c r="I48" s="113"/>
      <c r="J48" s="113"/>
      <c r="K48" s="113"/>
      <c r="L48" s="113"/>
      <c r="M48" s="113"/>
      <c r="N48" s="113"/>
      <c r="O48" s="113"/>
      <c r="P48" s="113"/>
      <c r="Q48" s="113"/>
      <c r="R48" s="113"/>
      <c r="S48" s="113"/>
      <c r="T48" s="113"/>
      <c r="U48" s="113"/>
      <c r="V48" s="113"/>
      <c r="W48" s="113"/>
      <c r="X48" s="113"/>
      <c r="Y48" s="113"/>
      <c r="Z48" s="113"/>
    </row>
    <row r="49" spans="1:26">
      <c r="A49" s="113"/>
      <c r="B49" s="113"/>
      <c r="C49" s="113"/>
      <c r="D49" s="113"/>
      <c r="E49" s="113"/>
      <c r="F49" s="113"/>
      <c r="G49" s="113"/>
      <c r="H49" s="184"/>
      <c r="I49" s="113"/>
      <c r="J49" s="113"/>
      <c r="K49" s="113"/>
      <c r="L49" s="113"/>
      <c r="M49" s="113"/>
      <c r="N49" s="113"/>
      <c r="O49" s="113"/>
      <c r="P49" s="113"/>
      <c r="Q49" s="113"/>
      <c r="R49" s="113"/>
      <c r="S49" s="113"/>
      <c r="T49" s="113"/>
      <c r="U49" s="113"/>
      <c r="V49" s="113"/>
      <c r="W49" s="113"/>
      <c r="X49" s="113"/>
      <c r="Y49" s="113"/>
      <c r="Z49" s="113"/>
    </row>
    <row r="50" spans="1:26">
      <c r="A50" s="113"/>
      <c r="B50" s="113"/>
      <c r="C50" s="113"/>
      <c r="D50" s="113"/>
      <c r="E50" s="113"/>
      <c r="F50" s="113"/>
      <c r="G50" s="113"/>
      <c r="H50" s="184"/>
      <c r="I50" s="113"/>
      <c r="J50" s="113"/>
      <c r="K50" s="113"/>
      <c r="L50" s="113"/>
      <c r="M50" s="113"/>
      <c r="N50" s="113"/>
      <c r="O50" s="113"/>
      <c r="P50" s="113"/>
      <c r="Q50" s="113"/>
      <c r="R50" s="113"/>
      <c r="S50" s="113"/>
      <c r="T50" s="113"/>
      <c r="U50" s="113"/>
      <c r="V50" s="113"/>
      <c r="W50" s="113"/>
      <c r="X50" s="113"/>
      <c r="Y50" s="113"/>
      <c r="Z50" s="113"/>
    </row>
    <row r="51" spans="1:26">
      <c r="A51" s="113"/>
      <c r="B51" s="113"/>
      <c r="C51" s="113"/>
      <c r="D51" s="113"/>
      <c r="E51" s="113"/>
      <c r="F51" s="113"/>
      <c r="G51" s="113"/>
      <c r="H51" s="184"/>
      <c r="I51" s="113"/>
      <c r="J51" s="113"/>
      <c r="K51" s="113"/>
      <c r="L51" s="113"/>
      <c r="M51" s="113"/>
      <c r="N51" s="113"/>
      <c r="O51" s="113"/>
      <c r="P51" s="113"/>
      <c r="Q51" s="113"/>
      <c r="R51" s="113"/>
      <c r="S51" s="113"/>
      <c r="T51" s="113"/>
      <c r="U51" s="113"/>
      <c r="V51" s="113"/>
      <c r="W51" s="113"/>
      <c r="X51" s="113"/>
      <c r="Y51" s="113"/>
      <c r="Z51" s="113"/>
    </row>
    <row r="52" spans="1:26">
      <c r="A52" s="113"/>
      <c r="B52" s="113"/>
      <c r="C52" s="113"/>
      <c r="D52" s="113"/>
      <c r="E52" s="113"/>
      <c r="F52" s="113"/>
      <c r="G52" s="113"/>
      <c r="H52" s="184"/>
      <c r="I52" s="113"/>
      <c r="J52" s="113"/>
      <c r="K52" s="113"/>
      <c r="L52" s="113"/>
      <c r="M52" s="113"/>
      <c r="N52" s="113"/>
      <c r="O52" s="113"/>
      <c r="P52" s="113"/>
      <c r="Q52" s="113"/>
      <c r="R52" s="113"/>
      <c r="S52" s="113"/>
      <c r="T52" s="113"/>
      <c r="U52" s="113"/>
      <c r="V52" s="113"/>
      <c r="W52" s="113"/>
      <c r="X52" s="113"/>
      <c r="Y52" s="113"/>
      <c r="Z52" s="113"/>
    </row>
    <row r="53" spans="1:26">
      <c r="A53" s="113"/>
      <c r="B53" s="113"/>
      <c r="C53" s="113"/>
      <c r="D53" s="113"/>
      <c r="E53" s="113"/>
      <c r="F53" s="113"/>
      <c r="G53" s="113"/>
      <c r="H53" s="184"/>
      <c r="I53" s="113"/>
      <c r="J53" s="113"/>
      <c r="K53" s="113"/>
      <c r="L53" s="113"/>
      <c r="M53" s="113"/>
      <c r="N53" s="113"/>
      <c r="O53" s="113"/>
      <c r="P53" s="113"/>
      <c r="Q53" s="113"/>
      <c r="R53" s="113"/>
      <c r="S53" s="113"/>
      <c r="T53" s="113"/>
      <c r="U53" s="113"/>
      <c r="V53" s="113"/>
      <c r="W53" s="113"/>
      <c r="X53" s="113"/>
      <c r="Y53" s="113"/>
      <c r="Z53" s="113"/>
    </row>
    <row r="54" spans="1:26">
      <c r="A54" s="113"/>
      <c r="B54" s="113"/>
      <c r="C54" s="113"/>
      <c r="D54" s="113"/>
      <c r="E54" s="113"/>
      <c r="F54" s="113"/>
      <c r="G54" s="113"/>
      <c r="H54" s="184"/>
      <c r="I54" s="113"/>
      <c r="J54" s="113"/>
      <c r="K54" s="113"/>
      <c r="L54" s="113"/>
      <c r="M54" s="113"/>
      <c r="N54" s="113"/>
      <c r="O54" s="113"/>
      <c r="P54" s="113"/>
      <c r="Q54" s="113"/>
      <c r="R54" s="113"/>
      <c r="S54" s="113"/>
      <c r="T54" s="113"/>
      <c r="U54" s="113"/>
      <c r="V54" s="113"/>
      <c r="W54" s="113"/>
      <c r="X54" s="113"/>
      <c r="Y54" s="113"/>
      <c r="Z54" s="113"/>
    </row>
    <row r="55" spans="1:26">
      <c r="A55" s="113"/>
      <c r="B55" s="113"/>
      <c r="C55" s="113"/>
      <c r="D55" s="113"/>
      <c r="E55" s="113"/>
      <c r="F55" s="113"/>
      <c r="G55" s="113"/>
      <c r="H55" s="184"/>
      <c r="I55" s="113"/>
      <c r="J55" s="113"/>
      <c r="K55" s="113"/>
      <c r="L55" s="113"/>
      <c r="M55" s="113"/>
      <c r="N55" s="113"/>
      <c r="O55" s="113"/>
      <c r="P55" s="113"/>
      <c r="Q55" s="113"/>
      <c r="R55" s="113"/>
      <c r="S55" s="113"/>
      <c r="T55" s="113"/>
      <c r="U55" s="113"/>
      <c r="V55" s="113"/>
      <c r="W55" s="113"/>
      <c r="X55" s="113"/>
      <c r="Y55" s="113"/>
      <c r="Z55" s="113"/>
    </row>
    <row r="56" spans="1:26">
      <c r="A56" s="113"/>
      <c r="B56" s="113"/>
      <c r="C56" s="113"/>
      <c r="D56" s="113"/>
      <c r="E56" s="113"/>
      <c r="F56" s="113"/>
      <c r="G56" s="113"/>
      <c r="H56" s="184"/>
      <c r="I56" s="113"/>
      <c r="J56" s="113"/>
      <c r="K56" s="113"/>
      <c r="L56" s="113"/>
      <c r="M56" s="113"/>
      <c r="N56" s="113"/>
      <c r="O56" s="113"/>
      <c r="P56" s="113"/>
      <c r="Q56" s="113"/>
      <c r="R56" s="113"/>
      <c r="S56" s="113"/>
      <c r="T56" s="113"/>
      <c r="U56" s="113"/>
      <c r="V56" s="113"/>
      <c r="W56" s="113"/>
      <c r="X56" s="113"/>
      <c r="Y56" s="113"/>
      <c r="Z56" s="113"/>
    </row>
    <row r="57" spans="1:26">
      <c r="A57" s="113"/>
      <c r="B57" s="113"/>
      <c r="C57" s="113"/>
      <c r="D57" s="113"/>
      <c r="E57" s="113"/>
      <c r="F57" s="113"/>
      <c r="G57" s="113"/>
      <c r="H57" s="184"/>
      <c r="I57" s="113"/>
      <c r="J57" s="113"/>
      <c r="K57" s="113"/>
      <c r="L57" s="113"/>
      <c r="M57" s="113"/>
      <c r="N57" s="113"/>
      <c r="O57" s="113"/>
      <c r="P57" s="113"/>
      <c r="Q57" s="113"/>
      <c r="R57" s="113"/>
      <c r="S57" s="113"/>
      <c r="T57" s="113"/>
      <c r="U57" s="113"/>
      <c r="V57" s="113"/>
      <c r="W57" s="113"/>
      <c r="X57" s="113"/>
      <c r="Y57" s="113"/>
      <c r="Z57" s="113"/>
    </row>
    <row r="58" spans="1:26">
      <c r="A58" s="113"/>
      <c r="B58" s="113"/>
      <c r="C58" s="113"/>
      <c r="D58" s="113"/>
      <c r="E58" s="113"/>
      <c r="F58" s="113"/>
      <c r="G58" s="113"/>
      <c r="H58" s="184"/>
      <c r="I58" s="113"/>
      <c r="J58" s="113"/>
      <c r="K58" s="113"/>
      <c r="L58" s="113"/>
      <c r="M58" s="113"/>
      <c r="N58" s="113"/>
      <c r="O58" s="113"/>
      <c r="P58" s="113"/>
      <c r="Q58" s="113"/>
      <c r="R58" s="113"/>
      <c r="S58" s="113"/>
      <c r="T58" s="113"/>
      <c r="U58" s="113"/>
      <c r="V58" s="113"/>
      <c r="W58" s="113"/>
      <c r="X58" s="113"/>
      <c r="Y58" s="113"/>
      <c r="Z58" s="113"/>
    </row>
    <row r="59" spans="1:26">
      <c r="A59" s="113"/>
      <c r="B59" s="113"/>
      <c r="C59" s="113"/>
      <c r="D59" s="113"/>
      <c r="E59" s="113"/>
      <c r="F59" s="113"/>
      <c r="G59" s="113"/>
      <c r="H59" s="184"/>
      <c r="I59" s="113"/>
      <c r="J59" s="113"/>
      <c r="K59" s="113"/>
      <c r="L59" s="113"/>
      <c r="M59" s="113"/>
      <c r="N59" s="113"/>
      <c r="O59" s="113"/>
      <c r="P59" s="113"/>
      <c r="Q59" s="113"/>
      <c r="R59" s="113"/>
      <c r="S59" s="113"/>
      <c r="T59" s="113"/>
      <c r="U59" s="113"/>
      <c r="V59" s="113"/>
      <c r="W59" s="113"/>
      <c r="X59" s="113"/>
      <c r="Y59" s="113"/>
      <c r="Z59" s="113"/>
    </row>
    <row r="60" spans="1:26">
      <c r="A60" s="113"/>
      <c r="B60" s="113"/>
      <c r="C60" s="113"/>
      <c r="D60" s="113"/>
      <c r="E60" s="113"/>
      <c r="F60" s="113"/>
      <c r="G60" s="113"/>
      <c r="H60" s="184"/>
      <c r="I60" s="113"/>
      <c r="J60" s="113"/>
      <c r="K60" s="113"/>
      <c r="L60" s="113"/>
      <c r="M60" s="113"/>
      <c r="N60" s="113"/>
      <c r="O60" s="113"/>
      <c r="P60" s="113"/>
      <c r="Q60" s="113"/>
      <c r="R60" s="113"/>
      <c r="S60" s="113"/>
      <c r="T60" s="113"/>
      <c r="U60" s="113"/>
      <c r="V60" s="113"/>
      <c r="W60" s="113"/>
      <c r="X60" s="113"/>
      <c r="Y60" s="113"/>
      <c r="Z60" s="113"/>
    </row>
    <row r="61" spans="1:26">
      <c r="A61" s="113"/>
      <c r="B61" s="113"/>
      <c r="C61" s="113"/>
      <c r="D61" s="113"/>
      <c r="E61" s="113"/>
      <c r="F61" s="113"/>
      <c r="G61" s="113"/>
      <c r="H61" s="184"/>
      <c r="I61" s="113"/>
      <c r="J61" s="113"/>
      <c r="K61" s="113"/>
      <c r="L61" s="113"/>
      <c r="M61" s="113"/>
      <c r="N61" s="113"/>
      <c r="O61" s="113"/>
      <c r="P61" s="113"/>
      <c r="Q61" s="113"/>
      <c r="R61" s="113"/>
      <c r="S61" s="113"/>
      <c r="T61" s="113"/>
      <c r="U61" s="113"/>
      <c r="V61" s="113"/>
      <c r="W61" s="113"/>
      <c r="X61" s="113"/>
      <c r="Y61" s="113"/>
      <c r="Z61" s="113"/>
    </row>
    <row r="62" spans="1:26">
      <c r="A62" s="113"/>
      <c r="B62" s="113"/>
      <c r="C62" s="113"/>
      <c r="D62" s="113"/>
      <c r="E62" s="113"/>
      <c r="F62" s="113"/>
      <c r="G62" s="113"/>
      <c r="H62" s="184"/>
      <c r="I62" s="113"/>
      <c r="J62" s="113"/>
      <c r="K62" s="113"/>
      <c r="L62" s="113"/>
      <c r="M62" s="113"/>
      <c r="N62" s="113"/>
      <c r="O62" s="113"/>
      <c r="P62" s="113"/>
      <c r="Q62" s="113"/>
      <c r="R62" s="113"/>
      <c r="S62" s="113"/>
      <c r="T62" s="113"/>
      <c r="U62" s="113"/>
      <c r="V62" s="113"/>
      <c r="W62" s="113"/>
      <c r="X62" s="113"/>
      <c r="Y62" s="113"/>
      <c r="Z62" s="113"/>
    </row>
    <row r="63" spans="1:26">
      <c r="A63" s="113"/>
      <c r="B63" s="113"/>
      <c r="C63" s="113"/>
      <c r="D63" s="113"/>
      <c r="E63" s="113"/>
      <c r="F63" s="113"/>
      <c r="G63" s="113"/>
      <c r="H63" s="184"/>
      <c r="I63" s="113"/>
      <c r="J63" s="113"/>
      <c r="K63" s="113"/>
      <c r="L63" s="113"/>
      <c r="M63" s="113"/>
      <c r="N63" s="113"/>
      <c r="O63" s="113"/>
      <c r="P63" s="113"/>
      <c r="Q63" s="113"/>
      <c r="R63" s="113"/>
      <c r="S63" s="113"/>
      <c r="T63" s="113"/>
      <c r="U63" s="113"/>
      <c r="V63" s="113"/>
      <c r="W63" s="113"/>
      <c r="X63" s="113"/>
      <c r="Y63" s="113"/>
      <c r="Z63" s="113"/>
    </row>
    <row r="64" spans="1:26">
      <c r="A64" s="113"/>
      <c r="B64" s="113"/>
      <c r="C64" s="113"/>
      <c r="D64" s="113"/>
      <c r="E64" s="113"/>
      <c r="F64" s="113"/>
      <c r="G64" s="113"/>
      <c r="H64" s="184"/>
      <c r="I64" s="113"/>
      <c r="J64" s="113"/>
      <c r="K64" s="113"/>
      <c r="L64" s="113"/>
      <c r="M64" s="113"/>
      <c r="N64" s="113"/>
      <c r="O64" s="113"/>
      <c r="P64" s="113"/>
      <c r="Q64" s="113"/>
      <c r="R64" s="113"/>
      <c r="S64" s="113"/>
      <c r="T64" s="113"/>
      <c r="U64" s="113"/>
      <c r="V64" s="113"/>
      <c r="W64" s="113"/>
      <c r="X64" s="113"/>
      <c r="Y64" s="113"/>
      <c r="Z64" s="113"/>
    </row>
    <row r="65" spans="1:26">
      <c r="A65" s="113"/>
      <c r="B65" s="113"/>
      <c r="C65" s="113"/>
      <c r="D65" s="113"/>
      <c r="E65" s="113"/>
      <c r="F65" s="113"/>
      <c r="G65" s="113"/>
      <c r="H65" s="184"/>
      <c r="I65" s="113"/>
      <c r="J65" s="113"/>
      <c r="K65" s="113"/>
      <c r="L65" s="113"/>
      <c r="M65" s="113"/>
      <c r="N65" s="113"/>
      <c r="O65" s="113"/>
      <c r="P65" s="113"/>
      <c r="Q65" s="113"/>
      <c r="R65" s="113"/>
      <c r="S65" s="113"/>
      <c r="T65" s="113"/>
      <c r="U65" s="113"/>
      <c r="V65" s="113"/>
      <c r="W65" s="113"/>
      <c r="X65" s="113"/>
      <c r="Y65" s="113"/>
      <c r="Z65" s="113"/>
    </row>
    <row r="66" spans="1:26">
      <c r="A66" s="113"/>
      <c r="B66" s="113"/>
      <c r="C66" s="113"/>
      <c r="D66" s="113"/>
      <c r="E66" s="113"/>
      <c r="F66" s="113"/>
      <c r="G66" s="113"/>
      <c r="H66" s="184"/>
      <c r="I66" s="113"/>
      <c r="J66" s="113"/>
      <c r="K66" s="113"/>
      <c r="L66" s="113"/>
      <c r="M66" s="113"/>
      <c r="N66" s="113"/>
      <c r="O66" s="113"/>
      <c r="P66" s="113"/>
      <c r="Q66" s="113"/>
      <c r="R66" s="113"/>
      <c r="S66" s="113"/>
      <c r="T66" s="113"/>
      <c r="U66" s="113"/>
      <c r="V66" s="113"/>
      <c r="W66" s="113"/>
      <c r="X66" s="113"/>
      <c r="Y66" s="113"/>
      <c r="Z66" s="113"/>
    </row>
    <row r="67" spans="1:26">
      <c r="A67" s="113"/>
      <c r="B67" s="113"/>
      <c r="C67" s="113"/>
      <c r="D67" s="113"/>
      <c r="E67" s="113"/>
      <c r="F67" s="113"/>
      <c r="G67" s="113"/>
      <c r="H67" s="184"/>
      <c r="I67" s="113"/>
      <c r="J67" s="113"/>
      <c r="K67" s="113"/>
      <c r="L67" s="113"/>
      <c r="M67" s="113"/>
      <c r="N67" s="113"/>
      <c r="O67" s="113"/>
      <c r="P67" s="113"/>
      <c r="Q67" s="113"/>
      <c r="R67" s="113"/>
      <c r="S67" s="113"/>
      <c r="T67" s="113"/>
      <c r="U67" s="113"/>
      <c r="V67" s="113"/>
      <c r="W67" s="113"/>
      <c r="X67" s="113"/>
      <c r="Y67" s="113"/>
      <c r="Z67" s="113"/>
    </row>
    <row r="68" spans="1:26">
      <c r="A68" s="113"/>
      <c r="B68" s="113"/>
      <c r="C68" s="113"/>
      <c r="D68" s="113"/>
      <c r="E68" s="113"/>
      <c r="F68" s="113"/>
      <c r="G68" s="113"/>
      <c r="H68" s="184"/>
      <c r="I68" s="113"/>
      <c r="J68" s="113"/>
      <c r="K68" s="113"/>
      <c r="L68" s="113"/>
      <c r="M68" s="113"/>
      <c r="N68" s="113"/>
      <c r="O68" s="113"/>
      <c r="P68" s="113"/>
      <c r="Q68" s="113"/>
      <c r="R68" s="113"/>
      <c r="S68" s="113"/>
      <c r="T68" s="113"/>
      <c r="U68" s="113"/>
      <c r="V68" s="113"/>
      <c r="W68" s="113"/>
      <c r="X68" s="113"/>
      <c r="Y68" s="113"/>
      <c r="Z68" s="113"/>
    </row>
    <row r="69" spans="1:26">
      <c r="A69" s="113"/>
      <c r="B69" s="113"/>
      <c r="C69" s="113"/>
      <c r="D69" s="113"/>
      <c r="E69" s="113"/>
      <c r="F69" s="113"/>
      <c r="G69" s="113"/>
      <c r="H69" s="184"/>
      <c r="I69" s="113"/>
      <c r="J69" s="113"/>
      <c r="K69" s="113"/>
      <c r="L69" s="113"/>
      <c r="M69" s="113"/>
      <c r="N69" s="113"/>
      <c r="O69" s="113"/>
      <c r="P69" s="113"/>
      <c r="Q69" s="113"/>
      <c r="R69" s="113"/>
      <c r="S69" s="113"/>
      <c r="T69" s="113"/>
      <c r="U69" s="113"/>
      <c r="V69" s="113"/>
      <c r="W69" s="113"/>
      <c r="X69" s="113"/>
      <c r="Y69" s="113"/>
      <c r="Z69" s="113"/>
    </row>
    <row r="70" spans="1:26">
      <c r="A70" s="113"/>
      <c r="B70" s="113"/>
      <c r="C70" s="113"/>
      <c r="D70" s="113"/>
      <c r="E70" s="113"/>
      <c r="F70" s="113"/>
      <c r="G70" s="113"/>
      <c r="H70" s="184"/>
      <c r="I70" s="113"/>
      <c r="J70" s="113"/>
      <c r="K70" s="113"/>
      <c r="L70" s="113"/>
      <c r="M70" s="113"/>
      <c r="N70" s="113"/>
      <c r="O70" s="113"/>
      <c r="P70" s="113"/>
      <c r="Q70" s="113"/>
      <c r="R70" s="113"/>
      <c r="S70" s="113"/>
      <c r="T70" s="113"/>
      <c r="U70" s="113"/>
      <c r="V70" s="113"/>
      <c r="W70" s="113"/>
      <c r="X70" s="113"/>
      <c r="Y70" s="113"/>
      <c r="Z70" s="113"/>
    </row>
    <row r="71" spans="1:26">
      <c r="A71" s="113"/>
      <c r="B71" s="113"/>
      <c r="C71" s="113"/>
      <c r="D71" s="113"/>
      <c r="E71" s="113"/>
      <c r="F71" s="113"/>
      <c r="G71" s="113"/>
      <c r="H71" s="184"/>
      <c r="I71" s="113"/>
      <c r="J71" s="113"/>
      <c r="K71" s="113"/>
      <c r="L71" s="113"/>
      <c r="M71" s="113"/>
      <c r="N71" s="113"/>
      <c r="O71" s="113"/>
      <c r="P71" s="113"/>
      <c r="Q71" s="113"/>
      <c r="R71" s="113"/>
      <c r="S71" s="113"/>
      <c r="T71" s="113"/>
      <c r="U71" s="113"/>
      <c r="V71" s="113"/>
      <c r="W71" s="113"/>
      <c r="X71" s="113"/>
      <c r="Y71" s="113"/>
      <c r="Z71" s="113"/>
    </row>
    <row r="72" spans="1:26">
      <c r="A72" s="113"/>
      <c r="B72" s="113"/>
      <c r="C72" s="113"/>
      <c r="D72" s="113"/>
      <c r="E72" s="113"/>
      <c r="F72" s="113"/>
      <c r="G72" s="113"/>
      <c r="H72" s="184"/>
      <c r="I72" s="113"/>
      <c r="J72" s="113"/>
      <c r="K72" s="113"/>
      <c r="L72" s="113"/>
      <c r="M72" s="113"/>
      <c r="N72" s="113"/>
      <c r="O72" s="113"/>
      <c r="P72" s="113"/>
      <c r="Q72" s="113"/>
      <c r="R72" s="113"/>
      <c r="S72" s="113"/>
      <c r="T72" s="113"/>
      <c r="U72" s="113"/>
      <c r="V72" s="113"/>
      <c r="W72" s="113"/>
      <c r="X72" s="113"/>
      <c r="Y72" s="113"/>
      <c r="Z72" s="113"/>
    </row>
    <row r="73" spans="1:26">
      <c r="A73" s="113"/>
      <c r="B73" s="113"/>
      <c r="C73" s="113"/>
      <c r="D73" s="113"/>
      <c r="E73" s="113"/>
      <c r="F73" s="113"/>
      <c r="G73" s="113"/>
      <c r="H73" s="184"/>
      <c r="I73" s="113"/>
      <c r="J73" s="113"/>
      <c r="K73" s="113"/>
      <c r="L73" s="113"/>
      <c r="M73" s="113"/>
      <c r="N73" s="113"/>
      <c r="O73" s="113"/>
      <c r="P73" s="113"/>
      <c r="Q73" s="113"/>
      <c r="R73" s="113"/>
      <c r="S73" s="113"/>
      <c r="T73" s="113"/>
      <c r="U73" s="113"/>
      <c r="V73" s="113"/>
      <c r="W73" s="113"/>
      <c r="X73" s="113"/>
      <c r="Y73" s="113"/>
      <c r="Z73" s="113"/>
    </row>
    <row r="74" spans="1:26">
      <c r="A74" s="113"/>
      <c r="B74" s="113"/>
      <c r="C74" s="113"/>
      <c r="D74" s="113"/>
      <c r="E74" s="113"/>
      <c r="F74" s="113"/>
      <c r="G74" s="113"/>
      <c r="H74" s="184"/>
      <c r="I74" s="113"/>
      <c r="J74" s="113"/>
      <c r="K74" s="113"/>
      <c r="L74" s="113"/>
      <c r="M74" s="113"/>
      <c r="N74" s="113"/>
      <c r="O74" s="113"/>
      <c r="P74" s="113"/>
      <c r="Q74" s="113"/>
      <c r="R74" s="113"/>
      <c r="S74" s="113"/>
      <c r="T74" s="113"/>
      <c r="U74" s="113"/>
      <c r="V74" s="113"/>
      <c r="W74" s="113"/>
      <c r="X74" s="113"/>
      <c r="Y74" s="113"/>
      <c r="Z74" s="113"/>
    </row>
    <row r="75" spans="1:26">
      <c r="A75" s="113"/>
      <c r="B75" s="113"/>
      <c r="C75" s="113"/>
      <c r="D75" s="113"/>
      <c r="E75" s="113"/>
      <c r="F75" s="113"/>
      <c r="G75" s="113"/>
      <c r="H75" s="184"/>
      <c r="I75" s="113"/>
      <c r="J75" s="113"/>
      <c r="K75" s="113"/>
      <c r="L75" s="113"/>
      <c r="M75" s="113"/>
      <c r="N75" s="113"/>
      <c r="O75" s="113"/>
      <c r="P75" s="113"/>
      <c r="Q75" s="113"/>
      <c r="R75" s="113"/>
      <c r="S75" s="113"/>
      <c r="T75" s="113"/>
      <c r="U75" s="113"/>
      <c r="V75" s="113"/>
      <c r="W75" s="113"/>
      <c r="X75" s="113"/>
      <c r="Y75" s="113"/>
      <c r="Z75" s="113"/>
    </row>
    <row r="76" spans="1:26">
      <c r="A76" s="113"/>
      <c r="B76" s="113"/>
      <c r="C76" s="113"/>
      <c r="D76" s="113"/>
      <c r="E76" s="113"/>
      <c r="F76" s="113"/>
      <c r="G76" s="113"/>
      <c r="H76" s="184"/>
      <c r="I76" s="113"/>
      <c r="J76" s="113"/>
      <c r="K76" s="113"/>
      <c r="L76" s="113"/>
      <c r="M76" s="113"/>
      <c r="N76" s="113"/>
      <c r="O76" s="113"/>
      <c r="P76" s="113"/>
      <c r="Q76" s="113"/>
      <c r="R76" s="113"/>
      <c r="S76" s="113"/>
      <c r="T76" s="113"/>
      <c r="U76" s="113"/>
      <c r="V76" s="113"/>
      <c r="W76" s="113"/>
      <c r="X76" s="113"/>
      <c r="Y76" s="113"/>
      <c r="Z76" s="113"/>
    </row>
    <row r="77" spans="1:26">
      <c r="A77" s="113"/>
      <c r="B77" s="113"/>
      <c r="C77" s="113"/>
      <c r="D77" s="113"/>
      <c r="E77" s="113"/>
      <c r="F77" s="113"/>
      <c r="G77" s="113"/>
      <c r="H77" s="184"/>
      <c r="I77" s="113"/>
      <c r="J77" s="113"/>
      <c r="K77" s="113"/>
      <c r="L77" s="113"/>
      <c r="M77" s="113"/>
      <c r="N77" s="113"/>
      <c r="O77" s="113"/>
      <c r="P77" s="113"/>
      <c r="Q77" s="113"/>
      <c r="R77" s="113"/>
      <c r="S77" s="113"/>
      <c r="T77" s="113"/>
      <c r="U77" s="113"/>
      <c r="V77" s="113"/>
      <c r="W77" s="113"/>
      <c r="X77" s="113"/>
      <c r="Y77" s="113"/>
      <c r="Z77" s="113"/>
    </row>
    <row r="78" spans="1:26">
      <c r="A78" s="113"/>
      <c r="B78" s="113"/>
      <c r="C78" s="113"/>
      <c r="D78" s="113"/>
      <c r="E78" s="113"/>
      <c r="F78" s="113"/>
      <c r="G78" s="113"/>
      <c r="H78" s="184"/>
      <c r="I78" s="113"/>
      <c r="J78" s="113"/>
      <c r="K78" s="113"/>
      <c r="L78" s="113"/>
      <c r="M78" s="113"/>
      <c r="N78" s="113"/>
      <c r="O78" s="113"/>
      <c r="P78" s="113"/>
      <c r="Q78" s="113"/>
      <c r="R78" s="113"/>
      <c r="S78" s="113"/>
      <c r="T78" s="113"/>
      <c r="U78" s="113"/>
      <c r="V78" s="113"/>
      <c r="W78" s="113"/>
      <c r="X78" s="113"/>
      <c r="Y78" s="113"/>
      <c r="Z78" s="113"/>
    </row>
    <row r="79" spans="1:26">
      <c r="A79" s="113"/>
      <c r="B79" s="113"/>
      <c r="C79" s="113"/>
      <c r="D79" s="113"/>
      <c r="E79" s="113"/>
      <c r="F79" s="113"/>
      <c r="G79" s="113"/>
      <c r="H79" s="184"/>
      <c r="I79" s="113"/>
      <c r="J79" s="113"/>
      <c r="K79" s="113"/>
      <c r="L79" s="113"/>
      <c r="M79" s="113"/>
      <c r="N79" s="113"/>
      <c r="O79" s="113"/>
      <c r="P79" s="113"/>
      <c r="Q79" s="113"/>
      <c r="R79" s="113"/>
      <c r="S79" s="113"/>
      <c r="T79" s="113"/>
      <c r="U79" s="113"/>
      <c r="V79" s="113"/>
      <c r="W79" s="113"/>
      <c r="X79" s="113"/>
      <c r="Y79" s="113"/>
      <c r="Z79" s="113"/>
    </row>
    <row r="80" spans="1:26">
      <c r="A80" s="113"/>
      <c r="B80" s="113"/>
      <c r="C80" s="113"/>
      <c r="D80" s="113"/>
      <c r="E80" s="113"/>
      <c r="F80" s="113"/>
      <c r="G80" s="113"/>
      <c r="H80" s="184"/>
      <c r="I80" s="113"/>
      <c r="J80" s="113"/>
      <c r="K80" s="113"/>
      <c r="L80" s="113"/>
      <c r="M80" s="113"/>
      <c r="N80" s="113"/>
      <c r="O80" s="113"/>
      <c r="P80" s="113"/>
      <c r="Q80" s="113"/>
      <c r="R80" s="113"/>
      <c r="S80" s="113"/>
      <c r="T80" s="113"/>
      <c r="U80" s="113"/>
      <c r="V80" s="113"/>
      <c r="W80" s="113"/>
      <c r="X80" s="113"/>
      <c r="Y80" s="113"/>
      <c r="Z80" s="113"/>
    </row>
    <row r="81" spans="1:26">
      <c r="A81" s="113"/>
      <c r="B81" s="113"/>
      <c r="C81" s="113"/>
      <c r="D81" s="113"/>
      <c r="E81" s="113"/>
      <c r="F81" s="113"/>
      <c r="G81" s="113"/>
      <c r="H81" s="184"/>
      <c r="I81" s="113"/>
      <c r="J81" s="113"/>
      <c r="K81" s="113"/>
      <c r="L81" s="113"/>
      <c r="M81" s="113"/>
      <c r="N81" s="113"/>
      <c r="O81" s="113"/>
      <c r="P81" s="113"/>
      <c r="Q81" s="113"/>
      <c r="R81" s="113"/>
      <c r="S81" s="113"/>
      <c r="T81" s="113"/>
      <c r="U81" s="113"/>
      <c r="V81" s="113"/>
      <c r="W81" s="113"/>
      <c r="X81" s="113"/>
      <c r="Y81" s="113"/>
      <c r="Z81" s="113"/>
    </row>
    <row r="82" spans="1:26">
      <c r="A82" s="113"/>
      <c r="B82" s="113"/>
      <c r="C82" s="113"/>
      <c r="D82" s="113"/>
      <c r="E82" s="113"/>
      <c r="F82" s="113"/>
      <c r="G82" s="113"/>
      <c r="H82" s="184"/>
      <c r="I82" s="113"/>
      <c r="J82" s="113"/>
      <c r="K82" s="113"/>
      <c r="L82" s="113"/>
      <c r="M82" s="113"/>
      <c r="N82" s="113"/>
      <c r="O82" s="113"/>
      <c r="P82" s="113"/>
      <c r="Q82" s="113"/>
      <c r="R82" s="113"/>
      <c r="S82" s="113"/>
      <c r="T82" s="113"/>
      <c r="U82" s="113"/>
      <c r="V82" s="113"/>
      <c r="W82" s="113"/>
      <c r="X82" s="113"/>
      <c r="Y82" s="113"/>
      <c r="Z82" s="113"/>
    </row>
    <row r="83" spans="1:26">
      <c r="A83" s="113"/>
      <c r="B83" s="113"/>
      <c r="C83" s="113"/>
      <c r="D83" s="113"/>
      <c r="E83" s="113"/>
      <c r="F83" s="113"/>
      <c r="G83" s="113"/>
      <c r="H83" s="184"/>
      <c r="I83" s="113"/>
      <c r="J83" s="113"/>
      <c r="K83" s="113"/>
      <c r="L83" s="113"/>
      <c r="M83" s="113"/>
      <c r="N83" s="113"/>
      <c r="O83" s="113"/>
      <c r="P83" s="113"/>
      <c r="Q83" s="113"/>
      <c r="R83" s="113"/>
      <c r="S83" s="113"/>
      <c r="T83" s="113"/>
      <c r="U83" s="113"/>
      <c r="V83" s="113"/>
      <c r="W83" s="113"/>
      <c r="X83" s="113"/>
      <c r="Y83" s="113"/>
      <c r="Z83" s="113"/>
    </row>
    <row r="84" spans="1:26">
      <c r="A84" s="113"/>
      <c r="B84" s="113"/>
      <c r="C84" s="113"/>
      <c r="D84" s="113"/>
      <c r="E84" s="113"/>
      <c r="F84" s="113"/>
      <c r="G84" s="113"/>
      <c r="H84" s="184"/>
      <c r="I84" s="113"/>
      <c r="J84" s="113"/>
      <c r="K84" s="113"/>
      <c r="L84" s="113"/>
      <c r="M84" s="113"/>
      <c r="N84" s="113"/>
      <c r="O84" s="113"/>
      <c r="P84" s="113"/>
      <c r="Q84" s="113"/>
      <c r="R84" s="113"/>
      <c r="S84" s="113"/>
      <c r="T84" s="113"/>
      <c r="U84" s="113"/>
      <c r="V84" s="113"/>
      <c r="W84" s="113"/>
      <c r="X84" s="113"/>
      <c r="Y84" s="113"/>
      <c r="Z84" s="113"/>
    </row>
    <row r="85" spans="1:26">
      <c r="A85" s="113"/>
      <c r="B85" s="113"/>
      <c r="C85" s="113"/>
      <c r="D85" s="113"/>
      <c r="E85" s="113"/>
      <c r="F85" s="113"/>
      <c r="G85" s="113"/>
      <c r="H85" s="184"/>
      <c r="I85" s="113"/>
      <c r="J85" s="113"/>
      <c r="K85" s="113"/>
      <c r="L85" s="113"/>
      <c r="M85" s="113"/>
      <c r="N85" s="113"/>
      <c r="O85" s="113"/>
      <c r="P85" s="113"/>
      <c r="Q85" s="113"/>
      <c r="R85" s="113"/>
      <c r="S85" s="113"/>
      <c r="T85" s="113"/>
      <c r="U85" s="113"/>
      <c r="V85" s="113"/>
      <c r="W85" s="113"/>
      <c r="X85" s="113"/>
      <c r="Y85" s="113"/>
      <c r="Z85" s="113"/>
    </row>
    <row r="86" spans="1:26">
      <c r="A86" s="113"/>
      <c r="B86" s="113"/>
      <c r="C86" s="113"/>
      <c r="D86" s="113"/>
      <c r="E86" s="113"/>
      <c r="F86" s="113"/>
      <c r="G86" s="113"/>
      <c r="H86" s="184"/>
      <c r="I86" s="113"/>
      <c r="J86" s="113"/>
      <c r="K86" s="113"/>
      <c r="L86" s="113"/>
      <c r="M86" s="113"/>
      <c r="N86" s="113"/>
      <c r="O86" s="113"/>
      <c r="P86" s="113"/>
      <c r="Q86" s="113"/>
      <c r="R86" s="113"/>
      <c r="S86" s="113"/>
      <c r="T86" s="113"/>
      <c r="U86" s="113"/>
      <c r="V86" s="113"/>
      <c r="W86" s="113"/>
      <c r="X86" s="113"/>
      <c r="Y86" s="113"/>
      <c r="Z86" s="113"/>
    </row>
    <row r="87" spans="1:26">
      <c r="A87" s="113"/>
      <c r="B87" s="113"/>
      <c r="C87" s="113"/>
      <c r="D87" s="113"/>
      <c r="E87" s="113"/>
      <c r="F87" s="113"/>
      <c r="G87" s="113"/>
      <c r="H87" s="184"/>
      <c r="I87" s="113"/>
      <c r="J87" s="113"/>
      <c r="K87" s="113"/>
      <c r="L87" s="113"/>
      <c r="M87" s="113"/>
      <c r="N87" s="113"/>
      <c r="O87" s="113"/>
      <c r="P87" s="113"/>
      <c r="Q87" s="113"/>
      <c r="R87" s="113"/>
      <c r="S87" s="113"/>
      <c r="T87" s="113"/>
      <c r="U87" s="113"/>
      <c r="V87" s="113"/>
      <c r="W87" s="113"/>
      <c r="X87" s="113"/>
      <c r="Y87" s="113"/>
      <c r="Z87" s="113"/>
    </row>
    <row r="88" spans="1:26">
      <c r="A88" s="113"/>
      <c r="B88" s="113"/>
      <c r="C88" s="113"/>
      <c r="D88" s="113"/>
      <c r="E88" s="113"/>
      <c r="F88" s="113"/>
      <c r="G88" s="113"/>
      <c r="H88" s="184"/>
      <c r="I88" s="113"/>
      <c r="J88" s="113"/>
      <c r="K88" s="113"/>
      <c r="L88" s="113"/>
      <c r="M88" s="113"/>
      <c r="N88" s="113"/>
      <c r="O88" s="113"/>
      <c r="P88" s="113"/>
      <c r="Q88" s="113"/>
      <c r="R88" s="113"/>
      <c r="S88" s="113"/>
      <c r="T88" s="113"/>
      <c r="U88" s="113"/>
      <c r="V88" s="113"/>
      <c r="W88" s="113"/>
      <c r="X88" s="113"/>
      <c r="Y88" s="113"/>
      <c r="Z88" s="113"/>
    </row>
    <row r="89" spans="1:26">
      <c r="A89" s="113"/>
      <c r="B89" s="113"/>
      <c r="C89" s="113"/>
      <c r="D89" s="113"/>
      <c r="E89" s="113"/>
      <c r="F89" s="113"/>
      <c r="G89" s="113"/>
      <c r="H89" s="184"/>
      <c r="I89" s="113"/>
      <c r="J89" s="113"/>
      <c r="K89" s="113"/>
      <c r="L89" s="113"/>
      <c r="M89" s="113"/>
      <c r="N89" s="113"/>
      <c r="O89" s="113"/>
      <c r="P89" s="113"/>
      <c r="Q89" s="113"/>
      <c r="R89" s="113"/>
      <c r="S89" s="113"/>
      <c r="T89" s="113"/>
      <c r="U89" s="113"/>
      <c r="V89" s="113"/>
      <c r="W89" s="113"/>
      <c r="X89" s="113"/>
      <c r="Y89" s="113"/>
      <c r="Z89" s="113"/>
    </row>
    <row r="90" spans="1:26">
      <c r="A90" s="113"/>
      <c r="B90" s="113"/>
      <c r="C90" s="113"/>
      <c r="D90" s="113"/>
      <c r="E90" s="113"/>
      <c r="F90" s="113"/>
      <c r="G90" s="113"/>
      <c r="H90" s="184"/>
      <c r="I90" s="113"/>
      <c r="J90" s="113"/>
      <c r="K90" s="113"/>
      <c r="L90" s="113"/>
      <c r="M90" s="113"/>
      <c r="N90" s="113"/>
      <c r="O90" s="113"/>
      <c r="P90" s="113"/>
      <c r="Q90" s="113"/>
      <c r="R90" s="113"/>
      <c r="S90" s="113"/>
      <c r="T90" s="113"/>
      <c r="U90" s="113"/>
      <c r="V90" s="113"/>
      <c r="W90" s="113"/>
      <c r="X90" s="113"/>
      <c r="Y90" s="113"/>
      <c r="Z90" s="113"/>
    </row>
    <row r="91" spans="1:26">
      <c r="A91" s="113"/>
      <c r="B91" s="113"/>
      <c r="C91" s="113"/>
      <c r="D91" s="113"/>
      <c r="E91" s="113"/>
      <c r="F91" s="113"/>
      <c r="G91" s="113"/>
      <c r="H91" s="184"/>
      <c r="I91" s="113"/>
      <c r="J91" s="113"/>
      <c r="K91" s="113"/>
      <c r="L91" s="113"/>
      <c r="M91" s="113"/>
      <c r="N91" s="113"/>
      <c r="O91" s="113"/>
      <c r="P91" s="113"/>
      <c r="Q91" s="113"/>
      <c r="R91" s="113"/>
      <c r="S91" s="113"/>
      <c r="T91" s="113"/>
      <c r="U91" s="113"/>
      <c r="V91" s="113"/>
      <c r="W91" s="113"/>
      <c r="X91" s="113"/>
      <c r="Y91" s="113"/>
      <c r="Z91" s="113"/>
    </row>
    <row r="92" spans="1:26">
      <c r="A92" s="113"/>
      <c r="B92" s="113"/>
      <c r="C92" s="113"/>
      <c r="D92" s="113"/>
      <c r="E92" s="113"/>
      <c r="F92" s="113"/>
      <c r="G92" s="113"/>
      <c r="H92" s="184"/>
      <c r="I92" s="113"/>
      <c r="J92" s="113"/>
      <c r="K92" s="113"/>
      <c r="L92" s="113"/>
      <c r="M92" s="113"/>
      <c r="N92" s="113"/>
      <c r="O92" s="113"/>
      <c r="P92" s="113"/>
      <c r="Q92" s="113"/>
      <c r="R92" s="113"/>
      <c r="S92" s="113"/>
      <c r="T92" s="113"/>
      <c r="U92" s="113"/>
      <c r="V92" s="113"/>
      <c r="W92" s="113"/>
      <c r="X92" s="113"/>
      <c r="Y92" s="113"/>
      <c r="Z92" s="113"/>
    </row>
    <row r="93" spans="1:26">
      <c r="A93" s="113"/>
      <c r="B93" s="113"/>
      <c r="C93" s="113"/>
      <c r="D93" s="113"/>
      <c r="E93" s="113"/>
      <c r="F93" s="113"/>
      <c r="G93" s="113"/>
      <c r="H93" s="184"/>
      <c r="I93" s="113"/>
      <c r="J93" s="113"/>
      <c r="K93" s="113"/>
      <c r="L93" s="113"/>
      <c r="M93" s="113"/>
      <c r="N93" s="113"/>
      <c r="O93" s="113"/>
      <c r="P93" s="113"/>
      <c r="Q93" s="113"/>
      <c r="R93" s="113"/>
      <c r="S93" s="113"/>
      <c r="T93" s="113"/>
      <c r="U93" s="113"/>
      <c r="V93" s="113"/>
      <c r="W93" s="113"/>
      <c r="X93" s="113"/>
      <c r="Y93" s="113"/>
      <c r="Z93" s="113"/>
    </row>
    <row r="94" spans="1:26">
      <c r="A94" s="113"/>
      <c r="B94" s="113"/>
      <c r="C94" s="113"/>
      <c r="D94" s="113"/>
      <c r="E94" s="113"/>
      <c r="F94" s="113"/>
      <c r="G94" s="113"/>
      <c r="H94" s="184"/>
      <c r="I94" s="113"/>
      <c r="J94" s="113"/>
      <c r="K94" s="113"/>
      <c r="L94" s="113"/>
      <c r="M94" s="113"/>
      <c r="N94" s="113"/>
      <c r="O94" s="113"/>
      <c r="P94" s="113"/>
      <c r="Q94" s="113"/>
      <c r="R94" s="113"/>
      <c r="S94" s="113"/>
      <c r="T94" s="113"/>
      <c r="U94" s="113"/>
      <c r="V94" s="113"/>
      <c r="W94" s="113"/>
      <c r="X94" s="113"/>
      <c r="Y94" s="113"/>
      <c r="Z94" s="113"/>
    </row>
    <row r="95" spans="1:26">
      <c r="A95" s="113"/>
      <c r="B95" s="113"/>
      <c r="C95" s="113"/>
      <c r="D95" s="113"/>
      <c r="E95" s="113"/>
      <c r="F95" s="113"/>
      <c r="G95" s="113"/>
      <c r="H95" s="184"/>
      <c r="I95" s="113"/>
      <c r="J95" s="113"/>
      <c r="K95" s="113"/>
      <c r="L95" s="113"/>
      <c r="M95" s="113"/>
      <c r="N95" s="113"/>
      <c r="O95" s="113"/>
      <c r="P95" s="113"/>
      <c r="Q95" s="113"/>
      <c r="R95" s="113"/>
      <c r="S95" s="113"/>
      <c r="T95" s="113"/>
      <c r="U95" s="113"/>
      <c r="V95" s="113"/>
      <c r="W95" s="113"/>
      <c r="X95" s="113"/>
      <c r="Y95" s="113"/>
      <c r="Z95" s="113"/>
    </row>
    <row r="96" spans="1:26">
      <c r="A96" s="113"/>
      <c r="B96" s="113"/>
      <c r="C96" s="113"/>
      <c r="D96" s="113"/>
      <c r="E96" s="113"/>
      <c r="F96" s="113"/>
      <c r="G96" s="113"/>
      <c r="H96" s="184"/>
      <c r="I96" s="113"/>
      <c r="J96" s="113"/>
      <c r="K96" s="113"/>
      <c r="L96" s="113"/>
      <c r="M96" s="113"/>
      <c r="N96" s="113"/>
      <c r="O96" s="113"/>
      <c r="P96" s="113"/>
      <c r="Q96" s="113"/>
      <c r="R96" s="113"/>
      <c r="S96" s="113"/>
      <c r="T96" s="113"/>
      <c r="U96" s="113"/>
      <c r="V96" s="113"/>
      <c r="W96" s="113"/>
      <c r="X96" s="113"/>
      <c r="Y96" s="113"/>
      <c r="Z96" s="113"/>
    </row>
    <row r="97" spans="1:26">
      <c r="A97" s="113"/>
      <c r="B97" s="113"/>
      <c r="C97" s="113"/>
      <c r="D97" s="113"/>
      <c r="E97" s="113"/>
      <c r="F97" s="113"/>
      <c r="G97" s="113"/>
      <c r="H97" s="184"/>
      <c r="I97" s="113"/>
      <c r="J97" s="113"/>
      <c r="K97" s="113"/>
      <c r="L97" s="113"/>
      <c r="M97" s="113"/>
      <c r="N97" s="113"/>
      <c r="O97" s="113"/>
      <c r="P97" s="113"/>
      <c r="Q97" s="113"/>
      <c r="R97" s="113"/>
      <c r="S97" s="113"/>
      <c r="T97" s="113"/>
      <c r="U97" s="113"/>
      <c r="V97" s="113"/>
      <c r="W97" s="113"/>
      <c r="X97" s="113"/>
      <c r="Y97" s="113"/>
      <c r="Z97" s="113"/>
    </row>
    <row r="98" spans="1:26">
      <c r="A98" s="113"/>
      <c r="B98" s="113"/>
      <c r="C98" s="113"/>
      <c r="D98" s="113"/>
      <c r="E98" s="113"/>
      <c r="F98" s="113"/>
      <c r="G98" s="113"/>
      <c r="H98" s="184"/>
      <c r="I98" s="113"/>
      <c r="J98" s="113"/>
      <c r="K98" s="113"/>
      <c r="L98" s="113"/>
      <c r="M98" s="113"/>
      <c r="N98" s="113"/>
      <c r="O98" s="113"/>
      <c r="P98" s="113"/>
      <c r="Q98" s="113"/>
      <c r="R98" s="113"/>
      <c r="S98" s="113"/>
      <c r="T98" s="113"/>
      <c r="U98" s="113"/>
      <c r="V98" s="113"/>
      <c r="W98" s="113"/>
      <c r="X98" s="113"/>
      <c r="Y98" s="113"/>
      <c r="Z98" s="113"/>
    </row>
    <row r="99" spans="1:26">
      <c r="A99" s="113"/>
      <c r="B99" s="113"/>
      <c r="C99" s="113"/>
      <c r="D99" s="113"/>
      <c r="E99" s="113"/>
      <c r="F99" s="113"/>
      <c r="G99" s="113"/>
      <c r="H99" s="184"/>
      <c r="I99" s="113"/>
      <c r="J99" s="113"/>
      <c r="K99" s="113"/>
      <c r="L99" s="113"/>
      <c r="M99" s="113"/>
      <c r="N99" s="113"/>
      <c r="O99" s="113"/>
      <c r="P99" s="113"/>
      <c r="Q99" s="113"/>
      <c r="R99" s="113"/>
      <c r="S99" s="113"/>
      <c r="T99" s="113"/>
      <c r="U99" s="113"/>
      <c r="V99" s="113"/>
      <c r="W99" s="113"/>
      <c r="X99" s="113"/>
      <c r="Y99" s="113"/>
      <c r="Z99" s="113"/>
    </row>
    <row r="100" spans="1:26">
      <c r="A100" s="113"/>
      <c r="B100" s="113"/>
      <c r="C100" s="113"/>
      <c r="D100" s="113"/>
      <c r="E100" s="113"/>
      <c r="F100" s="113"/>
      <c r="G100" s="113"/>
      <c r="H100" s="184"/>
      <c r="I100" s="113"/>
      <c r="J100" s="113"/>
      <c r="K100" s="113"/>
      <c r="L100" s="113"/>
      <c r="M100" s="113"/>
      <c r="N100" s="113"/>
      <c r="O100" s="113"/>
      <c r="P100" s="113"/>
      <c r="Q100" s="113"/>
      <c r="R100" s="113"/>
      <c r="S100" s="113"/>
      <c r="T100" s="113"/>
      <c r="U100" s="113"/>
      <c r="V100" s="113"/>
      <c r="W100" s="113"/>
      <c r="X100" s="113"/>
      <c r="Y100" s="113"/>
      <c r="Z100" s="113"/>
    </row>
    <row r="101" spans="1:26">
      <c r="B101" s="256"/>
      <c r="C101" s="256"/>
      <c r="D101" s="256"/>
      <c r="E101" s="256"/>
      <c r="F101" s="256"/>
    </row>
    <row r="102" spans="1:26">
      <c r="B102" s="256"/>
      <c r="C102" s="256"/>
      <c r="D102" s="256"/>
      <c r="E102" s="256"/>
      <c r="F102" s="256"/>
    </row>
    <row r="103" spans="1:26">
      <c r="B103" s="256"/>
      <c r="C103" s="256"/>
      <c r="D103" s="256"/>
      <c r="E103" s="256"/>
      <c r="F103" s="256"/>
    </row>
    <row r="104" spans="1:26">
      <c r="B104" s="256"/>
      <c r="C104" s="256"/>
      <c r="D104" s="256"/>
      <c r="E104" s="256"/>
      <c r="F104" s="256"/>
    </row>
    <row r="105" spans="1:26">
      <c r="B105" s="256"/>
      <c r="C105" s="256"/>
      <c r="D105" s="256"/>
      <c r="E105" s="256"/>
      <c r="F105" s="256"/>
    </row>
    <row r="106" spans="1:26">
      <c r="B106" s="256"/>
      <c r="C106" s="256"/>
      <c r="D106" s="256"/>
      <c r="E106" s="256"/>
      <c r="F106" s="256"/>
    </row>
    <row r="107" spans="1:26">
      <c r="B107" s="256"/>
      <c r="C107" s="256"/>
      <c r="D107" s="256"/>
      <c r="E107" s="256"/>
      <c r="F107" s="256"/>
    </row>
    <row r="108" spans="1:26">
      <c r="B108" s="256"/>
      <c r="C108" s="256"/>
      <c r="D108" s="256"/>
      <c r="E108" s="256"/>
      <c r="F108" s="256"/>
    </row>
    <row r="109" spans="1:26">
      <c r="B109" s="256"/>
      <c r="C109" s="256"/>
      <c r="D109" s="256"/>
      <c r="E109" s="256"/>
      <c r="F109" s="256"/>
    </row>
    <row r="110" spans="1:26">
      <c r="B110" s="256"/>
      <c r="C110" s="256"/>
      <c r="D110" s="256"/>
      <c r="E110" s="256"/>
      <c r="F110" s="256"/>
    </row>
    <row r="111" spans="1:26">
      <c r="B111" s="256"/>
      <c r="C111" s="256"/>
      <c r="D111" s="256"/>
      <c r="E111" s="256"/>
      <c r="F111" s="256"/>
    </row>
    <row r="112" spans="1:26">
      <c r="B112" s="256"/>
      <c r="C112" s="256"/>
      <c r="D112" s="256"/>
      <c r="E112" s="256"/>
      <c r="F112" s="256"/>
    </row>
    <row r="113" spans="2:6">
      <c r="B113" s="256"/>
      <c r="C113" s="256"/>
      <c r="D113" s="256"/>
      <c r="E113" s="256"/>
      <c r="F113" s="256"/>
    </row>
    <row r="114" spans="2:6">
      <c r="B114" s="256"/>
      <c r="C114" s="256"/>
      <c r="D114" s="256"/>
      <c r="E114" s="256"/>
      <c r="F114" s="256"/>
    </row>
    <row r="115" spans="2:6">
      <c r="B115" s="256"/>
      <c r="C115" s="256"/>
      <c r="D115" s="256"/>
      <c r="E115" s="256"/>
      <c r="F115" s="256"/>
    </row>
    <row r="116" spans="2:6">
      <c r="B116" s="256"/>
      <c r="C116" s="256"/>
      <c r="D116" s="256"/>
      <c r="E116" s="256"/>
      <c r="F116" s="256"/>
    </row>
    <row r="117" spans="2:6">
      <c r="B117" s="256"/>
      <c r="C117" s="256"/>
      <c r="D117" s="256"/>
      <c r="E117" s="256"/>
      <c r="F117" s="256"/>
    </row>
    <row r="118" spans="2:6">
      <c r="B118" s="256"/>
      <c r="C118" s="256"/>
      <c r="D118" s="256"/>
      <c r="E118" s="256"/>
      <c r="F118" s="256"/>
    </row>
    <row r="119" spans="2:6">
      <c r="B119" s="256"/>
      <c r="C119" s="256"/>
      <c r="D119" s="256"/>
      <c r="E119" s="256"/>
      <c r="F119" s="256"/>
    </row>
    <row r="120" spans="2:6">
      <c r="B120" s="256"/>
      <c r="C120" s="256"/>
      <c r="D120" s="256"/>
      <c r="E120" s="256"/>
      <c r="F120" s="256"/>
    </row>
    <row r="121" spans="2:6">
      <c r="B121" s="256"/>
      <c r="C121" s="256"/>
      <c r="D121" s="256"/>
      <c r="E121" s="256"/>
      <c r="F121" s="256"/>
    </row>
    <row r="122" spans="2:6">
      <c r="B122" s="256"/>
      <c r="C122" s="256"/>
      <c r="D122" s="256"/>
      <c r="E122" s="256"/>
      <c r="F122" s="256"/>
    </row>
    <row r="123" spans="2:6">
      <c r="B123" s="256"/>
      <c r="C123" s="256"/>
      <c r="D123" s="256"/>
      <c r="E123" s="256"/>
      <c r="F123" s="256"/>
    </row>
    <row r="124" spans="2:6">
      <c r="B124" s="256"/>
      <c r="C124" s="256"/>
      <c r="D124" s="256"/>
      <c r="E124" s="256"/>
      <c r="F124" s="256"/>
    </row>
    <row r="125" spans="2:6">
      <c r="B125" s="256"/>
      <c r="C125" s="256"/>
      <c r="D125" s="256"/>
      <c r="E125" s="256"/>
      <c r="F125" s="256"/>
    </row>
    <row r="126" spans="2:6">
      <c r="B126" s="256"/>
      <c r="C126" s="256"/>
      <c r="D126" s="256"/>
      <c r="E126" s="256"/>
      <c r="F126" s="256"/>
    </row>
    <row r="127" spans="2:6">
      <c r="B127" s="256"/>
      <c r="C127" s="256"/>
      <c r="D127" s="256"/>
      <c r="E127" s="256"/>
      <c r="F127" s="256"/>
    </row>
    <row r="128" spans="2:6">
      <c r="B128" s="256"/>
      <c r="C128" s="256"/>
      <c r="D128" s="256"/>
      <c r="E128" s="256"/>
      <c r="F128" s="256"/>
    </row>
    <row r="129" spans="2:6">
      <c r="B129" s="256"/>
      <c r="C129" s="256"/>
      <c r="D129" s="256"/>
      <c r="E129" s="256"/>
      <c r="F129" s="256"/>
    </row>
    <row r="130" spans="2:6">
      <c r="B130" s="256"/>
      <c r="C130" s="256"/>
      <c r="D130" s="256"/>
      <c r="E130" s="256"/>
      <c r="F130" s="256"/>
    </row>
    <row r="131" spans="2:6">
      <c r="B131" s="256"/>
      <c r="C131" s="256"/>
      <c r="D131" s="256"/>
      <c r="E131" s="256"/>
      <c r="F131" s="256"/>
    </row>
    <row r="132" spans="2:6">
      <c r="B132" s="256"/>
      <c r="C132" s="256"/>
      <c r="D132" s="256"/>
      <c r="E132" s="256"/>
      <c r="F132" s="256"/>
    </row>
    <row r="133" spans="2:6">
      <c r="B133" s="256"/>
      <c r="C133" s="256"/>
      <c r="D133" s="256"/>
      <c r="E133" s="256"/>
      <c r="F133" s="256"/>
    </row>
    <row r="134" spans="2:6">
      <c r="B134" s="256"/>
      <c r="C134" s="256"/>
      <c r="D134" s="256"/>
      <c r="E134" s="256"/>
      <c r="F134" s="256"/>
    </row>
    <row r="135" spans="2:6">
      <c r="B135" s="256"/>
      <c r="C135" s="256"/>
      <c r="D135" s="256"/>
      <c r="E135" s="256"/>
      <c r="F135" s="256"/>
    </row>
    <row r="136" spans="2:6">
      <c r="B136" s="256"/>
      <c r="C136" s="256"/>
      <c r="D136" s="256"/>
      <c r="E136" s="256"/>
      <c r="F136" s="256"/>
    </row>
    <row r="137" spans="2:6">
      <c r="B137" s="256"/>
      <c r="C137" s="256"/>
      <c r="D137" s="256"/>
      <c r="E137" s="256"/>
      <c r="F137" s="256"/>
    </row>
    <row r="138" spans="2:6">
      <c r="B138" s="256"/>
      <c r="C138" s="256"/>
      <c r="D138" s="256"/>
      <c r="E138" s="256"/>
      <c r="F138" s="256"/>
    </row>
    <row r="139" spans="2:6">
      <c r="B139" s="256"/>
      <c r="C139" s="256"/>
      <c r="D139" s="256"/>
      <c r="E139" s="256"/>
      <c r="F139" s="256"/>
    </row>
    <row r="140" spans="2:6">
      <c r="B140" s="256"/>
      <c r="C140" s="256"/>
      <c r="D140" s="256"/>
      <c r="E140" s="256"/>
      <c r="F140" s="256"/>
    </row>
    <row r="141" spans="2:6">
      <c r="B141" s="256"/>
      <c r="C141" s="256"/>
      <c r="D141" s="256"/>
      <c r="E141" s="256"/>
      <c r="F141" s="256"/>
    </row>
    <row r="142" spans="2:6">
      <c r="B142" s="256"/>
      <c r="C142" s="256"/>
      <c r="D142" s="256"/>
      <c r="E142" s="256"/>
      <c r="F142" s="256"/>
    </row>
    <row r="143" spans="2:6">
      <c r="B143" s="256"/>
      <c r="C143" s="256"/>
      <c r="D143" s="256"/>
      <c r="E143" s="256"/>
      <c r="F143" s="256"/>
    </row>
    <row r="144" spans="2:6">
      <c r="B144" s="256"/>
      <c r="C144" s="256"/>
      <c r="D144" s="256"/>
      <c r="E144" s="256"/>
      <c r="F144" s="256"/>
    </row>
    <row r="145" spans="2:6">
      <c r="B145" s="256"/>
      <c r="C145" s="256"/>
      <c r="D145" s="256"/>
      <c r="E145" s="256"/>
      <c r="F145" s="256"/>
    </row>
    <row r="146" spans="2:6">
      <c r="B146" s="256"/>
      <c r="C146" s="256"/>
      <c r="D146" s="256"/>
      <c r="E146" s="256"/>
      <c r="F146" s="256"/>
    </row>
    <row r="147" spans="2:6">
      <c r="B147" s="256"/>
      <c r="C147" s="256"/>
      <c r="D147" s="256"/>
      <c r="E147" s="256"/>
      <c r="F147" s="256"/>
    </row>
    <row r="148" spans="2:6">
      <c r="B148" s="256"/>
      <c r="C148" s="256"/>
      <c r="D148" s="256"/>
      <c r="E148" s="256"/>
      <c r="F148" s="256"/>
    </row>
    <row r="149" spans="2:6">
      <c r="B149" s="256"/>
      <c r="C149" s="256"/>
      <c r="D149" s="256"/>
      <c r="E149" s="256"/>
      <c r="F149" s="256"/>
    </row>
    <row r="150" spans="2:6">
      <c r="B150" s="256"/>
      <c r="C150" s="256"/>
      <c r="D150" s="256"/>
      <c r="E150" s="256"/>
      <c r="F150" s="256"/>
    </row>
    <row r="151" spans="2:6">
      <c r="B151" s="256"/>
      <c r="C151" s="256"/>
      <c r="D151" s="256"/>
      <c r="E151" s="256"/>
      <c r="F151" s="256"/>
    </row>
    <row r="152" spans="2:6">
      <c r="B152" s="256"/>
      <c r="C152" s="256"/>
      <c r="D152" s="256"/>
      <c r="E152" s="256"/>
      <c r="F152" s="256"/>
    </row>
    <row r="153" spans="2:6">
      <c r="B153" s="256"/>
      <c r="C153" s="256"/>
      <c r="D153" s="256"/>
      <c r="E153" s="256"/>
      <c r="F153" s="256"/>
    </row>
    <row r="154" spans="2:6">
      <c r="B154" s="256"/>
      <c r="C154" s="256"/>
      <c r="D154" s="256"/>
      <c r="E154" s="256"/>
      <c r="F154" s="256"/>
    </row>
    <row r="155" spans="2:6">
      <c r="B155" s="256"/>
      <c r="C155" s="256"/>
      <c r="D155" s="256"/>
      <c r="E155" s="256"/>
      <c r="F155" s="256"/>
    </row>
    <row r="156" spans="2:6">
      <c r="B156" s="256"/>
      <c r="C156" s="256"/>
      <c r="D156" s="256"/>
      <c r="E156" s="256"/>
      <c r="F156" s="256"/>
    </row>
    <row r="157" spans="2:6">
      <c r="B157" s="256"/>
      <c r="C157" s="256"/>
      <c r="D157" s="256"/>
      <c r="E157" s="256"/>
      <c r="F157" s="256"/>
    </row>
    <row r="158" spans="2:6">
      <c r="B158" s="256"/>
      <c r="C158" s="256"/>
      <c r="D158" s="256"/>
      <c r="E158" s="256"/>
      <c r="F158" s="256"/>
    </row>
    <row r="159" spans="2:6">
      <c r="B159" s="256"/>
      <c r="C159" s="256"/>
      <c r="D159" s="256"/>
      <c r="E159" s="256"/>
      <c r="F159" s="256"/>
    </row>
    <row r="160" spans="2:6">
      <c r="B160" s="256"/>
      <c r="C160" s="256"/>
      <c r="D160" s="256"/>
      <c r="E160" s="256"/>
      <c r="F160" s="256"/>
    </row>
    <row r="161" spans="2:6">
      <c r="B161" s="256"/>
      <c r="C161" s="256"/>
      <c r="D161" s="256"/>
      <c r="E161" s="256"/>
      <c r="F161" s="256"/>
    </row>
    <row r="162" spans="2:6">
      <c r="B162" s="256"/>
      <c r="C162" s="256"/>
      <c r="D162" s="256"/>
      <c r="E162" s="256"/>
      <c r="F162" s="256"/>
    </row>
    <row r="163" spans="2:6">
      <c r="B163" s="256"/>
      <c r="C163" s="256"/>
      <c r="D163" s="256"/>
      <c r="E163" s="256"/>
      <c r="F163" s="256"/>
    </row>
    <row r="164" spans="2:6">
      <c r="B164" s="256"/>
      <c r="C164" s="256"/>
      <c r="D164" s="256"/>
      <c r="E164" s="256"/>
      <c r="F164" s="256"/>
    </row>
    <row r="165" spans="2:6">
      <c r="B165" s="256"/>
      <c r="C165" s="256"/>
      <c r="D165" s="256"/>
      <c r="E165" s="256"/>
      <c r="F165" s="256"/>
    </row>
    <row r="166" spans="2:6">
      <c r="B166" s="256"/>
      <c r="C166" s="256"/>
      <c r="D166" s="256"/>
      <c r="E166" s="256"/>
      <c r="F166" s="256"/>
    </row>
    <row r="167" spans="2:6">
      <c r="B167" s="256"/>
      <c r="C167" s="256"/>
      <c r="D167" s="256"/>
      <c r="E167" s="256"/>
      <c r="F167" s="256"/>
    </row>
    <row r="168" spans="2:6">
      <c r="B168" s="256"/>
      <c r="C168" s="256"/>
      <c r="D168" s="256"/>
      <c r="E168" s="256"/>
      <c r="F168" s="256"/>
    </row>
    <row r="169" spans="2:6">
      <c r="B169" s="256"/>
      <c r="C169" s="256"/>
      <c r="D169" s="256"/>
      <c r="E169" s="256"/>
      <c r="F169" s="256"/>
    </row>
    <row r="170" spans="2:6">
      <c r="B170" s="256"/>
      <c r="C170" s="256"/>
      <c r="D170" s="256"/>
      <c r="E170" s="256"/>
      <c r="F170" s="256"/>
    </row>
    <row r="171" spans="2:6">
      <c r="B171" s="256"/>
      <c r="C171" s="256"/>
      <c r="D171" s="256"/>
      <c r="E171" s="256"/>
      <c r="F171" s="256"/>
    </row>
    <row r="172" spans="2:6">
      <c r="B172" s="256"/>
      <c r="C172" s="256"/>
      <c r="D172" s="256"/>
      <c r="E172" s="256"/>
      <c r="F172" s="256"/>
    </row>
    <row r="173" spans="2:6">
      <c r="B173" s="256"/>
      <c r="C173" s="256"/>
      <c r="D173" s="256"/>
      <c r="E173" s="256"/>
      <c r="F173" s="256"/>
    </row>
    <row r="174" spans="2:6">
      <c r="B174" s="256"/>
      <c r="C174" s="256"/>
      <c r="D174" s="256"/>
      <c r="E174" s="256"/>
      <c r="F174" s="256"/>
    </row>
    <row r="175" spans="2:6">
      <c r="B175" s="256"/>
      <c r="C175" s="256"/>
      <c r="D175" s="256"/>
      <c r="E175" s="256"/>
      <c r="F175" s="256"/>
    </row>
    <row r="176" spans="2:6">
      <c r="B176" s="256"/>
      <c r="C176" s="256"/>
      <c r="D176" s="256"/>
      <c r="E176" s="256"/>
      <c r="F176" s="256"/>
    </row>
    <row r="177" spans="2:6">
      <c r="B177" s="256"/>
      <c r="C177" s="256"/>
      <c r="D177" s="256"/>
      <c r="E177" s="256"/>
      <c r="F177" s="256"/>
    </row>
    <row r="178" spans="2:6">
      <c r="B178" s="256"/>
      <c r="C178" s="256"/>
      <c r="D178" s="256"/>
      <c r="E178" s="256"/>
      <c r="F178" s="256"/>
    </row>
    <row r="179" spans="2:6">
      <c r="B179" s="256"/>
      <c r="C179" s="256"/>
      <c r="D179" s="256"/>
      <c r="E179" s="256"/>
      <c r="F179" s="256"/>
    </row>
    <row r="180" spans="2:6">
      <c r="B180" s="256"/>
      <c r="C180" s="256"/>
      <c r="D180" s="256"/>
      <c r="E180" s="256"/>
      <c r="F180" s="256"/>
    </row>
    <row r="181" spans="2:6">
      <c r="B181" s="256"/>
      <c r="C181" s="256"/>
      <c r="D181" s="256"/>
      <c r="E181" s="256"/>
      <c r="F181" s="256"/>
    </row>
    <row r="182" spans="2:6">
      <c r="B182" s="256"/>
      <c r="C182" s="256"/>
      <c r="D182" s="256"/>
      <c r="E182" s="256"/>
      <c r="F182" s="256"/>
    </row>
    <row r="183" spans="2:6">
      <c r="B183" s="256"/>
      <c r="C183" s="256"/>
      <c r="D183" s="256"/>
      <c r="E183" s="256"/>
      <c r="F183" s="256"/>
    </row>
    <row r="184" spans="2:6">
      <c r="B184" s="256"/>
      <c r="C184" s="256"/>
      <c r="D184" s="256"/>
      <c r="E184" s="256"/>
      <c r="F184" s="256"/>
    </row>
    <row r="185" spans="2:6">
      <c r="B185" s="256"/>
      <c r="C185" s="256"/>
      <c r="D185" s="256"/>
      <c r="E185" s="256"/>
      <c r="F185" s="256"/>
    </row>
    <row r="186" spans="2:6">
      <c r="B186" s="256"/>
      <c r="C186" s="256"/>
      <c r="D186" s="256"/>
      <c r="E186" s="256"/>
      <c r="F186" s="256"/>
    </row>
    <row r="187" spans="2:6">
      <c r="B187" s="256"/>
      <c r="C187" s="256"/>
      <c r="D187" s="256"/>
      <c r="E187" s="256"/>
      <c r="F187" s="256"/>
    </row>
    <row r="188" spans="2:6">
      <c r="B188" s="256"/>
      <c r="C188" s="256"/>
      <c r="D188" s="256"/>
      <c r="E188" s="256"/>
      <c r="F188" s="256"/>
    </row>
    <row r="189" spans="2:6">
      <c r="B189" s="256"/>
      <c r="C189" s="256"/>
      <c r="D189" s="256"/>
      <c r="E189" s="256"/>
      <c r="F189" s="256"/>
    </row>
    <row r="190" spans="2:6">
      <c r="B190" s="256"/>
      <c r="C190" s="256"/>
      <c r="D190" s="256"/>
      <c r="E190" s="256"/>
      <c r="F190" s="256"/>
    </row>
    <row r="191" spans="2:6">
      <c r="B191" s="256"/>
      <c r="C191" s="256"/>
      <c r="D191" s="256"/>
      <c r="E191" s="256"/>
      <c r="F191" s="256"/>
    </row>
    <row r="192" spans="2:6">
      <c r="B192" s="256"/>
      <c r="C192" s="256"/>
      <c r="D192" s="256"/>
      <c r="E192" s="256"/>
      <c r="F192" s="256"/>
    </row>
    <row r="193" spans="2:6">
      <c r="B193" s="256"/>
      <c r="C193" s="256"/>
      <c r="D193" s="256"/>
      <c r="E193" s="256"/>
      <c r="F193" s="256"/>
    </row>
    <row r="194" spans="2:6">
      <c r="B194" s="256"/>
      <c r="C194" s="256"/>
      <c r="D194" s="256"/>
      <c r="E194" s="256"/>
      <c r="F194" s="256"/>
    </row>
    <row r="195" spans="2:6">
      <c r="B195" s="256"/>
      <c r="C195" s="256"/>
      <c r="D195" s="256"/>
      <c r="E195" s="256"/>
      <c r="F195" s="256"/>
    </row>
    <row r="196" spans="2:6">
      <c r="B196" s="256"/>
      <c r="C196" s="256"/>
      <c r="D196" s="256"/>
      <c r="E196" s="256"/>
      <c r="F196" s="256"/>
    </row>
    <row r="197" spans="2:6">
      <c r="B197" s="256"/>
      <c r="C197" s="256"/>
      <c r="D197" s="256"/>
      <c r="E197" s="256"/>
      <c r="F197" s="256"/>
    </row>
    <row r="198" spans="2:6">
      <c r="B198" s="256"/>
      <c r="C198" s="256"/>
      <c r="D198" s="256"/>
      <c r="E198" s="256"/>
      <c r="F198" s="256"/>
    </row>
    <row r="199" spans="2:6">
      <c r="B199" s="256"/>
      <c r="C199" s="256"/>
      <c r="D199" s="256"/>
      <c r="E199" s="256"/>
      <c r="F199" s="256"/>
    </row>
    <row r="200" spans="2:6">
      <c r="B200" s="256"/>
      <c r="C200" s="256"/>
      <c r="D200" s="256"/>
      <c r="E200" s="256"/>
      <c r="F200" s="256"/>
    </row>
    <row r="201" spans="2:6">
      <c r="B201" s="256"/>
      <c r="C201" s="256"/>
      <c r="D201" s="256"/>
      <c r="E201" s="256"/>
      <c r="F201" s="256"/>
    </row>
    <row r="202" spans="2:6">
      <c r="B202" s="256"/>
      <c r="C202" s="256"/>
      <c r="D202" s="256"/>
      <c r="E202" s="256"/>
      <c r="F202" s="256"/>
    </row>
    <row r="203" spans="2:6">
      <c r="B203" s="256"/>
      <c r="C203" s="256"/>
      <c r="D203" s="256"/>
      <c r="E203" s="256"/>
      <c r="F203" s="256"/>
    </row>
    <row r="204" spans="2:6">
      <c r="B204" s="256"/>
      <c r="C204" s="256"/>
      <c r="D204" s="256"/>
      <c r="E204" s="256"/>
      <c r="F204" s="256"/>
    </row>
    <row r="205" spans="2:6">
      <c r="B205" s="256"/>
      <c r="C205" s="256"/>
      <c r="D205" s="256"/>
      <c r="E205" s="256"/>
      <c r="F205" s="256"/>
    </row>
    <row r="206" spans="2:6">
      <c r="B206" s="256"/>
      <c r="C206" s="256"/>
      <c r="D206" s="256"/>
      <c r="E206" s="256"/>
      <c r="F206" s="256"/>
    </row>
    <row r="207" spans="2:6">
      <c r="B207" s="256"/>
      <c r="C207" s="256"/>
      <c r="D207" s="256"/>
      <c r="E207" s="256"/>
      <c r="F207" s="256"/>
    </row>
    <row r="208" spans="2:6">
      <c r="B208" s="256"/>
      <c r="C208" s="256"/>
      <c r="D208" s="256"/>
      <c r="E208" s="256"/>
      <c r="F208" s="256"/>
    </row>
    <row r="209" spans="2:6">
      <c r="B209" s="256"/>
      <c r="C209" s="256"/>
      <c r="D209" s="256"/>
      <c r="E209" s="256"/>
      <c r="F209" s="256"/>
    </row>
    <row r="210" spans="2:6">
      <c r="B210" s="256"/>
      <c r="C210" s="256"/>
      <c r="D210" s="256"/>
      <c r="E210" s="256"/>
      <c r="F210" s="256"/>
    </row>
    <row r="211" spans="2:6">
      <c r="B211" s="256"/>
      <c r="C211" s="256"/>
      <c r="D211" s="256"/>
      <c r="E211" s="256"/>
      <c r="F211" s="256"/>
    </row>
    <row r="212" spans="2:6">
      <c r="B212" s="256"/>
      <c r="C212" s="256"/>
      <c r="D212" s="256"/>
      <c r="E212" s="256"/>
      <c r="F212" s="256"/>
    </row>
    <row r="213" spans="2:6">
      <c r="B213" s="256"/>
      <c r="C213" s="256"/>
      <c r="D213" s="256"/>
      <c r="E213" s="256"/>
      <c r="F213" s="256"/>
    </row>
    <row r="214" spans="2:6">
      <c r="B214" s="256"/>
      <c r="C214" s="256"/>
      <c r="D214" s="256"/>
      <c r="E214" s="256"/>
      <c r="F214" s="256"/>
    </row>
    <row r="215" spans="2:6">
      <c r="B215" s="256"/>
      <c r="C215" s="256"/>
      <c r="D215" s="256"/>
      <c r="E215" s="256"/>
      <c r="F215" s="256"/>
    </row>
    <row r="216" spans="2:6">
      <c r="B216" s="256"/>
      <c r="C216" s="256"/>
      <c r="D216" s="256"/>
      <c r="E216" s="256"/>
      <c r="F216" s="256"/>
    </row>
    <row r="217" spans="2:6">
      <c r="B217" s="256"/>
      <c r="C217" s="256"/>
      <c r="D217" s="256"/>
      <c r="E217" s="256"/>
      <c r="F217" s="256"/>
    </row>
    <row r="218" spans="2:6">
      <c r="B218" s="256"/>
      <c r="C218" s="256"/>
      <c r="D218" s="256"/>
      <c r="E218" s="256"/>
      <c r="F218" s="256"/>
    </row>
    <row r="219" spans="2:6">
      <c r="B219" s="256"/>
      <c r="C219" s="256"/>
      <c r="D219" s="256"/>
      <c r="E219" s="256"/>
      <c r="F219" s="256"/>
    </row>
    <row r="220" spans="2:6">
      <c r="B220" s="256"/>
      <c r="C220" s="256"/>
      <c r="D220" s="256"/>
      <c r="E220" s="256"/>
      <c r="F220" s="256"/>
    </row>
    <row r="221" spans="2:6">
      <c r="B221" s="256"/>
      <c r="C221" s="256"/>
      <c r="D221" s="256"/>
      <c r="E221" s="256"/>
      <c r="F221" s="256"/>
    </row>
    <row r="222" spans="2:6">
      <c r="B222" s="256"/>
      <c r="C222" s="256"/>
      <c r="D222" s="256"/>
      <c r="E222" s="256"/>
      <c r="F222" s="256"/>
    </row>
    <row r="223" spans="2:6">
      <c r="B223" s="256"/>
      <c r="C223" s="256"/>
      <c r="D223" s="256"/>
      <c r="E223" s="256"/>
      <c r="F223" s="256"/>
    </row>
    <row r="224" spans="2:6">
      <c r="B224" s="256"/>
      <c r="C224" s="256"/>
      <c r="D224" s="256"/>
      <c r="E224" s="256"/>
      <c r="F224" s="256"/>
    </row>
    <row r="225" spans="2:6">
      <c r="B225" s="256"/>
      <c r="C225" s="256"/>
      <c r="D225" s="256"/>
      <c r="E225" s="256"/>
      <c r="F225" s="256"/>
    </row>
    <row r="226" spans="2:6">
      <c r="B226" s="256"/>
      <c r="C226" s="256"/>
      <c r="D226" s="256"/>
      <c r="E226" s="256"/>
      <c r="F226" s="256"/>
    </row>
    <row r="227" spans="2:6">
      <c r="B227" s="256"/>
      <c r="C227" s="256"/>
      <c r="D227" s="256"/>
      <c r="E227" s="256"/>
      <c r="F227" s="256"/>
    </row>
    <row r="228" spans="2:6">
      <c r="B228" s="256"/>
      <c r="C228" s="256"/>
      <c r="D228" s="256"/>
      <c r="E228" s="256"/>
      <c r="F228" s="256"/>
    </row>
    <row r="229" spans="2:6">
      <c r="B229" s="256"/>
      <c r="C229" s="256"/>
      <c r="D229" s="256"/>
      <c r="E229" s="256"/>
      <c r="F229" s="256"/>
    </row>
    <row r="230" spans="2:6">
      <c r="B230" s="256"/>
      <c r="C230" s="256"/>
      <c r="D230" s="256"/>
      <c r="E230" s="256"/>
      <c r="F230" s="256"/>
    </row>
    <row r="231" spans="2:6">
      <c r="B231" s="256"/>
      <c r="C231" s="256"/>
      <c r="D231" s="256"/>
      <c r="E231" s="256"/>
      <c r="F231" s="256"/>
    </row>
    <row r="232" spans="2:6">
      <c r="B232" s="256"/>
      <c r="C232" s="256"/>
      <c r="D232" s="256"/>
      <c r="E232" s="256"/>
      <c r="F232" s="256"/>
    </row>
    <row r="233" spans="2:6">
      <c r="B233" s="256"/>
      <c r="C233" s="256"/>
      <c r="D233" s="256"/>
      <c r="E233" s="256"/>
      <c r="F233" s="256"/>
    </row>
    <row r="234" spans="2:6">
      <c r="B234" s="256"/>
      <c r="C234" s="256"/>
      <c r="D234" s="256"/>
      <c r="E234" s="256"/>
      <c r="F234" s="256"/>
    </row>
    <row r="235" spans="2:6">
      <c r="B235" s="256"/>
      <c r="C235" s="256"/>
      <c r="D235" s="256"/>
      <c r="E235" s="256"/>
      <c r="F235" s="256"/>
    </row>
    <row r="236" spans="2:6">
      <c r="B236" s="256"/>
      <c r="C236" s="256"/>
      <c r="D236" s="256"/>
      <c r="E236" s="256"/>
      <c r="F236" s="256"/>
    </row>
    <row r="237" spans="2:6">
      <c r="B237" s="256"/>
      <c r="C237" s="256"/>
      <c r="D237" s="256"/>
      <c r="E237" s="256"/>
      <c r="F237" s="256"/>
    </row>
    <row r="238" spans="2:6">
      <c r="B238" s="256"/>
      <c r="C238" s="256"/>
      <c r="D238" s="256"/>
      <c r="E238" s="256"/>
      <c r="F238" s="256"/>
    </row>
    <row r="239" spans="2:6">
      <c r="B239" s="256"/>
      <c r="C239" s="256"/>
      <c r="D239" s="256"/>
      <c r="E239" s="256"/>
      <c r="F239" s="256"/>
    </row>
    <row r="240" spans="2:6">
      <c r="B240" s="256"/>
      <c r="C240" s="256"/>
      <c r="D240" s="256"/>
      <c r="E240" s="256"/>
      <c r="F240" s="256"/>
    </row>
    <row r="241" spans="2:6">
      <c r="B241" s="256"/>
      <c r="C241" s="256"/>
      <c r="D241" s="256"/>
      <c r="E241" s="256"/>
      <c r="F241" s="256"/>
    </row>
    <row r="242" spans="2:6">
      <c r="B242" s="256"/>
      <c r="C242" s="256"/>
      <c r="D242" s="256"/>
      <c r="E242" s="256"/>
      <c r="F242" s="256"/>
    </row>
    <row r="243" spans="2:6">
      <c r="B243" s="256"/>
      <c r="C243" s="256"/>
      <c r="D243" s="256"/>
      <c r="E243" s="256"/>
      <c r="F243" s="256"/>
    </row>
    <row r="244" spans="2:6">
      <c r="B244" s="256"/>
      <c r="C244" s="256"/>
      <c r="D244" s="256"/>
      <c r="E244" s="256"/>
      <c r="F244" s="256"/>
    </row>
    <row r="245" spans="2:6">
      <c r="B245" s="256"/>
      <c r="C245" s="256"/>
      <c r="D245" s="256"/>
      <c r="E245" s="256"/>
      <c r="F245" s="256"/>
    </row>
    <row r="246" spans="2:6">
      <c r="B246" s="256"/>
      <c r="C246" s="256"/>
      <c r="D246" s="256"/>
      <c r="E246" s="256"/>
      <c r="F246" s="256"/>
    </row>
    <row r="247" spans="2:6">
      <c r="B247" s="256"/>
      <c r="C247" s="256"/>
      <c r="D247" s="256"/>
      <c r="E247" s="256"/>
      <c r="F247" s="256"/>
    </row>
    <row r="248" spans="2:6">
      <c r="B248" s="256"/>
      <c r="C248" s="256"/>
      <c r="D248" s="256"/>
      <c r="E248" s="256"/>
      <c r="F248" s="256"/>
    </row>
    <row r="249" spans="2:6">
      <c r="B249" s="256"/>
      <c r="C249" s="256"/>
      <c r="D249" s="256"/>
      <c r="E249" s="256"/>
      <c r="F249" s="256"/>
    </row>
    <row r="250" spans="2:6">
      <c r="B250" s="256"/>
      <c r="C250" s="256"/>
      <c r="D250" s="256"/>
      <c r="E250" s="256"/>
      <c r="F250" s="256"/>
    </row>
    <row r="251" spans="2:6">
      <c r="B251" s="256"/>
      <c r="C251" s="256"/>
      <c r="D251" s="256"/>
      <c r="E251" s="256"/>
      <c r="F251" s="256"/>
    </row>
    <row r="252" spans="2:6">
      <c r="B252" s="256"/>
      <c r="C252" s="256"/>
      <c r="D252" s="256"/>
      <c r="E252" s="256"/>
      <c r="F252" s="256"/>
    </row>
    <row r="253" spans="2:6">
      <c r="B253" s="256"/>
      <c r="C253" s="256"/>
      <c r="D253" s="256"/>
      <c r="E253" s="256"/>
      <c r="F253" s="256"/>
    </row>
    <row r="254" spans="2:6">
      <c r="B254" s="256"/>
      <c r="C254" s="256"/>
      <c r="D254" s="256"/>
      <c r="E254" s="256"/>
      <c r="F254" s="256"/>
    </row>
    <row r="255" spans="2:6">
      <c r="B255" s="256"/>
      <c r="C255" s="256"/>
      <c r="D255" s="256"/>
      <c r="E255" s="256"/>
      <c r="F255" s="256"/>
    </row>
    <row r="256" spans="2:6">
      <c r="B256" s="256"/>
      <c r="C256" s="256"/>
      <c r="D256" s="256"/>
      <c r="E256" s="256"/>
      <c r="F256" s="256"/>
    </row>
    <row r="257" spans="2:6">
      <c r="B257" s="256"/>
      <c r="C257" s="256"/>
      <c r="D257" s="256"/>
      <c r="E257" s="256"/>
      <c r="F257" s="256"/>
    </row>
    <row r="258" spans="2:6">
      <c r="B258" s="256"/>
      <c r="C258" s="256"/>
      <c r="D258" s="256"/>
      <c r="E258" s="256"/>
      <c r="F258" s="256"/>
    </row>
    <row r="259" spans="2:6">
      <c r="B259" s="256"/>
      <c r="C259" s="256"/>
      <c r="D259" s="256"/>
      <c r="E259" s="256"/>
      <c r="F259" s="256"/>
    </row>
    <row r="260" spans="2:6">
      <c r="B260" s="256"/>
      <c r="C260" s="256"/>
      <c r="D260" s="256"/>
      <c r="E260" s="256"/>
      <c r="F260" s="256"/>
    </row>
    <row r="261" spans="2:6">
      <c r="B261" s="256"/>
      <c r="C261" s="256"/>
      <c r="D261" s="256"/>
      <c r="E261" s="256"/>
      <c r="F261" s="256"/>
    </row>
    <row r="262" spans="2:6">
      <c r="B262" s="256"/>
      <c r="C262" s="256"/>
      <c r="D262" s="256"/>
      <c r="E262" s="256"/>
      <c r="F262" s="256"/>
    </row>
    <row r="263" spans="2:6">
      <c r="B263" s="256"/>
      <c r="C263" s="256"/>
      <c r="D263" s="256"/>
      <c r="E263" s="256"/>
      <c r="F263" s="256"/>
    </row>
    <row r="264" spans="2:6">
      <c r="B264" s="256"/>
      <c r="C264" s="256"/>
      <c r="D264" s="256"/>
      <c r="E264" s="256"/>
      <c r="F264" s="256"/>
    </row>
    <row r="265" spans="2:6">
      <c r="B265" s="256"/>
      <c r="C265" s="256"/>
      <c r="D265" s="256"/>
      <c r="E265" s="256"/>
      <c r="F265" s="256"/>
    </row>
    <row r="266" spans="2:6">
      <c r="B266" s="256"/>
      <c r="C266" s="256"/>
      <c r="D266" s="256"/>
      <c r="E266" s="256"/>
      <c r="F266" s="256"/>
    </row>
    <row r="267" spans="2:6">
      <c r="B267" s="256"/>
      <c r="C267" s="256"/>
      <c r="D267" s="256"/>
      <c r="E267" s="256"/>
      <c r="F267" s="256"/>
    </row>
    <row r="268" spans="2:6">
      <c r="B268" s="256"/>
      <c r="C268" s="256"/>
      <c r="D268" s="256"/>
      <c r="E268" s="256"/>
      <c r="F268" s="256"/>
    </row>
    <row r="269" spans="2:6">
      <c r="B269" s="256"/>
      <c r="C269" s="256"/>
      <c r="D269" s="256"/>
      <c r="E269" s="256"/>
      <c r="F269" s="256"/>
    </row>
    <row r="270" spans="2:6">
      <c r="B270" s="256"/>
      <c r="C270" s="256"/>
      <c r="D270" s="256"/>
      <c r="E270" s="256"/>
      <c r="F270" s="256"/>
    </row>
    <row r="271" spans="2:6">
      <c r="B271" s="256"/>
      <c r="C271" s="256"/>
      <c r="D271" s="256"/>
      <c r="E271" s="256"/>
      <c r="F271" s="256"/>
    </row>
    <row r="272" spans="2:6">
      <c r="B272" s="256"/>
      <c r="C272" s="256"/>
      <c r="D272" s="256"/>
      <c r="E272" s="256"/>
      <c r="F272" s="256"/>
    </row>
    <row r="273" spans="2:6">
      <c r="B273" s="256"/>
      <c r="C273" s="256"/>
      <c r="D273" s="256"/>
      <c r="E273" s="256"/>
      <c r="F273" s="256"/>
    </row>
    <row r="274" spans="2:6">
      <c r="B274" s="256"/>
      <c r="C274" s="256"/>
      <c r="D274" s="256"/>
      <c r="E274" s="256"/>
      <c r="F274" s="256"/>
    </row>
    <row r="275" spans="2:6">
      <c r="B275" s="256"/>
      <c r="C275" s="256"/>
      <c r="D275" s="256"/>
      <c r="E275" s="256"/>
      <c r="F275" s="256"/>
    </row>
    <row r="276" spans="2:6">
      <c r="B276" s="256"/>
      <c r="C276" s="256"/>
      <c r="D276" s="256"/>
      <c r="E276" s="256"/>
      <c r="F276" s="256"/>
    </row>
    <row r="277" spans="2:6">
      <c r="B277" s="256"/>
      <c r="C277" s="256"/>
      <c r="D277" s="256"/>
      <c r="E277" s="256"/>
      <c r="F277" s="256"/>
    </row>
    <row r="278" spans="2:6">
      <c r="B278" s="256"/>
      <c r="C278" s="256"/>
      <c r="D278" s="256"/>
      <c r="E278" s="256"/>
      <c r="F278" s="256"/>
    </row>
    <row r="279" spans="2:6">
      <c r="B279" s="256"/>
      <c r="C279" s="256"/>
      <c r="D279" s="256"/>
      <c r="E279" s="256"/>
      <c r="F279" s="256"/>
    </row>
    <row r="280" spans="2:6">
      <c r="B280" s="256"/>
      <c r="C280" s="256"/>
      <c r="D280" s="256"/>
      <c r="E280" s="256"/>
      <c r="F280" s="256"/>
    </row>
    <row r="281" spans="2:6">
      <c r="B281" s="256"/>
      <c r="C281" s="256"/>
      <c r="D281" s="256"/>
      <c r="E281" s="256"/>
      <c r="F281" s="256"/>
    </row>
    <row r="282" spans="2:6">
      <c r="B282" s="256"/>
      <c r="C282" s="256"/>
      <c r="D282" s="256"/>
      <c r="E282" s="256"/>
      <c r="F282" s="256"/>
    </row>
    <row r="283" spans="2:6">
      <c r="B283" s="256"/>
      <c r="C283" s="256"/>
      <c r="D283" s="256"/>
      <c r="E283" s="256"/>
      <c r="F283" s="256"/>
    </row>
    <row r="284" spans="2:6">
      <c r="B284" s="256"/>
      <c r="C284" s="256"/>
      <c r="D284" s="256"/>
      <c r="E284" s="256"/>
      <c r="F284" s="256"/>
    </row>
    <row r="285" spans="2:6">
      <c r="B285" s="256"/>
      <c r="C285" s="256"/>
      <c r="D285" s="256"/>
      <c r="E285" s="256"/>
      <c r="F285" s="256"/>
    </row>
    <row r="286" spans="2:6">
      <c r="B286" s="256"/>
      <c r="C286" s="256"/>
      <c r="D286" s="256"/>
      <c r="E286" s="256"/>
      <c r="F286" s="256"/>
    </row>
    <row r="287" spans="2:6">
      <c r="B287" s="256"/>
      <c r="C287" s="256"/>
      <c r="D287" s="256"/>
      <c r="E287" s="256"/>
      <c r="F287" s="256"/>
    </row>
    <row r="288" spans="2:6">
      <c r="B288" s="256"/>
      <c r="C288" s="256"/>
      <c r="D288" s="256"/>
      <c r="E288" s="256"/>
      <c r="F288" s="256"/>
    </row>
    <row r="289" spans="2:6">
      <c r="B289" s="256"/>
      <c r="C289" s="256"/>
      <c r="D289" s="256"/>
      <c r="E289" s="256"/>
      <c r="F289" s="256"/>
    </row>
    <row r="290" spans="2:6">
      <c r="B290" s="256"/>
      <c r="C290" s="256"/>
      <c r="D290" s="256"/>
      <c r="E290" s="256"/>
      <c r="F290" s="256"/>
    </row>
    <row r="291" spans="2:6">
      <c r="B291" s="256"/>
      <c r="C291" s="256"/>
      <c r="D291" s="256"/>
      <c r="E291" s="256"/>
      <c r="F291" s="256"/>
    </row>
    <row r="292" spans="2:6">
      <c r="B292" s="256"/>
      <c r="C292" s="256"/>
      <c r="D292" s="256"/>
      <c r="E292" s="256"/>
      <c r="F292" s="256"/>
    </row>
    <row r="293" spans="2:6">
      <c r="B293" s="256"/>
      <c r="C293" s="256"/>
      <c r="D293" s="256"/>
      <c r="E293" s="256"/>
      <c r="F293" s="256"/>
    </row>
    <row r="294" spans="2:6">
      <c r="B294" s="256"/>
      <c r="C294" s="256"/>
      <c r="D294" s="256"/>
      <c r="E294" s="256"/>
      <c r="F294" s="256"/>
    </row>
    <row r="295" spans="2:6">
      <c r="B295" s="256"/>
      <c r="C295" s="256"/>
      <c r="D295" s="256"/>
      <c r="E295" s="256"/>
      <c r="F295" s="256"/>
    </row>
    <row r="296" spans="2:6">
      <c r="B296" s="256"/>
      <c r="C296" s="256"/>
      <c r="D296" s="256"/>
      <c r="E296" s="256"/>
      <c r="F296" s="256"/>
    </row>
    <row r="297" spans="2:6">
      <c r="B297" s="256"/>
      <c r="C297" s="256"/>
      <c r="D297" s="256"/>
      <c r="E297" s="256"/>
      <c r="F297" s="256"/>
    </row>
    <row r="298" spans="2:6">
      <c r="B298" s="256"/>
      <c r="C298" s="256"/>
      <c r="D298" s="256"/>
      <c r="E298" s="256"/>
      <c r="F298" s="256"/>
    </row>
    <row r="299" spans="2:6">
      <c r="B299" s="256"/>
      <c r="C299" s="256"/>
      <c r="D299" s="256"/>
      <c r="E299" s="256"/>
      <c r="F299" s="256"/>
    </row>
    <row r="300" spans="2:6">
      <c r="B300" s="256"/>
      <c r="C300" s="256"/>
      <c r="D300" s="256"/>
      <c r="E300" s="256"/>
      <c r="F300" s="256"/>
    </row>
    <row r="301" spans="2:6">
      <c r="B301" s="256"/>
      <c r="C301" s="256"/>
      <c r="D301" s="256"/>
      <c r="E301" s="256"/>
      <c r="F301" s="256"/>
    </row>
    <row r="302" spans="2:6">
      <c r="B302" s="256"/>
      <c r="C302" s="256"/>
      <c r="D302" s="256"/>
      <c r="E302" s="256"/>
      <c r="F302" s="256"/>
    </row>
    <row r="303" spans="2:6">
      <c r="B303" s="256"/>
      <c r="C303" s="256"/>
      <c r="D303" s="256"/>
      <c r="E303" s="256"/>
      <c r="F303" s="256"/>
    </row>
    <row r="304" spans="2:6">
      <c r="B304" s="256"/>
      <c r="C304" s="256"/>
      <c r="D304" s="256"/>
      <c r="E304" s="256"/>
      <c r="F304" s="256"/>
    </row>
    <row r="305" spans="2:6">
      <c r="B305" s="256"/>
      <c r="C305" s="256"/>
      <c r="D305" s="256"/>
      <c r="E305" s="256"/>
      <c r="F305" s="256"/>
    </row>
    <row r="306" spans="2:6">
      <c r="B306" s="256"/>
      <c r="C306" s="256"/>
      <c r="D306" s="256"/>
      <c r="E306" s="256"/>
      <c r="F306" s="256"/>
    </row>
    <row r="307" spans="2:6">
      <c r="B307" s="256"/>
      <c r="C307" s="256"/>
      <c r="D307" s="256"/>
      <c r="E307" s="256"/>
      <c r="F307" s="256"/>
    </row>
    <row r="308" spans="2:6">
      <c r="B308" s="256"/>
      <c r="C308" s="256"/>
      <c r="D308" s="256"/>
      <c r="E308" s="256"/>
      <c r="F308" s="256"/>
    </row>
    <row r="309" spans="2:6">
      <c r="B309" s="256"/>
      <c r="C309" s="256"/>
      <c r="D309" s="256"/>
      <c r="E309" s="256"/>
      <c r="F309" s="256"/>
    </row>
    <row r="310" spans="2:6">
      <c r="B310" s="256"/>
      <c r="C310" s="256"/>
      <c r="D310" s="256"/>
      <c r="E310" s="256"/>
      <c r="F310" s="256"/>
    </row>
    <row r="311" spans="2:6">
      <c r="B311" s="256"/>
      <c r="C311" s="256"/>
      <c r="D311" s="256"/>
      <c r="E311" s="256"/>
      <c r="F311" s="256"/>
    </row>
    <row r="312" spans="2:6">
      <c r="B312" s="256"/>
      <c r="C312" s="256"/>
      <c r="D312" s="256"/>
      <c r="E312" s="256"/>
      <c r="F312" s="256"/>
    </row>
    <row r="313" spans="2:6">
      <c r="B313" s="256"/>
      <c r="C313" s="256"/>
      <c r="D313" s="256"/>
      <c r="E313" s="256"/>
      <c r="F313" s="256"/>
    </row>
    <row r="314" spans="2:6">
      <c r="B314" s="256"/>
      <c r="C314" s="256"/>
      <c r="D314" s="256"/>
      <c r="E314" s="256"/>
      <c r="F314" s="256"/>
    </row>
    <row r="315" spans="2:6">
      <c r="B315" s="256"/>
      <c r="C315" s="256"/>
      <c r="D315" s="256"/>
      <c r="E315" s="256"/>
      <c r="F315" s="256"/>
    </row>
    <row r="316" spans="2:6">
      <c r="B316" s="256"/>
      <c r="C316" s="256"/>
      <c r="D316" s="256"/>
      <c r="E316" s="256"/>
      <c r="F316" s="256"/>
    </row>
    <row r="317" spans="2:6">
      <c r="B317" s="256"/>
      <c r="C317" s="256"/>
      <c r="D317" s="256"/>
      <c r="E317" s="256"/>
      <c r="F317" s="256"/>
    </row>
    <row r="318" spans="2:6">
      <c r="B318" s="256"/>
      <c r="C318" s="256"/>
      <c r="D318" s="256"/>
      <c r="E318" s="256"/>
      <c r="F318" s="256"/>
    </row>
    <row r="319" spans="2:6">
      <c r="B319" s="256"/>
      <c r="C319" s="256"/>
      <c r="D319" s="256"/>
      <c r="E319" s="256"/>
      <c r="F319" s="256"/>
    </row>
    <row r="320" spans="2:6">
      <c r="B320" s="256"/>
      <c r="C320" s="256"/>
      <c r="D320" s="256"/>
      <c r="E320" s="256"/>
      <c r="F320" s="256"/>
    </row>
    <row r="321" spans="2:6">
      <c r="B321" s="256"/>
      <c r="C321" s="256"/>
      <c r="D321" s="256"/>
      <c r="E321" s="256"/>
      <c r="F321" s="256"/>
    </row>
    <row r="322" spans="2:6">
      <c r="B322" s="256"/>
      <c r="C322" s="256"/>
      <c r="D322" s="256"/>
      <c r="E322" s="256"/>
      <c r="F322" s="256"/>
    </row>
    <row r="323" spans="2:6">
      <c r="B323" s="256"/>
      <c r="C323" s="256"/>
      <c r="D323" s="256"/>
      <c r="E323" s="256"/>
      <c r="F323" s="256"/>
    </row>
    <row r="324" spans="2:6">
      <c r="B324" s="256"/>
      <c r="C324" s="256"/>
      <c r="D324" s="256"/>
      <c r="E324" s="256"/>
      <c r="F324" s="256"/>
    </row>
    <row r="325" spans="2:6">
      <c r="B325" s="256"/>
      <c r="C325" s="256"/>
      <c r="D325" s="256"/>
      <c r="E325" s="256"/>
      <c r="F325" s="256"/>
    </row>
    <row r="326" spans="2:6">
      <c r="B326" s="256"/>
      <c r="C326" s="256"/>
      <c r="D326" s="256"/>
      <c r="E326" s="256"/>
      <c r="F326" s="256"/>
    </row>
    <row r="327" spans="2:6">
      <c r="B327" s="256"/>
      <c r="C327" s="256"/>
      <c r="D327" s="256"/>
      <c r="E327" s="256"/>
      <c r="F327" s="256"/>
    </row>
    <row r="328" spans="2:6">
      <c r="B328" s="256"/>
      <c r="C328" s="256"/>
      <c r="D328" s="256"/>
      <c r="E328" s="256"/>
      <c r="F328" s="256"/>
    </row>
    <row r="329" spans="2:6">
      <c r="B329" s="256"/>
      <c r="C329" s="256"/>
      <c r="D329" s="256"/>
      <c r="E329" s="256"/>
      <c r="F329" s="256"/>
    </row>
    <row r="330" spans="2:6">
      <c r="B330" s="256"/>
      <c r="C330" s="256"/>
      <c r="D330" s="256"/>
      <c r="E330" s="256"/>
      <c r="F330" s="256"/>
    </row>
    <row r="331" spans="2:6">
      <c r="B331" s="256"/>
      <c r="C331" s="256"/>
      <c r="D331" s="256"/>
      <c r="E331" s="256"/>
      <c r="F331" s="256"/>
    </row>
    <row r="332" spans="2:6">
      <c r="B332" s="256"/>
      <c r="C332" s="256"/>
      <c r="D332" s="256"/>
      <c r="E332" s="256"/>
      <c r="F332" s="256"/>
    </row>
    <row r="333" spans="2:6">
      <c r="B333" s="256"/>
      <c r="C333" s="256"/>
      <c r="D333" s="256"/>
      <c r="E333" s="256"/>
      <c r="F333" s="256"/>
    </row>
    <row r="334" spans="2:6">
      <c r="B334" s="256"/>
      <c r="C334" s="256"/>
      <c r="D334" s="256"/>
      <c r="E334" s="256"/>
      <c r="F334" s="256"/>
    </row>
    <row r="335" spans="2:6">
      <c r="B335" s="256"/>
      <c r="C335" s="256"/>
      <c r="D335" s="256"/>
      <c r="E335" s="256"/>
      <c r="F335" s="256"/>
    </row>
    <row r="336" spans="2:6">
      <c r="B336" s="256"/>
      <c r="C336" s="256"/>
      <c r="D336" s="256"/>
      <c r="E336" s="256"/>
      <c r="F336" s="256"/>
    </row>
    <row r="337" spans="2:6">
      <c r="B337" s="256"/>
      <c r="C337" s="256"/>
      <c r="D337" s="256"/>
      <c r="E337" s="256"/>
      <c r="F337" s="256"/>
    </row>
    <row r="338" spans="2:6">
      <c r="B338" s="256"/>
      <c r="C338" s="256"/>
      <c r="D338" s="256"/>
      <c r="E338" s="256"/>
      <c r="F338" s="256"/>
    </row>
    <row r="339" spans="2:6">
      <c r="B339" s="256"/>
      <c r="C339" s="256"/>
      <c r="D339" s="256"/>
      <c r="E339" s="256"/>
      <c r="F339" s="256"/>
    </row>
    <row r="340" spans="2:6">
      <c r="B340" s="256"/>
      <c r="C340" s="256"/>
      <c r="D340" s="256"/>
      <c r="E340" s="256"/>
      <c r="F340" s="256"/>
    </row>
    <row r="341" spans="2:6">
      <c r="B341" s="256"/>
      <c r="C341" s="256"/>
      <c r="D341" s="256"/>
      <c r="E341" s="256"/>
      <c r="F341" s="256"/>
    </row>
    <row r="342" spans="2:6">
      <c r="B342" s="256"/>
      <c r="C342" s="256"/>
      <c r="D342" s="256"/>
      <c r="E342" s="256"/>
      <c r="F342" s="256"/>
    </row>
    <row r="343" spans="2:6">
      <c r="B343" s="256"/>
      <c r="C343" s="256"/>
      <c r="D343" s="256"/>
      <c r="E343" s="256"/>
      <c r="F343" s="256"/>
    </row>
    <row r="344" spans="2:6">
      <c r="B344" s="256"/>
      <c r="C344" s="256"/>
      <c r="D344" s="256"/>
      <c r="E344" s="256"/>
      <c r="F344" s="256"/>
    </row>
    <row r="345" spans="2:6">
      <c r="B345" s="256"/>
      <c r="C345" s="256"/>
      <c r="D345" s="256"/>
      <c r="E345" s="256"/>
      <c r="F345" s="256"/>
    </row>
    <row r="346" spans="2:6">
      <c r="B346" s="256"/>
      <c r="C346" s="256"/>
      <c r="D346" s="256"/>
      <c r="E346" s="256"/>
      <c r="F346" s="256"/>
    </row>
    <row r="347" spans="2:6">
      <c r="B347" s="256"/>
      <c r="C347" s="256"/>
      <c r="D347" s="256"/>
      <c r="E347" s="256"/>
      <c r="F347" s="256"/>
    </row>
    <row r="348" spans="2:6">
      <c r="B348" s="256"/>
      <c r="C348" s="256"/>
      <c r="D348" s="256"/>
      <c r="E348" s="256"/>
      <c r="F348" s="256"/>
    </row>
    <row r="349" spans="2:6">
      <c r="B349" s="256"/>
      <c r="C349" s="256"/>
      <c r="D349" s="256"/>
      <c r="E349" s="256"/>
      <c r="F349" s="256"/>
    </row>
    <row r="350" spans="2:6">
      <c r="B350" s="256"/>
      <c r="C350" s="256"/>
      <c r="D350" s="256"/>
      <c r="E350" s="256"/>
      <c r="F350" s="256"/>
    </row>
    <row r="351" spans="2:6">
      <c r="B351" s="256"/>
      <c r="C351" s="256"/>
      <c r="D351" s="256"/>
      <c r="E351" s="256"/>
      <c r="F351" s="256"/>
    </row>
    <row r="352" spans="2:6">
      <c r="B352" s="256"/>
      <c r="C352" s="256"/>
      <c r="D352" s="256"/>
      <c r="E352" s="256"/>
      <c r="F352" s="256"/>
    </row>
    <row r="353" spans="2:6">
      <c r="B353" s="256"/>
      <c r="C353" s="256"/>
      <c r="D353" s="256"/>
      <c r="E353" s="256"/>
      <c r="F353" s="256"/>
    </row>
    <row r="354" spans="2:6">
      <c r="B354" s="256"/>
      <c r="C354" s="256"/>
      <c r="D354" s="256"/>
      <c r="E354" s="256"/>
      <c r="F354" s="256"/>
    </row>
    <row r="355" spans="2:6">
      <c r="B355" s="256"/>
      <c r="C355" s="256"/>
      <c r="D355" s="256"/>
      <c r="E355" s="256"/>
      <c r="F355" s="256"/>
    </row>
    <row r="356" spans="2:6">
      <c r="B356" s="256"/>
      <c r="C356" s="256"/>
      <c r="D356" s="256"/>
      <c r="E356" s="256"/>
      <c r="F356" s="256"/>
    </row>
    <row r="357" spans="2:6">
      <c r="B357" s="256"/>
      <c r="C357" s="256"/>
      <c r="D357" s="256"/>
      <c r="E357" s="256"/>
      <c r="F357" s="256"/>
    </row>
    <row r="358" spans="2:6">
      <c r="B358" s="256"/>
      <c r="C358" s="256"/>
      <c r="D358" s="256"/>
      <c r="E358" s="256"/>
      <c r="F358" s="256"/>
    </row>
    <row r="359" spans="2:6">
      <c r="B359" s="256"/>
      <c r="C359" s="256"/>
      <c r="D359" s="256"/>
      <c r="E359" s="256"/>
      <c r="F359" s="256"/>
    </row>
    <row r="360" spans="2:6">
      <c r="B360" s="256"/>
      <c r="C360" s="256"/>
      <c r="D360" s="256"/>
      <c r="E360" s="256"/>
      <c r="F360" s="256"/>
    </row>
    <row r="361" spans="2:6">
      <c r="B361" s="256"/>
      <c r="C361" s="256"/>
      <c r="D361" s="256"/>
      <c r="E361" s="256"/>
      <c r="F361" s="256"/>
    </row>
    <row r="362" spans="2:6">
      <c r="B362" s="256"/>
      <c r="C362" s="256"/>
      <c r="D362" s="256"/>
      <c r="E362" s="256"/>
      <c r="F362" s="256"/>
    </row>
    <row r="363" spans="2:6">
      <c r="B363" s="256"/>
      <c r="C363" s="256"/>
      <c r="D363" s="256"/>
      <c r="E363" s="256"/>
      <c r="F363" s="256"/>
    </row>
    <row r="364" spans="2:6">
      <c r="B364" s="256"/>
      <c r="C364" s="256"/>
      <c r="D364" s="256"/>
      <c r="E364" s="256"/>
      <c r="F364" s="256"/>
    </row>
    <row r="365" spans="2:6">
      <c r="B365" s="256"/>
      <c r="C365" s="256"/>
      <c r="D365" s="256"/>
      <c r="E365" s="256"/>
      <c r="F365" s="256"/>
    </row>
    <row r="366" spans="2:6">
      <c r="B366" s="256"/>
      <c r="C366" s="256"/>
      <c r="D366" s="256"/>
      <c r="E366" s="256"/>
      <c r="F366" s="256"/>
    </row>
    <row r="367" spans="2:6">
      <c r="B367" s="256"/>
      <c r="C367" s="256"/>
      <c r="D367" s="256"/>
      <c r="E367" s="256"/>
      <c r="F367" s="256"/>
    </row>
    <row r="368" spans="2:6">
      <c r="B368" s="256"/>
      <c r="C368" s="256"/>
      <c r="D368" s="256"/>
      <c r="E368" s="256"/>
      <c r="F368" s="256"/>
    </row>
    <row r="369" spans="2:6">
      <c r="B369" s="256"/>
      <c r="C369" s="256"/>
      <c r="D369" s="256"/>
      <c r="E369" s="256"/>
      <c r="F369" s="256"/>
    </row>
    <row r="370" spans="2:6">
      <c r="B370" s="256"/>
      <c r="C370" s="256"/>
      <c r="D370" s="256"/>
      <c r="E370" s="256"/>
      <c r="F370" s="256"/>
    </row>
    <row r="371" spans="2:6">
      <c r="B371" s="256"/>
      <c r="C371" s="256"/>
      <c r="D371" s="256"/>
      <c r="E371" s="256"/>
      <c r="F371" s="256"/>
    </row>
    <row r="372" spans="2:6">
      <c r="B372" s="256"/>
      <c r="C372" s="256"/>
      <c r="D372" s="256"/>
      <c r="E372" s="256"/>
      <c r="F372" s="256"/>
    </row>
    <row r="373" spans="2:6">
      <c r="B373" s="256"/>
      <c r="C373" s="256"/>
      <c r="D373" s="256"/>
      <c r="E373" s="256"/>
      <c r="F373" s="256"/>
    </row>
    <row r="374" spans="2:6">
      <c r="B374" s="256"/>
      <c r="C374" s="256"/>
      <c r="D374" s="256"/>
      <c r="E374" s="256"/>
      <c r="F374" s="256"/>
    </row>
    <row r="375" spans="2:6">
      <c r="B375" s="256"/>
      <c r="C375" s="256"/>
      <c r="D375" s="256"/>
      <c r="E375" s="256"/>
      <c r="F375" s="256"/>
    </row>
    <row r="376" spans="2:6">
      <c r="B376" s="256"/>
      <c r="C376" s="256"/>
      <c r="D376" s="256"/>
      <c r="E376" s="256"/>
      <c r="F376" s="256"/>
    </row>
    <row r="377" spans="2:6">
      <c r="B377" s="256"/>
      <c r="C377" s="256"/>
      <c r="D377" s="256"/>
      <c r="E377" s="256"/>
      <c r="F377" s="256"/>
    </row>
    <row r="378" spans="2:6">
      <c r="B378" s="256"/>
      <c r="C378" s="256"/>
      <c r="D378" s="256"/>
      <c r="E378" s="256"/>
      <c r="F378" s="256"/>
    </row>
    <row r="379" spans="2:6">
      <c r="B379" s="256"/>
      <c r="C379" s="256"/>
      <c r="D379" s="256"/>
      <c r="E379" s="256"/>
      <c r="F379" s="256"/>
    </row>
    <row r="380" spans="2:6">
      <c r="B380" s="256"/>
      <c r="C380" s="256"/>
      <c r="D380" s="256"/>
      <c r="E380" s="256"/>
      <c r="F380" s="256"/>
    </row>
    <row r="381" spans="2:6">
      <c r="B381" s="256"/>
      <c r="C381" s="256"/>
      <c r="D381" s="256"/>
      <c r="E381" s="256"/>
      <c r="F381" s="256"/>
    </row>
    <row r="382" spans="2:6">
      <c r="B382" s="256"/>
      <c r="C382" s="256"/>
      <c r="D382" s="256"/>
      <c r="E382" s="256"/>
      <c r="F382" s="256"/>
    </row>
    <row r="383" spans="2:6">
      <c r="B383" s="256"/>
      <c r="C383" s="256"/>
      <c r="D383" s="256"/>
      <c r="E383" s="256"/>
      <c r="F383" s="256"/>
    </row>
    <row r="384" spans="2:6">
      <c r="B384" s="256"/>
      <c r="C384" s="256"/>
      <c r="D384" s="256"/>
      <c r="E384" s="256"/>
      <c r="F384" s="256"/>
    </row>
    <row r="385" spans="2:6">
      <c r="B385" s="256"/>
      <c r="C385" s="256"/>
      <c r="D385" s="256"/>
      <c r="E385" s="256"/>
      <c r="F385" s="256"/>
    </row>
    <row r="386" spans="2:6">
      <c r="B386" s="256"/>
      <c r="C386" s="256"/>
      <c r="D386" s="256"/>
      <c r="E386" s="256"/>
      <c r="F386" s="256"/>
    </row>
    <row r="387" spans="2:6">
      <c r="B387" s="256"/>
      <c r="C387" s="256"/>
      <c r="D387" s="256"/>
      <c r="E387" s="256"/>
      <c r="F387" s="256"/>
    </row>
    <row r="388" spans="2:6">
      <c r="B388" s="256"/>
      <c r="C388" s="256"/>
      <c r="D388" s="256"/>
      <c r="E388" s="256"/>
      <c r="F388" s="256"/>
    </row>
    <row r="389" spans="2:6">
      <c r="B389" s="256"/>
      <c r="C389" s="256"/>
      <c r="D389" s="256"/>
      <c r="E389" s="256"/>
      <c r="F389" s="256"/>
    </row>
    <row r="390" spans="2:6">
      <c r="B390" s="256"/>
      <c r="C390" s="256"/>
      <c r="D390" s="256"/>
      <c r="E390" s="256"/>
      <c r="F390" s="256"/>
    </row>
    <row r="391" spans="2:6">
      <c r="B391" s="256"/>
      <c r="C391" s="256"/>
      <c r="D391" s="256"/>
      <c r="E391" s="256"/>
      <c r="F391" s="256"/>
    </row>
    <row r="392" spans="2:6">
      <c r="B392" s="256"/>
      <c r="C392" s="256"/>
      <c r="D392" s="256"/>
      <c r="E392" s="256"/>
      <c r="F392" s="256"/>
    </row>
    <row r="393" spans="2:6">
      <c r="B393" s="256"/>
      <c r="C393" s="256"/>
      <c r="D393" s="256"/>
      <c r="E393" s="256"/>
      <c r="F393" s="256"/>
    </row>
    <row r="394" spans="2:6">
      <c r="B394" s="256"/>
      <c r="C394" s="256"/>
      <c r="D394" s="256"/>
      <c r="E394" s="256"/>
      <c r="F394" s="256"/>
    </row>
    <row r="395" spans="2:6">
      <c r="B395" s="256"/>
      <c r="C395" s="256"/>
      <c r="D395" s="256"/>
      <c r="E395" s="256"/>
      <c r="F395" s="256"/>
    </row>
    <row r="396" spans="2:6">
      <c r="B396" s="256"/>
      <c r="C396" s="256"/>
      <c r="D396" s="256"/>
      <c r="E396" s="256"/>
      <c r="F396" s="256"/>
    </row>
    <row r="397" spans="2:6">
      <c r="B397" s="256"/>
      <c r="C397" s="256"/>
      <c r="D397" s="256"/>
      <c r="E397" s="256"/>
      <c r="F397" s="256"/>
    </row>
    <row r="398" spans="2:6">
      <c r="B398" s="256"/>
      <c r="C398" s="256"/>
      <c r="D398" s="256"/>
      <c r="E398" s="256"/>
      <c r="F398" s="256"/>
    </row>
    <row r="399" spans="2:6">
      <c r="B399" s="256"/>
      <c r="C399" s="256"/>
      <c r="D399" s="256"/>
      <c r="E399" s="256"/>
      <c r="F399" s="256"/>
    </row>
    <row r="400" spans="2:6">
      <c r="B400" s="256"/>
      <c r="C400" s="256"/>
      <c r="D400" s="256"/>
      <c r="E400" s="256"/>
      <c r="F400" s="256"/>
    </row>
    <row r="401" spans="2:6">
      <c r="B401" s="256"/>
      <c r="C401" s="256"/>
      <c r="D401" s="256"/>
      <c r="E401" s="256"/>
      <c r="F401" s="256"/>
    </row>
    <row r="402" spans="2:6">
      <c r="B402" s="256"/>
      <c r="C402" s="256"/>
      <c r="D402" s="256"/>
      <c r="E402" s="256"/>
      <c r="F402" s="256"/>
    </row>
    <row r="403" spans="2:6">
      <c r="B403" s="256"/>
      <c r="C403" s="256"/>
      <c r="D403" s="256"/>
      <c r="E403" s="256"/>
      <c r="F403" s="256"/>
    </row>
    <row r="404" spans="2:6">
      <c r="B404" s="256"/>
      <c r="C404" s="256"/>
      <c r="D404" s="256"/>
      <c r="E404" s="256"/>
      <c r="F404" s="256"/>
    </row>
    <row r="405" spans="2:6">
      <c r="B405" s="256"/>
      <c r="C405" s="256"/>
      <c r="D405" s="256"/>
      <c r="E405" s="256"/>
      <c r="F405" s="256"/>
    </row>
    <row r="406" spans="2:6">
      <c r="B406" s="256"/>
      <c r="C406" s="256"/>
      <c r="D406" s="256"/>
      <c r="E406" s="256"/>
      <c r="F406" s="256"/>
    </row>
    <row r="407" spans="2:6">
      <c r="B407" s="256"/>
      <c r="C407" s="256"/>
      <c r="D407" s="256"/>
      <c r="E407" s="256"/>
      <c r="F407" s="256"/>
    </row>
    <row r="408" spans="2:6">
      <c r="B408" s="256"/>
      <c r="C408" s="256"/>
      <c r="D408" s="256"/>
      <c r="E408" s="256"/>
      <c r="F408" s="256"/>
    </row>
    <row r="409" spans="2:6">
      <c r="B409" s="256"/>
      <c r="C409" s="256"/>
      <c r="D409" s="256"/>
      <c r="E409" s="256"/>
      <c r="F409" s="256"/>
    </row>
    <row r="410" spans="2:6">
      <c r="B410" s="256"/>
      <c r="C410" s="256"/>
      <c r="D410" s="256"/>
      <c r="E410" s="256"/>
      <c r="F410" s="256"/>
    </row>
    <row r="411" spans="2:6">
      <c r="B411" s="256"/>
      <c r="C411" s="256"/>
      <c r="D411" s="256"/>
      <c r="E411" s="256"/>
      <c r="F411" s="256"/>
    </row>
    <row r="412" spans="2:6">
      <c r="B412" s="256"/>
      <c r="C412" s="256"/>
      <c r="D412" s="256"/>
      <c r="E412" s="256"/>
      <c r="F412" s="256"/>
    </row>
    <row r="413" spans="2:6">
      <c r="B413" s="256"/>
      <c r="C413" s="256"/>
      <c r="D413" s="256"/>
      <c r="E413" s="256"/>
      <c r="F413" s="256"/>
    </row>
    <row r="414" spans="2:6">
      <c r="B414" s="256"/>
      <c r="C414" s="256"/>
      <c r="D414" s="256"/>
      <c r="E414" s="256"/>
      <c r="F414" s="256"/>
    </row>
    <row r="415" spans="2:6">
      <c r="B415" s="256"/>
      <c r="C415" s="256"/>
      <c r="D415" s="256"/>
      <c r="E415" s="256"/>
      <c r="F415" s="256"/>
    </row>
    <row r="416" spans="2:6">
      <c r="B416" s="256"/>
      <c r="C416" s="256"/>
      <c r="D416" s="256"/>
      <c r="E416" s="256"/>
      <c r="F416" s="256"/>
    </row>
    <row r="417" spans="2:6">
      <c r="B417" s="256"/>
      <c r="C417" s="256"/>
      <c r="D417" s="256"/>
      <c r="E417" s="256"/>
      <c r="F417" s="256"/>
    </row>
    <row r="418" spans="2:6">
      <c r="B418" s="256"/>
      <c r="C418" s="256"/>
      <c r="D418" s="256"/>
      <c r="E418" s="256"/>
      <c r="F418" s="256"/>
    </row>
    <row r="419" spans="2:6">
      <c r="B419" s="256"/>
      <c r="C419" s="256"/>
      <c r="D419" s="256"/>
      <c r="E419" s="256"/>
      <c r="F419" s="256"/>
    </row>
    <row r="420" spans="2:6">
      <c r="B420" s="256"/>
      <c r="C420" s="256"/>
      <c r="D420" s="256"/>
      <c r="E420" s="256"/>
      <c r="F420" s="256"/>
    </row>
    <row r="421" spans="2:6">
      <c r="B421" s="256"/>
      <c r="C421" s="256"/>
      <c r="D421" s="256"/>
      <c r="E421" s="256"/>
      <c r="F421" s="256"/>
    </row>
    <row r="422" spans="2:6">
      <c r="B422" s="256"/>
      <c r="C422" s="256"/>
      <c r="D422" s="256"/>
      <c r="E422" s="256"/>
      <c r="F422" s="256"/>
    </row>
    <row r="423" spans="2:6">
      <c r="B423" s="256"/>
      <c r="C423" s="256"/>
      <c r="D423" s="256"/>
      <c r="E423" s="256"/>
      <c r="F423" s="256"/>
    </row>
    <row r="424" spans="2:6">
      <c r="B424" s="256"/>
      <c r="C424" s="256"/>
      <c r="D424" s="256"/>
      <c r="E424" s="256"/>
      <c r="F424" s="256"/>
    </row>
    <row r="425" spans="2:6">
      <c r="B425" s="256"/>
      <c r="C425" s="256"/>
      <c r="D425" s="256"/>
      <c r="E425" s="256"/>
      <c r="F425" s="256"/>
    </row>
    <row r="426" spans="2:6">
      <c r="B426" s="256"/>
      <c r="C426" s="256"/>
      <c r="D426" s="256"/>
      <c r="E426" s="256"/>
      <c r="F426" s="256"/>
    </row>
    <row r="427" spans="2:6">
      <c r="B427" s="256"/>
      <c r="C427" s="256"/>
      <c r="D427" s="256"/>
      <c r="E427" s="256"/>
      <c r="F427" s="256"/>
    </row>
    <row r="428" spans="2:6">
      <c r="B428" s="256"/>
      <c r="C428" s="256"/>
      <c r="D428" s="256"/>
      <c r="E428" s="256"/>
      <c r="F428" s="256"/>
    </row>
    <row r="429" spans="2:6">
      <c r="B429" s="256"/>
      <c r="C429" s="256"/>
      <c r="D429" s="256"/>
      <c r="E429" s="256"/>
      <c r="F429" s="256"/>
    </row>
    <row r="430" spans="2:6">
      <c r="B430" s="256"/>
      <c r="C430" s="256"/>
      <c r="D430" s="256"/>
      <c r="E430" s="256"/>
      <c r="F430" s="256"/>
    </row>
    <row r="431" spans="2:6">
      <c r="B431" s="256"/>
      <c r="C431" s="256"/>
      <c r="D431" s="256"/>
      <c r="E431" s="256"/>
      <c r="F431" s="256"/>
    </row>
    <row r="432" spans="2:6">
      <c r="B432" s="256"/>
      <c r="C432" s="256"/>
      <c r="D432" s="256"/>
      <c r="E432" s="256"/>
      <c r="F432" s="256"/>
    </row>
    <row r="433" spans="2:6">
      <c r="B433" s="256"/>
      <c r="C433" s="256"/>
      <c r="D433" s="256"/>
      <c r="E433" s="256"/>
      <c r="F433" s="256"/>
    </row>
    <row r="434" spans="2:6">
      <c r="B434" s="256"/>
      <c r="C434" s="256"/>
      <c r="D434" s="256"/>
      <c r="E434" s="256"/>
      <c r="F434" s="256"/>
    </row>
    <row r="435" spans="2:6">
      <c r="B435" s="256"/>
      <c r="C435" s="256"/>
      <c r="D435" s="256"/>
      <c r="E435" s="256"/>
      <c r="F435" s="256"/>
    </row>
    <row r="436" spans="2:6">
      <c r="B436" s="256"/>
      <c r="C436" s="256"/>
      <c r="D436" s="256"/>
      <c r="E436" s="256"/>
      <c r="F436" s="256"/>
    </row>
    <row r="437" spans="2:6">
      <c r="B437" s="256"/>
      <c r="C437" s="256"/>
      <c r="D437" s="256"/>
      <c r="E437" s="256"/>
      <c r="F437" s="256"/>
    </row>
    <row r="438" spans="2:6">
      <c r="B438" s="256"/>
      <c r="C438" s="256"/>
      <c r="D438" s="256"/>
      <c r="E438" s="256"/>
      <c r="F438" s="256"/>
    </row>
    <row r="439" spans="2:6">
      <c r="B439" s="256"/>
      <c r="C439" s="256"/>
      <c r="D439" s="256"/>
      <c r="E439" s="256"/>
      <c r="F439" s="256"/>
    </row>
    <row r="440" spans="2:6">
      <c r="B440" s="256"/>
      <c r="C440" s="256"/>
      <c r="D440" s="256"/>
      <c r="E440" s="256"/>
      <c r="F440" s="256"/>
    </row>
    <row r="441" spans="2:6">
      <c r="B441" s="256"/>
      <c r="C441" s="256"/>
      <c r="D441" s="256"/>
      <c r="E441" s="256"/>
      <c r="F441" s="256"/>
    </row>
    <row r="442" spans="2:6">
      <c r="B442" s="256"/>
      <c r="C442" s="256"/>
      <c r="D442" s="256"/>
      <c r="E442" s="256"/>
      <c r="F442" s="256"/>
    </row>
    <row r="443" spans="2:6">
      <c r="B443" s="256"/>
      <c r="C443" s="256"/>
      <c r="D443" s="256"/>
      <c r="E443" s="256"/>
      <c r="F443" s="256"/>
    </row>
    <row r="444" spans="2:6">
      <c r="B444" s="256"/>
      <c r="C444" s="256"/>
      <c r="D444" s="256"/>
      <c r="E444" s="256"/>
      <c r="F444" s="256"/>
    </row>
    <row r="445" spans="2:6">
      <c r="B445" s="256"/>
      <c r="C445" s="256"/>
      <c r="D445" s="256"/>
      <c r="E445" s="256"/>
      <c r="F445" s="256"/>
    </row>
    <row r="446" spans="2:6">
      <c r="B446" s="256"/>
      <c r="C446" s="256"/>
      <c r="D446" s="256"/>
      <c r="E446" s="256"/>
      <c r="F446" s="256"/>
    </row>
    <row r="447" spans="2:6">
      <c r="B447" s="256"/>
      <c r="C447" s="256"/>
      <c r="D447" s="256"/>
      <c r="E447" s="256"/>
      <c r="F447" s="256"/>
    </row>
    <row r="448" spans="2:6">
      <c r="B448" s="256"/>
      <c r="C448" s="256"/>
      <c r="D448" s="256"/>
      <c r="E448" s="256"/>
      <c r="F448" s="256"/>
    </row>
    <row r="449" spans="2:6">
      <c r="B449" s="256"/>
      <c r="C449" s="256"/>
      <c r="D449" s="256"/>
      <c r="E449" s="256"/>
      <c r="F449" s="256"/>
    </row>
    <row r="450" spans="2:6">
      <c r="B450" s="256"/>
      <c r="C450" s="256"/>
      <c r="D450" s="256"/>
      <c r="E450" s="256"/>
      <c r="F450" s="256"/>
    </row>
    <row r="451" spans="2:6">
      <c r="B451" s="256"/>
      <c r="C451" s="256"/>
      <c r="D451" s="256"/>
      <c r="E451" s="256"/>
      <c r="F451" s="256"/>
    </row>
    <row r="452" spans="2:6">
      <c r="B452" s="256"/>
      <c r="C452" s="256"/>
      <c r="D452" s="256"/>
      <c r="E452" s="256"/>
      <c r="F452" s="256"/>
    </row>
    <row r="453" spans="2:6">
      <c r="B453" s="256"/>
      <c r="C453" s="256"/>
      <c r="D453" s="256"/>
      <c r="E453" s="256"/>
      <c r="F453" s="256"/>
    </row>
    <row r="454" spans="2:6">
      <c r="B454" s="256"/>
      <c r="C454" s="256"/>
      <c r="D454" s="256"/>
      <c r="E454" s="256"/>
      <c r="F454" s="256"/>
    </row>
    <row r="455" spans="2:6">
      <c r="B455" s="256"/>
      <c r="C455" s="256"/>
      <c r="D455" s="256"/>
      <c r="E455" s="256"/>
      <c r="F455" s="256"/>
    </row>
    <row r="456" spans="2:6">
      <c r="B456" s="256"/>
      <c r="C456" s="256"/>
      <c r="D456" s="256"/>
      <c r="E456" s="256"/>
      <c r="F456" s="256"/>
    </row>
    <row r="457" spans="2:6">
      <c r="B457" s="256"/>
      <c r="C457" s="256"/>
      <c r="D457" s="256"/>
      <c r="E457" s="256"/>
      <c r="F457" s="256"/>
    </row>
    <row r="458" spans="2:6">
      <c r="B458" s="256"/>
      <c r="C458" s="256"/>
      <c r="D458" s="256"/>
      <c r="E458" s="256"/>
      <c r="F458" s="256"/>
    </row>
    <row r="459" spans="2:6">
      <c r="B459" s="256"/>
      <c r="C459" s="256"/>
      <c r="D459" s="256"/>
      <c r="E459" s="256"/>
      <c r="F459" s="256"/>
    </row>
    <row r="460" spans="2:6">
      <c r="B460" s="256"/>
      <c r="C460" s="256"/>
      <c r="D460" s="256"/>
      <c r="E460" s="256"/>
      <c r="F460" s="256"/>
    </row>
    <row r="461" spans="2:6">
      <c r="B461" s="256"/>
      <c r="C461" s="256"/>
      <c r="D461" s="256"/>
      <c r="E461" s="256"/>
      <c r="F461" s="256"/>
    </row>
    <row r="462" spans="2:6">
      <c r="B462" s="256"/>
      <c r="C462" s="256"/>
      <c r="D462" s="256"/>
      <c r="E462" s="256"/>
      <c r="F462" s="256"/>
    </row>
    <row r="463" spans="2:6">
      <c r="B463" s="256"/>
      <c r="C463" s="256"/>
      <c r="D463" s="256"/>
      <c r="E463" s="256"/>
      <c r="F463" s="256"/>
    </row>
    <row r="464" spans="2:6">
      <c r="B464" s="256"/>
      <c r="C464" s="256"/>
      <c r="D464" s="256"/>
      <c r="E464" s="256"/>
      <c r="F464" s="256"/>
    </row>
    <row r="465" spans="2:6">
      <c r="B465" s="256"/>
      <c r="C465" s="256"/>
      <c r="D465" s="256"/>
      <c r="E465" s="256"/>
      <c r="F465" s="256"/>
    </row>
    <row r="466" spans="2:6">
      <c r="B466" s="256"/>
      <c r="C466" s="256"/>
      <c r="D466" s="256"/>
      <c r="E466" s="256"/>
      <c r="F466" s="256"/>
    </row>
    <row r="467" spans="2:6">
      <c r="B467" s="256"/>
      <c r="C467" s="256"/>
      <c r="D467" s="256"/>
      <c r="E467" s="256"/>
      <c r="F467" s="256"/>
    </row>
    <row r="468" spans="2:6">
      <c r="B468" s="256"/>
      <c r="C468" s="256"/>
      <c r="D468" s="256"/>
      <c r="E468" s="256"/>
      <c r="F468" s="256"/>
    </row>
    <row r="469" spans="2:6">
      <c r="B469" s="256"/>
      <c r="C469" s="256"/>
      <c r="D469" s="256"/>
      <c r="E469" s="256"/>
      <c r="F469" s="256"/>
    </row>
    <row r="470" spans="2:6">
      <c r="B470" s="256"/>
      <c r="C470" s="256"/>
      <c r="D470" s="256"/>
      <c r="E470" s="256"/>
      <c r="F470" s="256"/>
    </row>
    <row r="471" spans="2:6">
      <c r="B471" s="256"/>
      <c r="C471" s="256"/>
      <c r="D471" s="256"/>
      <c r="E471" s="256"/>
      <c r="F471" s="256"/>
    </row>
    <row r="472" spans="2:6">
      <c r="B472" s="256"/>
      <c r="C472" s="256"/>
      <c r="D472" s="256"/>
      <c r="E472" s="256"/>
      <c r="F472" s="256"/>
    </row>
    <row r="473" spans="2:6">
      <c r="B473" s="256"/>
      <c r="C473" s="256"/>
      <c r="D473" s="256"/>
      <c r="E473" s="256"/>
      <c r="F473" s="256"/>
    </row>
    <row r="474" spans="2:6">
      <c r="B474" s="256"/>
      <c r="C474" s="256"/>
      <c r="D474" s="256"/>
      <c r="E474" s="256"/>
      <c r="F474" s="256"/>
    </row>
    <row r="475" spans="2:6">
      <c r="B475" s="256"/>
      <c r="C475" s="256"/>
      <c r="D475" s="256"/>
      <c r="E475" s="256"/>
      <c r="F475" s="256"/>
    </row>
    <row r="476" spans="2:6">
      <c r="B476" s="256"/>
      <c r="C476" s="256"/>
      <c r="D476" s="256"/>
      <c r="E476" s="256"/>
      <c r="F476" s="256"/>
    </row>
    <row r="477" spans="2:6">
      <c r="B477" s="256"/>
      <c r="C477" s="256"/>
      <c r="D477" s="256"/>
      <c r="E477" s="256"/>
      <c r="F477" s="256"/>
    </row>
    <row r="478" spans="2:6">
      <c r="B478" s="256"/>
      <c r="C478" s="256"/>
      <c r="D478" s="256"/>
      <c r="E478" s="256"/>
      <c r="F478" s="256"/>
    </row>
    <row r="479" spans="2:6">
      <c r="B479" s="256"/>
      <c r="C479" s="256"/>
      <c r="D479" s="256"/>
      <c r="E479" s="256"/>
      <c r="F479" s="256"/>
    </row>
    <row r="480" spans="2:6">
      <c r="B480" s="256"/>
      <c r="C480" s="256"/>
      <c r="D480" s="256"/>
      <c r="E480" s="256"/>
      <c r="F480" s="256"/>
    </row>
    <row r="481" spans="2:6">
      <c r="B481" s="256"/>
      <c r="C481" s="256"/>
      <c r="D481" s="256"/>
      <c r="E481" s="256"/>
      <c r="F481" s="256"/>
    </row>
    <row r="482" spans="2:6">
      <c r="B482" s="256"/>
      <c r="C482" s="256"/>
      <c r="D482" s="256"/>
      <c r="E482" s="256"/>
      <c r="F482" s="256"/>
    </row>
    <row r="483" spans="2:6">
      <c r="B483" s="256"/>
      <c r="C483" s="256"/>
      <c r="D483" s="256"/>
      <c r="E483" s="256"/>
      <c r="F483" s="256"/>
    </row>
    <row r="484" spans="2:6">
      <c r="B484" s="256"/>
      <c r="C484" s="256"/>
      <c r="D484" s="256"/>
      <c r="E484" s="256"/>
      <c r="F484" s="256"/>
    </row>
    <row r="485" spans="2:6">
      <c r="B485" s="256"/>
      <c r="C485" s="256"/>
      <c r="D485" s="256"/>
      <c r="E485" s="256"/>
      <c r="F485" s="256"/>
    </row>
    <row r="486" spans="2:6">
      <c r="B486" s="256"/>
      <c r="C486" s="256"/>
      <c r="D486" s="256"/>
      <c r="E486" s="256"/>
      <c r="F486" s="256"/>
    </row>
    <row r="487" spans="2:6">
      <c r="B487" s="256"/>
      <c r="C487" s="256"/>
      <c r="D487" s="256"/>
      <c r="E487" s="256"/>
      <c r="F487" s="256"/>
    </row>
    <row r="488" spans="2:6">
      <c r="B488" s="256"/>
      <c r="C488" s="256"/>
      <c r="D488" s="256"/>
      <c r="E488" s="256"/>
      <c r="F488" s="256"/>
    </row>
    <row r="489" spans="2:6">
      <c r="B489" s="256"/>
      <c r="C489" s="256"/>
      <c r="D489" s="256"/>
      <c r="E489" s="256"/>
      <c r="F489" s="256"/>
    </row>
    <row r="490" spans="2:6">
      <c r="B490" s="256"/>
      <c r="C490" s="256"/>
      <c r="D490" s="256"/>
      <c r="E490" s="256"/>
      <c r="F490" s="256"/>
    </row>
    <row r="491" spans="2:6">
      <c r="B491" s="256"/>
      <c r="C491" s="256"/>
      <c r="D491" s="256"/>
      <c r="E491" s="256"/>
      <c r="F491" s="256"/>
    </row>
    <row r="492" spans="2:6">
      <c r="B492" s="256"/>
      <c r="C492" s="256"/>
      <c r="D492" s="256"/>
      <c r="E492" s="256"/>
      <c r="F492" s="256"/>
    </row>
    <row r="493" spans="2:6">
      <c r="B493" s="256"/>
      <c r="C493" s="256"/>
      <c r="D493" s="256"/>
      <c r="E493" s="256"/>
      <c r="F493" s="256"/>
    </row>
    <row r="494" spans="2:6">
      <c r="B494" s="256"/>
      <c r="C494" s="256"/>
      <c r="D494" s="256"/>
      <c r="E494" s="256"/>
      <c r="F494" s="256"/>
    </row>
    <row r="495" spans="2:6">
      <c r="B495" s="256"/>
      <c r="C495" s="256"/>
      <c r="D495" s="256"/>
      <c r="E495" s="256"/>
      <c r="F495" s="256"/>
    </row>
    <row r="496" spans="2:6">
      <c r="B496" s="256"/>
      <c r="C496" s="256"/>
      <c r="D496" s="256"/>
      <c r="E496" s="256"/>
      <c r="F496" s="256"/>
    </row>
    <row r="497" spans="2:6">
      <c r="B497" s="256"/>
      <c r="C497" s="256"/>
      <c r="D497" s="256"/>
      <c r="E497" s="256"/>
      <c r="F497" s="256"/>
    </row>
    <row r="498" spans="2:6">
      <c r="B498" s="256"/>
      <c r="C498" s="256"/>
      <c r="D498" s="256"/>
      <c r="E498" s="256"/>
      <c r="F498" s="256"/>
    </row>
    <row r="499" spans="2:6">
      <c r="B499" s="256"/>
      <c r="C499" s="256"/>
      <c r="D499" s="256"/>
      <c r="E499" s="256"/>
      <c r="F499" s="256"/>
    </row>
    <row r="500" spans="2:6">
      <c r="B500" s="256"/>
      <c r="C500" s="256"/>
      <c r="D500" s="256"/>
      <c r="E500" s="256"/>
      <c r="F500" s="256"/>
    </row>
    <row r="501" spans="2:6">
      <c r="B501" s="256"/>
      <c r="C501" s="256"/>
      <c r="D501" s="256"/>
      <c r="E501" s="256"/>
      <c r="F501" s="256"/>
    </row>
    <row r="502" spans="2:6">
      <c r="B502" s="256"/>
      <c r="C502" s="256"/>
      <c r="D502" s="256"/>
      <c r="E502" s="256"/>
      <c r="F502" s="256"/>
    </row>
    <row r="503" spans="2:6">
      <c r="B503" s="256"/>
      <c r="C503" s="256"/>
      <c r="D503" s="256"/>
      <c r="E503" s="256"/>
      <c r="F503" s="256"/>
    </row>
    <row r="504" spans="2:6">
      <c r="B504" s="256"/>
      <c r="C504" s="256"/>
      <c r="D504" s="256"/>
      <c r="E504" s="256"/>
      <c r="F504" s="256"/>
    </row>
    <row r="505" spans="2:6">
      <c r="B505" s="256"/>
      <c r="C505" s="256"/>
      <c r="D505" s="256"/>
      <c r="E505" s="256"/>
      <c r="F505" s="256"/>
    </row>
    <row r="506" spans="2:6">
      <c r="B506" s="256"/>
      <c r="C506" s="256"/>
      <c r="D506" s="256"/>
      <c r="E506" s="256"/>
      <c r="F506" s="256"/>
    </row>
    <row r="507" spans="2:6">
      <c r="B507" s="256"/>
      <c r="C507" s="256"/>
      <c r="D507" s="256"/>
      <c r="E507" s="256"/>
      <c r="F507" s="256"/>
    </row>
    <row r="508" spans="2:6">
      <c r="B508" s="256"/>
      <c r="C508" s="256"/>
      <c r="D508" s="256"/>
      <c r="E508" s="256"/>
      <c r="F508" s="256"/>
    </row>
    <row r="509" spans="2:6">
      <c r="B509" s="256"/>
      <c r="C509" s="256"/>
      <c r="D509" s="256"/>
      <c r="E509" s="256"/>
      <c r="F509" s="256"/>
    </row>
    <row r="510" spans="2:6">
      <c r="B510" s="256"/>
      <c r="C510" s="256"/>
      <c r="D510" s="256"/>
      <c r="E510" s="256"/>
      <c r="F510" s="256"/>
    </row>
    <row r="511" spans="2:6">
      <c r="B511" s="256"/>
      <c r="C511" s="256"/>
      <c r="D511" s="256"/>
      <c r="E511" s="256"/>
      <c r="F511" s="256"/>
    </row>
    <row r="512" spans="2:6">
      <c r="B512" s="256"/>
      <c r="C512" s="256"/>
      <c r="D512" s="256"/>
      <c r="E512" s="256"/>
      <c r="F512" s="256"/>
    </row>
    <row r="513" spans="2:6">
      <c r="B513" s="256"/>
      <c r="C513" s="256"/>
      <c r="D513" s="256"/>
      <c r="E513" s="256"/>
      <c r="F513" s="256"/>
    </row>
    <row r="514" spans="2:6">
      <c r="B514" s="256"/>
      <c r="C514" s="256"/>
      <c r="D514" s="256"/>
      <c r="E514" s="256"/>
      <c r="F514" s="256"/>
    </row>
    <row r="515" spans="2:6">
      <c r="B515" s="256"/>
      <c r="C515" s="256"/>
      <c r="D515" s="256"/>
      <c r="E515" s="256"/>
      <c r="F515" s="256"/>
    </row>
    <row r="516" spans="2:6">
      <c r="B516" s="256"/>
      <c r="C516" s="256"/>
      <c r="D516" s="256"/>
      <c r="E516" s="256"/>
      <c r="F516" s="256"/>
    </row>
    <row r="517" spans="2:6">
      <c r="B517" s="256"/>
      <c r="C517" s="256"/>
      <c r="D517" s="256"/>
      <c r="E517" s="256"/>
      <c r="F517" s="256"/>
    </row>
    <row r="518" spans="2:6">
      <c r="B518" s="256"/>
      <c r="C518" s="256"/>
      <c r="D518" s="256"/>
      <c r="E518" s="256"/>
      <c r="F518" s="256"/>
    </row>
    <row r="519" spans="2:6">
      <c r="B519" s="256"/>
      <c r="C519" s="256"/>
      <c r="D519" s="256"/>
      <c r="E519" s="256"/>
      <c r="F519" s="256"/>
    </row>
    <row r="520" spans="2:6">
      <c r="B520" s="256"/>
      <c r="C520" s="256"/>
      <c r="D520" s="256"/>
      <c r="E520" s="256"/>
      <c r="F520" s="256"/>
    </row>
    <row r="521" spans="2:6">
      <c r="B521" s="256"/>
      <c r="C521" s="256"/>
      <c r="D521" s="256"/>
      <c r="E521" s="256"/>
      <c r="F521" s="256"/>
    </row>
    <row r="522" spans="2:6">
      <c r="B522" s="256"/>
      <c r="C522" s="256"/>
      <c r="D522" s="256"/>
      <c r="E522" s="256"/>
      <c r="F522" s="256"/>
    </row>
    <row r="523" spans="2:6">
      <c r="B523" s="256"/>
      <c r="C523" s="256"/>
      <c r="D523" s="256"/>
      <c r="E523" s="256"/>
      <c r="F523" s="256"/>
    </row>
    <row r="524" spans="2:6">
      <c r="B524" s="256"/>
      <c r="C524" s="256"/>
      <c r="D524" s="256"/>
      <c r="E524" s="256"/>
      <c r="F524" s="256"/>
    </row>
    <row r="525" spans="2:6">
      <c r="B525" s="256"/>
      <c r="C525" s="256"/>
      <c r="D525" s="256"/>
      <c r="E525" s="256"/>
      <c r="F525" s="256"/>
    </row>
    <row r="526" spans="2:6">
      <c r="B526" s="256"/>
      <c r="C526" s="256"/>
      <c r="D526" s="256"/>
      <c r="E526" s="256"/>
      <c r="F526" s="256"/>
    </row>
    <row r="527" spans="2:6">
      <c r="B527" s="256"/>
      <c r="C527" s="256"/>
      <c r="D527" s="256"/>
      <c r="E527" s="256"/>
      <c r="F527" s="256"/>
    </row>
    <row r="528" spans="2:6">
      <c r="B528" s="256"/>
      <c r="C528" s="256"/>
      <c r="D528" s="256"/>
      <c r="E528" s="256"/>
      <c r="F528" s="256"/>
    </row>
    <row r="529" spans="2:6">
      <c r="B529" s="256"/>
      <c r="C529" s="256"/>
      <c r="D529" s="256"/>
      <c r="E529" s="256"/>
      <c r="F529" s="256"/>
    </row>
    <row r="530" spans="2:6">
      <c r="B530" s="256"/>
      <c r="C530" s="256"/>
      <c r="D530" s="256"/>
      <c r="E530" s="256"/>
      <c r="F530" s="256"/>
    </row>
    <row r="531" spans="2:6">
      <c r="B531" s="256"/>
      <c r="C531" s="256"/>
      <c r="D531" s="256"/>
      <c r="E531" s="256"/>
      <c r="F531" s="256"/>
    </row>
    <row r="532" spans="2:6">
      <c r="B532" s="256"/>
      <c r="C532" s="256"/>
      <c r="D532" s="256"/>
      <c r="E532" s="256"/>
      <c r="F532" s="256"/>
    </row>
    <row r="533" spans="2:6">
      <c r="B533" s="256"/>
      <c r="C533" s="256"/>
      <c r="D533" s="256"/>
      <c r="E533" s="256"/>
      <c r="F533" s="256"/>
    </row>
    <row r="534" spans="2:6">
      <c r="B534" s="256"/>
      <c r="C534" s="256"/>
      <c r="D534" s="256"/>
      <c r="E534" s="256"/>
      <c r="F534" s="256"/>
    </row>
    <row r="535" spans="2:6">
      <c r="B535" s="256"/>
      <c r="C535" s="256"/>
      <c r="D535" s="256"/>
      <c r="E535" s="256"/>
      <c r="F535" s="256"/>
    </row>
    <row r="536" spans="2:6">
      <c r="B536" s="256"/>
      <c r="C536" s="256"/>
      <c r="D536" s="256"/>
      <c r="E536" s="256"/>
      <c r="F536" s="256"/>
    </row>
    <row r="537" spans="2:6">
      <c r="B537" s="256"/>
      <c r="C537" s="256"/>
      <c r="D537" s="256"/>
      <c r="E537" s="256"/>
      <c r="F537" s="256"/>
    </row>
    <row r="538" spans="2:6">
      <c r="B538" s="256"/>
      <c r="C538" s="256"/>
      <c r="D538" s="256"/>
      <c r="E538" s="256"/>
      <c r="F538" s="256"/>
    </row>
    <row r="539" spans="2:6">
      <c r="B539" s="256"/>
      <c r="C539" s="256"/>
      <c r="D539" s="256"/>
      <c r="E539" s="256"/>
      <c r="F539" s="256"/>
    </row>
    <row r="540" spans="2:6">
      <c r="B540" s="256"/>
      <c r="C540" s="256"/>
      <c r="D540" s="256"/>
      <c r="E540" s="256"/>
      <c r="F540" s="256"/>
    </row>
    <row r="541" spans="2:6">
      <c r="B541" s="256"/>
      <c r="C541" s="256"/>
      <c r="D541" s="256"/>
      <c r="E541" s="256"/>
      <c r="F541" s="256"/>
    </row>
    <row r="542" spans="2:6">
      <c r="B542" s="256"/>
      <c r="C542" s="256"/>
      <c r="D542" s="256"/>
      <c r="E542" s="256"/>
      <c r="F542" s="256"/>
    </row>
    <row r="543" spans="2:6">
      <c r="B543" s="256"/>
      <c r="C543" s="256"/>
      <c r="D543" s="256"/>
      <c r="E543" s="256"/>
      <c r="F543" s="256"/>
    </row>
    <row r="544" spans="2:6">
      <c r="B544" s="256"/>
      <c r="C544" s="256"/>
      <c r="D544" s="256"/>
      <c r="E544" s="256"/>
      <c r="F544" s="256"/>
    </row>
    <row r="545" spans="2:6">
      <c r="B545" s="256"/>
      <c r="C545" s="256"/>
      <c r="D545" s="256"/>
      <c r="E545" s="256"/>
      <c r="F545" s="256"/>
    </row>
    <row r="546" spans="2:6">
      <c r="B546" s="256"/>
      <c r="C546" s="256"/>
      <c r="D546" s="256"/>
      <c r="E546" s="256"/>
      <c r="F546" s="256"/>
    </row>
    <row r="547" spans="2:6">
      <c r="B547" s="256"/>
      <c r="C547" s="256"/>
      <c r="D547" s="256"/>
      <c r="E547" s="256"/>
      <c r="F547" s="256"/>
    </row>
    <row r="548" spans="2:6">
      <c r="B548" s="256"/>
      <c r="C548" s="256"/>
      <c r="D548" s="256"/>
      <c r="E548" s="256"/>
      <c r="F548" s="256"/>
    </row>
    <row r="549" spans="2:6">
      <c r="B549" s="256"/>
      <c r="C549" s="256"/>
      <c r="D549" s="256"/>
      <c r="E549" s="256"/>
      <c r="F549" s="256"/>
    </row>
    <row r="550" spans="2:6">
      <c r="B550" s="256"/>
      <c r="C550" s="256"/>
      <c r="D550" s="256"/>
      <c r="E550" s="256"/>
      <c r="F550" s="256"/>
    </row>
    <row r="551" spans="2:6">
      <c r="B551" s="256"/>
      <c r="C551" s="256"/>
      <c r="D551" s="256"/>
      <c r="E551" s="256"/>
      <c r="F551" s="256"/>
    </row>
    <row r="552" spans="2:6">
      <c r="B552" s="256"/>
      <c r="C552" s="256"/>
      <c r="D552" s="256"/>
      <c r="E552" s="256"/>
      <c r="F552" s="256"/>
    </row>
    <row r="553" spans="2:6">
      <c r="B553" s="256"/>
      <c r="C553" s="256"/>
      <c r="D553" s="256"/>
      <c r="E553" s="256"/>
      <c r="F553" s="256"/>
    </row>
    <row r="554" spans="2:6">
      <c r="B554" s="256"/>
      <c r="C554" s="256"/>
      <c r="D554" s="256"/>
      <c r="E554" s="256"/>
      <c r="F554" s="256"/>
    </row>
    <row r="555" spans="2:6">
      <c r="B555" s="256"/>
      <c r="C555" s="256"/>
      <c r="D555" s="256"/>
      <c r="E555" s="256"/>
      <c r="F555" s="256"/>
    </row>
    <row r="556" spans="2:6">
      <c r="B556" s="256"/>
      <c r="C556" s="256"/>
      <c r="D556" s="256"/>
      <c r="E556" s="256"/>
      <c r="F556" s="256"/>
    </row>
    <row r="557" spans="2:6">
      <c r="B557" s="256"/>
      <c r="C557" s="256"/>
      <c r="D557" s="256"/>
      <c r="E557" s="256"/>
      <c r="F557" s="256"/>
    </row>
    <row r="558" spans="2:6">
      <c r="B558" s="256"/>
      <c r="C558" s="256"/>
      <c r="D558" s="256"/>
      <c r="E558" s="256"/>
      <c r="F558" s="256"/>
    </row>
    <row r="559" spans="2:6">
      <c r="B559" s="256"/>
      <c r="C559" s="256"/>
      <c r="D559" s="256"/>
      <c r="E559" s="256"/>
      <c r="F559" s="256"/>
    </row>
    <row r="560" spans="2:6">
      <c r="B560" s="256"/>
      <c r="C560" s="256"/>
      <c r="D560" s="256"/>
      <c r="E560" s="256"/>
      <c r="F560" s="256"/>
    </row>
    <row r="561" spans="2:6">
      <c r="B561" s="256"/>
      <c r="C561" s="256"/>
      <c r="D561" s="256"/>
      <c r="E561" s="256"/>
      <c r="F561" s="256"/>
    </row>
    <row r="562" spans="2:6">
      <c r="B562" s="256"/>
      <c r="C562" s="256"/>
      <c r="D562" s="256"/>
      <c r="E562" s="256"/>
      <c r="F562" s="256"/>
    </row>
    <row r="563" spans="2:6">
      <c r="B563" s="256"/>
      <c r="C563" s="256"/>
      <c r="D563" s="256"/>
      <c r="E563" s="256"/>
      <c r="F563" s="256"/>
    </row>
    <row r="564" spans="2:6">
      <c r="B564" s="256"/>
      <c r="C564" s="256"/>
      <c r="D564" s="256"/>
      <c r="E564" s="256"/>
      <c r="F564" s="256"/>
    </row>
    <row r="565" spans="2:6">
      <c r="B565" s="256"/>
      <c r="C565" s="256"/>
      <c r="D565" s="256"/>
      <c r="E565" s="256"/>
      <c r="F565" s="256"/>
    </row>
    <row r="566" spans="2:6">
      <c r="B566" s="256"/>
      <c r="C566" s="256"/>
      <c r="D566" s="256"/>
      <c r="E566" s="256"/>
      <c r="F566" s="256"/>
    </row>
    <row r="567" spans="2:6">
      <c r="B567" s="256"/>
      <c r="C567" s="256"/>
      <c r="D567" s="256"/>
      <c r="E567" s="256"/>
      <c r="F567" s="256"/>
    </row>
    <row r="568" spans="2:6">
      <c r="B568" s="256"/>
      <c r="C568" s="256"/>
      <c r="D568" s="256"/>
      <c r="E568" s="256"/>
      <c r="F568" s="256"/>
    </row>
    <row r="569" spans="2:6">
      <c r="B569" s="256"/>
      <c r="C569" s="256"/>
      <c r="D569" s="256"/>
      <c r="E569" s="256"/>
      <c r="F569" s="256"/>
    </row>
    <row r="570" spans="2:6">
      <c r="B570" s="256"/>
      <c r="C570" s="256"/>
      <c r="D570" s="256"/>
      <c r="E570" s="256"/>
      <c r="F570" s="256"/>
    </row>
    <row r="571" spans="2:6">
      <c r="B571" s="256"/>
      <c r="C571" s="256"/>
      <c r="D571" s="256"/>
      <c r="E571" s="256"/>
      <c r="F571" s="256"/>
    </row>
    <row r="572" spans="2:6">
      <c r="B572" s="256"/>
      <c r="C572" s="256"/>
      <c r="D572" s="256"/>
      <c r="E572" s="256"/>
      <c r="F572" s="256"/>
    </row>
    <row r="573" spans="2:6">
      <c r="B573" s="256"/>
      <c r="C573" s="256"/>
      <c r="D573" s="256"/>
      <c r="E573" s="256"/>
      <c r="F573" s="256"/>
    </row>
    <row r="574" spans="2:6">
      <c r="B574" s="256"/>
      <c r="C574" s="256"/>
      <c r="D574" s="256"/>
      <c r="E574" s="256"/>
      <c r="F574" s="256"/>
    </row>
    <row r="575" spans="2:6">
      <c r="B575" s="256"/>
      <c r="C575" s="256"/>
      <c r="D575" s="256"/>
      <c r="E575" s="256"/>
      <c r="F575" s="256"/>
    </row>
    <row r="576" spans="2:6">
      <c r="B576" s="256"/>
      <c r="C576" s="256"/>
      <c r="D576" s="256"/>
      <c r="E576" s="256"/>
      <c r="F576" s="256"/>
    </row>
    <row r="577" spans="2:6">
      <c r="B577" s="256"/>
      <c r="C577" s="256"/>
      <c r="D577" s="256"/>
      <c r="E577" s="256"/>
      <c r="F577" s="256"/>
    </row>
    <row r="578" spans="2:6">
      <c r="B578" s="256"/>
      <c r="C578" s="256"/>
      <c r="D578" s="256"/>
      <c r="E578" s="256"/>
      <c r="F578" s="256"/>
    </row>
    <row r="579" spans="2:6">
      <c r="B579" s="256"/>
      <c r="C579" s="256"/>
      <c r="D579" s="256"/>
      <c r="E579" s="256"/>
      <c r="F579" s="256"/>
    </row>
    <row r="580" spans="2:6">
      <c r="B580" s="256"/>
      <c r="C580" s="256"/>
      <c r="D580" s="256"/>
      <c r="E580" s="256"/>
      <c r="F580" s="256"/>
    </row>
    <row r="581" spans="2:6">
      <c r="B581" s="256"/>
      <c r="C581" s="256"/>
      <c r="D581" s="256"/>
      <c r="E581" s="256"/>
      <c r="F581" s="256"/>
    </row>
    <row r="582" spans="2:6">
      <c r="B582" s="256"/>
      <c r="C582" s="256"/>
      <c r="D582" s="256"/>
      <c r="E582" s="256"/>
      <c r="F582" s="256"/>
    </row>
    <row r="583" spans="2:6">
      <c r="B583" s="256"/>
      <c r="C583" s="256"/>
      <c r="D583" s="256"/>
      <c r="E583" s="256"/>
      <c r="F583" s="256"/>
    </row>
    <row r="584" spans="2:6">
      <c r="B584" s="256"/>
      <c r="C584" s="256"/>
      <c r="D584" s="256"/>
      <c r="E584" s="256"/>
      <c r="F584" s="256"/>
    </row>
    <row r="585" spans="2:6">
      <c r="B585" s="256"/>
      <c r="C585" s="256"/>
      <c r="D585" s="256"/>
      <c r="E585" s="256"/>
      <c r="F585" s="256"/>
    </row>
    <row r="586" spans="2:6">
      <c r="B586" s="256"/>
      <c r="C586" s="256"/>
      <c r="D586" s="256"/>
      <c r="E586" s="256"/>
      <c r="F586" s="256"/>
    </row>
    <row r="587" spans="2:6">
      <c r="B587" s="256"/>
      <c r="C587" s="256"/>
      <c r="D587" s="256"/>
      <c r="E587" s="256"/>
      <c r="F587" s="256"/>
    </row>
    <row r="588" spans="2:6">
      <c r="B588" s="256"/>
      <c r="C588" s="256"/>
      <c r="D588" s="256"/>
      <c r="E588" s="256"/>
      <c r="F588" s="256"/>
    </row>
    <row r="589" spans="2:6">
      <c r="B589" s="256"/>
      <c r="C589" s="256"/>
      <c r="D589" s="256"/>
      <c r="E589" s="256"/>
      <c r="F589" s="256"/>
    </row>
    <row r="590" spans="2:6">
      <c r="B590" s="256"/>
      <c r="C590" s="256"/>
      <c r="D590" s="256"/>
      <c r="E590" s="256"/>
      <c r="F590" s="256"/>
    </row>
    <row r="591" spans="2:6">
      <c r="B591" s="256"/>
      <c r="C591" s="256"/>
      <c r="D591" s="256"/>
      <c r="E591" s="256"/>
      <c r="F591" s="256"/>
    </row>
    <row r="592" spans="2:6">
      <c r="B592" s="256"/>
      <c r="C592" s="256"/>
      <c r="D592" s="256"/>
      <c r="E592" s="256"/>
      <c r="F592" s="256"/>
    </row>
    <row r="593" spans="2:6">
      <c r="B593" s="256"/>
      <c r="C593" s="256"/>
      <c r="D593" s="256"/>
      <c r="E593" s="256"/>
      <c r="F593" s="256"/>
    </row>
    <row r="594" spans="2:6">
      <c r="B594" s="256"/>
      <c r="C594" s="256"/>
      <c r="D594" s="256"/>
      <c r="E594" s="256"/>
      <c r="F594" s="256"/>
    </row>
    <row r="595" spans="2:6">
      <c r="B595" s="256"/>
      <c r="C595" s="256"/>
      <c r="D595" s="256"/>
      <c r="E595" s="256"/>
      <c r="F595" s="256"/>
    </row>
    <row r="596" spans="2:6">
      <c r="B596" s="256"/>
      <c r="C596" s="256"/>
      <c r="D596" s="256"/>
      <c r="E596" s="256"/>
      <c r="F596" s="256"/>
    </row>
    <row r="597" spans="2:6">
      <c r="B597" s="256"/>
      <c r="C597" s="256"/>
      <c r="D597" s="256"/>
      <c r="E597" s="256"/>
      <c r="F597" s="256"/>
    </row>
    <row r="598" spans="2:6">
      <c r="B598" s="256"/>
      <c r="C598" s="256"/>
      <c r="D598" s="256"/>
      <c r="E598" s="256"/>
      <c r="F598" s="256"/>
    </row>
    <row r="599" spans="2:6">
      <c r="B599" s="256"/>
      <c r="C599" s="256"/>
      <c r="D599" s="256"/>
      <c r="E599" s="256"/>
      <c r="F599" s="256"/>
    </row>
    <row r="600" spans="2:6">
      <c r="B600" s="256"/>
      <c r="C600" s="256"/>
      <c r="D600" s="256"/>
      <c r="E600" s="256"/>
      <c r="F600" s="256"/>
    </row>
    <row r="601" spans="2:6">
      <c r="B601" s="256"/>
      <c r="C601" s="256"/>
      <c r="D601" s="256"/>
      <c r="E601" s="256"/>
      <c r="F601" s="256"/>
    </row>
    <row r="602" spans="2:6">
      <c r="B602" s="256"/>
      <c r="C602" s="256"/>
      <c r="D602" s="256"/>
      <c r="E602" s="256"/>
      <c r="F602" s="256"/>
    </row>
    <row r="603" spans="2:6">
      <c r="B603" s="256"/>
      <c r="C603" s="256"/>
      <c r="D603" s="256"/>
      <c r="E603" s="256"/>
      <c r="F603" s="256"/>
    </row>
    <row r="604" spans="2:6">
      <c r="B604" s="256"/>
      <c r="C604" s="256"/>
      <c r="D604" s="256"/>
      <c r="E604" s="256"/>
      <c r="F604" s="256"/>
    </row>
    <row r="605" spans="2:6">
      <c r="B605" s="256"/>
      <c r="C605" s="256"/>
      <c r="D605" s="256"/>
      <c r="E605" s="256"/>
      <c r="F605" s="256"/>
    </row>
    <row r="606" spans="2:6">
      <c r="B606" s="256"/>
      <c r="C606" s="256"/>
      <c r="D606" s="256"/>
      <c r="E606" s="256"/>
      <c r="F606" s="256"/>
    </row>
    <row r="607" spans="2:6">
      <c r="B607" s="256"/>
      <c r="C607" s="256"/>
      <c r="D607" s="256"/>
      <c r="E607" s="256"/>
      <c r="F607" s="256"/>
    </row>
    <row r="608" spans="2:6">
      <c r="B608" s="256"/>
      <c r="C608" s="256"/>
      <c r="D608" s="256"/>
      <c r="E608" s="256"/>
      <c r="F608" s="256"/>
    </row>
    <row r="609" spans="2:6">
      <c r="B609" s="256"/>
      <c r="C609" s="256"/>
      <c r="D609" s="256"/>
      <c r="E609" s="256"/>
      <c r="F609" s="256"/>
    </row>
    <row r="610" spans="2:6">
      <c r="B610" s="256"/>
      <c r="C610" s="256"/>
      <c r="D610" s="256"/>
      <c r="E610" s="256"/>
      <c r="F610" s="256"/>
    </row>
    <row r="611" spans="2:6">
      <c r="B611" s="256"/>
      <c r="C611" s="256"/>
      <c r="D611" s="256"/>
      <c r="E611" s="256"/>
      <c r="F611" s="256"/>
    </row>
    <row r="612" spans="2:6">
      <c r="B612" s="256"/>
      <c r="C612" s="256"/>
      <c r="D612" s="256"/>
      <c r="E612" s="256"/>
      <c r="F612" s="256"/>
    </row>
    <row r="613" spans="2:6">
      <c r="B613" s="256"/>
      <c r="C613" s="256"/>
      <c r="D613" s="256"/>
      <c r="E613" s="256"/>
      <c r="F613" s="256"/>
    </row>
    <row r="614" spans="2:6">
      <c r="B614" s="256"/>
      <c r="C614" s="256"/>
      <c r="D614" s="256"/>
      <c r="E614" s="256"/>
      <c r="F614" s="256"/>
    </row>
    <row r="615" spans="2:6">
      <c r="B615" s="256"/>
      <c r="C615" s="256"/>
      <c r="D615" s="256"/>
      <c r="E615" s="256"/>
      <c r="F615" s="256"/>
    </row>
    <row r="616" spans="2:6">
      <c r="B616" s="256"/>
      <c r="C616" s="256"/>
      <c r="D616" s="256"/>
      <c r="E616" s="256"/>
      <c r="F616" s="256"/>
    </row>
    <row r="617" spans="2:6">
      <c r="B617" s="256"/>
      <c r="C617" s="256"/>
      <c r="D617" s="256"/>
      <c r="E617" s="256"/>
      <c r="F617" s="256"/>
    </row>
    <row r="618" spans="2:6">
      <c r="B618" s="256"/>
      <c r="C618" s="256"/>
      <c r="D618" s="256"/>
      <c r="E618" s="256"/>
      <c r="F618" s="256"/>
    </row>
    <row r="619" spans="2:6">
      <c r="B619" s="256"/>
      <c r="C619" s="256"/>
      <c r="D619" s="256"/>
      <c r="E619" s="256"/>
      <c r="F619" s="256"/>
    </row>
    <row r="620" spans="2:6">
      <c r="B620" s="256"/>
      <c r="C620" s="256"/>
      <c r="D620" s="256"/>
      <c r="E620" s="256"/>
      <c r="F620" s="256"/>
    </row>
    <row r="621" spans="2:6">
      <c r="B621" s="256"/>
      <c r="C621" s="256"/>
      <c r="D621" s="256"/>
      <c r="E621" s="256"/>
      <c r="F621" s="256"/>
    </row>
    <row r="622" spans="2:6">
      <c r="B622" s="256"/>
      <c r="C622" s="256"/>
      <c r="D622" s="256"/>
      <c r="E622" s="256"/>
      <c r="F622" s="256"/>
    </row>
    <row r="623" spans="2:6">
      <c r="B623" s="256"/>
      <c r="C623" s="256"/>
      <c r="D623" s="256"/>
      <c r="E623" s="256"/>
      <c r="F623" s="256"/>
    </row>
    <row r="624" spans="2:6">
      <c r="B624" s="256"/>
      <c r="C624" s="256"/>
      <c r="D624" s="256"/>
      <c r="E624" s="256"/>
      <c r="F624" s="256"/>
    </row>
    <row r="625" spans="2:6">
      <c r="B625" s="256"/>
      <c r="C625" s="256"/>
      <c r="D625" s="256"/>
      <c r="E625" s="256"/>
      <c r="F625" s="256"/>
    </row>
    <row r="626" spans="2:6">
      <c r="B626" s="256"/>
      <c r="C626" s="256"/>
      <c r="D626" s="256"/>
      <c r="E626" s="256"/>
      <c r="F626" s="256"/>
    </row>
    <row r="627" spans="2:6">
      <c r="B627" s="256"/>
      <c r="C627" s="256"/>
      <c r="D627" s="256"/>
      <c r="E627" s="256"/>
      <c r="F627" s="256"/>
    </row>
    <row r="628" spans="2:6">
      <c r="B628" s="256"/>
      <c r="C628" s="256"/>
      <c r="D628" s="256"/>
      <c r="E628" s="256"/>
      <c r="F628" s="256"/>
    </row>
    <row r="629" spans="2:6">
      <c r="B629" s="256"/>
      <c r="C629" s="256"/>
      <c r="D629" s="256"/>
      <c r="E629" s="256"/>
      <c r="F629" s="256"/>
    </row>
    <row r="630" spans="2:6">
      <c r="B630" s="256"/>
      <c r="C630" s="256"/>
      <c r="D630" s="256"/>
      <c r="E630" s="256"/>
      <c r="F630" s="256"/>
    </row>
    <row r="631" spans="2:6">
      <c r="B631" s="256"/>
      <c r="C631" s="256"/>
      <c r="D631" s="256"/>
      <c r="E631" s="256"/>
      <c r="F631" s="256"/>
    </row>
    <row r="632" spans="2:6">
      <c r="B632" s="256"/>
      <c r="C632" s="256"/>
      <c r="D632" s="256"/>
      <c r="E632" s="256"/>
      <c r="F632" s="256"/>
    </row>
    <row r="633" spans="2:6">
      <c r="B633" s="256"/>
      <c r="C633" s="256"/>
      <c r="D633" s="256"/>
      <c r="E633" s="256"/>
      <c r="F633" s="256"/>
    </row>
    <row r="634" spans="2:6">
      <c r="B634" s="256"/>
      <c r="C634" s="256"/>
      <c r="D634" s="256"/>
      <c r="E634" s="256"/>
      <c r="F634" s="256"/>
    </row>
    <row r="635" spans="2:6">
      <c r="B635" s="256"/>
      <c r="C635" s="256"/>
      <c r="D635" s="256"/>
      <c r="E635" s="256"/>
      <c r="F635" s="256"/>
    </row>
    <row r="636" spans="2:6">
      <c r="B636" s="256"/>
      <c r="C636" s="256"/>
      <c r="D636" s="256"/>
      <c r="E636" s="256"/>
      <c r="F636" s="256"/>
    </row>
    <row r="637" spans="2:6">
      <c r="B637" s="256"/>
      <c r="C637" s="256"/>
      <c r="D637" s="256"/>
      <c r="E637" s="256"/>
      <c r="F637" s="256"/>
    </row>
    <row r="638" spans="2:6">
      <c r="B638" s="256"/>
      <c r="C638" s="256"/>
      <c r="D638" s="256"/>
      <c r="E638" s="256"/>
      <c r="F638" s="256"/>
    </row>
    <row r="639" spans="2:6">
      <c r="B639" s="256"/>
      <c r="C639" s="256"/>
      <c r="D639" s="256"/>
      <c r="E639" s="256"/>
      <c r="F639" s="256"/>
    </row>
    <row r="640" spans="2:6">
      <c r="B640" s="256"/>
      <c r="C640" s="256"/>
      <c r="D640" s="256"/>
      <c r="E640" s="256"/>
      <c r="F640" s="256"/>
    </row>
    <row r="641" spans="2:6">
      <c r="B641" s="256"/>
      <c r="C641" s="256"/>
      <c r="D641" s="256"/>
      <c r="E641" s="256"/>
      <c r="F641" s="256"/>
    </row>
    <row r="642" spans="2:6">
      <c r="B642" s="256"/>
      <c r="C642" s="256"/>
      <c r="D642" s="256"/>
      <c r="E642" s="256"/>
      <c r="F642" s="256"/>
    </row>
    <row r="643" spans="2:6">
      <c r="B643" s="256"/>
      <c r="C643" s="256"/>
      <c r="D643" s="256"/>
      <c r="E643" s="256"/>
      <c r="F643" s="256"/>
    </row>
    <row r="644" spans="2:6">
      <c r="B644" s="256"/>
      <c r="C644" s="256"/>
      <c r="D644" s="256"/>
      <c r="E644" s="256"/>
      <c r="F644" s="256"/>
    </row>
    <row r="645" spans="2:6">
      <c r="B645" s="256"/>
      <c r="C645" s="256"/>
      <c r="D645" s="256"/>
      <c r="E645" s="256"/>
      <c r="F645" s="256"/>
    </row>
    <row r="646" spans="2:6">
      <c r="B646" s="256"/>
      <c r="C646" s="256"/>
      <c r="D646" s="256"/>
      <c r="E646" s="256"/>
      <c r="F646" s="256"/>
    </row>
    <row r="647" spans="2:6">
      <c r="B647" s="256"/>
      <c r="C647" s="256"/>
      <c r="D647" s="256"/>
      <c r="E647" s="256"/>
      <c r="F647" s="256"/>
    </row>
    <row r="648" spans="2:6">
      <c r="B648" s="256"/>
      <c r="C648" s="256"/>
      <c r="D648" s="256"/>
      <c r="E648" s="256"/>
      <c r="F648" s="256"/>
    </row>
    <row r="649" spans="2:6">
      <c r="B649" s="256"/>
      <c r="C649" s="256"/>
      <c r="D649" s="256"/>
      <c r="E649" s="256"/>
      <c r="F649" s="256"/>
    </row>
    <row r="650" spans="2:6">
      <c r="B650" s="256"/>
      <c r="C650" s="256"/>
      <c r="D650" s="256"/>
      <c r="E650" s="256"/>
      <c r="F650" s="256"/>
    </row>
    <row r="651" spans="2:6">
      <c r="B651" s="256"/>
      <c r="C651" s="256"/>
      <c r="D651" s="256"/>
      <c r="E651" s="256"/>
      <c r="F651" s="256"/>
    </row>
    <row r="652" spans="2:6">
      <c r="B652" s="256"/>
      <c r="C652" s="256"/>
      <c r="D652" s="256"/>
      <c r="E652" s="256"/>
      <c r="F652" s="256"/>
    </row>
    <row r="653" spans="2:6">
      <c r="B653" s="256"/>
      <c r="C653" s="256"/>
      <c r="D653" s="256"/>
      <c r="E653" s="256"/>
      <c r="F653" s="256"/>
    </row>
    <row r="654" spans="2:6">
      <c r="B654" s="256"/>
      <c r="C654" s="256"/>
      <c r="D654" s="256"/>
      <c r="E654" s="256"/>
      <c r="F654" s="256"/>
    </row>
    <row r="655" spans="2:6">
      <c r="B655" s="256"/>
      <c r="C655" s="256"/>
      <c r="D655" s="256"/>
      <c r="E655" s="256"/>
      <c r="F655" s="256"/>
    </row>
    <row r="656" spans="2:6">
      <c r="B656" s="256"/>
      <c r="C656" s="256"/>
      <c r="D656" s="256"/>
      <c r="E656" s="256"/>
      <c r="F656" s="256"/>
    </row>
    <row r="657" spans="2:6">
      <c r="B657" s="256"/>
      <c r="C657" s="256"/>
      <c r="D657" s="256"/>
      <c r="E657" s="256"/>
      <c r="F657" s="256"/>
    </row>
    <row r="658" spans="2:6">
      <c r="B658" s="256"/>
      <c r="C658" s="256"/>
      <c r="D658" s="256"/>
      <c r="E658" s="256"/>
      <c r="F658" s="256"/>
    </row>
    <row r="659" spans="2:6">
      <c r="B659" s="256"/>
      <c r="C659" s="256"/>
      <c r="D659" s="256"/>
      <c r="E659" s="256"/>
      <c r="F659" s="256"/>
    </row>
    <row r="660" spans="2:6">
      <c r="B660" s="256"/>
      <c r="C660" s="256"/>
      <c r="D660" s="256"/>
      <c r="E660" s="256"/>
      <c r="F660" s="256"/>
    </row>
    <row r="661" spans="2:6">
      <c r="B661" s="256"/>
      <c r="C661" s="256"/>
      <c r="D661" s="256"/>
      <c r="E661" s="256"/>
      <c r="F661" s="256"/>
    </row>
    <row r="662" spans="2:6">
      <c r="B662" s="256"/>
      <c r="C662" s="256"/>
      <c r="D662" s="256"/>
      <c r="E662" s="256"/>
      <c r="F662" s="256"/>
    </row>
    <row r="663" spans="2:6">
      <c r="B663" s="256"/>
      <c r="C663" s="256"/>
      <c r="D663" s="256"/>
      <c r="E663" s="256"/>
      <c r="F663" s="256"/>
    </row>
    <row r="664" spans="2:6">
      <c r="B664" s="256"/>
      <c r="C664" s="256"/>
      <c r="D664" s="256"/>
      <c r="E664" s="256"/>
      <c r="F664" s="256"/>
    </row>
    <row r="665" spans="2:6">
      <c r="B665" s="256"/>
      <c r="C665" s="256"/>
      <c r="D665" s="256"/>
      <c r="E665" s="256"/>
      <c r="F665" s="256"/>
    </row>
    <row r="666" spans="2:6">
      <c r="B666" s="256"/>
      <c r="C666" s="256"/>
      <c r="D666" s="256"/>
      <c r="E666" s="256"/>
      <c r="F666" s="256"/>
    </row>
    <row r="667" spans="2:6">
      <c r="B667" s="256"/>
      <c r="C667" s="256"/>
      <c r="D667" s="256"/>
      <c r="E667" s="256"/>
      <c r="F667" s="256"/>
    </row>
    <row r="668" spans="2:6">
      <c r="B668" s="256"/>
      <c r="C668" s="256"/>
      <c r="D668" s="256"/>
      <c r="E668" s="256"/>
      <c r="F668" s="256"/>
    </row>
    <row r="669" spans="2:6">
      <c r="B669" s="256"/>
      <c r="C669" s="256"/>
      <c r="D669" s="256"/>
      <c r="E669" s="256"/>
      <c r="F669" s="256"/>
    </row>
    <row r="670" spans="2:6">
      <c r="B670" s="256"/>
      <c r="C670" s="256"/>
      <c r="D670" s="256"/>
      <c r="E670" s="256"/>
      <c r="F670" s="256"/>
    </row>
    <row r="671" spans="2:6">
      <c r="B671" s="256"/>
      <c r="C671" s="256"/>
      <c r="D671" s="256"/>
      <c r="E671" s="256"/>
      <c r="F671" s="256"/>
    </row>
    <row r="672" spans="2:6">
      <c r="B672" s="256"/>
      <c r="C672" s="256"/>
      <c r="D672" s="256"/>
      <c r="E672" s="256"/>
      <c r="F672" s="256"/>
    </row>
    <row r="673" spans="2:6">
      <c r="B673" s="256"/>
      <c r="C673" s="256"/>
      <c r="D673" s="256"/>
      <c r="E673" s="256"/>
      <c r="F673" s="256"/>
    </row>
    <row r="674" spans="2:6">
      <c r="B674" s="256"/>
      <c r="C674" s="256"/>
      <c r="D674" s="256"/>
      <c r="E674" s="256"/>
      <c r="F674" s="256"/>
    </row>
    <row r="675" spans="2:6">
      <c r="B675" s="256"/>
      <c r="C675" s="256"/>
      <c r="D675" s="256"/>
      <c r="E675" s="256"/>
      <c r="F675" s="256"/>
    </row>
    <row r="676" spans="2:6">
      <c r="B676" s="256"/>
      <c r="C676" s="256"/>
      <c r="D676" s="256"/>
      <c r="E676" s="256"/>
      <c r="F676" s="256"/>
    </row>
    <row r="677" spans="2:6">
      <c r="B677" s="256"/>
      <c r="C677" s="256"/>
      <c r="D677" s="256"/>
      <c r="E677" s="256"/>
      <c r="F677" s="256"/>
    </row>
    <row r="678" spans="2:6">
      <c r="B678" s="256"/>
      <c r="C678" s="256"/>
      <c r="D678" s="256"/>
      <c r="E678" s="256"/>
      <c r="F678" s="256"/>
    </row>
    <row r="679" spans="2:6">
      <c r="B679" s="256"/>
      <c r="C679" s="256"/>
      <c r="D679" s="256"/>
      <c r="E679" s="256"/>
      <c r="F679" s="256"/>
    </row>
    <row r="680" spans="2:6">
      <c r="B680" s="256"/>
      <c r="C680" s="256"/>
      <c r="D680" s="256"/>
      <c r="E680" s="256"/>
      <c r="F680" s="256"/>
    </row>
    <row r="681" spans="2:6">
      <c r="B681" s="256"/>
      <c r="C681" s="256"/>
      <c r="D681" s="256"/>
      <c r="E681" s="256"/>
      <c r="F681" s="256"/>
    </row>
    <row r="682" spans="2:6">
      <c r="B682" s="256"/>
      <c r="C682" s="256"/>
      <c r="D682" s="256"/>
      <c r="E682" s="256"/>
      <c r="F682" s="256"/>
    </row>
    <row r="683" spans="2:6">
      <c r="B683" s="256"/>
      <c r="C683" s="256"/>
      <c r="D683" s="256"/>
      <c r="E683" s="256"/>
      <c r="F683" s="256"/>
    </row>
    <row r="684" spans="2:6">
      <c r="B684" s="256"/>
      <c r="C684" s="256"/>
      <c r="D684" s="256"/>
      <c r="E684" s="256"/>
      <c r="F684" s="256"/>
    </row>
    <row r="685" spans="2:6">
      <c r="B685" s="256"/>
      <c r="C685" s="256"/>
      <c r="D685" s="256"/>
      <c r="E685" s="256"/>
      <c r="F685" s="256"/>
    </row>
    <row r="686" spans="2:6">
      <c r="B686" s="256"/>
      <c r="C686" s="256"/>
      <c r="D686" s="256"/>
      <c r="E686" s="256"/>
      <c r="F686" s="256"/>
    </row>
    <row r="687" spans="2:6">
      <c r="B687" s="256"/>
      <c r="C687" s="256"/>
      <c r="D687" s="256"/>
      <c r="E687" s="256"/>
      <c r="F687" s="256"/>
    </row>
    <row r="688" spans="2:6">
      <c r="B688" s="256"/>
      <c r="C688" s="256"/>
      <c r="D688" s="256"/>
      <c r="E688" s="256"/>
      <c r="F688" s="256"/>
    </row>
    <row r="689" spans="2:6">
      <c r="B689" s="256"/>
      <c r="C689" s="256"/>
      <c r="D689" s="256"/>
      <c r="E689" s="256"/>
      <c r="F689" s="256"/>
    </row>
    <row r="690" spans="2:6">
      <c r="B690" s="256"/>
      <c r="C690" s="256"/>
      <c r="D690" s="256"/>
      <c r="E690" s="256"/>
      <c r="F690" s="256"/>
    </row>
    <row r="691" spans="2:6">
      <c r="B691" s="256"/>
      <c r="C691" s="256"/>
      <c r="D691" s="256"/>
      <c r="E691" s="256"/>
      <c r="F691" s="256"/>
    </row>
    <row r="692" spans="2:6">
      <c r="B692" s="256"/>
      <c r="C692" s="256"/>
      <c r="D692" s="256"/>
      <c r="E692" s="256"/>
      <c r="F692" s="256"/>
    </row>
    <row r="693" spans="2:6">
      <c r="B693" s="256"/>
      <c r="C693" s="256"/>
      <c r="D693" s="256"/>
      <c r="E693" s="256"/>
      <c r="F693" s="256"/>
    </row>
    <row r="694" spans="2:6">
      <c r="B694" s="256"/>
      <c r="C694" s="256"/>
      <c r="D694" s="256"/>
      <c r="E694" s="256"/>
      <c r="F694" s="256"/>
    </row>
    <row r="695" spans="2:6">
      <c r="B695" s="256"/>
      <c r="C695" s="256"/>
      <c r="D695" s="256"/>
      <c r="E695" s="256"/>
      <c r="F695" s="256"/>
    </row>
    <row r="696" spans="2:6">
      <c r="B696" s="256"/>
      <c r="C696" s="256"/>
      <c r="D696" s="256"/>
      <c r="E696" s="256"/>
      <c r="F696" s="256"/>
    </row>
    <row r="697" spans="2:6">
      <c r="B697" s="256"/>
      <c r="C697" s="256"/>
      <c r="D697" s="256"/>
      <c r="E697" s="256"/>
      <c r="F697" s="256"/>
    </row>
    <row r="698" spans="2:6">
      <c r="B698" s="256"/>
      <c r="C698" s="256"/>
      <c r="D698" s="256"/>
      <c r="E698" s="256"/>
      <c r="F698" s="256"/>
    </row>
    <row r="699" spans="2:6">
      <c r="B699" s="256"/>
      <c r="C699" s="256"/>
      <c r="D699" s="256"/>
      <c r="E699" s="256"/>
      <c r="F699" s="256"/>
    </row>
    <row r="700" spans="2:6">
      <c r="B700" s="256"/>
      <c r="C700" s="256"/>
      <c r="D700" s="256"/>
      <c r="E700" s="256"/>
      <c r="F700" s="256"/>
    </row>
    <row r="701" spans="2:6">
      <c r="B701" s="256"/>
      <c r="C701" s="256"/>
      <c r="D701" s="256"/>
      <c r="E701" s="256"/>
      <c r="F701" s="256"/>
    </row>
    <row r="702" spans="2:6">
      <c r="B702" s="256"/>
      <c r="C702" s="256"/>
      <c r="D702" s="256"/>
      <c r="E702" s="256"/>
      <c r="F702" s="256"/>
    </row>
    <row r="703" spans="2:6">
      <c r="B703" s="256"/>
      <c r="C703" s="256"/>
      <c r="D703" s="256"/>
      <c r="E703" s="256"/>
      <c r="F703" s="256"/>
    </row>
    <row r="704" spans="2:6">
      <c r="B704" s="256"/>
      <c r="C704" s="256"/>
      <c r="D704" s="256"/>
      <c r="E704" s="256"/>
      <c r="F704" s="256"/>
    </row>
    <row r="705" spans="2:6">
      <c r="B705" s="256"/>
      <c r="C705" s="256"/>
      <c r="D705" s="256"/>
      <c r="E705" s="256"/>
      <c r="F705" s="256"/>
    </row>
    <row r="706" spans="2:6">
      <c r="B706" s="256"/>
      <c r="C706" s="256"/>
      <c r="D706" s="256"/>
      <c r="E706" s="256"/>
      <c r="F706" s="256"/>
    </row>
    <row r="707" spans="2:6">
      <c r="B707" s="256"/>
      <c r="C707" s="256"/>
      <c r="D707" s="256"/>
      <c r="E707" s="256"/>
      <c r="F707" s="256"/>
    </row>
    <row r="708" spans="2:6">
      <c r="B708" s="256"/>
      <c r="C708" s="256"/>
      <c r="D708" s="256"/>
      <c r="E708" s="256"/>
      <c r="F708" s="256"/>
    </row>
    <row r="709" spans="2:6">
      <c r="B709" s="256"/>
      <c r="C709" s="256"/>
      <c r="D709" s="256"/>
      <c r="E709" s="256"/>
      <c r="F709" s="256"/>
    </row>
    <row r="710" spans="2:6">
      <c r="B710" s="256"/>
      <c r="C710" s="256"/>
      <c r="D710" s="256"/>
      <c r="E710" s="256"/>
      <c r="F710" s="256"/>
    </row>
    <row r="711" spans="2:6">
      <c r="B711" s="256"/>
      <c r="C711" s="256"/>
      <c r="D711" s="256"/>
      <c r="E711" s="256"/>
      <c r="F711" s="256"/>
    </row>
    <row r="712" spans="2:6">
      <c r="B712" s="256"/>
      <c r="C712" s="256"/>
      <c r="D712" s="256"/>
      <c r="E712" s="256"/>
      <c r="F712" s="256"/>
    </row>
    <row r="713" spans="2:6">
      <c r="B713" s="256"/>
      <c r="C713" s="256"/>
      <c r="D713" s="256"/>
      <c r="E713" s="256"/>
      <c r="F713" s="256"/>
    </row>
    <row r="714" spans="2:6">
      <c r="B714" s="256"/>
      <c r="C714" s="256"/>
      <c r="D714" s="256"/>
      <c r="E714" s="256"/>
      <c r="F714" s="256"/>
    </row>
    <row r="715" spans="2:6">
      <c r="B715" s="256"/>
      <c r="C715" s="256"/>
      <c r="D715" s="256"/>
      <c r="E715" s="256"/>
      <c r="F715" s="256"/>
    </row>
    <row r="716" spans="2:6">
      <c r="B716" s="256"/>
      <c r="C716" s="256"/>
      <c r="D716" s="256"/>
      <c r="E716" s="256"/>
      <c r="F716" s="256"/>
    </row>
    <row r="717" spans="2:6">
      <c r="B717" s="256"/>
      <c r="C717" s="256"/>
      <c r="D717" s="256"/>
      <c r="E717" s="256"/>
      <c r="F717" s="256"/>
    </row>
    <row r="718" spans="2:6">
      <c r="B718" s="256"/>
      <c r="C718" s="256"/>
      <c r="D718" s="256"/>
      <c r="E718" s="256"/>
      <c r="F718" s="256"/>
    </row>
    <row r="719" spans="2:6">
      <c r="B719" s="256"/>
      <c r="C719" s="256"/>
      <c r="D719" s="256"/>
      <c r="E719" s="256"/>
      <c r="F719" s="256"/>
    </row>
    <row r="720" spans="2:6">
      <c r="B720" s="256"/>
      <c r="C720" s="256"/>
      <c r="D720" s="256"/>
      <c r="E720" s="256"/>
      <c r="F720" s="256"/>
    </row>
    <row r="721" spans="2:6">
      <c r="B721" s="256"/>
      <c r="C721" s="256"/>
      <c r="D721" s="256"/>
      <c r="E721" s="256"/>
      <c r="F721" s="256"/>
    </row>
    <row r="722" spans="2:6">
      <c r="B722" s="256"/>
      <c r="C722" s="256"/>
      <c r="D722" s="256"/>
      <c r="E722" s="256"/>
      <c r="F722" s="256"/>
    </row>
    <row r="723" spans="2:6">
      <c r="B723" s="256"/>
      <c r="C723" s="256"/>
      <c r="D723" s="256"/>
      <c r="E723" s="256"/>
      <c r="F723" s="256"/>
    </row>
    <row r="724" spans="2:6">
      <c r="B724" s="256"/>
      <c r="C724" s="256"/>
      <c r="D724" s="256"/>
      <c r="E724" s="256"/>
      <c r="F724" s="256"/>
    </row>
    <row r="725" spans="2:6">
      <c r="B725" s="256"/>
      <c r="C725" s="256"/>
      <c r="D725" s="256"/>
      <c r="E725" s="256"/>
      <c r="F725" s="256"/>
    </row>
    <row r="726" spans="2:6">
      <c r="B726" s="256"/>
      <c r="C726" s="256"/>
      <c r="D726" s="256"/>
      <c r="E726" s="256"/>
      <c r="F726" s="256"/>
    </row>
    <row r="727" spans="2:6">
      <c r="B727" s="256"/>
      <c r="C727" s="256"/>
      <c r="D727" s="256"/>
      <c r="E727" s="256"/>
      <c r="F727" s="256"/>
    </row>
    <row r="728" spans="2:6">
      <c r="B728" s="256"/>
      <c r="C728" s="256"/>
      <c r="D728" s="256"/>
      <c r="E728" s="256"/>
      <c r="F728" s="256"/>
    </row>
    <row r="729" spans="2:6">
      <c r="B729" s="256"/>
      <c r="C729" s="256"/>
      <c r="D729" s="256"/>
      <c r="E729" s="256"/>
      <c r="F729" s="256"/>
    </row>
    <row r="730" spans="2:6">
      <c r="B730" s="256"/>
      <c r="C730" s="256"/>
      <c r="D730" s="256"/>
      <c r="E730" s="256"/>
      <c r="F730" s="256"/>
    </row>
    <row r="731" spans="2:6">
      <c r="B731" s="256"/>
      <c r="C731" s="256"/>
      <c r="D731" s="256"/>
      <c r="E731" s="256"/>
      <c r="F731" s="256"/>
    </row>
    <row r="732" spans="2:6">
      <c r="B732" s="256"/>
      <c r="C732" s="256"/>
      <c r="D732" s="256"/>
      <c r="E732" s="256"/>
      <c r="F732" s="256"/>
    </row>
    <row r="733" spans="2:6">
      <c r="B733" s="256"/>
      <c r="C733" s="256"/>
      <c r="D733" s="256"/>
      <c r="E733" s="256"/>
      <c r="F733" s="256"/>
    </row>
    <row r="734" spans="2:6">
      <c r="B734" s="256"/>
      <c r="C734" s="256"/>
      <c r="D734" s="256"/>
      <c r="E734" s="256"/>
      <c r="F734" s="256"/>
    </row>
    <row r="735" spans="2:6">
      <c r="B735" s="256"/>
      <c r="C735" s="256"/>
      <c r="D735" s="256"/>
      <c r="E735" s="256"/>
      <c r="F735" s="256"/>
    </row>
    <row r="736" spans="2:6">
      <c r="B736" s="256"/>
      <c r="C736" s="256"/>
      <c r="D736" s="256"/>
      <c r="E736" s="256"/>
      <c r="F736" s="256"/>
    </row>
    <row r="737" spans="2:6">
      <c r="B737" s="256"/>
      <c r="C737" s="256"/>
      <c r="D737" s="256"/>
      <c r="E737" s="256"/>
      <c r="F737" s="256"/>
    </row>
    <row r="738" spans="2:6">
      <c r="B738" s="256"/>
      <c r="C738" s="256"/>
      <c r="D738" s="256"/>
      <c r="E738" s="256"/>
      <c r="F738" s="256"/>
    </row>
    <row r="739" spans="2:6">
      <c r="B739" s="256"/>
      <c r="C739" s="256"/>
      <c r="D739" s="256"/>
      <c r="E739" s="256"/>
      <c r="F739" s="256"/>
    </row>
    <row r="740" spans="2:6">
      <c r="B740" s="256"/>
      <c r="C740" s="256"/>
      <c r="D740" s="256"/>
      <c r="E740" s="256"/>
      <c r="F740" s="256"/>
    </row>
    <row r="741" spans="2:6">
      <c r="B741" s="256"/>
      <c r="C741" s="256"/>
      <c r="D741" s="256"/>
      <c r="E741" s="256"/>
      <c r="F741" s="256"/>
    </row>
    <row r="742" spans="2:6">
      <c r="B742" s="256"/>
      <c r="C742" s="256"/>
      <c r="D742" s="256"/>
      <c r="E742" s="256"/>
      <c r="F742" s="256"/>
    </row>
    <row r="743" spans="2:6">
      <c r="B743" s="256"/>
      <c r="C743" s="256"/>
      <c r="D743" s="256"/>
      <c r="E743" s="256"/>
      <c r="F743" s="256"/>
    </row>
    <row r="744" spans="2:6">
      <c r="B744" s="256"/>
      <c r="C744" s="256"/>
      <c r="D744" s="256"/>
      <c r="E744" s="256"/>
      <c r="F744" s="256"/>
    </row>
    <row r="745" spans="2:6">
      <c r="B745" s="256"/>
      <c r="C745" s="256"/>
      <c r="D745" s="256"/>
      <c r="E745" s="256"/>
      <c r="F745" s="256"/>
    </row>
    <row r="746" spans="2:6">
      <c r="B746" s="256"/>
      <c r="C746" s="256"/>
      <c r="D746" s="256"/>
      <c r="E746" s="256"/>
      <c r="F746" s="256"/>
    </row>
    <row r="747" spans="2:6">
      <c r="B747" s="256"/>
      <c r="C747" s="256"/>
      <c r="D747" s="256"/>
      <c r="E747" s="256"/>
      <c r="F747" s="256"/>
    </row>
    <row r="748" spans="2:6">
      <c r="B748" s="256"/>
      <c r="C748" s="256"/>
      <c r="D748" s="256"/>
      <c r="E748" s="256"/>
      <c r="F748" s="256"/>
    </row>
    <row r="749" spans="2:6">
      <c r="B749" s="256"/>
      <c r="C749" s="256"/>
      <c r="D749" s="256"/>
      <c r="E749" s="256"/>
      <c r="F749" s="256"/>
    </row>
    <row r="750" spans="2:6">
      <c r="B750" s="256"/>
      <c r="C750" s="256"/>
      <c r="D750" s="256"/>
      <c r="E750" s="256"/>
      <c r="F750" s="256"/>
    </row>
    <row r="751" spans="2:6">
      <c r="B751" s="256"/>
      <c r="C751" s="256"/>
      <c r="D751" s="256"/>
      <c r="E751" s="256"/>
      <c r="F751" s="256"/>
    </row>
    <row r="752" spans="2:6">
      <c r="B752" s="256"/>
      <c r="C752" s="256"/>
      <c r="D752" s="256"/>
      <c r="E752" s="256"/>
      <c r="F752" s="256"/>
    </row>
    <row r="753" spans="2:6">
      <c r="B753" s="256"/>
      <c r="C753" s="256"/>
      <c r="D753" s="256"/>
      <c r="E753" s="256"/>
      <c r="F753" s="256"/>
    </row>
    <row r="754" spans="2:6">
      <c r="B754" s="256"/>
      <c r="C754" s="256"/>
      <c r="D754" s="256"/>
      <c r="E754" s="256"/>
      <c r="F754" s="256"/>
    </row>
    <row r="755" spans="2:6">
      <c r="B755" s="256"/>
      <c r="C755" s="256"/>
      <c r="D755" s="256"/>
      <c r="E755" s="256"/>
      <c r="F755" s="256"/>
    </row>
    <row r="756" spans="2:6">
      <c r="B756" s="256"/>
      <c r="C756" s="256"/>
      <c r="D756" s="256"/>
      <c r="E756" s="256"/>
      <c r="F756" s="256"/>
    </row>
    <row r="757" spans="2:6">
      <c r="B757" s="256"/>
      <c r="C757" s="256"/>
      <c r="D757" s="256"/>
      <c r="E757" s="256"/>
      <c r="F757" s="256"/>
    </row>
    <row r="758" spans="2:6">
      <c r="B758" s="256"/>
      <c r="C758" s="256"/>
      <c r="D758" s="256"/>
      <c r="E758" s="256"/>
      <c r="F758" s="256"/>
    </row>
    <row r="759" spans="2:6">
      <c r="B759" s="256"/>
      <c r="C759" s="256"/>
      <c r="D759" s="256"/>
      <c r="E759" s="256"/>
      <c r="F759" s="256"/>
    </row>
    <row r="760" spans="2:6">
      <c r="B760" s="256"/>
      <c r="C760" s="256"/>
      <c r="D760" s="256"/>
      <c r="E760" s="256"/>
      <c r="F760" s="256"/>
    </row>
    <row r="761" spans="2:6">
      <c r="B761" s="256"/>
      <c r="C761" s="256"/>
      <c r="D761" s="256"/>
      <c r="E761" s="256"/>
      <c r="F761" s="256"/>
    </row>
    <row r="762" spans="2:6">
      <c r="B762" s="256"/>
      <c r="C762" s="256"/>
      <c r="D762" s="256"/>
      <c r="E762" s="256"/>
      <c r="F762" s="256"/>
    </row>
    <row r="763" spans="2:6">
      <c r="B763" s="256"/>
      <c r="C763" s="256"/>
      <c r="D763" s="256"/>
      <c r="E763" s="256"/>
      <c r="F763" s="256"/>
    </row>
    <row r="764" spans="2:6">
      <c r="B764" s="256"/>
      <c r="C764" s="256"/>
      <c r="D764" s="256"/>
      <c r="E764" s="256"/>
      <c r="F764" s="256"/>
    </row>
    <row r="765" spans="2:6">
      <c r="B765" s="256"/>
      <c r="C765" s="256"/>
      <c r="D765" s="256"/>
      <c r="E765" s="256"/>
      <c r="F765" s="256"/>
    </row>
    <row r="766" spans="2:6">
      <c r="B766" s="256"/>
      <c r="C766" s="256"/>
      <c r="D766" s="256"/>
      <c r="E766" s="256"/>
      <c r="F766" s="256"/>
    </row>
    <row r="767" spans="2:6">
      <c r="B767" s="256"/>
      <c r="C767" s="256"/>
      <c r="D767" s="256"/>
      <c r="E767" s="256"/>
      <c r="F767" s="256"/>
    </row>
    <row r="768" spans="2:6">
      <c r="B768" s="256"/>
      <c r="C768" s="256"/>
      <c r="D768" s="256"/>
      <c r="E768" s="256"/>
      <c r="F768" s="256"/>
    </row>
    <row r="769" spans="2:6">
      <c r="B769" s="256"/>
      <c r="C769" s="256"/>
      <c r="D769" s="256"/>
      <c r="E769" s="256"/>
      <c r="F769" s="256"/>
    </row>
    <row r="770" spans="2:6">
      <c r="B770" s="256"/>
      <c r="C770" s="256"/>
      <c r="D770" s="256"/>
      <c r="E770" s="256"/>
      <c r="F770" s="256"/>
    </row>
    <row r="771" spans="2:6">
      <c r="B771" s="256"/>
      <c r="C771" s="256"/>
      <c r="D771" s="256"/>
      <c r="E771" s="256"/>
      <c r="F771" s="256"/>
    </row>
    <row r="772" spans="2:6">
      <c r="B772" s="256"/>
      <c r="C772" s="256"/>
      <c r="D772" s="256"/>
      <c r="E772" s="256"/>
      <c r="F772" s="256"/>
    </row>
    <row r="773" spans="2:6">
      <c r="B773" s="256"/>
      <c r="C773" s="256"/>
      <c r="D773" s="256"/>
      <c r="E773" s="256"/>
      <c r="F773" s="256"/>
    </row>
    <row r="774" spans="2:6">
      <c r="B774" s="256"/>
      <c r="C774" s="256"/>
      <c r="D774" s="256"/>
      <c r="E774" s="256"/>
      <c r="F774" s="256"/>
    </row>
    <row r="775" spans="2:6">
      <c r="B775" s="256"/>
      <c r="C775" s="256"/>
      <c r="D775" s="256"/>
      <c r="E775" s="256"/>
      <c r="F775" s="256"/>
    </row>
    <row r="776" spans="2:6">
      <c r="B776" s="256"/>
      <c r="C776" s="256"/>
      <c r="D776" s="256"/>
      <c r="E776" s="256"/>
      <c r="F776" s="256"/>
    </row>
    <row r="777" spans="2:6">
      <c r="B777" s="256"/>
      <c r="C777" s="256"/>
      <c r="D777" s="256"/>
      <c r="E777" s="256"/>
      <c r="F777" s="256"/>
    </row>
    <row r="778" spans="2:6">
      <c r="B778" s="256"/>
      <c r="C778" s="256"/>
      <c r="D778" s="256"/>
      <c r="E778" s="256"/>
      <c r="F778" s="256"/>
    </row>
    <row r="779" spans="2:6">
      <c r="B779" s="256"/>
      <c r="C779" s="256"/>
      <c r="D779" s="256"/>
      <c r="E779" s="256"/>
      <c r="F779" s="256"/>
    </row>
    <row r="780" spans="2:6">
      <c r="B780" s="256"/>
      <c r="C780" s="256"/>
      <c r="D780" s="256"/>
      <c r="E780" s="256"/>
      <c r="F780" s="256"/>
    </row>
    <row r="781" spans="2:6">
      <c r="B781" s="256"/>
      <c r="C781" s="256"/>
      <c r="D781" s="256"/>
      <c r="E781" s="256"/>
      <c r="F781" s="256"/>
    </row>
    <row r="782" spans="2:6">
      <c r="B782" s="256"/>
      <c r="C782" s="256"/>
      <c r="D782" s="256"/>
      <c r="E782" s="256"/>
      <c r="F782" s="256"/>
    </row>
    <row r="783" spans="2:6">
      <c r="B783" s="256"/>
      <c r="C783" s="256"/>
      <c r="D783" s="256"/>
      <c r="E783" s="256"/>
      <c r="F783" s="256"/>
    </row>
    <row r="784" spans="2:6">
      <c r="B784" s="256"/>
      <c r="C784" s="256"/>
      <c r="D784" s="256"/>
      <c r="E784" s="256"/>
      <c r="F784" s="256"/>
    </row>
    <row r="785" spans="2:6">
      <c r="B785" s="256"/>
      <c r="C785" s="256"/>
      <c r="D785" s="256"/>
      <c r="E785" s="256"/>
      <c r="F785" s="256"/>
    </row>
    <row r="786" spans="2:6">
      <c r="B786" s="256"/>
      <c r="C786" s="256"/>
      <c r="D786" s="256"/>
      <c r="E786" s="256"/>
      <c r="F786" s="256"/>
    </row>
    <row r="787" spans="2:6">
      <c r="B787" s="256"/>
      <c r="C787" s="256"/>
      <c r="D787" s="256"/>
      <c r="E787" s="256"/>
      <c r="F787" s="256"/>
    </row>
    <row r="788" spans="2:6">
      <c r="B788" s="256"/>
      <c r="C788" s="256"/>
      <c r="D788" s="256"/>
      <c r="E788" s="256"/>
      <c r="F788" s="256"/>
    </row>
    <row r="789" spans="2:6">
      <c r="B789" s="256"/>
      <c r="C789" s="256"/>
      <c r="D789" s="256"/>
      <c r="E789" s="256"/>
      <c r="F789" s="256"/>
    </row>
    <row r="790" spans="2:6">
      <c r="B790" s="256"/>
      <c r="C790" s="256"/>
      <c r="D790" s="256"/>
      <c r="E790" s="256"/>
      <c r="F790" s="256"/>
    </row>
    <row r="791" spans="2:6">
      <c r="B791" s="256"/>
      <c r="C791" s="256"/>
      <c r="D791" s="256"/>
      <c r="E791" s="256"/>
      <c r="F791" s="256"/>
    </row>
    <row r="792" spans="2:6">
      <c r="B792" s="256"/>
      <c r="C792" s="256"/>
      <c r="D792" s="256"/>
      <c r="E792" s="256"/>
      <c r="F792" s="256"/>
    </row>
    <row r="793" spans="2:6">
      <c r="B793" s="256"/>
      <c r="C793" s="256"/>
      <c r="D793" s="256"/>
      <c r="E793" s="256"/>
      <c r="F793" s="256"/>
    </row>
    <row r="794" spans="2:6">
      <c r="B794" s="256"/>
      <c r="C794" s="256"/>
      <c r="D794" s="256"/>
      <c r="E794" s="256"/>
      <c r="F794" s="256"/>
    </row>
    <row r="795" spans="2:6">
      <c r="B795" s="256"/>
      <c r="C795" s="256"/>
      <c r="D795" s="256"/>
      <c r="E795" s="256"/>
      <c r="F795" s="256"/>
    </row>
    <row r="796" spans="2:6">
      <c r="B796" s="256"/>
      <c r="C796" s="256"/>
      <c r="D796" s="256"/>
      <c r="E796" s="256"/>
      <c r="F796" s="256"/>
    </row>
    <row r="797" spans="2:6">
      <c r="B797" s="256"/>
      <c r="C797" s="256"/>
      <c r="D797" s="256"/>
      <c r="E797" s="256"/>
      <c r="F797" s="256"/>
    </row>
    <row r="798" spans="2:6">
      <c r="B798" s="256"/>
      <c r="C798" s="256"/>
      <c r="D798" s="256"/>
      <c r="E798" s="256"/>
      <c r="F798" s="256"/>
    </row>
    <row r="799" spans="2:6">
      <c r="B799" s="256"/>
      <c r="C799" s="256"/>
      <c r="D799" s="256"/>
      <c r="E799" s="256"/>
      <c r="F799" s="256"/>
    </row>
    <row r="800" spans="2:6">
      <c r="B800" s="256"/>
      <c r="C800" s="256"/>
      <c r="D800" s="256"/>
      <c r="E800" s="256"/>
      <c r="F800" s="256"/>
    </row>
    <row r="801" spans="2:6">
      <c r="B801" s="256"/>
      <c r="C801" s="256"/>
      <c r="D801" s="256"/>
      <c r="E801" s="256"/>
      <c r="F801" s="256"/>
    </row>
    <row r="802" spans="2:6">
      <c r="B802" s="256"/>
      <c r="C802" s="256"/>
      <c r="D802" s="256"/>
      <c r="E802" s="256"/>
      <c r="F802" s="256"/>
    </row>
    <row r="803" spans="2:6">
      <c r="B803" s="256"/>
      <c r="C803" s="256"/>
      <c r="D803" s="256"/>
      <c r="E803" s="256"/>
      <c r="F803" s="256"/>
    </row>
    <row r="804" spans="2:6">
      <c r="B804" s="256"/>
      <c r="C804" s="256"/>
      <c r="D804" s="256"/>
      <c r="E804" s="256"/>
      <c r="F804" s="256"/>
    </row>
    <row r="805" spans="2:6">
      <c r="B805" s="256"/>
      <c r="C805" s="256"/>
      <c r="D805" s="256"/>
      <c r="E805" s="256"/>
      <c r="F805" s="256"/>
    </row>
    <row r="806" spans="2:6">
      <c r="B806" s="256"/>
      <c r="C806" s="256"/>
      <c r="D806" s="256"/>
      <c r="E806" s="256"/>
      <c r="F806" s="256"/>
    </row>
    <row r="807" spans="2:6">
      <c r="B807" s="256"/>
      <c r="C807" s="256"/>
      <c r="D807" s="256"/>
      <c r="E807" s="256"/>
      <c r="F807" s="256"/>
    </row>
    <row r="808" spans="2:6">
      <c r="B808" s="256"/>
      <c r="C808" s="256"/>
      <c r="D808" s="256"/>
      <c r="E808" s="256"/>
      <c r="F808" s="256"/>
    </row>
    <row r="809" spans="2:6">
      <c r="B809" s="256"/>
      <c r="C809" s="256"/>
      <c r="D809" s="256"/>
      <c r="E809" s="256"/>
      <c r="F809" s="256"/>
    </row>
    <row r="810" spans="2:6">
      <c r="B810" s="256"/>
      <c r="C810" s="256"/>
      <c r="D810" s="256"/>
      <c r="E810" s="256"/>
      <c r="F810" s="256"/>
    </row>
    <row r="811" spans="2:6">
      <c r="B811" s="256"/>
      <c r="C811" s="256"/>
      <c r="D811" s="256"/>
      <c r="E811" s="256"/>
      <c r="F811" s="256"/>
    </row>
    <row r="812" spans="2:6">
      <c r="B812" s="256"/>
      <c r="C812" s="256"/>
      <c r="D812" s="256"/>
      <c r="E812" s="256"/>
      <c r="F812" s="256"/>
    </row>
    <row r="813" spans="2:6">
      <c r="B813" s="256"/>
      <c r="C813" s="256"/>
      <c r="D813" s="256"/>
      <c r="E813" s="256"/>
      <c r="F813" s="256"/>
    </row>
    <row r="814" spans="2:6">
      <c r="B814" s="256"/>
      <c r="C814" s="256"/>
      <c r="D814" s="256"/>
      <c r="E814" s="256"/>
      <c r="F814" s="256"/>
    </row>
    <row r="815" spans="2:6">
      <c r="B815" s="256"/>
      <c r="C815" s="256"/>
      <c r="D815" s="256"/>
      <c r="E815" s="256"/>
      <c r="F815" s="256"/>
    </row>
    <row r="816" spans="2:6">
      <c r="B816" s="256"/>
      <c r="C816" s="256"/>
      <c r="D816" s="256"/>
      <c r="E816" s="256"/>
      <c r="F816" s="256"/>
    </row>
    <row r="817" spans="2:6">
      <c r="B817" s="256"/>
      <c r="C817" s="256"/>
      <c r="D817" s="256"/>
      <c r="E817" s="256"/>
      <c r="F817" s="256"/>
    </row>
    <row r="818" spans="2:6">
      <c r="B818" s="256"/>
      <c r="C818" s="256"/>
      <c r="D818" s="256"/>
      <c r="E818" s="256"/>
      <c r="F818" s="256"/>
    </row>
    <row r="819" spans="2:6">
      <c r="B819" s="256"/>
      <c r="C819" s="256"/>
      <c r="D819" s="256"/>
      <c r="E819" s="256"/>
      <c r="F819" s="256"/>
    </row>
    <row r="820" spans="2:6">
      <c r="B820" s="256"/>
      <c r="C820" s="256"/>
      <c r="D820" s="256"/>
      <c r="E820" s="256"/>
      <c r="F820" s="256"/>
    </row>
    <row r="821" spans="2:6">
      <c r="B821" s="256"/>
      <c r="C821" s="256"/>
      <c r="D821" s="256"/>
      <c r="E821" s="256"/>
      <c r="F821" s="256"/>
    </row>
    <row r="822" spans="2:6">
      <c r="B822" s="256"/>
      <c r="C822" s="256"/>
      <c r="D822" s="256"/>
      <c r="E822" s="256"/>
      <c r="F822" s="256"/>
    </row>
    <row r="823" spans="2:6">
      <c r="B823" s="256"/>
      <c r="C823" s="256"/>
      <c r="D823" s="256"/>
      <c r="E823" s="256"/>
      <c r="F823" s="256"/>
    </row>
    <row r="824" spans="2:6">
      <c r="B824" s="256"/>
      <c r="C824" s="256"/>
      <c r="D824" s="256"/>
      <c r="E824" s="256"/>
      <c r="F824" s="256"/>
    </row>
    <row r="825" spans="2:6">
      <c r="B825" s="256"/>
      <c r="C825" s="256"/>
      <c r="D825" s="256"/>
      <c r="E825" s="256"/>
      <c r="F825" s="256"/>
    </row>
    <row r="826" spans="2:6">
      <c r="B826" s="256"/>
      <c r="C826" s="256"/>
      <c r="D826" s="256"/>
      <c r="E826" s="256"/>
      <c r="F826" s="256"/>
    </row>
    <row r="827" spans="2:6">
      <c r="B827" s="256"/>
      <c r="C827" s="256"/>
      <c r="D827" s="256"/>
      <c r="E827" s="256"/>
      <c r="F827" s="256"/>
    </row>
    <row r="828" spans="2:6">
      <c r="B828" s="256"/>
      <c r="C828" s="256"/>
      <c r="D828" s="256"/>
      <c r="E828" s="256"/>
      <c r="F828" s="256"/>
    </row>
    <row r="829" spans="2:6">
      <c r="B829" s="256"/>
      <c r="C829" s="256"/>
      <c r="D829" s="256"/>
      <c r="E829" s="256"/>
      <c r="F829" s="256"/>
    </row>
    <row r="830" spans="2:6">
      <c r="B830" s="256"/>
      <c r="C830" s="256"/>
      <c r="D830" s="256"/>
      <c r="E830" s="256"/>
      <c r="F830" s="256"/>
    </row>
    <row r="831" spans="2:6">
      <c r="B831" s="256"/>
      <c r="C831" s="256"/>
      <c r="D831" s="256"/>
      <c r="E831" s="256"/>
      <c r="F831" s="256"/>
    </row>
    <row r="832" spans="2:6">
      <c r="B832" s="256"/>
      <c r="C832" s="256"/>
      <c r="D832" s="256"/>
      <c r="E832" s="256"/>
      <c r="F832" s="256"/>
    </row>
    <row r="833" spans="2:6">
      <c r="B833" s="256"/>
      <c r="C833" s="256"/>
      <c r="D833" s="256"/>
      <c r="E833" s="256"/>
      <c r="F833" s="256"/>
    </row>
    <row r="834" spans="2:6">
      <c r="B834" s="256"/>
      <c r="C834" s="256"/>
      <c r="D834" s="256"/>
      <c r="E834" s="256"/>
      <c r="F834" s="256"/>
    </row>
    <row r="835" spans="2:6">
      <c r="B835" s="256"/>
      <c r="C835" s="256"/>
      <c r="D835" s="256"/>
      <c r="E835" s="256"/>
      <c r="F835" s="256"/>
    </row>
    <row r="836" spans="2:6">
      <c r="B836" s="256"/>
      <c r="C836" s="256"/>
      <c r="D836" s="256"/>
      <c r="E836" s="256"/>
      <c r="F836" s="256"/>
    </row>
    <row r="837" spans="2:6">
      <c r="B837" s="256"/>
      <c r="C837" s="256"/>
      <c r="D837" s="256"/>
      <c r="E837" s="256"/>
      <c r="F837" s="256"/>
    </row>
    <row r="838" spans="2:6">
      <c r="B838" s="256"/>
      <c r="C838" s="256"/>
      <c r="D838" s="256"/>
      <c r="E838" s="256"/>
      <c r="F838" s="256"/>
    </row>
    <row r="839" spans="2:6">
      <c r="B839" s="256"/>
      <c r="C839" s="256"/>
      <c r="D839" s="256"/>
      <c r="E839" s="256"/>
      <c r="F839" s="256"/>
    </row>
    <row r="840" spans="2:6">
      <c r="B840" s="256"/>
      <c r="C840" s="256"/>
      <c r="D840" s="256"/>
      <c r="E840" s="256"/>
      <c r="F840" s="256"/>
    </row>
    <row r="841" spans="2:6">
      <c r="B841" s="256"/>
      <c r="C841" s="256"/>
      <c r="D841" s="256"/>
      <c r="E841" s="256"/>
      <c r="F841" s="256"/>
    </row>
    <row r="842" spans="2:6">
      <c r="B842" s="256"/>
      <c r="C842" s="256"/>
      <c r="D842" s="256"/>
      <c r="E842" s="256"/>
      <c r="F842" s="256"/>
    </row>
    <row r="843" spans="2:6">
      <c r="B843" s="256"/>
      <c r="C843" s="256"/>
      <c r="D843" s="256"/>
      <c r="E843" s="256"/>
      <c r="F843" s="256"/>
    </row>
    <row r="844" spans="2:6">
      <c r="B844" s="256"/>
      <c r="C844" s="256"/>
      <c r="D844" s="256"/>
      <c r="E844" s="256"/>
      <c r="F844" s="256"/>
    </row>
    <row r="845" spans="2:6">
      <c r="B845" s="256"/>
      <c r="C845" s="256"/>
      <c r="D845" s="256"/>
      <c r="E845" s="256"/>
      <c r="F845" s="256"/>
    </row>
    <row r="846" spans="2:6">
      <c r="B846" s="256"/>
      <c r="C846" s="256"/>
      <c r="D846" s="256"/>
      <c r="E846" s="256"/>
      <c r="F846" s="256"/>
    </row>
    <row r="847" spans="2:6">
      <c r="B847" s="256"/>
      <c r="C847" s="256"/>
      <c r="D847" s="256"/>
      <c r="E847" s="256"/>
      <c r="F847" s="256"/>
    </row>
    <row r="848" spans="2:6">
      <c r="B848" s="256"/>
      <c r="C848" s="256"/>
      <c r="D848" s="256"/>
      <c r="E848" s="256"/>
      <c r="F848" s="256"/>
    </row>
    <row r="849" spans="2:6">
      <c r="B849" s="256"/>
      <c r="C849" s="256"/>
      <c r="D849" s="256"/>
      <c r="E849" s="256"/>
      <c r="F849" s="256"/>
    </row>
    <row r="850" spans="2:6">
      <c r="B850" s="256"/>
      <c r="C850" s="256"/>
      <c r="D850" s="256"/>
      <c r="E850" s="256"/>
      <c r="F850" s="256"/>
    </row>
    <row r="851" spans="2:6">
      <c r="B851" s="256"/>
      <c r="C851" s="256"/>
      <c r="D851" s="256"/>
      <c r="E851" s="256"/>
      <c r="F851" s="256"/>
    </row>
    <row r="852" spans="2:6">
      <c r="B852" s="256"/>
      <c r="C852" s="256"/>
      <c r="D852" s="256"/>
      <c r="E852" s="256"/>
      <c r="F852" s="256"/>
    </row>
    <row r="853" spans="2:6">
      <c r="B853" s="256"/>
      <c r="C853" s="256"/>
      <c r="D853" s="256"/>
      <c r="E853" s="256"/>
      <c r="F853" s="256"/>
    </row>
    <row r="854" spans="2:6">
      <c r="B854" s="256"/>
      <c r="C854" s="256"/>
      <c r="D854" s="256"/>
      <c r="E854" s="256"/>
      <c r="F854" s="256"/>
    </row>
    <row r="855" spans="2:6">
      <c r="B855" s="256"/>
      <c r="C855" s="256"/>
      <c r="D855" s="256"/>
      <c r="E855" s="256"/>
      <c r="F855" s="256"/>
    </row>
    <row r="856" spans="2:6">
      <c r="B856" s="256"/>
      <c r="C856" s="256"/>
      <c r="D856" s="256"/>
      <c r="E856" s="256"/>
      <c r="F856" s="256"/>
    </row>
    <row r="857" spans="2:6">
      <c r="B857" s="256"/>
      <c r="C857" s="256"/>
      <c r="D857" s="256"/>
      <c r="E857" s="256"/>
      <c r="F857" s="256"/>
    </row>
    <row r="858" spans="2:6">
      <c r="B858" s="256"/>
      <c r="C858" s="256"/>
      <c r="D858" s="256"/>
      <c r="E858" s="256"/>
      <c r="F858" s="256"/>
    </row>
    <row r="859" spans="2:6">
      <c r="B859" s="256"/>
      <c r="C859" s="256"/>
      <c r="D859" s="256"/>
      <c r="E859" s="256"/>
      <c r="F859" s="256"/>
    </row>
    <row r="860" spans="2:6">
      <c r="B860" s="256"/>
      <c r="C860" s="256"/>
      <c r="D860" s="256"/>
      <c r="E860" s="256"/>
      <c r="F860" s="256"/>
    </row>
    <row r="861" spans="2:6">
      <c r="B861" s="256"/>
      <c r="C861" s="256"/>
      <c r="D861" s="256"/>
      <c r="E861" s="256"/>
      <c r="F861" s="256"/>
    </row>
    <row r="862" spans="2:6">
      <c r="B862" s="256"/>
      <c r="C862" s="256"/>
      <c r="D862" s="256"/>
      <c r="E862" s="256"/>
      <c r="F862" s="256"/>
    </row>
    <row r="863" spans="2:6">
      <c r="B863" s="256"/>
      <c r="C863" s="256"/>
      <c r="D863" s="256"/>
      <c r="E863" s="256"/>
      <c r="F863" s="256"/>
    </row>
    <row r="864" spans="2:6">
      <c r="B864" s="256"/>
      <c r="C864" s="256"/>
      <c r="D864" s="256"/>
      <c r="E864" s="256"/>
      <c r="F864" s="256"/>
    </row>
    <row r="865" spans="2:6">
      <c r="B865" s="256"/>
      <c r="C865" s="256"/>
      <c r="D865" s="256"/>
      <c r="E865" s="256"/>
      <c r="F865" s="256"/>
    </row>
    <row r="866" spans="2:6">
      <c r="B866" s="256"/>
      <c r="C866" s="256"/>
      <c r="D866" s="256"/>
      <c r="E866" s="256"/>
      <c r="F866" s="256"/>
    </row>
    <row r="867" spans="2:6">
      <c r="B867" s="256"/>
      <c r="C867" s="256"/>
      <c r="D867" s="256"/>
      <c r="E867" s="256"/>
      <c r="F867" s="256"/>
    </row>
    <row r="868" spans="2:6">
      <c r="B868" s="256"/>
      <c r="C868" s="256"/>
      <c r="D868" s="256"/>
      <c r="E868" s="256"/>
      <c r="F868" s="256"/>
    </row>
    <row r="869" spans="2:6">
      <c r="B869" s="256"/>
      <c r="C869" s="256"/>
      <c r="D869" s="256"/>
      <c r="E869" s="256"/>
      <c r="F869" s="256"/>
    </row>
    <row r="870" spans="2:6">
      <c r="B870" s="256"/>
      <c r="C870" s="256"/>
      <c r="D870" s="256"/>
      <c r="E870" s="256"/>
      <c r="F870" s="256"/>
    </row>
    <row r="871" spans="2:6">
      <c r="B871" s="256"/>
      <c r="C871" s="256"/>
      <c r="D871" s="256"/>
      <c r="E871" s="256"/>
      <c r="F871" s="256"/>
    </row>
    <row r="872" spans="2:6">
      <c r="B872" s="256"/>
      <c r="C872" s="256"/>
      <c r="D872" s="256"/>
      <c r="E872" s="256"/>
      <c r="F872" s="256"/>
    </row>
    <row r="873" spans="2:6">
      <c r="B873" s="256"/>
      <c r="C873" s="256"/>
      <c r="D873" s="256"/>
      <c r="E873" s="256"/>
      <c r="F873" s="256"/>
    </row>
    <row r="874" spans="2:6">
      <c r="B874" s="256"/>
      <c r="C874" s="256"/>
      <c r="D874" s="256"/>
      <c r="E874" s="256"/>
      <c r="F874" s="256"/>
    </row>
    <row r="875" spans="2:6">
      <c r="B875" s="256"/>
      <c r="C875" s="256"/>
      <c r="D875" s="256"/>
      <c r="E875" s="256"/>
      <c r="F875" s="256"/>
    </row>
    <row r="876" spans="2:6">
      <c r="B876" s="256"/>
      <c r="C876" s="256"/>
      <c r="D876" s="256"/>
      <c r="E876" s="256"/>
      <c r="F876" s="256"/>
    </row>
    <row r="877" spans="2:6">
      <c r="B877" s="256"/>
      <c r="C877" s="256"/>
      <c r="D877" s="256"/>
      <c r="E877" s="256"/>
      <c r="F877" s="256"/>
    </row>
    <row r="878" spans="2:6">
      <c r="B878" s="256"/>
      <c r="C878" s="256"/>
      <c r="D878" s="256"/>
      <c r="E878" s="256"/>
      <c r="F878" s="256"/>
    </row>
    <row r="879" spans="2:6">
      <c r="B879" s="256"/>
      <c r="C879" s="256"/>
      <c r="D879" s="256"/>
      <c r="E879" s="256"/>
      <c r="F879" s="256"/>
    </row>
    <row r="880" spans="2:6">
      <c r="B880" s="256"/>
      <c r="C880" s="256"/>
      <c r="D880" s="256"/>
      <c r="E880" s="256"/>
      <c r="F880" s="256"/>
    </row>
    <row r="881" spans="2:6">
      <c r="B881" s="256"/>
      <c r="C881" s="256"/>
      <c r="D881" s="256"/>
      <c r="E881" s="256"/>
      <c r="F881" s="256"/>
    </row>
    <row r="882" spans="2:6">
      <c r="B882" s="256"/>
      <c r="C882" s="256"/>
      <c r="D882" s="256"/>
      <c r="E882" s="256"/>
      <c r="F882" s="256"/>
    </row>
    <row r="883" spans="2:6">
      <c r="B883" s="256"/>
      <c r="C883" s="256"/>
      <c r="D883" s="256"/>
      <c r="E883" s="256"/>
      <c r="F883" s="256"/>
    </row>
    <row r="884" spans="2:6">
      <c r="B884" s="256"/>
      <c r="C884" s="256"/>
      <c r="D884" s="256"/>
      <c r="E884" s="256"/>
      <c r="F884" s="256"/>
    </row>
    <row r="885" spans="2:6">
      <c r="B885" s="256"/>
      <c r="C885" s="256"/>
      <c r="D885" s="256"/>
      <c r="E885" s="256"/>
      <c r="F885" s="256"/>
    </row>
    <row r="886" spans="2:6">
      <c r="B886" s="256"/>
      <c r="C886" s="256"/>
      <c r="D886" s="256"/>
      <c r="E886" s="256"/>
      <c r="F886" s="256"/>
    </row>
    <row r="887" spans="2:6">
      <c r="B887" s="256"/>
      <c r="C887" s="256"/>
      <c r="D887" s="256"/>
      <c r="E887" s="256"/>
      <c r="F887" s="256"/>
    </row>
    <row r="888" spans="2:6">
      <c r="B888" s="256"/>
      <c r="C888" s="256"/>
      <c r="D888" s="256"/>
      <c r="E888" s="256"/>
      <c r="F888" s="256"/>
    </row>
    <row r="889" spans="2:6">
      <c r="B889" s="256"/>
      <c r="C889" s="256"/>
      <c r="D889" s="256"/>
      <c r="E889" s="256"/>
      <c r="F889" s="256"/>
    </row>
    <row r="890" spans="2:6">
      <c r="B890" s="256"/>
      <c r="C890" s="256"/>
      <c r="D890" s="256"/>
      <c r="E890" s="256"/>
      <c r="F890" s="256"/>
    </row>
    <row r="891" spans="2:6">
      <c r="B891" s="256"/>
      <c r="C891" s="256"/>
      <c r="D891" s="256"/>
      <c r="E891" s="256"/>
      <c r="F891" s="256"/>
    </row>
    <row r="892" spans="2:6">
      <c r="B892" s="256"/>
      <c r="C892" s="256"/>
      <c r="D892" s="256"/>
      <c r="E892" s="256"/>
      <c r="F892" s="256"/>
    </row>
    <row r="893" spans="2:6">
      <c r="B893" s="256"/>
      <c r="C893" s="256"/>
      <c r="D893" s="256"/>
      <c r="E893" s="256"/>
      <c r="F893" s="256"/>
    </row>
    <row r="894" spans="2:6">
      <c r="B894" s="256"/>
      <c r="C894" s="256"/>
      <c r="D894" s="256"/>
      <c r="E894" s="256"/>
      <c r="F894" s="256"/>
    </row>
    <row r="895" spans="2:6">
      <c r="B895" s="256"/>
      <c r="C895" s="256"/>
      <c r="D895" s="256"/>
      <c r="E895" s="256"/>
      <c r="F895" s="256"/>
    </row>
    <row r="896" spans="2:6">
      <c r="B896" s="256"/>
      <c r="C896" s="256"/>
      <c r="D896" s="256"/>
      <c r="E896" s="256"/>
      <c r="F896" s="256"/>
    </row>
    <row r="897" spans="2:6">
      <c r="B897" s="256"/>
      <c r="C897" s="256"/>
      <c r="D897" s="256"/>
      <c r="E897" s="256"/>
      <c r="F897" s="256"/>
    </row>
    <row r="898" spans="2:6">
      <c r="B898" s="256"/>
      <c r="C898" s="256"/>
      <c r="D898" s="256"/>
      <c r="E898" s="256"/>
      <c r="F898" s="256"/>
    </row>
    <row r="899" spans="2:6">
      <c r="B899" s="256"/>
      <c r="C899" s="256"/>
      <c r="D899" s="256"/>
      <c r="E899" s="256"/>
      <c r="F899" s="256"/>
    </row>
    <row r="900" spans="2:6">
      <c r="B900" s="256"/>
      <c r="C900" s="256"/>
      <c r="D900" s="256"/>
      <c r="E900" s="256"/>
      <c r="F900" s="256"/>
    </row>
    <row r="901" spans="2:6">
      <c r="B901" s="256"/>
      <c r="C901" s="256"/>
      <c r="D901" s="256"/>
      <c r="E901" s="256"/>
      <c r="F901" s="256"/>
    </row>
    <row r="902" spans="2:6">
      <c r="B902" s="256"/>
      <c r="C902" s="256"/>
      <c r="D902" s="256"/>
      <c r="E902" s="256"/>
      <c r="F902" s="256"/>
    </row>
    <row r="903" spans="2:6">
      <c r="B903" s="256"/>
      <c r="C903" s="256"/>
      <c r="D903" s="256"/>
      <c r="E903" s="256"/>
      <c r="F903" s="256"/>
    </row>
    <row r="904" spans="2:6">
      <c r="B904" s="256"/>
      <c r="C904" s="256"/>
      <c r="D904" s="256"/>
      <c r="E904" s="256"/>
      <c r="F904" s="256"/>
    </row>
    <row r="905" spans="2:6">
      <c r="B905" s="256"/>
      <c r="C905" s="256"/>
      <c r="D905" s="256"/>
      <c r="E905" s="256"/>
      <c r="F905" s="256"/>
    </row>
    <row r="906" spans="2:6">
      <c r="B906" s="256"/>
      <c r="C906" s="256"/>
      <c r="D906" s="256"/>
      <c r="E906" s="256"/>
      <c r="F906" s="256"/>
    </row>
    <row r="907" spans="2:6">
      <c r="B907" s="256"/>
      <c r="C907" s="256"/>
      <c r="D907" s="256"/>
      <c r="E907" s="256"/>
      <c r="F907" s="256"/>
    </row>
    <row r="908" spans="2:6">
      <c r="B908" s="256"/>
      <c r="C908" s="256"/>
      <c r="D908" s="256"/>
      <c r="E908" s="256"/>
      <c r="F908" s="256"/>
    </row>
    <row r="909" spans="2:6">
      <c r="B909" s="256"/>
      <c r="C909" s="256"/>
      <c r="D909" s="256"/>
      <c r="E909" s="256"/>
      <c r="F909" s="256"/>
    </row>
    <row r="910" spans="2:6">
      <c r="B910" s="256"/>
      <c r="C910" s="256"/>
      <c r="D910" s="256"/>
      <c r="E910" s="256"/>
      <c r="F910" s="256"/>
    </row>
    <row r="911" spans="2:6">
      <c r="B911" s="256"/>
      <c r="C911" s="256"/>
      <c r="D911" s="256"/>
      <c r="E911" s="256"/>
      <c r="F911" s="256"/>
    </row>
    <row r="912" spans="2:6">
      <c r="B912" s="256"/>
      <c r="C912" s="256"/>
      <c r="D912" s="256"/>
      <c r="E912" s="256"/>
      <c r="F912" s="256"/>
    </row>
    <row r="913" spans="2:6">
      <c r="B913" s="256"/>
      <c r="C913" s="256"/>
      <c r="D913" s="256"/>
      <c r="E913" s="256"/>
      <c r="F913" s="256"/>
    </row>
    <row r="914" spans="2:6">
      <c r="B914" s="256"/>
      <c r="C914" s="256"/>
      <c r="D914" s="256"/>
      <c r="E914" s="256"/>
      <c r="F914" s="256"/>
    </row>
    <row r="915" spans="2:6">
      <c r="B915" s="256"/>
      <c r="C915" s="256"/>
      <c r="D915" s="256"/>
      <c r="E915" s="256"/>
      <c r="F915" s="256"/>
    </row>
    <row r="916" spans="2:6">
      <c r="B916" s="256"/>
      <c r="C916" s="256"/>
      <c r="D916" s="256"/>
      <c r="E916" s="256"/>
      <c r="F916" s="256"/>
    </row>
    <row r="917" spans="2:6">
      <c r="B917" s="256"/>
      <c r="C917" s="256"/>
      <c r="D917" s="256"/>
      <c r="E917" s="256"/>
      <c r="F917" s="256"/>
    </row>
    <row r="918" spans="2:6">
      <c r="B918" s="256"/>
      <c r="C918" s="256"/>
      <c r="D918" s="256"/>
      <c r="E918" s="256"/>
      <c r="F918" s="256"/>
    </row>
    <row r="919" spans="2:6">
      <c r="B919" s="256"/>
      <c r="C919" s="256"/>
      <c r="D919" s="256"/>
      <c r="E919" s="256"/>
      <c r="F919" s="256"/>
    </row>
    <row r="920" spans="2:6">
      <c r="B920" s="256"/>
      <c r="C920" s="256"/>
      <c r="D920" s="256"/>
      <c r="E920" s="256"/>
      <c r="F920" s="256"/>
    </row>
    <row r="921" spans="2:6">
      <c r="B921" s="256"/>
      <c r="C921" s="256"/>
      <c r="D921" s="256"/>
      <c r="E921" s="256"/>
      <c r="F921" s="256"/>
    </row>
    <row r="922" spans="2:6">
      <c r="B922" s="256"/>
      <c r="C922" s="256"/>
      <c r="D922" s="256"/>
      <c r="E922" s="256"/>
      <c r="F922" s="256"/>
    </row>
    <row r="923" spans="2:6">
      <c r="B923" s="256"/>
      <c r="C923" s="256"/>
      <c r="D923" s="256"/>
      <c r="E923" s="256"/>
      <c r="F923" s="256"/>
    </row>
    <row r="924" spans="2:6">
      <c r="B924" s="256"/>
      <c r="C924" s="256"/>
      <c r="D924" s="256"/>
      <c r="E924" s="256"/>
      <c r="F924" s="256"/>
    </row>
    <row r="925" spans="2:6">
      <c r="B925" s="256"/>
      <c r="C925" s="256"/>
      <c r="D925" s="256"/>
      <c r="E925" s="256"/>
      <c r="F925" s="256"/>
    </row>
    <row r="926" spans="2:6">
      <c r="B926" s="256"/>
      <c r="C926" s="256"/>
      <c r="D926" s="256"/>
      <c r="E926" s="256"/>
      <c r="F926" s="256"/>
    </row>
    <row r="927" spans="2:6">
      <c r="B927" s="256"/>
      <c r="C927" s="256"/>
      <c r="D927" s="256"/>
      <c r="E927" s="256"/>
      <c r="F927" s="256"/>
    </row>
    <row r="928" spans="2:6">
      <c r="B928" s="256"/>
      <c r="C928" s="256"/>
      <c r="D928" s="256"/>
      <c r="E928" s="256"/>
      <c r="F928" s="256"/>
    </row>
    <row r="929" spans="2:6">
      <c r="B929" s="256"/>
      <c r="C929" s="256"/>
      <c r="D929" s="256"/>
      <c r="E929" s="256"/>
      <c r="F929" s="256"/>
    </row>
  </sheetData>
  <sheetProtection password="C7CB" sheet="1" objects="1" scenarios="1"/>
  <mergeCells count="25">
    <mergeCell ref="HX4:IA4"/>
    <mergeCell ref="B12:F12"/>
    <mergeCell ref="AH12:AL12"/>
    <mergeCell ref="BN12:BR12"/>
    <mergeCell ref="CT12:CX12"/>
    <mergeCell ref="DZ12:ED12"/>
    <mergeCell ref="FF12:FJ12"/>
    <mergeCell ref="GL12:GP12"/>
    <mergeCell ref="HR12:HV12"/>
    <mergeCell ref="GR4:GU4"/>
    <mergeCell ref="FG4:FI4"/>
    <mergeCell ref="AN4:AQ4"/>
    <mergeCell ref="BO4:BQ4"/>
    <mergeCell ref="BT4:BW4"/>
    <mergeCell ref="CZ4:DC4"/>
    <mergeCell ref="EA4:EC4"/>
    <mergeCell ref="EF4:EI4"/>
    <mergeCell ref="FL4:FO4"/>
    <mergeCell ref="HS4:HU4"/>
    <mergeCell ref="GM4:GO4"/>
    <mergeCell ref="CU4:CW4"/>
    <mergeCell ref="B2:F2"/>
    <mergeCell ref="C4:E4"/>
    <mergeCell ref="H4:K4"/>
    <mergeCell ref="AI4:AK4"/>
  </mergeCells>
  <phoneticPr fontId="5" type="noConversion"/>
  <hyperlinks>
    <hyperlink ref="H4:K4" r:id="rId1" location="ROFM!A1" display="ROFM   TABLOSU"/>
    <hyperlink ref="AN4:AQ4" r:id="rId2" location="ROFM!A1" display="ROFM   TABLOSU"/>
    <hyperlink ref="BT4:BW4" r:id="rId3" location="ROFM!A1" display="ROFM   TABLOSU"/>
    <hyperlink ref="CZ4:DC4" r:id="rId4" location="ROFM!A1" display="ROFM   TABLOSU"/>
    <hyperlink ref="EF4:EI4" r:id="rId5" location="ROFM!A1" display="ROFM   TABLOSU"/>
    <hyperlink ref="FL4:FO4" r:id="rId6" location="ROFM!A1" display="ROFM   TABLOSU"/>
    <hyperlink ref="GR4:GU4" r:id="rId7" location="ROFM!A1" display="ROFM   TABLOSU"/>
    <hyperlink ref="HX4:IA4" r:id="rId8" location="ROFM!A1" display="ROFM   TABLOSU"/>
  </hyperlinks>
  <pageMargins left="0.75" right="0.75" top="1" bottom="1" header="0.5" footer="0.5"/>
  <headerFooter alignWithMargins="0"/>
  <drawing r:id="rId9"/>
  <legacyDrawing r:id="rId10"/>
</worksheet>
</file>

<file path=xl/worksheets/sheet11.xml><?xml version="1.0" encoding="utf-8"?>
<worksheet xmlns="http://schemas.openxmlformats.org/spreadsheetml/2006/main" xmlns:r="http://schemas.openxmlformats.org/officeDocument/2006/relationships">
  <sheetPr codeName="Sayfa16" enableFormatConditionsCalculation="0">
    <tabColor indexed="53"/>
  </sheetPr>
  <dimension ref="A1:CK2696"/>
  <sheetViews>
    <sheetView showRowColHeaders="0" showZeros="0" showOutlineSymbols="0" workbookViewId="0">
      <selection activeCell="H9" sqref="H9"/>
    </sheetView>
  </sheetViews>
  <sheetFormatPr defaultRowHeight="15"/>
  <cols>
    <col min="1" max="1" width="9.5703125" customWidth="1"/>
    <col min="2" max="2" width="6.85546875" customWidth="1"/>
    <col min="3" max="3" width="31.28515625" customWidth="1"/>
    <col min="4" max="4" width="7.5703125" customWidth="1"/>
    <col min="5" max="5" width="11.5703125" style="214" customWidth="1"/>
    <col min="6" max="6" width="14.85546875" hidden="1" customWidth="1"/>
    <col min="7" max="7" width="20.140625" hidden="1" customWidth="1"/>
    <col min="8" max="8" width="35.28515625" style="19" customWidth="1"/>
    <col min="9" max="9" width="7" customWidth="1"/>
    <col min="10" max="10" width="9.140625" style="113"/>
    <col min="11" max="11" width="7.5703125" style="113" customWidth="1"/>
    <col min="12" max="12" width="9.140625" style="113"/>
    <col min="13" max="16" width="9.140625" style="256"/>
    <col min="17" max="17" width="8.42578125" style="256" customWidth="1"/>
    <col min="18" max="16384" width="9.140625" style="256"/>
  </cols>
  <sheetData>
    <row r="1" spans="1:23" ht="12.75" customHeight="1">
      <c r="A1" s="199"/>
      <c r="B1" s="199"/>
      <c r="C1" s="199"/>
      <c r="D1" s="199"/>
      <c r="E1" s="476"/>
      <c r="F1" s="199"/>
      <c r="G1" s="199"/>
      <c r="H1" s="200"/>
      <c r="I1" s="199"/>
      <c r="J1" s="199"/>
      <c r="K1" s="201"/>
      <c r="L1" s="201"/>
      <c r="M1" s="263"/>
      <c r="N1" s="263"/>
      <c r="O1" s="263"/>
      <c r="P1" s="263"/>
      <c r="Q1" s="113"/>
      <c r="R1" s="113"/>
      <c r="S1" s="113"/>
      <c r="T1" s="113"/>
      <c r="U1" s="113"/>
      <c r="V1" s="113"/>
      <c r="W1" s="113"/>
    </row>
    <row r="2" spans="1:23" ht="21" customHeight="1">
      <c r="A2" s="199"/>
      <c r="B2" s="199"/>
      <c r="C2" s="714" t="str">
        <f>FİRMA!$J$10</f>
        <v xml:space="preserve"> </v>
      </c>
      <c r="D2" s="714"/>
      <c r="E2" s="714"/>
      <c r="F2" s="714"/>
      <c r="G2" s="714"/>
      <c r="H2" s="714"/>
      <c r="I2" s="714"/>
      <c r="J2" s="199"/>
      <c r="K2" s="199"/>
      <c r="L2" s="202" t="s">
        <v>142</v>
      </c>
      <c r="M2" s="113"/>
      <c r="N2" s="113"/>
      <c r="O2" s="113"/>
      <c r="P2" s="113"/>
      <c r="Q2" s="113"/>
      <c r="R2" s="113"/>
      <c r="S2" s="113"/>
      <c r="T2" s="113"/>
      <c r="U2" s="113"/>
      <c r="V2" s="113"/>
      <c r="W2" s="113"/>
    </row>
    <row r="3" spans="1:23" ht="6.75" customHeight="1" thickBot="1">
      <c r="A3" s="199"/>
      <c r="B3" s="199"/>
      <c r="C3" s="199" t="s">
        <v>142</v>
      </c>
      <c r="D3" s="199"/>
      <c r="E3" s="476"/>
      <c r="F3" s="199"/>
      <c r="G3" s="199"/>
      <c r="H3" s="200"/>
      <c r="I3" s="199"/>
      <c r="J3" s="199" t="s">
        <v>142</v>
      </c>
      <c r="K3" s="199" t="s">
        <v>142</v>
      </c>
      <c r="L3" s="202" t="s">
        <v>142</v>
      </c>
      <c r="M3" s="264"/>
      <c r="N3" s="264"/>
      <c r="O3" s="264"/>
      <c r="P3" s="264"/>
      <c r="Q3" s="113"/>
      <c r="R3" s="113"/>
      <c r="S3" s="113"/>
      <c r="T3" s="113"/>
      <c r="U3" s="113"/>
      <c r="V3" s="113"/>
      <c r="W3" s="113"/>
    </row>
    <row r="4" spans="1:23" ht="45" customHeight="1" thickTop="1">
      <c r="A4" s="113"/>
      <c r="B4" s="78">
        <v>1</v>
      </c>
      <c r="C4" s="718" t="s">
        <v>84</v>
      </c>
      <c r="D4" s="718"/>
      <c r="E4" s="718"/>
      <c r="F4" s="718"/>
      <c r="G4" s="718"/>
      <c r="H4" s="718"/>
      <c r="I4" s="63"/>
      <c r="K4" s="664"/>
      <c r="L4" s="664"/>
      <c r="M4" s="664"/>
      <c r="N4" s="664"/>
      <c r="O4" s="113"/>
      <c r="P4" s="113"/>
      <c r="Q4" s="113"/>
      <c r="R4" s="113"/>
      <c r="S4" s="113"/>
      <c r="T4" s="113"/>
      <c r="U4" s="113"/>
      <c r="V4" s="113"/>
      <c r="W4" s="113"/>
    </row>
    <row r="5" spans="1:23" ht="6.75" customHeight="1" thickBot="1">
      <c r="A5" s="113"/>
      <c r="B5" s="64"/>
      <c r="C5" s="45"/>
      <c r="D5" s="45"/>
      <c r="E5" s="477"/>
      <c r="F5" s="45"/>
      <c r="G5" s="61"/>
      <c r="H5" s="62"/>
      <c r="I5" s="65"/>
      <c r="L5" s="116" t="s">
        <v>142</v>
      </c>
      <c r="M5" s="117"/>
      <c r="N5" s="117"/>
      <c r="O5" s="117"/>
      <c r="P5" s="117"/>
      <c r="Q5" s="113"/>
      <c r="R5" s="113"/>
      <c r="S5" s="113"/>
      <c r="T5" s="113"/>
      <c r="U5" s="113"/>
      <c r="V5" s="113"/>
      <c r="W5" s="113"/>
    </row>
    <row r="6" spans="1:23" ht="27.75" customHeight="1" thickTop="1">
      <c r="A6" s="113"/>
      <c r="B6" s="64"/>
      <c r="C6" s="46"/>
      <c r="D6" s="715" t="s">
        <v>83</v>
      </c>
      <c r="E6" s="715"/>
      <c r="F6" s="215"/>
      <c r="G6" s="47" t="s">
        <v>83</v>
      </c>
      <c r="H6" s="48" t="s">
        <v>133</v>
      </c>
      <c r="I6" s="65"/>
      <c r="L6" s="116" t="s">
        <v>142</v>
      </c>
      <c r="M6" s="113"/>
      <c r="N6" s="113"/>
      <c r="O6" s="113"/>
      <c r="P6" s="113"/>
      <c r="Q6" s="113"/>
      <c r="R6" s="113"/>
      <c r="S6" s="113"/>
      <c r="T6" s="113"/>
      <c r="U6" s="113"/>
      <c r="V6" s="113"/>
      <c r="W6" s="113"/>
    </row>
    <row r="7" spans="1:23" ht="24" customHeight="1">
      <c r="A7" s="124">
        <v>1</v>
      </c>
      <c r="B7" s="64"/>
      <c r="C7" s="203" t="s">
        <v>0</v>
      </c>
      <c r="D7" s="218" t="s">
        <v>120</v>
      </c>
      <c r="E7" s="218" t="s">
        <v>121</v>
      </c>
      <c r="F7" s="216"/>
      <c r="G7" s="716" t="s">
        <v>182</v>
      </c>
      <c r="H7" s="717"/>
      <c r="I7" s="65"/>
      <c r="L7" s="116"/>
      <c r="M7" s="113"/>
      <c r="N7" s="113"/>
      <c r="O7" s="113"/>
      <c r="P7" s="113"/>
      <c r="Q7" s="113"/>
      <c r="R7" s="113"/>
      <c r="S7" s="113"/>
      <c r="T7" s="113"/>
      <c r="U7" s="113"/>
      <c r="V7" s="113"/>
      <c r="W7" s="113"/>
    </row>
    <row r="8" spans="1:23" ht="24" customHeight="1">
      <c r="A8" s="124">
        <v>1</v>
      </c>
      <c r="B8" s="64"/>
      <c r="C8" s="84" t="s">
        <v>66</v>
      </c>
      <c r="D8" s="511">
        <v>0</v>
      </c>
      <c r="E8" s="512">
        <v>0</v>
      </c>
      <c r="F8" s="500" t="e">
        <f>DATE(E8,D8,A8)</f>
        <v>#NUM!</v>
      </c>
      <c r="G8" s="501" t="str">
        <f>IF(D8&gt;0,F8,"0")</f>
        <v>0</v>
      </c>
      <c r="H8" s="550">
        <v>0</v>
      </c>
      <c r="I8" s="65"/>
      <c r="M8" s="710"/>
      <c r="N8" s="710"/>
      <c r="O8" s="710"/>
      <c r="P8" s="710"/>
      <c r="Q8" s="113"/>
      <c r="R8" s="113"/>
      <c r="S8" s="113"/>
      <c r="T8" s="113"/>
      <c r="U8" s="113"/>
      <c r="V8" s="113"/>
      <c r="W8" s="113"/>
    </row>
    <row r="9" spans="1:23" ht="24" customHeight="1">
      <c r="A9" s="124">
        <v>1</v>
      </c>
      <c r="B9" s="64"/>
      <c r="C9" s="84" t="s">
        <v>66</v>
      </c>
      <c r="D9" s="513">
        <v>0</v>
      </c>
      <c r="E9" s="514">
        <v>0</v>
      </c>
      <c r="F9" s="500" t="e">
        <f t="shared" ref="F9:F16" si="0">DATE(E9,D9,A9)</f>
        <v>#NUM!</v>
      </c>
      <c r="G9" s="501" t="str">
        <f t="shared" ref="G9:G16" si="1">IF(D9&gt;0,F9,"0")</f>
        <v>0</v>
      </c>
      <c r="H9" s="550">
        <v>0</v>
      </c>
      <c r="I9" s="65"/>
      <c r="M9" s="113" t="s">
        <v>142</v>
      </c>
      <c r="N9" s="113"/>
      <c r="O9" s="113"/>
      <c r="P9" s="113"/>
      <c r="Q9" s="113"/>
      <c r="R9" s="113"/>
      <c r="S9" s="113"/>
      <c r="T9" s="113"/>
      <c r="U9" s="113"/>
      <c r="V9" s="113"/>
      <c r="W9" s="113"/>
    </row>
    <row r="10" spans="1:23" ht="24" customHeight="1">
      <c r="A10" s="124">
        <v>1</v>
      </c>
      <c r="B10" s="64"/>
      <c r="C10" s="84" t="s">
        <v>66</v>
      </c>
      <c r="D10" s="513">
        <v>0</v>
      </c>
      <c r="E10" s="514">
        <v>0</v>
      </c>
      <c r="F10" s="500" t="e">
        <f t="shared" si="0"/>
        <v>#NUM!</v>
      </c>
      <c r="G10" s="501" t="str">
        <f t="shared" si="1"/>
        <v>0</v>
      </c>
      <c r="H10" s="550">
        <v>0</v>
      </c>
      <c r="I10" s="65"/>
      <c r="K10" s="118"/>
      <c r="L10" s="709" t="s">
        <v>142</v>
      </c>
      <c r="M10" s="709"/>
      <c r="N10" s="709"/>
      <c r="O10" s="709"/>
      <c r="P10" s="113"/>
      <c r="Q10" s="113"/>
      <c r="R10" s="113"/>
      <c r="S10" s="113"/>
      <c r="T10" s="113"/>
      <c r="U10" s="113"/>
      <c r="V10" s="113"/>
      <c r="W10" s="113"/>
    </row>
    <row r="11" spans="1:23" ht="24" customHeight="1">
      <c r="A11" s="124">
        <v>1</v>
      </c>
      <c r="B11" s="64"/>
      <c r="C11" s="84" t="s">
        <v>66</v>
      </c>
      <c r="D11" s="513">
        <v>0</v>
      </c>
      <c r="E11" s="514">
        <v>0</v>
      </c>
      <c r="F11" s="500" t="e">
        <f t="shared" si="0"/>
        <v>#NUM!</v>
      </c>
      <c r="G11" s="501" t="str">
        <f t="shared" si="1"/>
        <v>0</v>
      </c>
      <c r="H11" s="550">
        <v>0</v>
      </c>
      <c r="I11" s="65"/>
      <c r="L11" s="709"/>
      <c r="M11" s="709"/>
      <c r="N11" s="709"/>
      <c r="O11" s="709"/>
      <c r="P11" s="113"/>
      <c r="Q11" s="113"/>
      <c r="R11" s="113"/>
      <c r="S11" s="113"/>
      <c r="T11" s="113"/>
      <c r="U11" s="113"/>
      <c r="V11" s="113"/>
      <c r="W11" s="113"/>
    </row>
    <row r="12" spans="1:23" ht="24" customHeight="1">
      <c r="A12" s="124">
        <v>1</v>
      </c>
      <c r="B12" s="64"/>
      <c r="C12" s="84" t="s">
        <v>66</v>
      </c>
      <c r="D12" s="513">
        <v>0</v>
      </c>
      <c r="E12" s="514">
        <v>0</v>
      </c>
      <c r="F12" s="500" t="e">
        <f t="shared" si="0"/>
        <v>#NUM!</v>
      </c>
      <c r="G12" s="501" t="str">
        <f t="shared" si="1"/>
        <v>0</v>
      </c>
      <c r="H12" s="550">
        <v>0</v>
      </c>
      <c r="I12" s="65"/>
      <c r="L12" s="709"/>
      <c r="M12" s="709"/>
      <c r="N12" s="709"/>
      <c r="O12" s="709"/>
      <c r="P12" s="113"/>
      <c r="Q12" s="113"/>
      <c r="R12" s="113"/>
      <c r="S12" s="113"/>
      <c r="T12" s="113"/>
      <c r="U12" s="113"/>
      <c r="V12" s="113"/>
      <c r="W12" s="113"/>
    </row>
    <row r="13" spans="1:23" ht="24" customHeight="1">
      <c r="A13" s="124">
        <v>1</v>
      </c>
      <c r="B13" s="64"/>
      <c r="C13" s="84" t="s">
        <v>66</v>
      </c>
      <c r="D13" s="513">
        <v>0</v>
      </c>
      <c r="E13" s="514">
        <v>0</v>
      </c>
      <c r="F13" s="500" t="e">
        <f t="shared" si="0"/>
        <v>#NUM!</v>
      </c>
      <c r="G13" s="501" t="str">
        <f t="shared" si="1"/>
        <v>0</v>
      </c>
      <c r="H13" s="550">
        <v>0</v>
      </c>
      <c r="I13" s="65"/>
      <c r="K13" s="113" t="s">
        <v>142</v>
      </c>
      <c r="L13" s="709"/>
      <c r="M13" s="709"/>
      <c r="N13" s="709"/>
      <c r="O13" s="709"/>
      <c r="P13" s="113"/>
      <c r="Q13" s="113"/>
      <c r="R13" s="113"/>
      <c r="S13" s="113"/>
      <c r="T13" s="113"/>
      <c r="U13" s="113"/>
      <c r="V13" s="113"/>
      <c r="W13" s="113"/>
    </row>
    <row r="14" spans="1:23" ht="24" customHeight="1">
      <c r="A14" s="124">
        <v>1</v>
      </c>
      <c r="B14" s="64"/>
      <c r="C14" s="84" t="s">
        <v>66</v>
      </c>
      <c r="D14" s="513">
        <v>0</v>
      </c>
      <c r="E14" s="514">
        <v>0</v>
      </c>
      <c r="F14" s="500" t="e">
        <f t="shared" si="0"/>
        <v>#NUM!</v>
      </c>
      <c r="G14" s="501" t="str">
        <f t="shared" si="1"/>
        <v>0</v>
      </c>
      <c r="H14" s="550">
        <v>0</v>
      </c>
      <c r="I14" s="65"/>
      <c r="K14" s="711"/>
      <c r="L14" s="711"/>
      <c r="M14" s="711"/>
      <c r="N14" s="711"/>
      <c r="O14" s="113"/>
      <c r="P14" s="113"/>
      <c r="Q14" s="113"/>
      <c r="R14" s="113"/>
      <c r="S14" s="113"/>
      <c r="T14" s="113"/>
      <c r="U14" s="113"/>
      <c r="V14" s="113"/>
      <c r="W14" s="113"/>
    </row>
    <row r="15" spans="1:23" ht="24" customHeight="1">
      <c r="A15" s="124">
        <v>1</v>
      </c>
      <c r="B15" s="64"/>
      <c r="C15" s="84" t="s">
        <v>66</v>
      </c>
      <c r="D15" s="513">
        <v>0</v>
      </c>
      <c r="E15" s="514">
        <v>0</v>
      </c>
      <c r="F15" s="500" t="e">
        <f t="shared" si="0"/>
        <v>#NUM!</v>
      </c>
      <c r="G15" s="501" t="str">
        <f t="shared" si="1"/>
        <v>0</v>
      </c>
      <c r="H15" s="550">
        <v>0</v>
      </c>
      <c r="I15" s="65"/>
      <c r="K15" s="472"/>
      <c r="L15" s="472"/>
      <c r="M15" s="472"/>
      <c r="N15" s="472"/>
      <c r="O15" s="113"/>
      <c r="P15" s="113"/>
      <c r="Q15" s="113"/>
      <c r="R15" s="113"/>
      <c r="S15" s="113"/>
      <c r="T15" s="113"/>
      <c r="U15" s="113"/>
      <c r="V15" s="113"/>
      <c r="W15" s="113"/>
    </row>
    <row r="16" spans="1:23" ht="24" customHeight="1">
      <c r="A16" s="124">
        <v>1</v>
      </c>
      <c r="B16" s="64"/>
      <c r="C16" s="84" t="s">
        <v>66</v>
      </c>
      <c r="D16" s="513">
        <v>0</v>
      </c>
      <c r="E16" s="514">
        <v>0</v>
      </c>
      <c r="F16" s="500" t="e">
        <f t="shared" si="0"/>
        <v>#NUM!</v>
      </c>
      <c r="G16" s="501" t="str">
        <f t="shared" si="1"/>
        <v>0</v>
      </c>
      <c r="H16" s="550">
        <v>0</v>
      </c>
      <c r="I16" s="65"/>
      <c r="K16" s="472"/>
      <c r="L16" s="472"/>
      <c r="M16" s="472"/>
      <c r="N16" s="472"/>
      <c r="O16" s="113"/>
      <c r="P16" s="113"/>
      <c r="Q16" s="113"/>
      <c r="R16" s="113"/>
      <c r="S16" s="113"/>
      <c r="T16" s="113"/>
      <c r="U16" s="113"/>
      <c r="V16" s="113"/>
      <c r="W16" s="113"/>
    </row>
    <row r="17" spans="1:89" ht="15.75" thickBot="1">
      <c r="A17" s="124"/>
      <c r="B17" s="64"/>
      <c r="C17" s="219" t="s">
        <v>142</v>
      </c>
      <c r="D17" s="49"/>
      <c r="E17" s="478"/>
      <c r="F17" s="49"/>
      <c r="G17" s="49"/>
      <c r="H17" s="50"/>
      <c r="I17" s="65"/>
      <c r="M17" s="113"/>
      <c r="N17" s="113"/>
      <c r="O17" s="113"/>
      <c r="P17" s="113"/>
      <c r="Q17" s="113"/>
      <c r="R17" s="113"/>
      <c r="S17" s="113"/>
      <c r="T17" s="113"/>
      <c r="U17" s="113"/>
      <c r="V17" s="113"/>
      <c r="W17" s="113"/>
    </row>
    <row r="18" spans="1:89" ht="30" customHeight="1" thickTop="1" thickBot="1">
      <c r="A18" s="113"/>
      <c r="B18" s="66"/>
      <c r="C18" s="67"/>
      <c r="D18" s="67"/>
      <c r="E18" s="479"/>
      <c r="F18" s="67"/>
      <c r="G18" s="67"/>
      <c r="H18" s="68"/>
      <c r="I18" s="69"/>
      <c r="L18" s="113" t="s">
        <v>142</v>
      </c>
      <c r="M18" s="113"/>
      <c r="N18" s="113"/>
      <c r="O18" s="113"/>
      <c r="P18" s="113"/>
      <c r="Q18" s="113"/>
      <c r="R18" s="113"/>
      <c r="S18" s="113"/>
      <c r="T18" s="113"/>
      <c r="U18" s="113"/>
      <c r="V18" s="113"/>
      <c r="W18" s="113"/>
    </row>
    <row r="19" spans="1:89" ht="180" customHeight="1" thickTop="1">
      <c r="A19" s="124"/>
      <c r="B19" s="124"/>
      <c r="C19" s="124"/>
      <c r="D19" s="124"/>
      <c r="E19" s="480"/>
      <c r="F19" s="124"/>
      <c r="G19" s="124" t="s">
        <v>142</v>
      </c>
      <c r="H19" s="125"/>
      <c r="I19" s="124"/>
      <c r="J19" s="124"/>
      <c r="K19" s="122"/>
      <c r="L19" s="122"/>
      <c r="M19" s="122"/>
      <c r="N19" s="122"/>
      <c r="O19" s="122"/>
      <c r="P19" s="122"/>
      <c r="Q19" s="122"/>
      <c r="R19" s="122"/>
      <c r="S19" s="122"/>
      <c r="T19" s="122"/>
      <c r="U19" s="122"/>
      <c r="V19" s="122"/>
      <c r="W19" s="122"/>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c r="BF19" s="257"/>
      <c r="BG19" s="257"/>
      <c r="BH19" s="257"/>
      <c r="BI19" s="257"/>
      <c r="BJ19" s="257"/>
      <c r="BK19" s="257"/>
      <c r="BL19" s="257"/>
      <c r="BM19" s="257"/>
      <c r="BN19" s="257"/>
      <c r="BO19" s="257"/>
      <c r="BP19" s="257"/>
      <c r="BQ19" s="257"/>
      <c r="BR19" s="257"/>
      <c r="BS19" s="257"/>
      <c r="BT19" s="257"/>
      <c r="BU19" s="257"/>
      <c r="BV19" s="257"/>
      <c r="BW19" s="257"/>
      <c r="BX19" s="257"/>
      <c r="BY19" s="257"/>
      <c r="BZ19" s="257"/>
      <c r="CA19" s="257"/>
      <c r="CB19" s="257"/>
      <c r="CC19" s="257"/>
      <c r="CD19" s="257"/>
      <c r="CE19" s="257"/>
      <c r="CF19" s="257"/>
      <c r="CG19" s="257"/>
      <c r="CH19" s="257"/>
      <c r="CI19" s="257"/>
      <c r="CJ19" s="257"/>
      <c r="CK19" s="257"/>
    </row>
    <row r="20" spans="1:89" ht="24" customHeight="1">
      <c r="A20" s="126"/>
      <c r="B20" s="705">
        <v>2</v>
      </c>
      <c r="C20" s="707" t="s">
        <v>85</v>
      </c>
      <c r="D20" s="707"/>
      <c r="E20" s="707"/>
      <c r="F20" s="707"/>
      <c r="G20" s="707"/>
      <c r="H20" s="707"/>
      <c r="I20" s="707"/>
      <c r="J20" s="707"/>
      <c r="K20" s="123"/>
      <c r="L20" s="123"/>
      <c r="M20" s="712"/>
      <c r="N20" s="712"/>
      <c r="O20" s="712"/>
      <c r="P20" s="712"/>
      <c r="Q20" s="122"/>
      <c r="R20" s="122"/>
      <c r="S20" s="122"/>
      <c r="T20" s="122"/>
      <c r="U20" s="122"/>
      <c r="V20" s="122"/>
      <c r="W20" s="122"/>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row>
    <row r="21" spans="1:89" ht="14.25" customHeight="1">
      <c r="A21" s="126"/>
      <c r="B21" s="705"/>
      <c r="C21" s="707"/>
      <c r="D21" s="707"/>
      <c r="E21" s="707"/>
      <c r="F21" s="707"/>
      <c r="G21" s="707"/>
      <c r="H21" s="707"/>
      <c r="I21" s="707"/>
      <c r="J21" s="707"/>
      <c r="K21" s="123"/>
      <c r="L21" s="123"/>
      <c r="M21" s="123"/>
      <c r="N21" s="123"/>
      <c r="O21" s="123"/>
      <c r="P21" s="123"/>
      <c r="Q21" s="122"/>
      <c r="R21" s="122"/>
      <c r="S21" s="122"/>
      <c r="T21" s="122"/>
      <c r="U21" s="122"/>
      <c r="V21" s="122"/>
      <c r="W21" s="122"/>
      <c r="X21" s="257"/>
      <c r="Y21" s="257"/>
      <c r="Z21" s="257"/>
      <c r="AA21" s="257"/>
      <c r="AB21" s="257"/>
      <c r="AC21" s="257"/>
      <c r="AD21" s="257"/>
      <c r="AE21" s="257"/>
      <c r="AF21" s="257"/>
      <c r="AG21" s="257"/>
      <c r="AH21" s="257"/>
      <c r="AI21" s="257"/>
      <c r="AJ21" s="257"/>
      <c r="AK21" s="257"/>
      <c r="AL21" s="257"/>
      <c r="AM21" s="257"/>
      <c r="AN21" s="257"/>
      <c r="AO21" s="257"/>
      <c r="AP21" s="257"/>
      <c r="AQ21" s="257"/>
      <c r="AR21" s="257"/>
      <c r="AS21" s="257"/>
      <c r="AT21" s="257"/>
      <c r="AU21" s="257"/>
      <c r="AV21" s="257"/>
      <c r="AW21" s="257"/>
      <c r="AX21" s="257"/>
      <c r="AY21" s="257"/>
      <c r="AZ21" s="257"/>
      <c r="BA21" s="257"/>
      <c r="BB21" s="257"/>
      <c r="BC21" s="257"/>
      <c r="BD21" s="257"/>
      <c r="BE21" s="257"/>
      <c r="BF21" s="257"/>
      <c r="BG21" s="257"/>
      <c r="BH21" s="257"/>
      <c r="BI21" s="257"/>
      <c r="BJ21" s="257"/>
      <c r="BK21" s="257"/>
      <c r="BL21" s="257"/>
      <c r="BM21" s="257"/>
      <c r="BN21" s="257"/>
      <c r="BO21" s="257"/>
      <c r="BP21" s="257"/>
      <c r="BQ21" s="257"/>
      <c r="BR21" s="257"/>
      <c r="BS21" s="257"/>
      <c r="BT21" s="257"/>
      <c r="BU21" s="257"/>
      <c r="BV21" s="257"/>
      <c r="BW21" s="257"/>
      <c r="BX21" s="257"/>
      <c r="BY21" s="257"/>
      <c r="BZ21" s="257"/>
      <c r="CA21" s="257"/>
      <c r="CB21" s="257"/>
      <c r="CC21" s="257"/>
      <c r="CD21" s="257"/>
      <c r="CE21" s="257"/>
      <c r="CF21" s="257"/>
      <c r="CG21" s="257"/>
      <c r="CH21" s="257"/>
      <c r="CI21" s="257"/>
      <c r="CJ21" s="257"/>
      <c r="CK21" s="257"/>
    </row>
    <row r="22" spans="1:89" ht="6.75" customHeight="1">
      <c r="A22" s="126"/>
      <c r="B22" s="126"/>
      <c r="C22" s="127"/>
      <c r="D22" s="127"/>
      <c r="E22" s="127"/>
      <c r="F22" s="127"/>
      <c r="G22" s="127"/>
      <c r="H22" s="127"/>
      <c r="I22" s="127"/>
      <c r="J22" s="127"/>
      <c r="K22" s="123"/>
      <c r="L22" s="123"/>
      <c r="M22" s="123"/>
      <c r="N22" s="123"/>
      <c r="O22" s="123"/>
      <c r="P22" s="123"/>
      <c r="Q22" s="122"/>
      <c r="R22" s="122"/>
      <c r="S22" s="122"/>
      <c r="T22" s="122"/>
      <c r="U22" s="122"/>
      <c r="V22" s="122"/>
      <c r="W22" s="122"/>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row>
    <row r="23" spans="1:89" ht="34.5" customHeight="1">
      <c r="A23" s="126"/>
      <c r="B23" s="126"/>
      <c r="C23" s="128" t="s">
        <v>117</v>
      </c>
      <c r="D23" s="128"/>
      <c r="E23" s="128"/>
      <c r="F23" s="128"/>
      <c r="G23" s="129" t="s">
        <v>118</v>
      </c>
      <c r="H23" s="130" t="s">
        <v>14</v>
      </c>
      <c r="I23" s="706" t="s">
        <v>152</v>
      </c>
      <c r="J23" s="706"/>
      <c r="K23" s="123"/>
      <c r="L23" s="123"/>
      <c r="M23" s="123"/>
      <c r="N23" s="123"/>
      <c r="O23" s="123"/>
      <c r="P23" s="123"/>
      <c r="Q23" s="122"/>
      <c r="R23" s="122"/>
      <c r="S23" s="122"/>
      <c r="T23" s="122"/>
      <c r="U23" s="122"/>
      <c r="V23" s="122"/>
      <c r="W23" s="122"/>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c r="AT23" s="257"/>
      <c r="AU23" s="257"/>
      <c r="AV23" s="257"/>
      <c r="AW23" s="257"/>
      <c r="AX23" s="257"/>
      <c r="AY23" s="257"/>
      <c r="AZ23" s="257"/>
      <c r="BA23" s="257"/>
      <c r="BB23" s="257"/>
      <c r="BC23" s="257"/>
      <c r="BD23" s="257"/>
      <c r="BE23" s="257"/>
      <c r="BF23" s="257"/>
      <c r="BG23" s="257"/>
      <c r="BH23" s="257"/>
      <c r="BI23" s="257"/>
      <c r="BJ23" s="257"/>
      <c r="BK23" s="257"/>
      <c r="BL23" s="257"/>
      <c r="BM23" s="257"/>
      <c r="BN23" s="257"/>
      <c r="BO23" s="257"/>
      <c r="BP23" s="257"/>
      <c r="BQ23" s="257"/>
      <c r="BR23" s="257"/>
      <c r="BS23" s="257"/>
      <c r="BT23" s="257"/>
      <c r="BU23" s="257"/>
      <c r="BV23" s="257"/>
      <c r="BW23" s="257"/>
      <c r="BX23" s="257"/>
      <c r="BY23" s="257"/>
      <c r="BZ23" s="257"/>
      <c r="CA23" s="257"/>
      <c r="CB23" s="257"/>
      <c r="CC23" s="257"/>
      <c r="CD23" s="257"/>
      <c r="CE23" s="257"/>
      <c r="CF23" s="257"/>
      <c r="CG23" s="257"/>
      <c r="CH23" s="257"/>
      <c r="CI23" s="257"/>
      <c r="CJ23" s="257"/>
      <c r="CK23" s="257"/>
    </row>
    <row r="24" spans="1:89" ht="12.75">
      <c r="A24" s="126"/>
      <c r="B24" s="126"/>
      <c r="C24" s="131">
        <v>37165</v>
      </c>
      <c r="D24" s="131"/>
      <c r="E24" s="481"/>
      <c r="F24" s="131"/>
      <c r="G24" s="132">
        <v>190677966</v>
      </c>
      <c r="H24" s="133">
        <f>G24*0.6</f>
        <v>114406779.59999999</v>
      </c>
      <c r="I24" s="706"/>
      <c r="J24" s="706"/>
      <c r="K24" s="123"/>
      <c r="L24" s="123"/>
      <c r="M24" s="123"/>
      <c r="N24" s="123"/>
      <c r="O24" s="123"/>
      <c r="P24" s="123"/>
      <c r="Q24" s="122"/>
      <c r="R24" s="122"/>
      <c r="S24" s="122"/>
      <c r="T24" s="122"/>
      <c r="U24" s="122"/>
      <c r="V24" s="122"/>
      <c r="W24" s="122"/>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57"/>
      <c r="CB24" s="257"/>
      <c r="CC24" s="257"/>
      <c r="CD24" s="257"/>
      <c r="CE24" s="257"/>
      <c r="CF24" s="257"/>
      <c r="CG24" s="257"/>
      <c r="CH24" s="257"/>
      <c r="CI24" s="257"/>
      <c r="CJ24" s="257"/>
      <c r="CK24" s="257"/>
    </row>
    <row r="25" spans="1:89" ht="12.75">
      <c r="A25" s="126"/>
      <c r="B25" s="126"/>
      <c r="C25" s="131">
        <v>36861</v>
      </c>
      <c r="D25" s="131"/>
      <c r="E25" s="481"/>
      <c r="F25" s="131"/>
      <c r="G25" s="132">
        <v>0</v>
      </c>
      <c r="H25" s="133">
        <f>G25*0.8</f>
        <v>0</v>
      </c>
      <c r="I25" s="706"/>
      <c r="J25" s="706"/>
      <c r="K25" s="123"/>
      <c r="L25" s="123"/>
      <c r="M25" s="123"/>
      <c r="N25" s="123"/>
      <c r="O25" s="123"/>
      <c r="P25" s="123"/>
      <c r="Q25" s="122"/>
      <c r="R25" s="122"/>
      <c r="S25" s="122"/>
      <c r="T25" s="122"/>
      <c r="U25" s="122"/>
      <c r="V25" s="122"/>
      <c r="W25" s="122"/>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c r="AT25" s="257"/>
      <c r="AU25" s="257"/>
      <c r="AV25" s="257"/>
      <c r="AW25" s="257"/>
      <c r="AX25" s="257"/>
      <c r="AY25" s="257"/>
      <c r="AZ25" s="257"/>
      <c r="BA25" s="257"/>
      <c r="BB25" s="257"/>
      <c r="BC25" s="257"/>
      <c r="BD25" s="257"/>
      <c r="BE25" s="257"/>
      <c r="BF25" s="257"/>
      <c r="BG25" s="257"/>
      <c r="BH25" s="257"/>
      <c r="BI25" s="257"/>
      <c r="BJ25" s="257"/>
      <c r="BK25" s="257"/>
      <c r="BL25" s="257"/>
      <c r="BM25" s="257"/>
      <c r="BN25" s="257"/>
      <c r="BO25" s="257"/>
      <c r="BP25" s="257"/>
      <c r="BQ25" s="257"/>
      <c r="BR25" s="257"/>
      <c r="BS25" s="257"/>
      <c r="BT25" s="257"/>
      <c r="BU25" s="257"/>
      <c r="BV25" s="257"/>
      <c r="BW25" s="257"/>
      <c r="BX25" s="257"/>
      <c r="BY25" s="257"/>
      <c r="BZ25" s="257"/>
      <c r="CA25" s="257"/>
      <c r="CB25" s="257"/>
      <c r="CC25" s="257"/>
      <c r="CD25" s="257"/>
      <c r="CE25" s="257"/>
      <c r="CF25" s="257"/>
      <c r="CG25" s="257"/>
      <c r="CH25" s="257"/>
      <c r="CI25" s="257"/>
      <c r="CJ25" s="257"/>
      <c r="CK25" s="257"/>
    </row>
    <row r="26" spans="1:89" ht="12.75">
      <c r="A26" s="126"/>
      <c r="B26" s="126"/>
      <c r="C26" s="131">
        <v>36861</v>
      </c>
      <c r="D26" s="131"/>
      <c r="E26" s="481"/>
      <c r="F26" s="131"/>
      <c r="G26" s="132">
        <v>0</v>
      </c>
      <c r="H26" s="133">
        <f>G26*0.8</f>
        <v>0</v>
      </c>
      <c r="I26" s="706"/>
      <c r="J26" s="706"/>
      <c r="K26" s="123"/>
      <c r="L26" s="123"/>
      <c r="M26" s="123"/>
      <c r="N26" s="123"/>
      <c r="O26" s="123"/>
      <c r="P26" s="123"/>
      <c r="Q26" s="122"/>
      <c r="R26" s="122"/>
      <c r="S26" s="122"/>
      <c r="T26" s="122"/>
      <c r="U26" s="122"/>
      <c r="V26" s="122"/>
      <c r="W26" s="122"/>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row>
    <row r="27" spans="1:89" ht="12.75">
      <c r="A27" s="126"/>
      <c r="B27" s="126"/>
      <c r="C27" s="131">
        <v>37500</v>
      </c>
      <c r="D27" s="131"/>
      <c r="E27" s="481"/>
      <c r="F27" s="131"/>
      <c r="G27" s="132">
        <v>0</v>
      </c>
      <c r="H27" s="133">
        <f>G27*0.4</f>
        <v>0</v>
      </c>
      <c r="I27" s="706"/>
      <c r="J27" s="706"/>
      <c r="K27" s="123"/>
      <c r="L27" s="123"/>
      <c r="M27" s="123"/>
      <c r="N27" s="123" t="s">
        <v>142</v>
      </c>
      <c r="O27" s="123"/>
      <c r="P27" s="123"/>
      <c r="Q27" s="122"/>
      <c r="R27" s="122"/>
      <c r="S27" s="122"/>
      <c r="T27" s="122"/>
      <c r="U27" s="122"/>
      <c r="V27" s="122"/>
      <c r="W27" s="122"/>
      <c r="X27" s="257"/>
      <c r="Y27" s="257"/>
      <c r="Z27" s="257"/>
      <c r="AA27" s="257"/>
      <c r="AB27" s="257"/>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57"/>
      <c r="BD27" s="257"/>
      <c r="BE27" s="257"/>
      <c r="BF27" s="257"/>
      <c r="BG27" s="257"/>
      <c r="BH27" s="257"/>
      <c r="BI27" s="257"/>
      <c r="BJ27" s="257"/>
      <c r="BK27" s="257"/>
      <c r="BL27" s="257"/>
      <c r="BM27" s="257"/>
      <c r="BN27" s="257"/>
      <c r="BO27" s="257"/>
      <c r="BP27" s="257"/>
      <c r="BQ27" s="257"/>
      <c r="BR27" s="257"/>
      <c r="BS27" s="257"/>
      <c r="BT27" s="257"/>
      <c r="BU27" s="257"/>
      <c r="BV27" s="257"/>
      <c r="BW27" s="257"/>
      <c r="BX27" s="257"/>
      <c r="BY27" s="257"/>
      <c r="BZ27" s="257"/>
      <c r="CA27" s="257"/>
      <c r="CB27" s="257"/>
      <c r="CC27" s="257"/>
      <c r="CD27" s="257"/>
      <c r="CE27" s="257"/>
      <c r="CF27" s="257"/>
      <c r="CG27" s="257"/>
      <c r="CH27" s="257"/>
      <c r="CI27" s="257"/>
      <c r="CJ27" s="257"/>
      <c r="CK27" s="257"/>
    </row>
    <row r="28" spans="1:89" ht="12.75">
      <c r="A28" s="126"/>
      <c r="B28" s="126"/>
      <c r="C28" s="131">
        <v>36892</v>
      </c>
      <c r="D28" s="131"/>
      <c r="E28" s="481"/>
      <c r="F28" s="131"/>
      <c r="G28" s="132"/>
      <c r="H28" s="133">
        <f t="shared" ref="H28:H35" si="2">G28*0.8</f>
        <v>0</v>
      </c>
      <c r="I28" s="706"/>
      <c r="J28" s="706"/>
      <c r="K28" s="123"/>
      <c r="L28" s="123"/>
      <c r="M28" s="123"/>
      <c r="N28" s="123"/>
      <c r="O28" s="123"/>
      <c r="P28" s="123"/>
      <c r="Q28" s="122"/>
      <c r="R28" s="122"/>
      <c r="S28" s="122"/>
      <c r="T28" s="122"/>
      <c r="U28" s="122"/>
      <c r="V28" s="122"/>
      <c r="W28" s="122"/>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257"/>
      <c r="CE28" s="257"/>
      <c r="CF28" s="257"/>
      <c r="CG28" s="257"/>
      <c r="CH28" s="257"/>
      <c r="CI28" s="257"/>
      <c r="CJ28" s="257"/>
      <c r="CK28" s="257"/>
    </row>
    <row r="29" spans="1:89" ht="12.75">
      <c r="A29" s="126"/>
      <c r="B29" s="126"/>
      <c r="C29" s="131">
        <v>37681</v>
      </c>
      <c r="D29" s="131"/>
      <c r="E29" s="481"/>
      <c r="F29" s="131"/>
      <c r="G29" s="134"/>
      <c r="H29" s="133">
        <f t="shared" si="2"/>
        <v>0</v>
      </c>
      <c r="I29" s="706"/>
      <c r="J29" s="706"/>
      <c r="K29" s="123"/>
      <c r="L29" s="123"/>
      <c r="M29" s="123"/>
      <c r="N29" s="123"/>
      <c r="O29" s="123"/>
      <c r="P29" s="123"/>
      <c r="Q29" s="122"/>
      <c r="R29" s="122"/>
      <c r="S29" s="122"/>
      <c r="T29" s="122"/>
      <c r="U29" s="122"/>
      <c r="V29" s="122"/>
      <c r="W29" s="122"/>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7"/>
      <c r="BG29" s="257"/>
      <c r="BH29" s="257"/>
      <c r="BI29" s="257"/>
      <c r="BJ29" s="257"/>
      <c r="BK29" s="257"/>
      <c r="BL29" s="257"/>
      <c r="BM29" s="257"/>
      <c r="BN29" s="257"/>
      <c r="BO29" s="257"/>
      <c r="BP29" s="257"/>
      <c r="BQ29" s="257"/>
      <c r="BR29" s="257"/>
      <c r="BS29" s="257"/>
      <c r="BT29" s="257"/>
      <c r="BU29" s="257"/>
      <c r="BV29" s="257"/>
      <c r="BW29" s="257"/>
      <c r="BX29" s="257"/>
      <c r="BY29" s="257"/>
      <c r="BZ29" s="257"/>
      <c r="CA29" s="257"/>
      <c r="CB29" s="257"/>
      <c r="CC29" s="257"/>
      <c r="CD29" s="257"/>
      <c r="CE29" s="257"/>
      <c r="CF29" s="257"/>
      <c r="CG29" s="257"/>
      <c r="CH29" s="257"/>
      <c r="CI29" s="257"/>
      <c r="CJ29" s="257"/>
      <c r="CK29" s="257"/>
    </row>
    <row r="30" spans="1:89" ht="12.75">
      <c r="A30" s="126"/>
      <c r="B30" s="126"/>
      <c r="C30" s="131">
        <v>36951</v>
      </c>
      <c r="D30" s="131"/>
      <c r="E30" s="481"/>
      <c r="F30" s="131"/>
      <c r="G30" s="132"/>
      <c r="H30" s="133">
        <f t="shared" si="2"/>
        <v>0</v>
      </c>
      <c r="I30" s="706"/>
      <c r="J30" s="706"/>
      <c r="K30" s="123"/>
      <c r="L30" s="123"/>
      <c r="M30" s="123"/>
      <c r="N30" s="123"/>
      <c r="O30" s="123"/>
      <c r="P30" s="123"/>
      <c r="Q30" s="122"/>
      <c r="R30" s="122"/>
      <c r="S30" s="122"/>
      <c r="T30" s="122"/>
      <c r="U30" s="122"/>
      <c r="V30" s="122"/>
      <c r="W30" s="122"/>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257"/>
      <c r="BC30" s="257"/>
      <c r="BD30" s="257"/>
      <c r="BE30" s="257"/>
      <c r="BF30" s="257"/>
      <c r="BG30" s="257"/>
      <c r="BH30" s="257"/>
      <c r="BI30" s="257"/>
      <c r="BJ30" s="257"/>
      <c r="BK30" s="257"/>
      <c r="BL30" s="257"/>
      <c r="BM30" s="257"/>
      <c r="BN30" s="257"/>
      <c r="BO30" s="257"/>
      <c r="BP30" s="257"/>
      <c r="BQ30" s="257"/>
      <c r="BR30" s="257"/>
      <c r="BS30" s="257"/>
      <c r="BT30" s="257"/>
      <c r="BU30" s="257"/>
      <c r="BV30" s="257"/>
      <c r="BW30" s="257"/>
      <c r="BX30" s="257"/>
      <c r="BY30" s="257"/>
      <c r="BZ30" s="257"/>
      <c r="CA30" s="257"/>
      <c r="CB30" s="257"/>
      <c r="CC30" s="257"/>
      <c r="CD30" s="257"/>
      <c r="CE30" s="257"/>
      <c r="CF30" s="257"/>
      <c r="CG30" s="257"/>
      <c r="CH30" s="257"/>
      <c r="CI30" s="257"/>
      <c r="CJ30" s="257"/>
      <c r="CK30" s="257"/>
    </row>
    <row r="31" spans="1:89" ht="12.75">
      <c r="A31" s="126"/>
      <c r="B31" s="126"/>
      <c r="C31" s="131">
        <v>37043</v>
      </c>
      <c r="D31" s="131"/>
      <c r="E31" s="481"/>
      <c r="F31" s="131"/>
      <c r="G31" s="132"/>
      <c r="H31" s="133">
        <f t="shared" si="2"/>
        <v>0</v>
      </c>
      <c r="I31" s="706"/>
      <c r="J31" s="706"/>
      <c r="K31" s="123"/>
      <c r="L31" s="123"/>
      <c r="M31" s="123"/>
      <c r="N31" s="123"/>
      <c r="O31" s="123"/>
      <c r="P31" s="123"/>
      <c r="Q31" s="122"/>
      <c r="R31" s="122"/>
      <c r="S31" s="122"/>
      <c r="T31" s="122"/>
      <c r="U31" s="122"/>
      <c r="V31" s="122"/>
      <c r="W31" s="122"/>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S31" s="257"/>
      <c r="BT31" s="257"/>
      <c r="BU31" s="257"/>
      <c r="BV31" s="257"/>
      <c r="BW31" s="257"/>
      <c r="BX31" s="257"/>
      <c r="BY31" s="257"/>
      <c r="BZ31" s="257"/>
      <c r="CA31" s="257"/>
      <c r="CB31" s="257"/>
      <c r="CC31" s="257"/>
      <c r="CD31" s="257"/>
      <c r="CE31" s="257"/>
      <c r="CF31" s="257"/>
      <c r="CG31" s="257"/>
      <c r="CH31" s="257"/>
      <c r="CI31" s="257"/>
      <c r="CJ31" s="257"/>
      <c r="CK31" s="257"/>
    </row>
    <row r="32" spans="1:89" ht="12.75">
      <c r="A32" s="126"/>
      <c r="B32" s="126"/>
      <c r="C32" s="131">
        <v>37135</v>
      </c>
      <c r="D32" s="131"/>
      <c r="E32" s="481"/>
      <c r="F32" s="131"/>
      <c r="G32" s="132"/>
      <c r="H32" s="133">
        <f t="shared" si="2"/>
        <v>0</v>
      </c>
      <c r="I32" s="706"/>
      <c r="J32" s="706"/>
      <c r="K32" s="123"/>
      <c r="L32" s="123"/>
      <c r="M32" s="123"/>
      <c r="N32" s="123"/>
      <c r="O32" s="123"/>
      <c r="P32" s="123"/>
      <c r="Q32" s="122"/>
      <c r="R32" s="122"/>
      <c r="S32" s="122"/>
      <c r="T32" s="122"/>
      <c r="U32" s="122"/>
      <c r="V32" s="122"/>
      <c r="W32" s="122"/>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R32" s="257"/>
      <c r="BS32" s="257"/>
      <c r="BT32" s="257"/>
      <c r="BU32" s="257"/>
      <c r="BV32" s="257"/>
      <c r="BW32" s="257"/>
      <c r="BX32" s="257"/>
      <c r="BY32" s="257"/>
      <c r="BZ32" s="257"/>
      <c r="CA32" s="257"/>
      <c r="CB32" s="257"/>
      <c r="CC32" s="257"/>
      <c r="CD32" s="257"/>
      <c r="CE32" s="257"/>
      <c r="CF32" s="257"/>
      <c r="CG32" s="257"/>
      <c r="CH32" s="257"/>
      <c r="CI32" s="257"/>
      <c r="CJ32" s="257"/>
      <c r="CK32" s="257"/>
    </row>
    <row r="33" spans="1:89" ht="12.75">
      <c r="A33" s="126"/>
      <c r="B33" s="126"/>
      <c r="C33" s="131">
        <v>37135</v>
      </c>
      <c r="D33" s="131"/>
      <c r="E33" s="481"/>
      <c r="F33" s="131"/>
      <c r="G33" s="132"/>
      <c r="H33" s="133">
        <f t="shared" si="2"/>
        <v>0</v>
      </c>
      <c r="I33" s="706"/>
      <c r="J33" s="706"/>
      <c r="K33" s="123"/>
      <c r="L33" s="123"/>
      <c r="M33" s="123"/>
      <c r="N33" s="123"/>
      <c r="O33" s="123"/>
      <c r="P33" s="123"/>
      <c r="Q33" s="122"/>
      <c r="R33" s="122"/>
      <c r="S33" s="122"/>
      <c r="T33" s="122"/>
      <c r="U33" s="122"/>
      <c r="V33" s="122"/>
      <c r="W33" s="122"/>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S33" s="257"/>
      <c r="BT33" s="257"/>
      <c r="BU33" s="257"/>
      <c r="BV33" s="257"/>
      <c r="BW33" s="257"/>
      <c r="BX33" s="257"/>
      <c r="BY33" s="257"/>
      <c r="BZ33" s="257"/>
      <c r="CA33" s="257"/>
      <c r="CB33" s="257"/>
      <c r="CC33" s="257"/>
      <c r="CD33" s="257"/>
      <c r="CE33" s="257"/>
      <c r="CF33" s="257"/>
      <c r="CG33" s="257"/>
      <c r="CH33" s="257"/>
      <c r="CI33" s="257"/>
      <c r="CJ33" s="257"/>
      <c r="CK33" s="257"/>
    </row>
    <row r="34" spans="1:89" ht="12.75">
      <c r="A34" s="126"/>
      <c r="B34" s="126"/>
      <c r="C34" s="131">
        <v>37165</v>
      </c>
      <c r="D34" s="131"/>
      <c r="E34" s="481"/>
      <c r="F34" s="131"/>
      <c r="G34" s="132"/>
      <c r="H34" s="133">
        <f t="shared" si="2"/>
        <v>0</v>
      </c>
      <c r="I34" s="706"/>
      <c r="J34" s="706"/>
      <c r="K34" s="123"/>
      <c r="L34" s="123"/>
      <c r="M34" s="123"/>
      <c r="N34" s="123"/>
      <c r="O34" s="123"/>
      <c r="P34" s="123"/>
      <c r="Q34" s="122"/>
      <c r="R34" s="122"/>
      <c r="S34" s="122"/>
      <c r="T34" s="122"/>
      <c r="U34" s="122"/>
      <c r="V34" s="122"/>
      <c r="W34" s="122"/>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c r="AV34" s="257"/>
      <c r="AW34" s="257"/>
      <c r="AX34" s="257"/>
      <c r="AY34" s="257"/>
      <c r="AZ34" s="257"/>
      <c r="BA34" s="257"/>
      <c r="BB34" s="257"/>
      <c r="BC34" s="257"/>
      <c r="BD34" s="257"/>
      <c r="BE34" s="257"/>
      <c r="BF34" s="257"/>
      <c r="BG34" s="257"/>
      <c r="BH34" s="257"/>
      <c r="BI34" s="257"/>
      <c r="BJ34" s="257"/>
      <c r="BK34" s="257"/>
      <c r="BL34" s="257"/>
      <c r="BM34" s="257"/>
      <c r="BN34" s="257"/>
      <c r="BO34" s="257"/>
      <c r="BP34" s="257"/>
      <c r="BQ34" s="257"/>
      <c r="BR34" s="257"/>
      <c r="BS34" s="257"/>
      <c r="BT34" s="257"/>
      <c r="BU34" s="257"/>
      <c r="BV34" s="257"/>
      <c r="BW34" s="257"/>
      <c r="BX34" s="257"/>
      <c r="BY34" s="257"/>
      <c r="BZ34" s="257"/>
      <c r="CA34" s="257"/>
      <c r="CB34" s="257"/>
      <c r="CC34" s="257"/>
      <c r="CD34" s="257"/>
      <c r="CE34" s="257"/>
      <c r="CF34" s="257"/>
      <c r="CG34" s="257"/>
      <c r="CH34" s="257"/>
      <c r="CI34" s="257"/>
      <c r="CJ34" s="257"/>
      <c r="CK34" s="257"/>
    </row>
    <row r="35" spans="1:89" ht="12.75">
      <c r="A35" s="126"/>
      <c r="B35" s="126"/>
      <c r="C35" s="131">
        <v>37165</v>
      </c>
      <c r="D35" s="131"/>
      <c r="E35" s="481"/>
      <c r="F35" s="131"/>
      <c r="G35" s="132"/>
      <c r="H35" s="133">
        <f t="shared" si="2"/>
        <v>0</v>
      </c>
      <c r="I35" s="706"/>
      <c r="J35" s="706"/>
      <c r="K35" s="123"/>
      <c r="L35" s="123"/>
      <c r="M35" s="123"/>
      <c r="N35" s="123"/>
      <c r="O35" s="123"/>
      <c r="P35" s="123"/>
      <c r="Q35" s="122"/>
      <c r="R35" s="122"/>
      <c r="S35" s="122"/>
      <c r="T35" s="122"/>
      <c r="U35" s="122"/>
      <c r="V35" s="122"/>
      <c r="W35" s="122"/>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257"/>
      <c r="BE35" s="257"/>
      <c r="BF35" s="257"/>
      <c r="BG35" s="257"/>
      <c r="BH35" s="257"/>
      <c r="BI35" s="257"/>
      <c r="BJ35" s="257"/>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57"/>
      <c r="CH35" s="257"/>
      <c r="CI35" s="257"/>
      <c r="CJ35" s="257"/>
      <c r="CK35" s="257"/>
    </row>
    <row r="36" spans="1:89" ht="12.75">
      <c r="A36" s="126"/>
      <c r="B36" s="126"/>
      <c r="C36" s="131">
        <v>37165</v>
      </c>
      <c r="D36" s="131"/>
      <c r="E36" s="481"/>
      <c r="F36" s="131"/>
      <c r="G36" s="132"/>
      <c r="H36" s="133"/>
      <c r="I36" s="706"/>
      <c r="J36" s="706"/>
      <c r="K36" s="123"/>
      <c r="L36" s="123"/>
      <c r="M36" s="123"/>
      <c r="N36" s="123"/>
      <c r="O36" s="123"/>
      <c r="P36" s="123"/>
      <c r="Q36" s="122"/>
      <c r="R36" s="122"/>
      <c r="S36" s="122"/>
      <c r="T36" s="122"/>
      <c r="U36" s="122"/>
      <c r="V36" s="122"/>
      <c r="W36" s="122"/>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row>
    <row r="37" spans="1:89" ht="12.75">
      <c r="A37" s="126"/>
      <c r="B37" s="126"/>
      <c r="C37" s="131">
        <v>37165</v>
      </c>
      <c r="D37" s="131"/>
      <c r="E37" s="481"/>
      <c r="F37" s="131"/>
      <c r="G37" s="132"/>
      <c r="H37" s="133"/>
      <c r="I37" s="706"/>
      <c r="J37" s="706"/>
      <c r="K37" s="123"/>
      <c r="L37" s="123"/>
      <c r="M37" s="123"/>
      <c r="N37" s="123"/>
      <c r="O37" s="123"/>
      <c r="P37" s="123"/>
      <c r="Q37" s="122"/>
      <c r="R37" s="122"/>
      <c r="S37" s="122"/>
      <c r="T37" s="122"/>
      <c r="U37" s="122"/>
      <c r="V37" s="122"/>
      <c r="W37" s="122"/>
      <c r="X37" s="257"/>
      <c r="Y37" s="257"/>
      <c r="Z37" s="257"/>
      <c r="AA37" s="257"/>
      <c r="AB37" s="257"/>
      <c r="AC37" s="257"/>
      <c r="AD37" s="257"/>
      <c r="AE37" s="257"/>
      <c r="AF37" s="257"/>
      <c r="AG37" s="257"/>
      <c r="AH37" s="257"/>
      <c r="AI37" s="257"/>
      <c r="AJ37" s="257"/>
      <c r="AK37" s="257"/>
      <c r="AL37" s="257"/>
      <c r="AM37" s="257"/>
      <c r="AN37" s="257"/>
      <c r="AO37" s="257"/>
      <c r="AP37" s="257"/>
      <c r="AQ37" s="257"/>
      <c r="AR37" s="257"/>
      <c r="AS37" s="257"/>
      <c r="AT37" s="257"/>
      <c r="AU37" s="257"/>
      <c r="AV37" s="257"/>
      <c r="AW37" s="257"/>
      <c r="AX37" s="257"/>
      <c r="AY37" s="257"/>
      <c r="AZ37" s="257"/>
      <c r="BA37" s="257"/>
      <c r="BB37" s="257"/>
      <c r="BC37" s="257"/>
      <c r="BD37" s="257"/>
      <c r="BE37" s="257"/>
      <c r="BF37" s="257"/>
      <c r="BG37" s="257"/>
      <c r="BH37" s="257"/>
      <c r="BI37" s="257"/>
      <c r="BJ37" s="257"/>
      <c r="BK37" s="257"/>
      <c r="BL37" s="257"/>
      <c r="BM37" s="257"/>
      <c r="BN37" s="257"/>
      <c r="BO37" s="257"/>
      <c r="BP37" s="257"/>
      <c r="BQ37" s="257"/>
      <c r="BR37" s="257"/>
      <c r="BS37" s="257"/>
      <c r="BT37" s="257"/>
      <c r="BU37" s="257"/>
      <c r="BV37" s="257"/>
      <c r="BW37" s="257"/>
      <c r="BX37" s="257"/>
      <c r="BY37" s="257"/>
      <c r="BZ37" s="257"/>
      <c r="CA37" s="257"/>
      <c r="CB37" s="257"/>
      <c r="CC37" s="257"/>
      <c r="CD37" s="257"/>
      <c r="CE37" s="257"/>
      <c r="CF37" s="257"/>
      <c r="CG37" s="257"/>
      <c r="CH37" s="257"/>
      <c r="CI37" s="257"/>
      <c r="CJ37" s="257"/>
      <c r="CK37" s="257"/>
    </row>
    <row r="38" spans="1:89" ht="12.75">
      <c r="A38" s="126"/>
      <c r="B38" s="126"/>
      <c r="C38" s="131">
        <v>36923</v>
      </c>
      <c r="D38" s="131"/>
      <c r="E38" s="481"/>
      <c r="F38" s="131"/>
      <c r="G38" s="132"/>
      <c r="H38" s="133"/>
      <c r="I38" s="706"/>
      <c r="J38" s="706"/>
      <c r="K38" s="123"/>
      <c r="L38" s="123"/>
      <c r="M38" s="123"/>
      <c r="N38" s="123"/>
      <c r="O38" s="123"/>
      <c r="P38" s="123"/>
      <c r="Q38" s="122"/>
      <c r="R38" s="122"/>
      <c r="S38" s="122"/>
      <c r="T38" s="122"/>
      <c r="U38" s="122"/>
      <c r="V38" s="122"/>
      <c r="W38" s="122"/>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57"/>
      <c r="BB38" s="257"/>
      <c r="BC38" s="257"/>
      <c r="BD38" s="257"/>
      <c r="BE38" s="257"/>
      <c r="BF38" s="257"/>
      <c r="BG38" s="257"/>
      <c r="BH38" s="257"/>
      <c r="BI38" s="257"/>
      <c r="BJ38" s="257"/>
      <c r="BK38" s="257"/>
      <c r="BL38" s="257"/>
      <c r="BM38" s="257"/>
      <c r="BN38" s="257"/>
      <c r="BO38" s="257"/>
      <c r="BP38" s="257"/>
      <c r="BQ38" s="257"/>
      <c r="BR38" s="257"/>
      <c r="BS38" s="257"/>
      <c r="BT38" s="257"/>
      <c r="BU38" s="257"/>
      <c r="BV38" s="257"/>
      <c r="BW38" s="257"/>
      <c r="BX38" s="257"/>
      <c r="BY38" s="257"/>
      <c r="BZ38" s="257"/>
      <c r="CA38" s="257"/>
      <c r="CB38" s="257"/>
      <c r="CC38" s="257"/>
      <c r="CD38" s="257"/>
      <c r="CE38" s="257"/>
      <c r="CF38" s="257"/>
      <c r="CG38" s="257"/>
      <c r="CH38" s="257"/>
      <c r="CI38" s="257"/>
      <c r="CJ38" s="257"/>
      <c r="CK38" s="257"/>
    </row>
    <row r="39" spans="1:89" ht="12.75">
      <c r="A39" s="126"/>
      <c r="B39" s="126"/>
      <c r="C39" s="131">
        <v>37226</v>
      </c>
      <c r="D39" s="131"/>
      <c r="E39" s="481"/>
      <c r="F39" s="131"/>
      <c r="G39" s="132"/>
      <c r="H39" s="133"/>
      <c r="I39" s="706"/>
      <c r="J39" s="706"/>
      <c r="K39" s="123"/>
      <c r="L39" s="123"/>
      <c r="M39" s="123"/>
      <c r="N39" s="123"/>
      <c r="O39" s="123"/>
      <c r="P39" s="123"/>
      <c r="Q39" s="122"/>
      <c r="R39" s="122"/>
      <c r="S39" s="122"/>
      <c r="T39" s="122"/>
      <c r="U39" s="122"/>
      <c r="V39" s="122"/>
      <c r="W39" s="122"/>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c r="AT39" s="257"/>
      <c r="AU39" s="257"/>
      <c r="AV39" s="257"/>
      <c r="AW39" s="257"/>
      <c r="AX39" s="257"/>
      <c r="AY39" s="257"/>
      <c r="AZ39" s="257"/>
      <c r="BA39" s="257"/>
      <c r="BB39" s="257"/>
      <c r="BC39" s="257"/>
      <c r="BD39" s="257"/>
      <c r="BE39" s="257"/>
      <c r="BF39" s="257"/>
      <c r="BG39" s="257"/>
      <c r="BH39" s="257"/>
      <c r="BI39" s="257"/>
      <c r="BJ39" s="257"/>
      <c r="BK39" s="257"/>
      <c r="BL39" s="257"/>
      <c r="BM39" s="257"/>
      <c r="BN39" s="257"/>
      <c r="BO39" s="257"/>
      <c r="BP39" s="257"/>
      <c r="BQ39" s="257"/>
      <c r="BR39" s="257"/>
      <c r="BS39" s="257"/>
      <c r="BT39" s="257"/>
      <c r="BU39" s="257"/>
      <c r="BV39" s="257"/>
      <c r="BW39" s="257"/>
      <c r="BX39" s="257"/>
      <c r="BY39" s="257"/>
      <c r="BZ39" s="257"/>
      <c r="CA39" s="257"/>
      <c r="CB39" s="257"/>
      <c r="CC39" s="257"/>
      <c r="CD39" s="257"/>
      <c r="CE39" s="257"/>
      <c r="CF39" s="257"/>
      <c r="CG39" s="257"/>
      <c r="CH39" s="257"/>
      <c r="CI39" s="257"/>
      <c r="CJ39" s="257"/>
      <c r="CK39" s="257"/>
    </row>
    <row r="40" spans="1:89" ht="12.75">
      <c r="A40" s="126"/>
      <c r="B40" s="126"/>
      <c r="C40" s="131">
        <v>37257</v>
      </c>
      <c r="D40" s="131"/>
      <c r="E40" s="481"/>
      <c r="F40" s="131"/>
      <c r="G40" s="132"/>
      <c r="H40" s="133"/>
      <c r="I40" s="706"/>
      <c r="J40" s="706"/>
      <c r="K40" s="123"/>
      <c r="L40" s="123"/>
      <c r="M40" s="123"/>
      <c r="N40" s="123"/>
      <c r="O40" s="123"/>
      <c r="P40" s="123"/>
      <c r="Q40" s="122"/>
      <c r="R40" s="122"/>
      <c r="S40" s="122"/>
      <c r="T40" s="122"/>
      <c r="U40" s="122"/>
      <c r="V40" s="122"/>
      <c r="W40" s="122"/>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row>
    <row r="41" spans="1:89" ht="12.75">
      <c r="A41" s="126"/>
      <c r="B41" s="126"/>
      <c r="C41" s="131">
        <v>37257</v>
      </c>
      <c r="D41" s="131"/>
      <c r="E41" s="481"/>
      <c r="F41" s="131"/>
      <c r="G41" s="132"/>
      <c r="H41" s="133"/>
      <c r="I41" s="706"/>
      <c r="J41" s="706"/>
      <c r="K41" s="123"/>
      <c r="L41" s="123"/>
      <c r="M41" s="123"/>
      <c r="N41" s="123"/>
      <c r="O41" s="123"/>
      <c r="P41" s="123"/>
      <c r="Q41" s="122"/>
      <c r="R41" s="122"/>
      <c r="S41" s="122"/>
      <c r="T41" s="122"/>
      <c r="U41" s="122"/>
      <c r="V41" s="122"/>
      <c r="W41" s="122"/>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57"/>
      <c r="BE41" s="257"/>
      <c r="BF41" s="257"/>
      <c r="BG41" s="257"/>
      <c r="BH41" s="257"/>
      <c r="BI41" s="257"/>
      <c r="BJ41" s="257"/>
      <c r="BK41" s="257"/>
      <c r="BL41" s="257"/>
      <c r="BM41" s="257"/>
      <c r="BN41" s="257"/>
      <c r="BO41" s="257"/>
      <c r="BP41" s="257"/>
      <c r="BQ41" s="257"/>
      <c r="BR41" s="257"/>
      <c r="BS41" s="257"/>
      <c r="BT41" s="257"/>
      <c r="BU41" s="257"/>
      <c r="BV41" s="257"/>
      <c r="BW41" s="257"/>
      <c r="BX41" s="257"/>
      <c r="BY41" s="257"/>
      <c r="BZ41" s="257"/>
      <c r="CA41" s="257"/>
      <c r="CB41" s="257"/>
      <c r="CC41" s="257"/>
      <c r="CD41" s="257"/>
      <c r="CE41" s="257"/>
      <c r="CF41" s="257"/>
      <c r="CG41" s="257"/>
      <c r="CH41" s="257"/>
      <c r="CI41" s="257"/>
      <c r="CJ41" s="257"/>
      <c r="CK41" s="257"/>
    </row>
    <row r="42" spans="1:89" ht="12.75">
      <c r="A42" s="126"/>
      <c r="B42" s="126"/>
      <c r="C42" s="131">
        <v>37257</v>
      </c>
      <c r="D42" s="131"/>
      <c r="E42" s="481"/>
      <c r="F42" s="131"/>
      <c r="G42" s="132"/>
      <c r="H42" s="133"/>
      <c r="I42" s="706"/>
      <c r="J42" s="706"/>
      <c r="K42" s="123"/>
      <c r="L42" s="123"/>
      <c r="M42" s="123"/>
      <c r="N42" s="123"/>
      <c r="O42" s="123"/>
      <c r="P42" s="123"/>
      <c r="Q42" s="122"/>
      <c r="R42" s="122"/>
      <c r="S42" s="122"/>
      <c r="T42" s="122"/>
      <c r="U42" s="122"/>
      <c r="V42" s="122"/>
      <c r="W42" s="122"/>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7"/>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257"/>
      <c r="CC42" s="257"/>
      <c r="CD42" s="257"/>
      <c r="CE42" s="257"/>
      <c r="CF42" s="257"/>
      <c r="CG42" s="257"/>
      <c r="CH42" s="257"/>
      <c r="CI42" s="257"/>
      <c r="CJ42" s="257"/>
      <c r="CK42" s="257"/>
    </row>
    <row r="43" spans="1:89" ht="12.75">
      <c r="A43" s="126"/>
      <c r="B43" s="126"/>
      <c r="C43" s="131">
        <v>37438</v>
      </c>
      <c r="D43" s="131"/>
      <c r="E43" s="481"/>
      <c r="F43" s="131"/>
      <c r="G43" s="132"/>
      <c r="H43" s="133"/>
      <c r="I43" s="706"/>
      <c r="J43" s="706"/>
      <c r="K43" s="123"/>
      <c r="L43" s="123"/>
      <c r="M43" s="123"/>
      <c r="N43" s="123"/>
      <c r="O43" s="123"/>
      <c r="P43" s="123"/>
      <c r="Q43" s="122"/>
      <c r="R43" s="122"/>
      <c r="S43" s="122"/>
      <c r="T43" s="122"/>
      <c r="U43" s="122"/>
      <c r="V43" s="122"/>
      <c r="W43" s="122"/>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c r="AT43" s="257"/>
      <c r="AU43" s="257"/>
      <c r="AV43" s="257"/>
      <c r="AW43" s="257"/>
      <c r="AX43" s="257"/>
      <c r="AY43" s="257"/>
      <c r="AZ43" s="257"/>
      <c r="BA43" s="257"/>
      <c r="BB43" s="257"/>
      <c r="BC43" s="257"/>
      <c r="BD43" s="257"/>
      <c r="BE43" s="257"/>
      <c r="BF43" s="257"/>
      <c r="BG43" s="257"/>
      <c r="BH43" s="257"/>
      <c r="BI43" s="257"/>
      <c r="BJ43" s="257"/>
      <c r="BK43" s="257"/>
      <c r="BL43" s="257"/>
      <c r="BM43" s="257"/>
      <c r="BN43" s="257"/>
      <c r="BO43" s="257"/>
      <c r="BP43" s="257"/>
      <c r="BQ43" s="257"/>
      <c r="BR43" s="257"/>
      <c r="BS43" s="257"/>
      <c r="BT43" s="257"/>
      <c r="BU43" s="257"/>
      <c r="BV43" s="257"/>
      <c r="BW43" s="257"/>
      <c r="BX43" s="257"/>
      <c r="BY43" s="257"/>
      <c r="BZ43" s="257"/>
      <c r="CA43" s="257"/>
      <c r="CB43" s="257"/>
      <c r="CC43" s="257"/>
      <c r="CD43" s="257"/>
      <c r="CE43" s="257"/>
      <c r="CF43" s="257"/>
      <c r="CG43" s="257"/>
      <c r="CH43" s="257"/>
      <c r="CI43" s="257"/>
      <c r="CJ43" s="257"/>
      <c r="CK43" s="257"/>
    </row>
    <row r="44" spans="1:89" ht="12.75">
      <c r="A44" s="126"/>
      <c r="B44" s="126"/>
      <c r="C44" s="131">
        <v>37561</v>
      </c>
      <c r="D44" s="131"/>
      <c r="E44" s="481"/>
      <c r="F44" s="131"/>
      <c r="G44" s="132"/>
      <c r="H44" s="133"/>
      <c r="I44" s="706"/>
      <c r="J44" s="706"/>
      <c r="K44" s="123"/>
      <c r="L44" s="123"/>
      <c r="M44" s="123"/>
      <c r="N44" s="123"/>
      <c r="O44" s="123"/>
      <c r="P44" s="123"/>
      <c r="Q44" s="122"/>
      <c r="R44" s="122"/>
      <c r="S44" s="122"/>
      <c r="T44" s="122"/>
      <c r="U44" s="122"/>
      <c r="V44" s="122"/>
      <c r="W44" s="122"/>
      <c r="X44" s="257"/>
      <c r="Y44" s="257"/>
      <c r="Z44" s="257"/>
      <c r="AA44" s="257"/>
      <c r="AB44" s="257"/>
      <c r="AC44" s="257"/>
      <c r="AD44" s="257"/>
      <c r="AE44" s="257"/>
      <c r="AF44" s="257"/>
      <c r="AG44" s="257"/>
      <c r="AH44" s="257"/>
      <c r="AI44" s="257"/>
      <c r="AJ44" s="257"/>
      <c r="AK44" s="257"/>
      <c r="AL44" s="257"/>
      <c r="AM44" s="257"/>
      <c r="AN44" s="257"/>
      <c r="AO44" s="257"/>
      <c r="AP44" s="257"/>
      <c r="AQ44" s="257"/>
      <c r="AR44" s="257"/>
      <c r="AS44" s="257"/>
      <c r="AT44" s="257"/>
      <c r="AU44" s="257"/>
      <c r="AV44" s="257"/>
      <c r="AW44" s="257"/>
      <c r="AX44" s="257"/>
      <c r="AY44" s="257"/>
      <c r="AZ44" s="257"/>
      <c r="BA44" s="257"/>
      <c r="BB44" s="257"/>
      <c r="BC44" s="257"/>
      <c r="BD44" s="257"/>
      <c r="BE44" s="257"/>
      <c r="BF44" s="257"/>
      <c r="BG44" s="257"/>
      <c r="BH44" s="257"/>
      <c r="BI44" s="257"/>
      <c r="BJ44" s="257"/>
      <c r="BK44" s="257"/>
      <c r="BL44" s="257"/>
      <c r="BM44" s="257"/>
      <c r="BN44" s="257"/>
      <c r="BO44" s="257"/>
      <c r="BP44" s="257"/>
      <c r="BQ44" s="257"/>
      <c r="BR44" s="257"/>
      <c r="BS44" s="257"/>
      <c r="BT44" s="257"/>
      <c r="BU44" s="257"/>
      <c r="BV44" s="257"/>
      <c r="BW44" s="257"/>
      <c r="BX44" s="257"/>
      <c r="BY44" s="257"/>
      <c r="BZ44" s="257"/>
      <c r="CA44" s="257"/>
      <c r="CB44" s="257"/>
      <c r="CC44" s="257"/>
      <c r="CD44" s="257"/>
      <c r="CE44" s="257"/>
      <c r="CF44" s="257"/>
      <c r="CG44" s="257"/>
      <c r="CH44" s="257"/>
      <c r="CI44" s="257"/>
      <c r="CJ44" s="257"/>
      <c r="CK44" s="257"/>
    </row>
    <row r="45" spans="1:89" ht="12.75">
      <c r="A45" s="126"/>
      <c r="B45" s="126"/>
      <c r="C45" s="131">
        <v>37561</v>
      </c>
      <c r="D45" s="131"/>
      <c r="E45" s="481"/>
      <c r="F45" s="131"/>
      <c r="G45" s="132"/>
      <c r="H45" s="133"/>
      <c r="I45" s="706"/>
      <c r="J45" s="706"/>
      <c r="K45" s="123"/>
      <c r="L45" s="123"/>
      <c r="M45" s="123"/>
      <c r="N45" s="123"/>
      <c r="O45" s="123"/>
      <c r="P45" s="123"/>
      <c r="Q45" s="122"/>
      <c r="R45" s="122"/>
      <c r="S45" s="122"/>
      <c r="T45" s="122"/>
      <c r="U45" s="122"/>
      <c r="V45" s="122"/>
      <c r="W45" s="122"/>
      <c r="X45" s="257"/>
      <c r="Y45" s="257"/>
      <c r="Z45" s="257"/>
      <c r="AA45" s="257"/>
      <c r="AB45" s="257"/>
      <c r="AC45" s="257"/>
      <c r="AD45" s="257"/>
      <c r="AE45" s="257"/>
      <c r="AF45" s="257"/>
      <c r="AG45" s="257"/>
      <c r="AH45" s="257"/>
      <c r="AI45" s="257"/>
      <c r="AJ45" s="257"/>
      <c r="AK45" s="257"/>
      <c r="AL45" s="257"/>
      <c r="AM45" s="257"/>
      <c r="AN45" s="257"/>
      <c r="AO45" s="257"/>
      <c r="AP45" s="257"/>
      <c r="AQ45" s="257"/>
      <c r="AR45" s="257"/>
      <c r="AS45" s="257"/>
      <c r="AT45" s="257"/>
      <c r="AU45" s="257"/>
      <c r="AV45" s="257"/>
      <c r="AW45" s="257"/>
      <c r="AX45" s="257"/>
      <c r="AY45" s="257"/>
      <c r="AZ45" s="257"/>
      <c r="BA45" s="257"/>
      <c r="BB45" s="257"/>
      <c r="BC45" s="257"/>
      <c r="BD45" s="257"/>
      <c r="BE45" s="257"/>
      <c r="BF45" s="257"/>
      <c r="BG45" s="257"/>
      <c r="BH45" s="257"/>
      <c r="BI45" s="257"/>
      <c r="BJ45" s="257"/>
      <c r="BK45" s="257"/>
      <c r="BL45" s="257"/>
      <c r="BM45" s="257"/>
      <c r="BN45" s="257"/>
      <c r="BO45" s="257"/>
      <c r="BP45" s="257"/>
      <c r="BQ45" s="257"/>
      <c r="BR45" s="257"/>
      <c r="BS45" s="257"/>
      <c r="BT45" s="257"/>
      <c r="BU45" s="257"/>
      <c r="BV45" s="257"/>
      <c r="BW45" s="257"/>
      <c r="BX45" s="257"/>
      <c r="BY45" s="257"/>
      <c r="BZ45" s="257"/>
      <c r="CA45" s="257"/>
      <c r="CB45" s="257"/>
      <c r="CC45" s="257"/>
      <c r="CD45" s="257"/>
      <c r="CE45" s="257"/>
      <c r="CF45" s="257"/>
      <c r="CG45" s="257"/>
      <c r="CH45" s="257"/>
      <c r="CI45" s="257"/>
      <c r="CJ45" s="257"/>
      <c r="CK45" s="257"/>
    </row>
    <row r="46" spans="1:89" ht="12.75">
      <c r="A46" s="126"/>
      <c r="B46" s="126"/>
      <c r="C46" s="131">
        <v>37926</v>
      </c>
      <c r="D46" s="131"/>
      <c r="E46" s="481"/>
      <c r="F46" s="131"/>
      <c r="G46" s="132"/>
      <c r="H46" s="133"/>
      <c r="I46" s="706"/>
      <c r="J46" s="706"/>
      <c r="K46" s="123"/>
      <c r="L46" s="123"/>
      <c r="M46" s="123"/>
      <c r="N46" s="123"/>
      <c r="O46" s="123"/>
      <c r="P46" s="123"/>
      <c r="Q46" s="122"/>
      <c r="R46" s="122"/>
      <c r="S46" s="122"/>
      <c r="T46" s="122"/>
      <c r="U46" s="122"/>
      <c r="V46" s="122"/>
      <c r="W46" s="122"/>
      <c r="X46" s="257"/>
      <c r="Y46" s="257"/>
      <c r="Z46" s="257"/>
      <c r="AA46" s="257"/>
      <c r="AB46" s="257"/>
      <c r="AC46" s="257"/>
      <c r="AD46" s="257"/>
      <c r="AE46" s="257"/>
      <c r="AF46" s="257"/>
      <c r="AG46" s="257"/>
      <c r="AH46" s="257"/>
      <c r="AI46" s="257"/>
      <c r="AJ46" s="257"/>
      <c r="AK46" s="257"/>
      <c r="AL46" s="257"/>
      <c r="AM46" s="257"/>
      <c r="AN46" s="257"/>
      <c r="AO46" s="257"/>
      <c r="AP46" s="257"/>
      <c r="AQ46" s="257"/>
      <c r="AR46" s="257"/>
      <c r="AS46" s="257"/>
      <c r="AT46" s="257"/>
      <c r="AU46" s="257"/>
      <c r="AV46" s="257"/>
      <c r="AW46" s="257"/>
      <c r="AX46" s="257"/>
      <c r="AY46" s="257"/>
      <c r="AZ46" s="257"/>
      <c r="BA46" s="257"/>
      <c r="BB46" s="257"/>
      <c r="BC46" s="257"/>
      <c r="BD46" s="257"/>
      <c r="BE46" s="257"/>
      <c r="BF46" s="257"/>
      <c r="BG46" s="257"/>
      <c r="BH46" s="257"/>
      <c r="BI46" s="257"/>
      <c r="BJ46" s="257"/>
      <c r="BK46" s="257"/>
      <c r="BL46" s="257"/>
      <c r="BM46" s="257"/>
      <c r="BN46" s="257"/>
      <c r="BO46" s="257"/>
      <c r="BP46" s="257"/>
      <c r="BQ46" s="257"/>
      <c r="BR46" s="257"/>
      <c r="BS46" s="257"/>
      <c r="BT46" s="257"/>
      <c r="BU46" s="257"/>
      <c r="BV46" s="257"/>
      <c r="BW46" s="257"/>
      <c r="BX46" s="257"/>
      <c r="BY46" s="257"/>
      <c r="BZ46" s="257"/>
      <c r="CA46" s="257"/>
      <c r="CB46" s="257"/>
      <c r="CC46" s="257"/>
      <c r="CD46" s="257"/>
      <c r="CE46" s="257"/>
      <c r="CF46" s="257"/>
      <c r="CG46" s="257"/>
      <c r="CH46" s="257"/>
      <c r="CI46" s="257"/>
      <c r="CJ46" s="257"/>
      <c r="CK46" s="257"/>
    </row>
    <row r="47" spans="1:89" ht="12.75">
      <c r="A47" s="126"/>
      <c r="B47" s="126"/>
      <c r="C47" s="131">
        <v>37803</v>
      </c>
      <c r="D47" s="131"/>
      <c r="E47" s="481"/>
      <c r="F47" s="131"/>
      <c r="G47" s="132"/>
      <c r="H47" s="133"/>
      <c r="I47" s="706"/>
      <c r="J47" s="706"/>
      <c r="K47" s="123"/>
      <c r="L47" s="123"/>
      <c r="M47" s="123"/>
      <c r="N47" s="123"/>
      <c r="O47" s="123"/>
      <c r="P47" s="123"/>
      <c r="Q47" s="122"/>
      <c r="R47" s="122"/>
      <c r="S47" s="122"/>
      <c r="T47" s="122"/>
      <c r="U47" s="122"/>
      <c r="V47" s="122"/>
      <c r="W47" s="122"/>
      <c r="X47" s="257"/>
      <c r="Y47" s="257"/>
      <c r="Z47" s="257"/>
      <c r="AA47" s="257"/>
      <c r="AB47" s="257"/>
      <c r="AC47" s="257"/>
      <c r="AD47" s="257"/>
      <c r="AE47" s="257"/>
      <c r="AF47" s="257"/>
      <c r="AG47" s="257"/>
      <c r="AH47" s="257"/>
      <c r="AI47" s="257"/>
      <c r="AJ47" s="257"/>
      <c r="AK47" s="257"/>
      <c r="AL47" s="257"/>
      <c r="AM47" s="257"/>
      <c r="AN47" s="257"/>
      <c r="AO47" s="257"/>
      <c r="AP47" s="257"/>
      <c r="AQ47" s="257"/>
      <c r="AR47" s="257"/>
      <c r="AS47" s="257"/>
      <c r="AT47" s="257"/>
      <c r="AU47" s="257"/>
      <c r="AV47" s="257"/>
      <c r="AW47" s="257"/>
      <c r="AX47" s="257"/>
      <c r="AY47" s="257"/>
      <c r="AZ47" s="257"/>
      <c r="BA47" s="257"/>
      <c r="BB47" s="257"/>
      <c r="BC47" s="257"/>
      <c r="BD47" s="257"/>
      <c r="BE47" s="257"/>
      <c r="BF47" s="257"/>
      <c r="BG47" s="257"/>
      <c r="BH47" s="257"/>
      <c r="BI47" s="257"/>
      <c r="BJ47" s="257"/>
      <c r="BK47" s="257"/>
      <c r="BL47" s="257"/>
      <c r="BM47" s="257"/>
      <c r="BN47" s="257"/>
      <c r="BO47" s="257"/>
      <c r="BP47" s="257"/>
      <c r="BQ47" s="257"/>
      <c r="BR47" s="257"/>
      <c r="BS47" s="257"/>
      <c r="BT47" s="257"/>
      <c r="BU47" s="257"/>
      <c r="BV47" s="257"/>
      <c r="BW47" s="257"/>
      <c r="BX47" s="257"/>
      <c r="BY47" s="257"/>
      <c r="BZ47" s="257"/>
      <c r="CA47" s="257"/>
      <c r="CB47" s="257"/>
      <c r="CC47" s="257"/>
      <c r="CD47" s="257"/>
      <c r="CE47" s="257"/>
      <c r="CF47" s="257"/>
      <c r="CG47" s="257"/>
      <c r="CH47" s="257"/>
      <c r="CI47" s="257"/>
      <c r="CJ47" s="257"/>
      <c r="CK47" s="257"/>
    </row>
    <row r="48" spans="1:89">
      <c r="A48" s="126"/>
      <c r="B48" s="126"/>
      <c r="C48" s="135"/>
      <c r="D48" s="135"/>
      <c r="E48" s="482"/>
      <c r="F48" s="135"/>
      <c r="G48" s="126"/>
      <c r="H48" s="136"/>
      <c r="I48" s="126"/>
      <c r="J48" s="126"/>
      <c r="K48" s="123"/>
      <c r="L48" s="123"/>
      <c r="M48" s="123" t="s">
        <v>142</v>
      </c>
      <c r="N48" s="123"/>
      <c r="O48" s="123"/>
      <c r="P48" s="123"/>
      <c r="Q48" s="122"/>
      <c r="R48" s="122"/>
      <c r="S48" s="122"/>
      <c r="T48" s="122"/>
      <c r="U48" s="122"/>
      <c r="V48" s="122"/>
      <c r="W48" s="122"/>
      <c r="X48" s="257"/>
      <c r="Y48" s="257"/>
      <c r="Z48" s="257"/>
      <c r="AA48" s="257"/>
      <c r="AB48" s="257"/>
      <c r="AC48" s="257"/>
      <c r="AD48" s="257"/>
      <c r="AE48" s="257"/>
      <c r="AF48" s="257"/>
      <c r="AG48" s="257"/>
      <c r="AH48" s="257"/>
      <c r="AI48" s="257"/>
      <c r="AJ48" s="257"/>
      <c r="AK48" s="257"/>
      <c r="AL48" s="257"/>
      <c r="AM48" s="257"/>
      <c r="AN48" s="257"/>
      <c r="AO48" s="257"/>
      <c r="AP48" s="257"/>
      <c r="AQ48" s="257"/>
      <c r="AR48" s="257"/>
      <c r="AS48" s="257"/>
      <c r="AT48" s="257"/>
      <c r="AU48" s="257"/>
      <c r="AV48" s="257"/>
      <c r="AW48" s="257"/>
      <c r="AX48" s="257"/>
      <c r="AY48" s="257"/>
      <c r="AZ48" s="257"/>
      <c r="BA48" s="257"/>
      <c r="BB48" s="257"/>
      <c r="BC48" s="257"/>
      <c r="BD48" s="257"/>
      <c r="BE48" s="257"/>
      <c r="BF48" s="257"/>
      <c r="BG48" s="257"/>
      <c r="BH48" s="257"/>
      <c r="BI48" s="257"/>
      <c r="BJ48" s="257"/>
      <c r="BK48" s="257"/>
      <c r="BL48" s="257"/>
      <c r="BM48" s="257"/>
      <c r="BN48" s="257"/>
      <c r="BO48" s="257"/>
      <c r="BP48" s="257"/>
      <c r="BQ48" s="257"/>
      <c r="BR48" s="257"/>
      <c r="BS48" s="257"/>
      <c r="BT48" s="257"/>
      <c r="BU48" s="257"/>
      <c r="BV48" s="257"/>
      <c r="BW48" s="257"/>
      <c r="BX48" s="257"/>
      <c r="BY48" s="257"/>
      <c r="BZ48" s="257"/>
      <c r="CA48" s="257"/>
      <c r="CB48" s="257"/>
      <c r="CC48" s="257"/>
      <c r="CD48" s="257"/>
      <c r="CE48" s="257"/>
      <c r="CF48" s="257"/>
      <c r="CG48" s="257"/>
      <c r="CH48" s="257"/>
      <c r="CI48" s="257"/>
      <c r="CJ48" s="257"/>
      <c r="CK48" s="257"/>
    </row>
    <row r="49" spans="1:89" ht="129" customHeight="1">
      <c r="A49" s="124"/>
      <c r="B49" s="124"/>
      <c r="C49" s="124"/>
      <c r="D49" s="124"/>
      <c r="E49" s="480"/>
      <c r="F49" s="124"/>
      <c r="G49" s="124"/>
      <c r="H49" s="125"/>
      <c r="I49" s="124"/>
      <c r="J49" s="124"/>
      <c r="K49" s="122"/>
      <c r="L49" s="122"/>
      <c r="M49" s="122"/>
      <c r="N49" s="122"/>
      <c r="O49" s="122"/>
      <c r="P49" s="122"/>
      <c r="Q49" s="122"/>
      <c r="R49" s="122"/>
      <c r="S49" s="122"/>
      <c r="T49" s="122"/>
      <c r="U49" s="122"/>
      <c r="V49" s="122"/>
      <c r="W49" s="122"/>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257"/>
      <c r="BN49" s="257"/>
      <c r="BO49" s="257"/>
      <c r="BP49" s="257"/>
      <c r="BQ49" s="257"/>
      <c r="BR49" s="257"/>
      <c r="BS49" s="257"/>
      <c r="BT49" s="257"/>
      <c r="BU49" s="257"/>
      <c r="BV49" s="257"/>
      <c r="BW49" s="257"/>
      <c r="BX49" s="257"/>
      <c r="BY49" s="257"/>
      <c r="BZ49" s="257"/>
      <c r="CA49" s="257"/>
      <c r="CB49" s="257"/>
      <c r="CC49" s="257"/>
      <c r="CD49" s="257"/>
      <c r="CE49" s="257"/>
      <c r="CF49" s="257"/>
      <c r="CG49" s="257"/>
      <c r="CH49" s="257"/>
      <c r="CI49" s="257"/>
      <c r="CJ49" s="257"/>
      <c r="CK49" s="257"/>
    </row>
    <row r="50" spans="1:89" ht="39" customHeight="1">
      <c r="A50" s="126"/>
      <c r="B50" s="137">
        <v>3</v>
      </c>
      <c r="C50" s="703" t="s">
        <v>86</v>
      </c>
      <c r="D50" s="703"/>
      <c r="E50" s="703"/>
      <c r="F50" s="703"/>
      <c r="G50" s="703"/>
      <c r="H50" s="703"/>
      <c r="I50" s="126"/>
      <c r="J50" s="126"/>
      <c r="K50" s="123"/>
      <c r="L50" s="713"/>
      <c r="M50" s="713"/>
      <c r="N50" s="713"/>
      <c r="O50" s="713"/>
      <c r="P50" s="122"/>
      <c r="Q50" s="122"/>
      <c r="R50" s="122"/>
      <c r="S50" s="122"/>
      <c r="T50" s="122"/>
      <c r="U50" s="122"/>
      <c r="V50" s="122"/>
      <c r="W50" s="122"/>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c r="BU50" s="257"/>
      <c r="BV50" s="257"/>
      <c r="BW50" s="257"/>
      <c r="BX50" s="257"/>
      <c r="BY50" s="257"/>
      <c r="BZ50" s="257"/>
      <c r="CA50" s="257"/>
      <c r="CB50" s="257"/>
      <c r="CC50" s="257"/>
      <c r="CD50" s="257"/>
      <c r="CE50" s="257"/>
      <c r="CF50" s="257"/>
      <c r="CG50" s="257"/>
      <c r="CH50" s="257"/>
      <c r="CI50" s="257"/>
      <c r="CJ50" s="257"/>
      <c r="CK50" s="257"/>
    </row>
    <row r="51" spans="1:89" ht="7.5" customHeight="1">
      <c r="A51" s="126"/>
      <c r="B51" s="126"/>
      <c r="C51" s="138"/>
      <c r="D51" s="138"/>
      <c r="E51" s="475"/>
      <c r="F51" s="138"/>
      <c r="G51" s="126"/>
      <c r="H51" s="136"/>
      <c r="I51" s="126"/>
      <c r="J51" s="126"/>
      <c r="K51" s="123"/>
      <c r="L51" s="123"/>
      <c r="M51" s="123"/>
      <c r="N51" s="123"/>
      <c r="O51" s="123"/>
      <c r="P51" s="122"/>
      <c r="Q51" s="122"/>
      <c r="R51" s="122"/>
      <c r="S51" s="122"/>
      <c r="T51" s="122"/>
      <c r="U51" s="122"/>
      <c r="V51" s="122"/>
      <c r="W51" s="122"/>
      <c r="X51" s="257"/>
      <c r="Y51" s="257"/>
      <c r="Z51" s="257"/>
      <c r="AA51" s="257"/>
      <c r="AB51" s="257"/>
      <c r="AC51" s="257"/>
      <c r="AD51" s="257"/>
      <c r="AE51" s="257"/>
      <c r="AF51" s="257"/>
      <c r="AG51" s="257"/>
      <c r="AH51" s="257"/>
      <c r="AI51" s="257"/>
      <c r="AJ51" s="257"/>
      <c r="AK51" s="257"/>
      <c r="AL51" s="257"/>
      <c r="AM51" s="257"/>
      <c r="AN51" s="257"/>
      <c r="AO51" s="257"/>
      <c r="AP51" s="257"/>
      <c r="AQ51" s="257"/>
      <c r="AR51" s="257"/>
      <c r="AS51" s="257"/>
      <c r="AT51" s="257"/>
      <c r="AU51" s="257"/>
      <c r="AV51" s="257"/>
      <c r="AW51" s="257"/>
      <c r="AX51" s="257"/>
      <c r="AY51" s="257"/>
      <c r="AZ51" s="257"/>
      <c r="BA51" s="257"/>
      <c r="BB51" s="257"/>
      <c r="BC51" s="257"/>
      <c r="BD51" s="257"/>
      <c r="BE51" s="257"/>
      <c r="BF51" s="257"/>
      <c r="BG51" s="257"/>
      <c r="BH51" s="257"/>
      <c r="BI51" s="257"/>
      <c r="BJ51" s="257"/>
      <c r="BK51" s="257"/>
      <c r="BL51" s="257"/>
      <c r="BM51" s="257"/>
      <c r="BN51" s="257"/>
      <c r="BO51" s="257"/>
      <c r="BP51" s="257"/>
      <c r="BQ51" s="257"/>
      <c r="BR51" s="257"/>
      <c r="BS51" s="257"/>
      <c r="BT51" s="257"/>
      <c r="BU51" s="257"/>
      <c r="BV51" s="257"/>
      <c r="BW51" s="257"/>
      <c r="BX51" s="257"/>
      <c r="BY51" s="257"/>
      <c r="BZ51" s="257"/>
      <c r="CA51" s="257"/>
      <c r="CB51" s="257"/>
      <c r="CC51" s="257"/>
      <c r="CD51" s="257"/>
      <c r="CE51" s="257"/>
      <c r="CF51" s="257"/>
      <c r="CG51" s="257"/>
      <c r="CH51" s="257"/>
      <c r="CI51" s="257"/>
      <c r="CJ51" s="257"/>
      <c r="CK51" s="257"/>
    </row>
    <row r="52" spans="1:89" ht="12.75">
      <c r="A52" s="126"/>
      <c r="B52" s="126"/>
      <c r="C52" s="126"/>
      <c r="D52" s="126"/>
      <c r="E52" s="483"/>
      <c r="F52" s="126"/>
      <c r="G52" s="139" t="s">
        <v>87</v>
      </c>
      <c r="H52" s="140" t="s">
        <v>88</v>
      </c>
      <c r="I52" s="126"/>
      <c r="J52" s="126"/>
      <c r="K52" s="123"/>
      <c r="L52" s="123"/>
      <c r="M52" s="123"/>
      <c r="N52" s="123"/>
      <c r="O52" s="123"/>
      <c r="P52" s="122"/>
      <c r="Q52" s="122"/>
      <c r="R52" s="122"/>
      <c r="S52" s="122"/>
      <c r="T52" s="122"/>
      <c r="U52" s="122"/>
      <c r="V52" s="122"/>
      <c r="W52" s="122"/>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c r="BY52" s="257"/>
      <c r="BZ52" s="257"/>
      <c r="CA52" s="257"/>
      <c r="CB52" s="257"/>
      <c r="CC52" s="257"/>
      <c r="CD52" s="257"/>
      <c r="CE52" s="257"/>
      <c r="CF52" s="257"/>
      <c r="CG52" s="257"/>
      <c r="CH52" s="257"/>
      <c r="CI52" s="257"/>
      <c r="CJ52" s="257"/>
      <c r="CK52" s="257"/>
    </row>
    <row r="53" spans="1:89">
      <c r="A53" s="126"/>
      <c r="B53" s="126"/>
      <c r="C53" s="141" t="s">
        <v>89</v>
      </c>
      <c r="D53" s="141"/>
      <c r="E53" s="139"/>
      <c r="F53" s="141"/>
      <c r="G53" s="142">
        <v>37622</v>
      </c>
      <c r="H53" s="143">
        <v>28589759579</v>
      </c>
      <c r="I53" s="126"/>
      <c r="J53" s="126"/>
      <c r="K53" s="119"/>
      <c r="L53" s="119"/>
      <c r="M53" s="119"/>
      <c r="N53" s="119"/>
      <c r="O53" s="119"/>
      <c r="P53" s="113"/>
      <c r="Q53" s="113"/>
      <c r="R53" s="113"/>
      <c r="S53" s="113"/>
      <c r="T53" s="113"/>
      <c r="U53" s="113"/>
      <c r="V53" s="113"/>
      <c r="W53" s="113"/>
    </row>
    <row r="54" spans="1:89">
      <c r="A54" s="126"/>
      <c r="B54" s="126"/>
      <c r="C54" s="141" t="s">
        <v>90</v>
      </c>
      <c r="D54" s="141"/>
      <c r="E54" s="139"/>
      <c r="F54" s="141"/>
      <c r="G54" s="142">
        <v>37986</v>
      </c>
      <c r="H54" s="143">
        <f>STOK!$E$26</f>
        <v>0</v>
      </c>
      <c r="I54" s="126"/>
      <c r="J54" s="126"/>
      <c r="K54" s="119"/>
      <c r="L54" s="119"/>
      <c r="M54" s="119"/>
      <c r="N54" s="119"/>
      <c r="O54" s="119"/>
      <c r="P54" s="113"/>
      <c r="Q54" s="113"/>
      <c r="R54" s="113"/>
      <c r="S54" s="113"/>
      <c r="T54" s="113"/>
      <c r="U54" s="113"/>
      <c r="V54" s="113"/>
      <c r="W54" s="113"/>
    </row>
    <row r="55" spans="1:89">
      <c r="A55" s="126"/>
      <c r="B55" s="126"/>
      <c r="C55" s="141" t="s">
        <v>122</v>
      </c>
      <c r="D55" s="141"/>
      <c r="E55" s="139"/>
      <c r="F55" s="141"/>
      <c r="G55" s="126"/>
      <c r="H55" s="143">
        <v>1517731833397</v>
      </c>
      <c r="I55" s="126"/>
      <c r="J55" s="126"/>
      <c r="K55" s="119"/>
      <c r="L55" s="119"/>
      <c r="M55" s="119"/>
      <c r="N55" s="119"/>
      <c r="O55" s="119"/>
      <c r="P55" s="113"/>
      <c r="Q55" s="113"/>
      <c r="R55" s="113"/>
      <c r="S55" s="113"/>
      <c r="T55" s="113"/>
      <c r="U55" s="113"/>
      <c r="V55" s="113"/>
      <c r="W55" s="113"/>
    </row>
    <row r="56" spans="1:89" ht="15.75">
      <c r="A56" s="126"/>
      <c r="B56" s="126"/>
      <c r="C56" s="141" t="s">
        <v>141</v>
      </c>
      <c r="D56" s="141"/>
      <c r="E56" s="139"/>
      <c r="F56" s="141"/>
      <c r="G56" s="144" t="e">
        <f>S.D.H!$F$30</f>
        <v>#DIV/0!</v>
      </c>
      <c r="H56" s="145">
        <v>37926</v>
      </c>
      <c r="I56" s="126"/>
      <c r="J56" s="126"/>
      <c r="K56" s="119"/>
      <c r="L56" s="119"/>
      <c r="M56" s="119"/>
      <c r="N56" s="119"/>
      <c r="O56" s="119"/>
      <c r="P56" s="113"/>
      <c r="Q56" s="113"/>
      <c r="R56" s="113"/>
      <c r="S56" s="113"/>
      <c r="T56" s="113"/>
      <c r="U56" s="113"/>
      <c r="V56" s="113"/>
      <c r="W56" s="113"/>
    </row>
    <row r="57" spans="1:89" ht="4.5" customHeight="1">
      <c r="A57" s="126"/>
      <c r="B57" s="126"/>
      <c r="C57" s="141"/>
      <c r="D57" s="141"/>
      <c r="E57" s="139"/>
      <c r="F57" s="141"/>
      <c r="G57" s="144"/>
      <c r="H57" s="145"/>
      <c r="I57" s="126"/>
      <c r="J57" s="126"/>
      <c r="K57" s="119"/>
      <c r="L57" s="119"/>
      <c r="M57" s="119"/>
      <c r="N57" s="119"/>
      <c r="O57" s="119"/>
      <c r="P57" s="113"/>
      <c r="Q57" s="113"/>
      <c r="R57" s="113"/>
      <c r="S57" s="113"/>
      <c r="T57" s="113"/>
      <c r="U57" s="113"/>
      <c r="V57" s="113"/>
      <c r="W57" s="113"/>
    </row>
    <row r="58" spans="1:89" ht="79.5" customHeight="1">
      <c r="A58" s="126"/>
      <c r="B58" s="704" t="s">
        <v>127</v>
      </c>
      <c r="C58" s="704"/>
      <c r="D58" s="704"/>
      <c r="E58" s="704"/>
      <c r="F58" s="704"/>
      <c r="G58" s="704"/>
      <c r="H58" s="704"/>
      <c r="I58" s="704"/>
      <c r="J58" s="704"/>
      <c r="K58" s="119"/>
      <c r="L58" s="119"/>
      <c r="M58" s="119"/>
      <c r="N58" s="119"/>
      <c r="O58" s="119"/>
      <c r="P58" s="113"/>
      <c r="Q58" s="113"/>
      <c r="R58" s="113"/>
      <c r="S58" s="113"/>
      <c r="T58" s="113"/>
      <c r="U58" s="113"/>
      <c r="V58" s="113"/>
      <c r="W58" s="113"/>
    </row>
    <row r="59" spans="1:89" ht="136.5" customHeight="1">
      <c r="A59" s="124"/>
      <c r="B59" s="146" t="s">
        <v>142</v>
      </c>
      <c r="C59" s="124"/>
      <c r="D59" s="124"/>
      <c r="E59" s="480"/>
      <c r="F59" s="124"/>
      <c r="G59" s="124"/>
      <c r="H59" s="125"/>
      <c r="I59" s="124"/>
      <c r="J59" s="124"/>
      <c r="M59" s="113"/>
      <c r="N59" s="113"/>
      <c r="O59" s="113"/>
      <c r="P59" s="113"/>
      <c r="Q59" s="113"/>
      <c r="R59" s="113"/>
      <c r="S59" s="113"/>
      <c r="T59" s="113"/>
      <c r="U59" s="113"/>
      <c r="V59" s="113"/>
      <c r="W59" s="113"/>
    </row>
    <row r="60" spans="1:89" ht="39" customHeight="1">
      <c r="A60" s="126"/>
      <c r="B60" s="137">
        <v>4</v>
      </c>
      <c r="C60" s="703" t="s">
        <v>128</v>
      </c>
      <c r="D60" s="703"/>
      <c r="E60" s="703"/>
      <c r="F60" s="703"/>
      <c r="G60" s="703"/>
      <c r="H60" s="703"/>
      <c r="I60" s="126"/>
      <c r="J60" s="126"/>
      <c r="K60" s="708" t="s">
        <v>142</v>
      </c>
      <c r="L60" s="708"/>
      <c r="M60" s="708"/>
      <c r="N60" s="708"/>
      <c r="O60" s="113"/>
      <c r="P60" s="113"/>
      <c r="Q60" s="113"/>
      <c r="R60" s="113"/>
      <c r="S60" s="113"/>
      <c r="T60" s="113"/>
      <c r="U60" s="113"/>
      <c r="V60" s="113"/>
      <c r="W60" s="113"/>
    </row>
    <row r="61" spans="1:89" ht="7.5" customHeight="1">
      <c r="A61" s="126"/>
      <c r="B61" s="126"/>
      <c r="C61" s="138"/>
      <c r="D61" s="138"/>
      <c r="E61" s="475"/>
      <c r="F61" s="138"/>
      <c r="G61" s="126"/>
      <c r="H61" s="136"/>
      <c r="I61" s="126"/>
      <c r="J61" s="126"/>
      <c r="K61" s="119"/>
      <c r="L61" s="119"/>
      <c r="M61" s="119"/>
      <c r="N61" s="119"/>
      <c r="O61" s="113"/>
      <c r="P61" s="113"/>
      <c r="Q61" s="113"/>
      <c r="R61" s="113"/>
      <c r="S61" s="113"/>
      <c r="T61" s="113"/>
      <c r="U61" s="113"/>
      <c r="V61" s="113"/>
      <c r="W61" s="113"/>
    </row>
    <row r="62" spans="1:89" ht="12.75">
      <c r="A62" s="126"/>
      <c r="B62" s="126"/>
      <c r="C62" s="126"/>
      <c r="D62" s="126"/>
      <c r="E62" s="483"/>
      <c r="F62" s="126"/>
      <c r="G62" s="139" t="s">
        <v>87</v>
      </c>
      <c r="H62" s="140" t="s">
        <v>88</v>
      </c>
      <c r="I62" s="126"/>
      <c r="J62" s="126"/>
      <c r="K62" s="119"/>
      <c r="L62" s="119"/>
      <c r="M62" s="119"/>
      <c r="N62" s="119"/>
      <c r="O62" s="113"/>
      <c r="P62" s="113"/>
      <c r="Q62" s="113"/>
      <c r="R62" s="113"/>
      <c r="S62" s="113"/>
      <c r="T62" s="113"/>
      <c r="U62" s="113"/>
      <c r="V62" s="113"/>
      <c r="W62" s="113"/>
    </row>
    <row r="63" spans="1:89" ht="20.100000000000001" customHeight="1">
      <c r="A63" s="126"/>
      <c r="B63" s="126"/>
      <c r="C63" s="147" t="s">
        <v>172</v>
      </c>
      <c r="D63" s="147"/>
      <c r="E63" s="484"/>
      <c r="F63" s="147"/>
      <c r="G63" s="142">
        <v>37653</v>
      </c>
      <c r="H63" s="136"/>
      <c r="I63" s="126"/>
      <c r="J63" s="126"/>
      <c r="K63" s="119"/>
      <c r="L63" s="119"/>
      <c r="M63" s="119"/>
      <c r="N63" s="119"/>
      <c r="O63" s="113"/>
      <c r="P63" s="113"/>
      <c r="Q63" s="113"/>
      <c r="R63" s="113"/>
      <c r="S63" s="113"/>
      <c r="T63" s="113"/>
      <c r="U63" s="113"/>
      <c r="V63" s="113"/>
      <c r="W63" s="113"/>
    </row>
    <row r="64" spans="1:89" ht="20.100000000000001" customHeight="1">
      <c r="A64" s="126"/>
      <c r="B64" s="126"/>
      <c r="C64" s="147" t="s">
        <v>171</v>
      </c>
      <c r="D64" s="147"/>
      <c r="E64" s="484"/>
      <c r="F64" s="147"/>
      <c r="G64" s="142">
        <v>37956</v>
      </c>
      <c r="H64" s="136"/>
      <c r="I64" s="126"/>
      <c r="J64" s="126"/>
      <c r="K64" s="119"/>
      <c r="L64" s="119"/>
      <c r="M64" s="119"/>
      <c r="N64" s="119"/>
      <c r="O64" s="113"/>
      <c r="P64" s="113"/>
      <c r="Q64" s="113"/>
      <c r="R64" s="113"/>
      <c r="S64" s="113"/>
      <c r="T64" s="113"/>
      <c r="U64" s="113"/>
      <c r="V64" s="113"/>
      <c r="W64" s="113"/>
    </row>
    <row r="65" spans="1:23" ht="20.100000000000001" customHeight="1">
      <c r="A65" s="126"/>
      <c r="B65" s="126"/>
      <c r="C65" s="147" t="s">
        <v>10</v>
      </c>
      <c r="D65" s="147"/>
      <c r="E65" s="484"/>
      <c r="F65" s="147"/>
      <c r="G65" s="126"/>
      <c r="H65" s="136">
        <v>10000000000</v>
      </c>
      <c r="I65" s="126"/>
      <c r="J65" s="126"/>
      <c r="K65" s="119"/>
      <c r="L65" s="119"/>
      <c r="M65" s="121" t="s">
        <v>142</v>
      </c>
      <c r="N65" s="119"/>
      <c r="O65" s="113"/>
      <c r="P65" s="113"/>
      <c r="Q65" s="113"/>
      <c r="R65" s="113"/>
      <c r="S65" s="113"/>
      <c r="T65" s="113"/>
      <c r="U65" s="113"/>
      <c r="V65" s="113"/>
      <c r="W65" s="113"/>
    </row>
    <row r="66" spans="1:23" ht="20.100000000000001" customHeight="1">
      <c r="A66" s="126"/>
      <c r="B66" s="126"/>
      <c r="C66" s="147" t="s">
        <v>11</v>
      </c>
      <c r="D66" s="147"/>
      <c r="E66" s="484"/>
      <c r="F66" s="147"/>
      <c r="G66" s="126"/>
      <c r="H66" s="136">
        <v>12400000000</v>
      </c>
      <c r="I66" s="126"/>
      <c r="J66" s="126"/>
      <c r="K66" s="119"/>
      <c r="L66" s="119"/>
      <c r="M66" s="119"/>
      <c r="N66" s="119"/>
      <c r="O66" s="113"/>
      <c r="P66" s="113"/>
      <c r="Q66" s="113"/>
      <c r="R66" s="113"/>
      <c r="S66" s="113"/>
      <c r="T66" s="113"/>
      <c r="U66" s="113"/>
      <c r="V66" s="113"/>
      <c r="W66" s="113"/>
    </row>
    <row r="67" spans="1:23">
      <c r="A67" s="126"/>
      <c r="B67" s="126"/>
      <c r="C67" s="126"/>
      <c r="D67" s="126"/>
      <c r="E67" s="483"/>
      <c r="F67" s="126"/>
      <c r="G67" s="126"/>
      <c r="H67" s="136"/>
      <c r="I67" s="126"/>
      <c r="J67" s="126"/>
      <c r="K67" s="119"/>
      <c r="L67" s="119"/>
      <c r="M67" s="119"/>
      <c r="N67" s="119"/>
      <c r="O67" s="113"/>
      <c r="P67" s="113"/>
      <c r="Q67" s="113"/>
      <c r="R67" s="113"/>
      <c r="S67" s="113"/>
      <c r="T67" s="113"/>
      <c r="U67" s="113"/>
      <c r="V67" s="113"/>
      <c r="W67" s="113"/>
    </row>
    <row r="68" spans="1:23" ht="67.5" customHeight="1">
      <c r="A68" s="258"/>
      <c r="B68" s="702" t="s">
        <v>129</v>
      </c>
      <c r="C68" s="702"/>
      <c r="D68" s="702"/>
      <c r="E68" s="702"/>
      <c r="F68" s="702"/>
      <c r="G68" s="702"/>
      <c r="H68" s="702"/>
      <c r="I68" s="702"/>
      <c r="J68" s="258"/>
      <c r="K68" s="259"/>
      <c r="L68" s="259"/>
      <c r="M68" s="259"/>
      <c r="N68" s="259"/>
    </row>
    <row r="69" spans="1:23" s="11" customFormat="1">
      <c r="A69" s="473"/>
      <c r="B69" s="473"/>
      <c r="C69" s="473"/>
      <c r="D69" s="473"/>
      <c r="E69" s="485"/>
      <c r="F69" s="473"/>
      <c r="G69" s="473"/>
      <c r="H69" s="286"/>
      <c r="I69" s="474"/>
      <c r="J69" s="474"/>
      <c r="K69" s="474"/>
      <c r="L69" s="474"/>
      <c r="M69" s="474"/>
      <c r="N69" s="474"/>
    </row>
    <row r="70" spans="1:23" s="11" customFormat="1" ht="18">
      <c r="A70" s="474"/>
      <c r="B70" s="474"/>
      <c r="C70" s="474"/>
      <c r="D70" s="474"/>
      <c r="E70" s="486"/>
      <c r="F70" s="474"/>
      <c r="G70" s="474"/>
      <c r="H70" s="286"/>
      <c r="I70" s="474"/>
      <c r="J70" s="474"/>
      <c r="K70" s="474"/>
      <c r="L70" s="474"/>
      <c r="M70" s="474"/>
      <c r="N70" s="474"/>
    </row>
    <row r="71" spans="1:23" s="11" customFormat="1" ht="18">
      <c r="A71" s="474"/>
      <c r="B71" s="474"/>
      <c r="C71" s="474"/>
      <c r="D71" s="474"/>
      <c r="E71" s="486"/>
      <c r="F71" s="474"/>
      <c r="G71" s="474"/>
      <c r="H71" s="286"/>
      <c r="I71" s="474"/>
      <c r="J71" s="474"/>
      <c r="K71" s="474"/>
      <c r="L71" s="474"/>
      <c r="M71" s="474"/>
      <c r="N71" s="474"/>
    </row>
    <row r="72" spans="1:23" s="11" customFormat="1" ht="18">
      <c r="A72" s="474"/>
      <c r="B72" s="474"/>
      <c r="C72" s="474"/>
      <c r="D72" s="474"/>
      <c r="E72" s="486"/>
      <c r="F72" s="474"/>
      <c r="G72" s="474"/>
      <c r="H72" s="286"/>
      <c r="I72" s="474"/>
      <c r="J72" s="474"/>
      <c r="K72" s="474"/>
      <c r="L72" s="474"/>
      <c r="M72" s="474"/>
      <c r="N72" s="474"/>
    </row>
    <row r="73" spans="1:23" s="11" customFormat="1" ht="18">
      <c r="A73" s="474"/>
      <c r="B73" s="474"/>
      <c r="C73" s="474"/>
      <c r="D73" s="489">
        <v>0</v>
      </c>
      <c r="E73" s="490">
        <v>0</v>
      </c>
      <c r="F73" s="474"/>
      <c r="G73" s="474"/>
      <c r="H73" s="286"/>
      <c r="I73" s="474"/>
      <c r="J73" s="474"/>
      <c r="K73" s="474"/>
      <c r="L73" s="474"/>
      <c r="M73" s="474"/>
      <c r="N73" s="474"/>
    </row>
    <row r="74" spans="1:23" s="11" customFormat="1" ht="18">
      <c r="A74" s="474"/>
      <c r="B74" s="474"/>
      <c r="C74" s="474"/>
      <c r="D74" s="489">
        <v>1</v>
      </c>
      <c r="E74" s="490">
        <v>2004</v>
      </c>
      <c r="F74" s="474"/>
      <c r="G74" s="474"/>
      <c r="H74" s="286"/>
      <c r="I74" s="474"/>
      <c r="J74" s="474"/>
      <c r="K74" s="474"/>
      <c r="L74" s="474"/>
      <c r="M74" s="474"/>
      <c r="N74" s="474"/>
    </row>
    <row r="75" spans="1:23" s="11" customFormat="1" ht="18">
      <c r="A75" s="474"/>
      <c r="B75" s="474"/>
      <c r="C75" s="474"/>
      <c r="D75" s="489">
        <v>2</v>
      </c>
      <c r="E75" s="490">
        <v>2003</v>
      </c>
      <c r="F75" s="474"/>
      <c r="G75" s="474"/>
      <c r="H75" s="286"/>
      <c r="I75" s="474"/>
      <c r="J75" s="474"/>
      <c r="K75" s="474"/>
      <c r="L75" s="474"/>
      <c r="M75" s="474"/>
      <c r="N75" s="474"/>
    </row>
    <row r="76" spans="1:23" s="11" customFormat="1" ht="18">
      <c r="A76" s="474"/>
      <c r="B76" s="474"/>
      <c r="C76" s="474"/>
      <c r="D76" s="489">
        <v>3</v>
      </c>
      <c r="E76" s="490">
        <v>2002</v>
      </c>
      <c r="F76" s="474"/>
      <c r="G76" s="474"/>
      <c r="H76" s="286"/>
      <c r="I76" s="474"/>
      <c r="J76" s="474"/>
      <c r="K76" s="474"/>
      <c r="L76" s="474"/>
      <c r="M76" s="474"/>
      <c r="N76" s="474"/>
    </row>
    <row r="77" spans="1:23" s="11" customFormat="1" ht="18">
      <c r="A77" s="474"/>
      <c r="B77" s="474"/>
      <c r="C77" s="474"/>
      <c r="D77" s="489">
        <v>4</v>
      </c>
      <c r="E77" s="490">
        <v>2001</v>
      </c>
      <c r="F77" s="474"/>
      <c r="G77" s="474"/>
      <c r="H77" s="286"/>
      <c r="I77" s="474"/>
      <c r="J77" s="474"/>
      <c r="K77" s="474"/>
      <c r="L77" s="474"/>
      <c r="M77" s="474"/>
      <c r="N77" s="474"/>
    </row>
    <row r="78" spans="1:23" s="11" customFormat="1" ht="18">
      <c r="A78" s="474"/>
      <c r="B78" s="474"/>
      <c r="C78" s="474"/>
      <c r="D78" s="489">
        <v>5</v>
      </c>
      <c r="E78" s="490">
        <v>2000</v>
      </c>
      <c r="F78" s="474"/>
      <c r="G78" s="474"/>
      <c r="H78" s="286"/>
      <c r="I78" s="474"/>
      <c r="J78" s="474"/>
      <c r="K78" s="474"/>
      <c r="L78" s="474"/>
      <c r="M78" s="474"/>
      <c r="N78" s="474"/>
    </row>
    <row r="79" spans="1:23" s="11" customFormat="1" ht="18">
      <c r="A79" s="474"/>
      <c r="B79" s="474"/>
      <c r="C79" s="474"/>
      <c r="D79" s="489">
        <v>6</v>
      </c>
      <c r="E79" s="490">
        <v>1999</v>
      </c>
      <c r="F79" s="474"/>
      <c r="G79" s="474"/>
      <c r="H79" s="286"/>
      <c r="I79" s="474"/>
      <c r="J79" s="474"/>
      <c r="K79" s="474"/>
      <c r="L79" s="474"/>
      <c r="M79" s="474"/>
      <c r="N79" s="474"/>
    </row>
    <row r="80" spans="1:23" s="11" customFormat="1" ht="18">
      <c r="A80" s="474"/>
      <c r="B80" s="474"/>
      <c r="C80" s="474"/>
      <c r="D80" s="489">
        <v>7</v>
      </c>
      <c r="E80" s="490">
        <v>1998</v>
      </c>
      <c r="F80" s="474"/>
      <c r="G80" s="474"/>
      <c r="H80" s="286"/>
      <c r="I80" s="474"/>
      <c r="J80" s="474"/>
      <c r="K80" s="474"/>
      <c r="L80" s="474"/>
      <c r="M80" s="474"/>
      <c r="N80" s="474"/>
    </row>
    <row r="81" spans="1:14" s="11" customFormat="1" ht="18">
      <c r="A81" s="474"/>
      <c r="B81" s="474"/>
      <c r="C81" s="474"/>
      <c r="D81" s="489">
        <v>8</v>
      </c>
      <c r="E81" s="490">
        <v>1997</v>
      </c>
      <c r="F81" s="474"/>
      <c r="G81" s="474"/>
      <c r="H81" s="286"/>
      <c r="I81" s="474"/>
      <c r="J81" s="474"/>
      <c r="K81" s="474"/>
      <c r="L81" s="474"/>
      <c r="M81" s="474"/>
      <c r="N81" s="474"/>
    </row>
    <row r="82" spans="1:14" s="11" customFormat="1" ht="18">
      <c r="A82" s="474"/>
      <c r="B82" s="474"/>
      <c r="C82" s="474"/>
      <c r="D82" s="489">
        <v>9</v>
      </c>
      <c r="E82" s="490">
        <v>1996</v>
      </c>
      <c r="F82" s="474"/>
      <c r="G82" s="474"/>
      <c r="H82" s="286"/>
      <c r="I82" s="474"/>
      <c r="J82" s="474"/>
      <c r="K82" s="474"/>
      <c r="L82" s="474"/>
      <c r="M82" s="474"/>
      <c r="N82" s="474"/>
    </row>
    <row r="83" spans="1:14" s="11" customFormat="1" ht="18">
      <c r="A83" s="474"/>
      <c r="B83" s="474"/>
      <c r="C83" s="474"/>
      <c r="D83" s="489">
        <v>10</v>
      </c>
      <c r="E83" s="490">
        <v>1995</v>
      </c>
      <c r="F83" s="474"/>
      <c r="G83" s="474"/>
      <c r="H83" s="286"/>
      <c r="I83" s="474"/>
      <c r="J83" s="474"/>
      <c r="K83" s="474"/>
      <c r="L83" s="474"/>
      <c r="M83" s="474"/>
      <c r="N83" s="474"/>
    </row>
    <row r="84" spans="1:14" s="11" customFormat="1" ht="18">
      <c r="A84" s="474"/>
      <c r="B84" s="474"/>
      <c r="C84" s="474"/>
      <c r="D84" s="489">
        <v>11</v>
      </c>
      <c r="E84" s="490">
        <v>1994</v>
      </c>
      <c r="F84" s="474"/>
      <c r="G84" s="474"/>
      <c r="H84" s="286"/>
      <c r="I84" s="474"/>
      <c r="J84" s="474"/>
      <c r="K84" s="474"/>
      <c r="L84" s="474"/>
      <c r="M84" s="474"/>
      <c r="N84" s="474"/>
    </row>
    <row r="85" spans="1:14" s="11" customFormat="1" ht="18">
      <c r="D85" s="489">
        <v>12</v>
      </c>
      <c r="E85" s="490">
        <v>1993</v>
      </c>
      <c r="H85" s="262"/>
    </row>
    <row r="86" spans="1:14" s="11" customFormat="1" ht="18">
      <c r="D86" s="491"/>
      <c r="E86" s="490">
        <v>1992</v>
      </c>
      <c r="H86" s="262"/>
    </row>
    <row r="87" spans="1:14" s="11" customFormat="1" ht="18">
      <c r="D87" s="491"/>
      <c r="E87" s="490">
        <v>1991</v>
      </c>
      <c r="H87" s="262"/>
    </row>
    <row r="88" spans="1:14" s="11" customFormat="1" ht="18">
      <c r="D88" s="491"/>
      <c r="E88" s="490">
        <v>1990</v>
      </c>
      <c r="H88" s="262"/>
    </row>
    <row r="89" spans="1:14" s="11" customFormat="1" ht="18">
      <c r="D89" s="491"/>
      <c r="E89" s="490">
        <v>1989</v>
      </c>
      <c r="H89" s="262"/>
    </row>
    <row r="90" spans="1:14" s="11" customFormat="1" ht="18">
      <c r="D90" s="491"/>
      <c r="E90" s="490">
        <v>1988</v>
      </c>
      <c r="H90" s="262"/>
    </row>
    <row r="91" spans="1:14" s="11" customFormat="1" ht="18">
      <c r="D91" s="491"/>
      <c r="E91" s="490">
        <v>1987</v>
      </c>
      <c r="H91" s="262"/>
    </row>
    <row r="92" spans="1:14" s="11" customFormat="1" ht="18">
      <c r="D92" s="491"/>
      <c r="E92" s="490">
        <v>1986</v>
      </c>
      <c r="H92" s="262"/>
    </row>
    <row r="93" spans="1:14" s="11" customFormat="1" ht="18">
      <c r="D93" s="491"/>
      <c r="E93" s="490">
        <v>1985</v>
      </c>
      <c r="H93" s="262"/>
    </row>
    <row r="94" spans="1:14" s="11" customFormat="1" ht="18">
      <c r="D94" s="491"/>
      <c r="E94" s="490">
        <v>1984</v>
      </c>
      <c r="H94" s="262"/>
    </row>
    <row r="95" spans="1:14" s="11" customFormat="1" ht="18">
      <c r="D95" s="491"/>
      <c r="E95" s="490">
        <v>1983</v>
      </c>
      <c r="H95" s="262"/>
    </row>
    <row r="96" spans="1:14" s="11" customFormat="1" ht="18">
      <c r="D96" s="491"/>
      <c r="E96" s="490">
        <v>1982</v>
      </c>
      <c r="H96" s="262"/>
    </row>
    <row r="97" spans="4:8" s="11" customFormat="1" ht="18">
      <c r="D97" s="491"/>
      <c r="E97" s="490">
        <v>1981</v>
      </c>
      <c r="H97" s="262"/>
    </row>
    <row r="98" spans="4:8" s="11" customFormat="1" ht="18">
      <c r="D98" s="491"/>
      <c r="E98" s="490">
        <v>1980</v>
      </c>
      <c r="H98" s="262"/>
    </row>
    <row r="99" spans="4:8" s="11" customFormat="1" ht="18">
      <c r="D99" s="491"/>
      <c r="E99" s="490">
        <v>1979</v>
      </c>
      <c r="H99" s="262"/>
    </row>
    <row r="100" spans="4:8" s="11" customFormat="1" ht="18">
      <c r="D100" s="491"/>
      <c r="E100" s="490">
        <v>1978</v>
      </c>
      <c r="H100" s="262"/>
    </row>
    <row r="101" spans="4:8" s="11" customFormat="1" ht="18">
      <c r="D101" s="491"/>
      <c r="E101" s="490">
        <v>1977</v>
      </c>
      <c r="H101" s="262"/>
    </row>
    <row r="102" spans="4:8" s="11" customFormat="1" ht="18">
      <c r="D102" s="491"/>
      <c r="E102" s="490">
        <v>1976</v>
      </c>
      <c r="H102" s="262"/>
    </row>
    <row r="103" spans="4:8" s="11" customFormat="1" ht="18">
      <c r="D103" s="491"/>
      <c r="E103" s="490">
        <v>1975</v>
      </c>
      <c r="H103" s="262"/>
    </row>
    <row r="104" spans="4:8" s="11" customFormat="1" ht="18">
      <c r="D104" s="491"/>
      <c r="E104" s="490">
        <v>1974</v>
      </c>
      <c r="H104" s="262"/>
    </row>
    <row r="105" spans="4:8" s="11" customFormat="1" ht="18">
      <c r="D105" s="491"/>
      <c r="E105" s="490">
        <v>1973</v>
      </c>
      <c r="H105" s="262"/>
    </row>
    <row r="106" spans="4:8" s="11" customFormat="1" ht="18">
      <c r="D106" s="491"/>
      <c r="E106" s="490">
        <v>1972</v>
      </c>
      <c r="H106" s="262"/>
    </row>
    <row r="107" spans="4:8" s="11" customFormat="1" ht="18">
      <c r="D107" s="491"/>
      <c r="E107" s="490">
        <v>1971</v>
      </c>
      <c r="H107" s="262"/>
    </row>
    <row r="108" spans="4:8" s="11" customFormat="1" ht="18">
      <c r="D108" s="491"/>
      <c r="E108" s="490">
        <v>1970</v>
      </c>
      <c r="H108" s="262"/>
    </row>
    <row r="109" spans="4:8" s="11" customFormat="1">
      <c r="D109" s="491"/>
      <c r="E109" s="492"/>
      <c r="H109" s="262"/>
    </row>
    <row r="110" spans="4:8" s="11" customFormat="1">
      <c r="D110" s="491"/>
      <c r="E110" s="492"/>
      <c r="H110" s="262"/>
    </row>
    <row r="111" spans="4:8" s="11" customFormat="1">
      <c r="D111" s="491"/>
      <c r="E111" s="492"/>
      <c r="H111" s="262"/>
    </row>
    <row r="112" spans="4:8" s="11" customFormat="1">
      <c r="D112" s="491"/>
      <c r="E112" s="492"/>
      <c r="H112" s="262"/>
    </row>
    <row r="113" spans="1:12" s="11" customFormat="1">
      <c r="D113" s="491"/>
      <c r="E113" s="492"/>
      <c r="H113" s="262"/>
    </row>
    <row r="114" spans="1:12">
      <c r="A114" s="260"/>
      <c r="B114" s="260"/>
      <c r="C114" s="260"/>
      <c r="D114" s="491"/>
      <c r="E114" s="492"/>
      <c r="F114" s="260"/>
      <c r="G114" s="260"/>
      <c r="H114" s="261"/>
      <c r="I114" s="260"/>
      <c r="J114" s="260"/>
      <c r="K114" s="256"/>
      <c r="L114" s="256"/>
    </row>
    <row r="115" spans="1:12">
      <c r="A115" s="260"/>
      <c r="B115" s="260"/>
      <c r="C115" s="260"/>
      <c r="D115" s="260"/>
      <c r="E115" s="487"/>
      <c r="F115" s="260"/>
      <c r="G115" s="260"/>
      <c r="H115" s="261"/>
      <c r="I115" s="260"/>
      <c r="J115" s="260"/>
      <c r="K115" s="256"/>
      <c r="L115" s="256"/>
    </row>
    <row r="116" spans="1:12">
      <c r="A116" s="260"/>
      <c r="B116" s="260"/>
      <c r="C116" s="260"/>
      <c r="D116" s="260"/>
      <c r="E116" s="487"/>
      <c r="F116" s="260"/>
      <c r="G116" s="260"/>
      <c r="H116" s="261"/>
      <c r="I116" s="260"/>
      <c r="J116" s="260"/>
      <c r="K116" s="256"/>
      <c r="L116" s="256"/>
    </row>
    <row r="117" spans="1:12">
      <c r="A117" s="260"/>
      <c r="B117" s="260"/>
      <c r="C117" s="260"/>
      <c r="D117" s="260"/>
      <c r="E117" s="487"/>
      <c r="F117" s="260"/>
      <c r="G117" s="260"/>
      <c r="H117" s="261"/>
      <c r="I117" s="260"/>
      <c r="J117" s="260"/>
      <c r="K117" s="256"/>
      <c r="L117" s="256"/>
    </row>
    <row r="118" spans="1:12">
      <c r="A118" s="260"/>
      <c r="B118" s="260"/>
      <c r="C118" s="260"/>
      <c r="D118" s="260"/>
      <c r="E118" s="487"/>
      <c r="F118" s="260"/>
      <c r="G118" s="260"/>
      <c r="H118" s="261"/>
      <c r="I118" s="260"/>
      <c r="J118" s="260"/>
      <c r="K118" s="256"/>
      <c r="L118" s="256"/>
    </row>
    <row r="119" spans="1:12">
      <c r="A119" s="260"/>
      <c r="B119" s="260"/>
      <c r="C119" s="260"/>
      <c r="D119" s="260"/>
      <c r="E119" s="487"/>
      <c r="F119" s="260"/>
      <c r="G119" s="260"/>
      <c r="H119" s="261"/>
      <c r="I119" s="260"/>
      <c r="J119" s="260"/>
      <c r="K119" s="256"/>
      <c r="L119" s="256"/>
    </row>
    <row r="120" spans="1:12">
      <c r="A120" s="260"/>
      <c r="B120" s="260"/>
      <c r="C120" s="260"/>
      <c r="D120" s="260"/>
      <c r="E120" s="487"/>
      <c r="F120" s="260"/>
      <c r="G120" s="260"/>
      <c r="H120" s="261"/>
      <c r="I120" s="260"/>
      <c r="J120" s="260"/>
      <c r="K120" s="256"/>
      <c r="L120" s="256"/>
    </row>
    <row r="121" spans="1:12">
      <c r="A121" s="260"/>
      <c r="B121" s="260"/>
      <c r="C121" s="260"/>
      <c r="D121" s="260"/>
      <c r="E121" s="487"/>
      <c r="F121" s="260"/>
      <c r="G121" s="260"/>
      <c r="H121" s="261"/>
      <c r="I121" s="260"/>
      <c r="J121" s="260"/>
      <c r="K121" s="256"/>
      <c r="L121" s="256"/>
    </row>
    <row r="122" spans="1:12">
      <c r="A122" s="260"/>
      <c r="B122" s="260"/>
      <c r="C122" s="260"/>
      <c r="D122" s="260"/>
      <c r="E122" s="487"/>
      <c r="F122" s="260"/>
      <c r="G122" s="260"/>
      <c r="H122" s="261"/>
      <c r="I122" s="260"/>
      <c r="J122" s="260"/>
      <c r="K122" s="256"/>
      <c r="L122" s="256"/>
    </row>
    <row r="123" spans="1:12">
      <c r="A123" s="260"/>
      <c r="B123" s="260"/>
      <c r="C123" s="260"/>
      <c r="D123" s="260"/>
      <c r="E123" s="487"/>
      <c r="F123" s="260"/>
      <c r="G123" s="260"/>
      <c r="H123" s="261"/>
      <c r="I123" s="260"/>
      <c r="J123" s="260"/>
      <c r="K123" s="256"/>
      <c r="L123" s="256"/>
    </row>
    <row r="124" spans="1:12">
      <c r="A124" s="260"/>
      <c r="B124" s="260"/>
      <c r="C124" s="260"/>
      <c r="D124" s="260"/>
      <c r="E124" s="487"/>
      <c r="F124" s="260"/>
      <c r="G124" s="260"/>
      <c r="H124" s="261"/>
      <c r="I124" s="260"/>
      <c r="J124" s="260"/>
      <c r="K124" s="256"/>
      <c r="L124" s="256"/>
    </row>
    <row r="125" spans="1:12">
      <c r="A125" s="260"/>
      <c r="B125" s="260"/>
      <c r="C125" s="260"/>
      <c r="D125" s="260"/>
      <c r="E125" s="487"/>
      <c r="F125" s="260"/>
      <c r="G125" s="260"/>
      <c r="H125" s="261"/>
      <c r="I125" s="260"/>
      <c r="J125" s="260"/>
      <c r="K125" s="256"/>
      <c r="L125" s="256"/>
    </row>
    <row r="126" spans="1:12">
      <c r="A126" s="260"/>
      <c r="B126" s="260"/>
      <c r="C126" s="260"/>
      <c r="D126" s="260"/>
      <c r="E126" s="487"/>
      <c r="F126" s="260"/>
      <c r="G126" s="260"/>
      <c r="H126" s="261"/>
      <c r="I126" s="260"/>
      <c r="J126" s="260"/>
      <c r="K126" s="256"/>
      <c r="L126" s="256"/>
    </row>
    <row r="127" spans="1:12">
      <c r="A127" s="260"/>
      <c r="B127" s="260"/>
      <c r="C127" s="260"/>
      <c r="D127" s="260"/>
      <c r="E127" s="487"/>
      <c r="F127" s="260"/>
      <c r="G127" s="260"/>
      <c r="H127" s="261"/>
      <c r="I127" s="260"/>
      <c r="J127" s="260"/>
      <c r="K127" s="256"/>
      <c r="L127" s="256"/>
    </row>
    <row r="128" spans="1:12">
      <c r="A128" s="260"/>
      <c r="B128" s="260"/>
      <c r="C128" s="260"/>
      <c r="D128" s="260"/>
      <c r="E128" s="487"/>
      <c r="F128" s="260"/>
      <c r="G128" s="260"/>
      <c r="H128" s="261"/>
      <c r="I128" s="260"/>
      <c r="J128" s="260"/>
      <c r="K128" s="256"/>
      <c r="L128" s="256"/>
    </row>
    <row r="129" spans="1:12">
      <c r="A129" s="256"/>
      <c r="B129" s="256"/>
      <c r="C129" s="256"/>
      <c r="D129" s="256"/>
      <c r="E129" s="488"/>
      <c r="F129" s="256"/>
      <c r="G129" s="256"/>
      <c r="H129" s="262"/>
      <c r="I129" s="256"/>
      <c r="J129" s="256"/>
      <c r="K129" s="256"/>
      <c r="L129" s="256"/>
    </row>
    <row r="130" spans="1:12">
      <c r="A130" s="256"/>
      <c r="B130" s="256"/>
      <c r="C130" s="256"/>
      <c r="D130" s="256"/>
      <c r="E130" s="488"/>
      <c r="F130" s="256"/>
      <c r="G130" s="256"/>
      <c r="H130" s="262"/>
      <c r="I130" s="256"/>
      <c r="J130" s="256"/>
      <c r="K130" s="256"/>
      <c r="L130" s="256"/>
    </row>
    <row r="131" spans="1:12">
      <c r="A131" s="256"/>
      <c r="B131" s="256"/>
      <c r="C131" s="256"/>
      <c r="D131" s="256"/>
      <c r="E131" s="488"/>
      <c r="F131" s="256"/>
      <c r="G131" s="256"/>
      <c r="H131" s="262"/>
      <c r="I131" s="256"/>
      <c r="J131" s="256"/>
      <c r="K131" s="256"/>
      <c r="L131" s="256"/>
    </row>
    <row r="132" spans="1:12">
      <c r="A132" s="256"/>
      <c r="B132" s="256"/>
      <c r="C132" s="256"/>
      <c r="D132" s="256"/>
      <c r="E132" s="488"/>
      <c r="F132" s="256"/>
      <c r="G132" s="256"/>
      <c r="H132" s="262"/>
      <c r="I132" s="256"/>
      <c r="J132" s="256"/>
      <c r="K132" s="256"/>
      <c r="L132" s="256"/>
    </row>
    <row r="133" spans="1:12">
      <c r="A133" s="256"/>
      <c r="B133" s="256"/>
      <c r="C133" s="256"/>
      <c r="D133" s="256"/>
      <c r="E133" s="488"/>
      <c r="F133" s="256"/>
      <c r="G133" s="256"/>
      <c r="H133" s="262"/>
      <c r="I133" s="256"/>
      <c r="J133" s="256"/>
      <c r="K133" s="256"/>
      <c r="L133" s="256"/>
    </row>
    <row r="134" spans="1:12">
      <c r="A134" s="256"/>
      <c r="B134" s="256"/>
      <c r="C134" s="256"/>
      <c r="D134" s="256"/>
      <c r="E134" s="488"/>
      <c r="F134" s="256"/>
      <c r="G134" s="256"/>
      <c r="H134" s="262"/>
      <c r="I134" s="256"/>
      <c r="J134" s="256"/>
      <c r="K134" s="256"/>
      <c r="L134" s="256"/>
    </row>
    <row r="135" spans="1:12">
      <c r="A135" s="256"/>
      <c r="B135" s="256"/>
      <c r="C135" s="256"/>
      <c r="D135" s="256"/>
      <c r="E135" s="488"/>
      <c r="F135" s="256"/>
      <c r="G135" s="256"/>
      <c r="H135" s="262"/>
      <c r="I135" s="256"/>
      <c r="J135" s="256"/>
      <c r="K135" s="256"/>
      <c r="L135" s="256"/>
    </row>
    <row r="136" spans="1:12">
      <c r="A136" s="256"/>
      <c r="B136" s="256"/>
      <c r="C136" s="256"/>
      <c r="D136" s="256"/>
      <c r="E136" s="488"/>
      <c r="F136" s="256"/>
      <c r="G136" s="256"/>
      <c r="H136" s="262"/>
      <c r="I136" s="256"/>
      <c r="J136" s="256"/>
      <c r="K136" s="256"/>
      <c r="L136" s="256"/>
    </row>
    <row r="137" spans="1:12">
      <c r="A137" s="256"/>
      <c r="B137" s="256"/>
      <c r="C137" s="256"/>
      <c r="D137" s="256"/>
      <c r="E137" s="488"/>
      <c r="F137" s="256"/>
      <c r="G137" s="256"/>
      <c r="H137" s="262"/>
      <c r="I137" s="256"/>
      <c r="J137" s="256"/>
      <c r="K137" s="256"/>
      <c r="L137" s="256"/>
    </row>
    <row r="138" spans="1:12">
      <c r="A138" s="256"/>
      <c r="B138" s="256"/>
      <c r="C138" s="256"/>
      <c r="D138" s="256"/>
      <c r="E138" s="488"/>
      <c r="F138" s="256"/>
      <c r="G138" s="256"/>
      <c r="H138" s="262"/>
      <c r="I138" s="256"/>
      <c r="J138" s="256"/>
      <c r="K138" s="256"/>
      <c r="L138" s="256"/>
    </row>
    <row r="139" spans="1:12">
      <c r="A139" s="256"/>
      <c r="B139" s="256"/>
      <c r="C139" s="256"/>
      <c r="D139" s="256"/>
      <c r="E139" s="488"/>
      <c r="F139" s="256"/>
      <c r="G139" s="256"/>
      <c r="H139" s="262"/>
      <c r="I139" s="256"/>
      <c r="J139" s="256"/>
      <c r="K139" s="256"/>
      <c r="L139" s="256"/>
    </row>
    <row r="140" spans="1:12">
      <c r="A140" s="256"/>
      <c r="B140" s="256"/>
      <c r="C140" s="256"/>
      <c r="D140" s="256"/>
      <c r="E140" s="488"/>
      <c r="F140" s="256"/>
      <c r="G140" s="256"/>
      <c r="H140" s="262"/>
      <c r="I140" s="256"/>
      <c r="J140" s="256"/>
      <c r="K140" s="256"/>
      <c r="L140" s="256"/>
    </row>
    <row r="141" spans="1:12">
      <c r="A141" s="256"/>
      <c r="B141" s="256"/>
      <c r="C141" s="256"/>
      <c r="D141" s="256"/>
      <c r="E141" s="488"/>
      <c r="F141" s="256"/>
      <c r="G141" s="256"/>
      <c r="H141" s="262"/>
      <c r="I141" s="256"/>
      <c r="J141" s="256"/>
      <c r="K141" s="256"/>
      <c r="L141" s="256"/>
    </row>
    <row r="142" spans="1:12">
      <c r="A142" s="256"/>
      <c r="B142" s="256"/>
      <c r="C142" s="256"/>
      <c r="D142" s="256"/>
      <c r="E142" s="488"/>
      <c r="F142" s="256"/>
      <c r="G142" s="256"/>
      <c r="H142" s="262"/>
      <c r="I142" s="256"/>
      <c r="J142" s="256"/>
      <c r="K142" s="256"/>
      <c r="L142" s="256"/>
    </row>
    <row r="143" spans="1:12">
      <c r="A143" s="256"/>
      <c r="B143" s="256"/>
      <c r="C143" s="256"/>
      <c r="D143" s="256"/>
      <c r="E143" s="488"/>
      <c r="F143" s="256"/>
      <c r="G143" s="256"/>
      <c r="H143" s="262"/>
      <c r="I143" s="256"/>
      <c r="J143" s="256"/>
      <c r="K143" s="256"/>
      <c r="L143" s="256"/>
    </row>
    <row r="144" spans="1:12">
      <c r="A144" s="256"/>
      <c r="B144" s="256"/>
      <c r="C144" s="256"/>
      <c r="D144" s="256"/>
      <c r="E144" s="488"/>
      <c r="F144" s="256"/>
      <c r="G144" s="256"/>
      <c r="H144" s="262"/>
      <c r="I144" s="256"/>
      <c r="J144" s="256"/>
      <c r="K144" s="256"/>
      <c r="L144" s="256"/>
    </row>
    <row r="145" spans="1:12">
      <c r="A145" s="256"/>
      <c r="B145" s="256"/>
      <c r="C145" s="256"/>
      <c r="D145" s="256"/>
      <c r="E145" s="488"/>
      <c r="F145" s="256"/>
      <c r="G145" s="256"/>
      <c r="H145" s="262"/>
      <c r="I145" s="256"/>
      <c r="J145" s="256"/>
      <c r="K145" s="256"/>
      <c r="L145" s="256"/>
    </row>
    <row r="146" spans="1:12">
      <c r="A146" s="256"/>
      <c r="B146" s="256"/>
      <c r="C146" s="256"/>
      <c r="D146" s="256"/>
      <c r="E146" s="488"/>
      <c r="F146" s="256"/>
      <c r="G146" s="256"/>
      <c r="H146" s="262"/>
      <c r="I146" s="256"/>
      <c r="J146" s="256"/>
      <c r="K146" s="256"/>
      <c r="L146" s="256"/>
    </row>
    <row r="147" spans="1:12">
      <c r="A147" s="256"/>
      <c r="B147" s="256"/>
      <c r="C147" s="256"/>
      <c r="D147" s="256"/>
      <c r="E147" s="488"/>
      <c r="F147" s="256"/>
      <c r="G147" s="256"/>
      <c r="H147" s="262"/>
      <c r="I147" s="256"/>
      <c r="J147" s="256"/>
      <c r="K147" s="256"/>
      <c r="L147" s="256"/>
    </row>
    <row r="148" spans="1:12">
      <c r="A148" s="256"/>
      <c r="B148" s="256"/>
      <c r="C148" s="256"/>
      <c r="D148" s="256"/>
      <c r="E148" s="488"/>
      <c r="F148" s="256"/>
      <c r="G148" s="256"/>
      <c r="H148" s="262"/>
      <c r="I148" s="256"/>
      <c r="J148" s="256"/>
      <c r="K148" s="256"/>
      <c r="L148" s="256"/>
    </row>
    <row r="149" spans="1:12">
      <c r="A149" s="256"/>
      <c r="B149" s="256"/>
      <c r="C149" s="256"/>
      <c r="D149" s="256"/>
      <c r="E149" s="488"/>
      <c r="F149" s="256"/>
      <c r="G149" s="256"/>
      <c r="H149" s="262"/>
      <c r="I149" s="256"/>
      <c r="J149" s="256"/>
      <c r="K149" s="256"/>
      <c r="L149" s="256"/>
    </row>
    <row r="150" spans="1:12">
      <c r="A150" s="256"/>
      <c r="B150" s="256"/>
      <c r="C150" s="256"/>
      <c r="D150" s="256"/>
      <c r="E150" s="488"/>
      <c r="F150" s="256"/>
      <c r="G150" s="256"/>
      <c r="H150" s="262"/>
      <c r="I150" s="256"/>
      <c r="J150" s="256"/>
      <c r="K150" s="256"/>
      <c r="L150" s="256"/>
    </row>
    <row r="151" spans="1:12">
      <c r="A151" s="256"/>
      <c r="B151" s="256"/>
      <c r="C151" s="256"/>
      <c r="D151" s="256"/>
      <c r="E151" s="488"/>
      <c r="F151" s="256"/>
      <c r="G151" s="256"/>
      <c r="H151" s="262"/>
      <c r="I151" s="256"/>
      <c r="J151" s="256"/>
      <c r="K151" s="256"/>
      <c r="L151" s="256"/>
    </row>
    <row r="152" spans="1:12">
      <c r="A152" s="256"/>
      <c r="B152" s="256"/>
      <c r="C152" s="256"/>
      <c r="D152" s="256"/>
      <c r="E152" s="488"/>
      <c r="F152" s="256"/>
      <c r="G152" s="256"/>
      <c r="H152" s="262"/>
      <c r="I152" s="256"/>
      <c r="J152" s="256"/>
      <c r="K152" s="256"/>
      <c r="L152" s="256"/>
    </row>
    <row r="153" spans="1:12">
      <c r="A153" s="256"/>
      <c r="B153" s="256"/>
      <c r="C153" s="256"/>
      <c r="D153" s="256"/>
      <c r="E153" s="488"/>
      <c r="F153" s="256"/>
      <c r="G153" s="256"/>
      <c r="H153" s="262"/>
      <c r="I153" s="256"/>
      <c r="J153" s="256"/>
      <c r="K153" s="256"/>
      <c r="L153" s="256"/>
    </row>
    <row r="154" spans="1:12">
      <c r="A154" s="256"/>
      <c r="B154" s="256"/>
      <c r="C154" s="256"/>
      <c r="D154" s="256"/>
      <c r="E154" s="488"/>
      <c r="F154" s="256"/>
      <c r="G154" s="256"/>
      <c r="H154" s="262"/>
      <c r="I154" s="256"/>
      <c r="J154" s="256"/>
      <c r="K154" s="256"/>
      <c r="L154" s="256"/>
    </row>
    <row r="155" spans="1:12">
      <c r="A155" s="256"/>
      <c r="B155" s="256"/>
      <c r="C155" s="256"/>
      <c r="D155" s="256"/>
      <c r="E155" s="488"/>
      <c r="F155" s="256"/>
      <c r="G155" s="256"/>
      <c r="H155" s="262"/>
      <c r="I155" s="256"/>
      <c r="J155" s="256"/>
      <c r="K155" s="256"/>
      <c r="L155" s="256"/>
    </row>
    <row r="156" spans="1:12">
      <c r="A156" s="256"/>
      <c r="B156" s="256"/>
      <c r="C156" s="256"/>
      <c r="D156" s="256"/>
      <c r="E156" s="488"/>
      <c r="F156" s="256"/>
      <c r="G156" s="256"/>
      <c r="H156" s="262"/>
      <c r="I156" s="256"/>
      <c r="J156" s="256"/>
      <c r="K156" s="256"/>
      <c r="L156" s="256"/>
    </row>
    <row r="157" spans="1:12">
      <c r="A157" s="256"/>
      <c r="B157" s="256"/>
      <c r="C157" s="256"/>
      <c r="D157" s="256"/>
      <c r="E157" s="488"/>
      <c r="F157" s="256"/>
      <c r="G157" s="256"/>
      <c r="H157" s="262"/>
      <c r="I157" s="256"/>
      <c r="J157" s="256"/>
      <c r="K157" s="256"/>
      <c r="L157" s="256"/>
    </row>
    <row r="158" spans="1:12">
      <c r="A158" s="256"/>
      <c r="B158" s="256"/>
      <c r="C158" s="256"/>
      <c r="D158" s="256"/>
      <c r="E158" s="488"/>
      <c r="F158" s="256"/>
      <c r="G158" s="256"/>
      <c r="H158" s="262"/>
      <c r="I158" s="256"/>
      <c r="J158" s="256"/>
      <c r="K158" s="256"/>
      <c r="L158" s="256"/>
    </row>
    <row r="159" spans="1:12">
      <c r="A159" s="256"/>
      <c r="B159" s="256"/>
      <c r="C159" s="256"/>
      <c r="D159" s="256"/>
      <c r="E159" s="488"/>
      <c r="F159" s="256"/>
      <c r="G159" s="256"/>
      <c r="H159" s="262"/>
      <c r="I159" s="256"/>
      <c r="J159" s="256"/>
      <c r="K159" s="256"/>
      <c r="L159" s="256"/>
    </row>
    <row r="160" spans="1:12">
      <c r="A160" s="256"/>
      <c r="B160" s="256"/>
      <c r="C160" s="256"/>
      <c r="D160" s="256"/>
      <c r="E160" s="488"/>
      <c r="F160" s="256"/>
      <c r="G160" s="256"/>
      <c r="H160" s="262"/>
      <c r="I160" s="256"/>
      <c r="J160" s="256"/>
      <c r="K160" s="256"/>
      <c r="L160" s="256"/>
    </row>
    <row r="161" spans="1:12">
      <c r="A161" s="256"/>
      <c r="B161" s="256"/>
      <c r="C161" s="256"/>
      <c r="D161" s="256"/>
      <c r="E161" s="488"/>
      <c r="F161" s="256"/>
      <c r="G161" s="256"/>
      <c r="H161" s="262"/>
      <c r="I161" s="256"/>
      <c r="J161" s="256"/>
      <c r="K161" s="256"/>
      <c r="L161" s="256"/>
    </row>
    <row r="162" spans="1:12">
      <c r="A162" s="256"/>
      <c r="B162" s="256"/>
      <c r="C162" s="256"/>
      <c r="D162" s="256"/>
      <c r="E162" s="488"/>
      <c r="F162" s="256"/>
      <c r="G162" s="256"/>
      <c r="H162" s="262"/>
      <c r="I162" s="256"/>
      <c r="J162" s="256"/>
      <c r="K162" s="256"/>
      <c r="L162" s="256"/>
    </row>
    <row r="163" spans="1:12">
      <c r="A163" s="256"/>
      <c r="B163" s="256"/>
      <c r="C163" s="256"/>
      <c r="D163" s="256"/>
      <c r="E163" s="488"/>
      <c r="F163" s="256"/>
      <c r="G163" s="256"/>
      <c r="H163" s="262"/>
      <c r="I163" s="256"/>
      <c r="J163" s="256"/>
      <c r="K163" s="256"/>
      <c r="L163" s="256"/>
    </row>
    <row r="164" spans="1:12">
      <c r="A164" s="256"/>
      <c r="B164" s="256"/>
      <c r="C164" s="256"/>
      <c r="D164" s="256"/>
      <c r="E164" s="488"/>
      <c r="F164" s="256"/>
      <c r="G164" s="256"/>
      <c r="H164" s="262"/>
      <c r="I164" s="256"/>
      <c r="J164" s="256"/>
      <c r="K164" s="256"/>
      <c r="L164" s="256"/>
    </row>
    <row r="165" spans="1:12">
      <c r="A165" s="256"/>
      <c r="B165" s="256"/>
      <c r="C165" s="256"/>
      <c r="D165" s="256"/>
      <c r="E165" s="488"/>
      <c r="F165" s="256"/>
      <c r="G165" s="256"/>
      <c r="H165" s="262"/>
      <c r="I165" s="256"/>
      <c r="J165" s="256"/>
      <c r="K165" s="256"/>
      <c r="L165" s="256"/>
    </row>
    <row r="166" spans="1:12">
      <c r="A166" s="256"/>
      <c r="B166" s="256"/>
      <c r="C166" s="256"/>
      <c r="D166" s="256"/>
      <c r="E166" s="488"/>
      <c r="F166" s="256"/>
      <c r="G166" s="256"/>
      <c r="H166" s="262"/>
      <c r="I166" s="256"/>
      <c r="J166" s="256"/>
      <c r="K166" s="256"/>
      <c r="L166" s="256"/>
    </row>
    <row r="167" spans="1:12">
      <c r="A167" s="256"/>
      <c r="B167" s="256"/>
      <c r="C167" s="256"/>
      <c r="D167" s="256"/>
      <c r="E167" s="488"/>
      <c r="F167" s="256"/>
      <c r="G167" s="256"/>
      <c r="H167" s="262"/>
      <c r="I167" s="256"/>
      <c r="J167" s="256"/>
      <c r="K167" s="256"/>
      <c r="L167" s="256"/>
    </row>
    <row r="168" spans="1:12">
      <c r="A168" s="256"/>
      <c r="B168" s="256"/>
      <c r="C168" s="256"/>
      <c r="D168" s="256"/>
      <c r="E168" s="488"/>
      <c r="F168" s="256"/>
      <c r="G168" s="256"/>
      <c r="H168" s="262"/>
      <c r="I168" s="256"/>
      <c r="J168" s="256"/>
      <c r="K168" s="256"/>
      <c r="L168" s="256"/>
    </row>
    <row r="169" spans="1:12">
      <c r="A169" s="256"/>
      <c r="B169" s="256"/>
      <c r="C169" s="256"/>
      <c r="D169" s="256"/>
      <c r="E169" s="488"/>
      <c r="F169" s="256"/>
      <c r="G169" s="256"/>
      <c r="H169" s="262"/>
      <c r="I169" s="256"/>
      <c r="J169" s="256"/>
      <c r="K169" s="256"/>
      <c r="L169" s="256"/>
    </row>
    <row r="170" spans="1:12">
      <c r="A170" s="256"/>
      <c r="B170" s="256"/>
      <c r="C170" s="256"/>
      <c r="D170" s="256"/>
      <c r="E170" s="488"/>
      <c r="F170" s="256"/>
      <c r="G170" s="256"/>
      <c r="H170" s="262"/>
      <c r="I170" s="256"/>
      <c r="J170" s="256"/>
      <c r="K170" s="256"/>
      <c r="L170" s="256"/>
    </row>
    <row r="171" spans="1:12">
      <c r="A171" s="256"/>
      <c r="B171" s="256"/>
      <c r="C171" s="256"/>
      <c r="D171" s="256"/>
      <c r="E171" s="488"/>
      <c r="F171" s="256"/>
      <c r="G171" s="256"/>
      <c r="H171" s="262"/>
      <c r="I171" s="256"/>
      <c r="J171" s="256"/>
      <c r="K171" s="256"/>
      <c r="L171" s="256"/>
    </row>
    <row r="172" spans="1:12">
      <c r="A172" s="256"/>
      <c r="B172" s="256"/>
      <c r="C172" s="256"/>
      <c r="D172" s="256"/>
      <c r="E172" s="488"/>
      <c r="F172" s="256"/>
      <c r="G172" s="256"/>
      <c r="H172" s="262"/>
      <c r="I172" s="256"/>
      <c r="J172" s="256"/>
      <c r="K172" s="256"/>
      <c r="L172" s="256"/>
    </row>
    <row r="173" spans="1:12">
      <c r="A173" s="256"/>
      <c r="B173" s="256"/>
      <c r="C173" s="256"/>
      <c r="D173" s="256"/>
      <c r="E173" s="488"/>
      <c r="F173" s="256"/>
      <c r="G173" s="256"/>
      <c r="H173" s="262"/>
      <c r="I173" s="256"/>
      <c r="J173" s="256"/>
      <c r="K173" s="256"/>
      <c r="L173" s="256"/>
    </row>
    <row r="174" spans="1:12">
      <c r="A174" s="256"/>
      <c r="B174" s="256"/>
      <c r="C174" s="256"/>
      <c r="D174" s="256"/>
      <c r="E174" s="488"/>
      <c r="F174" s="256"/>
      <c r="G174" s="256"/>
      <c r="H174" s="262"/>
      <c r="I174" s="256"/>
      <c r="J174" s="256"/>
      <c r="K174" s="256"/>
      <c r="L174" s="256"/>
    </row>
    <row r="175" spans="1:12">
      <c r="A175" s="256"/>
      <c r="B175" s="256"/>
      <c r="C175" s="256"/>
      <c r="D175" s="256"/>
      <c r="E175" s="488"/>
      <c r="F175" s="256"/>
      <c r="G175" s="256"/>
      <c r="H175" s="262"/>
      <c r="I175" s="256"/>
      <c r="J175" s="256"/>
      <c r="K175" s="256"/>
      <c r="L175" s="256"/>
    </row>
    <row r="176" spans="1:12">
      <c r="A176" s="256"/>
      <c r="B176" s="256"/>
      <c r="C176" s="256"/>
      <c r="D176" s="256"/>
      <c r="E176" s="488"/>
      <c r="F176" s="256"/>
      <c r="G176" s="256"/>
      <c r="H176" s="262"/>
      <c r="I176" s="256"/>
      <c r="J176" s="256"/>
      <c r="K176" s="256"/>
      <c r="L176" s="256"/>
    </row>
    <row r="177" spans="1:12">
      <c r="A177" s="256"/>
      <c r="B177" s="256"/>
      <c r="C177" s="256"/>
      <c r="D177" s="256"/>
      <c r="E177" s="488"/>
      <c r="F177" s="256"/>
      <c r="G177" s="256"/>
      <c r="H177" s="262"/>
      <c r="I177" s="256"/>
      <c r="J177" s="256"/>
      <c r="K177" s="256"/>
      <c r="L177" s="256"/>
    </row>
    <row r="178" spans="1:12">
      <c r="A178" s="256"/>
      <c r="B178" s="256"/>
      <c r="C178" s="256"/>
      <c r="D178" s="256"/>
      <c r="E178" s="488"/>
      <c r="F178" s="256"/>
      <c r="G178" s="256"/>
      <c r="H178" s="262"/>
      <c r="I178" s="256"/>
      <c r="J178" s="256"/>
      <c r="K178" s="256"/>
      <c r="L178" s="256"/>
    </row>
    <row r="179" spans="1:12">
      <c r="A179" s="256"/>
      <c r="B179" s="256"/>
      <c r="C179" s="256"/>
      <c r="D179" s="256"/>
      <c r="E179" s="488"/>
      <c r="F179" s="256"/>
      <c r="G179" s="256"/>
      <c r="H179" s="262"/>
      <c r="I179" s="256"/>
      <c r="J179" s="256"/>
      <c r="K179" s="256"/>
      <c r="L179" s="256"/>
    </row>
    <row r="180" spans="1:12">
      <c r="A180" s="256"/>
      <c r="B180" s="256"/>
      <c r="C180" s="256"/>
      <c r="D180" s="256"/>
      <c r="E180" s="488"/>
      <c r="F180" s="256"/>
      <c r="G180" s="256"/>
      <c r="H180" s="262"/>
      <c r="I180" s="256"/>
      <c r="J180" s="256"/>
      <c r="K180" s="256"/>
      <c r="L180" s="256"/>
    </row>
    <row r="181" spans="1:12">
      <c r="A181" s="256"/>
      <c r="B181" s="256"/>
      <c r="C181" s="256"/>
      <c r="D181" s="256"/>
      <c r="E181" s="488"/>
      <c r="F181" s="256"/>
      <c r="G181" s="256"/>
      <c r="H181" s="262"/>
      <c r="I181" s="256"/>
      <c r="J181" s="256"/>
      <c r="K181" s="256"/>
      <c r="L181" s="256"/>
    </row>
    <row r="182" spans="1:12">
      <c r="A182" s="256"/>
      <c r="B182" s="256"/>
      <c r="C182" s="256"/>
      <c r="D182" s="256"/>
      <c r="E182" s="488"/>
      <c r="F182" s="256"/>
      <c r="G182" s="256"/>
      <c r="H182" s="262"/>
      <c r="I182" s="256"/>
      <c r="J182" s="256"/>
      <c r="K182" s="256"/>
      <c r="L182" s="256"/>
    </row>
    <row r="183" spans="1:12">
      <c r="A183" s="256"/>
      <c r="B183" s="256"/>
      <c r="C183" s="256"/>
      <c r="D183" s="256"/>
      <c r="E183" s="488"/>
      <c r="F183" s="256"/>
      <c r="G183" s="256"/>
      <c r="H183" s="262"/>
      <c r="I183" s="256"/>
      <c r="J183" s="256"/>
      <c r="K183" s="256"/>
      <c r="L183" s="256"/>
    </row>
    <row r="184" spans="1:12">
      <c r="A184" s="256"/>
      <c r="B184" s="256"/>
      <c r="C184" s="256"/>
      <c r="D184" s="256"/>
      <c r="E184" s="488"/>
      <c r="F184" s="256"/>
      <c r="G184" s="256"/>
      <c r="H184" s="262"/>
      <c r="I184" s="256"/>
      <c r="J184" s="256"/>
      <c r="K184" s="256"/>
      <c r="L184" s="256"/>
    </row>
    <row r="185" spans="1:12">
      <c r="A185" s="256"/>
      <c r="B185" s="256"/>
      <c r="C185" s="256"/>
      <c r="D185" s="256"/>
      <c r="E185" s="488"/>
      <c r="F185" s="256"/>
      <c r="G185" s="256"/>
      <c r="H185" s="262"/>
      <c r="I185" s="256"/>
      <c r="J185" s="256"/>
      <c r="K185" s="256"/>
      <c r="L185" s="256"/>
    </row>
    <row r="186" spans="1:12">
      <c r="A186" s="256"/>
      <c r="B186" s="256"/>
      <c r="C186" s="256"/>
      <c r="D186" s="256"/>
      <c r="E186" s="488"/>
      <c r="F186" s="256"/>
      <c r="G186" s="256"/>
      <c r="H186" s="262"/>
      <c r="I186" s="256"/>
      <c r="J186" s="256"/>
      <c r="K186" s="256"/>
      <c r="L186" s="256"/>
    </row>
    <row r="187" spans="1:12">
      <c r="A187" s="256"/>
      <c r="B187" s="256"/>
      <c r="C187" s="256"/>
      <c r="D187" s="256"/>
      <c r="E187" s="488"/>
      <c r="F187" s="256"/>
      <c r="G187" s="256"/>
      <c r="H187" s="262"/>
      <c r="I187" s="256"/>
      <c r="J187" s="256"/>
      <c r="K187" s="256"/>
      <c r="L187" s="256"/>
    </row>
    <row r="188" spans="1:12">
      <c r="A188" s="256"/>
      <c r="B188" s="256"/>
      <c r="C188" s="256"/>
      <c r="D188" s="256"/>
      <c r="E188" s="488"/>
      <c r="F188" s="256"/>
      <c r="G188" s="256"/>
      <c r="H188" s="262"/>
      <c r="I188" s="256"/>
      <c r="J188" s="256"/>
      <c r="K188" s="256"/>
      <c r="L188" s="256"/>
    </row>
    <row r="189" spans="1:12">
      <c r="A189" s="256"/>
      <c r="B189" s="256"/>
      <c r="C189" s="256"/>
      <c r="D189" s="256"/>
      <c r="E189" s="488"/>
      <c r="F189" s="256"/>
      <c r="G189" s="256"/>
      <c r="H189" s="262"/>
      <c r="I189" s="256"/>
      <c r="J189" s="256"/>
      <c r="K189" s="256"/>
      <c r="L189" s="256"/>
    </row>
    <row r="190" spans="1:12">
      <c r="A190" s="256"/>
      <c r="B190" s="256"/>
      <c r="C190" s="256"/>
      <c r="D190" s="256"/>
      <c r="E190" s="488"/>
      <c r="F190" s="256"/>
      <c r="G190" s="256"/>
      <c r="H190" s="262"/>
      <c r="I190" s="256"/>
      <c r="J190" s="256"/>
      <c r="K190" s="256"/>
      <c r="L190" s="256"/>
    </row>
    <row r="191" spans="1:12">
      <c r="A191" s="256"/>
      <c r="B191" s="256"/>
      <c r="C191" s="256"/>
      <c r="D191" s="256"/>
      <c r="E191" s="488"/>
      <c r="F191" s="256"/>
      <c r="G191" s="256"/>
      <c r="H191" s="262"/>
      <c r="I191" s="256"/>
      <c r="J191" s="256"/>
      <c r="K191" s="256"/>
      <c r="L191" s="256"/>
    </row>
    <row r="192" spans="1:12">
      <c r="A192" s="256"/>
      <c r="B192" s="256"/>
      <c r="C192" s="256"/>
      <c r="D192" s="256"/>
      <c r="E192" s="488"/>
      <c r="F192" s="256"/>
      <c r="G192" s="256"/>
      <c r="H192" s="262"/>
      <c r="I192" s="256"/>
      <c r="J192" s="256"/>
      <c r="K192" s="256"/>
      <c r="L192" s="256"/>
    </row>
    <row r="193" spans="1:12">
      <c r="A193" s="256"/>
      <c r="B193" s="256"/>
      <c r="C193" s="256"/>
      <c r="D193" s="256"/>
      <c r="E193" s="488"/>
      <c r="F193" s="256"/>
      <c r="G193" s="256"/>
      <c r="H193" s="262"/>
      <c r="I193" s="256"/>
      <c r="J193" s="256"/>
      <c r="K193" s="256"/>
      <c r="L193" s="256"/>
    </row>
    <row r="194" spans="1:12">
      <c r="A194" s="256"/>
      <c r="B194" s="256"/>
      <c r="C194" s="256"/>
      <c r="D194" s="256"/>
      <c r="E194" s="488"/>
      <c r="F194" s="256"/>
      <c r="G194" s="256"/>
      <c r="H194" s="262"/>
      <c r="I194" s="256"/>
      <c r="J194" s="256"/>
      <c r="K194" s="256"/>
      <c r="L194" s="256"/>
    </row>
    <row r="195" spans="1:12">
      <c r="A195" s="256"/>
      <c r="B195" s="256"/>
      <c r="C195" s="256"/>
      <c r="D195" s="256"/>
      <c r="E195" s="488"/>
      <c r="F195" s="256"/>
      <c r="G195" s="256"/>
      <c r="H195" s="262"/>
      <c r="I195" s="256"/>
      <c r="J195" s="256"/>
      <c r="K195" s="256"/>
      <c r="L195" s="256"/>
    </row>
    <row r="196" spans="1:12">
      <c r="A196" s="256"/>
      <c r="B196" s="256"/>
      <c r="C196" s="256"/>
      <c r="D196" s="256"/>
      <c r="E196" s="488"/>
      <c r="F196" s="256"/>
      <c r="G196" s="256"/>
      <c r="H196" s="262"/>
      <c r="I196" s="256"/>
      <c r="J196" s="256"/>
      <c r="K196" s="256"/>
      <c r="L196" s="256"/>
    </row>
    <row r="197" spans="1:12">
      <c r="A197" s="256"/>
      <c r="B197" s="256"/>
      <c r="C197" s="256"/>
      <c r="D197" s="256"/>
      <c r="E197" s="488"/>
      <c r="F197" s="256"/>
      <c r="G197" s="256"/>
      <c r="H197" s="262"/>
      <c r="I197" s="256"/>
      <c r="J197" s="256"/>
      <c r="K197" s="256"/>
      <c r="L197" s="256"/>
    </row>
    <row r="198" spans="1:12">
      <c r="A198" s="256"/>
      <c r="B198" s="256"/>
      <c r="C198" s="256"/>
      <c r="D198" s="256"/>
      <c r="E198" s="488"/>
      <c r="F198" s="256"/>
      <c r="G198" s="256"/>
      <c r="H198" s="262"/>
      <c r="I198" s="256"/>
      <c r="J198" s="256"/>
      <c r="K198" s="256"/>
      <c r="L198" s="256"/>
    </row>
    <row r="199" spans="1:12">
      <c r="A199" s="256"/>
      <c r="B199" s="256"/>
      <c r="C199" s="256"/>
      <c r="D199" s="256"/>
      <c r="E199" s="488"/>
      <c r="F199" s="256"/>
      <c r="G199" s="256"/>
      <c r="H199" s="262"/>
      <c r="I199" s="256"/>
      <c r="J199" s="256"/>
      <c r="K199" s="256"/>
      <c r="L199" s="256"/>
    </row>
    <row r="200" spans="1:12">
      <c r="A200" s="256"/>
      <c r="B200" s="256"/>
      <c r="C200" s="256"/>
      <c r="D200" s="256"/>
      <c r="E200" s="488"/>
      <c r="F200" s="256"/>
      <c r="G200" s="256"/>
      <c r="H200" s="262"/>
      <c r="I200" s="256"/>
      <c r="J200" s="256"/>
      <c r="K200" s="256"/>
      <c r="L200" s="256"/>
    </row>
    <row r="201" spans="1:12">
      <c r="A201" s="256"/>
      <c r="B201" s="256"/>
      <c r="C201" s="256"/>
      <c r="D201" s="256"/>
      <c r="E201" s="488"/>
      <c r="F201" s="256"/>
      <c r="G201" s="256"/>
      <c r="H201" s="262"/>
      <c r="I201" s="256"/>
      <c r="J201" s="256"/>
      <c r="K201" s="256"/>
      <c r="L201" s="256"/>
    </row>
    <row r="202" spans="1:12">
      <c r="A202" s="256"/>
      <c r="B202" s="256"/>
      <c r="C202" s="256"/>
      <c r="D202" s="256"/>
      <c r="E202" s="488"/>
      <c r="F202" s="256"/>
      <c r="G202" s="256"/>
      <c r="H202" s="262"/>
      <c r="I202" s="256"/>
      <c r="J202" s="256"/>
      <c r="K202" s="256"/>
      <c r="L202" s="256"/>
    </row>
    <row r="203" spans="1:12">
      <c r="A203" s="256"/>
      <c r="B203" s="256"/>
      <c r="C203" s="256"/>
      <c r="D203" s="256"/>
      <c r="E203" s="488"/>
      <c r="F203" s="256"/>
      <c r="G203" s="256"/>
      <c r="H203" s="262"/>
      <c r="I203" s="256"/>
      <c r="J203" s="256"/>
      <c r="K203" s="256"/>
      <c r="L203" s="256"/>
    </row>
    <row r="204" spans="1:12">
      <c r="A204" s="256"/>
      <c r="B204" s="256"/>
      <c r="C204" s="256"/>
      <c r="D204" s="256"/>
      <c r="E204" s="488"/>
      <c r="F204" s="256"/>
      <c r="G204" s="256"/>
      <c r="H204" s="262"/>
      <c r="I204" s="256"/>
      <c r="J204" s="256"/>
      <c r="K204" s="256"/>
      <c r="L204" s="256"/>
    </row>
    <row r="205" spans="1:12">
      <c r="A205" s="256"/>
      <c r="B205" s="256"/>
      <c r="C205" s="256"/>
      <c r="D205" s="256"/>
      <c r="E205" s="488"/>
      <c r="F205" s="256"/>
      <c r="G205" s="256"/>
      <c r="H205" s="262"/>
      <c r="I205" s="256"/>
      <c r="J205" s="256"/>
      <c r="K205" s="256"/>
      <c r="L205" s="256"/>
    </row>
    <row r="206" spans="1:12">
      <c r="A206" s="256"/>
      <c r="B206" s="256"/>
      <c r="C206" s="256"/>
      <c r="D206" s="256"/>
      <c r="E206" s="488"/>
      <c r="F206" s="256"/>
      <c r="G206" s="256"/>
      <c r="H206" s="262"/>
      <c r="I206" s="256"/>
      <c r="J206" s="256"/>
      <c r="K206" s="256"/>
      <c r="L206" s="256"/>
    </row>
    <row r="207" spans="1:12">
      <c r="A207" s="256"/>
      <c r="B207" s="256"/>
      <c r="C207" s="256"/>
      <c r="D207" s="256"/>
      <c r="E207" s="488"/>
      <c r="F207" s="256"/>
      <c r="G207" s="256"/>
      <c r="H207" s="262"/>
      <c r="I207" s="256"/>
      <c r="J207" s="256"/>
      <c r="K207" s="256"/>
      <c r="L207" s="256"/>
    </row>
    <row r="208" spans="1:12">
      <c r="A208" s="256"/>
      <c r="B208" s="256"/>
      <c r="C208" s="256"/>
      <c r="D208" s="256"/>
      <c r="E208" s="488"/>
      <c r="F208" s="256"/>
      <c r="G208" s="256"/>
      <c r="H208" s="262"/>
      <c r="I208" s="256"/>
      <c r="J208" s="256"/>
      <c r="K208" s="256"/>
      <c r="L208" s="256"/>
    </row>
    <row r="209" spans="1:12">
      <c r="A209" s="256"/>
      <c r="B209" s="256"/>
      <c r="C209" s="256"/>
      <c r="D209" s="256"/>
      <c r="E209" s="488"/>
      <c r="F209" s="256"/>
      <c r="G209" s="256"/>
      <c r="H209" s="262"/>
      <c r="I209" s="256"/>
      <c r="J209" s="256"/>
      <c r="K209" s="256"/>
      <c r="L209" s="256"/>
    </row>
    <row r="210" spans="1:12">
      <c r="A210" s="256"/>
      <c r="B210" s="256"/>
      <c r="C210" s="256"/>
      <c r="D210" s="256"/>
      <c r="E210" s="488"/>
      <c r="F210" s="256"/>
      <c r="G210" s="256"/>
      <c r="H210" s="262"/>
      <c r="I210" s="256"/>
      <c r="J210" s="256"/>
      <c r="K210" s="256"/>
      <c r="L210" s="256"/>
    </row>
    <row r="211" spans="1:12">
      <c r="A211" s="256"/>
      <c r="B211" s="256"/>
      <c r="C211" s="256"/>
      <c r="D211" s="256"/>
      <c r="E211" s="488"/>
      <c r="F211" s="256"/>
      <c r="G211" s="256"/>
      <c r="H211" s="262"/>
      <c r="I211" s="256"/>
      <c r="J211" s="256"/>
      <c r="K211" s="256"/>
      <c r="L211" s="256"/>
    </row>
    <row r="212" spans="1:12">
      <c r="A212" s="256"/>
      <c r="B212" s="256"/>
      <c r="C212" s="256"/>
      <c r="D212" s="256"/>
      <c r="E212" s="488"/>
      <c r="F212" s="256"/>
      <c r="G212" s="256"/>
      <c r="H212" s="262"/>
      <c r="I212" s="256"/>
      <c r="J212" s="256"/>
      <c r="K212" s="256"/>
      <c r="L212" s="256"/>
    </row>
    <row r="213" spans="1:12">
      <c r="A213" s="256"/>
      <c r="B213" s="256"/>
      <c r="C213" s="256"/>
      <c r="D213" s="256"/>
      <c r="E213" s="488"/>
      <c r="F213" s="256"/>
      <c r="G213" s="256"/>
      <c r="H213" s="262"/>
      <c r="I213" s="256"/>
      <c r="J213" s="256"/>
      <c r="K213" s="256"/>
      <c r="L213" s="256"/>
    </row>
    <row r="214" spans="1:12">
      <c r="A214" s="256"/>
      <c r="B214" s="256"/>
      <c r="C214" s="256"/>
      <c r="D214" s="256"/>
      <c r="E214" s="488"/>
      <c r="F214" s="256"/>
      <c r="G214" s="256"/>
      <c r="H214" s="262"/>
      <c r="I214" s="256"/>
      <c r="J214" s="256"/>
      <c r="K214" s="256"/>
      <c r="L214" s="256"/>
    </row>
    <row r="215" spans="1:12">
      <c r="A215" s="256"/>
      <c r="B215" s="256"/>
      <c r="C215" s="256"/>
      <c r="D215" s="256"/>
      <c r="E215" s="488"/>
      <c r="F215" s="256"/>
      <c r="G215" s="256"/>
      <c r="H215" s="262"/>
      <c r="I215" s="256"/>
      <c r="J215" s="256"/>
      <c r="K215" s="256"/>
      <c r="L215" s="256"/>
    </row>
    <row r="216" spans="1:12">
      <c r="A216" s="256"/>
      <c r="B216" s="256"/>
      <c r="C216" s="256"/>
      <c r="D216" s="256"/>
      <c r="E216" s="488"/>
      <c r="F216" s="256"/>
      <c r="G216" s="256"/>
      <c r="H216" s="262"/>
      <c r="I216" s="256"/>
      <c r="J216" s="256"/>
      <c r="K216" s="256"/>
      <c r="L216" s="256"/>
    </row>
    <row r="217" spans="1:12">
      <c r="A217" s="256"/>
      <c r="B217" s="256"/>
      <c r="C217" s="256"/>
      <c r="D217" s="256"/>
      <c r="E217" s="488"/>
      <c r="F217" s="256"/>
      <c r="G217" s="256"/>
      <c r="H217" s="262"/>
      <c r="I217" s="256"/>
      <c r="J217" s="256"/>
      <c r="K217" s="256"/>
      <c r="L217" s="256"/>
    </row>
    <row r="218" spans="1:12">
      <c r="A218" s="256"/>
      <c r="B218" s="256"/>
      <c r="C218" s="256"/>
      <c r="D218" s="256"/>
      <c r="E218" s="488"/>
      <c r="F218" s="256"/>
      <c r="G218" s="256"/>
      <c r="H218" s="262"/>
      <c r="I218" s="256"/>
      <c r="J218" s="256"/>
      <c r="K218" s="256"/>
      <c r="L218" s="256"/>
    </row>
    <row r="219" spans="1:12">
      <c r="A219" s="256"/>
      <c r="B219" s="256"/>
      <c r="C219" s="256"/>
      <c r="D219" s="256"/>
      <c r="E219" s="488"/>
      <c r="F219" s="256"/>
      <c r="G219" s="256"/>
      <c r="H219" s="262"/>
      <c r="I219" s="256"/>
      <c r="J219" s="256"/>
      <c r="K219" s="256"/>
      <c r="L219" s="256"/>
    </row>
    <row r="220" spans="1:12">
      <c r="A220" s="256"/>
      <c r="B220" s="256"/>
      <c r="C220" s="256"/>
      <c r="D220" s="256"/>
      <c r="E220" s="488"/>
      <c r="F220" s="256"/>
      <c r="G220" s="256"/>
      <c r="H220" s="262"/>
      <c r="I220" s="256"/>
      <c r="J220" s="256"/>
      <c r="K220" s="256"/>
      <c r="L220" s="256"/>
    </row>
    <row r="221" spans="1:12">
      <c r="A221" s="256"/>
      <c r="B221" s="256"/>
      <c r="C221" s="256"/>
      <c r="D221" s="256"/>
      <c r="E221" s="488"/>
      <c r="F221" s="256"/>
      <c r="G221" s="256"/>
      <c r="H221" s="262"/>
      <c r="I221" s="256"/>
      <c r="J221" s="256"/>
      <c r="K221" s="256"/>
      <c r="L221" s="256"/>
    </row>
    <row r="222" spans="1:12">
      <c r="A222" s="256"/>
      <c r="B222" s="256"/>
      <c r="C222" s="256"/>
      <c r="D222" s="256"/>
      <c r="E222" s="488"/>
      <c r="F222" s="256"/>
      <c r="G222" s="256"/>
      <c r="H222" s="262"/>
      <c r="I222" s="256"/>
      <c r="J222" s="256"/>
      <c r="K222" s="256"/>
      <c r="L222" s="256"/>
    </row>
    <row r="223" spans="1:12">
      <c r="A223" s="256"/>
      <c r="B223" s="256"/>
      <c r="C223" s="256"/>
      <c r="D223" s="256"/>
      <c r="E223" s="488"/>
      <c r="F223" s="256"/>
      <c r="G223" s="256"/>
      <c r="H223" s="262"/>
      <c r="I223" s="256"/>
      <c r="J223" s="256"/>
      <c r="K223" s="256"/>
      <c r="L223" s="256"/>
    </row>
    <row r="224" spans="1:12">
      <c r="A224" s="256"/>
      <c r="B224" s="256"/>
      <c r="C224" s="256"/>
      <c r="D224" s="256"/>
      <c r="E224" s="488"/>
      <c r="F224" s="256"/>
      <c r="G224" s="256"/>
      <c r="H224" s="262"/>
      <c r="I224" s="256"/>
      <c r="J224" s="256"/>
      <c r="K224" s="256"/>
      <c r="L224" s="256"/>
    </row>
    <row r="225" spans="1:12">
      <c r="A225" s="256"/>
      <c r="B225" s="256"/>
      <c r="C225" s="256"/>
      <c r="D225" s="256"/>
      <c r="E225" s="488"/>
      <c r="F225" s="256"/>
      <c r="G225" s="256"/>
      <c r="H225" s="262"/>
      <c r="I225" s="256"/>
      <c r="J225" s="256"/>
      <c r="K225" s="256"/>
      <c r="L225" s="256"/>
    </row>
    <row r="226" spans="1:12">
      <c r="A226" s="256"/>
      <c r="B226" s="256"/>
      <c r="C226" s="256"/>
      <c r="D226" s="256"/>
      <c r="E226" s="488"/>
      <c r="F226" s="256"/>
      <c r="G226" s="256"/>
      <c r="H226" s="262"/>
      <c r="I226" s="256"/>
      <c r="J226" s="256"/>
      <c r="K226" s="256"/>
      <c r="L226" s="256"/>
    </row>
    <row r="227" spans="1:12">
      <c r="A227" s="256"/>
      <c r="B227" s="256"/>
      <c r="C227" s="256"/>
      <c r="D227" s="256"/>
      <c r="E227" s="488"/>
      <c r="F227" s="256"/>
      <c r="G227" s="256"/>
      <c r="H227" s="262"/>
      <c r="I227" s="256"/>
      <c r="J227" s="256"/>
      <c r="K227" s="256"/>
      <c r="L227" s="256"/>
    </row>
    <row r="228" spans="1:12">
      <c r="A228" s="256"/>
      <c r="B228" s="256"/>
      <c r="C228" s="256"/>
      <c r="D228" s="256"/>
      <c r="E228" s="488"/>
      <c r="F228" s="256"/>
      <c r="G228" s="256"/>
      <c r="H228" s="262"/>
      <c r="I228" s="256"/>
      <c r="J228" s="256"/>
      <c r="K228" s="256"/>
      <c r="L228" s="256"/>
    </row>
    <row r="229" spans="1:12">
      <c r="A229" s="256"/>
      <c r="B229" s="256"/>
      <c r="C229" s="256"/>
      <c r="D229" s="256"/>
      <c r="E229" s="488"/>
      <c r="F229" s="256"/>
      <c r="G229" s="256"/>
      <c r="H229" s="262"/>
      <c r="I229" s="256"/>
      <c r="J229" s="256"/>
      <c r="K229" s="256"/>
      <c r="L229" s="256"/>
    </row>
    <row r="230" spans="1:12">
      <c r="A230" s="256"/>
      <c r="B230" s="256"/>
      <c r="C230" s="256"/>
      <c r="D230" s="256"/>
      <c r="E230" s="488"/>
      <c r="F230" s="256"/>
      <c r="G230" s="256"/>
      <c r="H230" s="262"/>
      <c r="I230" s="256"/>
      <c r="J230" s="256"/>
      <c r="K230" s="256"/>
      <c r="L230" s="256"/>
    </row>
    <row r="231" spans="1:12">
      <c r="A231" s="256"/>
      <c r="B231" s="256"/>
      <c r="C231" s="256"/>
      <c r="D231" s="256"/>
      <c r="E231" s="488"/>
      <c r="F231" s="256"/>
      <c r="G231" s="256"/>
      <c r="H231" s="262"/>
      <c r="I231" s="256"/>
      <c r="J231" s="256"/>
      <c r="K231" s="256"/>
      <c r="L231" s="256"/>
    </row>
    <row r="232" spans="1:12">
      <c r="A232" s="256"/>
      <c r="B232" s="256"/>
      <c r="C232" s="256"/>
      <c r="D232" s="256"/>
      <c r="E232" s="488"/>
      <c r="F232" s="256"/>
      <c r="G232" s="256"/>
      <c r="H232" s="262"/>
      <c r="I232" s="256"/>
      <c r="J232" s="256"/>
      <c r="K232" s="256"/>
      <c r="L232" s="256"/>
    </row>
    <row r="233" spans="1:12">
      <c r="A233" s="256"/>
      <c r="B233" s="256"/>
      <c r="C233" s="256"/>
      <c r="D233" s="256"/>
      <c r="E233" s="488"/>
      <c r="F233" s="256"/>
      <c r="G233" s="256"/>
      <c r="H233" s="262"/>
      <c r="I233" s="256"/>
      <c r="J233" s="256"/>
      <c r="K233" s="256"/>
      <c r="L233" s="256"/>
    </row>
    <row r="234" spans="1:12">
      <c r="A234" s="256"/>
      <c r="B234" s="256"/>
      <c r="C234" s="256"/>
      <c r="D234" s="256"/>
      <c r="E234" s="488"/>
      <c r="F234" s="256"/>
      <c r="G234" s="256"/>
      <c r="H234" s="262"/>
      <c r="I234" s="256"/>
      <c r="J234" s="256"/>
      <c r="K234" s="256"/>
      <c r="L234" s="256"/>
    </row>
    <row r="235" spans="1:12">
      <c r="A235" s="256"/>
      <c r="B235" s="256"/>
      <c r="C235" s="256"/>
      <c r="D235" s="256"/>
      <c r="E235" s="488"/>
      <c r="F235" s="256"/>
      <c r="G235" s="256"/>
      <c r="H235" s="262"/>
      <c r="I235" s="256"/>
      <c r="J235" s="256"/>
      <c r="K235" s="256"/>
      <c r="L235" s="256"/>
    </row>
    <row r="236" spans="1:12">
      <c r="A236" s="256"/>
      <c r="B236" s="256"/>
      <c r="C236" s="256"/>
      <c r="D236" s="256"/>
      <c r="E236" s="488"/>
      <c r="F236" s="256"/>
      <c r="G236" s="256"/>
      <c r="H236" s="262"/>
      <c r="I236" s="256"/>
      <c r="J236" s="256"/>
      <c r="K236" s="256"/>
      <c r="L236" s="256"/>
    </row>
    <row r="237" spans="1:12">
      <c r="A237" s="256"/>
      <c r="B237" s="256"/>
      <c r="C237" s="256"/>
      <c r="D237" s="256"/>
      <c r="E237" s="488"/>
      <c r="F237" s="256"/>
      <c r="G237" s="256"/>
      <c r="H237" s="262"/>
      <c r="I237" s="256"/>
      <c r="J237" s="256"/>
      <c r="K237" s="256"/>
      <c r="L237" s="256"/>
    </row>
    <row r="238" spans="1:12">
      <c r="A238" s="256"/>
      <c r="B238" s="256"/>
      <c r="C238" s="256"/>
      <c r="D238" s="256"/>
      <c r="E238" s="488"/>
      <c r="F238" s="256"/>
      <c r="G238" s="256"/>
      <c r="H238" s="262"/>
      <c r="I238" s="256"/>
      <c r="J238" s="256"/>
      <c r="K238" s="256"/>
      <c r="L238" s="256"/>
    </row>
    <row r="239" spans="1:12">
      <c r="A239" s="256"/>
      <c r="B239" s="256"/>
      <c r="C239" s="256"/>
      <c r="D239" s="256"/>
      <c r="E239" s="488"/>
      <c r="F239" s="256"/>
      <c r="G239" s="256"/>
      <c r="H239" s="262"/>
      <c r="I239" s="256"/>
      <c r="J239" s="256"/>
      <c r="K239" s="256"/>
      <c r="L239" s="256"/>
    </row>
    <row r="240" spans="1:12">
      <c r="A240" s="256"/>
      <c r="B240" s="256"/>
      <c r="C240" s="256"/>
      <c r="D240" s="256"/>
      <c r="E240" s="488"/>
      <c r="F240" s="256"/>
      <c r="G240" s="256"/>
      <c r="H240" s="262"/>
      <c r="I240" s="256"/>
      <c r="J240" s="256"/>
      <c r="K240" s="256"/>
      <c r="L240" s="256"/>
    </row>
    <row r="241" spans="1:12">
      <c r="A241" s="256"/>
      <c r="B241" s="256"/>
      <c r="C241" s="256"/>
      <c r="D241" s="256"/>
      <c r="E241" s="488"/>
      <c r="F241" s="256"/>
      <c r="G241" s="256"/>
      <c r="H241" s="262"/>
      <c r="I241" s="256"/>
      <c r="J241" s="256"/>
      <c r="K241" s="256"/>
      <c r="L241" s="256"/>
    </row>
    <row r="242" spans="1:12">
      <c r="A242" s="256"/>
      <c r="B242" s="256"/>
      <c r="C242" s="256"/>
      <c r="D242" s="256"/>
      <c r="E242" s="488"/>
      <c r="F242" s="256"/>
      <c r="G242" s="256"/>
      <c r="H242" s="262"/>
      <c r="I242" s="256"/>
      <c r="J242" s="256"/>
      <c r="K242" s="256"/>
      <c r="L242" s="256"/>
    </row>
    <row r="243" spans="1:12">
      <c r="A243" s="256"/>
      <c r="B243" s="256"/>
      <c r="C243" s="256"/>
      <c r="D243" s="256"/>
      <c r="E243" s="488"/>
      <c r="F243" s="256"/>
      <c r="G243" s="256"/>
      <c r="H243" s="262"/>
      <c r="I243" s="256"/>
      <c r="J243" s="256"/>
      <c r="K243" s="256"/>
      <c r="L243" s="256"/>
    </row>
    <row r="244" spans="1:12">
      <c r="A244" s="256"/>
      <c r="B244" s="256"/>
      <c r="C244" s="256"/>
      <c r="D244" s="256"/>
      <c r="E244" s="488"/>
      <c r="F244" s="256"/>
      <c r="G244" s="256"/>
      <c r="H244" s="262"/>
      <c r="I244" s="256"/>
      <c r="J244" s="256"/>
      <c r="K244" s="256"/>
      <c r="L244" s="256"/>
    </row>
    <row r="245" spans="1:12">
      <c r="A245" s="256"/>
      <c r="B245" s="256"/>
      <c r="C245" s="256"/>
      <c r="D245" s="256"/>
      <c r="E245" s="488"/>
      <c r="F245" s="256"/>
      <c r="G245" s="256"/>
      <c r="H245" s="262"/>
      <c r="I245" s="256"/>
      <c r="J245" s="256"/>
      <c r="K245" s="256"/>
      <c r="L245" s="256"/>
    </row>
    <row r="246" spans="1:12">
      <c r="A246" s="256"/>
      <c r="B246" s="256"/>
      <c r="C246" s="256"/>
      <c r="D246" s="256"/>
      <c r="E246" s="488"/>
      <c r="F246" s="256"/>
      <c r="G246" s="256"/>
      <c r="H246" s="262"/>
      <c r="I246" s="256"/>
      <c r="J246" s="256"/>
      <c r="K246" s="256"/>
      <c r="L246" s="256"/>
    </row>
    <row r="247" spans="1:12">
      <c r="A247" s="256"/>
      <c r="B247" s="256"/>
      <c r="C247" s="256"/>
      <c r="D247" s="256"/>
      <c r="E247" s="488"/>
      <c r="F247" s="256"/>
      <c r="G247" s="256"/>
      <c r="H247" s="262"/>
      <c r="I247" s="256"/>
      <c r="J247" s="256"/>
      <c r="K247" s="256"/>
      <c r="L247" s="256"/>
    </row>
    <row r="248" spans="1:12">
      <c r="A248" s="256"/>
      <c r="B248" s="256"/>
      <c r="C248" s="256"/>
      <c r="D248" s="256"/>
      <c r="E248" s="488"/>
      <c r="F248" s="256"/>
      <c r="G248" s="256"/>
      <c r="H248" s="262"/>
      <c r="I248" s="256"/>
      <c r="J248" s="256"/>
      <c r="K248" s="256"/>
      <c r="L248" s="256"/>
    </row>
    <row r="249" spans="1:12">
      <c r="A249" s="256"/>
      <c r="B249" s="256"/>
      <c r="C249" s="256"/>
      <c r="D249" s="256"/>
      <c r="E249" s="488"/>
      <c r="F249" s="256"/>
      <c r="G249" s="256"/>
      <c r="H249" s="262"/>
      <c r="I249" s="256"/>
      <c r="J249" s="256"/>
      <c r="K249" s="256"/>
      <c r="L249" s="256"/>
    </row>
    <row r="250" spans="1:12">
      <c r="A250" s="256"/>
      <c r="B250" s="256"/>
      <c r="C250" s="256"/>
      <c r="D250" s="256"/>
      <c r="E250" s="488"/>
      <c r="F250" s="256"/>
      <c r="G250" s="256"/>
      <c r="H250" s="262"/>
      <c r="I250" s="256"/>
      <c r="J250" s="256"/>
      <c r="K250" s="256"/>
      <c r="L250" s="256"/>
    </row>
    <row r="251" spans="1:12">
      <c r="A251" s="256"/>
      <c r="B251" s="256"/>
      <c r="C251" s="256"/>
      <c r="D251" s="256"/>
      <c r="E251" s="488"/>
      <c r="F251" s="256"/>
      <c r="G251" s="256"/>
      <c r="H251" s="262"/>
      <c r="I251" s="256"/>
      <c r="J251" s="256"/>
      <c r="K251" s="256"/>
      <c r="L251" s="256"/>
    </row>
    <row r="252" spans="1:12">
      <c r="A252" s="256"/>
      <c r="B252" s="256"/>
      <c r="C252" s="256"/>
      <c r="D252" s="256"/>
      <c r="E252" s="488"/>
      <c r="F252" s="256"/>
      <c r="G252" s="256"/>
      <c r="H252" s="262"/>
      <c r="I252" s="256"/>
      <c r="J252" s="256"/>
      <c r="K252" s="256"/>
      <c r="L252" s="256"/>
    </row>
    <row r="253" spans="1:12">
      <c r="A253" s="256"/>
      <c r="B253" s="256"/>
      <c r="C253" s="256"/>
      <c r="D253" s="256"/>
      <c r="E253" s="488"/>
      <c r="F253" s="256"/>
      <c r="G253" s="256"/>
      <c r="H253" s="262"/>
      <c r="I253" s="256"/>
      <c r="J253" s="256"/>
      <c r="K253" s="256"/>
      <c r="L253" s="256"/>
    </row>
    <row r="254" spans="1:12">
      <c r="A254" s="256"/>
      <c r="B254" s="256"/>
      <c r="C254" s="256"/>
      <c r="D254" s="256"/>
      <c r="E254" s="488"/>
      <c r="F254" s="256"/>
      <c r="G254" s="256"/>
      <c r="H254" s="262"/>
      <c r="I254" s="256"/>
      <c r="J254" s="256"/>
      <c r="K254" s="256"/>
      <c r="L254" s="256"/>
    </row>
    <row r="255" spans="1:12">
      <c r="A255" s="256"/>
      <c r="B255" s="256"/>
      <c r="C255" s="256"/>
      <c r="D255" s="256"/>
      <c r="E255" s="488"/>
      <c r="F255" s="256"/>
      <c r="G255" s="256"/>
      <c r="H255" s="262"/>
      <c r="I255" s="256"/>
      <c r="J255" s="256"/>
      <c r="K255" s="256"/>
      <c r="L255" s="256"/>
    </row>
    <row r="256" spans="1:12">
      <c r="A256" s="256"/>
      <c r="B256" s="256"/>
      <c r="C256" s="256"/>
      <c r="D256" s="256"/>
      <c r="E256" s="488"/>
      <c r="F256" s="256"/>
      <c r="G256" s="256"/>
      <c r="H256" s="262"/>
      <c r="I256" s="256"/>
      <c r="J256" s="256"/>
      <c r="K256" s="256"/>
      <c r="L256" s="256"/>
    </row>
    <row r="257" spans="1:12">
      <c r="A257" s="256"/>
      <c r="B257" s="256"/>
      <c r="C257" s="256"/>
      <c r="D257" s="256"/>
      <c r="E257" s="488"/>
      <c r="F257" s="256"/>
      <c r="G257" s="256"/>
      <c r="H257" s="262"/>
      <c r="I257" s="256"/>
      <c r="J257" s="256"/>
      <c r="K257" s="256"/>
      <c r="L257" s="256"/>
    </row>
    <row r="258" spans="1:12">
      <c r="A258" s="256"/>
      <c r="B258" s="256"/>
      <c r="C258" s="256"/>
      <c r="D258" s="256"/>
      <c r="E258" s="488"/>
      <c r="F258" s="256"/>
      <c r="G258" s="256"/>
      <c r="H258" s="262"/>
      <c r="I258" s="256"/>
      <c r="J258" s="256"/>
      <c r="K258" s="256"/>
      <c r="L258" s="256"/>
    </row>
    <row r="259" spans="1:12">
      <c r="A259" s="256"/>
      <c r="B259" s="256"/>
      <c r="C259" s="256"/>
      <c r="D259" s="256"/>
      <c r="E259" s="488"/>
      <c r="F259" s="256"/>
      <c r="G259" s="256"/>
      <c r="H259" s="262"/>
      <c r="I259" s="256"/>
      <c r="J259" s="256"/>
      <c r="K259" s="256"/>
      <c r="L259" s="256"/>
    </row>
    <row r="260" spans="1:12">
      <c r="A260" s="256"/>
      <c r="B260" s="256"/>
      <c r="C260" s="256"/>
      <c r="D260" s="256"/>
      <c r="E260" s="488"/>
      <c r="F260" s="256"/>
      <c r="G260" s="256"/>
      <c r="H260" s="262"/>
      <c r="I260" s="256"/>
      <c r="J260" s="256"/>
      <c r="K260" s="256"/>
      <c r="L260" s="256"/>
    </row>
    <row r="261" spans="1:12">
      <c r="A261" s="256"/>
      <c r="B261" s="256"/>
      <c r="C261" s="256"/>
      <c r="D261" s="256"/>
      <c r="E261" s="488"/>
      <c r="F261" s="256"/>
      <c r="G261" s="256"/>
      <c r="H261" s="262"/>
      <c r="I261" s="256"/>
      <c r="J261" s="256"/>
      <c r="K261" s="256"/>
      <c r="L261" s="256"/>
    </row>
    <row r="262" spans="1:12">
      <c r="A262" s="256"/>
      <c r="B262" s="256"/>
      <c r="C262" s="256"/>
      <c r="D262" s="256"/>
      <c r="E262" s="488"/>
      <c r="F262" s="256"/>
      <c r="G262" s="256"/>
      <c r="H262" s="262"/>
      <c r="I262" s="256"/>
      <c r="J262" s="256"/>
      <c r="K262" s="256"/>
      <c r="L262" s="256"/>
    </row>
    <row r="263" spans="1:12">
      <c r="A263" s="256"/>
      <c r="B263" s="256"/>
      <c r="C263" s="256"/>
      <c r="D263" s="256"/>
      <c r="E263" s="488"/>
      <c r="F263" s="256"/>
      <c r="G263" s="256"/>
      <c r="H263" s="262"/>
      <c r="I263" s="256"/>
      <c r="J263" s="256"/>
      <c r="K263" s="256"/>
      <c r="L263" s="256"/>
    </row>
    <row r="264" spans="1:12">
      <c r="A264" s="256"/>
      <c r="B264" s="256"/>
      <c r="C264" s="256"/>
      <c r="D264" s="256"/>
      <c r="E264" s="488"/>
      <c r="F264" s="256"/>
      <c r="G264" s="256"/>
      <c r="H264" s="262"/>
      <c r="I264" s="256"/>
      <c r="J264" s="256"/>
      <c r="K264" s="256"/>
      <c r="L264" s="256"/>
    </row>
    <row r="265" spans="1:12">
      <c r="A265" s="256"/>
      <c r="B265" s="256"/>
      <c r="C265" s="256"/>
      <c r="D265" s="256"/>
      <c r="E265" s="488"/>
      <c r="F265" s="256"/>
      <c r="G265" s="256"/>
      <c r="H265" s="262"/>
      <c r="I265" s="256"/>
      <c r="J265" s="256"/>
      <c r="K265" s="256"/>
      <c r="L265" s="256"/>
    </row>
    <row r="266" spans="1:12">
      <c r="A266" s="256"/>
      <c r="B266" s="256"/>
      <c r="C266" s="256"/>
      <c r="D266" s="256"/>
      <c r="E266" s="488"/>
      <c r="F266" s="256"/>
      <c r="G266" s="256"/>
      <c r="H266" s="262"/>
      <c r="I266" s="256"/>
      <c r="J266" s="256"/>
      <c r="K266" s="256"/>
      <c r="L266" s="256"/>
    </row>
    <row r="267" spans="1:12">
      <c r="A267" s="256"/>
      <c r="B267" s="256"/>
      <c r="C267" s="256"/>
      <c r="D267" s="256"/>
      <c r="E267" s="488"/>
      <c r="F267" s="256"/>
      <c r="G267" s="256"/>
      <c r="H267" s="262"/>
      <c r="I267" s="256"/>
      <c r="J267" s="256"/>
      <c r="K267" s="256"/>
      <c r="L267" s="256"/>
    </row>
    <row r="268" spans="1:12">
      <c r="A268" s="256"/>
      <c r="B268" s="256"/>
      <c r="C268" s="256"/>
      <c r="D268" s="256"/>
      <c r="E268" s="488"/>
      <c r="F268" s="256"/>
      <c r="G268" s="256"/>
      <c r="H268" s="262"/>
      <c r="I268" s="256"/>
      <c r="J268" s="256"/>
      <c r="K268" s="256"/>
      <c r="L268" s="256"/>
    </row>
    <row r="269" spans="1:12">
      <c r="A269" s="256"/>
      <c r="B269" s="256"/>
      <c r="C269" s="256"/>
      <c r="D269" s="256"/>
      <c r="E269" s="488"/>
      <c r="F269" s="256"/>
      <c r="G269" s="256"/>
      <c r="H269" s="262"/>
      <c r="I269" s="256"/>
      <c r="J269" s="256"/>
      <c r="K269" s="256"/>
      <c r="L269" s="256"/>
    </row>
    <row r="270" spans="1:12">
      <c r="A270" s="256"/>
      <c r="B270" s="256"/>
      <c r="C270" s="256"/>
      <c r="D270" s="256"/>
      <c r="E270" s="488"/>
      <c r="F270" s="256"/>
      <c r="G270" s="256"/>
      <c r="H270" s="262"/>
      <c r="I270" s="256"/>
      <c r="J270" s="256"/>
      <c r="K270" s="256"/>
      <c r="L270" s="256"/>
    </row>
    <row r="271" spans="1:12">
      <c r="A271" s="256"/>
      <c r="B271" s="256"/>
      <c r="C271" s="256"/>
      <c r="D271" s="256"/>
      <c r="E271" s="488"/>
      <c r="F271" s="256"/>
      <c r="G271" s="256"/>
      <c r="H271" s="262"/>
      <c r="I271" s="256"/>
      <c r="J271" s="256"/>
      <c r="K271" s="256"/>
      <c r="L271" s="256"/>
    </row>
    <row r="272" spans="1:12">
      <c r="A272" s="256"/>
      <c r="B272" s="256"/>
      <c r="C272" s="256"/>
      <c r="D272" s="256"/>
      <c r="E272" s="488"/>
      <c r="F272" s="256"/>
      <c r="G272" s="256"/>
      <c r="H272" s="262"/>
      <c r="I272" s="256"/>
      <c r="J272" s="256"/>
      <c r="K272" s="256"/>
      <c r="L272" s="256"/>
    </row>
    <row r="273" spans="1:12">
      <c r="A273" s="256"/>
      <c r="B273" s="256"/>
      <c r="C273" s="256"/>
      <c r="D273" s="256"/>
      <c r="E273" s="488"/>
      <c r="F273" s="256"/>
      <c r="G273" s="256"/>
      <c r="H273" s="262"/>
      <c r="I273" s="256"/>
      <c r="J273" s="256"/>
      <c r="K273" s="256"/>
      <c r="L273" s="256"/>
    </row>
    <row r="274" spans="1:12">
      <c r="A274" s="256"/>
      <c r="B274" s="256"/>
      <c r="C274" s="256"/>
      <c r="D274" s="256"/>
      <c r="E274" s="488"/>
      <c r="F274" s="256"/>
      <c r="G274" s="256"/>
      <c r="H274" s="262"/>
      <c r="I274" s="256"/>
      <c r="J274" s="256"/>
      <c r="K274" s="256"/>
      <c r="L274" s="256"/>
    </row>
    <row r="275" spans="1:12">
      <c r="A275" s="256"/>
      <c r="B275" s="256"/>
      <c r="C275" s="256"/>
      <c r="D275" s="256"/>
      <c r="E275" s="488"/>
      <c r="F275" s="256"/>
      <c r="G275" s="256"/>
      <c r="H275" s="262"/>
      <c r="I275" s="256"/>
      <c r="J275" s="256"/>
      <c r="K275" s="256"/>
      <c r="L275" s="256"/>
    </row>
    <row r="276" spans="1:12">
      <c r="A276" s="256"/>
      <c r="B276" s="256"/>
      <c r="C276" s="256"/>
      <c r="D276" s="256"/>
      <c r="E276" s="488"/>
      <c r="F276" s="256"/>
      <c r="G276" s="256"/>
      <c r="H276" s="262"/>
      <c r="I276" s="256"/>
      <c r="J276" s="256"/>
      <c r="K276" s="256"/>
      <c r="L276" s="256"/>
    </row>
    <row r="277" spans="1:12">
      <c r="A277" s="256"/>
      <c r="B277" s="256"/>
      <c r="C277" s="256"/>
      <c r="D277" s="256"/>
      <c r="E277" s="488"/>
      <c r="F277" s="256"/>
      <c r="G277" s="256"/>
      <c r="H277" s="262"/>
      <c r="I277" s="256"/>
      <c r="J277" s="256"/>
      <c r="K277" s="256"/>
      <c r="L277" s="256"/>
    </row>
    <row r="278" spans="1:12">
      <c r="A278" s="256"/>
      <c r="B278" s="256"/>
      <c r="C278" s="256"/>
      <c r="D278" s="256"/>
      <c r="E278" s="488"/>
      <c r="F278" s="256"/>
      <c r="G278" s="256"/>
      <c r="H278" s="262"/>
      <c r="I278" s="256"/>
      <c r="J278" s="256"/>
      <c r="K278" s="256"/>
      <c r="L278" s="256"/>
    </row>
    <row r="279" spans="1:12">
      <c r="A279" s="256"/>
      <c r="B279" s="256"/>
      <c r="C279" s="256"/>
      <c r="D279" s="256"/>
      <c r="E279" s="488"/>
      <c r="F279" s="256"/>
      <c r="G279" s="256"/>
      <c r="H279" s="262"/>
      <c r="I279" s="256"/>
      <c r="J279" s="256"/>
      <c r="K279" s="256"/>
      <c r="L279" s="256"/>
    </row>
    <row r="280" spans="1:12">
      <c r="A280" s="256"/>
      <c r="B280" s="256"/>
      <c r="C280" s="256"/>
      <c r="D280" s="256"/>
      <c r="E280" s="488"/>
      <c r="F280" s="256"/>
      <c r="G280" s="256"/>
      <c r="H280" s="262"/>
      <c r="I280" s="256"/>
      <c r="J280" s="256"/>
      <c r="K280" s="256"/>
      <c r="L280" s="256"/>
    </row>
    <row r="281" spans="1:12">
      <c r="A281" s="256"/>
      <c r="B281" s="256"/>
      <c r="C281" s="256"/>
      <c r="D281" s="256"/>
      <c r="E281" s="488"/>
      <c r="F281" s="256"/>
      <c r="G281" s="256"/>
      <c r="H281" s="262"/>
      <c r="I281" s="256"/>
      <c r="J281" s="256"/>
      <c r="K281" s="256"/>
      <c r="L281" s="256"/>
    </row>
    <row r="282" spans="1:12">
      <c r="A282" s="256"/>
      <c r="B282" s="256"/>
      <c r="C282" s="256"/>
      <c r="D282" s="256"/>
      <c r="E282" s="488"/>
      <c r="F282" s="256"/>
      <c r="G282" s="256"/>
      <c r="H282" s="262"/>
      <c r="I282" s="256"/>
      <c r="J282" s="256"/>
      <c r="K282" s="256"/>
      <c r="L282" s="256"/>
    </row>
    <row r="283" spans="1:12">
      <c r="A283" s="256"/>
      <c r="B283" s="256"/>
      <c r="C283" s="256"/>
      <c r="D283" s="256"/>
      <c r="E283" s="488"/>
      <c r="F283" s="256"/>
      <c r="G283" s="256"/>
      <c r="H283" s="262"/>
      <c r="I283" s="256"/>
      <c r="J283" s="256"/>
      <c r="K283" s="256"/>
      <c r="L283" s="256"/>
    </row>
    <row r="284" spans="1:12">
      <c r="A284" s="256"/>
      <c r="B284" s="256"/>
      <c r="C284" s="256"/>
      <c r="D284" s="256"/>
      <c r="E284" s="488"/>
      <c r="F284" s="256"/>
      <c r="G284" s="256"/>
      <c r="H284" s="262"/>
      <c r="I284" s="256"/>
      <c r="J284" s="256"/>
      <c r="K284" s="256"/>
      <c r="L284" s="256"/>
    </row>
    <row r="285" spans="1:12">
      <c r="A285" s="256"/>
      <c r="B285" s="256"/>
      <c r="C285" s="256"/>
      <c r="D285" s="256"/>
      <c r="E285" s="488"/>
      <c r="F285" s="256"/>
      <c r="G285" s="256"/>
      <c r="H285" s="262"/>
      <c r="I285" s="256"/>
      <c r="J285" s="256"/>
      <c r="K285" s="256"/>
      <c r="L285" s="256"/>
    </row>
    <row r="286" spans="1:12">
      <c r="A286" s="256"/>
      <c r="B286" s="256"/>
      <c r="C286" s="256"/>
      <c r="D286" s="256"/>
      <c r="E286" s="488"/>
      <c r="F286" s="256"/>
      <c r="G286" s="256"/>
      <c r="H286" s="262"/>
      <c r="I286" s="256"/>
      <c r="J286" s="256"/>
      <c r="K286" s="256"/>
      <c r="L286" s="256"/>
    </row>
    <row r="287" spans="1:12">
      <c r="A287" s="256"/>
      <c r="B287" s="256"/>
      <c r="C287" s="256"/>
      <c r="D287" s="256"/>
      <c r="E287" s="488"/>
      <c r="F287" s="256"/>
      <c r="G287" s="256"/>
      <c r="H287" s="262"/>
      <c r="I287" s="256"/>
      <c r="J287" s="256"/>
      <c r="K287" s="256"/>
      <c r="L287" s="256"/>
    </row>
    <row r="288" spans="1:12">
      <c r="A288" s="256"/>
      <c r="B288" s="256"/>
      <c r="C288" s="256"/>
      <c r="D288" s="256"/>
      <c r="E288" s="488"/>
      <c r="F288" s="256"/>
      <c r="G288" s="256"/>
      <c r="H288" s="262"/>
      <c r="I288" s="256"/>
      <c r="J288" s="256"/>
      <c r="K288" s="256"/>
      <c r="L288" s="256"/>
    </row>
    <row r="289" spans="1:12">
      <c r="A289" s="256"/>
      <c r="B289" s="256"/>
      <c r="C289" s="256"/>
      <c r="D289" s="256"/>
      <c r="E289" s="488"/>
      <c r="F289" s="256"/>
      <c r="G289" s="256"/>
      <c r="H289" s="262"/>
      <c r="I289" s="256"/>
      <c r="J289" s="256"/>
      <c r="K289" s="256"/>
      <c r="L289" s="256"/>
    </row>
    <row r="290" spans="1:12">
      <c r="A290" s="256"/>
      <c r="B290" s="256"/>
      <c r="C290" s="256"/>
      <c r="D290" s="256"/>
      <c r="E290" s="488"/>
      <c r="F290" s="256"/>
      <c r="G290" s="256"/>
      <c r="H290" s="262"/>
      <c r="I290" s="256"/>
      <c r="J290" s="256"/>
      <c r="K290" s="256"/>
      <c r="L290" s="256"/>
    </row>
    <row r="291" spans="1:12">
      <c r="A291" s="256"/>
      <c r="B291" s="256"/>
      <c r="C291" s="256"/>
      <c r="D291" s="256"/>
      <c r="E291" s="488"/>
      <c r="F291" s="256"/>
      <c r="G291" s="256"/>
      <c r="H291" s="262"/>
      <c r="I291" s="256"/>
      <c r="J291" s="256"/>
      <c r="K291" s="256"/>
      <c r="L291" s="256"/>
    </row>
    <row r="292" spans="1:12">
      <c r="A292" s="256"/>
      <c r="B292" s="256"/>
      <c r="C292" s="256"/>
      <c r="D292" s="256"/>
      <c r="E292" s="488"/>
      <c r="F292" s="256"/>
      <c r="G292" s="256"/>
      <c r="H292" s="262"/>
      <c r="I292" s="256"/>
      <c r="J292" s="256"/>
      <c r="K292" s="256"/>
      <c r="L292" s="256"/>
    </row>
    <row r="293" spans="1:12">
      <c r="A293" s="256"/>
      <c r="B293" s="256"/>
      <c r="C293" s="256"/>
      <c r="D293" s="256"/>
      <c r="E293" s="488"/>
      <c r="F293" s="256"/>
      <c r="G293" s="256"/>
      <c r="H293" s="262"/>
      <c r="I293" s="256"/>
      <c r="J293" s="256"/>
      <c r="K293" s="256"/>
      <c r="L293" s="256"/>
    </row>
    <row r="294" spans="1:12">
      <c r="A294" s="256"/>
      <c r="B294" s="256"/>
      <c r="C294" s="256"/>
      <c r="D294" s="256"/>
      <c r="E294" s="488"/>
      <c r="F294" s="256"/>
      <c r="G294" s="256"/>
      <c r="H294" s="262"/>
      <c r="I294" s="256"/>
      <c r="J294" s="256"/>
      <c r="K294" s="256"/>
      <c r="L294" s="256"/>
    </row>
    <row r="295" spans="1:12">
      <c r="A295" s="256"/>
      <c r="B295" s="256"/>
      <c r="C295" s="256"/>
      <c r="D295" s="256"/>
      <c r="E295" s="488"/>
      <c r="F295" s="256"/>
      <c r="G295" s="256"/>
      <c r="H295" s="262"/>
      <c r="I295" s="256"/>
      <c r="J295" s="256"/>
      <c r="K295" s="256"/>
      <c r="L295" s="256"/>
    </row>
    <row r="296" spans="1:12">
      <c r="A296" s="256"/>
      <c r="B296" s="256"/>
      <c r="C296" s="256"/>
      <c r="D296" s="256"/>
      <c r="E296" s="488"/>
      <c r="F296" s="256"/>
      <c r="G296" s="256"/>
      <c r="H296" s="262"/>
      <c r="I296" s="256"/>
      <c r="J296" s="256"/>
      <c r="K296" s="256"/>
      <c r="L296" s="256"/>
    </row>
    <row r="297" spans="1:12">
      <c r="A297" s="256"/>
      <c r="B297" s="256"/>
      <c r="C297" s="256"/>
      <c r="D297" s="256"/>
      <c r="E297" s="488"/>
      <c r="F297" s="256"/>
      <c r="G297" s="256"/>
      <c r="H297" s="262"/>
      <c r="I297" s="256"/>
      <c r="J297" s="256"/>
      <c r="K297" s="256"/>
      <c r="L297" s="256"/>
    </row>
    <row r="298" spans="1:12">
      <c r="A298" s="256"/>
      <c r="B298" s="256"/>
      <c r="C298" s="256"/>
      <c r="D298" s="256"/>
      <c r="E298" s="488"/>
      <c r="F298" s="256"/>
      <c r="G298" s="256"/>
      <c r="H298" s="262"/>
      <c r="I298" s="256"/>
      <c r="J298" s="256"/>
      <c r="K298" s="256"/>
      <c r="L298" s="256"/>
    </row>
    <row r="299" spans="1:12">
      <c r="A299" s="256"/>
      <c r="B299" s="256"/>
      <c r="C299" s="256"/>
      <c r="D299" s="256"/>
      <c r="E299" s="488"/>
      <c r="F299" s="256"/>
      <c r="G299" s="256"/>
      <c r="H299" s="262"/>
      <c r="I299" s="256"/>
      <c r="J299" s="256"/>
      <c r="K299" s="256"/>
      <c r="L299" s="256"/>
    </row>
    <row r="300" spans="1:12">
      <c r="A300" s="256"/>
      <c r="B300" s="256"/>
      <c r="C300" s="256"/>
      <c r="D300" s="256"/>
      <c r="E300" s="488"/>
      <c r="F300" s="256"/>
      <c r="G300" s="256"/>
      <c r="H300" s="262"/>
      <c r="I300" s="256"/>
      <c r="J300" s="256"/>
      <c r="K300" s="256"/>
      <c r="L300" s="256"/>
    </row>
    <row r="301" spans="1:12">
      <c r="A301" s="256"/>
      <c r="B301" s="256"/>
      <c r="C301" s="256"/>
      <c r="D301" s="256"/>
      <c r="E301" s="488"/>
      <c r="F301" s="256"/>
      <c r="G301" s="256"/>
      <c r="H301" s="262"/>
      <c r="I301" s="256"/>
      <c r="J301" s="256"/>
      <c r="K301" s="256"/>
      <c r="L301" s="256"/>
    </row>
    <row r="302" spans="1:12">
      <c r="A302" s="256"/>
      <c r="B302" s="256"/>
      <c r="C302" s="256"/>
      <c r="D302" s="256"/>
      <c r="E302" s="488"/>
      <c r="F302" s="256"/>
      <c r="G302" s="256"/>
      <c r="H302" s="262"/>
      <c r="I302" s="256"/>
      <c r="J302" s="256"/>
      <c r="K302" s="256"/>
      <c r="L302" s="256"/>
    </row>
    <row r="303" spans="1:12">
      <c r="A303" s="256"/>
      <c r="B303" s="256"/>
      <c r="C303" s="256"/>
      <c r="D303" s="256"/>
      <c r="E303" s="488"/>
      <c r="F303" s="256"/>
      <c r="G303" s="256"/>
      <c r="H303" s="262"/>
      <c r="I303" s="256"/>
      <c r="J303" s="256"/>
      <c r="K303" s="256"/>
      <c r="L303" s="256"/>
    </row>
    <row r="304" spans="1:12">
      <c r="A304" s="256"/>
      <c r="B304" s="256"/>
      <c r="C304" s="256"/>
      <c r="D304" s="256"/>
      <c r="E304" s="488"/>
      <c r="F304" s="256"/>
      <c r="G304" s="256"/>
      <c r="H304" s="262"/>
      <c r="I304" s="256"/>
      <c r="J304" s="256"/>
      <c r="K304" s="256"/>
      <c r="L304" s="256"/>
    </row>
    <row r="305" spans="1:12">
      <c r="A305" s="256"/>
      <c r="B305" s="256"/>
      <c r="C305" s="256"/>
      <c r="D305" s="256"/>
      <c r="E305" s="488"/>
      <c r="F305" s="256"/>
      <c r="G305" s="256"/>
      <c r="H305" s="262"/>
      <c r="I305" s="256"/>
      <c r="J305" s="256"/>
      <c r="K305" s="256"/>
      <c r="L305" s="256"/>
    </row>
    <row r="306" spans="1:12">
      <c r="A306" s="256"/>
      <c r="B306" s="256"/>
      <c r="C306" s="256"/>
      <c r="D306" s="256"/>
      <c r="E306" s="488"/>
      <c r="F306" s="256"/>
      <c r="G306" s="256"/>
      <c r="H306" s="262"/>
      <c r="I306" s="256"/>
      <c r="J306" s="256"/>
      <c r="K306" s="256"/>
      <c r="L306" s="256"/>
    </row>
    <row r="307" spans="1:12">
      <c r="A307" s="256"/>
      <c r="B307" s="256"/>
      <c r="C307" s="256"/>
      <c r="D307" s="256"/>
      <c r="E307" s="488"/>
      <c r="F307" s="256"/>
      <c r="G307" s="256"/>
      <c r="H307" s="262"/>
      <c r="I307" s="256"/>
      <c r="J307" s="256"/>
      <c r="K307" s="256"/>
      <c r="L307" s="256"/>
    </row>
    <row r="308" spans="1:12">
      <c r="A308" s="256"/>
      <c r="B308" s="256"/>
      <c r="C308" s="256"/>
      <c r="D308" s="256"/>
      <c r="E308" s="488"/>
      <c r="F308" s="256"/>
      <c r="G308" s="256"/>
      <c r="H308" s="262"/>
      <c r="I308" s="256"/>
      <c r="J308" s="256"/>
      <c r="K308" s="256"/>
      <c r="L308" s="256"/>
    </row>
    <row r="309" spans="1:12">
      <c r="A309" s="256"/>
      <c r="B309" s="256"/>
      <c r="C309" s="256"/>
      <c r="D309" s="256"/>
      <c r="E309" s="488"/>
      <c r="F309" s="256"/>
      <c r="G309" s="256"/>
      <c r="H309" s="262"/>
      <c r="I309" s="256"/>
      <c r="J309" s="256"/>
      <c r="K309" s="256"/>
      <c r="L309" s="256"/>
    </row>
    <row r="310" spans="1:12">
      <c r="A310" s="256"/>
      <c r="B310" s="256"/>
      <c r="C310" s="256"/>
      <c r="D310" s="256"/>
      <c r="E310" s="488"/>
      <c r="F310" s="256"/>
      <c r="G310" s="256"/>
      <c r="H310" s="262"/>
      <c r="I310" s="256"/>
      <c r="J310" s="256"/>
      <c r="K310" s="256"/>
      <c r="L310" s="256"/>
    </row>
    <row r="311" spans="1:12">
      <c r="A311" s="256"/>
      <c r="B311" s="256"/>
      <c r="C311" s="256"/>
      <c r="D311" s="256"/>
      <c r="E311" s="488"/>
      <c r="F311" s="256"/>
      <c r="G311" s="256"/>
      <c r="H311" s="262"/>
      <c r="I311" s="256"/>
      <c r="J311" s="256"/>
      <c r="K311" s="256"/>
      <c r="L311" s="256"/>
    </row>
    <row r="312" spans="1:12">
      <c r="A312" s="256"/>
      <c r="B312" s="256"/>
      <c r="C312" s="256"/>
      <c r="D312" s="256"/>
      <c r="E312" s="488"/>
      <c r="F312" s="256"/>
      <c r="G312" s="256"/>
      <c r="H312" s="262"/>
      <c r="I312" s="256"/>
      <c r="J312" s="256"/>
      <c r="K312" s="256"/>
      <c r="L312" s="256"/>
    </row>
    <row r="313" spans="1:12">
      <c r="A313" s="256"/>
      <c r="B313" s="256"/>
      <c r="C313" s="256"/>
      <c r="D313" s="256"/>
      <c r="E313" s="488"/>
      <c r="F313" s="256"/>
      <c r="G313" s="256"/>
      <c r="H313" s="262"/>
      <c r="I313" s="256"/>
      <c r="J313" s="256"/>
      <c r="K313" s="256"/>
      <c r="L313" s="256"/>
    </row>
    <row r="314" spans="1:12">
      <c r="A314" s="256"/>
      <c r="B314" s="256"/>
      <c r="C314" s="256"/>
      <c r="D314" s="256"/>
      <c r="E314" s="488"/>
      <c r="F314" s="256"/>
      <c r="G314" s="256"/>
      <c r="H314" s="262"/>
      <c r="I314" s="256"/>
      <c r="J314" s="256"/>
      <c r="K314" s="256"/>
      <c r="L314" s="256"/>
    </row>
    <row r="315" spans="1:12">
      <c r="A315" s="256"/>
      <c r="B315" s="256"/>
      <c r="C315" s="256"/>
      <c r="D315" s="256"/>
      <c r="E315" s="488"/>
      <c r="F315" s="256"/>
      <c r="G315" s="256"/>
      <c r="H315" s="262"/>
      <c r="I315" s="256"/>
      <c r="J315" s="256"/>
      <c r="K315" s="256"/>
      <c r="L315" s="256"/>
    </row>
    <row r="316" spans="1:12">
      <c r="A316" s="256"/>
      <c r="B316" s="256"/>
      <c r="C316" s="256"/>
      <c r="D316" s="256"/>
      <c r="E316" s="488"/>
      <c r="F316" s="256"/>
      <c r="G316" s="256"/>
      <c r="H316" s="262"/>
      <c r="I316" s="256"/>
      <c r="J316" s="256"/>
      <c r="K316" s="256"/>
      <c r="L316" s="256"/>
    </row>
    <row r="317" spans="1:12">
      <c r="A317" s="256"/>
      <c r="B317" s="256"/>
      <c r="C317" s="256"/>
      <c r="D317" s="256"/>
      <c r="E317" s="488"/>
      <c r="F317" s="256"/>
      <c r="G317" s="256"/>
      <c r="H317" s="262"/>
      <c r="I317" s="256"/>
      <c r="J317" s="256"/>
      <c r="K317" s="256"/>
      <c r="L317" s="256"/>
    </row>
    <row r="318" spans="1:12">
      <c r="A318" s="256"/>
      <c r="B318" s="256"/>
      <c r="C318" s="256"/>
      <c r="D318" s="256"/>
      <c r="E318" s="488"/>
      <c r="F318" s="256"/>
      <c r="G318" s="256"/>
      <c r="H318" s="262"/>
      <c r="I318" s="256"/>
      <c r="J318" s="256"/>
      <c r="K318" s="256"/>
      <c r="L318" s="256"/>
    </row>
    <row r="319" spans="1:12">
      <c r="A319" s="256"/>
      <c r="B319" s="256"/>
      <c r="C319" s="256"/>
      <c r="D319" s="256"/>
      <c r="E319" s="488"/>
      <c r="F319" s="256"/>
      <c r="G319" s="256"/>
      <c r="H319" s="262"/>
      <c r="I319" s="256"/>
      <c r="J319" s="256"/>
      <c r="K319" s="256"/>
      <c r="L319" s="256"/>
    </row>
    <row r="320" spans="1:12">
      <c r="A320" s="256"/>
      <c r="B320" s="256"/>
      <c r="C320" s="256"/>
      <c r="D320" s="256"/>
      <c r="E320" s="488"/>
      <c r="F320" s="256"/>
      <c r="G320" s="256"/>
      <c r="H320" s="262"/>
      <c r="I320" s="256"/>
      <c r="J320" s="256"/>
      <c r="K320" s="256"/>
      <c r="L320" s="256"/>
    </row>
    <row r="321" spans="1:12">
      <c r="A321" s="256"/>
      <c r="B321" s="256"/>
      <c r="C321" s="256"/>
      <c r="D321" s="256"/>
      <c r="E321" s="488"/>
      <c r="F321" s="256"/>
      <c r="G321" s="256"/>
      <c r="H321" s="262"/>
      <c r="I321" s="256"/>
      <c r="J321" s="256"/>
      <c r="K321" s="256"/>
      <c r="L321" s="256"/>
    </row>
    <row r="322" spans="1:12">
      <c r="A322" s="256"/>
      <c r="B322" s="256"/>
      <c r="C322" s="256"/>
      <c r="D322" s="256"/>
      <c r="E322" s="488"/>
      <c r="F322" s="256"/>
      <c r="G322" s="256"/>
      <c r="H322" s="262"/>
      <c r="I322" s="256"/>
      <c r="J322" s="256"/>
      <c r="K322" s="256"/>
      <c r="L322" s="256"/>
    </row>
    <row r="323" spans="1:12">
      <c r="A323" s="256"/>
      <c r="B323" s="256"/>
      <c r="C323" s="256"/>
      <c r="D323" s="256"/>
      <c r="E323" s="488"/>
      <c r="F323" s="256"/>
      <c r="G323" s="256"/>
      <c r="H323" s="262"/>
      <c r="I323" s="256"/>
      <c r="J323" s="256"/>
      <c r="K323" s="256"/>
      <c r="L323" s="256"/>
    </row>
    <row r="324" spans="1:12">
      <c r="A324" s="256"/>
      <c r="B324" s="256"/>
      <c r="C324" s="256"/>
      <c r="D324" s="256"/>
      <c r="E324" s="488"/>
      <c r="F324" s="256"/>
      <c r="G324" s="256"/>
      <c r="H324" s="262"/>
      <c r="I324" s="256"/>
      <c r="J324" s="256"/>
      <c r="K324" s="256"/>
      <c r="L324" s="256"/>
    </row>
    <row r="325" spans="1:12">
      <c r="A325" s="256"/>
      <c r="B325" s="256"/>
      <c r="C325" s="256"/>
      <c r="D325" s="256"/>
      <c r="E325" s="488"/>
      <c r="F325" s="256"/>
      <c r="G325" s="256"/>
      <c r="H325" s="262"/>
      <c r="I325" s="256"/>
      <c r="J325" s="256"/>
      <c r="K325" s="256"/>
      <c r="L325" s="256"/>
    </row>
    <row r="326" spans="1:12">
      <c r="A326" s="256"/>
      <c r="B326" s="256"/>
      <c r="C326" s="256"/>
      <c r="D326" s="256"/>
      <c r="E326" s="488"/>
      <c r="F326" s="256"/>
      <c r="G326" s="256"/>
      <c r="H326" s="262"/>
      <c r="I326" s="256"/>
      <c r="J326" s="256"/>
      <c r="K326" s="256"/>
      <c r="L326" s="256"/>
    </row>
    <row r="327" spans="1:12">
      <c r="A327" s="256"/>
      <c r="B327" s="256"/>
      <c r="C327" s="256"/>
      <c r="D327" s="256"/>
      <c r="E327" s="488"/>
      <c r="F327" s="256"/>
      <c r="G327" s="256"/>
      <c r="H327" s="262"/>
      <c r="I327" s="256"/>
      <c r="J327" s="256"/>
      <c r="K327" s="256"/>
      <c r="L327" s="256"/>
    </row>
    <row r="328" spans="1:12">
      <c r="A328" s="256"/>
      <c r="B328" s="256"/>
      <c r="C328" s="256"/>
      <c r="D328" s="256"/>
      <c r="E328" s="488"/>
      <c r="F328" s="256"/>
      <c r="G328" s="256"/>
      <c r="H328" s="262"/>
      <c r="I328" s="256"/>
      <c r="J328" s="256"/>
      <c r="K328" s="256"/>
      <c r="L328" s="256"/>
    </row>
    <row r="329" spans="1:12">
      <c r="A329" s="256"/>
      <c r="B329" s="256"/>
      <c r="C329" s="256"/>
      <c r="D329" s="256"/>
      <c r="E329" s="488"/>
      <c r="F329" s="256"/>
      <c r="G329" s="256"/>
      <c r="H329" s="262"/>
      <c r="I329" s="256"/>
      <c r="J329" s="256"/>
      <c r="K329" s="256"/>
      <c r="L329" s="256"/>
    </row>
    <row r="330" spans="1:12">
      <c r="A330" s="256"/>
      <c r="B330" s="256"/>
      <c r="C330" s="256"/>
      <c r="D330" s="256"/>
      <c r="E330" s="488"/>
      <c r="F330" s="256"/>
      <c r="G330" s="256"/>
      <c r="H330" s="262"/>
      <c r="I330" s="256"/>
      <c r="J330" s="256"/>
      <c r="K330" s="256"/>
      <c r="L330" s="256"/>
    </row>
    <row r="331" spans="1:12">
      <c r="A331" s="256"/>
      <c r="B331" s="256"/>
      <c r="C331" s="256"/>
      <c r="D331" s="256"/>
      <c r="E331" s="488"/>
      <c r="F331" s="256"/>
      <c r="G331" s="256"/>
      <c r="H331" s="262"/>
      <c r="I331" s="256"/>
      <c r="J331" s="256"/>
      <c r="K331" s="256"/>
      <c r="L331" s="256"/>
    </row>
    <row r="332" spans="1:12">
      <c r="A332" s="256"/>
      <c r="B332" s="256"/>
      <c r="C332" s="256"/>
      <c r="D332" s="256"/>
      <c r="E332" s="488"/>
      <c r="F332" s="256"/>
      <c r="G332" s="256"/>
      <c r="H332" s="262"/>
      <c r="I332" s="256"/>
      <c r="J332" s="256"/>
      <c r="K332" s="256"/>
      <c r="L332" s="256"/>
    </row>
    <row r="333" spans="1:12">
      <c r="A333" s="256"/>
      <c r="B333" s="256"/>
      <c r="C333" s="256"/>
      <c r="D333" s="256"/>
      <c r="E333" s="488"/>
      <c r="F333" s="256"/>
      <c r="G333" s="256"/>
      <c r="H333" s="262"/>
      <c r="I333" s="256"/>
      <c r="J333" s="256"/>
      <c r="K333" s="256"/>
      <c r="L333" s="256"/>
    </row>
    <row r="334" spans="1:12">
      <c r="A334" s="256"/>
      <c r="B334" s="256"/>
      <c r="C334" s="256"/>
      <c r="D334" s="256"/>
      <c r="E334" s="488"/>
      <c r="F334" s="256"/>
      <c r="G334" s="256"/>
      <c r="H334" s="262"/>
      <c r="I334" s="256"/>
      <c r="J334" s="256"/>
      <c r="K334" s="256"/>
      <c r="L334" s="256"/>
    </row>
    <row r="335" spans="1:12">
      <c r="A335" s="256"/>
      <c r="B335" s="256"/>
      <c r="C335" s="256"/>
      <c r="D335" s="256"/>
      <c r="E335" s="488"/>
      <c r="F335" s="256"/>
      <c r="G335" s="256"/>
      <c r="H335" s="262"/>
      <c r="I335" s="256"/>
      <c r="J335" s="256"/>
      <c r="K335" s="256"/>
      <c r="L335" s="256"/>
    </row>
    <row r="336" spans="1:12">
      <c r="A336" s="256"/>
      <c r="B336" s="256"/>
      <c r="C336" s="256"/>
      <c r="D336" s="256"/>
      <c r="E336" s="488"/>
      <c r="F336" s="256"/>
      <c r="G336" s="256"/>
      <c r="H336" s="262"/>
      <c r="I336" s="256"/>
      <c r="J336" s="256"/>
      <c r="K336" s="256"/>
      <c r="L336" s="256"/>
    </row>
    <row r="337" spans="1:12">
      <c r="A337" s="256"/>
      <c r="B337" s="256"/>
      <c r="C337" s="256"/>
      <c r="D337" s="256"/>
      <c r="E337" s="488"/>
      <c r="F337" s="256"/>
      <c r="G337" s="256"/>
      <c r="H337" s="262"/>
      <c r="I337" s="256"/>
      <c r="J337" s="256"/>
      <c r="K337" s="256"/>
      <c r="L337" s="256"/>
    </row>
    <row r="338" spans="1:12">
      <c r="A338" s="256"/>
      <c r="B338" s="256"/>
      <c r="C338" s="256"/>
      <c r="D338" s="256"/>
      <c r="E338" s="488"/>
      <c r="F338" s="256"/>
      <c r="G338" s="256"/>
      <c r="H338" s="262"/>
      <c r="I338" s="256"/>
      <c r="J338" s="256"/>
      <c r="K338" s="256"/>
      <c r="L338" s="256"/>
    </row>
    <row r="339" spans="1:12">
      <c r="A339" s="256"/>
      <c r="B339" s="256"/>
      <c r="C339" s="256"/>
      <c r="D339" s="256"/>
      <c r="E339" s="488"/>
      <c r="F339" s="256"/>
      <c r="G339" s="256"/>
      <c r="H339" s="262"/>
      <c r="I339" s="256"/>
      <c r="J339" s="256"/>
      <c r="K339" s="256"/>
      <c r="L339" s="256"/>
    </row>
    <row r="340" spans="1:12">
      <c r="A340" s="256"/>
      <c r="B340" s="256"/>
      <c r="C340" s="256"/>
      <c r="D340" s="256"/>
      <c r="E340" s="488"/>
      <c r="F340" s="256"/>
      <c r="G340" s="256"/>
      <c r="H340" s="262"/>
      <c r="I340" s="256"/>
      <c r="J340" s="256"/>
      <c r="K340" s="256"/>
      <c r="L340" s="256"/>
    </row>
    <row r="341" spans="1:12">
      <c r="A341" s="256"/>
      <c r="B341" s="256"/>
      <c r="C341" s="256"/>
      <c r="D341" s="256"/>
      <c r="E341" s="488"/>
      <c r="F341" s="256"/>
      <c r="G341" s="256"/>
      <c r="H341" s="262"/>
      <c r="I341" s="256"/>
      <c r="J341" s="256"/>
      <c r="K341" s="256"/>
      <c r="L341" s="256"/>
    </row>
    <row r="342" spans="1:12">
      <c r="A342" s="256"/>
      <c r="B342" s="256"/>
      <c r="C342" s="256"/>
      <c r="D342" s="256"/>
      <c r="E342" s="488"/>
      <c r="F342" s="256"/>
      <c r="G342" s="256"/>
      <c r="H342" s="262"/>
      <c r="I342" s="256"/>
      <c r="J342" s="256"/>
      <c r="K342" s="256"/>
      <c r="L342" s="256"/>
    </row>
    <row r="343" spans="1:12">
      <c r="A343" s="256"/>
      <c r="B343" s="256"/>
      <c r="C343" s="256"/>
      <c r="D343" s="256"/>
      <c r="E343" s="488"/>
      <c r="F343" s="256"/>
      <c r="G343" s="256"/>
      <c r="H343" s="262"/>
      <c r="I343" s="256"/>
      <c r="J343" s="256"/>
      <c r="K343" s="256"/>
      <c r="L343" s="256"/>
    </row>
    <row r="344" spans="1:12">
      <c r="A344" s="256"/>
      <c r="B344" s="256"/>
      <c r="C344" s="256"/>
      <c r="D344" s="256"/>
      <c r="E344" s="488"/>
      <c r="F344" s="256"/>
      <c r="G344" s="256"/>
      <c r="H344" s="262"/>
      <c r="I344" s="256"/>
      <c r="J344" s="256"/>
      <c r="K344" s="256"/>
      <c r="L344" s="256"/>
    </row>
    <row r="345" spans="1:12">
      <c r="A345" s="256"/>
      <c r="B345" s="256"/>
      <c r="C345" s="256"/>
      <c r="D345" s="256"/>
      <c r="E345" s="488"/>
      <c r="F345" s="256"/>
      <c r="G345" s="256"/>
      <c r="H345" s="262"/>
      <c r="I345" s="256"/>
      <c r="J345" s="256"/>
      <c r="K345" s="256"/>
      <c r="L345" s="256"/>
    </row>
    <row r="346" spans="1:12">
      <c r="A346" s="256"/>
      <c r="B346" s="256"/>
      <c r="C346" s="256"/>
      <c r="D346" s="256"/>
      <c r="E346" s="488"/>
      <c r="F346" s="256"/>
      <c r="G346" s="256"/>
      <c r="H346" s="262"/>
      <c r="I346" s="256"/>
      <c r="J346" s="256"/>
      <c r="K346" s="256"/>
      <c r="L346" s="256"/>
    </row>
    <row r="347" spans="1:12">
      <c r="A347" s="256"/>
      <c r="B347" s="256"/>
      <c r="C347" s="256"/>
      <c r="D347" s="256"/>
      <c r="E347" s="488"/>
      <c r="F347" s="256"/>
      <c r="G347" s="256"/>
      <c r="H347" s="262"/>
      <c r="I347" s="256"/>
      <c r="J347" s="256"/>
      <c r="K347" s="256"/>
      <c r="L347" s="256"/>
    </row>
    <row r="348" spans="1:12">
      <c r="A348" s="256"/>
      <c r="B348" s="256"/>
      <c r="C348" s="256"/>
      <c r="D348" s="256"/>
      <c r="E348" s="488"/>
      <c r="F348" s="256"/>
      <c r="G348" s="256"/>
      <c r="H348" s="262"/>
      <c r="I348" s="256"/>
      <c r="J348" s="256"/>
      <c r="K348" s="256"/>
      <c r="L348" s="256"/>
    </row>
    <row r="349" spans="1:12">
      <c r="A349" s="256"/>
      <c r="B349" s="256"/>
      <c r="C349" s="256"/>
      <c r="D349" s="256"/>
      <c r="E349" s="488"/>
      <c r="F349" s="256"/>
      <c r="G349" s="256"/>
      <c r="H349" s="262"/>
      <c r="I349" s="256"/>
      <c r="J349" s="256"/>
      <c r="K349" s="256"/>
      <c r="L349" s="256"/>
    </row>
    <row r="350" spans="1:12">
      <c r="A350" s="256"/>
      <c r="B350" s="256"/>
      <c r="C350" s="256"/>
      <c r="D350" s="256"/>
      <c r="E350" s="488"/>
      <c r="F350" s="256"/>
      <c r="G350" s="256"/>
      <c r="H350" s="262"/>
      <c r="I350" s="256"/>
      <c r="J350" s="256"/>
      <c r="K350" s="256"/>
      <c r="L350" s="256"/>
    </row>
    <row r="351" spans="1:12">
      <c r="A351" s="256"/>
      <c r="B351" s="256"/>
      <c r="C351" s="256"/>
      <c r="D351" s="256"/>
      <c r="E351" s="488"/>
      <c r="F351" s="256"/>
      <c r="G351" s="256"/>
      <c r="H351" s="262"/>
      <c r="I351" s="256"/>
      <c r="J351" s="256"/>
      <c r="K351" s="256"/>
      <c r="L351" s="256"/>
    </row>
    <row r="352" spans="1:12">
      <c r="A352" s="256"/>
      <c r="B352" s="256"/>
      <c r="C352" s="256"/>
      <c r="D352" s="256"/>
      <c r="E352" s="488"/>
      <c r="F352" s="256"/>
      <c r="G352" s="256"/>
      <c r="H352" s="262"/>
      <c r="I352" s="256"/>
      <c r="J352" s="256"/>
      <c r="K352" s="256"/>
      <c r="L352" s="256"/>
    </row>
    <row r="353" spans="1:12">
      <c r="A353" s="256"/>
      <c r="B353" s="256"/>
      <c r="C353" s="256"/>
      <c r="D353" s="256"/>
      <c r="E353" s="488"/>
      <c r="F353" s="256"/>
      <c r="G353" s="256"/>
      <c r="H353" s="262"/>
      <c r="I353" s="256"/>
      <c r="J353" s="256"/>
      <c r="K353" s="256"/>
      <c r="L353" s="256"/>
    </row>
    <row r="354" spans="1:12">
      <c r="A354" s="256"/>
      <c r="B354" s="256"/>
      <c r="C354" s="256"/>
      <c r="D354" s="256"/>
      <c r="E354" s="488"/>
      <c r="F354" s="256"/>
      <c r="G354" s="256"/>
      <c r="H354" s="262"/>
      <c r="I354" s="256"/>
      <c r="J354" s="256"/>
      <c r="K354" s="256"/>
      <c r="L354" s="256"/>
    </row>
    <row r="355" spans="1:12">
      <c r="A355" s="256"/>
      <c r="B355" s="256"/>
      <c r="C355" s="256"/>
      <c r="D355" s="256"/>
      <c r="E355" s="488"/>
      <c r="F355" s="256"/>
      <c r="G355" s="256"/>
      <c r="H355" s="262"/>
      <c r="I355" s="256"/>
      <c r="J355" s="256"/>
      <c r="K355" s="256"/>
      <c r="L355" s="256"/>
    </row>
    <row r="356" spans="1:12">
      <c r="A356" s="256"/>
      <c r="B356" s="256"/>
      <c r="C356" s="256"/>
      <c r="D356" s="256"/>
      <c r="E356" s="488"/>
      <c r="F356" s="256"/>
      <c r="G356" s="256"/>
      <c r="H356" s="262"/>
      <c r="I356" s="256"/>
      <c r="J356" s="256"/>
      <c r="K356" s="256"/>
      <c r="L356" s="256"/>
    </row>
    <row r="357" spans="1:12">
      <c r="A357" s="256"/>
      <c r="B357" s="256"/>
      <c r="C357" s="256"/>
      <c r="D357" s="256"/>
      <c r="E357" s="488"/>
      <c r="F357" s="256"/>
      <c r="G357" s="256"/>
      <c r="H357" s="262"/>
      <c r="I357" s="256"/>
      <c r="J357" s="256"/>
      <c r="K357" s="256"/>
      <c r="L357" s="256"/>
    </row>
    <row r="358" spans="1:12">
      <c r="A358" s="256"/>
      <c r="B358" s="256"/>
      <c r="C358" s="256"/>
      <c r="D358" s="256"/>
      <c r="E358" s="488"/>
      <c r="F358" s="256"/>
      <c r="G358" s="256"/>
      <c r="H358" s="262"/>
      <c r="I358" s="256"/>
      <c r="J358" s="256"/>
      <c r="K358" s="256"/>
      <c r="L358" s="256"/>
    </row>
    <row r="359" spans="1:12">
      <c r="A359" s="256"/>
      <c r="B359" s="256"/>
      <c r="C359" s="256"/>
      <c r="D359" s="256"/>
      <c r="E359" s="488"/>
      <c r="F359" s="256"/>
      <c r="G359" s="256"/>
      <c r="H359" s="262"/>
      <c r="I359" s="256"/>
      <c r="J359" s="256"/>
      <c r="K359" s="256"/>
      <c r="L359" s="256"/>
    </row>
    <row r="360" spans="1:12">
      <c r="A360" s="256"/>
      <c r="B360" s="256"/>
      <c r="C360" s="256"/>
      <c r="D360" s="256"/>
      <c r="E360" s="488"/>
      <c r="F360" s="256"/>
      <c r="G360" s="256"/>
      <c r="H360" s="262"/>
      <c r="I360" s="256"/>
      <c r="J360" s="256"/>
      <c r="K360" s="256"/>
      <c r="L360" s="256"/>
    </row>
    <row r="361" spans="1:12">
      <c r="A361" s="256"/>
      <c r="B361" s="256"/>
      <c r="C361" s="256"/>
      <c r="D361" s="256"/>
      <c r="E361" s="488"/>
      <c r="F361" s="256"/>
      <c r="G361" s="256"/>
      <c r="H361" s="262"/>
      <c r="I361" s="256"/>
      <c r="J361" s="256"/>
      <c r="K361" s="256"/>
      <c r="L361" s="256"/>
    </row>
    <row r="362" spans="1:12">
      <c r="A362" s="256"/>
      <c r="B362" s="256"/>
      <c r="C362" s="256"/>
      <c r="D362" s="256"/>
      <c r="E362" s="488"/>
      <c r="F362" s="256"/>
      <c r="G362" s="256"/>
      <c r="H362" s="262"/>
      <c r="I362" s="256"/>
      <c r="J362" s="256"/>
      <c r="K362" s="256"/>
      <c r="L362" s="256"/>
    </row>
    <row r="363" spans="1:12">
      <c r="A363" s="256"/>
      <c r="B363" s="256"/>
      <c r="C363" s="256"/>
      <c r="D363" s="256"/>
      <c r="E363" s="488"/>
      <c r="F363" s="256"/>
      <c r="G363" s="256"/>
      <c r="H363" s="262"/>
      <c r="I363" s="256"/>
      <c r="J363" s="256"/>
      <c r="K363" s="256"/>
      <c r="L363" s="256"/>
    </row>
    <row r="364" spans="1:12" ht="12.75" customHeight="1">
      <c r="A364" s="256"/>
      <c r="B364" s="256"/>
      <c r="C364" s="256"/>
      <c r="D364" s="256"/>
      <c r="E364" s="488"/>
      <c r="F364" s="256"/>
      <c r="G364" s="256"/>
      <c r="H364" s="262"/>
      <c r="I364" s="256"/>
      <c r="J364" s="256"/>
      <c r="K364" s="256"/>
      <c r="L364" s="256"/>
    </row>
    <row r="365" spans="1:12" ht="12.75" customHeight="1">
      <c r="A365" s="256"/>
      <c r="B365" s="256"/>
      <c r="C365" s="256"/>
      <c r="D365" s="256"/>
      <c r="E365" s="488"/>
      <c r="F365" s="256"/>
      <c r="G365" s="256"/>
      <c r="H365" s="262"/>
      <c r="I365" s="256"/>
      <c r="J365" s="256"/>
      <c r="K365" s="256"/>
      <c r="L365" s="256"/>
    </row>
    <row r="366" spans="1:12" ht="12.75" customHeight="1">
      <c r="A366" s="256"/>
      <c r="B366" s="256"/>
      <c r="C366" s="256"/>
      <c r="D366" s="256"/>
      <c r="E366" s="488"/>
      <c r="F366" s="256"/>
      <c r="G366" s="256"/>
      <c r="H366" s="262"/>
      <c r="I366" s="256"/>
      <c r="J366" s="256"/>
      <c r="K366" s="256"/>
      <c r="L366" s="256"/>
    </row>
    <row r="367" spans="1:12" ht="12.75" customHeight="1">
      <c r="A367" s="256"/>
      <c r="B367" s="256"/>
      <c r="C367" s="256"/>
      <c r="D367" s="256"/>
      <c r="E367" s="488"/>
      <c r="F367" s="256"/>
      <c r="G367" s="256"/>
      <c r="H367" s="262"/>
      <c r="I367" s="256"/>
      <c r="J367" s="256"/>
      <c r="K367" s="256"/>
      <c r="L367" s="256"/>
    </row>
    <row r="368" spans="1:12" ht="12.75" customHeight="1">
      <c r="A368" s="256"/>
      <c r="B368" s="256"/>
      <c r="C368" s="256"/>
      <c r="D368" s="256"/>
      <c r="E368" s="488"/>
      <c r="F368" s="256"/>
      <c r="G368" s="256"/>
      <c r="H368" s="262"/>
      <c r="I368" s="256"/>
      <c r="J368" s="256"/>
      <c r="K368" s="256"/>
      <c r="L368" s="256"/>
    </row>
    <row r="369" spans="1:12" ht="12.75" customHeight="1">
      <c r="A369" s="256"/>
      <c r="B369" s="256"/>
      <c r="C369" s="256"/>
      <c r="D369" s="256"/>
      <c r="E369" s="488"/>
      <c r="F369" s="256"/>
      <c r="G369" s="256"/>
      <c r="H369" s="262"/>
      <c r="I369" s="256"/>
      <c r="J369" s="256"/>
      <c r="K369" s="256"/>
      <c r="L369" s="256"/>
    </row>
    <row r="370" spans="1:12" ht="12.75" customHeight="1">
      <c r="A370" s="256"/>
      <c r="B370" s="256"/>
      <c r="C370" s="256"/>
      <c r="D370" s="256"/>
      <c r="E370" s="488"/>
      <c r="F370" s="256"/>
      <c r="G370" s="256"/>
      <c r="H370" s="262"/>
      <c r="I370" s="256"/>
      <c r="J370" s="256"/>
      <c r="K370" s="256"/>
      <c r="L370" s="256"/>
    </row>
    <row r="371" spans="1:12" ht="12.75" customHeight="1">
      <c r="A371" s="256"/>
      <c r="B371" s="256"/>
      <c r="C371" s="256"/>
      <c r="D371" s="256"/>
      <c r="E371" s="488"/>
      <c r="F371" s="256"/>
      <c r="G371" s="256"/>
      <c r="H371" s="262"/>
      <c r="I371" s="256"/>
      <c r="J371" s="256"/>
      <c r="K371" s="256"/>
      <c r="L371" s="256"/>
    </row>
    <row r="372" spans="1:12" ht="12.75" customHeight="1">
      <c r="A372" s="256"/>
      <c r="B372" s="256"/>
      <c r="C372" s="256"/>
      <c r="D372" s="256"/>
      <c r="E372" s="488"/>
      <c r="F372" s="256"/>
      <c r="G372" s="256"/>
      <c r="H372" s="262"/>
      <c r="I372" s="256"/>
      <c r="J372" s="256"/>
      <c r="K372" s="256"/>
      <c r="L372" s="256"/>
    </row>
    <row r="373" spans="1:12" ht="12.75" customHeight="1">
      <c r="A373" s="256"/>
      <c r="B373" s="256"/>
      <c r="C373" s="256"/>
      <c r="D373" s="256"/>
      <c r="E373" s="488"/>
      <c r="F373" s="256"/>
      <c r="G373" s="256"/>
      <c r="H373" s="262"/>
      <c r="I373" s="256"/>
      <c r="J373" s="256"/>
      <c r="K373" s="256"/>
      <c r="L373" s="256"/>
    </row>
    <row r="374" spans="1:12" ht="12.75" customHeight="1">
      <c r="A374" s="256"/>
      <c r="B374" s="256"/>
      <c r="C374" s="256"/>
      <c r="D374" s="256"/>
      <c r="E374" s="488"/>
      <c r="F374" s="256"/>
      <c r="G374" s="256"/>
      <c r="H374" s="262"/>
      <c r="I374" s="256"/>
      <c r="J374" s="256"/>
      <c r="K374" s="256"/>
      <c r="L374" s="256"/>
    </row>
    <row r="375" spans="1:12" ht="12.75" customHeight="1">
      <c r="A375" s="256"/>
      <c r="B375" s="256"/>
      <c r="C375" s="256"/>
      <c r="D375" s="256"/>
      <c r="E375" s="488"/>
      <c r="F375" s="256"/>
      <c r="G375" s="256"/>
      <c r="H375" s="262"/>
      <c r="I375" s="256"/>
      <c r="J375" s="256"/>
      <c r="K375" s="256"/>
      <c r="L375" s="256"/>
    </row>
    <row r="376" spans="1:12" ht="12.75" customHeight="1">
      <c r="A376" s="256"/>
      <c r="B376" s="256"/>
      <c r="C376" s="256"/>
      <c r="D376" s="256"/>
      <c r="E376" s="488"/>
      <c r="F376" s="256"/>
      <c r="G376" s="256"/>
      <c r="H376" s="262"/>
      <c r="I376" s="256"/>
      <c r="J376" s="256"/>
      <c r="K376" s="256"/>
      <c r="L376" s="256"/>
    </row>
    <row r="377" spans="1:12" ht="12.75" customHeight="1">
      <c r="A377" s="256"/>
      <c r="B377" s="256"/>
      <c r="C377" s="256"/>
      <c r="D377" s="256"/>
      <c r="E377" s="488"/>
      <c r="F377" s="256"/>
      <c r="G377" s="256"/>
      <c r="H377" s="262"/>
      <c r="I377" s="256"/>
      <c r="J377" s="256"/>
      <c r="K377" s="256"/>
      <c r="L377" s="256"/>
    </row>
    <row r="378" spans="1:12" ht="12.75" customHeight="1">
      <c r="A378" s="256"/>
      <c r="B378" s="256"/>
      <c r="C378" s="256"/>
      <c r="D378" s="256"/>
      <c r="E378" s="488"/>
      <c r="F378" s="256"/>
      <c r="G378" s="256"/>
      <c r="H378" s="262"/>
      <c r="I378" s="256"/>
      <c r="J378" s="256"/>
      <c r="K378" s="256"/>
      <c r="L378" s="256"/>
    </row>
    <row r="379" spans="1:12" ht="12.75" customHeight="1">
      <c r="A379" s="256"/>
      <c r="B379" s="256"/>
      <c r="C379" s="256"/>
      <c r="D379" s="256"/>
      <c r="E379" s="488"/>
      <c r="F379" s="256"/>
      <c r="G379" s="256"/>
      <c r="H379" s="262"/>
      <c r="I379" s="256"/>
      <c r="J379" s="256"/>
      <c r="K379" s="256"/>
      <c r="L379" s="256"/>
    </row>
    <row r="380" spans="1:12" ht="12.75" customHeight="1">
      <c r="A380" s="256"/>
      <c r="B380" s="256"/>
      <c r="C380" s="256"/>
      <c r="D380" s="256"/>
      <c r="E380" s="488"/>
      <c r="F380" s="256"/>
      <c r="G380" s="256"/>
      <c r="H380" s="262"/>
      <c r="I380" s="256"/>
      <c r="J380" s="256"/>
      <c r="K380" s="256"/>
      <c r="L380" s="256"/>
    </row>
    <row r="381" spans="1:12" ht="12.75" customHeight="1">
      <c r="A381" s="256"/>
      <c r="B381" s="256"/>
      <c r="C381" s="256"/>
      <c r="D381" s="256"/>
      <c r="E381" s="488"/>
      <c r="F381" s="256"/>
      <c r="G381" s="256"/>
      <c r="H381" s="262"/>
      <c r="I381" s="256"/>
      <c r="J381" s="256"/>
      <c r="K381" s="256"/>
      <c r="L381" s="256"/>
    </row>
    <row r="382" spans="1:12" ht="12.75" customHeight="1">
      <c r="A382" s="256"/>
      <c r="B382" s="256"/>
      <c r="C382" s="256"/>
      <c r="D382" s="256"/>
      <c r="E382" s="488"/>
      <c r="F382" s="256"/>
      <c r="G382" s="256"/>
      <c r="H382" s="262"/>
      <c r="I382" s="256"/>
      <c r="J382" s="256"/>
      <c r="K382" s="256"/>
      <c r="L382" s="256"/>
    </row>
    <row r="383" spans="1:12" ht="12.75" customHeight="1">
      <c r="A383" s="256"/>
      <c r="B383" s="256"/>
      <c r="C383" s="256"/>
      <c r="D383" s="256"/>
      <c r="E383" s="488"/>
      <c r="F383" s="256"/>
      <c r="G383" s="256"/>
      <c r="H383" s="262"/>
      <c r="I383" s="256"/>
      <c r="J383" s="256"/>
      <c r="K383" s="256"/>
      <c r="L383" s="256"/>
    </row>
    <row r="384" spans="1:12" ht="12.75" customHeight="1">
      <c r="A384" s="256"/>
      <c r="B384" s="256"/>
      <c r="C384" s="256"/>
      <c r="D384" s="256"/>
      <c r="E384" s="488"/>
      <c r="F384" s="256"/>
      <c r="G384" s="256"/>
      <c r="H384" s="262"/>
      <c r="I384" s="256"/>
      <c r="J384" s="256"/>
      <c r="K384" s="256"/>
      <c r="L384" s="256"/>
    </row>
    <row r="385" spans="1:12" ht="12.75" customHeight="1">
      <c r="A385" s="256"/>
      <c r="B385" s="256"/>
      <c r="C385" s="256"/>
      <c r="D385" s="256"/>
      <c r="E385" s="488"/>
      <c r="F385" s="256"/>
      <c r="G385" s="256"/>
      <c r="H385" s="262"/>
      <c r="I385" s="256"/>
      <c r="J385" s="256"/>
      <c r="K385" s="256"/>
      <c r="L385" s="256"/>
    </row>
    <row r="386" spans="1:12" ht="12.75" customHeight="1">
      <c r="A386" s="256"/>
      <c r="B386" s="256"/>
      <c r="C386" s="256"/>
      <c r="D386" s="256"/>
      <c r="E386" s="488"/>
      <c r="F386" s="256"/>
      <c r="G386" s="256"/>
      <c r="H386" s="262"/>
      <c r="I386" s="256"/>
      <c r="J386" s="256"/>
      <c r="K386" s="256"/>
      <c r="L386" s="256"/>
    </row>
    <row r="387" spans="1:12" ht="12.75" customHeight="1">
      <c r="A387" s="256"/>
      <c r="B387" s="256"/>
      <c r="C387" s="256"/>
      <c r="D387" s="256"/>
      <c r="E387" s="488"/>
      <c r="F387" s="256"/>
      <c r="G387" s="256"/>
      <c r="H387" s="262"/>
      <c r="I387" s="256"/>
      <c r="J387" s="256"/>
      <c r="K387" s="256"/>
      <c r="L387" s="256"/>
    </row>
    <row r="388" spans="1:12" ht="12.75" customHeight="1">
      <c r="A388" s="256"/>
      <c r="B388" s="256"/>
      <c r="C388" s="256"/>
      <c r="D388" s="256"/>
      <c r="E388" s="488"/>
      <c r="F388" s="256"/>
      <c r="G388" s="256"/>
      <c r="H388" s="262"/>
      <c r="I388" s="256"/>
      <c r="J388" s="256"/>
      <c r="K388" s="256"/>
      <c r="L388" s="256"/>
    </row>
    <row r="389" spans="1:12" ht="12.75" customHeight="1">
      <c r="A389" s="256"/>
      <c r="B389" s="256"/>
      <c r="C389" s="256"/>
      <c r="D389" s="256"/>
      <c r="E389" s="488"/>
      <c r="F389" s="256"/>
      <c r="G389" s="256"/>
      <c r="H389" s="262"/>
      <c r="I389" s="256"/>
      <c r="J389" s="256"/>
      <c r="K389" s="256"/>
      <c r="L389" s="256"/>
    </row>
    <row r="390" spans="1:12" ht="12.75" customHeight="1">
      <c r="A390" s="256"/>
      <c r="B390" s="256"/>
      <c r="C390" s="256"/>
      <c r="D390" s="256"/>
      <c r="E390" s="488"/>
      <c r="F390" s="256"/>
      <c r="G390" s="256"/>
      <c r="H390" s="262"/>
      <c r="I390" s="256"/>
      <c r="J390" s="256"/>
      <c r="K390" s="256"/>
      <c r="L390" s="256"/>
    </row>
    <row r="391" spans="1:12" ht="12.75" customHeight="1">
      <c r="A391" s="256"/>
      <c r="B391" s="256"/>
      <c r="C391" s="256"/>
      <c r="D391" s="256"/>
      <c r="E391" s="488"/>
      <c r="F391" s="256"/>
      <c r="G391" s="256"/>
      <c r="H391" s="262"/>
      <c r="I391" s="256"/>
      <c r="J391" s="256"/>
      <c r="K391" s="256"/>
      <c r="L391" s="256"/>
    </row>
    <row r="392" spans="1:12" ht="12.75" customHeight="1">
      <c r="A392" s="256"/>
      <c r="B392" s="256"/>
      <c r="C392" s="256"/>
      <c r="D392" s="256"/>
      <c r="E392" s="488"/>
      <c r="F392" s="256"/>
      <c r="G392" s="256"/>
      <c r="H392" s="262"/>
      <c r="I392" s="256"/>
      <c r="J392" s="256"/>
      <c r="K392" s="256"/>
      <c r="L392" s="256"/>
    </row>
    <row r="393" spans="1:12" ht="12.75" customHeight="1">
      <c r="A393" s="256"/>
      <c r="B393" s="256"/>
      <c r="C393" s="256"/>
      <c r="D393" s="256"/>
      <c r="E393" s="488"/>
      <c r="F393" s="256"/>
      <c r="G393" s="256"/>
      <c r="H393" s="262"/>
      <c r="I393" s="256"/>
      <c r="J393" s="256"/>
      <c r="K393" s="256"/>
      <c r="L393" s="256"/>
    </row>
    <row r="394" spans="1:12" ht="12.75" customHeight="1">
      <c r="A394" s="256"/>
      <c r="B394" s="256"/>
      <c r="C394" s="256"/>
      <c r="D394" s="256"/>
      <c r="E394" s="488"/>
      <c r="F394" s="256"/>
      <c r="G394" s="256"/>
      <c r="H394" s="262"/>
      <c r="I394" s="256"/>
      <c r="J394" s="256"/>
      <c r="K394" s="256"/>
      <c r="L394" s="256"/>
    </row>
    <row r="395" spans="1:12" ht="12.75" customHeight="1">
      <c r="A395" s="256"/>
      <c r="B395" s="256"/>
      <c r="C395" s="256"/>
      <c r="D395" s="256"/>
      <c r="E395" s="488"/>
      <c r="F395" s="256"/>
      <c r="G395" s="256"/>
      <c r="H395" s="262"/>
      <c r="I395" s="256"/>
      <c r="J395" s="256"/>
      <c r="K395" s="256"/>
      <c r="L395" s="256"/>
    </row>
    <row r="396" spans="1:12" ht="12.75" customHeight="1">
      <c r="A396" s="256"/>
      <c r="B396" s="256"/>
      <c r="C396" s="256"/>
      <c r="D396" s="256"/>
      <c r="E396" s="488"/>
      <c r="F396" s="256"/>
      <c r="G396" s="256"/>
      <c r="H396" s="262"/>
      <c r="I396" s="256"/>
      <c r="J396" s="256"/>
      <c r="K396" s="256"/>
      <c r="L396" s="256"/>
    </row>
    <row r="397" spans="1:12" ht="12.75" customHeight="1">
      <c r="A397" s="256"/>
      <c r="B397" s="256"/>
      <c r="C397" s="256"/>
      <c r="D397" s="256"/>
      <c r="E397" s="488"/>
      <c r="F397" s="256"/>
      <c r="G397" s="256"/>
      <c r="H397" s="262"/>
      <c r="I397" s="256"/>
      <c r="J397" s="256"/>
      <c r="K397" s="256"/>
      <c r="L397" s="256"/>
    </row>
    <row r="398" spans="1:12" ht="12.75" customHeight="1">
      <c r="A398" s="256"/>
      <c r="B398" s="256"/>
      <c r="C398" s="256"/>
      <c r="D398" s="256"/>
      <c r="E398" s="488"/>
      <c r="F398" s="256"/>
      <c r="G398" s="256"/>
      <c r="H398" s="262"/>
      <c r="I398" s="256"/>
      <c r="J398" s="256"/>
      <c r="K398" s="256"/>
      <c r="L398" s="256"/>
    </row>
    <row r="399" spans="1:12">
      <c r="A399" s="256"/>
      <c r="B399" s="256"/>
      <c r="C399" s="256"/>
      <c r="D399" s="256"/>
      <c r="E399" s="488"/>
      <c r="F399" s="256"/>
      <c r="G399" s="256"/>
      <c r="H399" s="262"/>
      <c r="I399" s="256"/>
      <c r="J399" s="256"/>
      <c r="K399" s="256"/>
      <c r="L399" s="256"/>
    </row>
    <row r="400" spans="1:12">
      <c r="A400" s="256"/>
      <c r="B400" s="256"/>
      <c r="C400" s="256"/>
      <c r="D400" s="256"/>
      <c r="E400" s="488"/>
      <c r="F400" s="256"/>
      <c r="G400" s="256"/>
      <c r="H400" s="262"/>
      <c r="I400" s="256"/>
      <c r="J400" s="256"/>
      <c r="K400" s="256"/>
      <c r="L400" s="256"/>
    </row>
    <row r="401" spans="1:12">
      <c r="A401" s="256"/>
      <c r="B401" s="256"/>
      <c r="C401" s="256"/>
      <c r="D401" s="256"/>
      <c r="E401" s="488"/>
      <c r="F401" s="256"/>
      <c r="G401" s="256"/>
      <c r="H401" s="262"/>
      <c r="I401" s="256"/>
      <c r="J401" s="256"/>
      <c r="K401" s="256"/>
      <c r="L401" s="256"/>
    </row>
    <row r="402" spans="1:12">
      <c r="A402" s="256"/>
      <c r="B402" s="256"/>
      <c r="C402" s="256"/>
      <c r="D402" s="256"/>
      <c r="E402" s="488"/>
      <c r="F402" s="256"/>
      <c r="G402" s="256"/>
      <c r="H402" s="262"/>
      <c r="I402" s="256"/>
      <c r="J402" s="256"/>
      <c r="K402" s="256"/>
      <c r="L402" s="256"/>
    </row>
    <row r="403" spans="1:12">
      <c r="A403" s="256"/>
      <c r="B403" s="256"/>
      <c r="C403" s="256"/>
      <c r="D403" s="256"/>
      <c r="E403" s="488"/>
      <c r="F403" s="256"/>
      <c r="G403" s="256"/>
      <c r="H403" s="262"/>
      <c r="I403" s="256"/>
      <c r="J403" s="256"/>
      <c r="K403" s="256"/>
      <c r="L403" s="256"/>
    </row>
    <row r="404" spans="1:12">
      <c r="A404" s="256"/>
      <c r="B404" s="256"/>
      <c r="C404" s="256"/>
      <c r="D404" s="256"/>
      <c r="E404" s="488"/>
      <c r="F404" s="256"/>
      <c r="G404" s="256"/>
      <c r="H404" s="262"/>
      <c r="I404" s="256"/>
      <c r="J404" s="256"/>
      <c r="K404" s="256"/>
      <c r="L404" s="256"/>
    </row>
    <row r="405" spans="1:12">
      <c r="A405" s="256"/>
      <c r="B405" s="256"/>
      <c r="C405" s="256"/>
      <c r="D405" s="256"/>
      <c r="E405" s="488"/>
      <c r="F405" s="256"/>
      <c r="G405" s="256"/>
      <c r="H405" s="262"/>
      <c r="I405" s="256"/>
      <c r="J405" s="256"/>
      <c r="K405" s="256"/>
      <c r="L405" s="256"/>
    </row>
    <row r="406" spans="1:12">
      <c r="A406" s="256"/>
      <c r="B406" s="256"/>
      <c r="C406" s="256"/>
      <c r="D406" s="256"/>
      <c r="E406" s="488"/>
      <c r="F406" s="256"/>
      <c r="G406" s="256"/>
      <c r="H406" s="262"/>
      <c r="I406" s="256"/>
      <c r="J406" s="256"/>
      <c r="K406" s="256"/>
      <c r="L406" s="256"/>
    </row>
    <row r="407" spans="1:12">
      <c r="A407" s="256"/>
      <c r="B407" s="256"/>
      <c r="C407" s="256"/>
      <c r="D407" s="256"/>
      <c r="E407" s="488"/>
      <c r="F407" s="256"/>
      <c r="G407" s="256"/>
      <c r="H407" s="262"/>
      <c r="I407" s="256"/>
      <c r="J407" s="256"/>
      <c r="K407" s="256"/>
      <c r="L407" s="256"/>
    </row>
    <row r="408" spans="1:12">
      <c r="A408" s="256"/>
      <c r="B408" s="256"/>
      <c r="C408" s="256"/>
      <c r="D408" s="256"/>
      <c r="E408" s="488"/>
      <c r="F408" s="256"/>
      <c r="G408" s="256"/>
      <c r="H408" s="262"/>
      <c r="I408" s="256"/>
      <c r="J408" s="256"/>
      <c r="K408" s="256"/>
      <c r="L408" s="256"/>
    </row>
    <row r="409" spans="1:12">
      <c r="A409" s="256"/>
      <c r="B409" s="256"/>
      <c r="C409" s="256"/>
      <c r="D409" s="256"/>
      <c r="E409" s="488"/>
      <c r="F409" s="256"/>
      <c r="G409" s="256"/>
      <c r="H409" s="262"/>
      <c r="I409" s="256"/>
      <c r="J409" s="256"/>
      <c r="K409" s="256"/>
      <c r="L409" s="256"/>
    </row>
    <row r="410" spans="1:12">
      <c r="A410" s="256"/>
      <c r="B410" s="256"/>
      <c r="C410" s="256"/>
      <c r="D410" s="256"/>
      <c r="E410" s="488"/>
      <c r="F410" s="256"/>
      <c r="G410" s="256"/>
      <c r="H410" s="262"/>
      <c r="I410" s="256"/>
      <c r="J410" s="256"/>
      <c r="K410" s="256"/>
      <c r="L410" s="256"/>
    </row>
    <row r="411" spans="1:12">
      <c r="A411" s="256"/>
      <c r="B411" s="256"/>
      <c r="C411" s="256"/>
      <c r="D411" s="256"/>
      <c r="E411" s="488"/>
      <c r="F411" s="256"/>
      <c r="G411" s="256"/>
      <c r="H411" s="262"/>
      <c r="I411" s="256"/>
      <c r="J411" s="256"/>
      <c r="K411" s="256"/>
      <c r="L411" s="256"/>
    </row>
    <row r="412" spans="1:12">
      <c r="A412" s="256"/>
      <c r="B412" s="256"/>
      <c r="C412" s="256"/>
      <c r="D412" s="256"/>
      <c r="E412" s="488"/>
      <c r="F412" s="256"/>
      <c r="G412" s="256"/>
      <c r="H412" s="262"/>
      <c r="I412" s="256"/>
      <c r="J412" s="256"/>
      <c r="K412" s="256"/>
      <c r="L412" s="256"/>
    </row>
    <row r="413" spans="1:12">
      <c r="A413" s="256"/>
      <c r="B413" s="256"/>
      <c r="C413" s="256"/>
      <c r="D413" s="256"/>
      <c r="E413" s="488"/>
      <c r="F413" s="256"/>
      <c r="G413" s="256"/>
      <c r="H413" s="262"/>
      <c r="I413" s="256"/>
      <c r="J413" s="256"/>
      <c r="K413" s="256"/>
      <c r="L413" s="256"/>
    </row>
    <row r="414" spans="1:12">
      <c r="A414" s="256"/>
      <c r="B414" s="256"/>
      <c r="C414" s="256"/>
      <c r="D414" s="256"/>
      <c r="E414" s="488"/>
      <c r="F414" s="256"/>
      <c r="G414" s="256"/>
      <c r="H414" s="262"/>
      <c r="I414" s="256"/>
      <c r="J414" s="256"/>
      <c r="K414" s="256"/>
      <c r="L414" s="256"/>
    </row>
    <row r="415" spans="1:12">
      <c r="A415" s="256"/>
      <c r="B415" s="256"/>
      <c r="C415" s="256"/>
      <c r="D415" s="256"/>
      <c r="E415" s="488"/>
      <c r="F415" s="256"/>
      <c r="G415" s="256"/>
      <c r="H415" s="262"/>
      <c r="I415" s="256"/>
      <c r="J415" s="256"/>
      <c r="K415" s="256"/>
      <c r="L415" s="256"/>
    </row>
    <row r="416" spans="1:12">
      <c r="A416" s="256"/>
      <c r="B416" s="256"/>
      <c r="C416" s="256"/>
      <c r="D416" s="256"/>
      <c r="E416" s="488"/>
      <c r="F416" s="256"/>
      <c r="G416" s="256"/>
      <c r="H416" s="262"/>
      <c r="I416" s="256"/>
      <c r="J416" s="256"/>
      <c r="K416" s="256"/>
      <c r="L416" s="256"/>
    </row>
    <row r="417" spans="1:12">
      <c r="A417" s="256"/>
      <c r="B417" s="256"/>
      <c r="C417" s="256"/>
      <c r="D417" s="256"/>
      <c r="E417" s="488"/>
      <c r="F417" s="256"/>
      <c r="G417" s="256"/>
      <c r="H417" s="262"/>
      <c r="I417" s="256"/>
      <c r="J417" s="256"/>
      <c r="K417" s="256"/>
      <c r="L417" s="256"/>
    </row>
    <row r="418" spans="1:12">
      <c r="A418" s="256"/>
      <c r="B418" s="256"/>
      <c r="C418" s="256"/>
      <c r="D418" s="256"/>
      <c r="E418" s="488"/>
      <c r="F418" s="256"/>
      <c r="G418" s="256"/>
      <c r="H418" s="262"/>
      <c r="I418" s="256"/>
      <c r="J418" s="256"/>
      <c r="K418" s="256"/>
      <c r="L418" s="256"/>
    </row>
    <row r="419" spans="1:12">
      <c r="A419" s="256"/>
      <c r="B419" s="256"/>
      <c r="C419" s="256"/>
      <c r="D419" s="256"/>
      <c r="E419" s="488"/>
      <c r="F419" s="256"/>
      <c r="G419" s="256"/>
      <c r="H419" s="262"/>
      <c r="I419" s="256"/>
      <c r="J419" s="256"/>
      <c r="K419" s="256"/>
      <c r="L419" s="256"/>
    </row>
    <row r="420" spans="1:12">
      <c r="A420" s="256"/>
      <c r="B420" s="256"/>
      <c r="C420" s="256"/>
      <c r="D420" s="256"/>
      <c r="E420" s="488"/>
      <c r="F420" s="256"/>
      <c r="G420" s="256"/>
      <c r="H420" s="262"/>
      <c r="I420" s="256"/>
      <c r="J420" s="256"/>
      <c r="K420" s="256"/>
      <c r="L420" s="256"/>
    </row>
    <row r="421" spans="1:12">
      <c r="A421" s="256"/>
      <c r="B421" s="256"/>
      <c r="C421" s="256"/>
      <c r="D421" s="256"/>
      <c r="E421" s="488"/>
      <c r="F421" s="256"/>
      <c r="G421" s="256"/>
      <c r="H421" s="262"/>
      <c r="I421" s="256"/>
      <c r="J421" s="256"/>
      <c r="K421" s="256"/>
      <c r="L421" s="256"/>
    </row>
    <row r="422" spans="1:12">
      <c r="A422" s="256"/>
      <c r="B422" s="256"/>
      <c r="C422" s="256"/>
      <c r="D422" s="256"/>
      <c r="E422" s="488"/>
      <c r="F422" s="256"/>
      <c r="G422" s="256"/>
      <c r="H422" s="262"/>
      <c r="I422" s="256"/>
      <c r="J422" s="256"/>
      <c r="K422" s="256"/>
      <c r="L422" s="256"/>
    </row>
    <row r="423" spans="1:12">
      <c r="A423" s="256"/>
      <c r="B423" s="256"/>
      <c r="C423" s="256"/>
      <c r="D423" s="256"/>
      <c r="E423" s="488"/>
      <c r="F423" s="256"/>
      <c r="G423" s="256"/>
      <c r="H423" s="262"/>
      <c r="I423" s="256"/>
      <c r="J423" s="256"/>
      <c r="K423" s="256"/>
      <c r="L423" s="256"/>
    </row>
    <row r="424" spans="1:12">
      <c r="A424" s="256"/>
      <c r="B424" s="256"/>
      <c r="C424" s="256"/>
      <c r="D424" s="256"/>
      <c r="E424" s="488"/>
      <c r="F424" s="256"/>
      <c r="G424" s="256"/>
      <c r="H424" s="262"/>
      <c r="I424" s="256"/>
      <c r="J424" s="256"/>
      <c r="K424" s="256"/>
      <c r="L424" s="256"/>
    </row>
    <row r="425" spans="1:12">
      <c r="A425" s="256"/>
      <c r="B425" s="256"/>
      <c r="C425" s="256"/>
      <c r="D425" s="256"/>
      <c r="E425" s="488"/>
      <c r="F425" s="256"/>
      <c r="G425" s="256"/>
      <c r="H425" s="262"/>
      <c r="I425" s="256"/>
      <c r="J425" s="256"/>
      <c r="K425" s="256"/>
      <c r="L425" s="256"/>
    </row>
    <row r="426" spans="1:12">
      <c r="A426" s="256"/>
      <c r="B426" s="256"/>
      <c r="C426" s="256"/>
      <c r="D426" s="256"/>
      <c r="E426" s="488"/>
      <c r="F426" s="256"/>
      <c r="G426" s="256"/>
      <c r="H426" s="262"/>
      <c r="I426" s="256"/>
      <c r="J426" s="256"/>
      <c r="K426" s="256"/>
      <c r="L426" s="256"/>
    </row>
    <row r="427" spans="1:12">
      <c r="A427" s="256"/>
      <c r="B427" s="256"/>
      <c r="C427" s="256"/>
      <c r="D427" s="256"/>
      <c r="E427" s="488"/>
      <c r="F427" s="256"/>
      <c r="G427" s="256"/>
      <c r="H427" s="262"/>
      <c r="I427" s="256"/>
      <c r="J427" s="256"/>
      <c r="K427" s="256"/>
      <c r="L427" s="256"/>
    </row>
    <row r="428" spans="1:12">
      <c r="A428" s="256"/>
      <c r="B428" s="256"/>
      <c r="C428" s="256"/>
      <c r="D428" s="256"/>
      <c r="E428" s="488"/>
      <c r="F428" s="256"/>
      <c r="G428" s="256"/>
      <c r="H428" s="262"/>
      <c r="I428" s="256"/>
      <c r="J428" s="256"/>
      <c r="K428" s="256"/>
      <c r="L428" s="256"/>
    </row>
    <row r="429" spans="1:12">
      <c r="A429" s="256"/>
      <c r="B429" s="256"/>
      <c r="C429" s="256"/>
      <c r="D429" s="256"/>
      <c r="E429" s="488"/>
      <c r="F429" s="256"/>
      <c r="G429" s="256"/>
      <c r="H429" s="262"/>
      <c r="I429" s="256"/>
      <c r="J429" s="256"/>
      <c r="K429" s="256"/>
      <c r="L429" s="256"/>
    </row>
    <row r="430" spans="1:12">
      <c r="A430" s="256"/>
      <c r="B430" s="256"/>
      <c r="C430" s="256"/>
      <c r="D430" s="256"/>
      <c r="E430" s="488"/>
      <c r="F430" s="256"/>
      <c r="G430" s="256"/>
      <c r="H430" s="262"/>
      <c r="I430" s="256"/>
      <c r="J430" s="256"/>
      <c r="K430" s="256"/>
      <c r="L430" s="256"/>
    </row>
    <row r="431" spans="1:12">
      <c r="A431" s="256"/>
      <c r="B431" s="256"/>
      <c r="C431" s="256"/>
      <c r="D431" s="256"/>
      <c r="E431" s="488"/>
      <c r="F431" s="256"/>
      <c r="G431" s="256"/>
      <c r="H431" s="262"/>
      <c r="I431" s="256"/>
      <c r="J431" s="256"/>
      <c r="K431" s="256"/>
      <c r="L431" s="256"/>
    </row>
    <row r="432" spans="1:12">
      <c r="A432" s="256"/>
      <c r="B432" s="256"/>
      <c r="C432" s="256"/>
      <c r="D432" s="256"/>
      <c r="E432" s="488"/>
      <c r="F432" s="256"/>
      <c r="G432" s="256"/>
      <c r="H432" s="262"/>
      <c r="I432" s="256"/>
      <c r="J432" s="256"/>
      <c r="K432" s="256"/>
      <c r="L432" s="256"/>
    </row>
    <row r="433" spans="1:12">
      <c r="A433" s="256"/>
      <c r="B433" s="256"/>
      <c r="C433" s="256"/>
      <c r="D433" s="256"/>
      <c r="E433" s="488"/>
      <c r="F433" s="256"/>
      <c r="G433" s="256"/>
      <c r="H433" s="262"/>
      <c r="I433" s="256"/>
      <c r="J433" s="256"/>
      <c r="K433" s="256"/>
      <c r="L433" s="256"/>
    </row>
    <row r="434" spans="1:12">
      <c r="A434" s="256"/>
      <c r="B434" s="256"/>
      <c r="C434" s="256"/>
      <c r="D434" s="256"/>
      <c r="E434" s="488"/>
      <c r="F434" s="256"/>
      <c r="G434" s="256"/>
      <c r="H434" s="262"/>
      <c r="I434" s="256"/>
      <c r="J434" s="256"/>
      <c r="K434" s="256"/>
      <c r="L434" s="256"/>
    </row>
    <row r="435" spans="1:12">
      <c r="A435" s="256"/>
      <c r="B435" s="256"/>
      <c r="C435" s="256"/>
      <c r="D435" s="256"/>
      <c r="E435" s="488"/>
      <c r="F435" s="256"/>
      <c r="G435" s="256"/>
      <c r="H435" s="262"/>
      <c r="I435" s="256"/>
      <c r="J435" s="256"/>
      <c r="K435" s="256"/>
      <c r="L435" s="256"/>
    </row>
    <row r="436" spans="1:12">
      <c r="A436" s="256"/>
      <c r="B436" s="256"/>
      <c r="C436" s="256"/>
      <c r="D436" s="256"/>
      <c r="E436" s="488"/>
      <c r="F436" s="256"/>
      <c r="G436" s="256"/>
      <c r="H436" s="262"/>
      <c r="I436" s="256"/>
      <c r="J436" s="256"/>
      <c r="K436" s="256"/>
      <c r="L436" s="256"/>
    </row>
    <row r="437" spans="1:12">
      <c r="A437" s="256"/>
      <c r="B437" s="256"/>
      <c r="C437" s="256"/>
      <c r="D437" s="256"/>
      <c r="E437" s="488"/>
      <c r="F437" s="256"/>
      <c r="G437" s="256"/>
      <c r="H437" s="262"/>
      <c r="I437" s="256"/>
      <c r="J437" s="256"/>
      <c r="K437" s="256"/>
      <c r="L437" s="256"/>
    </row>
    <row r="438" spans="1:12">
      <c r="A438" s="256"/>
      <c r="B438" s="256"/>
      <c r="C438" s="256"/>
      <c r="D438" s="256"/>
      <c r="E438" s="488"/>
      <c r="F438" s="256"/>
      <c r="G438" s="256"/>
      <c r="H438" s="262"/>
      <c r="I438" s="256"/>
      <c r="J438" s="256"/>
      <c r="K438" s="256"/>
      <c r="L438" s="256"/>
    </row>
    <row r="439" spans="1:12">
      <c r="A439" s="256"/>
      <c r="B439" s="256"/>
      <c r="C439" s="256"/>
      <c r="D439" s="256"/>
      <c r="E439" s="488"/>
      <c r="F439" s="256"/>
      <c r="G439" s="256"/>
      <c r="H439" s="262"/>
      <c r="I439" s="256"/>
      <c r="J439" s="256"/>
      <c r="K439" s="256"/>
      <c r="L439" s="256"/>
    </row>
    <row r="440" spans="1:12">
      <c r="A440" s="256"/>
      <c r="B440" s="256"/>
      <c r="C440" s="256"/>
      <c r="D440" s="256"/>
      <c r="E440" s="488"/>
      <c r="F440" s="256"/>
      <c r="G440" s="256"/>
      <c r="H440" s="262"/>
      <c r="I440" s="256"/>
      <c r="J440" s="256"/>
      <c r="K440" s="256"/>
      <c r="L440" s="256"/>
    </row>
    <row r="441" spans="1:12">
      <c r="A441" s="256"/>
      <c r="B441" s="256"/>
      <c r="C441" s="256"/>
      <c r="D441" s="256"/>
      <c r="E441" s="488"/>
      <c r="F441" s="256"/>
      <c r="G441" s="256"/>
      <c r="H441" s="262"/>
      <c r="I441" s="256"/>
      <c r="J441" s="256"/>
      <c r="K441" s="256"/>
      <c r="L441" s="256"/>
    </row>
    <row r="442" spans="1:12">
      <c r="A442" s="256"/>
      <c r="B442" s="256"/>
      <c r="C442" s="256"/>
      <c r="D442" s="256"/>
      <c r="E442" s="488"/>
      <c r="F442" s="256"/>
      <c r="G442" s="256"/>
      <c r="H442" s="262"/>
      <c r="I442" s="256"/>
      <c r="J442" s="256"/>
      <c r="K442" s="256"/>
      <c r="L442" s="256"/>
    </row>
    <row r="443" spans="1:12">
      <c r="A443" s="256"/>
      <c r="B443" s="256"/>
      <c r="C443" s="256"/>
      <c r="D443" s="256"/>
      <c r="E443" s="488"/>
      <c r="F443" s="256"/>
      <c r="G443" s="256"/>
      <c r="H443" s="262"/>
      <c r="I443" s="256"/>
      <c r="J443" s="256"/>
      <c r="K443" s="256"/>
      <c r="L443" s="256"/>
    </row>
    <row r="444" spans="1:12">
      <c r="A444" s="256"/>
      <c r="B444" s="256"/>
      <c r="C444" s="256"/>
      <c r="D444" s="256"/>
      <c r="E444" s="488"/>
      <c r="F444" s="256"/>
      <c r="G444" s="256"/>
      <c r="H444" s="262"/>
      <c r="I444" s="256"/>
      <c r="J444" s="256"/>
      <c r="K444" s="256"/>
      <c r="L444" s="256"/>
    </row>
    <row r="445" spans="1:12">
      <c r="A445" s="256"/>
      <c r="B445" s="256"/>
      <c r="C445" s="256"/>
      <c r="D445" s="256"/>
      <c r="E445" s="488"/>
      <c r="F445" s="256"/>
      <c r="G445" s="256"/>
      <c r="H445" s="262"/>
      <c r="I445" s="256"/>
      <c r="J445" s="256"/>
      <c r="K445" s="256"/>
      <c r="L445" s="256"/>
    </row>
    <row r="446" spans="1:12">
      <c r="A446" s="256"/>
      <c r="B446" s="256"/>
      <c r="C446" s="256"/>
      <c r="D446" s="256"/>
      <c r="E446" s="488"/>
      <c r="F446" s="256"/>
      <c r="G446" s="256"/>
      <c r="H446" s="262"/>
      <c r="I446" s="256"/>
      <c r="J446" s="256"/>
      <c r="K446" s="256"/>
      <c r="L446" s="256"/>
    </row>
    <row r="447" spans="1:12">
      <c r="A447" s="256"/>
      <c r="B447" s="256"/>
      <c r="C447" s="256"/>
      <c r="D447" s="256"/>
      <c r="E447" s="488"/>
      <c r="F447" s="256"/>
      <c r="G447" s="256"/>
      <c r="H447" s="262"/>
      <c r="I447" s="256"/>
      <c r="J447" s="256"/>
      <c r="K447" s="256"/>
      <c r="L447" s="256"/>
    </row>
    <row r="448" spans="1:12">
      <c r="A448" s="256"/>
      <c r="B448" s="256"/>
      <c r="C448" s="256"/>
      <c r="D448" s="256"/>
      <c r="E448" s="488"/>
      <c r="F448" s="256"/>
      <c r="G448" s="256"/>
      <c r="H448" s="262"/>
      <c r="I448" s="256"/>
      <c r="J448" s="256"/>
      <c r="K448" s="256"/>
      <c r="L448" s="256"/>
    </row>
    <row r="449" spans="1:12">
      <c r="A449" s="256"/>
      <c r="B449" s="256"/>
      <c r="C449" s="256"/>
      <c r="D449" s="256"/>
      <c r="E449" s="488"/>
      <c r="F449" s="256"/>
      <c r="G449" s="256"/>
      <c r="H449" s="262"/>
      <c r="I449" s="256"/>
      <c r="J449" s="256"/>
      <c r="K449" s="256"/>
      <c r="L449" s="256"/>
    </row>
    <row r="450" spans="1:12">
      <c r="A450" s="256"/>
      <c r="B450" s="256"/>
      <c r="C450" s="256"/>
      <c r="D450" s="256"/>
      <c r="E450" s="488"/>
      <c r="F450" s="256"/>
      <c r="G450" s="256"/>
      <c r="H450" s="262"/>
      <c r="I450" s="256"/>
      <c r="J450" s="256"/>
      <c r="K450" s="256"/>
      <c r="L450" s="256"/>
    </row>
    <row r="451" spans="1:12">
      <c r="A451" s="256"/>
      <c r="B451" s="256"/>
      <c r="C451" s="256"/>
      <c r="D451" s="256"/>
      <c r="E451" s="488"/>
      <c r="F451" s="256"/>
      <c r="G451" s="256"/>
      <c r="H451" s="262"/>
      <c r="I451" s="256"/>
      <c r="J451" s="256"/>
      <c r="K451" s="256"/>
      <c r="L451" s="256"/>
    </row>
    <row r="452" spans="1:12">
      <c r="A452" s="256"/>
      <c r="B452" s="256"/>
      <c r="C452" s="256"/>
      <c r="D452" s="256"/>
      <c r="E452" s="488"/>
      <c r="F452" s="256"/>
      <c r="G452" s="256"/>
      <c r="H452" s="262"/>
      <c r="I452" s="256"/>
      <c r="J452" s="256"/>
      <c r="K452" s="256"/>
      <c r="L452" s="256"/>
    </row>
    <row r="453" spans="1:12">
      <c r="A453" s="256"/>
      <c r="B453" s="256"/>
      <c r="C453" s="256"/>
      <c r="D453" s="256"/>
      <c r="E453" s="488"/>
      <c r="F453" s="256"/>
      <c r="G453" s="256"/>
      <c r="H453" s="262"/>
      <c r="I453" s="256"/>
      <c r="J453" s="256"/>
      <c r="K453" s="256"/>
      <c r="L453" s="256"/>
    </row>
    <row r="454" spans="1:12">
      <c r="A454" s="256"/>
      <c r="B454" s="256"/>
      <c r="C454" s="256"/>
      <c r="D454" s="256"/>
      <c r="E454" s="488"/>
      <c r="F454" s="256"/>
      <c r="G454" s="256"/>
      <c r="H454" s="262"/>
      <c r="I454" s="256"/>
      <c r="J454" s="256"/>
      <c r="K454" s="256"/>
      <c r="L454" s="256"/>
    </row>
    <row r="455" spans="1:12">
      <c r="A455" s="256"/>
      <c r="B455" s="256"/>
      <c r="C455" s="256"/>
      <c r="D455" s="256"/>
      <c r="E455" s="488"/>
      <c r="F455" s="256"/>
      <c r="G455" s="256"/>
      <c r="H455" s="262"/>
      <c r="I455" s="256"/>
      <c r="J455" s="256"/>
      <c r="K455" s="256"/>
      <c r="L455" s="256"/>
    </row>
    <row r="456" spans="1:12">
      <c r="A456" s="256"/>
      <c r="B456" s="256"/>
      <c r="C456" s="256"/>
      <c r="D456" s="256"/>
      <c r="E456" s="488"/>
      <c r="F456" s="256"/>
      <c r="G456" s="256"/>
      <c r="H456" s="262"/>
      <c r="I456" s="256"/>
      <c r="J456" s="256"/>
      <c r="K456" s="256"/>
      <c r="L456" s="256"/>
    </row>
    <row r="457" spans="1:12">
      <c r="A457" s="256"/>
      <c r="B457" s="256"/>
      <c r="C457" s="256"/>
      <c r="D457" s="256"/>
      <c r="E457" s="488"/>
      <c r="F457" s="256"/>
      <c r="G457" s="256"/>
      <c r="H457" s="262"/>
      <c r="I457" s="256"/>
      <c r="J457" s="256"/>
      <c r="K457" s="256"/>
      <c r="L457" s="256"/>
    </row>
    <row r="458" spans="1:12">
      <c r="A458" s="256"/>
      <c r="B458" s="256"/>
      <c r="C458" s="256"/>
      <c r="D458" s="256"/>
      <c r="E458" s="488"/>
      <c r="F458" s="256"/>
      <c r="G458" s="256"/>
      <c r="H458" s="262"/>
      <c r="I458" s="256"/>
      <c r="J458" s="256"/>
      <c r="K458" s="256"/>
      <c r="L458" s="256"/>
    </row>
    <row r="459" spans="1:12">
      <c r="A459" s="256"/>
      <c r="B459" s="256"/>
      <c r="C459" s="256"/>
      <c r="D459" s="256"/>
      <c r="E459" s="488"/>
      <c r="F459" s="256"/>
      <c r="G459" s="256"/>
      <c r="H459" s="262"/>
      <c r="I459" s="256"/>
      <c r="J459" s="256"/>
      <c r="K459" s="256"/>
      <c r="L459" s="256"/>
    </row>
    <row r="460" spans="1:12">
      <c r="A460" s="256"/>
      <c r="B460" s="256"/>
      <c r="C460" s="256"/>
      <c r="D460" s="256"/>
      <c r="E460" s="488"/>
      <c r="F460" s="256"/>
      <c r="G460" s="256"/>
      <c r="H460" s="262"/>
      <c r="I460" s="256"/>
      <c r="J460" s="256"/>
      <c r="K460" s="256"/>
      <c r="L460" s="256"/>
    </row>
    <row r="461" spans="1:12">
      <c r="A461" s="256"/>
      <c r="B461" s="256"/>
      <c r="C461" s="256"/>
      <c r="D461" s="256"/>
      <c r="E461" s="488"/>
      <c r="F461" s="256"/>
      <c r="G461" s="256"/>
      <c r="H461" s="262"/>
      <c r="I461" s="256"/>
      <c r="J461" s="256"/>
      <c r="K461" s="256"/>
      <c r="L461" s="256"/>
    </row>
    <row r="462" spans="1:12">
      <c r="A462" s="256"/>
      <c r="B462" s="256"/>
      <c r="C462" s="256"/>
      <c r="D462" s="256"/>
      <c r="E462" s="488"/>
      <c r="F462" s="256"/>
      <c r="G462" s="256"/>
      <c r="H462" s="262"/>
      <c r="I462" s="256"/>
      <c r="J462" s="256"/>
      <c r="K462" s="256"/>
      <c r="L462" s="256"/>
    </row>
    <row r="463" spans="1:12">
      <c r="A463" s="256"/>
      <c r="B463" s="256"/>
      <c r="C463" s="256"/>
      <c r="D463" s="256"/>
      <c r="E463" s="488"/>
      <c r="F463" s="256"/>
      <c r="G463" s="256"/>
      <c r="H463" s="262"/>
      <c r="I463" s="256"/>
      <c r="J463" s="256"/>
      <c r="K463" s="256"/>
      <c r="L463" s="256"/>
    </row>
    <row r="464" spans="1:12">
      <c r="A464" s="256"/>
      <c r="B464" s="256"/>
      <c r="C464" s="256"/>
      <c r="D464" s="256"/>
      <c r="E464" s="488"/>
      <c r="F464" s="256"/>
      <c r="G464" s="256"/>
      <c r="H464" s="262"/>
      <c r="I464" s="256"/>
      <c r="J464" s="256"/>
      <c r="K464" s="256"/>
      <c r="L464" s="256"/>
    </row>
    <row r="465" spans="1:12">
      <c r="A465" s="256"/>
      <c r="B465" s="256"/>
      <c r="C465" s="256"/>
      <c r="D465" s="256"/>
      <c r="E465" s="488"/>
      <c r="F465" s="256"/>
      <c r="G465" s="256"/>
      <c r="H465" s="262"/>
      <c r="I465" s="256"/>
      <c r="J465" s="256"/>
      <c r="K465" s="256"/>
      <c r="L465" s="256"/>
    </row>
    <row r="466" spans="1:12">
      <c r="A466" s="256"/>
      <c r="B466" s="256"/>
      <c r="C466" s="256"/>
      <c r="D466" s="256"/>
      <c r="E466" s="488"/>
      <c r="F466" s="256"/>
      <c r="G466" s="256"/>
      <c r="H466" s="262"/>
      <c r="I466" s="256"/>
      <c r="J466" s="256"/>
      <c r="K466" s="256"/>
      <c r="L466" s="256"/>
    </row>
    <row r="467" spans="1:12">
      <c r="A467" s="256"/>
      <c r="B467" s="256"/>
      <c r="C467" s="256"/>
      <c r="D467" s="256"/>
      <c r="E467" s="488"/>
      <c r="F467" s="256"/>
      <c r="G467" s="256"/>
      <c r="H467" s="262"/>
      <c r="I467" s="256"/>
      <c r="J467" s="256"/>
      <c r="K467" s="256"/>
      <c r="L467" s="256"/>
    </row>
    <row r="468" spans="1:12">
      <c r="A468" s="256"/>
      <c r="B468" s="256"/>
      <c r="C468" s="256"/>
      <c r="D468" s="256"/>
      <c r="E468" s="488"/>
      <c r="F468" s="256"/>
      <c r="G468" s="256"/>
      <c r="H468" s="262"/>
      <c r="I468" s="256"/>
      <c r="J468" s="256"/>
      <c r="K468" s="256"/>
      <c r="L468" s="256"/>
    </row>
    <row r="469" spans="1:12">
      <c r="A469" s="256"/>
      <c r="B469" s="256"/>
      <c r="C469" s="256"/>
      <c r="D469" s="256"/>
      <c r="E469" s="488"/>
      <c r="F469" s="256"/>
      <c r="G469" s="256"/>
      <c r="H469" s="262"/>
      <c r="I469" s="256"/>
      <c r="J469" s="256"/>
      <c r="K469" s="256"/>
      <c r="L469" s="256"/>
    </row>
    <row r="470" spans="1:12">
      <c r="A470" s="256"/>
      <c r="B470" s="256"/>
      <c r="C470" s="256"/>
      <c r="D470" s="256"/>
      <c r="E470" s="488"/>
      <c r="F470" s="256"/>
      <c r="G470" s="256"/>
      <c r="H470" s="262"/>
      <c r="I470" s="256"/>
      <c r="J470" s="256"/>
      <c r="K470" s="256"/>
      <c r="L470" s="256"/>
    </row>
    <row r="471" spans="1:12">
      <c r="A471" s="256"/>
      <c r="B471" s="256"/>
      <c r="C471" s="256"/>
      <c r="D471" s="256"/>
      <c r="E471" s="488"/>
      <c r="F471" s="256"/>
      <c r="G471" s="256"/>
      <c r="H471" s="262"/>
      <c r="I471" s="256"/>
      <c r="J471" s="256"/>
      <c r="K471" s="256"/>
      <c r="L471" s="256"/>
    </row>
    <row r="472" spans="1:12">
      <c r="A472" s="256"/>
      <c r="B472" s="256"/>
      <c r="C472" s="256"/>
      <c r="D472" s="256"/>
      <c r="E472" s="488"/>
      <c r="F472" s="256"/>
      <c r="G472" s="256"/>
      <c r="H472" s="262"/>
      <c r="I472" s="256"/>
      <c r="J472" s="256"/>
      <c r="K472" s="256"/>
      <c r="L472" s="256"/>
    </row>
    <row r="473" spans="1:12">
      <c r="A473" s="256"/>
      <c r="B473" s="256"/>
      <c r="C473" s="256"/>
      <c r="D473" s="256"/>
      <c r="E473" s="488"/>
      <c r="F473" s="256"/>
      <c r="G473" s="256"/>
      <c r="H473" s="262"/>
      <c r="I473" s="256"/>
      <c r="J473" s="256"/>
      <c r="K473" s="256"/>
      <c r="L473" s="256"/>
    </row>
    <row r="474" spans="1:12">
      <c r="A474" s="256"/>
      <c r="B474" s="256"/>
      <c r="C474" s="256"/>
      <c r="D474" s="256"/>
      <c r="E474" s="488"/>
      <c r="F474" s="256"/>
      <c r="G474" s="256"/>
      <c r="H474" s="262"/>
      <c r="I474" s="256"/>
      <c r="J474" s="256"/>
      <c r="K474" s="256"/>
      <c r="L474" s="256"/>
    </row>
    <row r="475" spans="1:12">
      <c r="A475" s="256"/>
      <c r="B475" s="256"/>
      <c r="C475" s="256"/>
      <c r="D475" s="256"/>
      <c r="E475" s="488"/>
      <c r="F475" s="256"/>
      <c r="G475" s="256"/>
      <c r="H475" s="262"/>
      <c r="I475" s="256"/>
      <c r="J475" s="256"/>
      <c r="K475" s="256"/>
      <c r="L475" s="256"/>
    </row>
    <row r="476" spans="1:12">
      <c r="A476" s="256"/>
      <c r="B476" s="256"/>
      <c r="C476" s="256"/>
      <c r="D476" s="256"/>
      <c r="E476" s="488"/>
      <c r="F476" s="256"/>
      <c r="G476" s="256"/>
      <c r="H476" s="262"/>
      <c r="I476" s="256"/>
      <c r="J476" s="256"/>
      <c r="K476" s="256"/>
      <c r="L476" s="256"/>
    </row>
    <row r="477" spans="1:12">
      <c r="A477" s="256"/>
      <c r="B477" s="256"/>
      <c r="C477" s="256"/>
      <c r="D477" s="256"/>
      <c r="E477" s="488"/>
      <c r="F477" s="256"/>
      <c r="G477" s="256"/>
      <c r="H477" s="262"/>
      <c r="I477" s="256"/>
      <c r="J477" s="256"/>
      <c r="K477" s="256"/>
      <c r="L477" s="256"/>
    </row>
    <row r="478" spans="1:12">
      <c r="A478" s="256"/>
      <c r="B478" s="256"/>
      <c r="C478" s="256"/>
      <c r="D478" s="256"/>
      <c r="E478" s="488"/>
      <c r="F478" s="256"/>
      <c r="G478" s="256"/>
      <c r="H478" s="262"/>
      <c r="I478" s="256"/>
      <c r="J478" s="256"/>
      <c r="K478" s="256"/>
      <c r="L478" s="256"/>
    </row>
    <row r="479" spans="1:12">
      <c r="A479" s="256"/>
      <c r="B479" s="256"/>
      <c r="C479" s="256"/>
      <c r="D479" s="256"/>
      <c r="E479" s="488"/>
      <c r="F479" s="256"/>
      <c r="G479" s="256"/>
      <c r="H479" s="262"/>
      <c r="I479" s="256"/>
      <c r="J479" s="256"/>
      <c r="K479" s="256"/>
      <c r="L479" s="256"/>
    </row>
    <row r="480" spans="1:12">
      <c r="A480" s="256"/>
      <c r="B480" s="256"/>
      <c r="C480" s="256"/>
      <c r="D480" s="256"/>
      <c r="E480" s="488"/>
      <c r="F480" s="256"/>
      <c r="G480" s="256"/>
      <c r="H480" s="262"/>
      <c r="I480" s="256"/>
      <c r="J480" s="256"/>
      <c r="K480" s="256"/>
      <c r="L480" s="256"/>
    </row>
    <row r="481" spans="1:12">
      <c r="A481" s="256"/>
      <c r="B481" s="256"/>
      <c r="C481" s="256"/>
      <c r="D481" s="256"/>
      <c r="E481" s="488"/>
      <c r="F481" s="256"/>
      <c r="G481" s="256"/>
      <c r="H481" s="262"/>
      <c r="I481" s="256"/>
      <c r="J481" s="256"/>
      <c r="K481" s="256"/>
      <c r="L481" s="256"/>
    </row>
    <row r="482" spans="1:12">
      <c r="A482" s="256"/>
      <c r="B482" s="256"/>
      <c r="C482" s="256"/>
      <c r="D482" s="256"/>
      <c r="E482" s="488"/>
      <c r="F482" s="256"/>
      <c r="G482" s="256"/>
      <c r="H482" s="262"/>
      <c r="I482" s="256"/>
      <c r="J482" s="256"/>
      <c r="K482" s="256"/>
      <c r="L482" s="256"/>
    </row>
    <row r="483" spans="1:12">
      <c r="A483" s="256"/>
      <c r="B483" s="256"/>
      <c r="C483" s="256"/>
      <c r="D483" s="256"/>
      <c r="E483" s="488"/>
      <c r="F483" s="256"/>
      <c r="G483" s="256"/>
      <c r="H483" s="262"/>
      <c r="I483" s="256"/>
      <c r="J483" s="256"/>
      <c r="K483" s="256"/>
      <c r="L483" s="256"/>
    </row>
    <row r="484" spans="1:12">
      <c r="A484" s="256"/>
      <c r="B484" s="256"/>
      <c r="C484" s="256"/>
      <c r="D484" s="256"/>
      <c r="E484" s="488"/>
      <c r="F484" s="256"/>
      <c r="G484" s="256"/>
      <c r="H484" s="262"/>
      <c r="I484" s="256"/>
      <c r="J484" s="256"/>
      <c r="K484" s="256"/>
      <c r="L484" s="256"/>
    </row>
    <row r="485" spans="1:12">
      <c r="A485" s="256"/>
      <c r="B485" s="256"/>
      <c r="C485" s="256"/>
      <c r="D485" s="256"/>
      <c r="E485" s="488"/>
      <c r="F485" s="256"/>
      <c r="G485" s="256"/>
      <c r="H485" s="262"/>
      <c r="I485" s="256"/>
      <c r="J485" s="256"/>
      <c r="K485" s="256"/>
      <c r="L485" s="256"/>
    </row>
    <row r="486" spans="1:12">
      <c r="A486" s="256"/>
      <c r="B486" s="256"/>
      <c r="C486" s="256"/>
      <c r="D486" s="256"/>
      <c r="E486" s="488"/>
      <c r="F486" s="256"/>
      <c r="G486" s="256"/>
      <c r="H486" s="262"/>
      <c r="I486" s="256"/>
      <c r="J486" s="256"/>
      <c r="K486" s="256"/>
      <c r="L486" s="256"/>
    </row>
    <row r="487" spans="1:12">
      <c r="A487" s="256"/>
      <c r="B487" s="256"/>
      <c r="C487" s="256"/>
      <c r="D487" s="256"/>
      <c r="E487" s="488"/>
      <c r="F487" s="256"/>
      <c r="G487" s="256"/>
      <c r="H487" s="262"/>
      <c r="I487" s="256"/>
      <c r="J487" s="256"/>
      <c r="K487" s="256"/>
      <c r="L487" s="256"/>
    </row>
    <row r="488" spans="1:12">
      <c r="A488" s="256"/>
      <c r="B488" s="256"/>
      <c r="C488" s="256"/>
      <c r="D488" s="256"/>
      <c r="E488" s="488"/>
      <c r="F488" s="256"/>
      <c r="G488" s="256"/>
      <c r="H488" s="262"/>
      <c r="I488" s="256"/>
      <c r="J488" s="256"/>
      <c r="K488" s="256"/>
      <c r="L488" s="256"/>
    </row>
    <row r="489" spans="1:12">
      <c r="A489" s="256"/>
      <c r="B489" s="256"/>
      <c r="C489" s="256"/>
      <c r="D489" s="256"/>
      <c r="E489" s="488"/>
      <c r="F489" s="256"/>
      <c r="G489" s="256"/>
      <c r="H489" s="262"/>
      <c r="I489" s="256"/>
      <c r="J489" s="256"/>
      <c r="K489" s="256"/>
      <c r="L489" s="256"/>
    </row>
    <row r="490" spans="1:12">
      <c r="A490" s="256"/>
      <c r="B490" s="256"/>
      <c r="C490" s="256"/>
      <c r="D490" s="256"/>
      <c r="E490" s="488"/>
      <c r="F490" s="256"/>
      <c r="G490" s="256"/>
      <c r="H490" s="262"/>
      <c r="I490" s="256"/>
      <c r="J490" s="256"/>
      <c r="K490" s="256"/>
      <c r="L490" s="256"/>
    </row>
    <row r="491" spans="1:12">
      <c r="A491" s="256"/>
      <c r="B491" s="256"/>
      <c r="C491" s="256"/>
      <c r="D491" s="256"/>
      <c r="E491" s="488"/>
      <c r="F491" s="256"/>
      <c r="G491" s="256"/>
      <c r="H491" s="262"/>
      <c r="I491" s="256"/>
      <c r="J491" s="256"/>
      <c r="K491" s="256"/>
      <c r="L491" s="256"/>
    </row>
    <row r="492" spans="1:12">
      <c r="A492" s="256"/>
      <c r="B492" s="256"/>
      <c r="C492" s="256"/>
      <c r="D492" s="256"/>
      <c r="E492" s="488"/>
      <c r="F492" s="256"/>
      <c r="G492" s="256"/>
      <c r="H492" s="262"/>
      <c r="I492" s="256"/>
      <c r="J492" s="256"/>
      <c r="K492" s="256"/>
      <c r="L492" s="256"/>
    </row>
    <row r="493" spans="1:12">
      <c r="A493" s="256"/>
      <c r="B493" s="256"/>
      <c r="C493" s="256"/>
      <c r="D493" s="256"/>
      <c r="E493" s="488"/>
      <c r="F493" s="256"/>
      <c r="G493" s="256"/>
      <c r="H493" s="262"/>
      <c r="I493" s="256"/>
      <c r="J493" s="256"/>
      <c r="K493" s="256"/>
      <c r="L493" s="256"/>
    </row>
    <row r="494" spans="1:12">
      <c r="A494" s="256"/>
      <c r="B494" s="256"/>
      <c r="C494" s="256"/>
      <c r="D494" s="256"/>
      <c r="E494" s="488"/>
      <c r="F494" s="256"/>
      <c r="G494" s="256"/>
      <c r="H494" s="262"/>
      <c r="I494" s="256"/>
      <c r="J494" s="256"/>
      <c r="K494" s="256"/>
      <c r="L494" s="256"/>
    </row>
    <row r="495" spans="1:12">
      <c r="A495" s="256"/>
      <c r="B495" s="256"/>
      <c r="C495" s="256"/>
      <c r="D495" s="256"/>
      <c r="E495" s="488"/>
      <c r="F495" s="256"/>
      <c r="G495" s="256"/>
      <c r="H495" s="262"/>
      <c r="I495" s="256"/>
      <c r="J495" s="256"/>
      <c r="K495" s="256"/>
      <c r="L495" s="256"/>
    </row>
    <row r="496" spans="1:12">
      <c r="A496" s="256"/>
      <c r="B496" s="256"/>
      <c r="C496" s="256"/>
      <c r="D496" s="256"/>
      <c r="E496" s="488"/>
      <c r="F496" s="256"/>
      <c r="G496" s="256"/>
      <c r="H496" s="262"/>
      <c r="I496" s="256"/>
      <c r="J496" s="256"/>
      <c r="K496" s="256"/>
      <c r="L496" s="256"/>
    </row>
    <row r="497" spans="1:12">
      <c r="A497" s="256"/>
      <c r="B497" s="256"/>
      <c r="C497" s="256"/>
      <c r="D497" s="256"/>
      <c r="E497" s="488"/>
      <c r="F497" s="256"/>
      <c r="G497" s="256"/>
      <c r="H497" s="262"/>
      <c r="I497" s="256"/>
      <c r="J497" s="256"/>
      <c r="K497" s="256"/>
      <c r="L497" s="256"/>
    </row>
    <row r="498" spans="1:12">
      <c r="A498" s="256"/>
      <c r="B498" s="256"/>
      <c r="C498" s="256"/>
      <c r="D498" s="256"/>
      <c r="E498" s="488"/>
      <c r="F498" s="256"/>
      <c r="G498" s="256"/>
      <c r="H498" s="262"/>
      <c r="I498" s="256"/>
      <c r="J498" s="256"/>
      <c r="K498" s="256"/>
      <c r="L498" s="256"/>
    </row>
    <row r="499" spans="1:12">
      <c r="A499" s="256"/>
      <c r="B499" s="256"/>
      <c r="C499" s="256"/>
      <c r="D499" s="256"/>
      <c r="E499" s="488"/>
      <c r="F499" s="256"/>
      <c r="G499" s="256"/>
      <c r="H499" s="262"/>
      <c r="I499" s="256"/>
      <c r="J499" s="256"/>
      <c r="K499" s="256"/>
      <c r="L499" s="256"/>
    </row>
    <row r="500" spans="1:12">
      <c r="A500" s="256"/>
      <c r="B500" s="256"/>
      <c r="C500" s="256"/>
      <c r="D500" s="256"/>
      <c r="E500" s="488"/>
      <c r="F500" s="256"/>
      <c r="G500" s="256"/>
      <c r="H500" s="262"/>
      <c r="I500" s="256"/>
      <c r="J500" s="256"/>
      <c r="K500" s="256"/>
      <c r="L500" s="256"/>
    </row>
    <row r="501" spans="1:12">
      <c r="A501" s="256"/>
      <c r="B501" s="256"/>
      <c r="C501" s="256"/>
      <c r="D501" s="256"/>
      <c r="E501" s="488"/>
      <c r="F501" s="256"/>
      <c r="G501" s="256"/>
      <c r="H501" s="262"/>
      <c r="I501" s="256"/>
      <c r="J501" s="256"/>
      <c r="K501" s="256"/>
      <c r="L501" s="256"/>
    </row>
    <row r="502" spans="1:12">
      <c r="A502" s="256"/>
      <c r="B502" s="256"/>
      <c r="C502" s="256"/>
      <c r="D502" s="256"/>
      <c r="E502" s="488"/>
      <c r="F502" s="256"/>
      <c r="G502" s="256"/>
      <c r="H502" s="262"/>
      <c r="I502" s="256"/>
      <c r="J502" s="256"/>
      <c r="K502" s="256"/>
      <c r="L502" s="256"/>
    </row>
    <row r="503" spans="1:12">
      <c r="A503" s="256"/>
      <c r="B503" s="256"/>
      <c r="C503" s="256"/>
      <c r="D503" s="256"/>
      <c r="E503" s="488"/>
      <c r="F503" s="256"/>
      <c r="G503" s="256"/>
      <c r="H503" s="262"/>
      <c r="I503" s="256"/>
      <c r="J503" s="256"/>
      <c r="K503" s="256"/>
      <c r="L503" s="256"/>
    </row>
    <row r="504" spans="1:12">
      <c r="A504" s="256"/>
      <c r="B504" s="256"/>
      <c r="C504" s="256"/>
      <c r="D504" s="256"/>
      <c r="E504" s="488"/>
      <c r="F504" s="256"/>
      <c r="G504" s="256"/>
      <c r="H504" s="262"/>
      <c r="I504" s="256"/>
      <c r="J504" s="256"/>
      <c r="K504" s="256"/>
      <c r="L504" s="256"/>
    </row>
    <row r="505" spans="1:12">
      <c r="A505" s="256"/>
      <c r="B505" s="256"/>
      <c r="C505" s="256"/>
      <c r="D505" s="256"/>
      <c r="E505" s="488"/>
      <c r="F505" s="256"/>
      <c r="G505" s="256"/>
      <c r="H505" s="262"/>
      <c r="I505" s="256"/>
      <c r="J505" s="256"/>
      <c r="K505" s="256"/>
      <c r="L505" s="256"/>
    </row>
    <row r="506" spans="1:12">
      <c r="A506" s="256"/>
      <c r="B506" s="256"/>
      <c r="C506" s="256"/>
      <c r="D506" s="256"/>
      <c r="E506" s="488"/>
      <c r="F506" s="256"/>
      <c r="G506" s="256"/>
      <c r="H506" s="262"/>
      <c r="I506" s="256"/>
      <c r="J506" s="256"/>
      <c r="K506" s="256"/>
      <c r="L506" s="256"/>
    </row>
    <row r="507" spans="1:12">
      <c r="A507" s="256"/>
      <c r="B507" s="256"/>
      <c r="C507" s="256"/>
      <c r="D507" s="256"/>
      <c r="E507" s="488"/>
      <c r="F507" s="256"/>
      <c r="G507" s="256"/>
      <c r="H507" s="262"/>
      <c r="I507" s="256"/>
      <c r="J507" s="256"/>
      <c r="K507" s="256"/>
      <c r="L507" s="256"/>
    </row>
    <row r="508" spans="1:12">
      <c r="A508" s="256"/>
      <c r="B508" s="256"/>
      <c r="C508" s="256"/>
      <c r="D508" s="256"/>
      <c r="E508" s="488"/>
      <c r="F508" s="256"/>
      <c r="G508" s="256"/>
      <c r="H508" s="262"/>
      <c r="I508" s="256"/>
      <c r="J508" s="256"/>
      <c r="K508" s="256"/>
      <c r="L508" s="256"/>
    </row>
    <row r="509" spans="1:12">
      <c r="A509" s="256"/>
      <c r="B509" s="256"/>
      <c r="C509" s="256"/>
      <c r="D509" s="256"/>
      <c r="E509" s="488"/>
      <c r="F509" s="256"/>
      <c r="G509" s="256"/>
      <c r="H509" s="262"/>
      <c r="I509" s="256"/>
      <c r="J509" s="256"/>
      <c r="K509" s="256"/>
      <c r="L509" s="256"/>
    </row>
    <row r="510" spans="1:12">
      <c r="A510" s="256"/>
      <c r="B510" s="256"/>
      <c r="C510" s="256"/>
      <c r="D510" s="256"/>
      <c r="E510" s="488"/>
      <c r="F510" s="256"/>
      <c r="G510" s="256"/>
      <c r="H510" s="262"/>
      <c r="I510" s="256"/>
      <c r="J510" s="256"/>
      <c r="K510" s="256"/>
      <c r="L510" s="256"/>
    </row>
    <row r="511" spans="1:12">
      <c r="A511" s="256"/>
      <c r="B511" s="256"/>
      <c r="C511" s="256"/>
      <c r="D511" s="256"/>
      <c r="E511" s="488"/>
      <c r="F511" s="256"/>
      <c r="G511" s="256"/>
      <c r="H511" s="262"/>
      <c r="I511" s="256"/>
      <c r="J511" s="256"/>
      <c r="K511" s="256"/>
      <c r="L511" s="256"/>
    </row>
    <row r="512" spans="1:12">
      <c r="A512" s="256"/>
      <c r="B512" s="256"/>
      <c r="C512" s="256"/>
      <c r="D512" s="256"/>
      <c r="E512" s="488"/>
      <c r="F512" s="256"/>
      <c r="G512" s="256"/>
      <c r="H512" s="262"/>
      <c r="I512" s="256"/>
      <c r="J512" s="256"/>
      <c r="K512" s="256"/>
      <c r="L512" s="256"/>
    </row>
    <row r="513" spans="1:12">
      <c r="A513" s="256"/>
      <c r="B513" s="256"/>
      <c r="C513" s="256"/>
      <c r="D513" s="256"/>
      <c r="E513" s="488"/>
      <c r="F513" s="256"/>
      <c r="G513" s="256"/>
      <c r="H513" s="262"/>
      <c r="I513" s="256"/>
      <c r="J513" s="256"/>
      <c r="K513" s="256"/>
      <c r="L513" s="256"/>
    </row>
    <row r="514" spans="1:12">
      <c r="A514" s="256"/>
      <c r="B514" s="256"/>
      <c r="C514" s="256"/>
      <c r="D514" s="256"/>
      <c r="E514" s="488"/>
      <c r="F514" s="256"/>
      <c r="G514" s="256"/>
      <c r="H514" s="262"/>
      <c r="I514" s="256"/>
      <c r="J514" s="256"/>
      <c r="K514" s="256"/>
      <c r="L514" s="256"/>
    </row>
    <row r="515" spans="1:12">
      <c r="A515" s="256"/>
      <c r="B515" s="256"/>
      <c r="C515" s="256"/>
      <c r="D515" s="256"/>
      <c r="E515" s="488"/>
      <c r="F515" s="256"/>
      <c r="G515" s="256"/>
      <c r="H515" s="262"/>
      <c r="I515" s="256"/>
      <c r="J515" s="256"/>
      <c r="K515" s="256"/>
      <c r="L515" s="256"/>
    </row>
    <row r="516" spans="1:12">
      <c r="A516" s="256"/>
      <c r="B516" s="256"/>
      <c r="C516" s="256"/>
      <c r="D516" s="256"/>
      <c r="E516" s="488"/>
      <c r="F516" s="256"/>
      <c r="G516" s="256"/>
      <c r="H516" s="262"/>
      <c r="I516" s="256"/>
      <c r="J516" s="256"/>
      <c r="K516" s="256"/>
      <c r="L516" s="256"/>
    </row>
    <row r="517" spans="1:12">
      <c r="A517" s="256"/>
      <c r="B517" s="256"/>
      <c r="C517" s="256"/>
      <c r="D517" s="256"/>
      <c r="E517" s="488"/>
      <c r="F517" s="256"/>
      <c r="G517" s="256"/>
      <c r="H517" s="262"/>
      <c r="I517" s="256"/>
      <c r="J517" s="256"/>
      <c r="K517" s="256"/>
      <c r="L517" s="256"/>
    </row>
    <row r="518" spans="1:12">
      <c r="A518" s="256"/>
      <c r="B518" s="256"/>
      <c r="C518" s="256"/>
      <c r="D518" s="256"/>
      <c r="E518" s="488"/>
      <c r="F518" s="256"/>
      <c r="G518" s="256"/>
      <c r="H518" s="262"/>
      <c r="I518" s="256"/>
      <c r="J518" s="256"/>
      <c r="K518" s="256"/>
      <c r="L518" s="256"/>
    </row>
    <row r="519" spans="1:12">
      <c r="A519" s="256"/>
      <c r="B519" s="256"/>
      <c r="C519" s="256"/>
      <c r="D519" s="256"/>
      <c r="E519" s="488"/>
      <c r="F519" s="256"/>
      <c r="G519" s="256"/>
      <c r="H519" s="262"/>
      <c r="I519" s="256"/>
      <c r="J519" s="256"/>
      <c r="K519" s="256"/>
      <c r="L519" s="256"/>
    </row>
    <row r="520" spans="1:12">
      <c r="A520" s="256"/>
      <c r="B520" s="256"/>
      <c r="C520" s="256"/>
      <c r="D520" s="256"/>
      <c r="E520" s="488"/>
      <c r="F520" s="256"/>
      <c r="G520" s="256"/>
      <c r="H520" s="262"/>
      <c r="I520" s="256"/>
      <c r="J520" s="256"/>
      <c r="K520" s="256"/>
      <c r="L520" s="256"/>
    </row>
    <row r="521" spans="1:12">
      <c r="A521" s="256"/>
      <c r="B521" s="256"/>
      <c r="C521" s="256"/>
      <c r="D521" s="256"/>
      <c r="E521" s="488"/>
      <c r="F521" s="256"/>
      <c r="G521" s="256"/>
      <c r="H521" s="262"/>
      <c r="I521" s="256"/>
      <c r="J521" s="256"/>
      <c r="K521" s="256"/>
      <c r="L521" s="256"/>
    </row>
    <row r="522" spans="1:12">
      <c r="A522" s="256"/>
      <c r="B522" s="256"/>
      <c r="C522" s="256"/>
      <c r="D522" s="256"/>
      <c r="E522" s="488"/>
      <c r="F522" s="256"/>
      <c r="G522" s="256"/>
      <c r="H522" s="262"/>
      <c r="I522" s="256"/>
      <c r="J522" s="256"/>
      <c r="K522" s="256"/>
      <c r="L522" s="256"/>
    </row>
    <row r="523" spans="1:12">
      <c r="A523" s="256"/>
      <c r="B523" s="256"/>
      <c r="C523" s="256"/>
      <c r="D523" s="256"/>
      <c r="E523" s="488"/>
      <c r="F523" s="256"/>
      <c r="G523" s="256"/>
      <c r="H523" s="262"/>
      <c r="I523" s="256"/>
      <c r="J523" s="256"/>
      <c r="K523" s="256"/>
      <c r="L523" s="256"/>
    </row>
    <row r="524" spans="1:12">
      <c r="A524" s="256"/>
      <c r="B524" s="256"/>
      <c r="C524" s="256"/>
      <c r="D524" s="256"/>
      <c r="E524" s="488"/>
      <c r="F524" s="256"/>
      <c r="G524" s="256"/>
      <c r="H524" s="262"/>
      <c r="I524" s="256"/>
      <c r="J524" s="256"/>
      <c r="K524" s="256"/>
      <c r="L524" s="256"/>
    </row>
    <row r="525" spans="1:12">
      <c r="A525" s="256"/>
      <c r="B525" s="256"/>
      <c r="C525" s="256"/>
      <c r="D525" s="256"/>
      <c r="E525" s="488"/>
      <c r="F525" s="256"/>
      <c r="G525" s="256"/>
      <c r="H525" s="262"/>
      <c r="I525" s="256"/>
      <c r="J525" s="256"/>
      <c r="K525" s="256"/>
      <c r="L525" s="256"/>
    </row>
    <row r="526" spans="1:12">
      <c r="A526" s="256"/>
      <c r="B526" s="256"/>
      <c r="C526" s="256"/>
      <c r="D526" s="256"/>
      <c r="E526" s="488"/>
      <c r="F526" s="256"/>
      <c r="G526" s="256"/>
      <c r="H526" s="262"/>
      <c r="I526" s="256"/>
      <c r="J526" s="256"/>
      <c r="K526" s="256"/>
      <c r="L526" s="256"/>
    </row>
    <row r="527" spans="1:12">
      <c r="A527" s="256"/>
      <c r="B527" s="256"/>
      <c r="C527" s="256"/>
      <c r="D527" s="256"/>
      <c r="E527" s="488"/>
      <c r="F527" s="256"/>
      <c r="G527" s="256"/>
      <c r="H527" s="262"/>
      <c r="I527" s="256"/>
      <c r="J527" s="256"/>
      <c r="K527" s="256"/>
      <c r="L527" s="256"/>
    </row>
    <row r="528" spans="1:12">
      <c r="A528" s="256"/>
      <c r="B528" s="256"/>
      <c r="C528" s="256"/>
      <c r="D528" s="256"/>
      <c r="E528" s="488"/>
      <c r="F528" s="256"/>
      <c r="G528" s="256"/>
      <c r="H528" s="262"/>
      <c r="I528" s="256"/>
      <c r="J528" s="256"/>
      <c r="K528" s="256"/>
      <c r="L528" s="256"/>
    </row>
    <row r="529" spans="1:12">
      <c r="A529" s="256"/>
      <c r="B529" s="256"/>
      <c r="C529" s="256"/>
      <c r="D529" s="256"/>
      <c r="E529" s="488"/>
      <c r="F529" s="256"/>
      <c r="G529" s="256"/>
      <c r="H529" s="262"/>
      <c r="I529" s="256"/>
      <c r="J529" s="256"/>
      <c r="K529" s="256"/>
      <c r="L529" s="256"/>
    </row>
    <row r="530" spans="1:12">
      <c r="A530" s="256"/>
      <c r="B530" s="256"/>
      <c r="C530" s="256"/>
      <c r="D530" s="256"/>
      <c r="E530" s="488"/>
      <c r="F530" s="256"/>
      <c r="G530" s="256"/>
      <c r="H530" s="262"/>
      <c r="I530" s="256"/>
      <c r="J530" s="256"/>
      <c r="K530" s="256"/>
      <c r="L530" s="256"/>
    </row>
    <row r="531" spans="1:12">
      <c r="A531" s="256"/>
      <c r="B531" s="256"/>
      <c r="C531" s="256"/>
      <c r="D531" s="256"/>
      <c r="E531" s="488"/>
      <c r="F531" s="256"/>
      <c r="G531" s="256"/>
      <c r="H531" s="262"/>
      <c r="I531" s="256"/>
      <c r="J531" s="256"/>
      <c r="K531" s="256"/>
      <c r="L531" s="256"/>
    </row>
    <row r="532" spans="1:12">
      <c r="A532" s="256"/>
      <c r="B532" s="256"/>
      <c r="C532" s="256"/>
      <c r="D532" s="256"/>
      <c r="E532" s="488"/>
      <c r="F532" s="256"/>
      <c r="G532" s="256"/>
      <c r="H532" s="262"/>
      <c r="I532" s="256"/>
      <c r="J532" s="256"/>
      <c r="K532" s="256"/>
      <c r="L532" s="256"/>
    </row>
    <row r="533" spans="1:12">
      <c r="A533" s="256"/>
      <c r="B533" s="256"/>
      <c r="C533" s="256"/>
      <c r="D533" s="256"/>
      <c r="E533" s="488"/>
      <c r="F533" s="256"/>
      <c r="G533" s="256"/>
      <c r="H533" s="262"/>
      <c r="I533" s="256"/>
      <c r="J533" s="256"/>
      <c r="K533" s="256"/>
      <c r="L533" s="256"/>
    </row>
    <row r="534" spans="1:12">
      <c r="A534" s="256"/>
      <c r="B534" s="256"/>
      <c r="C534" s="256"/>
      <c r="D534" s="256"/>
      <c r="E534" s="488"/>
      <c r="F534" s="256"/>
      <c r="G534" s="256"/>
      <c r="H534" s="262"/>
      <c r="I534" s="256"/>
      <c r="J534" s="256"/>
      <c r="K534" s="256"/>
      <c r="L534" s="256"/>
    </row>
    <row r="535" spans="1:12">
      <c r="A535" s="256"/>
      <c r="B535" s="256"/>
      <c r="C535" s="256"/>
      <c r="D535" s="256"/>
      <c r="E535" s="488"/>
      <c r="F535" s="256"/>
      <c r="G535" s="256"/>
      <c r="H535" s="262"/>
      <c r="I535" s="256"/>
      <c r="J535" s="256"/>
      <c r="K535" s="256"/>
      <c r="L535" s="256"/>
    </row>
    <row r="536" spans="1:12">
      <c r="A536" s="256"/>
      <c r="B536" s="256"/>
      <c r="C536" s="256"/>
      <c r="D536" s="256"/>
      <c r="E536" s="488"/>
      <c r="F536" s="256"/>
      <c r="G536" s="256"/>
      <c r="H536" s="262"/>
      <c r="I536" s="256"/>
      <c r="J536" s="256"/>
      <c r="K536" s="256"/>
      <c r="L536" s="256"/>
    </row>
    <row r="537" spans="1:12">
      <c r="A537" s="256"/>
      <c r="B537" s="256"/>
      <c r="C537" s="256"/>
      <c r="D537" s="256"/>
      <c r="E537" s="488"/>
      <c r="F537" s="256"/>
      <c r="G537" s="256"/>
      <c r="H537" s="262"/>
      <c r="I537" s="256"/>
      <c r="J537" s="256"/>
      <c r="K537" s="256"/>
      <c r="L537" s="256"/>
    </row>
    <row r="538" spans="1:12">
      <c r="A538" s="256"/>
      <c r="B538" s="256"/>
      <c r="C538" s="256"/>
      <c r="D538" s="256"/>
      <c r="E538" s="488"/>
      <c r="F538" s="256"/>
      <c r="G538" s="256"/>
      <c r="H538" s="262"/>
      <c r="I538" s="256"/>
      <c r="J538" s="256"/>
      <c r="K538" s="256"/>
      <c r="L538" s="256"/>
    </row>
    <row r="539" spans="1:12">
      <c r="A539" s="256"/>
      <c r="B539" s="256"/>
      <c r="C539" s="256"/>
      <c r="D539" s="256"/>
      <c r="E539" s="488"/>
      <c r="F539" s="256"/>
      <c r="G539" s="256"/>
      <c r="H539" s="262"/>
      <c r="I539" s="256"/>
      <c r="J539" s="256"/>
      <c r="K539" s="256"/>
      <c r="L539" s="256"/>
    </row>
    <row r="540" spans="1:12">
      <c r="A540" s="256"/>
      <c r="B540" s="256"/>
      <c r="C540" s="256"/>
      <c r="D540" s="256"/>
      <c r="E540" s="488"/>
      <c r="F540" s="256"/>
      <c r="G540" s="256"/>
      <c r="H540" s="262"/>
      <c r="I540" s="256"/>
      <c r="J540" s="256"/>
      <c r="K540" s="256"/>
      <c r="L540" s="256"/>
    </row>
    <row r="541" spans="1:12">
      <c r="A541" s="256"/>
      <c r="B541" s="256"/>
      <c r="C541" s="256"/>
      <c r="D541" s="256"/>
      <c r="E541" s="488"/>
      <c r="F541" s="256"/>
      <c r="G541" s="256"/>
      <c r="H541" s="262"/>
      <c r="I541" s="256"/>
      <c r="J541" s="256"/>
      <c r="K541" s="256"/>
      <c r="L541" s="256"/>
    </row>
    <row r="542" spans="1:12">
      <c r="A542" s="256"/>
      <c r="B542" s="256"/>
      <c r="C542" s="256"/>
      <c r="D542" s="256"/>
      <c r="E542" s="488"/>
      <c r="F542" s="256"/>
      <c r="G542" s="256"/>
      <c r="H542" s="262"/>
      <c r="I542" s="256"/>
      <c r="J542" s="256"/>
      <c r="K542" s="256"/>
      <c r="L542" s="256"/>
    </row>
    <row r="543" spans="1:12">
      <c r="A543" s="256"/>
      <c r="B543" s="256"/>
      <c r="C543" s="256"/>
      <c r="D543" s="256"/>
      <c r="E543" s="488"/>
      <c r="F543" s="256"/>
      <c r="G543" s="256"/>
      <c r="H543" s="262"/>
      <c r="I543" s="256"/>
      <c r="J543" s="256"/>
      <c r="K543" s="256"/>
      <c r="L543" s="256"/>
    </row>
    <row r="544" spans="1:12">
      <c r="A544" s="256"/>
      <c r="B544" s="256"/>
      <c r="C544" s="256"/>
      <c r="D544" s="256"/>
      <c r="E544" s="488"/>
      <c r="F544" s="256"/>
      <c r="G544" s="256"/>
      <c r="H544" s="262"/>
      <c r="I544" s="256"/>
      <c r="J544" s="256"/>
      <c r="K544" s="256"/>
      <c r="L544" s="256"/>
    </row>
    <row r="545" spans="1:12">
      <c r="A545" s="256"/>
      <c r="B545" s="256"/>
      <c r="C545" s="256"/>
      <c r="D545" s="256"/>
      <c r="E545" s="488"/>
      <c r="F545" s="256"/>
      <c r="G545" s="256"/>
      <c r="H545" s="262"/>
      <c r="I545" s="256"/>
      <c r="J545" s="256"/>
      <c r="K545" s="256"/>
      <c r="L545" s="256"/>
    </row>
    <row r="546" spans="1:12">
      <c r="A546" s="256"/>
      <c r="B546" s="256"/>
      <c r="C546" s="256"/>
      <c r="D546" s="256"/>
      <c r="E546" s="488"/>
      <c r="F546" s="256"/>
      <c r="G546" s="256"/>
      <c r="H546" s="262"/>
      <c r="I546" s="256"/>
      <c r="J546" s="256"/>
      <c r="K546" s="256"/>
      <c r="L546" s="256"/>
    </row>
    <row r="547" spans="1:12">
      <c r="A547" s="256"/>
      <c r="B547" s="256"/>
      <c r="C547" s="256"/>
      <c r="D547" s="256"/>
      <c r="E547" s="488"/>
      <c r="F547" s="256"/>
      <c r="G547" s="256"/>
      <c r="H547" s="262"/>
      <c r="I547" s="256"/>
      <c r="J547" s="256"/>
      <c r="K547" s="256"/>
      <c r="L547" s="256"/>
    </row>
    <row r="548" spans="1:12">
      <c r="A548" s="256"/>
      <c r="B548" s="256"/>
      <c r="C548" s="256"/>
      <c r="D548" s="256"/>
      <c r="E548" s="488"/>
      <c r="F548" s="256"/>
      <c r="G548" s="256"/>
      <c r="H548" s="262"/>
      <c r="I548" s="256"/>
      <c r="J548" s="256"/>
      <c r="K548" s="256"/>
      <c r="L548" s="256"/>
    </row>
    <row r="549" spans="1:12">
      <c r="A549" s="256"/>
      <c r="B549" s="256"/>
      <c r="C549" s="256"/>
      <c r="D549" s="256"/>
      <c r="E549" s="488"/>
      <c r="F549" s="256"/>
      <c r="G549" s="256"/>
      <c r="H549" s="262"/>
      <c r="I549" s="256"/>
      <c r="J549" s="256"/>
      <c r="K549" s="256"/>
      <c r="L549" s="256"/>
    </row>
    <row r="550" spans="1:12">
      <c r="A550" s="256"/>
      <c r="B550" s="256"/>
      <c r="C550" s="256"/>
      <c r="D550" s="256"/>
      <c r="E550" s="488"/>
      <c r="F550" s="256"/>
      <c r="G550" s="256"/>
      <c r="H550" s="262"/>
      <c r="I550" s="256"/>
      <c r="J550" s="256"/>
      <c r="K550" s="256"/>
      <c r="L550" s="256"/>
    </row>
    <row r="551" spans="1:12">
      <c r="A551" s="256"/>
      <c r="B551" s="256"/>
      <c r="C551" s="256"/>
      <c r="D551" s="256"/>
      <c r="E551" s="488"/>
      <c r="F551" s="256"/>
      <c r="G551" s="256"/>
      <c r="H551" s="262"/>
      <c r="I551" s="256"/>
      <c r="J551" s="256"/>
      <c r="K551" s="256"/>
      <c r="L551" s="256"/>
    </row>
    <row r="552" spans="1:12">
      <c r="A552" s="256"/>
      <c r="B552" s="256"/>
      <c r="C552" s="256"/>
      <c r="D552" s="256"/>
      <c r="E552" s="488"/>
      <c r="F552" s="256"/>
      <c r="G552" s="256"/>
      <c r="H552" s="262"/>
      <c r="I552" s="256"/>
      <c r="J552" s="256"/>
      <c r="K552" s="256"/>
      <c r="L552" s="256"/>
    </row>
    <row r="553" spans="1:12">
      <c r="A553" s="256"/>
      <c r="B553" s="256"/>
      <c r="C553" s="256"/>
      <c r="D553" s="256"/>
      <c r="E553" s="488"/>
      <c r="F553" s="256"/>
      <c r="G553" s="256"/>
      <c r="H553" s="262"/>
      <c r="I553" s="256"/>
      <c r="J553" s="256"/>
      <c r="K553" s="256"/>
      <c r="L553" s="256"/>
    </row>
    <row r="554" spans="1:12">
      <c r="A554" s="256"/>
      <c r="B554" s="256"/>
      <c r="C554" s="256"/>
      <c r="D554" s="256"/>
      <c r="E554" s="488"/>
      <c r="F554" s="256"/>
      <c r="G554" s="256"/>
      <c r="H554" s="262"/>
      <c r="I554" s="256"/>
      <c r="J554" s="256"/>
      <c r="K554" s="256"/>
      <c r="L554" s="256"/>
    </row>
    <row r="555" spans="1:12">
      <c r="A555" s="256"/>
      <c r="B555" s="256"/>
      <c r="C555" s="256"/>
      <c r="D555" s="256"/>
      <c r="E555" s="488"/>
      <c r="F555" s="256"/>
      <c r="G555" s="256"/>
      <c r="H555" s="262"/>
      <c r="I555" s="256"/>
      <c r="J555" s="256"/>
      <c r="K555" s="256"/>
      <c r="L555" s="256"/>
    </row>
    <row r="556" spans="1:12">
      <c r="A556" s="256"/>
      <c r="B556" s="256"/>
      <c r="C556" s="256"/>
      <c r="D556" s="256"/>
      <c r="E556" s="488"/>
      <c r="F556" s="256"/>
      <c r="G556" s="256"/>
      <c r="H556" s="262"/>
      <c r="I556" s="256"/>
      <c r="J556" s="256"/>
      <c r="K556" s="256"/>
      <c r="L556" s="256"/>
    </row>
    <row r="557" spans="1:12">
      <c r="A557" s="256"/>
      <c r="B557" s="256"/>
      <c r="C557" s="256"/>
      <c r="D557" s="256"/>
      <c r="E557" s="488"/>
      <c r="F557" s="256"/>
      <c r="G557" s="256"/>
      <c r="H557" s="262"/>
      <c r="I557" s="256"/>
      <c r="J557" s="256"/>
      <c r="K557" s="256"/>
      <c r="L557" s="256"/>
    </row>
    <row r="558" spans="1:12">
      <c r="A558" s="256"/>
      <c r="B558" s="256"/>
      <c r="C558" s="256"/>
      <c r="D558" s="256"/>
      <c r="E558" s="488"/>
      <c r="F558" s="256"/>
      <c r="G558" s="256"/>
      <c r="H558" s="262"/>
      <c r="I558" s="256"/>
      <c r="J558" s="256"/>
      <c r="K558" s="256"/>
      <c r="L558" s="256"/>
    </row>
    <row r="559" spans="1:12">
      <c r="A559" s="256"/>
      <c r="B559" s="256"/>
      <c r="C559" s="256"/>
      <c r="D559" s="256"/>
      <c r="E559" s="488"/>
      <c r="F559" s="256"/>
      <c r="G559" s="256"/>
      <c r="H559" s="262"/>
      <c r="I559" s="256"/>
      <c r="J559" s="256"/>
      <c r="K559" s="256"/>
      <c r="L559" s="256"/>
    </row>
    <row r="560" spans="1:12">
      <c r="A560" s="256"/>
      <c r="B560" s="256"/>
      <c r="C560" s="256"/>
      <c r="D560" s="256"/>
      <c r="E560" s="488"/>
      <c r="F560" s="256"/>
      <c r="G560" s="256"/>
      <c r="H560" s="262"/>
      <c r="I560" s="256"/>
      <c r="J560" s="256"/>
      <c r="K560" s="256"/>
      <c r="L560" s="256"/>
    </row>
    <row r="561" spans="1:12">
      <c r="A561" s="256"/>
      <c r="B561" s="256"/>
      <c r="C561" s="256"/>
      <c r="D561" s="256"/>
      <c r="E561" s="488"/>
      <c r="F561" s="256"/>
      <c r="G561" s="256"/>
      <c r="H561" s="262"/>
      <c r="I561" s="256"/>
      <c r="J561" s="256"/>
      <c r="K561" s="256"/>
      <c r="L561" s="256"/>
    </row>
    <row r="562" spans="1:12">
      <c r="A562" s="256"/>
      <c r="B562" s="256"/>
      <c r="C562" s="256"/>
      <c r="D562" s="256"/>
      <c r="E562" s="488"/>
      <c r="F562" s="256"/>
      <c r="G562" s="256"/>
      <c r="H562" s="262"/>
      <c r="I562" s="256"/>
      <c r="J562" s="256"/>
      <c r="K562" s="256"/>
      <c r="L562" s="256"/>
    </row>
    <row r="563" spans="1:12">
      <c r="A563" s="256"/>
      <c r="B563" s="256"/>
      <c r="C563" s="256"/>
      <c r="D563" s="256"/>
      <c r="E563" s="488"/>
      <c r="F563" s="256"/>
      <c r="G563" s="256"/>
      <c r="H563" s="262"/>
      <c r="I563" s="256"/>
      <c r="J563" s="256"/>
      <c r="K563" s="256"/>
      <c r="L563" s="256"/>
    </row>
    <row r="564" spans="1:12">
      <c r="A564" s="256"/>
      <c r="B564" s="256"/>
      <c r="C564" s="256"/>
      <c r="D564" s="256"/>
      <c r="E564" s="488"/>
      <c r="F564" s="256"/>
      <c r="G564" s="256"/>
      <c r="H564" s="262"/>
      <c r="I564" s="256"/>
      <c r="J564" s="256"/>
      <c r="K564" s="256"/>
      <c r="L564" s="256"/>
    </row>
    <row r="565" spans="1:12">
      <c r="A565" s="256"/>
      <c r="B565" s="256"/>
      <c r="C565" s="256"/>
      <c r="D565" s="256"/>
      <c r="E565" s="488"/>
      <c r="F565" s="256"/>
      <c r="G565" s="256"/>
      <c r="H565" s="262"/>
      <c r="I565" s="256"/>
      <c r="J565" s="256"/>
      <c r="K565" s="256"/>
      <c r="L565" s="256"/>
    </row>
    <row r="566" spans="1:12">
      <c r="A566" s="256"/>
      <c r="B566" s="256"/>
      <c r="C566" s="256"/>
      <c r="D566" s="256"/>
      <c r="E566" s="488"/>
      <c r="F566" s="256"/>
      <c r="G566" s="256"/>
      <c r="H566" s="262"/>
      <c r="I566" s="256"/>
      <c r="J566" s="256"/>
      <c r="K566" s="256"/>
      <c r="L566" s="256"/>
    </row>
    <row r="567" spans="1:12">
      <c r="A567" s="256"/>
      <c r="B567" s="256"/>
      <c r="C567" s="256"/>
      <c r="D567" s="256"/>
      <c r="E567" s="488"/>
      <c r="F567" s="256"/>
      <c r="G567" s="256"/>
      <c r="H567" s="262"/>
      <c r="I567" s="256"/>
      <c r="J567" s="256"/>
      <c r="K567" s="256"/>
      <c r="L567" s="256"/>
    </row>
    <row r="568" spans="1:12">
      <c r="A568" s="256"/>
      <c r="B568" s="256"/>
      <c r="C568" s="256"/>
      <c r="D568" s="256"/>
      <c r="E568" s="488"/>
      <c r="F568" s="256"/>
      <c r="G568" s="256"/>
      <c r="H568" s="262"/>
      <c r="I568" s="256"/>
      <c r="J568" s="256"/>
      <c r="K568" s="256"/>
      <c r="L568" s="256"/>
    </row>
    <row r="569" spans="1:12">
      <c r="A569" s="256"/>
      <c r="B569" s="256"/>
      <c r="C569" s="256"/>
      <c r="D569" s="256"/>
      <c r="E569" s="488"/>
      <c r="F569" s="256"/>
      <c r="G569" s="256"/>
      <c r="H569" s="262"/>
      <c r="I569" s="256"/>
      <c r="J569" s="256"/>
      <c r="K569" s="256"/>
      <c r="L569" s="256"/>
    </row>
    <row r="570" spans="1:12">
      <c r="A570" s="256"/>
      <c r="B570" s="256"/>
      <c r="C570" s="256"/>
      <c r="D570" s="256"/>
      <c r="E570" s="488"/>
      <c r="F570" s="256"/>
      <c r="G570" s="256"/>
      <c r="H570" s="262"/>
      <c r="I570" s="256"/>
      <c r="J570" s="256"/>
      <c r="K570" s="256"/>
      <c r="L570" s="256"/>
    </row>
    <row r="571" spans="1:12">
      <c r="A571" s="256"/>
      <c r="B571" s="256"/>
      <c r="C571" s="256"/>
      <c r="D571" s="256"/>
      <c r="E571" s="488"/>
      <c r="F571" s="256"/>
      <c r="G571" s="256"/>
      <c r="H571" s="262"/>
      <c r="I571" s="256"/>
      <c r="J571" s="256"/>
      <c r="K571" s="256"/>
      <c r="L571" s="256"/>
    </row>
    <row r="572" spans="1:12">
      <c r="A572" s="256"/>
      <c r="B572" s="256"/>
      <c r="C572" s="256"/>
      <c r="D572" s="256"/>
      <c r="E572" s="488"/>
      <c r="F572" s="256"/>
      <c r="G572" s="256"/>
      <c r="H572" s="262"/>
      <c r="I572" s="256"/>
      <c r="J572" s="256"/>
      <c r="K572" s="256"/>
      <c r="L572" s="256"/>
    </row>
    <row r="573" spans="1:12">
      <c r="A573" s="256"/>
      <c r="B573" s="256"/>
      <c r="C573" s="256"/>
      <c r="D573" s="256"/>
      <c r="E573" s="488"/>
      <c r="F573" s="256"/>
      <c r="G573" s="256"/>
      <c r="H573" s="262"/>
      <c r="I573" s="256"/>
      <c r="J573" s="256"/>
      <c r="K573" s="256"/>
      <c r="L573" s="256"/>
    </row>
    <row r="574" spans="1:12">
      <c r="A574" s="256"/>
      <c r="B574" s="256"/>
      <c r="C574" s="256"/>
      <c r="D574" s="256"/>
      <c r="E574" s="488"/>
      <c r="F574" s="256"/>
      <c r="G574" s="256"/>
      <c r="H574" s="262"/>
      <c r="I574" s="256"/>
      <c r="J574" s="256"/>
      <c r="K574" s="256"/>
      <c r="L574" s="256"/>
    </row>
    <row r="575" spans="1:12">
      <c r="A575" s="256"/>
      <c r="B575" s="256"/>
      <c r="C575" s="256"/>
      <c r="D575" s="256"/>
      <c r="E575" s="488"/>
      <c r="F575" s="256"/>
      <c r="G575" s="256"/>
      <c r="H575" s="262"/>
      <c r="I575" s="256"/>
      <c r="J575" s="256"/>
      <c r="K575" s="256"/>
      <c r="L575" s="256"/>
    </row>
    <row r="576" spans="1:12">
      <c r="A576" s="256"/>
      <c r="B576" s="256"/>
      <c r="C576" s="256"/>
      <c r="D576" s="256"/>
      <c r="E576" s="488"/>
      <c r="F576" s="256"/>
      <c r="G576" s="256"/>
      <c r="H576" s="262"/>
      <c r="I576" s="256"/>
      <c r="J576" s="256"/>
      <c r="K576" s="256"/>
      <c r="L576" s="256"/>
    </row>
    <row r="577" spans="1:12">
      <c r="A577" s="256"/>
      <c r="B577" s="256"/>
      <c r="C577" s="256"/>
      <c r="D577" s="256"/>
      <c r="E577" s="488"/>
      <c r="F577" s="256"/>
      <c r="G577" s="256"/>
      <c r="H577" s="262"/>
      <c r="I577" s="256"/>
      <c r="J577" s="256"/>
      <c r="K577" s="256"/>
      <c r="L577" s="256"/>
    </row>
    <row r="578" spans="1:12">
      <c r="A578" s="256"/>
      <c r="B578" s="256"/>
      <c r="C578" s="256"/>
      <c r="D578" s="256"/>
      <c r="E578" s="488"/>
      <c r="F578" s="256"/>
      <c r="G578" s="256"/>
      <c r="H578" s="262"/>
      <c r="I578" s="256"/>
      <c r="J578" s="256"/>
      <c r="K578" s="256"/>
      <c r="L578" s="256"/>
    </row>
    <row r="579" spans="1:12">
      <c r="A579" s="256"/>
      <c r="B579" s="256"/>
      <c r="C579" s="256"/>
      <c r="D579" s="256"/>
      <c r="E579" s="488"/>
      <c r="F579" s="256"/>
      <c r="G579" s="256"/>
      <c r="H579" s="262"/>
      <c r="I579" s="256"/>
      <c r="J579" s="256"/>
      <c r="K579" s="256"/>
      <c r="L579" s="256"/>
    </row>
    <row r="580" spans="1:12">
      <c r="A580" s="256"/>
      <c r="B580" s="256"/>
      <c r="C580" s="256"/>
      <c r="D580" s="256"/>
      <c r="E580" s="488"/>
      <c r="F580" s="256"/>
      <c r="G580" s="256"/>
      <c r="H580" s="262"/>
      <c r="I580" s="256"/>
      <c r="J580" s="256"/>
      <c r="K580" s="256"/>
      <c r="L580" s="256"/>
    </row>
    <row r="581" spans="1:12">
      <c r="A581" s="256"/>
      <c r="B581" s="256"/>
      <c r="C581" s="256"/>
      <c r="D581" s="256"/>
      <c r="E581" s="488"/>
      <c r="F581" s="256"/>
      <c r="G581" s="256"/>
      <c r="H581" s="262"/>
      <c r="I581" s="256"/>
      <c r="J581" s="256"/>
      <c r="K581" s="256"/>
      <c r="L581" s="256"/>
    </row>
    <row r="582" spans="1:12">
      <c r="A582" s="256"/>
      <c r="B582" s="256"/>
      <c r="C582" s="256"/>
      <c r="D582" s="256"/>
      <c r="E582" s="488"/>
      <c r="F582" s="256"/>
      <c r="G582" s="256"/>
      <c r="H582" s="262"/>
      <c r="I582" s="256"/>
      <c r="J582" s="256"/>
      <c r="K582" s="256"/>
      <c r="L582" s="256"/>
    </row>
    <row r="583" spans="1:12">
      <c r="A583" s="256"/>
      <c r="B583" s="256"/>
      <c r="C583" s="256"/>
      <c r="D583" s="256"/>
      <c r="E583" s="488"/>
      <c r="F583" s="256"/>
      <c r="G583" s="256"/>
      <c r="H583" s="262"/>
      <c r="I583" s="256"/>
      <c r="J583" s="256"/>
      <c r="K583" s="256"/>
      <c r="L583" s="256"/>
    </row>
    <row r="584" spans="1:12">
      <c r="A584" s="256"/>
      <c r="B584" s="256"/>
      <c r="C584" s="256"/>
      <c r="D584" s="256"/>
      <c r="E584" s="488"/>
      <c r="F584" s="256"/>
      <c r="G584" s="256"/>
      <c r="H584" s="262"/>
      <c r="I584" s="256"/>
      <c r="J584" s="256"/>
      <c r="K584" s="256"/>
      <c r="L584" s="256"/>
    </row>
    <row r="585" spans="1:12">
      <c r="A585" s="256"/>
      <c r="B585" s="256"/>
      <c r="C585" s="256"/>
      <c r="D585" s="256"/>
      <c r="E585" s="488"/>
      <c r="F585" s="256"/>
      <c r="G585" s="256"/>
      <c r="H585" s="262"/>
      <c r="I585" s="256"/>
      <c r="J585" s="256"/>
      <c r="K585" s="256"/>
      <c r="L585" s="256"/>
    </row>
    <row r="586" spans="1:12">
      <c r="A586" s="256"/>
      <c r="B586" s="256"/>
      <c r="C586" s="256"/>
      <c r="D586" s="256"/>
      <c r="E586" s="488"/>
      <c r="F586" s="256"/>
      <c r="G586" s="256"/>
      <c r="H586" s="262"/>
      <c r="I586" s="256"/>
      <c r="J586" s="256"/>
      <c r="K586" s="256"/>
      <c r="L586" s="256"/>
    </row>
    <row r="587" spans="1:12">
      <c r="A587" s="256"/>
      <c r="B587" s="256"/>
      <c r="C587" s="256"/>
      <c r="D587" s="256"/>
      <c r="E587" s="488"/>
      <c r="F587" s="256"/>
      <c r="G587" s="256"/>
      <c r="H587" s="262"/>
      <c r="I587" s="256"/>
      <c r="J587" s="256"/>
      <c r="K587" s="256"/>
      <c r="L587" s="256"/>
    </row>
    <row r="588" spans="1:12">
      <c r="A588" s="256"/>
      <c r="B588" s="256"/>
      <c r="C588" s="256"/>
      <c r="D588" s="256"/>
      <c r="E588" s="488"/>
      <c r="F588" s="256"/>
      <c r="G588" s="256"/>
      <c r="H588" s="262"/>
      <c r="I588" s="256"/>
      <c r="J588" s="256"/>
      <c r="K588" s="256"/>
      <c r="L588" s="256"/>
    </row>
    <row r="589" spans="1:12">
      <c r="A589" s="256"/>
      <c r="B589" s="256"/>
      <c r="C589" s="256"/>
      <c r="D589" s="256"/>
      <c r="E589" s="488"/>
      <c r="F589" s="256"/>
      <c r="G589" s="256"/>
      <c r="H589" s="262"/>
      <c r="I589" s="256"/>
      <c r="J589" s="256"/>
      <c r="K589" s="256"/>
      <c r="L589" s="256"/>
    </row>
    <row r="590" spans="1:12">
      <c r="A590" s="256"/>
      <c r="B590" s="256"/>
      <c r="C590" s="256"/>
      <c r="D590" s="256"/>
      <c r="E590" s="488"/>
      <c r="F590" s="256"/>
      <c r="G590" s="256"/>
      <c r="H590" s="262"/>
      <c r="I590" s="256"/>
      <c r="J590" s="256"/>
      <c r="K590" s="256"/>
      <c r="L590" s="256"/>
    </row>
    <row r="591" spans="1:12">
      <c r="A591" s="256"/>
      <c r="B591" s="256"/>
      <c r="C591" s="256"/>
      <c r="D591" s="256"/>
      <c r="E591" s="488"/>
      <c r="F591" s="256"/>
      <c r="G591" s="256"/>
      <c r="H591" s="262"/>
      <c r="I591" s="256"/>
      <c r="J591" s="256"/>
      <c r="K591" s="256"/>
      <c r="L591" s="256"/>
    </row>
    <row r="592" spans="1:12">
      <c r="A592" s="256"/>
      <c r="B592" s="256"/>
      <c r="C592" s="256"/>
      <c r="D592" s="256"/>
      <c r="E592" s="488"/>
      <c r="F592" s="256"/>
      <c r="G592" s="256"/>
      <c r="H592" s="262"/>
      <c r="I592" s="256"/>
      <c r="J592" s="256"/>
      <c r="K592" s="256"/>
      <c r="L592" s="256"/>
    </row>
    <row r="593" spans="1:12">
      <c r="A593" s="256"/>
      <c r="B593" s="256"/>
      <c r="C593" s="256"/>
      <c r="D593" s="256"/>
      <c r="E593" s="488"/>
      <c r="F593" s="256"/>
      <c r="G593" s="256"/>
      <c r="H593" s="262"/>
      <c r="I593" s="256"/>
      <c r="J593" s="256"/>
      <c r="K593" s="256"/>
      <c r="L593" s="256"/>
    </row>
    <row r="594" spans="1:12">
      <c r="A594" s="256"/>
      <c r="B594" s="256"/>
      <c r="C594" s="256"/>
      <c r="D594" s="256"/>
      <c r="E594" s="488"/>
      <c r="F594" s="256"/>
      <c r="G594" s="256"/>
      <c r="H594" s="262"/>
      <c r="I594" s="256"/>
      <c r="J594" s="256"/>
      <c r="K594" s="256"/>
      <c r="L594" s="256"/>
    </row>
    <row r="595" spans="1:12">
      <c r="A595" s="256"/>
      <c r="B595" s="256"/>
      <c r="C595" s="256"/>
      <c r="D595" s="256"/>
      <c r="E595" s="488"/>
      <c r="F595" s="256"/>
      <c r="G595" s="256"/>
      <c r="H595" s="262"/>
      <c r="I595" s="256"/>
      <c r="J595" s="256"/>
      <c r="K595" s="256"/>
      <c r="L595" s="256"/>
    </row>
    <row r="596" spans="1:12">
      <c r="A596" s="256"/>
      <c r="B596" s="256"/>
      <c r="C596" s="256"/>
      <c r="D596" s="256"/>
      <c r="E596" s="488"/>
      <c r="F596" s="256"/>
      <c r="G596" s="256"/>
      <c r="H596" s="262"/>
      <c r="I596" s="256"/>
      <c r="J596" s="256"/>
      <c r="K596" s="256"/>
      <c r="L596" s="256"/>
    </row>
    <row r="597" spans="1:12">
      <c r="A597" s="256"/>
      <c r="B597" s="256"/>
      <c r="C597" s="256"/>
      <c r="D597" s="256"/>
      <c r="E597" s="488"/>
      <c r="F597" s="256"/>
      <c r="G597" s="256"/>
      <c r="H597" s="262"/>
      <c r="I597" s="256"/>
      <c r="J597" s="256"/>
      <c r="K597" s="256"/>
      <c r="L597" s="256"/>
    </row>
    <row r="598" spans="1:12">
      <c r="A598" s="256"/>
      <c r="B598" s="256"/>
      <c r="C598" s="256"/>
      <c r="D598" s="256"/>
      <c r="E598" s="488"/>
      <c r="F598" s="256"/>
      <c r="G598" s="256"/>
      <c r="H598" s="262"/>
      <c r="I598" s="256"/>
      <c r="J598" s="256"/>
      <c r="K598" s="256"/>
      <c r="L598" s="256"/>
    </row>
    <row r="599" spans="1:12">
      <c r="A599" s="256"/>
      <c r="B599" s="256"/>
      <c r="C599" s="256"/>
      <c r="D599" s="256"/>
      <c r="E599" s="488"/>
      <c r="F599" s="256"/>
      <c r="G599" s="256"/>
      <c r="H599" s="262"/>
      <c r="I599" s="256"/>
      <c r="J599" s="256"/>
      <c r="K599" s="256"/>
      <c r="L599" s="256"/>
    </row>
    <row r="600" spans="1:12">
      <c r="A600" s="256"/>
      <c r="B600" s="256"/>
      <c r="C600" s="256"/>
      <c r="D600" s="256"/>
      <c r="E600" s="488"/>
      <c r="F600" s="256"/>
      <c r="G600" s="256"/>
      <c r="H600" s="262"/>
      <c r="I600" s="256"/>
      <c r="J600" s="256"/>
      <c r="K600" s="256"/>
      <c r="L600" s="256"/>
    </row>
    <row r="601" spans="1:12">
      <c r="A601" s="256"/>
      <c r="B601" s="256"/>
      <c r="C601" s="256"/>
      <c r="D601" s="256"/>
      <c r="E601" s="488"/>
      <c r="F601" s="256"/>
      <c r="G601" s="256"/>
      <c r="H601" s="262"/>
      <c r="I601" s="256"/>
      <c r="J601" s="256"/>
      <c r="K601" s="256"/>
      <c r="L601" s="256"/>
    </row>
    <row r="602" spans="1:12">
      <c r="A602" s="256"/>
      <c r="B602" s="256"/>
      <c r="C602" s="256"/>
      <c r="D602" s="256"/>
      <c r="E602" s="488"/>
      <c r="F602" s="256"/>
      <c r="G602" s="256"/>
      <c r="H602" s="262"/>
      <c r="I602" s="256"/>
      <c r="J602" s="256"/>
      <c r="K602" s="256"/>
      <c r="L602" s="256"/>
    </row>
    <row r="603" spans="1:12">
      <c r="A603" s="256"/>
      <c r="B603" s="256"/>
      <c r="C603" s="256"/>
      <c r="D603" s="256"/>
      <c r="E603" s="488"/>
      <c r="F603" s="256"/>
      <c r="G603" s="256"/>
      <c r="H603" s="262"/>
      <c r="I603" s="256"/>
      <c r="J603" s="256"/>
      <c r="K603" s="256"/>
      <c r="L603" s="256"/>
    </row>
    <row r="604" spans="1:12">
      <c r="A604" s="256"/>
      <c r="B604" s="256"/>
      <c r="C604" s="256"/>
      <c r="D604" s="256"/>
      <c r="E604" s="488"/>
      <c r="F604" s="256"/>
      <c r="G604" s="256"/>
      <c r="H604" s="262"/>
      <c r="I604" s="256"/>
      <c r="J604" s="256"/>
      <c r="K604" s="256"/>
      <c r="L604" s="256"/>
    </row>
    <row r="605" spans="1:12">
      <c r="A605" s="256"/>
      <c r="B605" s="256"/>
      <c r="C605" s="256"/>
      <c r="D605" s="256"/>
      <c r="E605" s="488"/>
      <c r="F605" s="256"/>
      <c r="G605" s="256"/>
      <c r="H605" s="262"/>
      <c r="I605" s="256"/>
      <c r="J605" s="256"/>
      <c r="K605" s="256"/>
      <c r="L605" s="256"/>
    </row>
    <row r="606" spans="1:12">
      <c r="A606" s="256"/>
      <c r="B606" s="256"/>
      <c r="C606" s="256"/>
      <c r="D606" s="256"/>
      <c r="E606" s="488"/>
      <c r="F606" s="256"/>
      <c r="G606" s="256"/>
      <c r="H606" s="262"/>
      <c r="I606" s="256"/>
      <c r="J606" s="256"/>
      <c r="K606" s="256"/>
      <c r="L606" s="256"/>
    </row>
    <row r="607" spans="1:12">
      <c r="A607" s="256"/>
      <c r="B607" s="256"/>
      <c r="C607" s="256"/>
      <c r="D607" s="256"/>
      <c r="E607" s="488"/>
      <c r="F607" s="256"/>
      <c r="G607" s="256"/>
      <c r="H607" s="262"/>
      <c r="I607" s="256"/>
      <c r="J607" s="256"/>
      <c r="K607" s="256"/>
      <c r="L607" s="256"/>
    </row>
    <row r="608" spans="1:12">
      <c r="A608" s="256"/>
      <c r="B608" s="256"/>
      <c r="C608" s="256"/>
      <c r="D608" s="256"/>
      <c r="E608" s="488"/>
      <c r="F608" s="256"/>
      <c r="G608" s="256"/>
      <c r="H608" s="262"/>
      <c r="I608" s="256"/>
      <c r="J608" s="256"/>
      <c r="K608" s="256"/>
      <c r="L608" s="256"/>
    </row>
    <row r="609" spans="1:12">
      <c r="A609" s="256"/>
      <c r="B609" s="256"/>
      <c r="C609" s="256"/>
      <c r="D609" s="256"/>
      <c r="E609" s="488"/>
      <c r="F609" s="256"/>
      <c r="G609" s="256"/>
      <c r="H609" s="262"/>
      <c r="I609" s="256"/>
      <c r="J609" s="256"/>
      <c r="K609" s="256"/>
      <c r="L609" s="256"/>
    </row>
    <row r="610" spans="1:12">
      <c r="A610" s="256"/>
      <c r="B610" s="256"/>
      <c r="C610" s="256"/>
      <c r="D610" s="256"/>
      <c r="E610" s="488"/>
      <c r="F610" s="256"/>
      <c r="G610" s="256"/>
      <c r="H610" s="262"/>
      <c r="I610" s="256"/>
      <c r="J610" s="256"/>
      <c r="K610" s="256"/>
      <c r="L610" s="256"/>
    </row>
    <row r="611" spans="1:12">
      <c r="A611" s="256"/>
      <c r="B611" s="256"/>
      <c r="C611" s="256"/>
      <c r="D611" s="256"/>
      <c r="E611" s="488"/>
      <c r="F611" s="256"/>
      <c r="G611" s="256"/>
      <c r="H611" s="262"/>
      <c r="I611" s="256"/>
      <c r="J611" s="256"/>
      <c r="K611" s="256"/>
      <c r="L611" s="256"/>
    </row>
    <row r="612" spans="1:12">
      <c r="A612" s="256"/>
      <c r="B612" s="256"/>
      <c r="C612" s="256"/>
      <c r="D612" s="256"/>
      <c r="E612" s="488"/>
      <c r="F612" s="256"/>
      <c r="G612" s="256"/>
      <c r="H612" s="262"/>
      <c r="I612" s="256"/>
      <c r="J612" s="256"/>
      <c r="K612" s="256"/>
      <c r="L612" s="256"/>
    </row>
    <row r="613" spans="1:12">
      <c r="A613" s="256"/>
      <c r="B613" s="256"/>
      <c r="C613" s="256"/>
      <c r="D613" s="256"/>
      <c r="E613" s="488"/>
      <c r="F613" s="256"/>
      <c r="G613" s="256"/>
      <c r="H613" s="262"/>
      <c r="I613" s="256"/>
      <c r="J613" s="256"/>
      <c r="K613" s="256"/>
      <c r="L613" s="256"/>
    </row>
    <row r="614" spans="1:12">
      <c r="A614" s="256"/>
      <c r="B614" s="256"/>
      <c r="C614" s="256"/>
      <c r="D614" s="256"/>
      <c r="E614" s="488"/>
      <c r="F614" s="256"/>
      <c r="G614" s="256"/>
      <c r="H614" s="262"/>
      <c r="I614" s="256"/>
      <c r="J614" s="256"/>
      <c r="K614" s="256"/>
      <c r="L614" s="256"/>
    </row>
    <row r="615" spans="1:12">
      <c r="A615" s="256"/>
      <c r="B615" s="256"/>
      <c r="C615" s="256"/>
      <c r="D615" s="256"/>
      <c r="E615" s="488"/>
      <c r="F615" s="256"/>
      <c r="G615" s="256"/>
      <c r="H615" s="262"/>
      <c r="I615" s="256"/>
      <c r="J615" s="256"/>
      <c r="K615" s="256"/>
      <c r="L615" s="256"/>
    </row>
    <row r="616" spans="1:12">
      <c r="A616" s="256"/>
      <c r="B616" s="256"/>
      <c r="C616" s="256"/>
      <c r="D616" s="256"/>
      <c r="E616" s="488"/>
      <c r="F616" s="256"/>
      <c r="G616" s="256"/>
      <c r="H616" s="262"/>
      <c r="I616" s="256"/>
      <c r="J616" s="256"/>
      <c r="K616" s="256"/>
      <c r="L616" s="256"/>
    </row>
    <row r="617" spans="1:12">
      <c r="A617" s="256"/>
      <c r="B617" s="256"/>
      <c r="C617" s="256"/>
      <c r="D617" s="256"/>
      <c r="E617" s="488"/>
      <c r="F617" s="256"/>
      <c r="G617" s="256"/>
      <c r="H617" s="262"/>
      <c r="I617" s="256"/>
      <c r="J617" s="256"/>
      <c r="K617" s="256"/>
      <c r="L617" s="256"/>
    </row>
    <row r="618" spans="1:12">
      <c r="A618" s="256"/>
      <c r="B618" s="256"/>
      <c r="C618" s="256"/>
      <c r="D618" s="256"/>
      <c r="E618" s="488"/>
      <c r="F618" s="256"/>
      <c r="G618" s="256"/>
      <c r="H618" s="262"/>
      <c r="I618" s="256"/>
      <c r="J618" s="256"/>
      <c r="K618" s="256"/>
      <c r="L618" s="256"/>
    </row>
    <row r="619" spans="1:12">
      <c r="A619" s="256"/>
      <c r="B619" s="256"/>
      <c r="C619" s="256"/>
      <c r="D619" s="256"/>
      <c r="E619" s="488"/>
      <c r="F619" s="256"/>
      <c r="G619" s="256"/>
      <c r="H619" s="262"/>
      <c r="I619" s="256"/>
      <c r="J619" s="256"/>
      <c r="K619" s="256"/>
      <c r="L619" s="256"/>
    </row>
    <row r="620" spans="1:12">
      <c r="A620" s="256"/>
      <c r="B620" s="256"/>
      <c r="C620" s="256"/>
      <c r="D620" s="256"/>
      <c r="E620" s="488"/>
      <c r="F620" s="256"/>
      <c r="G620" s="256"/>
      <c r="H620" s="262"/>
      <c r="I620" s="256"/>
      <c r="J620" s="256"/>
      <c r="K620" s="256"/>
      <c r="L620" s="256"/>
    </row>
    <row r="621" spans="1:12">
      <c r="A621" s="256"/>
      <c r="B621" s="256"/>
      <c r="C621" s="256"/>
      <c r="D621" s="256"/>
      <c r="E621" s="488"/>
      <c r="F621" s="256"/>
      <c r="G621" s="256"/>
      <c r="H621" s="262"/>
      <c r="I621" s="256"/>
      <c r="J621" s="256"/>
      <c r="K621" s="256"/>
      <c r="L621" s="256"/>
    </row>
    <row r="622" spans="1:12">
      <c r="A622" s="256"/>
      <c r="B622" s="256"/>
      <c r="C622" s="256"/>
      <c r="D622" s="256"/>
      <c r="E622" s="488"/>
      <c r="F622" s="256"/>
      <c r="G622" s="256"/>
      <c r="H622" s="262"/>
      <c r="I622" s="256"/>
      <c r="J622" s="256"/>
      <c r="K622" s="256"/>
      <c r="L622" s="256"/>
    </row>
    <row r="623" spans="1:12">
      <c r="A623" s="256"/>
      <c r="B623" s="256"/>
      <c r="C623" s="256"/>
      <c r="D623" s="256"/>
      <c r="E623" s="488"/>
      <c r="F623" s="256"/>
      <c r="G623" s="256"/>
      <c r="H623" s="262"/>
      <c r="I623" s="256"/>
      <c r="J623" s="256"/>
      <c r="K623" s="256"/>
      <c r="L623" s="256"/>
    </row>
    <row r="624" spans="1:12">
      <c r="A624" s="256"/>
      <c r="B624" s="256"/>
      <c r="C624" s="256"/>
      <c r="D624" s="256"/>
      <c r="E624" s="488"/>
      <c r="F624" s="256"/>
      <c r="G624" s="256"/>
      <c r="H624" s="262"/>
      <c r="I624" s="256"/>
      <c r="J624" s="256"/>
      <c r="K624" s="256"/>
      <c r="L624" s="256"/>
    </row>
    <row r="625" spans="1:12">
      <c r="A625" s="256"/>
      <c r="B625" s="256"/>
      <c r="C625" s="256"/>
      <c r="D625" s="256"/>
      <c r="E625" s="488"/>
      <c r="F625" s="256"/>
      <c r="G625" s="256"/>
      <c r="H625" s="262"/>
      <c r="I625" s="256"/>
      <c r="J625" s="256"/>
      <c r="K625" s="256"/>
      <c r="L625" s="256"/>
    </row>
    <row r="626" spans="1:12">
      <c r="A626" s="256"/>
      <c r="B626" s="256"/>
      <c r="C626" s="256"/>
      <c r="D626" s="256"/>
      <c r="E626" s="488"/>
      <c r="F626" s="256"/>
      <c r="G626" s="256"/>
      <c r="H626" s="262"/>
      <c r="I626" s="256"/>
      <c r="J626" s="256"/>
      <c r="K626" s="256"/>
      <c r="L626" s="256"/>
    </row>
    <row r="627" spans="1:12">
      <c r="A627" s="256"/>
      <c r="B627" s="256"/>
      <c r="C627" s="256"/>
      <c r="D627" s="256"/>
      <c r="E627" s="488"/>
      <c r="F627" s="256"/>
      <c r="G627" s="256"/>
      <c r="H627" s="262"/>
      <c r="I627" s="256"/>
      <c r="J627" s="256"/>
      <c r="K627" s="256"/>
      <c r="L627" s="256"/>
    </row>
    <row r="628" spans="1:12">
      <c r="A628" s="256"/>
      <c r="B628" s="256"/>
      <c r="C628" s="256"/>
      <c r="D628" s="256"/>
      <c r="E628" s="488"/>
      <c r="F628" s="256"/>
      <c r="G628" s="256"/>
      <c r="H628" s="262"/>
      <c r="I628" s="256"/>
      <c r="J628" s="256"/>
      <c r="K628" s="256"/>
      <c r="L628" s="256"/>
    </row>
    <row r="629" spans="1:12">
      <c r="A629" s="256"/>
      <c r="B629" s="256"/>
      <c r="C629" s="256"/>
      <c r="D629" s="256"/>
      <c r="E629" s="488"/>
      <c r="F629" s="256"/>
      <c r="G629" s="256"/>
      <c r="H629" s="262"/>
      <c r="I629" s="256"/>
      <c r="J629" s="256"/>
      <c r="K629" s="256"/>
      <c r="L629" s="256"/>
    </row>
    <row r="630" spans="1:12">
      <c r="A630" s="256"/>
      <c r="B630" s="256"/>
      <c r="C630" s="256"/>
      <c r="D630" s="256"/>
      <c r="E630" s="488"/>
      <c r="F630" s="256"/>
      <c r="G630" s="256"/>
      <c r="H630" s="262"/>
      <c r="I630" s="256"/>
      <c r="J630" s="256"/>
      <c r="K630" s="256"/>
      <c r="L630" s="256"/>
    </row>
    <row r="631" spans="1:12">
      <c r="A631" s="256"/>
      <c r="B631" s="256"/>
      <c r="C631" s="256"/>
      <c r="D631" s="256"/>
      <c r="E631" s="488"/>
      <c r="F631" s="256"/>
      <c r="G631" s="256"/>
      <c r="H631" s="262"/>
      <c r="I631" s="256"/>
      <c r="J631" s="256"/>
      <c r="K631" s="256"/>
      <c r="L631" s="256"/>
    </row>
    <row r="632" spans="1:12">
      <c r="A632" s="256"/>
      <c r="B632" s="256"/>
      <c r="C632" s="256"/>
      <c r="D632" s="256"/>
      <c r="E632" s="488"/>
      <c r="F632" s="256"/>
      <c r="G632" s="256"/>
      <c r="H632" s="262"/>
      <c r="I632" s="256"/>
      <c r="J632" s="256"/>
      <c r="K632" s="256"/>
      <c r="L632" s="256"/>
    </row>
    <row r="633" spans="1:12">
      <c r="A633" s="256"/>
      <c r="B633" s="256"/>
      <c r="C633" s="256"/>
      <c r="D633" s="256"/>
      <c r="E633" s="488"/>
      <c r="F633" s="256"/>
      <c r="G633" s="256"/>
      <c r="H633" s="262"/>
      <c r="I633" s="256"/>
      <c r="J633" s="256"/>
      <c r="K633" s="256"/>
      <c r="L633" s="256"/>
    </row>
    <row r="634" spans="1:12">
      <c r="A634" s="256"/>
      <c r="B634" s="256"/>
      <c r="C634" s="256"/>
      <c r="D634" s="256"/>
      <c r="E634" s="488"/>
      <c r="F634" s="256"/>
      <c r="G634" s="256"/>
      <c r="H634" s="262"/>
      <c r="I634" s="256"/>
      <c r="J634" s="256"/>
      <c r="K634" s="256"/>
      <c r="L634" s="256"/>
    </row>
    <row r="635" spans="1:12">
      <c r="A635" s="256"/>
      <c r="B635" s="256"/>
      <c r="C635" s="256"/>
      <c r="D635" s="256"/>
      <c r="E635" s="488"/>
      <c r="F635" s="256"/>
      <c r="G635" s="256"/>
      <c r="H635" s="262"/>
      <c r="I635" s="256"/>
      <c r="J635" s="256"/>
      <c r="K635" s="256"/>
      <c r="L635" s="256"/>
    </row>
    <row r="636" spans="1:12">
      <c r="A636" s="256"/>
      <c r="B636" s="256"/>
      <c r="C636" s="256"/>
      <c r="D636" s="256"/>
      <c r="E636" s="488"/>
      <c r="F636" s="256"/>
      <c r="G636" s="256"/>
      <c r="H636" s="262"/>
      <c r="I636" s="256"/>
      <c r="J636" s="256"/>
      <c r="K636" s="256"/>
      <c r="L636" s="256"/>
    </row>
    <row r="637" spans="1:12">
      <c r="A637" s="256"/>
      <c r="B637" s="256"/>
      <c r="C637" s="256"/>
      <c r="D637" s="256"/>
      <c r="E637" s="488"/>
      <c r="F637" s="256"/>
      <c r="G637" s="256"/>
      <c r="H637" s="262"/>
      <c r="I637" s="256"/>
      <c r="J637" s="256"/>
      <c r="K637" s="256"/>
      <c r="L637" s="256"/>
    </row>
    <row r="638" spans="1:12">
      <c r="A638" s="256"/>
      <c r="B638" s="256"/>
      <c r="C638" s="256"/>
      <c r="D638" s="256"/>
      <c r="E638" s="488"/>
      <c r="F638" s="256"/>
      <c r="G638" s="256"/>
      <c r="H638" s="262"/>
      <c r="I638" s="256"/>
      <c r="J638" s="256"/>
      <c r="K638" s="256"/>
      <c r="L638" s="256"/>
    </row>
    <row r="639" spans="1:12">
      <c r="A639" s="256"/>
      <c r="B639" s="256"/>
      <c r="C639" s="256"/>
      <c r="D639" s="256"/>
      <c r="E639" s="488"/>
      <c r="F639" s="256"/>
      <c r="G639" s="256"/>
      <c r="H639" s="262"/>
      <c r="I639" s="256"/>
      <c r="J639" s="256"/>
      <c r="K639" s="256"/>
      <c r="L639" s="256"/>
    </row>
    <row r="640" spans="1:12">
      <c r="A640" s="256"/>
      <c r="B640" s="256"/>
      <c r="C640" s="256"/>
      <c r="D640" s="256"/>
      <c r="E640" s="488"/>
      <c r="F640" s="256"/>
      <c r="G640" s="256"/>
      <c r="H640" s="262"/>
      <c r="I640" s="256"/>
      <c r="J640" s="256"/>
      <c r="K640" s="256"/>
      <c r="L640" s="256"/>
    </row>
    <row r="641" spans="1:12">
      <c r="A641" s="256"/>
      <c r="B641" s="256"/>
      <c r="C641" s="256"/>
      <c r="D641" s="256"/>
      <c r="E641" s="488"/>
      <c r="F641" s="256"/>
      <c r="G641" s="256"/>
      <c r="H641" s="262"/>
      <c r="I641" s="256"/>
      <c r="J641" s="256"/>
      <c r="K641" s="256"/>
      <c r="L641" s="256"/>
    </row>
    <row r="642" spans="1:12">
      <c r="A642" s="256"/>
      <c r="B642" s="256"/>
      <c r="C642" s="256"/>
      <c r="D642" s="256"/>
      <c r="E642" s="488"/>
      <c r="F642" s="256"/>
      <c r="G642" s="256"/>
      <c r="H642" s="262"/>
      <c r="I642" s="256"/>
      <c r="J642" s="256"/>
      <c r="K642" s="256"/>
      <c r="L642" s="256"/>
    </row>
    <row r="643" spans="1:12">
      <c r="A643" s="256"/>
      <c r="B643" s="256"/>
      <c r="C643" s="256"/>
      <c r="D643" s="256"/>
      <c r="E643" s="488"/>
      <c r="F643" s="256"/>
      <c r="G643" s="256"/>
      <c r="H643" s="262"/>
      <c r="I643" s="256"/>
      <c r="J643" s="256"/>
      <c r="K643" s="256"/>
      <c r="L643" s="256"/>
    </row>
    <row r="644" spans="1:12">
      <c r="A644" s="256"/>
      <c r="B644" s="256"/>
      <c r="C644" s="256"/>
      <c r="D644" s="256"/>
      <c r="E644" s="488"/>
      <c r="F644" s="256"/>
      <c r="G644" s="256"/>
      <c r="H644" s="262"/>
      <c r="I644" s="256"/>
      <c r="J644" s="256"/>
      <c r="K644" s="256"/>
      <c r="L644" s="256"/>
    </row>
    <row r="645" spans="1:12">
      <c r="A645" s="256"/>
      <c r="B645" s="256"/>
      <c r="C645" s="256"/>
      <c r="D645" s="256"/>
      <c r="E645" s="488"/>
      <c r="F645" s="256"/>
      <c r="G645" s="256"/>
      <c r="H645" s="262"/>
      <c r="I645" s="256"/>
      <c r="J645" s="256"/>
      <c r="K645" s="256"/>
      <c r="L645" s="256"/>
    </row>
    <row r="646" spans="1:12">
      <c r="A646" s="256"/>
      <c r="B646" s="256"/>
      <c r="C646" s="256"/>
      <c r="D646" s="256"/>
      <c r="E646" s="488"/>
      <c r="F646" s="256"/>
      <c r="G646" s="256"/>
      <c r="H646" s="262"/>
      <c r="I646" s="256"/>
      <c r="J646" s="256"/>
      <c r="K646" s="256"/>
      <c r="L646" s="256"/>
    </row>
    <row r="647" spans="1:12">
      <c r="A647" s="256"/>
      <c r="B647" s="256"/>
      <c r="C647" s="256"/>
      <c r="D647" s="256"/>
      <c r="E647" s="488"/>
      <c r="F647" s="256"/>
      <c r="G647" s="256"/>
      <c r="H647" s="262"/>
      <c r="I647" s="256"/>
      <c r="J647" s="256"/>
      <c r="K647" s="256"/>
      <c r="L647" s="256"/>
    </row>
    <row r="648" spans="1:12">
      <c r="A648" s="256"/>
      <c r="B648" s="256"/>
      <c r="C648" s="256"/>
      <c r="D648" s="256"/>
      <c r="E648" s="488"/>
      <c r="F648" s="256"/>
      <c r="G648" s="256"/>
      <c r="H648" s="262"/>
      <c r="I648" s="256"/>
      <c r="J648" s="256"/>
      <c r="K648" s="256"/>
      <c r="L648" s="256"/>
    </row>
    <row r="649" spans="1:12">
      <c r="A649" s="256"/>
      <c r="B649" s="256"/>
      <c r="C649" s="256"/>
      <c r="D649" s="256"/>
      <c r="E649" s="488"/>
      <c r="F649" s="256"/>
      <c r="G649" s="256"/>
      <c r="H649" s="262"/>
      <c r="I649" s="256"/>
      <c r="J649" s="256"/>
      <c r="K649" s="256"/>
      <c r="L649" s="256"/>
    </row>
    <row r="650" spans="1:12">
      <c r="A650" s="256"/>
      <c r="B650" s="256"/>
      <c r="C650" s="256"/>
      <c r="D650" s="256"/>
      <c r="E650" s="488"/>
      <c r="F650" s="256"/>
      <c r="G650" s="256"/>
      <c r="H650" s="262"/>
      <c r="I650" s="256"/>
      <c r="J650" s="256"/>
      <c r="K650" s="256"/>
      <c r="L650" s="256"/>
    </row>
    <row r="651" spans="1:12">
      <c r="A651" s="256"/>
      <c r="B651" s="256"/>
      <c r="C651" s="256"/>
      <c r="D651" s="256"/>
      <c r="E651" s="488"/>
      <c r="F651" s="256"/>
      <c r="G651" s="256"/>
      <c r="H651" s="262"/>
      <c r="I651" s="256"/>
      <c r="J651" s="256"/>
      <c r="K651" s="256"/>
      <c r="L651" s="256"/>
    </row>
    <row r="652" spans="1:12">
      <c r="A652" s="256"/>
      <c r="B652" s="256"/>
      <c r="C652" s="256"/>
      <c r="D652" s="256"/>
      <c r="E652" s="488"/>
      <c r="F652" s="256"/>
      <c r="G652" s="256"/>
      <c r="H652" s="262"/>
      <c r="I652" s="256"/>
      <c r="J652" s="256"/>
      <c r="K652" s="256"/>
      <c r="L652" s="256"/>
    </row>
    <row r="653" spans="1:12">
      <c r="A653" s="256"/>
      <c r="B653" s="256"/>
      <c r="C653" s="256"/>
      <c r="D653" s="256"/>
      <c r="E653" s="488"/>
      <c r="F653" s="256"/>
      <c r="G653" s="256"/>
      <c r="H653" s="262"/>
      <c r="I653" s="256"/>
      <c r="J653" s="256"/>
      <c r="K653" s="256"/>
      <c r="L653" s="256"/>
    </row>
    <row r="654" spans="1:12">
      <c r="A654" s="256"/>
      <c r="B654" s="256"/>
      <c r="C654" s="256"/>
      <c r="D654" s="256"/>
      <c r="E654" s="488"/>
      <c r="F654" s="256"/>
      <c r="G654" s="256"/>
      <c r="H654" s="262"/>
      <c r="I654" s="256"/>
      <c r="J654" s="256"/>
      <c r="K654" s="256"/>
      <c r="L654" s="256"/>
    </row>
    <row r="655" spans="1:12">
      <c r="A655" s="256"/>
      <c r="B655" s="256"/>
      <c r="C655" s="256"/>
      <c r="D655" s="256"/>
      <c r="E655" s="488"/>
      <c r="F655" s="256"/>
      <c r="G655" s="256"/>
      <c r="H655" s="262"/>
      <c r="I655" s="256"/>
      <c r="J655" s="256"/>
      <c r="K655" s="256"/>
      <c r="L655" s="256"/>
    </row>
    <row r="656" spans="1:12">
      <c r="A656" s="256"/>
      <c r="B656" s="256"/>
      <c r="C656" s="256"/>
      <c r="D656" s="256"/>
      <c r="E656" s="488"/>
      <c r="F656" s="256"/>
      <c r="G656" s="256"/>
      <c r="H656" s="262"/>
      <c r="I656" s="256"/>
      <c r="J656" s="256"/>
      <c r="K656" s="256"/>
      <c r="L656" s="256"/>
    </row>
    <row r="657" spans="1:12">
      <c r="A657" s="256"/>
      <c r="B657" s="256"/>
      <c r="C657" s="256"/>
      <c r="D657" s="256"/>
      <c r="E657" s="488"/>
      <c r="F657" s="256"/>
      <c r="G657" s="256"/>
      <c r="H657" s="262"/>
      <c r="I657" s="256"/>
      <c r="J657" s="256"/>
      <c r="K657" s="256"/>
      <c r="L657" s="256"/>
    </row>
    <row r="658" spans="1:12">
      <c r="A658" s="256"/>
      <c r="B658" s="256"/>
      <c r="C658" s="256"/>
      <c r="D658" s="256"/>
      <c r="E658" s="488"/>
      <c r="F658" s="256"/>
      <c r="G658" s="256"/>
      <c r="H658" s="262"/>
      <c r="I658" s="256"/>
      <c r="J658" s="256"/>
      <c r="K658" s="256"/>
      <c r="L658" s="256"/>
    </row>
    <row r="659" spans="1:12">
      <c r="A659" s="256"/>
      <c r="B659" s="256"/>
      <c r="C659" s="256"/>
      <c r="D659" s="256"/>
      <c r="E659" s="488"/>
      <c r="F659" s="256"/>
      <c r="G659" s="256"/>
      <c r="H659" s="262"/>
      <c r="I659" s="256"/>
      <c r="J659" s="256"/>
      <c r="K659" s="256"/>
      <c r="L659" s="256"/>
    </row>
    <row r="660" spans="1:12">
      <c r="A660" s="256"/>
      <c r="B660" s="256"/>
      <c r="C660" s="256"/>
      <c r="D660" s="256"/>
      <c r="E660" s="488"/>
      <c r="F660" s="256"/>
      <c r="G660" s="256"/>
      <c r="H660" s="262"/>
      <c r="I660" s="256"/>
      <c r="J660" s="256"/>
      <c r="K660" s="256"/>
      <c r="L660" s="256"/>
    </row>
    <row r="661" spans="1:12">
      <c r="A661" s="256"/>
      <c r="B661" s="256"/>
      <c r="C661" s="256"/>
      <c r="D661" s="256"/>
      <c r="E661" s="488"/>
      <c r="F661" s="256"/>
      <c r="G661" s="256"/>
      <c r="H661" s="262"/>
      <c r="I661" s="256"/>
      <c r="J661" s="256"/>
      <c r="K661" s="256"/>
      <c r="L661" s="256"/>
    </row>
    <row r="662" spans="1:12">
      <c r="A662" s="256"/>
      <c r="B662" s="256"/>
      <c r="C662" s="256"/>
      <c r="D662" s="256"/>
      <c r="E662" s="488"/>
      <c r="F662" s="256"/>
      <c r="G662" s="256"/>
      <c r="H662" s="262"/>
      <c r="I662" s="256"/>
      <c r="J662" s="256"/>
      <c r="K662" s="256"/>
      <c r="L662" s="256"/>
    </row>
    <row r="663" spans="1:12">
      <c r="A663" s="256"/>
      <c r="B663" s="256"/>
      <c r="C663" s="256"/>
      <c r="D663" s="256"/>
      <c r="E663" s="488"/>
      <c r="F663" s="256"/>
      <c r="G663" s="256"/>
      <c r="H663" s="262"/>
      <c r="I663" s="256"/>
      <c r="J663" s="256"/>
      <c r="K663" s="256"/>
      <c r="L663" s="256"/>
    </row>
    <row r="664" spans="1:12">
      <c r="A664" s="256"/>
      <c r="B664" s="256"/>
      <c r="C664" s="256"/>
      <c r="D664" s="256"/>
      <c r="E664" s="488"/>
      <c r="F664" s="256"/>
      <c r="G664" s="256"/>
      <c r="H664" s="262"/>
      <c r="I664" s="256"/>
      <c r="J664" s="256"/>
      <c r="K664" s="256"/>
      <c r="L664" s="256"/>
    </row>
    <row r="665" spans="1:12">
      <c r="A665" s="256"/>
      <c r="B665" s="256"/>
      <c r="C665" s="256"/>
      <c r="D665" s="256"/>
      <c r="E665" s="488"/>
      <c r="F665" s="256"/>
      <c r="G665" s="256"/>
      <c r="H665" s="262"/>
      <c r="I665" s="256"/>
      <c r="J665" s="256"/>
      <c r="K665" s="256"/>
      <c r="L665" s="256"/>
    </row>
    <row r="666" spans="1:12">
      <c r="A666" s="256"/>
      <c r="B666" s="256"/>
      <c r="C666" s="256"/>
      <c r="D666" s="256"/>
      <c r="E666" s="488"/>
      <c r="F666" s="256"/>
      <c r="G666" s="256"/>
      <c r="H666" s="262"/>
      <c r="I666" s="256"/>
      <c r="J666" s="256"/>
      <c r="K666" s="256"/>
      <c r="L666" s="256"/>
    </row>
    <row r="667" spans="1:12">
      <c r="A667" s="256"/>
      <c r="B667" s="256"/>
      <c r="C667" s="256"/>
      <c r="D667" s="256"/>
      <c r="E667" s="488"/>
      <c r="F667" s="256"/>
      <c r="G667" s="256"/>
      <c r="H667" s="262"/>
      <c r="I667" s="256"/>
      <c r="J667" s="256"/>
      <c r="K667" s="256"/>
      <c r="L667" s="256"/>
    </row>
    <row r="668" spans="1:12">
      <c r="A668" s="256"/>
      <c r="B668" s="256"/>
      <c r="C668" s="256"/>
      <c r="D668" s="256"/>
      <c r="E668" s="488"/>
      <c r="F668" s="256"/>
      <c r="G668" s="256"/>
      <c r="H668" s="262"/>
      <c r="I668" s="256"/>
      <c r="J668" s="256"/>
      <c r="K668" s="256"/>
      <c r="L668" s="256"/>
    </row>
    <row r="669" spans="1:12">
      <c r="A669" s="256"/>
      <c r="B669" s="256"/>
      <c r="C669" s="256"/>
      <c r="D669" s="256"/>
      <c r="E669" s="488"/>
      <c r="F669" s="256"/>
      <c r="G669" s="256"/>
      <c r="H669" s="262"/>
      <c r="I669" s="256"/>
      <c r="J669" s="256"/>
      <c r="K669" s="256"/>
      <c r="L669" s="256"/>
    </row>
    <row r="670" spans="1:12">
      <c r="A670" s="256"/>
      <c r="B670" s="256"/>
      <c r="C670" s="256"/>
      <c r="D670" s="256"/>
      <c r="E670" s="488"/>
      <c r="F670" s="256"/>
      <c r="G670" s="256"/>
      <c r="H670" s="262"/>
      <c r="I670" s="256"/>
      <c r="J670" s="256"/>
      <c r="K670" s="256"/>
      <c r="L670" s="256"/>
    </row>
    <row r="671" spans="1:12">
      <c r="A671" s="256"/>
      <c r="B671" s="256"/>
      <c r="C671" s="256"/>
      <c r="D671" s="256"/>
      <c r="E671" s="488"/>
      <c r="F671" s="256"/>
      <c r="G671" s="256"/>
      <c r="H671" s="262"/>
      <c r="I671" s="256"/>
      <c r="J671" s="256"/>
      <c r="K671" s="256"/>
      <c r="L671" s="256"/>
    </row>
    <row r="672" spans="1:12">
      <c r="A672" s="256"/>
      <c r="B672" s="256"/>
      <c r="C672" s="256"/>
      <c r="D672" s="256"/>
      <c r="E672" s="488"/>
      <c r="F672" s="256"/>
      <c r="G672" s="256"/>
      <c r="H672" s="262"/>
      <c r="I672" s="256"/>
      <c r="J672" s="256"/>
      <c r="K672" s="256"/>
      <c r="L672" s="256"/>
    </row>
    <row r="673" spans="1:12">
      <c r="A673" s="256"/>
      <c r="B673" s="256"/>
      <c r="C673" s="256"/>
      <c r="D673" s="256"/>
      <c r="E673" s="488"/>
      <c r="F673" s="256"/>
      <c r="G673" s="256"/>
      <c r="H673" s="262"/>
      <c r="I673" s="256"/>
      <c r="J673" s="256"/>
      <c r="K673" s="256"/>
      <c r="L673" s="256"/>
    </row>
    <row r="674" spans="1:12">
      <c r="A674" s="256"/>
      <c r="B674" s="256"/>
      <c r="C674" s="256"/>
      <c r="D674" s="256"/>
      <c r="E674" s="488"/>
      <c r="F674" s="256"/>
      <c r="G674" s="256"/>
      <c r="H674" s="262"/>
      <c r="I674" s="256"/>
      <c r="J674" s="256"/>
      <c r="K674" s="256"/>
      <c r="L674" s="256"/>
    </row>
    <row r="675" spans="1:12">
      <c r="A675" s="256"/>
      <c r="B675" s="256"/>
      <c r="C675" s="256"/>
      <c r="D675" s="256"/>
      <c r="E675" s="488"/>
      <c r="F675" s="256"/>
      <c r="G675" s="256"/>
      <c r="H675" s="262"/>
      <c r="I675" s="256"/>
      <c r="J675" s="256"/>
      <c r="K675" s="256"/>
      <c r="L675" s="256"/>
    </row>
    <row r="676" spans="1:12">
      <c r="A676" s="256"/>
      <c r="B676" s="256"/>
      <c r="C676" s="256"/>
      <c r="D676" s="256"/>
      <c r="E676" s="488"/>
      <c r="F676" s="256"/>
      <c r="G676" s="256"/>
      <c r="H676" s="262"/>
      <c r="I676" s="256"/>
      <c r="J676" s="256"/>
      <c r="K676" s="256"/>
      <c r="L676" s="256"/>
    </row>
    <row r="677" spans="1:12">
      <c r="A677" s="256"/>
      <c r="B677" s="256"/>
      <c r="C677" s="256"/>
      <c r="D677" s="256"/>
      <c r="E677" s="488"/>
      <c r="F677" s="256"/>
      <c r="G677" s="256"/>
      <c r="H677" s="262"/>
      <c r="I677" s="256"/>
      <c r="J677" s="256"/>
      <c r="K677" s="256"/>
      <c r="L677" s="256"/>
    </row>
    <row r="678" spans="1:12">
      <c r="A678" s="256"/>
      <c r="B678" s="256"/>
      <c r="C678" s="256"/>
      <c r="D678" s="256"/>
      <c r="E678" s="488"/>
      <c r="F678" s="256"/>
      <c r="G678" s="256"/>
      <c r="H678" s="262"/>
      <c r="I678" s="256"/>
      <c r="J678" s="256"/>
      <c r="K678" s="256"/>
      <c r="L678" s="256"/>
    </row>
    <row r="679" spans="1:12">
      <c r="A679" s="256"/>
      <c r="B679" s="256"/>
      <c r="C679" s="256"/>
      <c r="D679" s="256"/>
      <c r="E679" s="488"/>
      <c r="F679" s="256"/>
      <c r="G679" s="256"/>
      <c r="H679" s="262"/>
      <c r="I679" s="256"/>
      <c r="J679" s="256"/>
      <c r="K679" s="256"/>
      <c r="L679" s="256"/>
    </row>
    <row r="680" spans="1:12">
      <c r="A680" s="256"/>
      <c r="B680" s="256"/>
      <c r="C680" s="256"/>
      <c r="D680" s="256"/>
      <c r="E680" s="488"/>
      <c r="F680" s="256"/>
      <c r="G680" s="256"/>
      <c r="H680" s="262"/>
      <c r="I680" s="256"/>
      <c r="J680" s="256"/>
      <c r="K680" s="256"/>
      <c r="L680" s="256"/>
    </row>
    <row r="681" spans="1:12">
      <c r="A681" s="256"/>
      <c r="B681" s="256"/>
      <c r="C681" s="256"/>
      <c r="D681" s="256"/>
      <c r="E681" s="488"/>
      <c r="F681" s="256"/>
      <c r="G681" s="256"/>
      <c r="H681" s="262"/>
      <c r="I681" s="256"/>
      <c r="J681" s="256"/>
      <c r="K681" s="256"/>
      <c r="L681" s="256"/>
    </row>
    <row r="682" spans="1:12">
      <c r="A682" s="256"/>
      <c r="B682" s="256"/>
      <c r="C682" s="256"/>
      <c r="D682" s="256"/>
      <c r="E682" s="488"/>
      <c r="F682" s="256"/>
      <c r="G682" s="256"/>
      <c r="H682" s="262"/>
      <c r="I682" s="256"/>
      <c r="J682" s="256"/>
      <c r="K682" s="256"/>
      <c r="L682" s="256"/>
    </row>
    <row r="683" spans="1:12">
      <c r="A683" s="256"/>
      <c r="B683" s="256"/>
      <c r="C683" s="256"/>
      <c r="D683" s="256"/>
      <c r="E683" s="488"/>
      <c r="F683" s="256"/>
      <c r="G683" s="256"/>
      <c r="H683" s="262"/>
      <c r="I683" s="256"/>
      <c r="J683" s="256"/>
      <c r="K683" s="256"/>
      <c r="L683" s="256"/>
    </row>
    <row r="684" spans="1:12">
      <c r="A684" s="256"/>
      <c r="B684" s="256"/>
      <c r="C684" s="256"/>
      <c r="D684" s="256"/>
      <c r="E684" s="488"/>
      <c r="F684" s="256"/>
      <c r="G684" s="256"/>
      <c r="H684" s="262"/>
      <c r="I684" s="256"/>
      <c r="J684" s="256"/>
      <c r="K684" s="256"/>
      <c r="L684" s="256"/>
    </row>
    <row r="685" spans="1:12">
      <c r="A685" s="256"/>
      <c r="B685" s="256"/>
      <c r="C685" s="256"/>
      <c r="D685" s="256"/>
      <c r="E685" s="488"/>
      <c r="F685" s="256"/>
      <c r="G685" s="256"/>
      <c r="H685" s="262"/>
      <c r="I685" s="256"/>
      <c r="J685" s="256"/>
      <c r="K685" s="256"/>
      <c r="L685" s="256"/>
    </row>
    <row r="686" spans="1:12">
      <c r="A686" s="256"/>
      <c r="B686" s="256"/>
      <c r="C686" s="256"/>
      <c r="D686" s="256"/>
      <c r="E686" s="488"/>
      <c r="F686" s="256"/>
      <c r="G686" s="256"/>
      <c r="H686" s="262"/>
      <c r="I686" s="256"/>
      <c r="J686" s="256"/>
      <c r="K686" s="256"/>
      <c r="L686" s="256"/>
    </row>
    <row r="687" spans="1:12">
      <c r="A687" s="256"/>
      <c r="B687" s="256"/>
      <c r="C687" s="256"/>
      <c r="D687" s="256"/>
      <c r="E687" s="488"/>
      <c r="F687" s="256"/>
      <c r="G687" s="256"/>
      <c r="H687" s="262"/>
      <c r="I687" s="256"/>
      <c r="J687" s="256"/>
      <c r="K687" s="256"/>
      <c r="L687" s="256"/>
    </row>
    <row r="688" spans="1:12">
      <c r="A688" s="256"/>
      <c r="B688" s="256"/>
      <c r="C688" s="256"/>
      <c r="D688" s="256"/>
      <c r="E688" s="488"/>
      <c r="F688" s="256"/>
      <c r="G688" s="256"/>
      <c r="H688" s="262"/>
      <c r="I688" s="256"/>
      <c r="J688" s="256"/>
      <c r="K688" s="256"/>
      <c r="L688" s="256"/>
    </row>
    <row r="689" spans="1:12">
      <c r="A689" s="256"/>
      <c r="B689" s="256"/>
      <c r="C689" s="256"/>
      <c r="D689" s="256"/>
      <c r="E689" s="488"/>
      <c r="F689" s="256"/>
      <c r="G689" s="256"/>
      <c r="H689" s="262"/>
      <c r="I689" s="256"/>
      <c r="J689" s="256"/>
      <c r="K689" s="256"/>
      <c r="L689" s="256"/>
    </row>
    <row r="690" spans="1:12">
      <c r="A690" s="256"/>
      <c r="B690" s="256"/>
      <c r="C690" s="256"/>
      <c r="D690" s="256"/>
      <c r="E690" s="488"/>
      <c r="F690" s="256"/>
      <c r="G690" s="256"/>
      <c r="H690" s="262"/>
      <c r="I690" s="256"/>
      <c r="J690" s="256"/>
      <c r="K690" s="256"/>
      <c r="L690" s="256"/>
    </row>
    <row r="691" spans="1:12">
      <c r="A691" s="256"/>
      <c r="B691" s="256"/>
      <c r="C691" s="256"/>
      <c r="D691" s="256"/>
      <c r="E691" s="488"/>
      <c r="F691" s="256"/>
      <c r="G691" s="256"/>
      <c r="H691" s="262"/>
      <c r="I691" s="256"/>
      <c r="J691" s="256"/>
      <c r="K691" s="256"/>
      <c r="L691" s="256"/>
    </row>
    <row r="692" spans="1:12">
      <c r="A692" s="256"/>
      <c r="B692" s="256"/>
      <c r="C692" s="256"/>
      <c r="D692" s="256"/>
      <c r="E692" s="488"/>
      <c r="F692" s="256"/>
      <c r="G692" s="256"/>
      <c r="H692" s="262"/>
      <c r="I692" s="256"/>
      <c r="J692" s="256"/>
      <c r="K692" s="256"/>
      <c r="L692" s="256"/>
    </row>
    <row r="693" spans="1:12">
      <c r="A693" s="256"/>
      <c r="B693" s="256"/>
      <c r="C693" s="256"/>
      <c r="D693" s="256"/>
      <c r="E693" s="488"/>
      <c r="F693" s="256"/>
      <c r="G693" s="256"/>
      <c r="H693" s="262"/>
      <c r="I693" s="256"/>
      <c r="J693" s="256"/>
      <c r="K693" s="256"/>
      <c r="L693" s="256"/>
    </row>
    <row r="694" spans="1:12">
      <c r="A694" s="256"/>
      <c r="B694" s="256"/>
      <c r="C694" s="256"/>
      <c r="D694" s="256"/>
      <c r="E694" s="488"/>
      <c r="F694" s="256"/>
      <c r="G694" s="256"/>
      <c r="H694" s="262"/>
      <c r="I694" s="256"/>
      <c r="J694" s="256"/>
      <c r="K694" s="256"/>
      <c r="L694" s="256"/>
    </row>
    <row r="695" spans="1:12">
      <c r="A695" s="256"/>
      <c r="B695" s="256"/>
      <c r="C695" s="256"/>
      <c r="D695" s="256"/>
      <c r="E695" s="488"/>
      <c r="F695" s="256"/>
      <c r="G695" s="256"/>
      <c r="H695" s="262"/>
      <c r="I695" s="256"/>
      <c r="J695" s="256"/>
      <c r="K695" s="256"/>
      <c r="L695" s="256"/>
    </row>
    <row r="696" spans="1:12">
      <c r="A696" s="256"/>
      <c r="B696" s="256"/>
      <c r="C696" s="256"/>
      <c r="D696" s="256"/>
      <c r="E696" s="488"/>
      <c r="F696" s="256"/>
      <c r="G696" s="256"/>
      <c r="H696" s="262"/>
      <c r="I696" s="256"/>
      <c r="J696" s="256"/>
      <c r="K696" s="256"/>
      <c r="L696" s="256"/>
    </row>
    <row r="697" spans="1:12">
      <c r="A697" s="256"/>
      <c r="B697" s="256"/>
      <c r="C697" s="256"/>
      <c r="D697" s="256"/>
      <c r="E697" s="488"/>
      <c r="F697" s="256"/>
      <c r="G697" s="256"/>
      <c r="H697" s="262"/>
      <c r="I697" s="256"/>
      <c r="J697" s="256"/>
      <c r="K697" s="256"/>
      <c r="L697" s="256"/>
    </row>
    <row r="698" spans="1:12">
      <c r="A698" s="256"/>
      <c r="B698" s="256"/>
      <c r="C698" s="256"/>
      <c r="D698" s="256"/>
      <c r="E698" s="488"/>
      <c r="F698" s="256"/>
      <c r="G698" s="256"/>
      <c r="H698" s="262"/>
      <c r="I698" s="256"/>
      <c r="J698" s="256"/>
      <c r="K698" s="256"/>
      <c r="L698" s="256"/>
    </row>
    <row r="699" spans="1:12">
      <c r="A699" s="256"/>
      <c r="B699" s="256"/>
      <c r="C699" s="256"/>
      <c r="D699" s="256"/>
      <c r="E699" s="488"/>
      <c r="F699" s="256"/>
      <c r="G699" s="256"/>
      <c r="H699" s="262"/>
      <c r="I699" s="256"/>
      <c r="J699" s="256"/>
      <c r="K699" s="256"/>
      <c r="L699" s="256"/>
    </row>
    <row r="700" spans="1:12">
      <c r="A700" s="256"/>
      <c r="B700" s="256"/>
      <c r="C700" s="256"/>
      <c r="D700" s="256"/>
      <c r="E700" s="488"/>
      <c r="F700" s="256"/>
      <c r="G700" s="256"/>
      <c r="H700" s="262"/>
      <c r="I700" s="256"/>
      <c r="J700" s="256"/>
      <c r="K700" s="256"/>
      <c r="L700" s="256"/>
    </row>
    <row r="701" spans="1:12">
      <c r="A701" s="256"/>
      <c r="B701" s="256"/>
      <c r="C701" s="256"/>
      <c r="D701" s="256"/>
      <c r="E701" s="488"/>
      <c r="F701" s="256"/>
      <c r="G701" s="256"/>
      <c r="H701" s="262"/>
      <c r="I701" s="256"/>
      <c r="J701" s="256"/>
      <c r="K701" s="256"/>
      <c r="L701" s="256"/>
    </row>
    <row r="702" spans="1:12">
      <c r="A702" s="256"/>
      <c r="B702" s="256"/>
      <c r="C702" s="256"/>
      <c r="D702" s="256"/>
      <c r="E702" s="488"/>
      <c r="F702" s="256"/>
      <c r="G702" s="256"/>
      <c r="H702" s="262"/>
      <c r="I702" s="256"/>
      <c r="J702" s="256"/>
      <c r="K702" s="256"/>
      <c r="L702" s="256"/>
    </row>
    <row r="703" spans="1:12">
      <c r="A703" s="256"/>
      <c r="B703" s="256"/>
      <c r="C703" s="256"/>
      <c r="D703" s="256"/>
      <c r="E703" s="488"/>
      <c r="F703" s="256"/>
      <c r="G703" s="256"/>
      <c r="H703" s="262"/>
      <c r="I703" s="256"/>
      <c r="J703" s="256"/>
      <c r="K703" s="256"/>
      <c r="L703" s="256"/>
    </row>
    <row r="704" spans="1:12">
      <c r="A704" s="256"/>
      <c r="B704" s="256"/>
      <c r="C704" s="256"/>
      <c r="D704" s="256"/>
      <c r="E704" s="488"/>
      <c r="F704" s="256"/>
      <c r="G704" s="256"/>
      <c r="H704" s="262"/>
      <c r="I704" s="256"/>
      <c r="J704" s="256"/>
      <c r="K704" s="256"/>
      <c r="L704" s="256"/>
    </row>
    <row r="705" spans="1:12">
      <c r="A705" s="256"/>
      <c r="B705" s="256"/>
      <c r="C705" s="256"/>
      <c r="D705" s="256"/>
      <c r="E705" s="488"/>
      <c r="F705" s="256"/>
      <c r="G705" s="256"/>
      <c r="H705" s="262"/>
      <c r="I705" s="256"/>
      <c r="J705" s="256"/>
      <c r="K705" s="256"/>
      <c r="L705" s="256"/>
    </row>
    <row r="706" spans="1:12">
      <c r="A706" s="256"/>
      <c r="B706" s="256"/>
      <c r="C706" s="256"/>
      <c r="D706" s="256"/>
      <c r="E706" s="488"/>
      <c r="F706" s="256"/>
      <c r="G706" s="256"/>
      <c r="H706" s="262"/>
      <c r="I706" s="256"/>
      <c r="J706" s="256"/>
      <c r="K706" s="256"/>
      <c r="L706" s="256"/>
    </row>
    <row r="707" spans="1:12">
      <c r="A707" s="256"/>
      <c r="B707" s="256"/>
      <c r="C707" s="256"/>
      <c r="D707" s="256"/>
      <c r="E707" s="488"/>
      <c r="F707" s="256"/>
      <c r="G707" s="256"/>
      <c r="H707" s="262"/>
      <c r="I707" s="256"/>
      <c r="J707" s="256"/>
      <c r="K707" s="256"/>
      <c r="L707" s="256"/>
    </row>
    <row r="708" spans="1:12">
      <c r="A708" s="256"/>
      <c r="B708" s="256"/>
      <c r="C708" s="256"/>
      <c r="D708" s="256"/>
      <c r="E708" s="488"/>
      <c r="F708" s="256"/>
      <c r="G708" s="256"/>
      <c r="H708" s="262"/>
      <c r="I708" s="256"/>
      <c r="J708" s="256"/>
      <c r="K708" s="256"/>
      <c r="L708" s="256"/>
    </row>
    <row r="709" spans="1:12">
      <c r="A709" s="256"/>
      <c r="B709" s="256"/>
      <c r="C709" s="256"/>
      <c r="D709" s="256"/>
      <c r="E709" s="488"/>
      <c r="F709" s="256"/>
      <c r="G709" s="256"/>
      <c r="H709" s="262"/>
      <c r="I709" s="256"/>
      <c r="J709" s="256"/>
      <c r="K709" s="256"/>
      <c r="L709" s="256"/>
    </row>
    <row r="710" spans="1:12">
      <c r="A710" s="256"/>
      <c r="B710" s="256"/>
      <c r="C710" s="256"/>
      <c r="D710" s="256"/>
      <c r="E710" s="488"/>
      <c r="F710" s="256"/>
      <c r="G710" s="256"/>
      <c r="H710" s="262"/>
      <c r="I710" s="256"/>
      <c r="J710" s="256"/>
      <c r="K710" s="256"/>
      <c r="L710" s="256"/>
    </row>
    <row r="711" spans="1:12">
      <c r="A711" s="256"/>
      <c r="B711" s="256"/>
      <c r="C711" s="256"/>
      <c r="D711" s="256"/>
      <c r="E711" s="488"/>
      <c r="F711" s="256"/>
      <c r="G711" s="256"/>
      <c r="H711" s="262"/>
      <c r="I711" s="256"/>
      <c r="J711" s="256"/>
      <c r="K711" s="256"/>
      <c r="L711" s="256"/>
    </row>
    <row r="712" spans="1:12">
      <c r="A712" s="256"/>
      <c r="B712" s="256"/>
      <c r="C712" s="256"/>
      <c r="D712" s="256"/>
      <c r="E712" s="488"/>
      <c r="F712" s="256"/>
      <c r="G712" s="256"/>
      <c r="H712" s="262"/>
      <c r="I712" s="256"/>
      <c r="J712" s="256"/>
      <c r="K712" s="256"/>
      <c r="L712" s="256"/>
    </row>
    <row r="713" spans="1:12">
      <c r="A713" s="256"/>
      <c r="B713" s="256"/>
      <c r="C713" s="256"/>
      <c r="D713" s="256"/>
      <c r="E713" s="488"/>
      <c r="F713" s="256"/>
      <c r="G713" s="256"/>
      <c r="H713" s="262"/>
      <c r="I713" s="256"/>
      <c r="J713" s="256"/>
      <c r="K713" s="256"/>
      <c r="L713" s="256"/>
    </row>
    <row r="714" spans="1:12">
      <c r="A714" s="256"/>
      <c r="B714" s="256"/>
      <c r="C714" s="256"/>
      <c r="D714" s="256"/>
      <c r="E714" s="488"/>
      <c r="F714" s="256"/>
      <c r="G714" s="256"/>
      <c r="H714" s="262"/>
      <c r="I714" s="256"/>
      <c r="J714" s="256"/>
      <c r="K714" s="256"/>
      <c r="L714" s="256"/>
    </row>
    <row r="715" spans="1:12">
      <c r="A715" s="256"/>
      <c r="B715" s="256"/>
      <c r="C715" s="256"/>
      <c r="D715" s="256"/>
      <c r="E715" s="488"/>
      <c r="F715" s="256"/>
      <c r="G715" s="256"/>
      <c r="H715" s="262"/>
      <c r="I715" s="256"/>
      <c r="J715" s="256"/>
      <c r="K715" s="256"/>
      <c r="L715" s="256"/>
    </row>
    <row r="716" spans="1:12">
      <c r="A716" s="256"/>
      <c r="B716" s="256"/>
      <c r="C716" s="256"/>
      <c r="D716" s="256"/>
      <c r="E716" s="488"/>
      <c r="F716" s="256"/>
      <c r="G716" s="256"/>
      <c r="H716" s="262"/>
      <c r="I716" s="256"/>
      <c r="J716" s="256"/>
      <c r="K716" s="256"/>
      <c r="L716" s="256"/>
    </row>
    <row r="717" spans="1:12">
      <c r="A717" s="256"/>
      <c r="B717" s="256"/>
      <c r="C717" s="256"/>
      <c r="D717" s="256"/>
      <c r="E717" s="488"/>
      <c r="F717" s="256"/>
      <c r="G717" s="256"/>
      <c r="H717" s="262"/>
      <c r="I717" s="256"/>
      <c r="J717" s="256"/>
      <c r="K717" s="256"/>
      <c r="L717" s="256"/>
    </row>
    <row r="718" spans="1:12">
      <c r="A718" s="256"/>
      <c r="B718" s="256"/>
      <c r="C718" s="256"/>
      <c r="D718" s="256"/>
      <c r="E718" s="488"/>
      <c r="F718" s="256"/>
      <c r="G718" s="256"/>
      <c r="H718" s="262"/>
      <c r="I718" s="256"/>
      <c r="J718" s="256"/>
      <c r="K718" s="256"/>
      <c r="L718" s="256"/>
    </row>
    <row r="719" spans="1:12">
      <c r="A719" s="256"/>
      <c r="B719" s="256"/>
      <c r="C719" s="256"/>
      <c r="D719" s="256"/>
      <c r="E719" s="488"/>
      <c r="F719" s="256"/>
      <c r="G719" s="256"/>
      <c r="H719" s="262"/>
      <c r="I719" s="256"/>
      <c r="J719" s="256"/>
      <c r="K719" s="256"/>
      <c r="L719" s="256"/>
    </row>
    <row r="720" spans="1:12">
      <c r="A720" s="256"/>
      <c r="B720" s="256"/>
      <c r="C720" s="256"/>
      <c r="D720" s="256"/>
      <c r="E720" s="488"/>
      <c r="F720" s="256"/>
      <c r="G720" s="256"/>
      <c r="H720" s="262"/>
      <c r="I720" s="256"/>
      <c r="J720" s="256"/>
      <c r="K720" s="256"/>
      <c r="L720" s="256"/>
    </row>
    <row r="721" spans="1:12">
      <c r="A721" s="256"/>
      <c r="B721" s="256"/>
      <c r="C721" s="256"/>
      <c r="D721" s="256"/>
      <c r="E721" s="488"/>
      <c r="F721" s="256"/>
      <c r="G721" s="256"/>
      <c r="H721" s="262"/>
      <c r="I721" s="256"/>
      <c r="J721" s="256"/>
      <c r="K721" s="256"/>
      <c r="L721" s="256"/>
    </row>
    <row r="722" spans="1:12">
      <c r="A722" s="256"/>
      <c r="B722" s="256"/>
      <c r="C722" s="256"/>
      <c r="D722" s="256"/>
      <c r="E722" s="488"/>
      <c r="F722" s="256"/>
      <c r="G722" s="256"/>
      <c r="H722" s="262"/>
      <c r="I722" s="256"/>
      <c r="J722" s="256"/>
      <c r="K722" s="256"/>
      <c r="L722" s="256"/>
    </row>
    <row r="723" spans="1:12">
      <c r="A723" s="256"/>
      <c r="B723" s="256"/>
      <c r="C723" s="256"/>
      <c r="D723" s="256"/>
      <c r="E723" s="488"/>
      <c r="F723" s="256"/>
      <c r="G723" s="256"/>
      <c r="H723" s="262"/>
      <c r="I723" s="256"/>
      <c r="J723" s="256"/>
      <c r="K723" s="256"/>
      <c r="L723" s="256"/>
    </row>
    <row r="724" spans="1:12">
      <c r="A724" s="256"/>
      <c r="B724" s="256"/>
      <c r="C724" s="256"/>
      <c r="D724" s="256"/>
      <c r="E724" s="488"/>
      <c r="F724" s="256"/>
      <c r="G724" s="256"/>
      <c r="H724" s="262"/>
      <c r="I724" s="256"/>
      <c r="J724" s="256"/>
      <c r="K724" s="256"/>
      <c r="L724" s="256"/>
    </row>
    <row r="725" spans="1:12">
      <c r="A725" s="256"/>
      <c r="B725" s="256"/>
      <c r="C725" s="256"/>
      <c r="D725" s="256"/>
      <c r="E725" s="488"/>
      <c r="F725" s="256"/>
      <c r="G725" s="256"/>
      <c r="H725" s="262"/>
      <c r="I725" s="256"/>
      <c r="J725" s="256"/>
      <c r="K725" s="256"/>
      <c r="L725" s="256"/>
    </row>
    <row r="726" spans="1:12">
      <c r="A726" s="256"/>
      <c r="B726" s="256"/>
      <c r="C726" s="256"/>
      <c r="D726" s="256"/>
      <c r="E726" s="488"/>
      <c r="F726" s="256"/>
      <c r="G726" s="256"/>
      <c r="H726" s="262"/>
      <c r="I726" s="256"/>
      <c r="J726" s="256"/>
      <c r="K726" s="256"/>
      <c r="L726" s="256"/>
    </row>
    <row r="727" spans="1:12">
      <c r="A727" s="256"/>
      <c r="B727" s="256"/>
      <c r="C727" s="256"/>
      <c r="D727" s="256"/>
      <c r="E727" s="488"/>
      <c r="F727" s="256"/>
      <c r="G727" s="256"/>
      <c r="H727" s="262"/>
      <c r="I727" s="256"/>
      <c r="J727" s="256"/>
      <c r="K727" s="256"/>
      <c r="L727" s="256"/>
    </row>
    <row r="728" spans="1:12">
      <c r="A728" s="256"/>
      <c r="B728" s="256"/>
      <c r="C728" s="256"/>
      <c r="D728" s="256"/>
      <c r="E728" s="488"/>
      <c r="F728" s="256"/>
      <c r="G728" s="256"/>
      <c r="H728" s="262"/>
      <c r="I728" s="256"/>
      <c r="J728" s="256"/>
      <c r="K728" s="256"/>
      <c r="L728" s="256"/>
    </row>
    <row r="729" spans="1:12">
      <c r="A729" s="256"/>
      <c r="B729" s="256"/>
      <c r="C729" s="256"/>
      <c r="D729" s="256"/>
      <c r="E729" s="488"/>
      <c r="F729" s="256"/>
      <c r="G729" s="256"/>
      <c r="H729" s="262"/>
      <c r="I729" s="256"/>
      <c r="J729" s="256"/>
      <c r="K729" s="256"/>
      <c r="L729" s="256"/>
    </row>
    <row r="730" spans="1:12">
      <c r="A730" s="256"/>
      <c r="B730" s="256"/>
      <c r="C730" s="256"/>
      <c r="D730" s="256"/>
      <c r="E730" s="488"/>
      <c r="F730" s="256"/>
      <c r="G730" s="256"/>
      <c r="H730" s="262"/>
      <c r="I730" s="256"/>
      <c r="J730" s="256"/>
      <c r="K730" s="256"/>
      <c r="L730" s="256"/>
    </row>
    <row r="731" spans="1:12">
      <c r="A731" s="256"/>
      <c r="B731" s="256"/>
      <c r="C731" s="256"/>
      <c r="D731" s="256"/>
      <c r="E731" s="488"/>
      <c r="F731" s="256"/>
      <c r="G731" s="256"/>
      <c r="H731" s="262"/>
      <c r="I731" s="256"/>
      <c r="J731" s="256"/>
      <c r="K731" s="256"/>
      <c r="L731" s="256"/>
    </row>
    <row r="732" spans="1:12">
      <c r="A732" s="256"/>
      <c r="B732" s="256"/>
      <c r="C732" s="256"/>
      <c r="D732" s="256"/>
      <c r="E732" s="488"/>
      <c r="F732" s="256"/>
      <c r="G732" s="256"/>
      <c r="H732" s="262"/>
      <c r="I732" s="256"/>
      <c r="J732" s="256"/>
      <c r="K732" s="256"/>
      <c r="L732" s="256"/>
    </row>
    <row r="733" spans="1:12">
      <c r="A733" s="256"/>
      <c r="B733" s="256"/>
      <c r="C733" s="256"/>
      <c r="D733" s="256"/>
      <c r="E733" s="488"/>
      <c r="F733" s="256"/>
      <c r="G733" s="256"/>
      <c r="H733" s="262"/>
      <c r="I733" s="256"/>
      <c r="J733" s="256"/>
      <c r="K733" s="256"/>
      <c r="L733" s="256"/>
    </row>
    <row r="734" spans="1:12">
      <c r="A734" s="256"/>
      <c r="B734" s="256"/>
      <c r="C734" s="256"/>
      <c r="D734" s="256"/>
      <c r="E734" s="488"/>
      <c r="F734" s="256"/>
      <c r="G734" s="256"/>
      <c r="H734" s="262"/>
      <c r="I734" s="256"/>
      <c r="J734" s="256"/>
      <c r="K734" s="256"/>
      <c r="L734" s="256"/>
    </row>
    <row r="735" spans="1:12">
      <c r="A735" s="256"/>
      <c r="B735" s="256"/>
      <c r="C735" s="256"/>
      <c r="D735" s="256"/>
      <c r="E735" s="488"/>
      <c r="F735" s="256"/>
      <c r="G735" s="256"/>
      <c r="H735" s="262"/>
      <c r="I735" s="256"/>
      <c r="J735" s="256"/>
      <c r="K735" s="256"/>
      <c r="L735" s="256"/>
    </row>
    <row r="736" spans="1:12">
      <c r="A736" s="256"/>
      <c r="B736" s="256"/>
      <c r="C736" s="256"/>
      <c r="D736" s="256"/>
      <c r="E736" s="488"/>
      <c r="F736" s="256"/>
      <c r="G736" s="256"/>
      <c r="H736" s="262"/>
      <c r="I736" s="256"/>
      <c r="J736" s="256"/>
      <c r="K736" s="256"/>
      <c r="L736" s="256"/>
    </row>
    <row r="737" spans="1:12">
      <c r="A737" s="256"/>
      <c r="B737" s="256"/>
      <c r="C737" s="256"/>
      <c r="D737" s="256"/>
      <c r="E737" s="488"/>
      <c r="F737" s="256"/>
      <c r="G737" s="256"/>
      <c r="H737" s="262"/>
      <c r="I737" s="256"/>
      <c r="J737" s="256"/>
      <c r="K737" s="256"/>
      <c r="L737" s="256"/>
    </row>
    <row r="738" spans="1:12">
      <c r="A738" s="256"/>
      <c r="B738" s="256"/>
      <c r="C738" s="256"/>
      <c r="D738" s="256"/>
      <c r="E738" s="488"/>
      <c r="F738" s="256"/>
      <c r="G738" s="256"/>
      <c r="H738" s="262"/>
      <c r="I738" s="256"/>
      <c r="J738" s="256"/>
      <c r="K738" s="256"/>
      <c r="L738" s="256"/>
    </row>
    <row r="739" spans="1:12">
      <c r="A739" s="256"/>
      <c r="B739" s="256"/>
      <c r="C739" s="256"/>
      <c r="D739" s="256"/>
      <c r="E739" s="488"/>
      <c r="F739" s="256"/>
      <c r="G739" s="256"/>
      <c r="H739" s="262"/>
      <c r="I739" s="256"/>
      <c r="J739" s="256"/>
      <c r="K739" s="256"/>
      <c r="L739" s="256"/>
    </row>
    <row r="740" spans="1:12">
      <c r="A740" s="256"/>
      <c r="B740" s="256"/>
      <c r="C740" s="256"/>
      <c r="D740" s="256"/>
      <c r="E740" s="488"/>
      <c r="F740" s="256"/>
      <c r="G740" s="256"/>
      <c r="H740" s="262"/>
      <c r="I740" s="256"/>
      <c r="J740" s="256"/>
      <c r="K740" s="256"/>
      <c r="L740" s="256"/>
    </row>
    <row r="741" spans="1:12">
      <c r="A741" s="256"/>
      <c r="B741" s="256"/>
      <c r="C741" s="256"/>
      <c r="D741" s="256"/>
      <c r="E741" s="488"/>
      <c r="F741" s="256"/>
      <c r="G741" s="256"/>
      <c r="H741" s="262"/>
      <c r="I741" s="256"/>
      <c r="J741" s="256"/>
      <c r="K741" s="256"/>
      <c r="L741" s="256"/>
    </row>
    <row r="742" spans="1:12">
      <c r="A742" s="256"/>
      <c r="B742" s="256"/>
      <c r="C742" s="256"/>
      <c r="D742" s="256"/>
      <c r="E742" s="488"/>
      <c r="F742" s="256"/>
      <c r="G742" s="256"/>
      <c r="H742" s="262"/>
      <c r="I742" s="256"/>
      <c r="J742" s="256"/>
      <c r="K742" s="256"/>
      <c r="L742" s="256"/>
    </row>
    <row r="743" spans="1:12">
      <c r="A743" s="256"/>
      <c r="B743" s="256"/>
      <c r="C743" s="256"/>
      <c r="D743" s="256"/>
      <c r="E743" s="488"/>
      <c r="F743" s="256"/>
      <c r="G743" s="256"/>
      <c r="H743" s="262"/>
      <c r="I743" s="256"/>
      <c r="J743" s="256"/>
      <c r="K743" s="256"/>
      <c r="L743" s="256"/>
    </row>
    <row r="744" spans="1:12">
      <c r="A744" s="256"/>
      <c r="B744" s="256"/>
      <c r="C744" s="256"/>
      <c r="D744" s="256"/>
      <c r="E744" s="488"/>
      <c r="F744" s="256"/>
      <c r="G744" s="256"/>
      <c r="H744" s="262"/>
      <c r="I744" s="256"/>
      <c r="J744" s="256"/>
      <c r="K744" s="256"/>
      <c r="L744" s="256"/>
    </row>
    <row r="745" spans="1:12">
      <c r="A745" s="256"/>
      <c r="B745" s="256"/>
      <c r="C745" s="256"/>
      <c r="D745" s="256"/>
      <c r="E745" s="488"/>
      <c r="F745" s="256"/>
      <c r="G745" s="256"/>
      <c r="H745" s="262"/>
      <c r="I745" s="256"/>
      <c r="J745" s="256"/>
      <c r="K745" s="256"/>
      <c r="L745" s="256"/>
    </row>
    <row r="746" spans="1:12">
      <c r="A746" s="256"/>
      <c r="B746" s="256"/>
      <c r="C746" s="256"/>
      <c r="D746" s="256"/>
      <c r="E746" s="488"/>
      <c r="F746" s="256"/>
      <c r="G746" s="256"/>
      <c r="H746" s="262"/>
      <c r="I746" s="256"/>
      <c r="J746" s="256"/>
      <c r="K746" s="256"/>
      <c r="L746" s="256"/>
    </row>
    <row r="747" spans="1:12">
      <c r="A747" s="256"/>
      <c r="B747" s="256"/>
      <c r="C747" s="256"/>
      <c r="D747" s="256"/>
      <c r="E747" s="488"/>
      <c r="F747" s="256"/>
      <c r="G747" s="256"/>
      <c r="H747" s="262"/>
      <c r="I747" s="256"/>
      <c r="J747" s="256"/>
      <c r="K747" s="256"/>
      <c r="L747" s="256"/>
    </row>
    <row r="748" spans="1:12">
      <c r="A748" s="256"/>
      <c r="B748" s="256"/>
      <c r="C748" s="256"/>
      <c r="D748" s="256"/>
      <c r="E748" s="488"/>
      <c r="F748" s="256"/>
      <c r="G748" s="256"/>
      <c r="H748" s="262"/>
      <c r="I748" s="256"/>
      <c r="J748" s="256"/>
      <c r="K748" s="256"/>
      <c r="L748" s="256"/>
    </row>
    <row r="749" spans="1:12">
      <c r="A749" s="256"/>
      <c r="B749" s="256"/>
      <c r="C749" s="256"/>
      <c r="D749" s="256"/>
      <c r="E749" s="488"/>
      <c r="F749" s="256"/>
      <c r="G749" s="256"/>
      <c r="H749" s="262"/>
      <c r="I749" s="256"/>
      <c r="J749" s="256"/>
      <c r="K749" s="256"/>
      <c r="L749" s="256"/>
    </row>
    <row r="750" spans="1:12">
      <c r="A750" s="256"/>
      <c r="B750" s="256"/>
      <c r="C750" s="256"/>
      <c r="D750" s="256"/>
      <c r="E750" s="488"/>
      <c r="F750" s="256"/>
      <c r="G750" s="256"/>
      <c r="H750" s="262"/>
      <c r="I750" s="256"/>
      <c r="J750" s="256"/>
      <c r="K750" s="256"/>
      <c r="L750" s="256"/>
    </row>
    <row r="751" spans="1:12">
      <c r="A751" s="256"/>
      <c r="B751" s="256"/>
      <c r="C751" s="256"/>
      <c r="D751" s="256"/>
      <c r="E751" s="488"/>
      <c r="F751" s="256"/>
      <c r="G751" s="256"/>
      <c r="H751" s="262"/>
      <c r="I751" s="256"/>
      <c r="J751" s="256"/>
      <c r="K751" s="256"/>
      <c r="L751" s="256"/>
    </row>
    <row r="752" spans="1:12">
      <c r="A752" s="256"/>
      <c r="B752" s="256"/>
      <c r="C752" s="256"/>
      <c r="D752" s="256"/>
      <c r="E752" s="488"/>
      <c r="F752" s="256"/>
      <c r="G752" s="256"/>
      <c r="H752" s="262"/>
      <c r="I752" s="256"/>
      <c r="J752" s="256"/>
      <c r="K752" s="256"/>
      <c r="L752" s="256"/>
    </row>
    <row r="753" spans="1:12">
      <c r="A753" s="256"/>
      <c r="B753" s="256"/>
      <c r="C753" s="256"/>
      <c r="D753" s="256"/>
      <c r="E753" s="488"/>
      <c r="F753" s="256"/>
      <c r="G753" s="256"/>
      <c r="H753" s="262"/>
      <c r="I753" s="256"/>
      <c r="J753" s="256"/>
      <c r="K753" s="256"/>
      <c r="L753" s="256"/>
    </row>
    <row r="754" spans="1:12">
      <c r="A754" s="256"/>
      <c r="B754" s="256"/>
      <c r="C754" s="256"/>
      <c r="D754" s="256"/>
      <c r="E754" s="488"/>
      <c r="F754" s="256"/>
      <c r="G754" s="256"/>
      <c r="H754" s="262"/>
      <c r="I754" s="256"/>
      <c r="J754" s="256"/>
      <c r="K754" s="256"/>
      <c r="L754" s="256"/>
    </row>
    <row r="755" spans="1:12">
      <c r="A755" s="256"/>
      <c r="B755" s="256"/>
      <c r="C755" s="256"/>
      <c r="D755" s="256"/>
      <c r="E755" s="488"/>
      <c r="F755" s="256"/>
      <c r="G755" s="256"/>
      <c r="H755" s="262"/>
      <c r="I755" s="256"/>
      <c r="J755" s="256"/>
      <c r="K755" s="256"/>
      <c r="L755" s="256"/>
    </row>
    <row r="756" spans="1:12">
      <c r="A756" s="256"/>
      <c r="B756" s="256"/>
      <c r="C756" s="256"/>
      <c r="D756" s="256"/>
      <c r="E756" s="488"/>
      <c r="F756" s="256"/>
      <c r="G756" s="256"/>
      <c r="H756" s="262"/>
      <c r="I756" s="256"/>
      <c r="J756" s="256"/>
      <c r="K756" s="256"/>
      <c r="L756" s="256"/>
    </row>
    <row r="757" spans="1:12">
      <c r="A757" s="256"/>
      <c r="B757" s="256"/>
      <c r="C757" s="256"/>
      <c r="D757" s="256"/>
      <c r="E757" s="488"/>
      <c r="F757" s="256"/>
      <c r="G757" s="256"/>
      <c r="H757" s="262"/>
      <c r="I757" s="256"/>
      <c r="J757" s="256"/>
      <c r="K757" s="256"/>
      <c r="L757" s="256"/>
    </row>
    <row r="758" spans="1:12">
      <c r="A758" s="256"/>
      <c r="B758" s="256"/>
      <c r="C758" s="256"/>
      <c r="D758" s="256"/>
      <c r="E758" s="488"/>
      <c r="F758" s="256"/>
      <c r="G758" s="256"/>
      <c r="H758" s="262"/>
      <c r="I758" s="256"/>
      <c r="J758" s="256"/>
      <c r="K758" s="256"/>
      <c r="L758" s="256"/>
    </row>
    <row r="759" spans="1:12">
      <c r="A759" s="256"/>
      <c r="B759" s="256"/>
      <c r="C759" s="256"/>
      <c r="D759" s="256"/>
      <c r="E759" s="488"/>
      <c r="F759" s="256"/>
      <c r="G759" s="256"/>
      <c r="H759" s="262"/>
      <c r="I759" s="256"/>
      <c r="J759" s="256"/>
      <c r="K759" s="256"/>
      <c r="L759" s="256"/>
    </row>
    <row r="760" spans="1:12">
      <c r="A760" s="256"/>
      <c r="B760" s="256"/>
      <c r="C760" s="256"/>
      <c r="D760" s="256"/>
      <c r="E760" s="488"/>
      <c r="F760" s="256"/>
      <c r="G760" s="256"/>
      <c r="H760" s="262"/>
      <c r="I760" s="256"/>
      <c r="J760" s="256"/>
      <c r="K760" s="256"/>
      <c r="L760" s="256"/>
    </row>
    <row r="761" spans="1:12">
      <c r="A761" s="256"/>
      <c r="B761" s="256"/>
      <c r="C761" s="256"/>
      <c r="D761" s="256"/>
      <c r="E761" s="488"/>
      <c r="F761" s="256"/>
      <c r="G761" s="256"/>
      <c r="H761" s="262"/>
      <c r="I761" s="256"/>
      <c r="J761" s="256"/>
      <c r="K761" s="256"/>
      <c r="L761" s="256"/>
    </row>
    <row r="762" spans="1:12">
      <c r="A762" s="256"/>
      <c r="B762" s="256"/>
      <c r="C762" s="256"/>
      <c r="D762" s="256"/>
      <c r="E762" s="488"/>
      <c r="F762" s="256"/>
      <c r="G762" s="256"/>
      <c r="H762" s="262"/>
      <c r="I762" s="256"/>
      <c r="J762" s="256"/>
      <c r="K762" s="256"/>
      <c r="L762" s="256"/>
    </row>
    <row r="763" spans="1:12">
      <c r="A763" s="256"/>
      <c r="B763" s="256"/>
      <c r="C763" s="256"/>
      <c r="D763" s="256"/>
      <c r="E763" s="488"/>
      <c r="F763" s="256"/>
      <c r="G763" s="256"/>
      <c r="H763" s="262"/>
      <c r="I763" s="256"/>
      <c r="J763" s="256"/>
      <c r="K763" s="256"/>
      <c r="L763" s="256"/>
    </row>
    <row r="764" spans="1:12">
      <c r="A764" s="256"/>
      <c r="B764" s="256"/>
      <c r="C764" s="256"/>
      <c r="D764" s="256"/>
      <c r="E764" s="488"/>
      <c r="F764" s="256"/>
      <c r="G764" s="256"/>
      <c r="H764" s="262"/>
      <c r="I764" s="256"/>
      <c r="J764" s="256"/>
      <c r="K764" s="256"/>
      <c r="L764" s="256"/>
    </row>
    <row r="765" spans="1:12">
      <c r="A765" s="256"/>
      <c r="B765" s="256"/>
      <c r="C765" s="256"/>
      <c r="D765" s="256"/>
      <c r="E765" s="488"/>
      <c r="F765" s="256"/>
      <c r="G765" s="256"/>
      <c r="H765" s="262"/>
      <c r="I765" s="256"/>
      <c r="J765" s="256"/>
      <c r="K765" s="256"/>
      <c r="L765" s="256"/>
    </row>
    <row r="766" spans="1:12">
      <c r="A766" s="256"/>
      <c r="B766" s="256"/>
      <c r="C766" s="256"/>
      <c r="D766" s="256"/>
      <c r="E766" s="488"/>
      <c r="F766" s="256"/>
      <c r="G766" s="256"/>
      <c r="H766" s="262"/>
      <c r="I766" s="256"/>
      <c r="J766" s="256"/>
      <c r="K766" s="256"/>
      <c r="L766" s="256"/>
    </row>
    <row r="767" spans="1:12">
      <c r="A767" s="256"/>
      <c r="B767" s="256"/>
      <c r="C767" s="256"/>
      <c r="D767" s="256"/>
      <c r="E767" s="488"/>
      <c r="F767" s="256"/>
      <c r="G767" s="256"/>
      <c r="H767" s="262"/>
      <c r="I767" s="256"/>
      <c r="J767" s="256"/>
      <c r="K767" s="256"/>
      <c r="L767" s="256"/>
    </row>
    <row r="768" spans="1:12">
      <c r="A768" s="256"/>
      <c r="B768" s="256"/>
      <c r="C768" s="256"/>
      <c r="D768" s="256"/>
      <c r="E768" s="488"/>
      <c r="F768" s="256"/>
      <c r="G768" s="256"/>
      <c r="H768" s="262"/>
      <c r="I768" s="256"/>
      <c r="J768" s="256"/>
      <c r="K768" s="256"/>
      <c r="L768" s="256"/>
    </row>
    <row r="769" spans="1:12">
      <c r="A769" s="256"/>
      <c r="B769" s="256"/>
      <c r="C769" s="256"/>
      <c r="D769" s="256"/>
      <c r="E769" s="488"/>
      <c r="F769" s="256"/>
      <c r="G769" s="256"/>
      <c r="H769" s="262"/>
      <c r="I769" s="256"/>
      <c r="J769" s="256"/>
      <c r="K769" s="256"/>
      <c r="L769" s="256"/>
    </row>
    <row r="770" spans="1:12">
      <c r="A770" s="256"/>
      <c r="B770" s="256"/>
      <c r="C770" s="256"/>
      <c r="D770" s="256"/>
      <c r="E770" s="488"/>
      <c r="F770" s="256"/>
      <c r="G770" s="256"/>
      <c r="H770" s="262"/>
      <c r="I770" s="256"/>
      <c r="J770" s="256"/>
      <c r="K770" s="256"/>
      <c r="L770" s="256"/>
    </row>
    <row r="771" spans="1:12">
      <c r="A771" s="256"/>
      <c r="B771" s="256"/>
      <c r="C771" s="256"/>
      <c r="D771" s="256"/>
      <c r="E771" s="488"/>
      <c r="F771" s="256"/>
      <c r="G771" s="256"/>
      <c r="H771" s="262"/>
      <c r="I771" s="256"/>
      <c r="J771" s="256"/>
      <c r="K771" s="256"/>
      <c r="L771" s="256"/>
    </row>
    <row r="772" spans="1:12">
      <c r="A772" s="256"/>
      <c r="B772" s="256"/>
      <c r="C772" s="256"/>
      <c r="D772" s="256"/>
      <c r="E772" s="488"/>
      <c r="F772" s="256"/>
      <c r="G772" s="256"/>
      <c r="H772" s="262"/>
      <c r="I772" s="256"/>
      <c r="J772" s="256"/>
      <c r="K772" s="256"/>
      <c r="L772" s="256"/>
    </row>
    <row r="773" spans="1:12">
      <c r="A773" s="256"/>
      <c r="B773" s="256"/>
      <c r="C773" s="256"/>
      <c r="D773" s="256"/>
      <c r="E773" s="488"/>
      <c r="F773" s="256"/>
      <c r="G773" s="256"/>
      <c r="H773" s="262"/>
      <c r="I773" s="256"/>
      <c r="J773" s="256"/>
      <c r="K773" s="256"/>
      <c r="L773" s="256"/>
    </row>
    <row r="774" spans="1:12">
      <c r="A774" s="256"/>
      <c r="B774" s="256"/>
      <c r="C774" s="256"/>
      <c r="D774" s="256"/>
      <c r="E774" s="488"/>
      <c r="F774" s="256"/>
      <c r="G774" s="256"/>
      <c r="H774" s="262"/>
      <c r="I774" s="256"/>
      <c r="J774" s="256"/>
      <c r="K774" s="256"/>
      <c r="L774" s="256"/>
    </row>
    <row r="775" spans="1:12">
      <c r="A775" s="256"/>
      <c r="B775" s="256"/>
      <c r="C775" s="256"/>
      <c r="D775" s="256"/>
      <c r="E775" s="488"/>
      <c r="F775" s="256"/>
      <c r="G775" s="256"/>
      <c r="H775" s="262"/>
      <c r="I775" s="256"/>
      <c r="J775" s="256"/>
      <c r="K775" s="256"/>
      <c r="L775" s="256"/>
    </row>
    <row r="776" spans="1:12">
      <c r="A776" s="256"/>
      <c r="B776" s="256"/>
      <c r="C776" s="256"/>
      <c r="D776" s="256"/>
      <c r="E776" s="488"/>
      <c r="F776" s="256"/>
      <c r="G776" s="256"/>
      <c r="H776" s="262"/>
      <c r="I776" s="256"/>
      <c r="J776" s="256"/>
      <c r="K776" s="256"/>
      <c r="L776" s="256"/>
    </row>
    <row r="777" spans="1:12">
      <c r="A777" s="256"/>
      <c r="B777" s="256"/>
      <c r="C777" s="256"/>
      <c r="D777" s="256"/>
      <c r="E777" s="488"/>
      <c r="F777" s="256"/>
      <c r="G777" s="256"/>
      <c r="H777" s="262"/>
      <c r="I777" s="256"/>
      <c r="J777" s="256"/>
      <c r="K777" s="256"/>
      <c r="L777" s="256"/>
    </row>
    <row r="778" spans="1:12">
      <c r="A778" s="256"/>
      <c r="B778" s="256"/>
      <c r="C778" s="256"/>
      <c r="D778" s="256"/>
      <c r="E778" s="488"/>
      <c r="F778" s="256"/>
      <c r="G778" s="256"/>
      <c r="H778" s="262"/>
      <c r="I778" s="256"/>
      <c r="J778" s="256"/>
      <c r="K778" s="256"/>
      <c r="L778" s="256"/>
    </row>
    <row r="779" spans="1:12">
      <c r="A779" s="256"/>
      <c r="B779" s="256"/>
      <c r="C779" s="256"/>
      <c r="D779" s="256"/>
      <c r="E779" s="488"/>
      <c r="F779" s="256"/>
      <c r="G779" s="256"/>
      <c r="H779" s="262"/>
      <c r="I779" s="256"/>
      <c r="J779" s="256"/>
      <c r="K779" s="256"/>
      <c r="L779" s="256"/>
    </row>
    <row r="780" spans="1:12">
      <c r="A780" s="256"/>
      <c r="B780" s="256"/>
      <c r="C780" s="256"/>
      <c r="D780" s="256"/>
      <c r="E780" s="488"/>
      <c r="F780" s="256"/>
      <c r="G780" s="256"/>
      <c r="H780" s="262"/>
      <c r="I780" s="256"/>
      <c r="J780" s="256"/>
      <c r="K780" s="256"/>
      <c r="L780" s="256"/>
    </row>
    <row r="781" spans="1:12">
      <c r="A781" s="256"/>
      <c r="B781" s="256"/>
      <c r="C781" s="256"/>
      <c r="D781" s="256"/>
      <c r="E781" s="488"/>
      <c r="F781" s="256"/>
      <c r="G781" s="256"/>
      <c r="H781" s="262"/>
      <c r="I781" s="256"/>
      <c r="J781" s="256"/>
      <c r="K781" s="256"/>
      <c r="L781" s="256"/>
    </row>
    <row r="782" spans="1:12">
      <c r="A782" s="256"/>
      <c r="B782" s="256"/>
      <c r="C782" s="256"/>
      <c r="D782" s="256"/>
      <c r="E782" s="488"/>
      <c r="F782" s="256"/>
      <c r="G782" s="256"/>
      <c r="H782" s="262"/>
      <c r="I782" s="256"/>
      <c r="J782" s="256"/>
      <c r="K782" s="256"/>
      <c r="L782" s="256"/>
    </row>
    <row r="783" spans="1:12">
      <c r="A783" s="256"/>
      <c r="B783" s="256"/>
      <c r="C783" s="256"/>
      <c r="D783" s="256"/>
      <c r="E783" s="488"/>
      <c r="F783" s="256"/>
      <c r="G783" s="256"/>
      <c r="H783" s="262"/>
      <c r="I783" s="256"/>
      <c r="J783" s="256"/>
      <c r="K783" s="256"/>
      <c r="L783" s="256"/>
    </row>
    <row r="784" spans="1:12">
      <c r="A784" s="256"/>
      <c r="B784" s="256"/>
      <c r="C784" s="256"/>
      <c r="D784" s="256"/>
      <c r="E784" s="488"/>
      <c r="F784" s="256"/>
      <c r="G784" s="256"/>
      <c r="H784" s="262"/>
      <c r="I784" s="256"/>
      <c r="J784" s="256"/>
      <c r="K784" s="256"/>
      <c r="L784" s="256"/>
    </row>
    <row r="785" spans="1:12">
      <c r="A785" s="256"/>
      <c r="B785" s="256"/>
      <c r="C785" s="256"/>
      <c r="D785" s="256"/>
      <c r="E785" s="488"/>
      <c r="F785" s="256"/>
      <c r="G785" s="256"/>
      <c r="H785" s="262"/>
      <c r="I785" s="256"/>
      <c r="J785" s="256"/>
      <c r="K785" s="256"/>
      <c r="L785" s="256"/>
    </row>
    <row r="786" spans="1:12">
      <c r="A786" s="256"/>
      <c r="B786" s="256"/>
      <c r="C786" s="256"/>
      <c r="D786" s="256"/>
      <c r="E786" s="488"/>
      <c r="F786" s="256"/>
      <c r="G786" s="256"/>
      <c r="H786" s="262"/>
      <c r="I786" s="256"/>
      <c r="J786" s="256"/>
      <c r="K786" s="256"/>
      <c r="L786" s="256"/>
    </row>
    <row r="787" spans="1:12">
      <c r="A787" s="256"/>
      <c r="B787" s="256"/>
      <c r="C787" s="256"/>
      <c r="D787" s="256"/>
      <c r="E787" s="488"/>
      <c r="F787" s="256"/>
      <c r="G787" s="256"/>
      <c r="H787" s="262"/>
      <c r="I787" s="256"/>
      <c r="J787" s="256"/>
      <c r="K787" s="256"/>
      <c r="L787" s="256"/>
    </row>
    <row r="788" spans="1:12">
      <c r="A788" s="256"/>
      <c r="B788" s="256"/>
      <c r="C788" s="256"/>
      <c r="D788" s="256"/>
      <c r="E788" s="488"/>
      <c r="F788" s="256"/>
      <c r="G788" s="256"/>
      <c r="H788" s="262"/>
      <c r="I788" s="256"/>
      <c r="J788" s="256"/>
      <c r="K788" s="256"/>
      <c r="L788" s="256"/>
    </row>
    <row r="789" spans="1:12">
      <c r="A789" s="256"/>
      <c r="B789" s="256"/>
      <c r="C789" s="256"/>
      <c r="D789" s="256"/>
      <c r="E789" s="488"/>
      <c r="F789" s="256"/>
      <c r="G789" s="256"/>
      <c r="H789" s="262"/>
      <c r="I789" s="256"/>
      <c r="J789" s="256"/>
      <c r="K789" s="256"/>
      <c r="L789" s="256"/>
    </row>
    <row r="790" spans="1:12">
      <c r="A790" s="256"/>
      <c r="B790" s="256"/>
      <c r="C790" s="256"/>
      <c r="D790" s="256"/>
      <c r="E790" s="488"/>
      <c r="F790" s="256"/>
      <c r="G790" s="256"/>
      <c r="H790" s="262"/>
      <c r="I790" s="256"/>
      <c r="J790" s="256"/>
      <c r="K790" s="256"/>
      <c r="L790" s="256"/>
    </row>
    <row r="791" spans="1:12">
      <c r="A791" s="256"/>
      <c r="B791" s="256"/>
      <c r="C791" s="256"/>
      <c r="D791" s="256"/>
      <c r="E791" s="488"/>
      <c r="F791" s="256"/>
      <c r="G791" s="256"/>
      <c r="H791" s="262"/>
      <c r="I791" s="256"/>
      <c r="J791" s="256"/>
      <c r="K791" s="256"/>
      <c r="L791" s="256"/>
    </row>
    <row r="792" spans="1:12">
      <c r="A792" s="256"/>
      <c r="B792" s="256"/>
      <c r="C792" s="256"/>
      <c r="D792" s="256"/>
      <c r="E792" s="488"/>
      <c r="F792" s="256"/>
      <c r="G792" s="256"/>
      <c r="H792" s="262"/>
      <c r="I792" s="256"/>
      <c r="J792" s="256"/>
      <c r="K792" s="256"/>
      <c r="L792" s="256"/>
    </row>
    <row r="793" spans="1:12">
      <c r="A793" s="256"/>
      <c r="B793" s="256"/>
      <c r="C793" s="256"/>
      <c r="D793" s="256"/>
      <c r="E793" s="488"/>
      <c r="F793" s="256"/>
      <c r="G793" s="256"/>
      <c r="H793" s="262"/>
      <c r="I793" s="256"/>
      <c r="J793" s="256"/>
      <c r="K793" s="256"/>
      <c r="L793" s="256"/>
    </row>
    <row r="794" spans="1:12">
      <c r="A794" s="256"/>
      <c r="B794" s="256"/>
      <c r="C794" s="256"/>
      <c r="D794" s="256"/>
      <c r="E794" s="488"/>
      <c r="F794" s="256"/>
      <c r="G794" s="256"/>
      <c r="H794" s="262"/>
      <c r="I794" s="256"/>
      <c r="J794" s="256"/>
      <c r="K794" s="256"/>
      <c r="L794" s="256"/>
    </row>
    <row r="795" spans="1:12">
      <c r="A795" s="256"/>
      <c r="B795" s="256"/>
      <c r="C795" s="256"/>
      <c r="D795" s="256"/>
      <c r="E795" s="488"/>
      <c r="F795" s="256"/>
      <c r="G795" s="256"/>
      <c r="H795" s="262"/>
      <c r="I795" s="256"/>
      <c r="J795" s="256"/>
      <c r="K795" s="256"/>
      <c r="L795" s="256"/>
    </row>
    <row r="796" spans="1:12">
      <c r="A796" s="256"/>
      <c r="B796" s="256"/>
      <c r="C796" s="256"/>
      <c r="D796" s="256"/>
      <c r="E796" s="488"/>
      <c r="F796" s="256"/>
      <c r="G796" s="256"/>
      <c r="H796" s="262"/>
      <c r="I796" s="256"/>
      <c r="J796" s="256"/>
      <c r="K796" s="256"/>
      <c r="L796" s="256"/>
    </row>
    <row r="797" spans="1:12">
      <c r="A797" s="256"/>
      <c r="B797" s="256"/>
      <c r="C797" s="256"/>
      <c r="D797" s="256"/>
      <c r="E797" s="488"/>
      <c r="F797" s="256"/>
      <c r="G797" s="256"/>
      <c r="H797" s="262"/>
      <c r="I797" s="256"/>
      <c r="J797" s="256"/>
      <c r="K797" s="256"/>
      <c r="L797" s="256"/>
    </row>
    <row r="798" spans="1:12">
      <c r="A798" s="256"/>
      <c r="B798" s="256"/>
      <c r="C798" s="256"/>
      <c r="D798" s="256"/>
      <c r="E798" s="488"/>
      <c r="F798" s="256"/>
      <c r="G798" s="256"/>
      <c r="H798" s="262"/>
      <c r="I798" s="256"/>
      <c r="J798" s="256"/>
      <c r="K798" s="256"/>
      <c r="L798" s="256"/>
    </row>
    <row r="799" spans="1:12">
      <c r="A799" s="256"/>
      <c r="B799" s="256"/>
      <c r="C799" s="256"/>
      <c r="D799" s="256"/>
      <c r="E799" s="488"/>
      <c r="F799" s="256"/>
      <c r="G799" s="256"/>
      <c r="H799" s="262"/>
      <c r="I799" s="256"/>
      <c r="J799" s="256"/>
      <c r="K799" s="256"/>
      <c r="L799" s="256"/>
    </row>
    <row r="800" spans="1:12">
      <c r="A800" s="256"/>
      <c r="B800" s="256"/>
      <c r="C800" s="256"/>
      <c r="D800" s="256"/>
      <c r="E800" s="488"/>
      <c r="F800" s="256"/>
      <c r="G800" s="256"/>
      <c r="H800" s="262"/>
      <c r="I800" s="256"/>
      <c r="J800" s="256"/>
      <c r="K800" s="256"/>
      <c r="L800" s="256"/>
    </row>
    <row r="801" spans="1:12">
      <c r="A801" s="256"/>
      <c r="B801" s="256"/>
      <c r="C801" s="256"/>
      <c r="D801" s="256"/>
      <c r="E801" s="488"/>
      <c r="F801" s="256"/>
      <c r="G801" s="256"/>
      <c r="H801" s="262"/>
      <c r="I801" s="256"/>
      <c r="J801" s="256"/>
      <c r="K801" s="256"/>
      <c r="L801" s="256"/>
    </row>
    <row r="802" spans="1:12">
      <c r="A802" s="256"/>
      <c r="B802" s="256"/>
      <c r="C802" s="256"/>
      <c r="D802" s="256"/>
      <c r="E802" s="488"/>
      <c r="F802" s="256"/>
      <c r="G802" s="256"/>
      <c r="H802" s="262"/>
      <c r="I802" s="256"/>
      <c r="J802" s="256"/>
      <c r="K802" s="256"/>
      <c r="L802" s="256"/>
    </row>
    <row r="803" spans="1:12">
      <c r="A803" s="256"/>
      <c r="B803" s="256"/>
      <c r="C803" s="256"/>
      <c r="D803" s="256"/>
      <c r="E803" s="488"/>
      <c r="F803" s="256"/>
      <c r="G803" s="256"/>
      <c r="H803" s="262"/>
      <c r="I803" s="256"/>
      <c r="J803" s="256"/>
      <c r="K803" s="256"/>
      <c r="L803" s="256"/>
    </row>
    <row r="804" spans="1:12">
      <c r="A804" s="256"/>
      <c r="B804" s="256"/>
      <c r="C804" s="256"/>
      <c r="D804" s="256"/>
      <c r="E804" s="488"/>
      <c r="F804" s="256"/>
      <c r="G804" s="256"/>
      <c r="H804" s="262"/>
      <c r="I804" s="256"/>
      <c r="J804" s="256"/>
      <c r="K804" s="256"/>
      <c r="L804" s="256"/>
    </row>
    <row r="805" spans="1:12">
      <c r="A805" s="256"/>
      <c r="B805" s="256"/>
      <c r="C805" s="256"/>
      <c r="D805" s="256"/>
      <c r="E805" s="488"/>
      <c r="F805" s="256"/>
      <c r="G805" s="256"/>
      <c r="H805" s="262"/>
      <c r="I805" s="256"/>
      <c r="J805" s="256"/>
      <c r="K805" s="256"/>
      <c r="L805" s="256"/>
    </row>
    <row r="806" spans="1:12">
      <c r="A806" s="256"/>
      <c r="B806" s="256"/>
      <c r="C806" s="256"/>
      <c r="D806" s="256"/>
      <c r="E806" s="488"/>
      <c r="F806" s="256"/>
      <c r="G806" s="256"/>
      <c r="H806" s="262"/>
      <c r="I806" s="256"/>
      <c r="J806" s="256"/>
      <c r="K806" s="256"/>
      <c r="L806" s="256"/>
    </row>
    <row r="807" spans="1:12">
      <c r="A807" s="256"/>
      <c r="B807" s="256"/>
      <c r="C807" s="256"/>
      <c r="D807" s="256"/>
      <c r="E807" s="488"/>
      <c r="F807" s="256"/>
      <c r="G807" s="256"/>
      <c r="H807" s="262"/>
      <c r="I807" s="256"/>
      <c r="J807" s="256"/>
      <c r="K807" s="256"/>
      <c r="L807" s="256"/>
    </row>
    <row r="808" spans="1:12">
      <c r="A808" s="256"/>
      <c r="B808" s="256"/>
      <c r="C808" s="256"/>
      <c r="D808" s="256"/>
      <c r="E808" s="488"/>
      <c r="F808" s="256"/>
      <c r="G808" s="256"/>
      <c r="H808" s="262"/>
      <c r="I808" s="256"/>
      <c r="J808" s="256"/>
      <c r="K808" s="256"/>
      <c r="L808" s="256"/>
    </row>
    <row r="809" spans="1:12">
      <c r="A809" s="256"/>
      <c r="B809" s="256"/>
      <c r="C809" s="256"/>
      <c r="D809" s="256"/>
      <c r="E809" s="488"/>
      <c r="F809" s="256"/>
      <c r="G809" s="256"/>
      <c r="H809" s="262"/>
      <c r="I809" s="256"/>
      <c r="J809" s="256"/>
      <c r="K809" s="256"/>
      <c r="L809" s="256"/>
    </row>
    <row r="810" spans="1:12">
      <c r="A810" s="256"/>
      <c r="B810" s="256"/>
      <c r="C810" s="256"/>
      <c r="D810" s="256"/>
      <c r="E810" s="488"/>
      <c r="F810" s="256"/>
      <c r="G810" s="256"/>
      <c r="H810" s="262"/>
      <c r="I810" s="256"/>
      <c r="J810" s="256"/>
      <c r="K810" s="256"/>
      <c r="L810" s="256"/>
    </row>
    <row r="811" spans="1:12">
      <c r="A811" s="256"/>
      <c r="B811" s="256"/>
      <c r="C811" s="256"/>
      <c r="D811" s="256"/>
      <c r="E811" s="488"/>
      <c r="F811" s="256"/>
      <c r="G811" s="256"/>
      <c r="H811" s="262"/>
      <c r="I811" s="256"/>
      <c r="J811" s="256"/>
      <c r="K811" s="256"/>
      <c r="L811" s="256"/>
    </row>
    <row r="812" spans="1:12">
      <c r="A812" s="256"/>
      <c r="B812" s="256"/>
      <c r="C812" s="256"/>
      <c r="D812" s="256"/>
      <c r="E812" s="488"/>
      <c r="F812" s="256"/>
      <c r="G812" s="256"/>
      <c r="H812" s="262"/>
      <c r="I812" s="256"/>
      <c r="J812" s="256"/>
      <c r="K812" s="256"/>
      <c r="L812" s="256"/>
    </row>
    <row r="813" spans="1:12">
      <c r="A813" s="256"/>
      <c r="B813" s="256"/>
      <c r="C813" s="256"/>
      <c r="D813" s="256"/>
      <c r="E813" s="488"/>
      <c r="F813" s="256"/>
      <c r="G813" s="256"/>
      <c r="H813" s="262"/>
      <c r="I813" s="256"/>
      <c r="J813" s="256"/>
      <c r="K813" s="256"/>
      <c r="L813" s="256"/>
    </row>
    <row r="814" spans="1:12">
      <c r="A814" s="256"/>
      <c r="B814" s="256"/>
      <c r="C814" s="256"/>
      <c r="D814" s="256"/>
      <c r="E814" s="488"/>
      <c r="F814" s="256"/>
      <c r="G814" s="256"/>
      <c r="H814" s="262"/>
      <c r="I814" s="256"/>
      <c r="J814" s="256"/>
      <c r="K814" s="256"/>
      <c r="L814" s="256"/>
    </row>
    <row r="815" spans="1:12">
      <c r="A815" s="256"/>
      <c r="B815" s="256"/>
      <c r="C815" s="256"/>
      <c r="D815" s="256"/>
      <c r="E815" s="488"/>
      <c r="F815" s="256"/>
      <c r="G815" s="256"/>
      <c r="H815" s="262"/>
      <c r="I815" s="256"/>
      <c r="J815" s="256"/>
      <c r="K815" s="256"/>
      <c r="L815" s="256"/>
    </row>
    <row r="816" spans="1:12">
      <c r="A816" s="256"/>
      <c r="B816" s="256"/>
      <c r="C816" s="256"/>
      <c r="D816" s="256"/>
      <c r="E816" s="488"/>
      <c r="F816" s="256"/>
      <c r="G816" s="256"/>
      <c r="H816" s="262"/>
      <c r="I816" s="256"/>
      <c r="J816" s="256"/>
      <c r="K816" s="256"/>
      <c r="L816" s="256"/>
    </row>
    <row r="817" spans="1:12">
      <c r="A817" s="256"/>
      <c r="B817" s="256"/>
      <c r="C817" s="256"/>
      <c r="D817" s="256"/>
      <c r="E817" s="488"/>
      <c r="F817" s="256"/>
      <c r="G817" s="256"/>
      <c r="H817" s="262"/>
      <c r="I817" s="256"/>
      <c r="J817" s="256"/>
      <c r="K817" s="256"/>
      <c r="L817" s="256"/>
    </row>
    <row r="818" spans="1:12">
      <c r="A818" s="256"/>
      <c r="B818" s="256"/>
      <c r="C818" s="256"/>
      <c r="D818" s="256"/>
      <c r="E818" s="488"/>
      <c r="F818" s="256"/>
      <c r="G818" s="256"/>
      <c r="H818" s="262"/>
      <c r="I818" s="256"/>
      <c r="J818" s="256"/>
      <c r="K818" s="256"/>
      <c r="L818" s="256"/>
    </row>
    <row r="819" spans="1:12">
      <c r="A819" s="256"/>
      <c r="B819" s="256"/>
      <c r="C819" s="256"/>
      <c r="D819" s="256"/>
      <c r="E819" s="488"/>
      <c r="F819" s="256"/>
      <c r="G819" s="256"/>
      <c r="H819" s="262"/>
      <c r="I819" s="256"/>
      <c r="J819" s="256"/>
      <c r="K819" s="256"/>
      <c r="L819" s="256"/>
    </row>
    <row r="820" spans="1:12">
      <c r="A820" s="256"/>
      <c r="B820" s="256"/>
      <c r="C820" s="256"/>
      <c r="D820" s="256"/>
      <c r="E820" s="488"/>
      <c r="F820" s="256"/>
      <c r="G820" s="256"/>
      <c r="H820" s="262"/>
      <c r="I820" s="256"/>
      <c r="J820" s="256"/>
      <c r="K820" s="256"/>
      <c r="L820" s="256"/>
    </row>
    <row r="821" spans="1:12">
      <c r="A821" s="256"/>
      <c r="B821" s="256"/>
      <c r="C821" s="256"/>
      <c r="D821" s="256"/>
      <c r="E821" s="488"/>
      <c r="F821" s="256"/>
      <c r="G821" s="256"/>
      <c r="H821" s="262"/>
      <c r="I821" s="256"/>
      <c r="J821" s="256"/>
      <c r="K821" s="256"/>
      <c r="L821" s="256"/>
    </row>
    <row r="822" spans="1:12">
      <c r="A822" s="256"/>
      <c r="B822" s="256"/>
      <c r="C822" s="256"/>
      <c r="D822" s="256"/>
      <c r="E822" s="488"/>
      <c r="F822" s="256"/>
      <c r="G822" s="256"/>
      <c r="H822" s="262"/>
      <c r="I822" s="256"/>
      <c r="J822" s="256"/>
      <c r="K822" s="256"/>
      <c r="L822" s="256"/>
    </row>
    <row r="823" spans="1:12">
      <c r="A823" s="256"/>
      <c r="B823" s="256"/>
      <c r="C823" s="256"/>
      <c r="D823" s="256"/>
      <c r="E823" s="488"/>
      <c r="F823" s="256"/>
      <c r="G823" s="256"/>
      <c r="H823" s="262"/>
      <c r="I823" s="256"/>
      <c r="J823" s="256"/>
      <c r="K823" s="256"/>
      <c r="L823" s="256"/>
    </row>
    <row r="824" spans="1:12">
      <c r="A824" s="256"/>
      <c r="B824" s="256"/>
      <c r="C824" s="256"/>
      <c r="D824" s="256"/>
      <c r="E824" s="488"/>
      <c r="F824" s="256"/>
      <c r="G824" s="256"/>
      <c r="H824" s="262"/>
      <c r="I824" s="256"/>
      <c r="J824" s="256"/>
      <c r="K824" s="256"/>
      <c r="L824" s="256"/>
    </row>
    <row r="825" spans="1:12">
      <c r="A825" s="256"/>
      <c r="B825" s="256"/>
      <c r="C825" s="256"/>
      <c r="D825" s="256"/>
      <c r="E825" s="488"/>
      <c r="F825" s="256"/>
      <c r="G825" s="256"/>
      <c r="H825" s="262"/>
      <c r="I825" s="256"/>
      <c r="J825" s="256"/>
      <c r="K825" s="256"/>
      <c r="L825" s="256"/>
    </row>
    <row r="826" spans="1:12">
      <c r="A826" s="256"/>
      <c r="B826" s="256"/>
      <c r="C826" s="256"/>
      <c r="D826" s="256"/>
      <c r="E826" s="488"/>
      <c r="F826" s="256"/>
      <c r="G826" s="256"/>
      <c r="H826" s="262"/>
      <c r="I826" s="256"/>
      <c r="J826" s="256"/>
      <c r="K826" s="256"/>
      <c r="L826" s="256"/>
    </row>
    <row r="827" spans="1:12">
      <c r="A827" s="256"/>
      <c r="B827" s="256"/>
      <c r="C827" s="256"/>
      <c r="D827" s="256"/>
      <c r="E827" s="488"/>
      <c r="F827" s="256"/>
      <c r="G827" s="256"/>
      <c r="H827" s="262"/>
      <c r="I827" s="256"/>
      <c r="J827" s="256"/>
      <c r="K827" s="256"/>
      <c r="L827" s="256"/>
    </row>
    <row r="828" spans="1:12">
      <c r="A828" s="256"/>
      <c r="B828" s="256"/>
      <c r="C828" s="256"/>
      <c r="D828" s="256"/>
      <c r="E828" s="488"/>
      <c r="F828" s="256"/>
      <c r="G828" s="256"/>
      <c r="H828" s="262"/>
      <c r="I828" s="256"/>
      <c r="J828" s="256"/>
      <c r="K828" s="256"/>
      <c r="L828" s="256"/>
    </row>
    <row r="829" spans="1:12">
      <c r="A829" s="256"/>
      <c r="B829" s="256"/>
      <c r="C829" s="256"/>
      <c r="D829" s="256"/>
      <c r="E829" s="488"/>
      <c r="F829" s="256"/>
      <c r="G829" s="256"/>
      <c r="H829" s="262"/>
      <c r="I829" s="256"/>
      <c r="J829" s="256"/>
      <c r="K829" s="256"/>
      <c r="L829" s="256"/>
    </row>
    <row r="830" spans="1:12">
      <c r="A830" s="256"/>
      <c r="B830" s="256"/>
      <c r="C830" s="256"/>
      <c r="D830" s="256"/>
      <c r="E830" s="488"/>
      <c r="F830" s="256"/>
      <c r="G830" s="256"/>
      <c r="H830" s="262"/>
      <c r="I830" s="256"/>
      <c r="J830" s="256"/>
      <c r="K830" s="256"/>
      <c r="L830" s="256"/>
    </row>
    <row r="831" spans="1:12">
      <c r="A831" s="256"/>
      <c r="B831" s="256"/>
      <c r="C831" s="256"/>
      <c r="D831" s="256"/>
      <c r="E831" s="488"/>
      <c r="F831" s="256"/>
      <c r="G831" s="256"/>
      <c r="H831" s="262"/>
      <c r="I831" s="256"/>
      <c r="J831" s="256"/>
      <c r="K831" s="256"/>
      <c r="L831" s="256"/>
    </row>
    <row r="832" spans="1:12">
      <c r="A832" s="256"/>
      <c r="B832" s="256"/>
      <c r="C832" s="256"/>
      <c r="D832" s="256"/>
      <c r="E832" s="488"/>
      <c r="F832" s="256"/>
      <c r="G832" s="256"/>
      <c r="H832" s="262"/>
      <c r="I832" s="256"/>
      <c r="J832" s="256"/>
      <c r="K832" s="256"/>
      <c r="L832" s="256"/>
    </row>
    <row r="833" spans="1:12">
      <c r="A833" s="256"/>
      <c r="B833" s="256"/>
      <c r="C833" s="256"/>
      <c r="D833" s="256"/>
      <c r="E833" s="488"/>
      <c r="F833" s="256"/>
      <c r="G833" s="256"/>
      <c r="H833" s="262"/>
      <c r="I833" s="256"/>
      <c r="J833" s="256"/>
      <c r="K833" s="256"/>
      <c r="L833" s="256"/>
    </row>
    <row r="834" spans="1:12">
      <c r="A834" s="256"/>
      <c r="B834" s="256"/>
      <c r="C834" s="256"/>
      <c r="D834" s="256"/>
      <c r="E834" s="488"/>
      <c r="F834" s="256"/>
      <c r="G834" s="256"/>
      <c r="H834" s="262"/>
      <c r="I834" s="256"/>
      <c r="J834" s="256"/>
      <c r="K834" s="256"/>
      <c r="L834" s="256"/>
    </row>
    <row r="835" spans="1:12">
      <c r="A835" s="256"/>
      <c r="B835" s="256"/>
      <c r="C835" s="256"/>
      <c r="D835" s="256"/>
      <c r="E835" s="488"/>
      <c r="F835" s="256"/>
      <c r="G835" s="256"/>
      <c r="H835" s="262"/>
      <c r="I835" s="256"/>
      <c r="J835" s="256"/>
      <c r="K835" s="256"/>
      <c r="L835" s="256"/>
    </row>
    <row r="836" spans="1:12">
      <c r="A836" s="256"/>
      <c r="B836" s="256"/>
      <c r="C836" s="256"/>
      <c r="D836" s="256"/>
      <c r="E836" s="488"/>
      <c r="F836" s="256"/>
      <c r="G836" s="256"/>
      <c r="H836" s="262"/>
      <c r="I836" s="256"/>
      <c r="J836" s="256"/>
      <c r="K836" s="256"/>
      <c r="L836" s="256"/>
    </row>
    <row r="837" spans="1:12">
      <c r="A837" s="256"/>
      <c r="B837" s="256"/>
      <c r="C837" s="256"/>
      <c r="D837" s="256"/>
      <c r="E837" s="488"/>
      <c r="F837" s="256"/>
      <c r="G837" s="256"/>
      <c r="H837" s="262"/>
      <c r="I837" s="256"/>
      <c r="J837" s="256"/>
      <c r="K837" s="256"/>
      <c r="L837" s="256"/>
    </row>
    <row r="838" spans="1:12">
      <c r="A838" s="256"/>
      <c r="B838" s="256"/>
      <c r="C838" s="256"/>
      <c r="D838" s="256"/>
      <c r="E838" s="488"/>
      <c r="F838" s="256"/>
      <c r="G838" s="256"/>
      <c r="H838" s="262"/>
      <c r="I838" s="256"/>
      <c r="J838" s="256"/>
      <c r="K838" s="256"/>
      <c r="L838" s="256"/>
    </row>
    <row r="839" spans="1:12">
      <c r="A839" s="256"/>
      <c r="B839" s="256"/>
      <c r="C839" s="256"/>
      <c r="D839" s="256"/>
      <c r="E839" s="488"/>
      <c r="F839" s="256"/>
      <c r="G839" s="256"/>
      <c r="H839" s="262"/>
      <c r="I839" s="256"/>
      <c r="J839" s="256"/>
      <c r="K839" s="256"/>
      <c r="L839" s="256"/>
    </row>
    <row r="840" spans="1:12">
      <c r="A840" s="256"/>
      <c r="B840" s="256"/>
      <c r="C840" s="256"/>
      <c r="D840" s="256"/>
      <c r="E840" s="488"/>
      <c r="F840" s="256"/>
      <c r="G840" s="256"/>
      <c r="H840" s="262"/>
      <c r="I840" s="256"/>
      <c r="J840" s="256"/>
      <c r="K840" s="256"/>
      <c r="L840" s="256"/>
    </row>
    <row r="841" spans="1:12">
      <c r="A841" s="256"/>
      <c r="B841" s="256"/>
      <c r="C841" s="256"/>
      <c r="D841" s="256"/>
      <c r="E841" s="488"/>
      <c r="F841" s="256"/>
      <c r="G841" s="256"/>
      <c r="H841" s="262"/>
      <c r="I841" s="256"/>
      <c r="J841" s="256"/>
      <c r="K841" s="256"/>
      <c r="L841" s="256"/>
    </row>
    <row r="842" spans="1:12">
      <c r="A842" s="256"/>
      <c r="B842" s="256"/>
      <c r="C842" s="256"/>
      <c r="D842" s="256"/>
      <c r="E842" s="488"/>
      <c r="F842" s="256"/>
      <c r="G842" s="256"/>
      <c r="H842" s="262"/>
      <c r="I842" s="256"/>
      <c r="J842" s="256"/>
      <c r="K842" s="256"/>
      <c r="L842" s="256"/>
    </row>
    <row r="843" spans="1:12">
      <c r="A843" s="256"/>
      <c r="B843" s="256"/>
      <c r="C843" s="256"/>
      <c r="D843" s="256"/>
      <c r="E843" s="488"/>
      <c r="F843" s="256"/>
      <c r="G843" s="256"/>
      <c r="H843" s="262"/>
      <c r="I843" s="256"/>
      <c r="J843" s="256"/>
      <c r="K843" s="256"/>
      <c r="L843" s="256"/>
    </row>
    <row r="844" spans="1:12">
      <c r="A844" s="256"/>
      <c r="B844" s="256"/>
      <c r="C844" s="256"/>
      <c r="D844" s="256"/>
      <c r="E844" s="488"/>
      <c r="F844" s="256"/>
      <c r="G844" s="256"/>
      <c r="H844" s="262"/>
      <c r="I844" s="256"/>
      <c r="J844" s="256"/>
      <c r="K844" s="256"/>
      <c r="L844" s="256"/>
    </row>
    <row r="845" spans="1:12">
      <c r="A845" s="256"/>
      <c r="B845" s="256"/>
      <c r="C845" s="256"/>
      <c r="D845" s="256"/>
      <c r="E845" s="488"/>
      <c r="F845" s="256"/>
      <c r="G845" s="256"/>
      <c r="H845" s="262"/>
      <c r="I845" s="256"/>
      <c r="J845" s="256"/>
      <c r="K845" s="256"/>
      <c r="L845" s="256"/>
    </row>
    <row r="846" spans="1:12">
      <c r="A846" s="256"/>
      <c r="B846" s="256"/>
      <c r="C846" s="256"/>
      <c r="D846" s="256"/>
      <c r="E846" s="488"/>
      <c r="F846" s="256"/>
      <c r="G846" s="256"/>
      <c r="H846" s="262"/>
      <c r="I846" s="256"/>
      <c r="J846" s="256"/>
      <c r="K846" s="256"/>
      <c r="L846" s="256"/>
    </row>
    <row r="847" spans="1:12">
      <c r="A847" s="256"/>
      <c r="B847" s="256"/>
      <c r="C847" s="256"/>
      <c r="D847" s="256"/>
      <c r="E847" s="488"/>
      <c r="F847" s="256"/>
      <c r="G847" s="256"/>
      <c r="H847" s="262"/>
      <c r="I847" s="256"/>
      <c r="J847" s="256"/>
      <c r="K847" s="256"/>
      <c r="L847" s="256"/>
    </row>
    <row r="848" spans="1:12">
      <c r="A848" s="256"/>
      <c r="B848" s="256"/>
      <c r="C848" s="256"/>
      <c r="D848" s="256"/>
      <c r="E848" s="488"/>
      <c r="F848" s="256"/>
      <c r="G848" s="256"/>
      <c r="H848" s="262"/>
      <c r="I848" s="256"/>
      <c r="J848" s="256"/>
      <c r="K848" s="256"/>
      <c r="L848" s="256"/>
    </row>
    <row r="849" spans="1:12">
      <c r="A849" s="256"/>
      <c r="B849" s="256"/>
      <c r="C849" s="256"/>
      <c r="D849" s="256"/>
      <c r="E849" s="488"/>
      <c r="F849" s="256"/>
      <c r="G849" s="256"/>
      <c r="H849" s="262"/>
      <c r="I849" s="256"/>
      <c r="J849" s="256"/>
      <c r="K849" s="256"/>
      <c r="L849" s="256"/>
    </row>
    <row r="850" spans="1:12">
      <c r="A850" s="256"/>
      <c r="B850" s="256"/>
      <c r="C850" s="256"/>
      <c r="D850" s="256"/>
      <c r="E850" s="488"/>
      <c r="F850" s="256"/>
      <c r="G850" s="256"/>
      <c r="H850" s="262"/>
      <c r="I850" s="256"/>
      <c r="J850" s="256"/>
      <c r="K850" s="256"/>
      <c r="L850" s="256"/>
    </row>
    <row r="851" spans="1:12">
      <c r="A851" s="256"/>
      <c r="B851" s="256"/>
      <c r="C851" s="256"/>
      <c r="D851" s="256"/>
      <c r="E851" s="488"/>
      <c r="F851" s="256"/>
      <c r="G851" s="256"/>
      <c r="H851" s="262"/>
      <c r="I851" s="256"/>
      <c r="J851" s="256"/>
      <c r="K851" s="256"/>
      <c r="L851" s="256"/>
    </row>
    <row r="852" spans="1:12">
      <c r="A852" s="256"/>
      <c r="B852" s="256"/>
      <c r="C852" s="256"/>
      <c r="D852" s="256"/>
      <c r="E852" s="488"/>
      <c r="F852" s="256"/>
      <c r="G852" s="256"/>
      <c r="H852" s="262"/>
      <c r="I852" s="256"/>
      <c r="J852" s="256"/>
      <c r="K852" s="256"/>
      <c r="L852" s="256"/>
    </row>
    <row r="853" spans="1:12">
      <c r="A853" s="256"/>
      <c r="B853" s="256"/>
      <c r="C853" s="256"/>
      <c r="D853" s="256"/>
      <c r="E853" s="488"/>
      <c r="F853" s="256"/>
      <c r="G853" s="256"/>
      <c r="H853" s="262"/>
      <c r="I853" s="256"/>
      <c r="J853" s="256"/>
      <c r="K853" s="256"/>
      <c r="L853" s="256"/>
    </row>
    <row r="854" spans="1:12">
      <c r="A854" s="256"/>
      <c r="B854" s="256"/>
      <c r="C854" s="256"/>
      <c r="D854" s="256"/>
      <c r="E854" s="488"/>
      <c r="F854" s="256"/>
      <c r="G854" s="256"/>
      <c r="H854" s="262"/>
      <c r="I854" s="256"/>
      <c r="J854" s="256"/>
      <c r="K854" s="256"/>
      <c r="L854" s="256"/>
    </row>
    <row r="855" spans="1:12">
      <c r="A855" s="256"/>
      <c r="B855" s="256"/>
      <c r="C855" s="256"/>
      <c r="D855" s="256"/>
      <c r="E855" s="488"/>
      <c r="F855" s="256"/>
      <c r="G855" s="256"/>
      <c r="H855" s="262"/>
      <c r="I855" s="256"/>
      <c r="J855" s="256"/>
      <c r="K855" s="256"/>
      <c r="L855" s="256"/>
    </row>
    <row r="856" spans="1:12">
      <c r="A856" s="256"/>
      <c r="B856" s="256"/>
      <c r="C856" s="256"/>
      <c r="D856" s="256"/>
      <c r="E856" s="488"/>
      <c r="F856" s="256"/>
      <c r="G856" s="256"/>
      <c r="H856" s="262"/>
      <c r="I856" s="256"/>
      <c r="J856" s="256"/>
      <c r="K856" s="256"/>
      <c r="L856" s="256"/>
    </row>
    <row r="857" spans="1:12">
      <c r="A857" s="256"/>
      <c r="B857" s="256"/>
      <c r="C857" s="256"/>
      <c r="D857" s="256"/>
      <c r="E857" s="488"/>
      <c r="F857" s="256"/>
      <c r="G857" s="256"/>
      <c r="H857" s="262"/>
      <c r="I857" s="256"/>
      <c r="J857" s="256"/>
      <c r="K857" s="256"/>
      <c r="L857" s="256"/>
    </row>
    <row r="858" spans="1:12">
      <c r="A858" s="256"/>
      <c r="B858" s="256"/>
      <c r="C858" s="256"/>
      <c r="D858" s="256"/>
      <c r="E858" s="488"/>
      <c r="F858" s="256"/>
      <c r="G858" s="256"/>
      <c r="H858" s="262"/>
      <c r="I858" s="256"/>
      <c r="J858" s="256"/>
      <c r="K858" s="256"/>
      <c r="L858" s="256"/>
    </row>
    <row r="859" spans="1:12">
      <c r="A859" s="256"/>
      <c r="B859" s="256"/>
      <c r="C859" s="256"/>
      <c r="D859" s="256"/>
      <c r="E859" s="488"/>
      <c r="F859" s="256"/>
      <c r="G859" s="256"/>
      <c r="H859" s="262"/>
      <c r="I859" s="256"/>
      <c r="J859" s="256"/>
      <c r="K859" s="256"/>
      <c r="L859" s="256"/>
    </row>
    <row r="860" spans="1:12">
      <c r="A860" s="256"/>
      <c r="B860" s="256"/>
      <c r="C860" s="256"/>
      <c r="D860" s="256"/>
      <c r="E860" s="488"/>
      <c r="F860" s="256"/>
      <c r="G860" s="256"/>
      <c r="H860" s="262"/>
      <c r="I860" s="256"/>
      <c r="J860" s="256"/>
      <c r="K860" s="256"/>
      <c r="L860" s="256"/>
    </row>
    <row r="861" spans="1:12">
      <c r="A861" s="256"/>
      <c r="B861" s="256"/>
      <c r="C861" s="256"/>
      <c r="D861" s="256"/>
      <c r="E861" s="488"/>
      <c r="F861" s="256"/>
      <c r="G861" s="256"/>
      <c r="H861" s="262"/>
      <c r="I861" s="256"/>
      <c r="J861" s="256"/>
      <c r="K861" s="256"/>
      <c r="L861" s="256"/>
    </row>
    <row r="862" spans="1:12">
      <c r="A862" s="256"/>
      <c r="B862" s="256"/>
      <c r="C862" s="256"/>
      <c r="D862" s="256"/>
      <c r="E862" s="488"/>
      <c r="F862" s="256"/>
      <c r="G862" s="256"/>
      <c r="H862" s="262"/>
      <c r="I862" s="256"/>
      <c r="J862" s="256"/>
      <c r="K862" s="256"/>
      <c r="L862" s="256"/>
    </row>
    <row r="863" spans="1:12">
      <c r="A863" s="256"/>
      <c r="B863" s="256"/>
      <c r="C863" s="256"/>
      <c r="D863" s="256"/>
      <c r="E863" s="488"/>
      <c r="F863" s="256"/>
      <c r="G863" s="256"/>
      <c r="H863" s="262"/>
      <c r="I863" s="256"/>
      <c r="J863" s="256"/>
      <c r="K863" s="256"/>
      <c r="L863" s="256"/>
    </row>
    <row r="864" spans="1:12">
      <c r="A864" s="256"/>
      <c r="B864" s="256"/>
      <c r="C864" s="256"/>
      <c r="D864" s="256"/>
      <c r="E864" s="488"/>
      <c r="F864" s="256"/>
      <c r="G864" s="256"/>
      <c r="H864" s="262"/>
      <c r="I864" s="256"/>
      <c r="J864" s="256"/>
      <c r="K864" s="256"/>
      <c r="L864" s="256"/>
    </row>
    <row r="865" spans="1:12">
      <c r="A865" s="256"/>
      <c r="B865" s="256"/>
      <c r="C865" s="256"/>
      <c r="D865" s="256"/>
      <c r="E865" s="488"/>
      <c r="F865" s="256"/>
      <c r="G865" s="256"/>
      <c r="H865" s="262"/>
      <c r="I865" s="256"/>
      <c r="J865" s="256"/>
      <c r="K865" s="256"/>
      <c r="L865" s="256"/>
    </row>
    <row r="866" spans="1:12">
      <c r="A866" s="256"/>
      <c r="B866" s="256"/>
      <c r="C866" s="256"/>
      <c r="D866" s="256"/>
      <c r="E866" s="488"/>
      <c r="F866" s="256"/>
      <c r="G866" s="256"/>
      <c r="H866" s="262"/>
      <c r="I866" s="256"/>
      <c r="J866" s="256"/>
      <c r="K866" s="256"/>
      <c r="L866" s="256"/>
    </row>
    <row r="867" spans="1:12">
      <c r="A867" s="256"/>
      <c r="B867" s="256"/>
      <c r="C867" s="256"/>
      <c r="D867" s="256"/>
      <c r="E867" s="488"/>
      <c r="F867" s="256"/>
      <c r="G867" s="256"/>
      <c r="H867" s="262"/>
      <c r="I867" s="256"/>
      <c r="J867" s="256"/>
      <c r="K867" s="256"/>
      <c r="L867" s="256"/>
    </row>
    <row r="868" spans="1:12">
      <c r="A868" s="256"/>
      <c r="B868" s="256"/>
      <c r="C868" s="256"/>
      <c r="D868" s="256"/>
      <c r="E868" s="488"/>
      <c r="F868" s="256"/>
      <c r="G868" s="256"/>
      <c r="H868" s="262"/>
      <c r="I868" s="256"/>
      <c r="J868" s="256"/>
      <c r="K868" s="256"/>
      <c r="L868" s="256"/>
    </row>
    <row r="869" spans="1:12">
      <c r="A869" s="256"/>
      <c r="B869" s="256"/>
      <c r="C869" s="256"/>
      <c r="D869" s="256"/>
      <c r="E869" s="488"/>
      <c r="F869" s="256"/>
      <c r="G869" s="256"/>
      <c r="H869" s="262"/>
      <c r="I869" s="256"/>
      <c r="J869" s="256"/>
      <c r="K869" s="256"/>
      <c r="L869" s="256"/>
    </row>
    <row r="870" spans="1:12">
      <c r="A870" s="256"/>
      <c r="B870" s="256"/>
      <c r="C870" s="256"/>
      <c r="D870" s="256"/>
      <c r="E870" s="488"/>
      <c r="F870" s="256"/>
      <c r="G870" s="256"/>
      <c r="H870" s="262"/>
      <c r="I870" s="256"/>
      <c r="J870" s="256"/>
      <c r="K870" s="256"/>
      <c r="L870" s="256"/>
    </row>
    <row r="871" spans="1:12">
      <c r="A871" s="256"/>
      <c r="B871" s="256"/>
      <c r="C871" s="256"/>
      <c r="D871" s="256"/>
      <c r="E871" s="488"/>
      <c r="F871" s="256"/>
      <c r="G871" s="256"/>
      <c r="H871" s="262"/>
      <c r="I871" s="256"/>
      <c r="J871" s="256"/>
      <c r="K871" s="256"/>
      <c r="L871" s="256"/>
    </row>
    <row r="872" spans="1:12">
      <c r="A872" s="256"/>
      <c r="B872" s="256"/>
      <c r="C872" s="256"/>
      <c r="D872" s="256"/>
      <c r="E872" s="488"/>
      <c r="F872" s="256"/>
      <c r="G872" s="256"/>
      <c r="H872" s="262"/>
      <c r="I872" s="256"/>
      <c r="J872" s="256"/>
      <c r="K872" s="256"/>
      <c r="L872" s="256"/>
    </row>
    <row r="873" spans="1:12">
      <c r="A873" s="256"/>
      <c r="B873" s="256"/>
      <c r="C873" s="256"/>
      <c r="D873" s="256"/>
      <c r="E873" s="488"/>
      <c r="F873" s="256"/>
      <c r="G873" s="256"/>
      <c r="H873" s="262"/>
      <c r="I873" s="256"/>
      <c r="J873" s="256"/>
      <c r="K873" s="256"/>
      <c r="L873" s="256"/>
    </row>
    <row r="874" spans="1:12">
      <c r="A874" s="256"/>
      <c r="B874" s="256"/>
      <c r="C874" s="256"/>
      <c r="D874" s="256"/>
      <c r="E874" s="488"/>
      <c r="F874" s="256"/>
      <c r="G874" s="256"/>
      <c r="H874" s="262"/>
      <c r="I874" s="256"/>
      <c r="J874" s="256"/>
      <c r="K874" s="256"/>
      <c r="L874" s="256"/>
    </row>
    <row r="875" spans="1:12">
      <c r="A875" s="256"/>
      <c r="B875" s="256"/>
      <c r="C875" s="256"/>
      <c r="D875" s="256"/>
      <c r="E875" s="488"/>
      <c r="F875" s="256"/>
      <c r="G875" s="256"/>
      <c r="H875" s="262"/>
      <c r="I875" s="256"/>
      <c r="J875" s="256"/>
      <c r="K875" s="256"/>
      <c r="L875" s="256"/>
    </row>
    <row r="876" spans="1:12">
      <c r="A876" s="256"/>
      <c r="B876" s="256"/>
      <c r="C876" s="256"/>
      <c r="D876" s="256"/>
      <c r="E876" s="488"/>
      <c r="F876" s="256"/>
      <c r="G876" s="256"/>
      <c r="H876" s="262"/>
      <c r="I876" s="256"/>
      <c r="J876" s="256"/>
      <c r="K876" s="256"/>
      <c r="L876" s="256"/>
    </row>
    <row r="877" spans="1:12">
      <c r="A877" s="256"/>
      <c r="B877" s="256"/>
      <c r="C877" s="256"/>
      <c r="D877" s="256"/>
      <c r="E877" s="488"/>
      <c r="F877" s="256"/>
      <c r="G877" s="256"/>
      <c r="H877" s="262"/>
      <c r="I877" s="256"/>
      <c r="J877" s="256"/>
      <c r="K877" s="256"/>
      <c r="L877" s="256"/>
    </row>
    <row r="878" spans="1:12">
      <c r="A878" s="256"/>
      <c r="B878" s="256"/>
      <c r="C878" s="256"/>
      <c r="D878" s="256"/>
      <c r="E878" s="488"/>
      <c r="F878" s="256"/>
      <c r="G878" s="256"/>
      <c r="H878" s="262"/>
      <c r="I878" s="256"/>
      <c r="J878" s="256"/>
      <c r="K878" s="256"/>
      <c r="L878" s="256"/>
    </row>
    <row r="879" spans="1:12">
      <c r="A879" s="256"/>
      <c r="B879" s="256"/>
      <c r="C879" s="256"/>
      <c r="D879" s="256"/>
      <c r="E879" s="488"/>
      <c r="F879" s="256"/>
      <c r="G879" s="256"/>
      <c r="H879" s="262"/>
      <c r="I879" s="256"/>
      <c r="J879" s="256"/>
      <c r="K879" s="256"/>
      <c r="L879" s="256"/>
    </row>
    <row r="880" spans="1:12">
      <c r="A880" s="256"/>
      <c r="B880" s="256"/>
      <c r="C880" s="256"/>
      <c r="D880" s="256"/>
      <c r="E880" s="488"/>
      <c r="F880" s="256"/>
      <c r="G880" s="256"/>
      <c r="H880" s="262"/>
      <c r="I880" s="256"/>
      <c r="J880" s="256"/>
      <c r="K880" s="256"/>
      <c r="L880" s="256"/>
    </row>
    <row r="881" spans="1:12">
      <c r="A881" s="256"/>
      <c r="B881" s="256"/>
      <c r="C881" s="256"/>
      <c r="D881" s="256"/>
      <c r="E881" s="488"/>
      <c r="F881" s="256"/>
      <c r="G881" s="256"/>
      <c r="H881" s="262"/>
      <c r="I881" s="256"/>
      <c r="J881" s="256"/>
      <c r="K881" s="256"/>
      <c r="L881" s="256"/>
    </row>
    <row r="882" spans="1:12">
      <c r="A882" s="256"/>
      <c r="B882" s="256"/>
      <c r="C882" s="256"/>
      <c r="D882" s="256"/>
      <c r="E882" s="488"/>
      <c r="F882" s="256"/>
      <c r="G882" s="256"/>
      <c r="H882" s="262"/>
      <c r="I882" s="256"/>
      <c r="J882" s="256"/>
      <c r="K882" s="256"/>
      <c r="L882" s="256"/>
    </row>
    <row r="883" spans="1:12">
      <c r="A883" s="256"/>
      <c r="B883" s="256"/>
      <c r="C883" s="256"/>
      <c r="D883" s="256"/>
      <c r="E883" s="488"/>
      <c r="F883" s="256"/>
      <c r="G883" s="256"/>
      <c r="H883" s="262"/>
      <c r="I883" s="256"/>
      <c r="J883" s="256"/>
      <c r="K883" s="256"/>
      <c r="L883" s="256"/>
    </row>
    <row r="884" spans="1:12">
      <c r="A884" s="256"/>
      <c r="B884" s="256"/>
      <c r="C884" s="256"/>
      <c r="D884" s="256"/>
      <c r="E884" s="488"/>
      <c r="F884" s="256"/>
      <c r="G884" s="256"/>
      <c r="H884" s="262"/>
      <c r="I884" s="256"/>
      <c r="J884" s="256"/>
      <c r="K884" s="256"/>
      <c r="L884" s="256"/>
    </row>
    <row r="885" spans="1:12">
      <c r="A885" s="256"/>
      <c r="B885" s="256"/>
      <c r="C885" s="256"/>
      <c r="D885" s="256"/>
      <c r="E885" s="488"/>
      <c r="F885" s="256"/>
      <c r="G885" s="256"/>
      <c r="H885" s="262"/>
      <c r="I885" s="256"/>
      <c r="J885" s="256"/>
      <c r="K885" s="256"/>
      <c r="L885" s="256"/>
    </row>
    <row r="886" spans="1:12">
      <c r="A886" s="256"/>
      <c r="B886" s="256"/>
      <c r="C886" s="256"/>
      <c r="D886" s="256"/>
      <c r="E886" s="488"/>
      <c r="F886" s="256"/>
      <c r="G886" s="256"/>
      <c r="H886" s="262"/>
      <c r="I886" s="256"/>
      <c r="J886" s="256"/>
      <c r="K886" s="256"/>
      <c r="L886" s="256"/>
    </row>
    <row r="887" spans="1:12">
      <c r="A887" s="256"/>
      <c r="B887" s="256"/>
      <c r="C887" s="256"/>
      <c r="D887" s="256"/>
      <c r="E887" s="488"/>
      <c r="F887" s="256"/>
      <c r="G887" s="256"/>
      <c r="H887" s="262"/>
      <c r="I887" s="256"/>
      <c r="J887" s="256"/>
      <c r="K887" s="256"/>
      <c r="L887" s="256"/>
    </row>
    <row r="888" spans="1:12">
      <c r="A888" s="256"/>
      <c r="B888" s="256"/>
      <c r="C888" s="256"/>
      <c r="D888" s="256"/>
      <c r="E888" s="488"/>
      <c r="F888" s="256"/>
      <c r="G888" s="256"/>
      <c r="H888" s="262"/>
      <c r="I888" s="256"/>
      <c r="J888" s="256"/>
      <c r="K888" s="256"/>
      <c r="L888" s="256"/>
    </row>
    <row r="889" spans="1:12">
      <c r="A889" s="256"/>
      <c r="B889" s="256"/>
      <c r="C889" s="256"/>
      <c r="D889" s="256"/>
      <c r="E889" s="488"/>
      <c r="F889" s="256"/>
      <c r="G889" s="256"/>
      <c r="H889" s="262"/>
      <c r="I889" s="256"/>
      <c r="J889" s="256"/>
      <c r="K889" s="256"/>
      <c r="L889" s="256"/>
    </row>
    <row r="890" spans="1:12">
      <c r="A890" s="256"/>
      <c r="B890" s="256"/>
      <c r="C890" s="256"/>
      <c r="D890" s="256"/>
      <c r="E890" s="488"/>
      <c r="F890" s="256"/>
      <c r="G890" s="256"/>
      <c r="H890" s="262"/>
      <c r="I890" s="256"/>
      <c r="J890" s="256"/>
      <c r="K890" s="256"/>
      <c r="L890" s="256"/>
    </row>
    <row r="891" spans="1:12">
      <c r="A891" s="256"/>
      <c r="B891" s="256"/>
      <c r="C891" s="256"/>
      <c r="D891" s="256"/>
      <c r="E891" s="488"/>
      <c r="F891" s="256"/>
      <c r="G891" s="256"/>
      <c r="H891" s="262"/>
      <c r="I891" s="256"/>
      <c r="J891" s="256"/>
      <c r="K891" s="256"/>
      <c r="L891" s="256"/>
    </row>
    <row r="892" spans="1:12">
      <c r="A892" s="256"/>
      <c r="B892" s="256"/>
      <c r="C892" s="256"/>
      <c r="D892" s="256"/>
      <c r="E892" s="488"/>
      <c r="F892" s="256"/>
      <c r="G892" s="256"/>
      <c r="H892" s="262"/>
      <c r="I892" s="256"/>
      <c r="J892" s="256"/>
      <c r="K892" s="256"/>
      <c r="L892" s="256"/>
    </row>
    <row r="893" spans="1:12">
      <c r="A893" s="256"/>
      <c r="B893" s="256"/>
      <c r="C893" s="256"/>
      <c r="D893" s="256"/>
      <c r="E893" s="488"/>
      <c r="F893" s="256"/>
      <c r="G893" s="256"/>
      <c r="H893" s="262"/>
      <c r="I893" s="256"/>
      <c r="J893" s="256"/>
      <c r="K893" s="256"/>
      <c r="L893" s="256"/>
    </row>
    <row r="894" spans="1:12">
      <c r="A894" s="256"/>
      <c r="B894" s="256"/>
      <c r="C894" s="256"/>
      <c r="D894" s="256"/>
      <c r="E894" s="488"/>
      <c r="F894" s="256"/>
      <c r="G894" s="256"/>
      <c r="H894" s="262"/>
      <c r="I894" s="256"/>
      <c r="J894" s="256"/>
      <c r="K894" s="256"/>
      <c r="L894" s="256"/>
    </row>
    <row r="895" spans="1:12">
      <c r="A895" s="256"/>
      <c r="B895" s="256"/>
      <c r="C895" s="256"/>
      <c r="D895" s="256"/>
      <c r="E895" s="488"/>
      <c r="F895" s="256"/>
      <c r="G895" s="256"/>
      <c r="H895" s="262"/>
      <c r="I895" s="256"/>
      <c r="J895" s="256"/>
      <c r="K895" s="256"/>
      <c r="L895" s="256"/>
    </row>
    <row r="896" spans="1:12">
      <c r="A896" s="256"/>
      <c r="B896" s="256"/>
      <c r="C896" s="256"/>
      <c r="D896" s="256"/>
      <c r="E896" s="488"/>
      <c r="F896" s="256"/>
      <c r="G896" s="256"/>
      <c r="H896" s="262"/>
      <c r="I896" s="256"/>
      <c r="J896" s="256"/>
      <c r="K896" s="256"/>
      <c r="L896" s="256"/>
    </row>
    <row r="897" spans="1:12">
      <c r="A897" s="256"/>
      <c r="B897" s="256"/>
      <c r="C897" s="256"/>
      <c r="D897" s="256"/>
      <c r="E897" s="488"/>
      <c r="F897" s="256"/>
      <c r="G897" s="256"/>
      <c r="H897" s="262"/>
      <c r="I897" s="256"/>
      <c r="J897" s="256"/>
      <c r="K897" s="256"/>
      <c r="L897" s="256"/>
    </row>
    <row r="898" spans="1:12">
      <c r="A898" s="256"/>
      <c r="B898" s="256"/>
      <c r="C898" s="256"/>
      <c r="D898" s="256"/>
      <c r="E898" s="488"/>
      <c r="F898" s="256"/>
      <c r="G898" s="256"/>
      <c r="H898" s="262"/>
      <c r="I898" s="256"/>
      <c r="J898" s="256"/>
      <c r="K898" s="256"/>
      <c r="L898" s="256"/>
    </row>
    <row r="899" spans="1:12">
      <c r="A899" s="256"/>
      <c r="B899" s="256"/>
      <c r="C899" s="256"/>
      <c r="D899" s="256"/>
      <c r="E899" s="488"/>
      <c r="F899" s="256"/>
      <c r="G899" s="256"/>
      <c r="H899" s="262"/>
      <c r="I899" s="256"/>
      <c r="J899" s="256"/>
      <c r="K899" s="256"/>
      <c r="L899" s="256"/>
    </row>
    <row r="900" spans="1:12">
      <c r="A900" s="256"/>
      <c r="B900" s="256"/>
      <c r="C900" s="256"/>
      <c r="D900" s="256"/>
      <c r="E900" s="488"/>
      <c r="F900" s="256"/>
      <c r="G900" s="256"/>
      <c r="H900" s="262"/>
      <c r="I900" s="256"/>
      <c r="J900" s="256"/>
      <c r="K900" s="256"/>
      <c r="L900" s="256"/>
    </row>
    <row r="901" spans="1:12">
      <c r="A901" s="256"/>
      <c r="B901" s="256"/>
      <c r="C901" s="256"/>
      <c r="D901" s="256"/>
      <c r="E901" s="488"/>
      <c r="F901" s="256"/>
      <c r="G901" s="256"/>
      <c r="H901" s="262"/>
      <c r="I901" s="256"/>
      <c r="J901" s="256"/>
      <c r="K901" s="256"/>
      <c r="L901" s="256"/>
    </row>
    <row r="902" spans="1:12">
      <c r="A902" s="256"/>
      <c r="B902" s="256"/>
      <c r="C902" s="256"/>
      <c r="D902" s="256"/>
      <c r="E902" s="488"/>
      <c r="F902" s="256"/>
      <c r="G902" s="256"/>
      <c r="H902" s="262"/>
      <c r="I902" s="256"/>
      <c r="J902" s="256"/>
      <c r="K902" s="256"/>
      <c r="L902" s="256"/>
    </row>
    <row r="903" spans="1:12">
      <c r="A903" s="256"/>
      <c r="B903" s="256"/>
      <c r="C903" s="256"/>
      <c r="D903" s="256"/>
      <c r="E903" s="488"/>
      <c r="F903" s="256"/>
      <c r="G903" s="256"/>
      <c r="H903" s="262"/>
      <c r="I903" s="256"/>
      <c r="J903" s="256"/>
      <c r="K903" s="256"/>
      <c r="L903" s="256"/>
    </row>
    <row r="904" spans="1:12">
      <c r="A904" s="256"/>
      <c r="B904" s="256"/>
      <c r="C904" s="256"/>
      <c r="D904" s="256"/>
      <c r="E904" s="488"/>
      <c r="F904" s="256"/>
      <c r="G904" s="256"/>
      <c r="H904" s="262"/>
      <c r="I904" s="256"/>
      <c r="J904" s="256"/>
      <c r="K904" s="256"/>
      <c r="L904" s="256"/>
    </row>
    <row r="905" spans="1:12">
      <c r="A905" s="256"/>
      <c r="B905" s="256"/>
      <c r="C905" s="256"/>
      <c r="D905" s="256"/>
      <c r="E905" s="488"/>
      <c r="F905" s="256"/>
      <c r="G905" s="256"/>
      <c r="H905" s="262"/>
      <c r="I905" s="256"/>
      <c r="J905" s="256"/>
      <c r="K905" s="256"/>
      <c r="L905" s="256"/>
    </row>
    <row r="906" spans="1:12">
      <c r="A906" s="256"/>
      <c r="B906" s="256"/>
      <c r="C906" s="256"/>
      <c r="D906" s="256"/>
      <c r="E906" s="488"/>
      <c r="F906" s="256"/>
      <c r="G906" s="256"/>
      <c r="H906" s="262"/>
      <c r="I906" s="256"/>
      <c r="J906" s="256"/>
      <c r="K906" s="256"/>
      <c r="L906" s="256"/>
    </row>
    <row r="907" spans="1:12">
      <c r="A907" s="256"/>
      <c r="B907" s="256"/>
      <c r="C907" s="256"/>
      <c r="D907" s="256"/>
      <c r="E907" s="488"/>
      <c r="F907" s="256"/>
      <c r="G907" s="256"/>
      <c r="H907" s="262"/>
      <c r="I907" s="256"/>
      <c r="J907" s="256"/>
      <c r="K907" s="256"/>
      <c r="L907" s="256"/>
    </row>
    <row r="908" spans="1:12">
      <c r="A908" s="256"/>
      <c r="B908" s="256"/>
      <c r="C908" s="256"/>
      <c r="D908" s="256"/>
      <c r="E908" s="488"/>
      <c r="F908" s="256"/>
      <c r="G908" s="256"/>
      <c r="H908" s="262"/>
      <c r="I908" s="256"/>
      <c r="J908" s="256"/>
      <c r="K908" s="256"/>
      <c r="L908" s="256"/>
    </row>
    <row r="909" spans="1:12">
      <c r="A909" s="256"/>
      <c r="B909" s="256"/>
      <c r="C909" s="256"/>
      <c r="D909" s="256"/>
      <c r="E909" s="488"/>
      <c r="F909" s="256"/>
      <c r="G909" s="256"/>
      <c r="H909" s="262"/>
      <c r="I909" s="256"/>
      <c r="J909" s="256"/>
      <c r="K909" s="256"/>
      <c r="L909" s="256"/>
    </row>
    <row r="910" spans="1:12">
      <c r="A910" s="256"/>
      <c r="B910" s="256"/>
      <c r="C910" s="256"/>
      <c r="D910" s="256"/>
      <c r="E910" s="488"/>
      <c r="F910" s="256"/>
      <c r="G910" s="256"/>
      <c r="H910" s="262"/>
      <c r="I910" s="256"/>
      <c r="J910" s="256"/>
      <c r="K910" s="256"/>
      <c r="L910" s="256"/>
    </row>
    <row r="911" spans="1:12">
      <c r="A911" s="256"/>
      <c r="B911" s="256"/>
      <c r="C911" s="256"/>
      <c r="D911" s="256"/>
      <c r="E911" s="488"/>
      <c r="F911" s="256"/>
      <c r="G911" s="256"/>
      <c r="H911" s="262"/>
      <c r="I911" s="256"/>
      <c r="J911" s="256"/>
      <c r="K911" s="256"/>
      <c r="L911" s="256"/>
    </row>
    <row r="912" spans="1:12">
      <c r="A912" s="256"/>
      <c r="B912" s="256"/>
      <c r="C912" s="256"/>
      <c r="D912" s="256"/>
      <c r="E912" s="488"/>
      <c r="F912" s="256"/>
      <c r="G912" s="256"/>
      <c r="H912" s="262"/>
      <c r="I912" s="256"/>
      <c r="J912" s="256"/>
      <c r="K912" s="256"/>
      <c r="L912" s="256"/>
    </row>
    <row r="913" spans="1:12">
      <c r="A913" s="256"/>
      <c r="B913" s="256"/>
      <c r="C913" s="256"/>
      <c r="D913" s="256"/>
      <c r="E913" s="488"/>
      <c r="F913" s="256"/>
      <c r="G913" s="256"/>
      <c r="H913" s="262"/>
      <c r="I913" s="256"/>
      <c r="J913" s="256"/>
      <c r="K913" s="256"/>
      <c r="L913" s="256"/>
    </row>
    <row r="914" spans="1:12">
      <c r="A914" s="256"/>
      <c r="B914" s="256"/>
      <c r="C914" s="256"/>
      <c r="D914" s="256"/>
      <c r="E914" s="488"/>
      <c r="F914" s="256"/>
      <c r="G914" s="256"/>
      <c r="H914" s="262"/>
      <c r="I914" s="256"/>
      <c r="J914" s="256"/>
      <c r="K914" s="256"/>
      <c r="L914" s="256"/>
    </row>
    <row r="915" spans="1:12">
      <c r="A915" s="256"/>
      <c r="B915" s="256"/>
      <c r="C915" s="256"/>
      <c r="D915" s="256"/>
      <c r="E915" s="488"/>
      <c r="F915" s="256"/>
      <c r="G915" s="256"/>
      <c r="H915" s="262"/>
      <c r="I915" s="256"/>
      <c r="J915" s="256"/>
      <c r="K915" s="256"/>
      <c r="L915" s="256"/>
    </row>
    <row r="916" spans="1:12">
      <c r="A916" s="256"/>
      <c r="B916" s="256"/>
      <c r="C916" s="256"/>
      <c r="D916" s="256"/>
      <c r="E916" s="488"/>
      <c r="F916" s="256"/>
      <c r="G916" s="256"/>
      <c r="H916" s="262"/>
      <c r="I916" s="256"/>
      <c r="J916" s="256"/>
      <c r="K916" s="256"/>
      <c r="L916" s="256"/>
    </row>
    <row r="917" spans="1:12">
      <c r="A917" s="256"/>
      <c r="B917" s="256"/>
      <c r="C917" s="256"/>
      <c r="D917" s="256"/>
      <c r="E917" s="488"/>
      <c r="F917" s="256"/>
      <c r="G917" s="256"/>
      <c r="H917" s="262"/>
      <c r="I917" s="256"/>
      <c r="J917" s="256"/>
      <c r="K917" s="256"/>
      <c r="L917" s="256"/>
    </row>
    <row r="918" spans="1:12">
      <c r="A918" s="256"/>
      <c r="B918" s="256"/>
      <c r="C918" s="256"/>
      <c r="D918" s="256"/>
      <c r="E918" s="488"/>
      <c r="F918" s="256"/>
      <c r="G918" s="256"/>
      <c r="H918" s="262"/>
      <c r="I918" s="256"/>
      <c r="J918" s="256"/>
      <c r="K918" s="256"/>
      <c r="L918" s="256"/>
    </row>
    <row r="919" spans="1:12">
      <c r="A919" s="256"/>
      <c r="B919" s="256"/>
      <c r="C919" s="256"/>
      <c r="D919" s="256"/>
      <c r="E919" s="488"/>
      <c r="F919" s="256"/>
      <c r="G919" s="256"/>
      <c r="H919" s="262"/>
      <c r="I919" s="256"/>
      <c r="J919" s="256"/>
      <c r="K919" s="256"/>
      <c r="L919" s="256"/>
    </row>
    <row r="920" spans="1:12">
      <c r="A920" s="256"/>
      <c r="B920" s="256"/>
      <c r="C920" s="256"/>
      <c r="D920" s="256"/>
      <c r="E920" s="488"/>
      <c r="F920" s="256"/>
      <c r="G920" s="256"/>
      <c r="H920" s="262"/>
      <c r="I920" s="256"/>
      <c r="J920" s="256"/>
      <c r="K920" s="256"/>
      <c r="L920" s="256"/>
    </row>
    <row r="921" spans="1:12">
      <c r="A921" s="256"/>
      <c r="B921" s="256"/>
      <c r="C921" s="256"/>
      <c r="D921" s="256"/>
      <c r="E921" s="488"/>
      <c r="F921" s="256"/>
      <c r="G921" s="256"/>
      <c r="H921" s="262"/>
      <c r="I921" s="256"/>
      <c r="J921" s="256"/>
      <c r="K921" s="256"/>
      <c r="L921" s="256"/>
    </row>
    <row r="922" spans="1:12">
      <c r="A922" s="256"/>
      <c r="B922" s="256"/>
      <c r="C922" s="256"/>
      <c r="D922" s="256"/>
      <c r="E922" s="488"/>
      <c r="F922" s="256"/>
      <c r="G922" s="256"/>
      <c r="H922" s="262"/>
      <c r="I922" s="256"/>
      <c r="J922" s="256"/>
      <c r="K922" s="256"/>
      <c r="L922" s="256"/>
    </row>
    <row r="923" spans="1:12">
      <c r="A923" s="256"/>
      <c r="B923" s="256"/>
      <c r="C923" s="256"/>
      <c r="D923" s="256"/>
      <c r="E923" s="488"/>
      <c r="F923" s="256"/>
      <c r="G923" s="256"/>
      <c r="H923" s="262"/>
      <c r="I923" s="256"/>
      <c r="J923" s="256"/>
      <c r="K923" s="256"/>
      <c r="L923" s="256"/>
    </row>
    <row r="924" spans="1:12">
      <c r="A924" s="256"/>
      <c r="B924" s="256"/>
      <c r="C924" s="256"/>
      <c r="D924" s="256"/>
      <c r="E924" s="488"/>
      <c r="F924" s="256"/>
      <c r="G924" s="256"/>
      <c r="H924" s="262"/>
      <c r="I924" s="256"/>
      <c r="J924" s="256"/>
      <c r="K924" s="256"/>
      <c r="L924" s="256"/>
    </row>
    <row r="925" spans="1:12">
      <c r="A925" s="256"/>
      <c r="B925" s="256"/>
      <c r="C925" s="256"/>
      <c r="D925" s="256"/>
      <c r="E925" s="488"/>
      <c r="F925" s="256"/>
      <c r="G925" s="256"/>
      <c r="H925" s="262"/>
      <c r="I925" s="256"/>
      <c r="J925" s="256"/>
      <c r="K925" s="256"/>
      <c r="L925" s="256"/>
    </row>
    <row r="926" spans="1:12">
      <c r="A926" s="256"/>
      <c r="B926" s="256"/>
      <c r="C926" s="256"/>
      <c r="D926" s="256"/>
      <c r="E926" s="488"/>
      <c r="F926" s="256"/>
      <c r="G926" s="256"/>
      <c r="H926" s="262"/>
      <c r="I926" s="256"/>
      <c r="J926" s="256"/>
      <c r="K926" s="256"/>
      <c r="L926" s="256"/>
    </row>
    <row r="927" spans="1:12">
      <c r="A927" s="256"/>
      <c r="B927" s="256"/>
      <c r="C927" s="256"/>
      <c r="D927" s="256"/>
      <c r="E927" s="488"/>
      <c r="F927" s="256"/>
      <c r="G927" s="256"/>
      <c r="H927" s="262"/>
      <c r="I927" s="256"/>
      <c r="J927" s="256"/>
      <c r="K927" s="256"/>
      <c r="L927" s="256"/>
    </row>
    <row r="928" spans="1:12">
      <c r="A928" s="256"/>
      <c r="B928" s="256"/>
      <c r="C928" s="256"/>
      <c r="D928" s="256"/>
      <c r="E928" s="488"/>
      <c r="F928" s="256"/>
      <c r="G928" s="256"/>
      <c r="H928" s="262"/>
      <c r="I928" s="256"/>
      <c r="J928" s="256"/>
      <c r="K928" s="256"/>
      <c r="L928" s="256"/>
    </row>
    <row r="929" spans="1:12">
      <c r="A929" s="256"/>
      <c r="B929" s="256"/>
      <c r="C929" s="256"/>
      <c r="D929" s="256"/>
      <c r="E929" s="488"/>
      <c r="F929" s="256"/>
      <c r="G929" s="256"/>
      <c r="H929" s="262"/>
      <c r="I929" s="256"/>
      <c r="J929" s="256"/>
      <c r="K929" s="256"/>
      <c r="L929" s="256"/>
    </row>
    <row r="930" spans="1:12">
      <c r="A930" s="256"/>
      <c r="B930" s="256"/>
      <c r="C930" s="256"/>
      <c r="D930" s="256"/>
      <c r="E930" s="488"/>
      <c r="F930" s="256"/>
      <c r="G930" s="256"/>
      <c r="H930" s="262"/>
      <c r="I930" s="256"/>
      <c r="J930" s="256"/>
      <c r="K930" s="256"/>
      <c r="L930" s="256"/>
    </row>
    <row r="931" spans="1:12">
      <c r="A931" s="256"/>
      <c r="B931" s="256"/>
      <c r="C931" s="256"/>
      <c r="D931" s="256"/>
      <c r="E931" s="488"/>
      <c r="F931" s="256"/>
      <c r="G931" s="256"/>
      <c r="H931" s="262"/>
      <c r="I931" s="256"/>
      <c r="J931" s="256"/>
      <c r="K931" s="256"/>
      <c r="L931" s="256"/>
    </row>
    <row r="932" spans="1:12">
      <c r="A932" s="256"/>
      <c r="B932" s="256"/>
      <c r="C932" s="256"/>
      <c r="D932" s="256"/>
      <c r="E932" s="488"/>
      <c r="F932" s="256"/>
      <c r="G932" s="256"/>
      <c r="H932" s="262"/>
      <c r="I932" s="256"/>
      <c r="J932" s="256"/>
      <c r="K932" s="256"/>
      <c r="L932" s="256"/>
    </row>
    <row r="933" spans="1:12">
      <c r="A933" s="256"/>
      <c r="B933" s="256"/>
      <c r="C933" s="256"/>
      <c r="D933" s="256"/>
      <c r="E933" s="488"/>
      <c r="F933" s="256"/>
      <c r="G933" s="256"/>
      <c r="H933" s="262"/>
      <c r="I933" s="256"/>
      <c r="J933" s="256"/>
      <c r="K933" s="256"/>
      <c r="L933" s="256"/>
    </row>
    <row r="934" spans="1:12">
      <c r="A934" s="256"/>
      <c r="B934" s="256"/>
      <c r="C934" s="256"/>
      <c r="D934" s="256"/>
      <c r="E934" s="488"/>
      <c r="F934" s="256"/>
      <c r="G934" s="256"/>
      <c r="H934" s="262"/>
      <c r="I934" s="256"/>
      <c r="J934" s="256"/>
      <c r="K934" s="256"/>
      <c r="L934" s="256"/>
    </row>
    <row r="935" spans="1:12">
      <c r="A935" s="256"/>
      <c r="B935" s="256"/>
      <c r="C935" s="256"/>
      <c r="D935" s="256"/>
      <c r="E935" s="488"/>
      <c r="F935" s="256"/>
      <c r="G935" s="256"/>
      <c r="H935" s="262"/>
      <c r="I935" s="256"/>
      <c r="J935" s="256"/>
      <c r="K935" s="256"/>
      <c r="L935" s="256"/>
    </row>
    <row r="936" spans="1:12">
      <c r="A936" s="256"/>
      <c r="B936" s="256"/>
      <c r="C936" s="256"/>
      <c r="D936" s="256"/>
      <c r="E936" s="488"/>
      <c r="F936" s="256"/>
      <c r="G936" s="256"/>
      <c r="H936" s="262"/>
      <c r="I936" s="256"/>
      <c r="J936" s="256"/>
      <c r="K936" s="256"/>
      <c r="L936" s="256"/>
    </row>
    <row r="937" spans="1:12">
      <c r="A937" s="256"/>
      <c r="B937" s="256"/>
      <c r="C937" s="256"/>
      <c r="D937" s="256"/>
      <c r="E937" s="488"/>
      <c r="F937" s="256"/>
      <c r="G937" s="256"/>
      <c r="H937" s="262"/>
      <c r="I937" s="256"/>
      <c r="J937" s="256"/>
      <c r="K937" s="256"/>
      <c r="L937" s="256"/>
    </row>
    <row r="938" spans="1:12">
      <c r="A938" s="256"/>
      <c r="B938" s="256"/>
      <c r="C938" s="256"/>
      <c r="D938" s="256"/>
      <c r="E938" s="488"/>
      <c r="F938" s="256"/>
      <c r="G938" s="256"/>
      <c r="H938" s="262"/>
      <c r="I938" s="256"/>
      <c r="J938" s="256"/>
      <c r="K938" s="256"/>
      <c r="L938" s="256"/>
    </row>
    <row r="939" spans="1:12">
      <c r="A939" s="256"/>
      <c r="B939" s="256"/>
      <c r="C939" s="256"/>
      <c r="D939" s="256"/>
      <c r="E939" s="488"/>
      <c r="F939" s="256"/>
      <c r="G939" s="256"/>
      <c r="H939" s="262"/>
      <c r="I939" s="256"/>
      <c r="J939" s="256"/>
      <c r="K939" s="256"/>
      <c r="L939" s="256"/>
    </row>
    <row r="940" spans="1:12">
      <c r="A940" s="256"/>
      <c r="B940" s="256"/>
      <c r="C940" s="256"/>
      <c r="D940" s="256"/>
      <c r="E940" s="488"/>
      <c r="F940" s="256"/>
      <c r="G940" s="256"/>
      <c r="H940" s="262"/>
      <c r="I940" s="256"/>
      <c r="J940" s="256"/>
      <c r="K940" s="256"/>
      <c r="L940" s="256"/>
    </row>
    <row r="941" spans="1:12">
      <c r="A941" s="256"/>
      <c r="B941" s="256"/>
      <c r="C941" s="256"/>
      <c r="D941" s="256"/>
      <c r="E941" s="488"/>
      <c r="F941" s="256"/>
      <c r="G941" s="256"/>
      <c r="H941" s="262"/>
      <c r="I941" s="256"/>
      <c r="J941" s="256"/>
      <c r="K941" s="256"/>
      <c r="L941" s="256"/>
    </row>
    <row r="942" spans="1:12">
      <c r="A942" s="256"/>
      <c r="B942" s="256"/>
      <c r="C942" s="256"/>
      <c r="D942" s="256"/>
      <c r="E942" s="488"/>
      <c r="F942" s="256"/>
      <c r="G942" s="256"/>
      <c r="H942" s="262"/>
      <c r="I942" s="256"/>
      <c r="J942" s="256"/>
      <c r="K942" s="256"/>
      <c r="L942" s="256"/>
    </row>
    <row r="943" spans="1:12">
      <c r="A943" s="256"/>
      <c r="B943" s="256"/>
      <c r="C943" s="256"/>
      <c r="D943" s="256"/>
      <c r="E943" s="488"/>
      <c r="F943" s="256"/>
      <c r="G943" s="256"/>
      <c r="H943" s="262"/>
      <c r="I943" s="256"/>
      <c r="J943" s="256"/>
      <c r="K943" s="256"/>
      <c r="L943" s="256"/>
    </row>
    <row r="944" spans="1:12">
      <c r="A944" s="256"/>
      <c r="B944" s="256"/>
      <c r="C944" s="256"/>
      <c r="D944" s="256"/>
      <c r="E944" s="488"/>
      <c r="F944" s="256"/>
      <c r="G944" s="256"/>
      <c r="H944" s="262"/>
      <c r="I944" s="256"/>
      <c r="J944" s="256"/>
      <c r="K944" s="256"/>
      <c r="L944" s="256"/>
    </row>
    <row r="945" spans="1:12">
      <c r="A945" s="256"/>
      <c r="B945" s="256"/>
      <c r="C945" s="256"/>
      <c r="D945" s="256"/>
      <c r="E945" s="488"/>
      <c r="F945" s="256"/>
      <c r="G945" s="256"/>
      <c r="H945" s="262"/>
      <c r="I945" s="256"/>
      <c r="J945" s="256"/>
      <c r="K945" s="256"/>
      <c r="L945" s="256"/>
    </row>
    <row r="946" spans="1:12">
      <c r="A946" s="256"/>
      <c r="B946" s="256"/>
      <c r="C946" s="256"/>
      <c r="D946" s="256"/>
      <c r="E946" s="488"/>
      <c r="F946" s="256"/>
      <c r="G946" s="256"/>
      <c r="H946" s="262"/>
      <c r="I946" s="256"/>
      <c r="J946" s="256"/>
      <c r="K946" s="256"/>
      <c r="L946" s="256"/>
    </row>
    <row r="947" spans="1:12">
      <c r="A947" s="256"/>
      <c r="B947" s="256"/>
      <c r="C947" s="256"/>
      <c r="D947" s="256"/>
      <c r="E947" s="488"/>
      <c r="F947" s="256"/>
      <c r="G947" s="256"/>
      <c r="H947" s="262"/>
      <c r="I947" s="256"/>
      <c r="J947" s="256"/>
      <c r="K947" s="256"/>
      <c r="L947" s="256"/>
    </row>
    <row r="948" spans="1:12">
      <c r="A948" s="256"/>
      <c r="B948" s="256"/>
      <c r="C948" s="256"/>
      <c r="D948" s="256"/>
      <c r="E948" s="488"/>
      <c r="F948" s="256"/>
      <c r="G948" s="256"/>
      <c r="H948" s="262"/>
      <c r="I948" s="256"/>
      <c r="J948" s="256"/>
      <c r="K948" s="256"/>
      <c r="L948" s="256"/>
    </row>
    <row r="949" spans="1:12">
      <c r="A949" s="256"/>
      <c r="B949" s="256"/>
      <c r="C949" s="256"/>
      <c r="D949" s="256"/>
      <c r="E949" s="488"/>
      <c r="F949" s="256"/>
      <c r="G949" s="256"/>
      <c r="H949" s="262"/>
      <c r="I949" s="256"/>
      <c r="J949" s="256"/>
      <c r="K949" s="256"/>
      <c r="L949" s="256"/>
    </row>
    <row r="950" spans="1:12">
      <c r="A950" s="256"/>
      <c r="B950" s="256"/>
      <c r="C950" s="256"/>
      <c r="D950" s="256"/>
      <c r="E950" s="488"/>
      <c r="F950" s="256"/>
      <c r="G950" s="256"/>
      <c r="H950" s="262"/>
      <c r="I950" s="256"/>
      <c r="J950" s="256"/>
      <c r="K950" s="256"/>
      <c r="L950" s="256"/>
    </row>
    <row r="951" spans="1:12">
      <c r="A951" s="256"/>
      <c r="B951" s="256"/>
      <c r="C951" s="256"/>
      <c r="D951" s="256"/>
      <c r="E951" s="488"/>
      <c r="F951" s="256"/>
      <c r="G951" s="256"/>
      <c r="H951" s="262"/>
      <c r="I951" s="256"/>
      <c r="J951" s="256"/>
      <c r="K951" s="256"/>
      <c r="L951" s="256"/>
    </row>
    <row r="952" spans="1:12">
      <c r="A952" s="256"/>
      <c r="B952" s="256"/>
      <c r="C952" s="256"/>
      <c r="D952" s="256"/>
      <c r="E952" s="488"/>
      <c r="F952" s="256"/>
      <c r="G952" s="256"/>
      <c r="H952" s="262"/>
      <c r="I952" s="256"/>
      <c r="J952" s="256"/>
      <c r="K952" s="256"/>
      <c r="L952" s="256"/>
    </row>
    <row r="953" spans="1:12">
      <c r="A953" s="256"/>
      <c r="B953" s="256"/>
      <c r="C953" s="256"/>
      <c r="D953" s="256"/>
      <c r="E953" s="488"/>
      <c r="F953" s="256"/>
      <c r="G953" s="256"/>
      <c r="H953" s="262"/>
      <c r="I953" s="256"/>
      <c r="J953" s="256"/>
      <c r="K953" s="256"/>
      <c r="L953" s="256"/>
    </row>
    <row r="954" spans="1:12">
      <c r="A954" s="256"/>
      <c r="B954" s="256"/>
      <c r="C954" s="256"/>
      <c r="D954" s="256"/>
      <c r="E954" s="488"/>
      <c r="F954" s="256"/>
      <c r="G954" s="256"/>
      <c r="H954" s="262"/>
      <c r="I954" s="256"/>
      <c r="J954" s="256"/>
      <c r="K954" s="256"/>
      <c r="L954" s="256"/>
    </row>
    <row r="955" spans="1:12">
      <c r="A955" s="256"/>
      <c r="B955" s="256"/>
      <c r="C955" s="256"/>
      <c r="D955" s="256"/>
      <c r="E955" s="488"/>
      <c r="F955" s="256"/>
      <c r="G955" s="256"/>
      <c r="H955" s="262"/>
      <c r="I955" s="256"/>
      <c r="J955" s="256"/>
      <c r="K955" s="256"/>
      <c r="L955" s="256"/>
    </row>
    <row r="956" spans="1:12">
      <c r="A956" s="256"/>
      <c r="B956" s="256"/>
      <c r="C956" s="256"/>
      <c r="D956" s="256"/>
      <c r="E956" s="488"/>
      <c r="F956" s="256"/>
      <c r="G956" s="256"/>
      <c r="H956" s="262"/>
      <c r="I956" s="256"/>
      <c r="J956" s="256"/>
      <c r="K956" s="256"/>
      <c r="L956" s="256"/>
    </row>
    <row r="957" spans="1:12">
      <c r="A957" s="256"/>
      <c r="B957" s="256"/>
      <c r="C957" s="256"/>
      <c r="D957" s="256"/>
      <c r="E957" s="488"/>
      <c r="F957" s="256"/>
      <c r="G957" s="256"/>
      <c r="H957" s="262"/>
      <c r="I957" s="256"/>
      <c r="J957" s="256"/>
      <c r="K957" s="256"/>
      <c r="L957" s="256"/>
    </row>
    <row r="958" spans="1:12">
      <c r="A958" s="256"/>
      <c r="B958" s="256"/>
      <c r="C958" s="256"/>
      <c r="D958" s="256"/>
      <c r="E958" s="488"/>
      <c r="F958" s="256"/>
      <c r="G958" s="256"/>
      <c r="H958" s="262"/>
      <c r="I958" s="256"/>
      <c r="J958" s="256"/>
      <c r="K958" s="256"/>
      <c r="L958" s="256"/>
    </row>
    <row r="959" spans="1:12">
      <c r="A959" s="256"/>
      <c r="B959" s="256"/>
      <c r="C959" s="256"/>
      <c r="D959" s="256"/>
      <c r="E959" s="488"/>
      <c r="F959" s="256"/>
      <c r="G959" s="256"/>
      <c r="H959" s="262"/>
      <c r="I959" s="256"/>
      <c r="J959" s="256"/>
      <c r="K959" s="256"/>
      <c r="L959" s="256"/>
    </row>
    <row r="960" spans="1:12">
      <c r="A960" s="256"/>
      <c r="B960" s="256"/>
      <c r="C960" s="256"/>
      <c r="D960" s="256"/>
      <c r="E960" s="488"/>
      <c r="F960" s="256"/>
      <c r="G960" s="256"/>
      <c r="H960" s="262"/>
      <c r="I960" s="256"/>
      <c r="J960" s="256"/>
      <c r="K960" s="256"/>
      <c r="L960" s="256"/>
    </row>
    <row r="961" spans="1:12">
      <c r="A961" s="256"/>
      <c r="B961" s="256"/>
      <c r="C961" s="256"/>
      <c r="D961" s="256"/>
      <c r="E961" s="488"/>
      <c r="F961" s="256"/>
      <c r="G961" s="256"/>
      <c r="H961" s="262"/>
      <c r="I961" s="256"/>
      <c r="J961" s="256"/>
      <c r="K961" s="256"/>
      <c r="L961" s="256"/>
    </row>
    <row r="962" spans="1:12">
      <c r="A962" s="256"/>
      <c r="B962" s="256"/>
      <c r="C962" s="256"/>
      <c r="D962" s="256"/>
      <c r="E962" s="488"/>
      <c r="F962" s="256"/>
      <c r="G962" s="256"/>
      <c r="H962" s="262"/>
      <c r="I962" s="256"/>
      <c r="J962" s="256"/>
      <c r="K962" s="256"/>
      <c r="L962" s="256"/>
    </row>
    <row r="963" spans="1:12">
      <c r="A963" s="256"/>
      <c r="B963" s="256"/>
      <c r="C963" s="256"/>
      <c r="D963" s="256"/>
      <c r="E963" s="488"/>
      <c r="F963" s="256"/>
      <c r="G963" s="256"/>
      <c r="H963" s="262"/>
      <c r="I963" s="256"/>
      <c r="J963" s="256"/>
      <c r="K963" s="256"/>
      <c r="L963" s="256"/>
    </row>
    <row r="964" spans="1:12">
      <c r="A964" s="256"/>
      <c r="B964" s="256"/>
      <c r="C964" s="256"/>
      <c r="D964" s="256"/>
      <c r="E964" s="488"/>
      <c r="F964" s="256"/>
      <c r="G964" s="256"/>
      <c r="H964" s="262"/>
      <c r="I964" s="256"/>
      <c r="J964" s="256"/>
      <c r="K964" s="256"/>
      <c r="L964" s="256"/>
    </row>
    <row r="965" spans="1:12">
      <c r="A965" s="256"/>
      <c r="B965" s="256"/>
      <c r="C965" s="256"/>
      <c r="D965" s="256"/>
      <c r="E965" s="488"/>
      <c r="F965" s="256"/>
      <c r="G965" s="256"/>
      <c r="H965" s="262"/>
      <c r="I965" s="256"/>
      <c r="J965" s="256"/>
      <c r="K965" s="256"/>
      <c r="L965" s="256"/>
    </row>
    <row r="966" spans="1:12">
      <c r="A966" s="256"/>
      <c r="B966" s="256"/>
      <c r="C966" s="256"/>
      <c r="D966" s="256"/>
      <c r="E966" s="488"/>
      <c r="F966" s="256"/>
      <c r="G966" s="256"/>
      <c r="H966" s="262"/>
      <c r="I966" s="256"/>
      <c r="J966" s="256"/>
      <c r="K966" s="256"/>
      <c r="L966" s="256"/>
    </row>
    <row r="967" spans="1:12">
      <c r="A967" s="256"/>
      <c r="B967" s="256"/>
      <c r="C967" s="256"/>
      <c r="D967" s="256"/>
      <c r="E967" s="488"/>
      <c r="F967" s="256"/>
      <c r="G967" s="256"/>
      <c r="H967" s="262"/>
      <c r="I967" s="256"/>
      <c r="J967" s="256"/>
      <c r="K967" s="256"/>
      <c r="L967" s="256"/>
    </row>
    <row r="968" spans="1:12">
      <c r="A968" s="256"/>
      <c r="B968" s="256"/>
      <c r="C968" s="256"/>
      <c r="D968" s="256"/>
      <c r="E968" s="488"/>
      <c r="F968" s="256"/>
      <c r="G968" s="256"/>
      <c r="H968" s="262"/>
      <c r="I968" s="256"/>
      <c r="J968" s="256"/>
      <c r="K968" s="256"/>
      <c r="L968" s="256"/>
    </row>
    <row r="969" spans="1:12">
      <c r="A969" s="256"/>
      <c r="B969" s="256"/>
      <c r="C969" s="256"/>
      <c r="D969" s="256"/>
      <c r="E969" s="488"/>
      <c r="F969" s="256"/>
      <c r="G969" s="256"/>
      <c r="H969" s="262"/>
      <c r="I969" s="256"/>
      <c r="J969" s="256"/>
      <c r="K969" s="256"/>
      <c r="L969" s="256"/>
    </row>
    <row r="970" spans="1:12">
      <c r="A970" s="256"/>
      <c r="B970" s="256"/>
      <c r="C970" s="256"/>
      <c r="D970" s="256"/>
      <c r="E970" s="488"/>
      <c r="F970" s="256"/>
      <c r="G970" s="256"/>
      <c r="H970" s="262"/>
      <c r="I970" s="256"/>
      <c r="J970" s="256"/>
      <c r="K970" s="256"/>
      <c r="L970" s="256"/>
    </row>
    <row r="971" spans="1:12">
      <c r="A971" s="256"/>
      <c r="B971" s="256"/>
      <c r="C971" s="256"/>
      <c r="D971" s="256"/>
      <c r="E971" s="488"/>
      <c r="F971" s="256"/>
      <c r="G971" s="256"/>
      <c r="H971" s="262"/>
      <c r="I971" s="256"/>
      <c r="J971" s="256"/>
      <c r="K971" s="256"/>
      <c r="L971" s="256"/>
    </row>
    <row r="972" spans="1:12">
      <c r="A972" s="256"/>
      <c r="B972" s="256"/>
      <c r="C972" s="256"/>
      <c r="D972" s="256"/>
      <c r="E972" s="488"/>
      <c r="F972" s="256"/>
      <c r="G972" s="256"/>
      <c r="H972" s="262"/>
      <c r="I972" s="256"/>
      <c r="J972" s="256"/>
      <c r="K972" s="256"/>
      <c r="L972" s="256"/>
    </row>
    <row r="973" spans="1:12">
      <c r="A973" s="256"/>
      <c r="B973" s="256"/>
      <c r="C973" s="256"/>
      <c r="D973" s="256"/>
      <c r="E973" s="488"/>
      <c r="F973" s="256"/>
      <c r="G973" s="256"/>
      <c r="H973" s="262"/>
      <c r="I973" s="256"/>
      <c r="J973" s="256"/>
      <c r="K973" s="256"/>
      <c r="L973" s="256"/>
    </row>
    <row r="974" spans="1:12">
      <c r="A974" s="256"/>
      <c r="B974" s="256"/>
      <c r="C974" s="256"/>
      <c r="D974" s="256"/>
      <c r="E974" s="488"/>
      <c r="F974" s="256"/>
      <c r="G974" s="256"/>
      <c r="H974" s="262"/>
      <c r="I974" s="256"/>
      <c r="J974" s="256"/>
      <c r="K974" s="256"/>
      <c r="L974" s="256"/>
    </row>
    <row r="975" spans="1:12">
      <c r="A975" s="256"/>
      <c r="B975" s="256"/>
      <c r="C975" s="256"/>
      <c r="D975" s="256"/>
      <c r="E975" s="488"/>
      <c r="F975" s="256"/>
      <c r="G975" s="256"/>
      <c r="H975" s="262"/>
      <c r="I975" s="256"/>
      <c r="J975" s="256"/>
      <c r="K975" s="256"/>
      <c r="L975" s="256"/>
    </row>
    <row r="976" spans="1:12">
      <c r="A976" s="256"/>
      <c r="B976" s="256"/>
      <c r="C976" s="256"/>
      <c r="D976" s="256"/>
      <c r="E976" s="488"/>
      <c r="F976" s="256"/>
      <c r="G976" s="256"/>
      <c r="H976" s="262"/>
      <c r="I976" s="256"/>
      <c r="J976" s="256"/>
      <c r="K976" s="256"/>
      <c r="L976" s="256"/>
    </row>
    <row r="977" spans="1:12">
      <c r="A977" s="256"/>
      <c r="B977" s="256"/>
      <c r="C977" s="256"/>
      <c r="D977" s="256"/>
      <c r="E977" s="488"/>
      <c r="F977" s="256"/>
      <c r="G977" s="256"/>
      <c r="H977" s="262"/>
      <c r="I977" s="256"/>
      <c r="J977" s="256"/>
      <c r="K977" s="256"/>
      <c r="L977" s="256"/>
    </row>
    <row r="978" spans="1:12">
      <c r="A978" s="256"/>
      <c r="B978" s="256"/>
      <c r="C978" s="256"/>
      <c r="D978" s="256"/>
      <c r="E978" s="488"/>
      <c r="F978" s="256"/>
      <c r="G978" s="256"/>
      <c r="H978" s="262"/>
      <c r="I978" s="256"/>
      <c r="J978" s="256"/>
      <c r="K978" s="256"/>
      <c r="L978" s="256"/>
    </row>
    <row r="979" spans="1:12">
      <c r="A979" s="256"/>
      <c r="B979" s="256"/>
      <c r="C979" s="256"/>
      <c r="D979" s="256"/>
      <c r="E979" s="488"/>
      <c r="F979" s="256"/>
      <c r="G979" s="256"/>
      <c r="H979" s="262"/>
      <c r="I979" s="256"/>
      <c r="J979" s="256"/>
      <c r="K979" s="256"/>
      <c r="L979" s="256"/>
    </row>
    <row r="980" spans="1:12">
      <c r="A980" s="256"/>
      <c r="B980" s="256"/>
      <c r="C980" s="256"/>
      <c r="D980" s="256"/>
      <c r="E980" s="488"/>
      <c r="F980" s="256"/>
      <c r="G980" s="256"/>
      <c r="H980" s="262"/>
      <c r="I980" s="256"/>
      <c r="J980" s="256"/>
      <c r="K980" s="256"/>
      <c r="L980" s="256"/>
    </row>
    <row r="981" spans="1:12">
      <c r="A981" s="256"/>
      <c r="B981" s="256"/>
      <c r="C981" s="256"/>
      <c r="D981" s="256"/>
      <c r="E981" s="488"/>
      <c r="F981" s="256"/>
      <c r="G981" s="256"/>
      <c r="H981" s="262"/>
      <c r="I981" s="256"/>
      <c r="J981" s="256"/>
      <c r="K981" s="256"/>
      <c r="L981" s="256"/>
    </row>
    <row r="982" spans="1:12">
      <c r="A982" s="256"/>
      <c r="B982" s="256"/>
      <c r="C982" s="256"/>
      <c r="D982" s="256"/>
      <c r="E982" s="488"/>
      <c r="F982" s="256"/>
      <c r="G982" s="256"/>
      <c r="H982" s="262"/>
      <c r="I982" s="256"/>
      <c r="J982" s="256"/>
      <c r="K982" s="256"/>
      <c r="L982" s="256"/>
    </row>
    <row r="983" spans="1:12">
      <c r="A983" s="256"/>
      <c r="B983" s="256"/>
      <c r="C983" s="256"/>
      <c r="D983" s="256"/>
      <c r="E983" s="488"/>
      <c r="F983" s="256"/>
      <c r="G983" s="256"/>
      <c r="H983" s="262"/>
      <c r="I983" s="256"/>
      <c r="J983" s="256"/>
      <c r="K983" s="256"/>
      <c r="L983" s="256"/>
    </row>
    <row r="984" spans="1:12">
      <c r="A984" s="256"/>
      <c r="B984" s="256"/>
      <c r="C984" s="256"/>
      <c r="D984" s="256"/>
      <c r="E984" s="488"/>
      <c r="F984" s="256"/>
      <c r="G984" s="256"/>
      <c r="H984" s="262"/>
      <c r="I984" s="256"/>
      <c r="J984" s="256"/>
      <c r="K984" s="256"/>
      <c r="L984" s="256"/>
    </row>
    <row r="985" spans="1:12">
      <c r="A985" s="256"/>
      <c r="B985" s="256"/>
      <c r="C985" s="256"/>
      <c r="D985" s="256"/>
      <c r="E985" s="488"/>
      <c r="F985" s="256"/>
      <c r="G985" s="256"/>
      <c r="H985" s="262"/>
      <c r="I985" s="256"/>
      <c r="J985" s="256"/>
      <c r="K985" s="256"/>
      <c r="L985" s="256"/>
    </row>
    <row r="986" spans="1:12">
      <c r="A986" s="256"/>
      <c r="B986" s="256"/>
      <c r="C986" s="256"/>
      <c r="D986" s="256"/>
      <c r="E986" s="488"/>
      <c r="F986" s="256"/>
      <c r="G986" s="256"/>
      <c r="H986" s="262"/>
      <c r="I986" s="256"/>
      <c r="J986" s="256"/>
      <c r="K986" s="256"/>
      <c r="L986" s="256"/>
    </row>
    <row r="987" spans="1:12">
      <c r="A987" s="256"/>
      <c r="B987" s="256"/>
      <c r="C987" s="256"/>
      <c r="D987" s="256"/>
      <c r="E987" s="488"/>
      <c r="F987" s="256"/>
      <c r="G987" s="256"/>
      <c r="H987" s="262"/>
      <c r="I987" s="256"/>
      <c r="J987" s="256"/>
      <c r="K987" s="256"/>
      <c r="L987" s="256"/>
    </row>
    <row r="988" spans="1:12">
      <c r="A988" s="256"/>
      <c r="B988" s="256"/>
      <c r="C988" s="256"/>
      <c r="D988" s="256"/>
      <c r="E988" s="488"/>
      <c r="F988" s="256"/>
      <c r="G988" s="256"/>
      <c r="H988" s="262"/>
      <c r="I988" s="256"/>
      <c r="J988" s="256"/>
      <c r="K988" s="256"/>
      <c r="L988" s="256"/>
    </row>
    <row r="989" spans="1:12">
      <c r="A989" s="256"/>
      <c r="B989" s="256"/>
      <c r="C989" s="256"/>
      <c r="D989" s="256"/>
      <c r="E989" s="488"/>
      <c r="F989" s="256"/>
      <c r="G989" s="256"/>
      <c r="H989" s="262"/>
      <c r="I989" s="256"/>
      <c r="J989" s="256"/>
      <c r="K989" s="256"/>
      <c r="L989" s="256"/>
    </row>
    <row r="990" spans="1:12">
      <c r="A990" s="256"/>
      <c r="B990" s="256"/>
      <c r="C990" s="256"/>
      <c r="D990" s="256"/>
      <c r="E990" s="488"/>
      <c r="F990" s="256"/>
      <c r="G990" s="256"/>
      <c r="H990" s="262"/>
      <c r="I990" s="256"/>
      <c r="J990" s="256"/>
      <c r="K990" s="256"/>
      <c r="L990" s="256"/>
    </row>
    <row r="991" spans="1:12">
      <c r="A991" s="256"/>
      <c r="B991" s="256"/>
      <c r="C991" s="256"/>
      <c r="D991" s="256"/>
      <c r="E991" s="488"/>
      <c r="F991" s="256"/>
      <c r="G991" s="256"/>
      <c r="H991" s="262"/>
      <c r="I991" s="256"/>
      <c r="J991" s="256"/>
      <c r="K991" s="256"/>
      <c r="L991" s="256"/>
    </row>
    <row r="992" spans="1:12">
      <c r="A992" s="256"/>
      <c r="B992" s="256"/>
      <c r="C992" s="256"/>
      <c r="D992" s="256"/>
      <c r="E992" s="488"/>
      <c r="F992" s="256"/>
      <c r="G992" s="256"/>
      <c r="H992" s="262"/>
      <c r="I992" s="256"/>
      <c r="J992" s="256"/>
      <c r="K992" s="256"/>
      <c r="L992" s="256"/>
    </row>
    <row r="993" spans="1:12">
      <c r="A993" s="256"/>
      <c r="B993" s="256"/>
      <c r="C993" s="256"/>
      <c r="D993" s="256"/>
      <c r="E993" s="488"/>
      <c r="F993" s="256"/>
      <c r="G993" s="256"/>
      <c r="H993" s="262"/>
      <c r="I993" s="256"/>
      <c r="J993" s="256"/>
      <c r="K993" s="256"/>
      <c r="L993" s="256"/>
    </row>
    <row r="994" spans="1:12">
      <c r="A994" s="256"/>
      <c r="B994" s="256"/>
      <c r="C994" s="256"/>
      <c r="D994" s="256"/>
      <c r="E994" s="488"/>
      <c r="F994" s="256"/>
      <c r="G994" s="256"/>
      <c r="H994" s="262"/>
      <c r="I994" s="256"/>
      <c r="J994" s="256"/>
      <c r="K994" s="256"/>
      <c r="L994" s="256"/>
    </row>
    <row r="995" spans="1:12">
      <c r="A995" s="256"/>
      <c r="B995" s="256"/>
      <c r="C995" s="256"/>
      <c r="D995" s="256"/>
      <c r="E995" s="488"/>
      <c r="F995" s="256"/>
      <c r="G995" s="256"/>
      <c r="H995" s="262"/>
      <c r="I995" s="256"/>
      <c r="J995" s="256"/>
      <c r="K995" s="256"/>
      <c r="L995" s="256"/>
    </row>
    <row r="996" spans="1:12">
      <c r="A996" s="256"/>
      <c r="B996" s="256"/>
      <c r="C996" s="256"/>
      <c r="D996" s="256"/>
      <c r="E996" s="488"/>
      <c r="F996" s="256"/>
      <c r="G996" s="256"/>
      <c r="H996" s="262"/>
      <c r="I996" s="256"/>
      <c r="J996" s="256"/>
      <c r="K996" s="256"/>
      <c r="L996" s="256"/>
    </row>
    <row r="997" spans="1:12">
      <c r="A997" s="256"/>
      <c r="B997" s="256"/>
      <c r="C997" s="256"/>
      <c r="D997" s="256"/>
      <c r="E997" s="488"/>
      <c r="F997" s="256"/>
      <c r="G997" s="256"/>
      <c r="H997" s="262"/>
      <c r="I997" s="256"/>
      <c r="J997" s="256"/>
      <c r="K997" s="256"/>
      <c r="L997" s="256"/>
    </row>
    <row r="998" spans="1:12">
      <c r="A998" s="256"/>
      <c r="B998" s="256"/>
      <c r="C998" s="256"/>
      <c r="D998" s="256"/>
      <c r="E998" s="488"/>
      <c r="F998" s="256"/>
      <c r="G998" s="256"/>
      <c r="H998" s="262"/>
      <c r="I998" s="256"/>
      <c r="J998" s="256"/>
      <c r="K998" s="256"/>
      <c r="L998" s="256"/>
    </row>
    <row r="999" spans="1:12">
      <c r="A999" s="256"/>
      <c r="B999" s="256"/>
      <c r="C999" s="256"/>
      <c r="D999" s="256"/>
      <c r="E999" s="488"/>
      <c r="F999" s="256"/>
      <c r="G999" s="256"/>
      <c r="H999" s="262"/>
      <c r="I999" s="256"/>
      <c r="J999" s="256"/>
      <c r="K999" s="256"/>
      <c r="L999" s="256"/>
    </row>
    <row r="1000" spans="1:12">
      <c r="A1000" s="256"/>
      <c r="B1000" s="256"/>
      <c r="C1000" s="256"/>
      <c r="D1000" s="256"/>
      <c r="E1000" s="488"/>
      <c r="F1000" s="256"/>
      <c r="G1000" s="256"/>
      <c r="H1000" s="262"/>
      <c r="I1000" s="256"/>
      <c r="J1000" s="256"/>
      <c r="K1000" s="256"/>
      <c r="L1000" s="256"/>
    </row>
    <row r="1001" spans="1:12">
      <c r="A1001" s="256"/>
      <c r="B1001" s="256"/>
      <c r="C1001" s="256"/>
      <c r="D1001" s="256"/>
      <c r="E1001" s="488"/>
      <c r="F1001" s="256"/>
      <c r="G1001" s="256"/>
      <c r="H1001" s="262"/>
      <c r="I1001" s="256"/>
      <c r="J1001" s="256"/>
      <c r="K1001" s="256"/>
      <c r="L1001" s="256"/>
    </row>
    <row r="1002" spans="1:12">
      <c r="A1002" s="256"/>
      <c r="B1002" s="256"/>
      <c r="C1002" s="256"/>
      <c r="D1002" s="256"/>
      <c r="E1002" s="488"/>
      <c r="F1002" s="256"/>
      <c r="G1002" s="256"/>
      <c r="H1002" s="262"/>
      <c r="I1002" s="256"/>
      <c r="J1002" s="256"/>
      <c r="K1002" s="256"/>
      <c r="L1002" s="256"/>
    </row>
    <row r="1003" spans="1:12">
      <c r="A1003" s="256"/>
      <c r="B1003" s="256"/>
      <c r="C1003" s="256"/>
      <c r="D1003" s="256"/>
      <c r="E1003" s="488"/>
      <c r="F1003" s="256"/>
      <c r="G1003" s="256"/>
      <c r="H1003" s="262"/>
      <c r="I1003" s="256"/>
      <c r="J1003" s="256"/>
      <c r="K1003" s="256"/>
      <c r="L1003" s="256"/>
    </row>
    <row r="1004" spans="1:12">
      <c r="A1004" s="256"/>
      <c r="B1004" s="256"/>
      <c r="C1004" s="256"/>
      <c r="D1004" s="256"/>
      <c r="E1004" s="488"/>
      <c r="F1004" s="256"/>
      <c r="G1004" s="256"/>
      <c r="H1004" s="262"/>
      <c r="I1004" s="256"/>
      <c r="J1004" s="256"/>
      <c r="K1004" s="256"/>
      <c r="L1004" s="256"/>
    </row>
    <row r="1005" spans="1:12">
      <c r="A1005" s="256"/>
      <c r="B1005" s="256"/>
      <c r="C1005" s="256"/>
      <c r="D1005" s="256"/>
      <c r="E1005" s="488"/>
      <c r="F1005" s="256"/>
      <c r="G1005" s="256"/>
      <c r="H1005" s="262"/>
      <c r="I1005" s="256"/>
      <c r="J1005" s="256"/>
      <c r="K1005" s="256"/>
      <c r="L1005" s="256"/>
    </row>
    <row r="1006" spans="1:12">
      <c r="A1006" s="256"/>
      <c r="B1006" s="256"/>
      <c r="C1006" s="256"/>
      <c r="D1006" s="256"/>
      <c r="E1006" s="488"/>
      <c r="F1006" s="256"/>
      <c r="G1006" s="256"/>
      <c r="H1006" s="262"/>
      <c r="I1006" s="256"/>
      <c r="J1006" s="256"/>
      <c r="K1006" s="256"/>
      <c r="L1006" s="256"/>
    </row>
    <row r="1007" spans="1:12">
      <c r="A1007" s="256"/>
      <c r="B1007" s="256"/>
      <c r="C1007" s="256"/>
      <c r="D1007" s="256"/>
      <c r="E1007" s="488"/>
      <c r="F1007" s="256"/>
      <c r="G1007" s="256"/>
      <c r="H1007" s="262"/>
      <c r="I1007" s="256"/>
      <c r="J1007" s="256"/>
      <c r="K1007" s="256"/>
      <c r="L1007" s="256"/>
    </row>
    <row r="1008" spans="1:12">
      <c r="A1008" s="256"/>
      <c r="B1008" s="256"/>
      <c r="C1008" s="256"/>
      <c r="D1008" s="256"/>
      <c r="E1008" s="488"/>
      <c r="F1008" s="256"/>
      <c r="G1008" s="256"/>
      <c r="H1008" s="262"/>
      <c r="I1008" s="256"/>
      <c r="J1008" s="256"/>
      <c r="K1008" s="256"/>
      <c r="L1008" s="256"/>
    </row>
    <row r="1009" spans="1:12">
      <c r="A1009" s="256"/>
      <c r="B1009" s="256"/>
      <c r="C1009" s="256"/>
      <c r="D1009" s="256"/>
      <c r="E1009" s="488"/>
      <c r="F1009" s="256"/>
      <c r="G1009" s="256"/>
      <c r="H1009" s="262"/>
      <c r="I1009" s="256"/>
      <c r="J1009" s="256"/>
      <c r="K1009" s="256"/>
      <c r="L1009" s="256"/>
    </row>
    <row r="1010" spans="1:12">
      <c r="A1010" s="256"/>
      <c r="B1010" s="256"/>
      <c r="C1010" s="256"/>
      <c r="D1010" s="256"/>
      <c r="E1010" s="488"/>
      <c r="F1010" s="256"/>
      <c r="G1010" s="256"/>
      <c r="H1010" s="262"/>
      <c r="I1010" s="256"/>
      <c r="J1010" s="256"/>
      <c r="K1010" s="256"/>
      <c r="L1010" s="256"/>
    </row>
    <row r="1011" spans="1:12">
      <c r="A1011" s="256"/>
      <c r="B1011" s="256"/>
      <c r="C1011" s="256"/>
      <c r="D1011" s="256"/>
      <c r="E1011" s="488"/>
      <c r="F1011" s="256"/>
      <c r="G1011" s="256"/>
      <c r="H1011" s="262"/>
      <c r="I1011" s="256"/>
      <c r="J1011" s="256"/>
      <c r="K1011" s="256"/>
      <c r="L1011" s="256"/>
    </row>
    <row r="1012" spans="1:12">
      <c r="A1012" s="256"/>
      <c r="B1012" s="256"/>
      <c r="C1012" s="256"/>
      <c r="D1012" s="256"/>
      <c r="E1012" s="488"/>
      <c r="F1012" s="256"/>
      <c r="G1012" s="256"/>
      <c r="H1012" s="262"/>
      <c r="I1012" s="256"/>
      <c r="J1012" s="256"/>
      <c r="K1012" s="256"/>
      <c r="L1012" s="256"/>
    </row>
    <row r="1013" spans="1:12">
      <c r="A1013" s="256"/>
      <c r="B1013" s="256"/>
      <c r="C1013" s="256"/>
      <c r="D1013" s="256"/>
      <c r="E1013" s="488"/>
      <c r="F1013" s="256"/>
      <c r="G1013" s="256"/>
      <c r="H1013" s="262"/>
      <c r="I1013" s="256"/>
      <c r="J1013" s="256"/>
      <c r="K1013" s="256"/>
      <c r="L1013" s="256"/>
    </row>
    <row r="1014" spans="1:12">
      <c r="A1014" s="256"/>
      <c r="B1014" s="256"/>
      <c r="C1014" s="256"/>
      <c r="D1014" s="256"/>
      <c r="E1014" s="488"/>
      <c r="F1014" s="256"/>
      <c r="G1014" s="256"/>
      <c r="H1014" s="262"/>
      <c r="I1014" s="256"/>
      <c r="J1014" s="256"/>
      <c r="K1014" s="256"/>
      <c r="L1014" s="256"/>
    </row>
    <row r="1015" spans="1:12">
      <c r="A1015" s="256"/>
      <c r="B1015" s="256"/>
      <c r="C1015" s="256"/>
      <c r="D1015" s="256"/>
      <c r="E1015" s="488"/>
      <c r="F1015" s="256"/>
      <c r="G1015" s="256"/>
      <c r="H1015" s="262"/>
      <c r="I1015" s="256"/>
      <c r="J1015" s="256"/>
      <c r="K1015" s="256"/>
      <c r="L1015" s="256"/>
    </row>
    <row r="1016" spans="1:12">
      <c r="A1016" s="256"/>
      <c r="B1016" s="256"/>
      <c r="C1016" s="256"/>
      <c r="D1016" s="256"/>
      <c r="E1016" s="488"/>
      <c r="F1016" s="256"/>
      <c r="G1016" s="256"/>
      <c r="H1016" s="262"/>
      <c r="I1016" s="256"/>
      <c r="J1016" s="256"/>
      <c r="K1016" s="256"/>
      <c r="L1016" s="256"/>
    </row>
    <row r="1017" spans="1:12">
      <c r="A1017" s="256"/>
      <c r="B1017" s="256"/>
      <c r="C1017" s="256"/>
      <c r="D1017" s="256"/>
      <c r="E1017" s="488"/>
      <c r="F1017" s="256"/>
      <c r="G1017" s="256"/>
      <c r="H1017" s="262"/>
      <c r="I1017" s="256"/>
      <c r="J1017" s="256"/>
      <c r="K1017" s="256"/>
      <c r="L1017" s="256"/>
    </row>
    <row r="1018" spans="1:12">
      <c r="A1018" s="256"/>
      <c r="B1018" s="256"/>
      <c r="C1018" s="256"/>
      <c r="D1018" s="256"/>
      <c r="E1018" s="488"/>
      <c r="F1018" s="256"/>
      <c r="G1018" s="256"/>
      <c r="H1018" s="262"/>
      <c r="I1018" s="256"/>
      <c r="J1018" s="256"/>
      <c r="K1018" s="256"/>
      <c r="L1018" s="256"/>
    </row>
    <row r="1019" spans="1:12">
      <c r="A1019" s="256"/>
      <c r="B1019" s="256"/>
      <c r="C1019" s="256"/>
      <c r="D1019" s="256"/>
      <c r="E1019" s="488"/>
      <c r="F1019" s="256"/>
      <c r="G1019" s="256"/>
      <c r="H1019" s="262"/>
      <c r="I1019" s="256"/>
      <c r="J1019" s="256"/>
      <c r="K1019" s="256"/>
      <c r="L1019" s="256"/>
    </row>
    <row r="1020" spans="1:12">
      <c r="A1020" s="256"/>
      <c r="B1020" s="256"/>
      <c r="C1020" s="256"/>
      <c r="D1020" s="256"/>
      <c r="E1020" s="488"/>
      <c r="F1020" s="256"/>
      <c r="G1020" s="256"/>
      <c r="H1020" s="262"/>
      <c r="I1020" s="256"/>
      <c r="J1020" s="256"/>
      <c r="K1020" s="256"/>
      <c r="L1020" s="256"/>
    </row>
    <row r="1021" spans="1:12">
      <c r="A1021" s="256"/>
      <c r="B1021" s="256"/>
      <c r="C1021" s="256"/>
      <c r="D1021" s="256"/>
      <c r="E1021" s="488"/>
      <c r="F1021" s="256"/>
      <c r="G1021" s="256"/>
      <c r="H1021" s="262"/>
      <c r="I1021" s="256"/>
      <c r="J1021" s="256"/>
      <c r="K1021" s="256"/>
      <c r="L1021" s="256"/>
    </row>
    <row r="1022" spans="1:12">
      <c r="A1022" s="256"/>
      <c r="B1022" s="256"/>
      <c r="C1022" s="256"/>
      <c r="D1022" s="256"/>
      <c r="E1022" s="488"/>
      <c r="F1022" s="256"/>
      <c r="G1022" s="256"/>
      <c r="H1022" s="262"/>
      <c r="I1022" s="256"/>
      <c r="J1022" s="256"/>
      <c r="K1022" s="256"/>
      <c r="L1022" s="256"/>
    </row>
    <row r="1023" spans="1:12">
      <c r="A1023" s="256"/>
      <c r="B1023" s="256"/>
      <c r="C1023" s="256"/>
      <c r="D1023" s="256"/>
      <c r="E1023" s="488"/>
      <c r="F1023" s="256"/>
      <c r="G1023" s="256"/>
      <c r="H1023" s="262"/>
      <c r="I1023" s="256"/>
      <c r="J1023" s="256"/>
      <c r="K1023" s="256"/>
      <c r="L1023" s="256"/>
    </row>
    <row r="1024" spans="1:12">
      <c r="A1024" s="256"/>
      <c r="B1024" s="256"/>
      <c r="C1024" s="256"/>
      <c r="D1024" s="256"/>
      <c r="E1024" s="488"/>
      <c r="F1024" s="256"/>
      <c r="G1024" s="256"/>
      <c r="H1024" s="262"/>
      <c r="I1024" s="256"/>
      <c r="J1024" s="256"/>
      <c r="K1024" s="256"/>
      <c r="L1024" s="256"/>
    </row>
    <row r="1025" spans="1:12">
      <c r="A1025" s="256"/>
      <c r="B1025" s="256"/>
      <c r="C1025" s="256"/>
      <c r="D1025" s="256"/>
      <c r="E1025" s="488"/>
      <c r="F1025" s="256"/>
      <c r="G1025" s="256"/>
      <c r="H1025" s="262"/>
      <c r="I1025" s="256"/>
      <c r="J1025" s="256"/>
      <c r="K1025" s="256"/>
      <c r="L1025" s="256"/>
    </row>
    <row r="1026" spans="1:12">
      <c r="A1026" s="256"/>
      <c r="B1026" s="256"/>
      <c r="C1026" s="256"/>
      <c r="D1026" s="256"/>
      <c r="E1026" s="488"/>
      <c r="F1026" s="256"/>
      <c r="G1026" s="256"/>
      <c r="H1026" s="262"/>
      <c r="I1026" s="256"/>
      <c r="J1026" s="256"/>
      <c r="K1026" s="256"/>
      <c r="L1026" s="256"/>
    </row>
    <row r="1027" spans="1:12">
      <c r="A1027" s="256"/>
      <c r="B1027" s="256"/>
      <c r="C1027" s="256"/>
      <c r="D1027" s="256"/>
      <c r="E1027" s="488"/>
      <c r="F1027" s="256"/>
      <c r="G1027" s="256"/>
      <c r="H1027" s="262"/>
      <c r="I1027" s="256"/>
      <c r="J1027" s="256"/>
      <c r="K1027" s="256"/>
      <c r="L1027" s="256"/>
    </row>
    <row r="1028" spans="1:12">
      <c r="A1028" s="256"/>
      <c r="B1028" s="256"/>
      <c r="C1028" s="256"/>
      <c r="D1028" s="256"/>
      <c r="E1028" s="488"/>
      <c r="F1028" s="256"/>
      <c r="G1028" s="256"/>
      <c r="H1028" s="262"/>
      <c r="I1028" s="256"/>
      <c r="J1028" s="256"/>
      <c r="K1028" s="256"/>
      <c r="L1028" s="256"/>
    </row>
    <row r="1029" spans="1:12">
      <c r="A1029" s="256"/>
      <c r="B1029" s="256"/>
      <c r="C1029" s="256"/>
      <c r="D1029" s="256"/>
      <c r="E1029" s="488"/>
      <c r="F1029" s="256"/>
      <c r="G1029" s="256"/>
      <c r="H1029" s="262"/>
      <c r="I1029" s="256"/>
      <c r="J1029" s="256"/>
      <c r="K1029" s="256"/>
      <c r="L1029" s="256"/>
    </row>
    <row r="1030" spans="1:12">
      <c r="A1030" s="256"/>
      <c r="B1030" s="256"/>
      <c r="C1030" s="256"/>
      <c r="D1030" s="256"/>
      <c r="E1030" s="488"/>
      <c r="F1030" s="256"/>
      <c r="G1030" s="256"/>
      <c r="H1030" s="262"/>
      <c r="I1030" s="256"/>
      <c r="J1030" s="256"/>
      <c r="K1030" s="256"/>
      <c r="L1030" s="256"/>
    </row>
    <row r="1031" spans="1:12">
      <c r="A1031" s="256"/>
      <c r="B1031" s="256"/>
      <c r="C1031" s="256"/>
      <c r="D1031" s="256"/>
      <c r="E1031" s="488"/>
      <c r="F1031" s="256"/>
      <c r="G1031" s="256"/>
      <c r="H1031" s="262"/>
      <c r="I1031" s="256"/>
      <c r="J1031" s="256"/>
      <c r="K1031" s="256"/>
      <c r="L1031" s="256"/>
    </row>
    <row r="1032" spans="1:12">
      <c r="A1032" s="256"/>
      <c r="B1032" s="256"/>
      <c r="C1032" s="256"/>
      <c r="D1032" s="256"/>
      <c r="E1032" s="488"/>
      <c r="F1032" s="256"/>
      <c r="G1032" s="256"/>
      <c r="H1032" s="262"/>
      <c r="I1032" s="256"/>
      <c r="J1032" s="256"/>
      <c r="K1032" s="256"/>
      <c r="L1032" s="256"/>
    </row>
    <row r="1033" spans="1:12">
      <c r="A1033" s="256"/>
      <c r="B1033" s="256"/>
      <c r="C1033" s="256"/>
      <c r="D1033" s="256"/>
      <c r="E1033" s="488"/>
      <c r="F1033" s="256"/>
      <c r="G1033" s="256"/>
      <c r="H1033" s="262"/>
      <c r="I1033" s="256"/>
      <c r="J1033" s="256"/>
      <c r="K1033" s="256"/>
      <c r="L1033" s="256"/>
    </row>
    <row r="1034" spans="1:12">
      <c r="A1034" s="256"/>
      <c r="B1034" s="256"/>
      <c r="C1034" s="256"/>
      <c r="D1034" s="256"/>
      <c r="E1034" s="488"/>
      <c r="F1034" s="256"/>
      <c r="G1034" s="256"/>
      <c r="H1034" s="262"/>
      <c r="I1034" s="256"/>
      <c r="J1034" s="256"/>
      <c r="K1034" s="256"/>
      <c r="L1034" s="256"/>
    </row>
    <row r="1035" spans="1:12">
      <c r="A1035" s="256"/>
      <c r="B1035" s="256"/>
      <c r="C1035" s="256"/>
      <c r="D1035" s="256"/>
      <c r="E1035" s="488"/>
      <c r="F1035" s="256"/>
      <c r="G1035" s="256"/>
      <c r="H1035" s="262"/>
      <c r="I1035" s="256"/>
      <c r="J1035" s="256"/>
      <c r="K1035" s="256"/>
      <c r="L1035" s="256"/>
    </row>
    <row r="1036" spans="1:12">
      <c r="A1036" s="256"/>
      <c r="B1036" s="256"/>
      <c r="C1036" s="256"/>
      <c r="D1036" s="256"/>
      <c r="E1036" s="488"/>
      <c r="F1036" s="256"/>
      <c r="G1036" s="256"/>
      <c r="H1036" s="262"/>
      <c r="I1036" s="256"/>
      <c r="J1036" s="256"/>
      <c r="K1036" s="256"/>
      <c r="L1036" s="256"/>
    </row>
    <row r="1037" spans="1:12">
      <c r="A1037" s="256"/>
      <c r="B1037" s="256"/>
      <c r="C1037" s="256"/>
      <c r="D1037" s="256"/>
      <c r="E1037" s="488"/>
      <c r="F1037" s="256"/>
      <c r="G1037" s="256"/>
      <c r="H1037" s="262"/>
      <c r="I1037" s="256"/>
      <c r="J1037" s="256"/>
      <c r="K1037" s="256"/>
      <c r="L1037" s="256"/>
    </row>
    <row r="1038" spans="1:12">
      <c r="A1038" s="256"/>
      <c r="B1038" s="256"/>
      <c r="C1038" s="256"/>
      <c r="D1038" s="256"/>
      <c r="E1038" s="488"/>
      <c r="F1038" s="256"/>
      <c r="G1038" s="256"/>
      <c r="H1038" s="262"/>
      <c r="I1038" s="256"/>
      <c r="J1038" s="256"/>
      <c r="K1038" s="256"/>
      <c r="L1038" s="256"/>
    </row>
    <row r="1039" spans="1:12">
      <c r="A1039" s="256"/>
      <c r="B1039" s="256"/>
      <c r="C1039" s="256"/>
      <c r="D1039" s="256"/>
      <c r="E1039" s="488"/>
      <c r="F1039" s="256"/>
      <c r="G1039" s="256"/>
      <c r="H1039" s="262"/>
      <c r="I1039" s="256"/>
      <c r="J1039" s="256"/>
      <c r="K1039" s="256"/>
      <c r="L1039" s="256"/>
    </row>
    <row r="1040" spans="1:12">
      <c r="A1040" s="256"/>
      <c r="B1040" s="256"/>
      <c r="C1040" s="256"/>
      <c r="D1040" s="256"/>
      <c r="E1040" s="488"/>
      <c r="F1040" s="256"/>
      <c r="G1040" s="256"/>
      <c r="H1040" s="262"/>
      <c r="I1040" s="256"/>
      <c r="J1040" s="256"/>
      <c r="K1040" s="256"/>
      <c r="L1040" s="256"/>
    </row>
    <row r="1041" spans="1:12">
      <c r="A1041" s="256"/>
      <c r="B1041" s="256"/>
      <c r="C1041" s="256"/>
      <c r="D1041" s="256"/>
      <c r="E1041" s="488"/>
      <c r="F1041" s="256"/>
      <c r="G1041" s="256"/>
      <c r="H1041" s="262"/>
      <c r="I1041" s="256"/>
      <c r="J1041" s="256"/>
      <c r="K1041" s="256"/>
      <c r="L1041" s="256"/>
    </row>
    <row r="1042" spans="1:12">
      <c r="A1042" s="256"/>
      <c r="B1042" s="256"/>
      <c r="C1042" s="256"/>
      <c r="D1042" s="256"/>
      <c r="E1042" s="488"/>
      <c r="F1042" s="256"/>
      <c r="G1042" s="256"/>
      <c r="H1042" s="262"/>
      <c r="I1042" s="256"/>
      <c r="J1042" s="256"/>
      <c r="K1042" s="256"/>
      <c r="L1042" s="256"/>
    </row>
    <row r="1043" spans="1:12">
      <c r="A1043" s="256"/>
      <c r="B1043" s="256"/>
      <c r="C1043" s="256"/>
      <c r="D1043" s="256"/>
      <c r="E1043" s="488"/>
      <c r="F1043" s="256"/>
      <c r="G1043" s="256"/>
      <c r="H1043" s="262"/>
      <c r="I1043" s="256"/>
      <c r="J1043" s="256"/>
      <c r="K1043" s="256"/>
      <c r="L1043" s="256"/>
    </row>
    <row r="1044" spans="1:12">
      <c r="A1044" s="256"/>
      <c r="B1044" s="256"/>
      <c r="C1044" s="256"/>
      <c r="D1044" s="256"/>
      <c r="E1044" s="488"/>
      <c r="F1044" s="256"/>
      <c r="G1044" s="256"/>
      <c r="H1044" s="262"/>
      <c r="I1044" s="256"/>
      <c r="J1044" s="256"/>
      <c r="K1044" s="256"/>
      <c r="L1044" s="256"/>
    </row>
    <row r="1045" spans="1:12">
      <c r="A1045" s="256"/>
      <c r="B1045" s="256"/>
      <c r="C1045" s="256"/>
      <c r="D1045" s="256"/>
      <c r="E1045" s="488"/>
      <c r="F1045" s="256"/>
      <c r="G1045" s="256"/>
      <c r="H1045" s="262"/>
      <c r="I1045" s="256"/>
      <c r="J1045" s="256"/>
      <c r="K1045" s="256"/>
      <c r="L1045" s="256"/>
    </row>
    <row r="1046" spans="1:12">
      <c r="A1046" s="256"/>
      <c r="B1046" s="256"/>
      <c r="C1046" s="256"/>
      <c r="D1046" s="256"/>
      <c r="E1046" s="488"/>
      <c r="F1046" s="256"/>
      <c r="G1046" s="256"/>
      <c r="H1046" s="262"/>
      <c r="I1046" s="256"/>
      <c r="J1046" s="256"/>
      <c r="K1046" s="256"/>
      <c r="L1046" s="256"/>
    </row>
    <row r="1047" spans="1:12">
      <c r="A1047" s="256"/>
      <c r="B1047" s="256"/>
      <c r="C1047" s="256"/>
      <c r="D1047" s="256"/>
      <c r="E1047" s="488"/>
      <c r="F1047" s="256"/>
      <c r="G1047" s="256"/>
      <c r="H1047" s="262"/>
      <c r="I1047" s="256"/>
      <c r="J1047" s="256"/>
      <c r="K1047" s="256"/>
      <c r="L1047" s="256"/>
    </row>
    <row r="1048" spans="1:12">
      <c r="A1048" s="256"/>
      <c r="B1048" s="256"/>
      <c r="C1048" s="256"/>
      <c r="D1048" s="256"/>
      <c r="E1048" s="488"/>
      <c r="F1048" s="256"/>
      <c r="G1048" s="256"/>
      <c r="H1048" s="262"/>
      <c r="I1048" s="256"/>
      <c r="J1048" s="256"/>
      <c r="K1048" s="256"/>
      <c r="L1048" s="256"/>
    </row>
    <row r="1049" spans="1:12">
      <c r="A1049" s="256"/>
      <c r="B1049" s="256"/>
      <c r="C1049" s="256"/>
      <c r="D1049" s="256"/>
      <c r="E1049" s="488"/>
      <c r="F1049" s="256"/>
      <c r="G1049" s="256"/>
      <c r="H1049" s="262"/>
      <c r="I1049" s="256"/>
      <c r="J1049" s="256"/>
      <c r="K1049" s="256"/>
      <c r="L1049" s="256"/>
    </row>
    <row r="1050" spans="1:12">
      <c r="A1050" s="256"/>
      <c r="B1050" s="256"/>
      <c r="C1050" s="256"/>
      <c r="D1050" s="256"/>
      <c r="E1050" s="488"/>
      <c r="F1050" s="256"/>
      <c r="G1050" s="256"/>
      <c r="H1050" s="262"/>
      <c r="I1050" s="256"/>
      <c r="J1050" s="256"/>
      <c r="K1050" s="256"/>
      <c r="L1050" s="256"/>
    </row>
    <row r="1051" spans="1:12">
      <c r="A1051" s="256"/>
      <c r="B1051" s="256"/>
      <c r="C1051" s="256"/>
      <c r="D1051" s="256"/>
      <c r="E1051" s="488"/>
      <c r="F1051" s="256"/>
      <c r="G1051" s="256"/>
      <c r="H1051" s="262"/>
      <c r="I1051" s="256"/>
      <c r="J1051" s="256"/>
      <c r="K1051" s="256"/>
      <c r="L1051" s="256"/>
    </row>
    <row r="1052" spans="1:12">
      <c r="A1052" s="256"/>
      <c r="B1052" s="256"/>
      <c r="C1052" s="256"/>
      <c r="D1052" s="256"/>
      <c r="E1052" s="488"/>
      <c r="F1052" s="256"/>
      <c r="G1052" s="256"/>
      <c r="H1052" s="262"/>
      <c r="I1052" s="256"/>
      <c r="J1052" s="256"/>
      <c r="K1052" s="256"/>
      <c r="L1052" s="256"/>
    </row>
    <row r="1053" spans="1:12">
      <c r="A1053" s="256"/>
      <c r="B1053" s="256"/>
      <c r="C1053" s="256"/>
      <c r="D1053" s="256"/>
      <c r="E1053" s="488"/>
      <c r="F1053" s="256"/>
      <c r="G1053" s="256"/>
      <c r="H1053" s="262"/>
      <c r="I1053" s="256"/>
      <c r="J1053" s="256"/>
      <c r="K1053" s="256"/>
      <c r="L1053" s="256"/>
    </row>
    <row r="1054" spans="1:12">
      <c r="A1054" s="256"/>
      <c r="B1054" s="256"/>
      <c r="C1054" s="256"/>
      <c r="D1054" s="256"/>
      <c r="E1054" s="488"/>
      <c r="F1054" s="256"/>
      <c r="G1054" s="256"/>
      <c r="H1054" s="262"/>
      <c r="I1054" s="256"/>
      <c r="J1054" s="256"/>
      <c r="K1054" s="256"/>
      <c r="L1054" s="256"/>
    </row>
    <row r="1055" spans="1:12">
      <c r="A1055" s="256"/>
      <c r="B1055" s="256"/>
      <c r="C1055" s="256"/>
      <c r="D1055" s="256"/>
      <c r="E1055" s="488"/>
      <c r="F1055" s="256"/>
      <c r="G1055" s="256"/>
      <c r="H1055" s="262"/>
      <c r="I1055" s="256"/>
      <c r="J1055" s="256"/>
      <c r="K1055" s="256"/>
      <c r="L1055" s="256"/>
    </row>
    <row r="1056" spans="1:12">
      <c r="A1056" s="256"/>
      <c r="B1056" s="256"/>
      <c r="C1056" s="256"/>
      <c r="D1056" s="256"/>
      <c r="E1056" s="488"/>
      <c r="F1056" s="256"/>
      <c r="G1056" s="256"/>
      <c r="H1056" s="262"/>
      <c r="I1056" s="256"/>
      <c r="J1056" s="256"/>
      <c r="K1056" s="256"/>
      <c r="L1056" s="256"/>
    </row>
    <row r="1057" spans="1:12">
      <c r="A1057" s="256"/>
      <c r="B1057" s="256"/>
      <c r="C1057" s="256"/>
      <c r="D1057" s="256"/>
      <c r="E1057" s="488"/>
      <c r="F1057" s="256"/>
      <c r="G1057" s="256"/>
      <c r="H1057" s="262"/>
      <c r="I1057" s="256"/>
      <c r="J1057" s="256"/>
      <c r="K1057" s="256"/>
      <c r="L1057" s="256"/>
    </row>
    <row r="1058" spans="1:12">
      <c r="A1058" s="256"/>
      <c r="B1058" s="256"/>
      <c r="C1058" s="256"/>
      <c r="D1058" s="256"/>
      <c r="E1058" s="488"/>
      <c r="F1058" s="256"/>
      <c r="G1058" s="256"/>
      <c r="H1058" s="262"/>
      <c r="I1058" s="256"/>
      <c r="J1058" s="256"/>
      <c r="K1058" s="256"/>
      <c r="L1058" s="256"/>
    </row>
    <row r="1059" spans="1:12">
      <c r="A1059" s="256"/>
      <c r="B1059" s="256"/>
      <c r="C1059" s="256"/>
      <c r="D1059" s="256"/>
      <c r="E1059" s="488"/>
      <c r="F1059" s="256"/>
      <c r="G1059" s="256"/>
      <c r="H1059" s="262"/>
      <c r="I1059" s="256"/>
      <c r="J1059" s="256"/>
      <c r="K1059" s="256"/>
      <c r="L1059" s="256"/>
    </row>
    <row r="1060" spans="1:12">
      <c r="A1060" s="256"/>
      <c r="B1060" s="256"/>
      <c r="C1060" s="256"/>
      <c r="D1060" s="256"/>
      <c r="E1060" s="488"/>
      <c r="F1060" s="256"/>
      <c r="G1060" s="256"/>
      <c r="H1060" s="262"/>
      <c r="I1060" s="256"/>
      <c r="J1060" s="256"/>
      <c r="K1060" s="256"/>
      <c r="L1060" s="256"/>
    </row>
    <row r="1061" spans="1:12">
      <c r="A1061" s="256"/>
      <c r="B1061" s="256"/>
      <c r="C1061" s="256"/>
      <c r="D1061" s="256"/>
      <c r="E1061" s="488"/>
      <c r="F1061" s="256"/>
      <c r="G1061" s="256"/>
      <c r="H1061" s="262"/>
      <c r="I1061" s="256"/>
      <c r="J1061" s="256"/>
      <c r="K1061" s="256"/>
      <c r="L1061" s="256"/>
    </row>
    <row r="1062" spans="1:12">
      <c r="A1062" s="256"/>
      <c r="B1062" s="256"/>
      <c r="C1062" s="256"/>
      <c r="D1062" s="256"/>
      <c r="E1062" s="488"/>
      <c r="F1062" s="256"/>
      <c r="G1062" s="256"/>
      <c r="H1062" s="262"/>
      <c r="I1062" s="256"/>
      <c r="J1062" s="256"/>
      <c r="K1062" s="256"/>
      <c r="L1062" s="256"/>
    </row>
    <row r="1063" spans="1:12">
      <c r="A1063" s="256"/>
      <c r="B1063" s="256"/>
      <c r="C1063" s="256"/>
      <c r="D1063" s="256"/>
      <c r="E1063" s="488"/>
      <c r="F1063" s="256"/>
      <c r="G1063" s="256"/>
      <c r="H1063" s="262"/>
      <c r="I1063" s="256"/>
      <c r="J1063" s="256"/>
      <c r="K1063" s="256"/>
      <c r="L1063" s="256"/>
    </row>
    <row r="1064" spans="1:12">
      <c r="A1064" s="256"/>
      <c r="B1064" s="256"/>
      <c r="C1064" s="256"/>
      <c r="D1064" s="256"/>
      <c r="E1064" s="488"/>
      <c r="F1064" s="256"/>
      <c r="G1064" s="256"/>
      <c r="H1064" s="262"/>
      <c r="I1064" s="256"/>
      <c r="J1064" s="256"/>
      <c r="K1064" s="256"/>
      <c r="L1064" s="256"/>
    </row>
    <row r="1065" spans="1:12">
      <c r="A1065" s="256"/>
      <c r="B1065" s="256"/>
      <c r="C1065" s="256"/>
      <c r="D1065" s="256"/>
      <c r="E1065" s="488"/>
      <c r="F1065" s="256"/>
      <c r="G1065" s="256"/>
      <c r="H1065" s="262"/>
      <c r="I1065" s="256"/>
      <c r="J1065" s="256"/>
      <c r="K1065" s="256"/>
      <c r="L1065" s="256"/>
    </row>
    <row r="1066" spans="1:12">
      <c r="A1066" s="256"/>
      <c r="B1066" s="256"/>
      <c r="C1066" s="256"/>
      <c r="D1066" s="256"/>
      <c r="E1066" s="488"/>
      <c r="F1066" s="256"/>
      <c r="G1066" s="256"/>
      <c r="H1066" s="262"/>
      <c r="I1066" s="256"/>
      <c r="J1066" s="256"/>
      <c r="K1066" s="256"/>
      <c r="L1066" s="256"/>
    </row>
    <row r="1067" spans="1:12">
      <c r="A1067" s="256"/>
      <c r="B1067" s="256"/>
      <c r="C1067" s="256"/>
      <c r="D1067" s="256"/>
      <c r="E1067" s="488"/>
      <c r="F1067" s="256"/>
      <c r="G1067" s="256"/>
      <c r="H1067" s="262"/>
      <c r="I1067" s="256"/>
      <c r="J1067" s="256"/>
      <c r="K1067" s="256"/>
      <c r="L1067" s="256"/>
    </row>
    <row r="1068" spans="1:12">
      <c r="A1068" s="256"/>
      <c r="B1068" s="256"/>
      <c r="C1068" s="256"/>
      <c r="D1068" s="256"/>
      <c r="E1068" s="488"/>
      <c r="F1068" s="256"/>
      <c r="G1068" s="256"/>
      <c r="H1068" s="262"/>
      <c r="I1068" s="256"/>
      <c r="J1068" s="256"/>
      <c r="K1068" s="256"/>
      <c r="L1068" s="256"/>
    </row>
    <row r="1069" spans="1:12">
      <c r="A1069" s="256"/>
      <c r="B1069" s="256"/>
      <c r="C1069" s="256"/>
      <c r="D1069" s="256"/>
      <c r="E1069" s="488"/>
      <c r="F1069" s="256"/>
      <c r="G1069" s="256"/>
      <c r="H1069" s="262"/>
      <c r="I1069" s="256"/>
      <c r="J1069" s="256"/>
      <c r="K1069" s="256"/>
      <c r="L1069" s="256"/>
    </row>
    <row r="1070" spans="1:12">
      <c r="A1070" s="256"/>
      <c r="B1070" s="256"/>
      <c r="C1070" s="256"/>
      <c r="D1070" s="256"/>
      <c r="E1070" s="488"/>
      <c r="F1070" s="256"/>
      <c r="G1070" s="256"/>
      <c r="H1070" s="262"/>
      <c r="I1070" s="256"/>
      <c r="J1070" s="256"/>
      <c r="K1070" s="256"/>
      <c r="L1070" s="256"/>
    </row>
    <row r="1071" spans="1:12">
      <c r="A1071" s="256"/>
      <c r="B1071" s="256"/>
      <c r="C1071" s="256"/>
      <c r="D1071" s="256"/>
      <c r="E1071" s="488"/>
      <c r="F1071" s="256"/>
      <c r="G1071" s="256"/>
      <c r="H1071" s="262"/>
      <c r="I1071" s="256"/>
      <c r="J1071" s="256"/>
      <c r="K1071" s="256"/>
      <c r="L1071" s="256"/>
    </row>
    <row r="1072" spans="1:12">
      <c r="A1072" s="256"/>
      <c r="B1072" s="256"/>
      <c r="C1072" s="256"/>
      <c r="D1072" s="256"/>
      <c r="E1072" s="488"/>
      <c r="F1072" s="256"/>
      <c r="G1072" s="256"/>
      <c r="H1072" s="262"/>
      <c r="I1072" s="256"/>
      <c r="J1072" s="256"/>
      <c r="K1072" s="256"/>
      <c r="L1072" s="256"/>
    </row>
    <row r="1073" spans="1:12">
      <c r="A1073" s="256"/>
      <c r="B1073" s="256"/>
      <c r="C1073" s="256"/>
      <c r="D1073" s="256"/>
      <c r="E1073" s="488"/>
      <c r="F1073" s="256"/>
      <c r="G1073" s="256"/>
      <c r="H1073" s="262"/>
      <c r="I1073" s="256"/>
      <c r="J1073" s="256"/>
      <c r="K1073" s="256"/>
      <c r="L1073" s="256"/>
    </row>
    <row r="1074" spans="1:12">
      <c r="A1074" s="256"/>
      <c r="B1074" s="256"/>
      <c r="C1074" s="256"/>
      <c r="D1074" s="256"/>
      <c r="E1074" s="488"/>
      <c r="F1074" s="256"/>
      <c r="G1074" s="256"/>
      <c r="H1074" s="262"/>
      <c r="I1074" s="256"/>
      <c r="J1074" s="256"/>
      <c r="K1074" s="256"/>
      <c r="L1074" s="256"/>
    </row>
    <row r="1075" spans="1:12">
      <c r="A1075" s="256"/>
      <c r="B1075" s="256"/>
      <c r="C1075" s="256"/>
      <c r="D1075" s="256"/>
      <c r="E1075" s="488"/>
      <c r="F1075" s="256"/>
      <c r="G1075" s="256"/>
      <c r="H1075" s="262"/>
      <c r="I1075" s="256"/>
      <c r="J1075" s="256"/>
      <c r="K1075" s="256"/>
      <c r="L1075" s="256"/>
    </row>
    <row r="1076" spans="1:12">
      <c r="A1076" s="256"/>
      <c r="B1076" s="256"/>
      <c r="C1076" s="256"/>
      <c r="D1076" s="256"/>
      <c r="E1076" s="488"/>
      <c r="F1076" s="256"/>
      <c r="G1076" s="256"/>
      <c r="H1076" s="262"/>
      <c r="I1076" s="256"/>
      <c r="J1076" s="256"/>
      <c r="K1076" s="256"/>
      <c r="L1076" s="256"/>
    </row>
    <row r="1077" spans="1:12">
      <c r="A1077" s="256"/>
      <c r="B1077" s="256"/>
      <c r="C1077" s="256"/>
      <c r="D1077" s="256"/>
      <c r="E1077" s="488"/>
      <c r="F1077" s="256"/>
      <c r="G1077" s="256"/>
      <c r="H1077" s="262"/>
      <c r="I1077" s="256"/>
      <c r="J1077" s="256"/>
      <c r="K1077" s="256"/>
      <c r="L1077" s="256"/>
    </row>
    <row r="1078" spans="1:12">
      <c r="A1078" s="256"/>
      <c r="B1078" s="256"/>
      <c r="C1078" s="256"/>
      <c r="D1078" s="256"/>
      <c r="E1078" s="488"/>
      <c r="F1078" s="256"/>
      <c r="G1078" s="256"/>
      <c r="H1078" s="262"/>
      <c r="I1078" s="256"/>
      <c r="J1078" s="256"/>
      <c r="K1078" s="256"/>
      <c r="L1078" s="256"/>
    </row>
    <row r="1079" spans="1:12">
      <c r="A1079" s="256"/>
      <c r="B1079" s="256"/>
      <c r="C1079" s="256"/>
      <c r="D1079" s="256"/>
      <c r="E1079" s="488"/>
      <c r="F1079" s="256"/>
      <c r="G1079" s="256"/>
      <c r="H1079" s="262"/>
      <c r="I1079" s="256"/>
      <c r="J1079" s="256"/>
      <c r="K1079" s="256"/>
      <c r="L1079" s="256"/>
    </row>
    <row r="1080" spans="1:12">
      <c r="A1080" s="256"/>
      <c r="B1080" s="256"/>
      <c r="C1080" s="256"/>
      <c r="D1080" s="256"/>
      <c r="E1080" s="488"/>
      <c r="F1080" s="256"/>
      <c r="G1080" s="256"/>
      <c r="H1080" s="262"/>
      <c r="I1080" s="256"/>
      <c r="J1080" s="256"/>
      <c r="K1080" s="256"/>
      <c r="L1080" s="256"/>
    </row>
    <row r="1081" spans="1:12">
      <c r="A1081" s="256"/>
      <c r="B1081" s="256"/>
      <c r="C1081" s="256"/>
      <c r="D1081" s="256"/>
      <c r="E1081" s="488"/>
      <c r="F1081" s="256"/>
      <c r="G1081" s="256"/>
      <c r="H1081" s="262"/>
      <c r="I1081" s="256"/>
      <c r="J1081" s="256"/>
      <c r="K1081" s="256"/>
      <c r="L1081" s="256"/>
    </row>
    <row r="1082" spans="1:12">
      <c r="A1082" s="256"/>
      <c r="B1082" s="256"/>
      <c r="C1082" s="256"/>
      <c r="D1082" s="256"/>
      <c r="E1082" s="488"/>
      <c r="F1082" s="256"/>
      <c r="G1082" s="256"/>
      <c r="H1082" s="262"/>
      <c r="I1082" s="256"/>
      <c r="J1082" s="256"/>
      <c r="K1082" s="256"/>
      <c r="L1082" s="256"/>
    </row>
    <row r="1083" spans="1:12">
      <c r="A1083" s="256"/>
      <c r="B1083" s="256"/>
      <c r="C1083" s="256"/>
      <c r="D1083" s="256"/>
      <c r="E1083" s="488"/>
      <c r="F1083" s="256"/>
      <c r="G1083" s="256"/>
      <c r="H1083" s="262"/>
      <c r="I1083" s="256"/>
      <c r="J1083" s="256"/>
      <c r="K1083" s="256"/>
      <c r="L1083" s="256"/>
    </row>
    <row r="1084" spans="1:12">
      <c r="A1084" s="256"/>
      <c r="B1084" s="256"/>
      <c r="C1084" s="256"/>
      <c r="D1084" s="256"/>
      <c r="E1084" s="488"/>
      <c r="F1084" s="256"/>
      <c r="G1084" s="256"/>
      <c r="H1084" s="262"/>
      <c r="I1084" s="256"/>
      <c r="J1084" s="256"/>
      <c r="K1084" s="256"/>
      <c r="L1084" s="256"/>
    </row>
    <row r="1085" spans="1:12">
      <c r="A1085" s="256"/>
      <c r="B1085" s="256"/>
      <c r="C1085" s="256"/>
      <c r="D1085" s="256"/>
      <c r="E1085" s="488"/>
      <c r="F1085" s="256"/>
      <c r="G1085" s="256"/>
      <c r="H1085" s="262"/>
      <c r="I1085" s="256"/>
      <c r="J1085" s="256"/>
      <c r="K1085" s="256"/>
      <c r="L1085" s="256"/>
    </row>
    <row r="1086" spans="1:12">
      <c r="A1086" s="256"/>
      <c r="B1086" s="256"/>
      <c r="C1086" s="256"/>
      <c r="D1086" s="256"/>
      <c r="E1086" s="488"/>
      <c r="F1086" s="256"/>
      <c r="G1086" s="256"/>
      <c r="H1086" s="262"/>
      <c r="I1086" s="256"/>
      <c r="J1086" s="256"/>
      <c r="K1086" s="256"/>
      <c r="L1086" s="256"/>
    </row>
    <row r="1087" spans="1:12">
      <c r="A1087" s="256"/>
      <c r="B1087" s="256"/>
      <c r="C1087" s="256"/>
      <c r="D1087" s="256"/>
      <c r="E1087" s="488"/>
      <c r="F1087" s="256"/>
      <c r="G1087" s="256"/>
      <c r="H1087" s="262"/>
      <c r="I1087" s="256"/>
      <c r="J1087" s="256"/>
      <c r="K1087" s="256"/>
      <c r="L1087" s="256"/>
    </row>
    <row r="1088" spans="1:12">
      <c r="A1088" s="256"/>
      <c r="B1088" s="256"/>
      <c r="C1088" s="256"/>
      <c r="D1088" s="256"/>
      <c r="E1088" s="488"/>
      <c r="F1088" s="256"/>
      <c r="G1088" s="256"/>
      <c r="H1088" s="262"/>
      <c r="I1088" s="256"/>
      <c r="J1088" s="256"/>
      <c r="K1088" s="256"/>
      <c r="L1088" s="256"/>
    </row>
    <row r="1089" spans="1:12">
      <c r="A1089" s="256"/>
      <c r="B1089" s="256"/>
      <c r="C1089" s="256"/>
      <c r="D1089" s="256"/>
      <c r="E1089" s="488"/>
      <c r="F1089" s="256"/>
      <c r="G1089" s="256"/>
      <c r="H1089" s="262"/>
      <c r="I1089" s="256"/>
      <c r="J1089" s="256"/>
      <c r="K1089" s="256"/>
      <c r="L1089" s="256"/>
    </row>
    <row r="1090" spans="1:12">
      <c r="A1090" s="256"/>
      <c r="B1090" s="256"/>
      <c r="C1090" s="256"/>
      <c r="D1090" s="256"/>
      <c r="E1090" s="488"/>
      <c r="F1090" s="256"/>
      <c r="G1090" s="256"/>
      <c r="H1090" s="262"/>
      <c r="I1090" s="256"/>
      <c r="J1090" s="256"/>
      <c r="K1090" s="256"/>
      <c r="L1090" s="256"/>
    </row>
    <row r="1091" spans="1:12">
      <c r="A1091" s="256"/>
      <c r="B1091" s="256"/>
      <c r="C1091" s="256"/>
      <c r="D1091" s="256"/>
      <c r="E1091" s="488"/>
      <c r="F1091" s="256"/>
      <c r="G1091" s="256"/>
      <c r="H1091" s="262"/>
      <c r="I1091" s="256"/>
      <c r="J1091" s="256"/>
      <c r="K1091" s="256"/>
      <c r="L1091" s="256"/>
    </row>
    <row r="1092" spans="1:12">
      <c r="A1092" s="256"/>
      <c r="B1092" s="256"/>
      <c r="C1092" s="256"/>
      <c r="D1092" s="256"/>
      <c r="E1092" s="488"/>
      <c r="F1092" s="256"/>
      <c r="G1092" s="256"/>
      <c r="H1092" s="262"/>
      <c r="I1092" s="256"/>
      <c r="J1092" s="256"/>
      <c r="K1092" s="256"/>
      <c r="L1092" s="256"/>
    </row>
    <row r="1093" spans="1:12">
      <c r="A1093" s="256"/>
      <c r="B1093" s="256"/>
      <c r="C1093" s="256"/>
      <c r="D1093" s="256"/>
      <c r="E1093" s="488"/>
      <c r="F1093" s="256"/>
      <c r="G1093" s="256"/>
      <c r="H1093" s="262"/>
      <c r="I1093" s="256"/>
      <c r="J1093" s="256"/>
      <c r="K1093" s="256"/>
      <c r="L1093" s="256"/>
    </row>
    <row r="1094" spans="1:12">
      <c r="A1094" s="256"/>
      <c r="B1094" s="256"/>
      <c r="C1094" s="256"/>
      <c r="D1094" s="256"/>
      <c r="E1094" s="488"/>
      <c r="F1094" s="256"/>
      <c r="G1094" s="256"/>
      <c r="H1094" s="262"/>
      <c r="I1094" s="256"/>
      <c r="J1094" s="256"/>
      <c r="K1094" s="256"/>
      <c r="L1094" s="256"/>
    </row>
    <row r="1095" spans="1:12">
      <c r="A1095" s="256"/>
      <c r="B1095" s="256"/>
      <c r="C1095" s="256"/>
      <c r="D1095" s="256"/>
      <c r="E1095" s="488"/>
      <c r="F1095" s="256"/>
      <c r="G1095" s="256"/>
      <c r="H1095" s="262"/>
      <c r="I1095" s="256"/>
      <c r="J1095" s="256"/>
      <c r="K1095" s="256"/>
      <c r="L1095" s="256"/>
    </row>
    <row r="1096" spans="1:12">
      <c r="A1096" s="256"/>
      <c r="B1096" s="256"/>
      <c r="C1096" s="256"/>
      <c r="D1096" s="256"/>
      <c r="E1096" s="488"/>
      <c r="F1096" s="256"/>
      <c r="G1096" s="256"/>
      <c r="H1096" s="262"/>
      <c r="I1096" s="256"/>
      <c r="J1096" s="256"/>
      <c r="K1096" s="256"/>
      <c r="L1096" s="256"/>
    </row>
    <row r="1097" spans="1:12">
      <c r="A1097" s="256"/>
      <c r="B1097" s="256"/>
      <c r="C1097" s="256"/>
      <c r="D1097" s="256"/>
      <c r="E1097" s="488"/>
      <c r="F1097" s="256"/>
      <c r="G1097" s="256"/>
      <c r="H1097" s="262"/>
      <c r="I1097" s="256"/>
      <c r="J1097" s="256"/>
      <c r="K1097" s="256"/>
      <c r="L1097" s="256"/>
    </row>
    <row r="1098" spans="1:12">
      <c r="A1098" s="256"/>
      <c r="B1098" s="256"/>
      <c r="C1098" s="256"/>
      <c r="D1098" s="256"/>
      <c r="E1098" s="488"/>
      <c r="F1098" s="256"/>
      <c r="G1098" s="256"/>
      <c r="H1098" s="262"/>
      <c r="I1098" s="256"/>
      <c r="J1098" s="256"/>
      <c r="K1098" s="256"/>
      <c r="L1098" s="256"/>
    </row>
    <row r="1099" spans="1:12">
      <c r="A1099" s="256"/>
      <c r="B1099" s="256"/>
      <c r="C1099" s="256"/>
      <c r="D1099" s="256"/>
      <c r="E1099" s="488"/>
      <c r="F1099" s="256"/>
      <c r="G1099" s="256"/>
      <c r="H1099" s="262"/>
      <c r="I1099" s="256"/>
      <c r="J1099" s="256"/>
      <c r="K1099" s="256"/>
      <c r="L1099" s="256"/>
    </row>
    <row r="1100" spans="1:12">
      <c r="A1100" s="256"/>
      <c r="B1100" s="256"/>
      <c r="C1100" s="256"/>
      <c r="D1100" s="256"/>
      <c r="E1100" s="488"/>
      <c r="F1100" s="256"/>
      <c r="G1100" s="256"/>
      <c r="H1100" s="262"/>
      <c r="I1100" s="256"/>
      <c r="J1100" s="256"/>
      <c r="K1100" s="256"/>
      <c r="L1100" s="256"/>
    </row>
    <row r="1101" spans="1:12">
      <c r="A1101" s="256"/>
      <c r="B1101" s="256"/>
      <c r="C1101" s="256"/>
      <c r="D1101" s="256"/>
      <c r="E1101" s="488"/>
      <c r="F1101" s="256"/>
      <c r="G1101" s="256"/>
      <c r="H1101" s="262"/>
      <c r="I1101" s="256"/>
      <c r="J1101" s="256"/>
      <c r="K1101" s="256"/>
      <c r="L1101" s="256"/>
    </row>
    <row r="1102" spans="1:12">
      <c r="A1102" s="256"/>
      <c r="B1102" s="256"/>
      <c r="C1102" s="256"/>
      <c r="D1102" s="256"/>
      <c r="E1102" s="488"/>
      <c r="F1102" s="256"/>
      <c r="G1102" s="256"/>
      <c r="H1102" s="262"/>
      <c r="I1102" s="256"/>
      <c r="J1102" s="256"/>
      <c r="K1102" s="256"/>
      <c r="L1102" s="256"/>
    </row>
    <row r="1103" spans="1:12">
      <c r="A1103" s="256"/>
      <c r="B1103" s="256"/>
      <c r="C1103" s="256"/>
      <c r="D1103" s="256"/>
      <c r="E1103" s="488"/>
      <c r="F1103" s="256"/>
      <c r="G1103" s="256"/>
      <c r="H1103" s="262"/>
      <c r="I1103" s="256"/>
      <c r="J1103" s="256"/>
      <c r="K1103" s="256"/>
      <c r="L1103" s="256"/>
    </row>
    <row r="1104" spans="1:12">
      <c r="A1104" s="256"/>
      <c r="B1104" s="256"/>
      <c r="C1104" s="256"/>
      <c r="D1104" s="256"/>
      <c r="E1104" s="488"/>
      <c r="F1104" s="256"/>
      <c r="G1104" s="256"/>
      <c r="H1104" s="262"/>
      <c r="I1104" s="256"/>
      <c r="J1104" s="256"/>
      <c r="K1104" s="256"/>
      <c r="L1104" s="256"/>
    </row>
    <row r="1105" spans="1:12">
      <c r="A1105" s="256"/>
      <c r="B1105" s="256"/>
      <c r="C1105" s="256"/>
      <c r="D1105" s="256"/>
      <c r="E1105" s="488"/>
      <c r="F1105" s="256"/>
      <c r="G1105" s="256"/>
      <c r="H1105" s="262"/>
      <c r="I1105" s="256"/>
      <c r="J1105" s="256"/>
      <c r="K1105" s="256"/>
      <c r="L1105" s="256"/>
    </row>
    <row r="1106" spans="1:12">
      <c r="A1106" s="256"/>
      <c r="B1106" s="256"/>
      <c r="C1106" s="256"/>
      <c r="D1106" s="256"/>
      <c r="E1106" s="488"/>
      <c r="F1106" s="256"/>
      <c r="G1106" s="256"/>
      <c r="H1106" s="262"/>
      <c r="I1106" s="256"/>
      <c r="J1106" s="256"/>
      <c r="K1106" s="256"/>
      <c r="L1106" s="256"/>
    </row>
    <row r="1107" spans="1:12">
      <c r="A1107" s="256"/>
      <c r="B1107" s="256"/>
      <c r="C1107" s="256"/>
      <c r="D1107" s="256"/>
      <c r="E1107" s="488"/>
      <c r="F1107" s="256"/>
      <c r="G1107" s="256"/>
      <c r="H1107" s="262"/>
      <c r="I1107" s="256"/>
      <c r="J1107" s="256"/>
      <c r="K1107" s="256"/>
      <c r="L1107" s="256"/>
    </row>
    <row r="1108" spans="1:12">
      <c r="A1108" s="256"/>
      <c r="B1108" s="256"/>
      <c r="C1108" s="256"/>
      <c r="D1108" s="256"/>
      <c r="E1108" s="488"/>
      <c r="F1108" s="256"/>
      <c r="G1108" s="256"/>
      <c r="H1108" s="262"/>
      <c r="I1108" s="256"/>
      <c r="J1108" s="256"/>
      <c r="K1108" s="256"/>
      <c r="L1108" s="256"/>
    </row>
    <row r="1109" spans="1:12">
      <c r="A1109" s="256"/>
      <c r="B1109" s="256"/>
      <c r="C1109" s="256"/>
      <c r="D1109" s="256"/>
      <c r="E1109" s="488"/>
      <c r="F1109" s="256"/>
      <c r="G1109" s="256"/>
      <c r="H1109" s="262"/>
      <c r="I1109" s="256"/>
      <c r="J1109" s="256"/>
      <c r="K1109" s="256"/>
      <c r="L1109" s="256"/>
    </row>
    <row r="1110" spans="1:12">
      <c r="A1110" s="256"/>
      <c r="B1110" s="256"/>
      <c r="C1110" s="256"/>
      <c r="D1110" s="256"/>
      <c r="E1110" s="488"/>
      <c r="F1110" s="256"/>
      <c r="G1110" s="256"/>
      <c r="H1110" s="262"/>
      <c r="I1110" s="256"/>
      <c r="J1110" s="256"/>
      <c r="K1110" s="256"/>
      <c r="L1110" s="256"/>
    </row>
    <row r="1111" spans="1:12">
      <c r="A1111" s="256"/>
      <c r="B1111" s="256"/>
      <c r="C1111" s="256"/>
      <c r="D1111" s="256"/>
      <c r="E1111" s="488"/>
      <c r="F1111" s="256"/>
      <c r="G1111" s="256"/>
      <c r="H1111" s="262"/>
      <c r="I1111" s="256"/>
      <c r="J1111" s="256"/>
      <c r="K1111" s="256"/>
      <c r="L1111" s="256"/>
    </row>
    <row r="1112" spans="1:12">
      <c r="A1112" s="256"/>
      <c r="B1112" s="256"/>
      <c r="C1112" s="256"/>
      <c r="D1112" s="256"/>
      <c r="E1112" s="488"/>
      <c r="F1112" s="256"/>
      <c r="G1112" s="256"/>
      <c r="H1112" s="262"/>
      <c r="I1112" s="256"/>
      <c r="J1112" s="256"/>
      <c r="K1112" s="256"/>
      <c r="L1112" s="256"/>
    </row>
    <row r="1113" spans="1:12">
      <c r="A1113" s="256"/>
      <c r="B1113" s="256"/>
      <c r="C1113" s="256"/>
      <c r="D1113" s="256"/>
      <c r="E1113" s="488"/>
      <c r="F1113" s="256"/>
      <c r="G1113" s="256"/>
      <c r="H1113" s="262"/>
      <c r="I1113" s="256"/>
      <c r="J1113" s="256"/>
      <c r="K1113" s="256"/>
      <c r="L1113" s="256"/>
    </row>
    <row r="1114" spans="1:12">
      <c r="A1114" s="256"/>
      <c r="B1114" s="256"/>
      <c r="C1114" s="256"/>
      <c r="D1114" s="256"/>
      <c r="E1114" s="488"/>
      <c r="F1114" s="256"/>
      <c r="G1114" s="256"/>
      <c r="H1114" s="262"/>
      <c r="I1114" s="256"/>
      <c r="J1114" s="256"/>
      <c r="K1114" s="256"/>
      <c r="L1114" s="256"/>
    </row>
    <row r="1115" spans="1:12">
      <c r="A1115" s="256"/>
      <c r="B1115" s="256"/>
      <c r="C1115" s="256"/>
      <c r="D1115" s="256"/>
      <c r="E1115" s="488"/>
      <c r="F1115" s="256"/>
      <c r="G1115" s="256"/>
      <c r="H1115" s="262"/>
      <c r="I1115" s="256"/>
      <c r="J1115" s="256"/>
      <c r="K1115" s="256"/>
      <c r="L1115" s="256"/>
    </row>
    <row r="1116" spans="1:12">
      <c r="A1116" s="256"/>
      <c r="B1116" s="256"/>
      <c r="C1116" s="256"/>
      <c r="D1116" s="256"/>
      <c r="E1116" s="488"/>
      <c r="F1116" s="256"/>
      <c r="G1116" s="256"/>
      <c r="H1116" s="262"/>
      <c r="I1116" s="256"/>
      <c r="J1116" s="256"/>
      <c r="K1116" s="256"/>
      <c r="L1116" s="256"/>
    </row>
    <row r="1117" spans="1:12">
      <c r="A1117" s="256"/>
      <c r="B1117" s="256"/>
      <c r="C1117" s="256"/>
      <c r="D1117" s="256"/>
      <c r="E1117" s="488"/>
      <c r="F1117" s="256"/>
      <c r="G1117" s="256"/>
      <c r="H1117" s="262"/>
      <c r="I1117" s="256"/>
      <c r="J1117" s="256"/>
      <c r="K1117" s="256"/>
      <c r="L1117" s="256"/>
    </row>
    <row r="1118" spans="1:12">
      <c r="A1118" s="256"/>
      <c r="B1118" s="256"/>
      <c r="C1118" s="256"/>
      <c r="D1118" s="256"/>
      <c r="E1118" s="488"/>
      <c r="F1118" s="256"/>
      <c r="G1118" s="256"/>
      <c r="H1118" s="262"/>
      <c r="I1118" s="256"/>
      <c r="J1118" s="256"/>
      <c r="K1118" s="256"/>
      <c r="L1118" s="256"/>
    </row>
    <row r="1119" spans="1:12">
      <c r="A1119" s="256"/>
      <c r="B1119" s="256"/>
      <c r="C1119" s="256"/>
      <c r="D1119" s="256"/>
      <c r="E1119" s="488"/>
      <c r="F1119" s="256"/>
      <c r="G1119" s="256"/>
      <c r="H1119" s="262"/>
      <c r="I1119" s="256"/>
      <c r="J1119" s="256"/>
      <c r="K1119" s="256"/>
      <c r="L1119" s="256"/>
    </row>
    <row r="1120" spans="1:12">
      <c r="A1120" s="256"/>
      <c r="B1120" s="256"/>
      <c r="C1120" s="256"/>
      <c r="D1120" s="256"/>
      <c r="E1120" s="488"/>
      <c r="F1120" s="256"/>
      <c r="G1120" s="256"/>
      <c r="H1120" s="262"/>
      <c r="I1120" s="256"/>
      <c r="J1120" s="256"/>
      <c r="K1120" s="256"/>
      <c r="L1120" s="256"/>
    </row>
    <row r="1121" spans="1:12">
      <c r="A1121" s="256"/>
      <c r="B1121" s="256"/>
      <c r="C1121" s="256"/>
      <c r="D1121" s="256"/>
      <c r="E1121" s="488"/>
      <c r="F1121" s="256"/>
      <c r="G1121" s="256"/>
      <c r="H1121" s="262"/>
      <c r="I1121" s="256"/>
      <c r="J1121" s="256"/>
      <c r="K1121" s="256"/>
      <c r="L1121" s="256"/>
    </row>
    <row r="1122" spans="1:12">
      <c r="A1122" s="256"/>
      <c r="B1122" s="256"/>
      <c r="C1122" s="256"/>
      <c r="D1122" s="256"/>
      <c r="E1122" s="488"/>
      <c r="F1122" s="256"/>
      <c r="G1122" s="256"/>
      <c r="H1122" s="262"/>
      <c r="I1122" s="256"/>
      <c r="J1122" s="256"/>
      <c r="K1122" s="256"/>
      <c r="L1122" s="256"/>
    </row>
    <row r="1123" spans="1:12">
      <c r="A1123" s="256"/>
      <c r="B1123" s="256"/>
      <c r="C1123" s="256"/>
      <c r="D1123" s="256"/>
      <c r="E1123" s="488"/>
      <c r="F1123" s="256"/>
      <c r="G1123" s="256"/>
      <c r="H1123" s="262"/>
      <c r="I1123" s="256"/>
      <c r="J1123" s="256"/>
      <c r="K1123" s="256"/>
      <c r="L1123" s="256"/>
    </row>
    <row r="1124" spans="1:12">
      <c r="A1124" s="256"/>
      <c r="B1124" s="256"/>
      <c r="C1124" s="256"/>
      <c r="D1124" s="256"/>
      <c r="E1124" s="488"/>
      <c r="F1124" s="256"/>
      <c r="G1124" s="256"/>
      <c r="H1124" s="262"/>
      <c r="I1124" s="256"/>
      <c r="J1124" s="256"/>
      <c r="K1124" s="256"/>
      <c r="L1124" s="256"/>
    </row>
    <row r="1125" spans="1:12">
      <c r="A1125" s="256"/>
      <c r="B1125" s="256"/>
      <c r="C1125" s="256"/>
      <c r="D1125" s="256"/>
      <c r="E1125" s="488"/>
      <c r="F1125" s="256"/>
      <c r="G1125" s="256"/>
      <c r="H1125" s="262"/>
      <c r="I1125" s="256"/>
      <c r="J1125" s="256"/>
      <c r="K1125" s="256"/>
      <c r="L1125" s="256"/>
    </row>
    <row r="1126" spans="1:12">
      <c r="A1126" s="256"/>
      <c r="B1126" s="256"/>
      <c r="C1126" s="256"/>
      <c r="D1126" s="256"/>
      <c r="E1126" s="488"/>
      <c r="F1126" s="256"/>
      <c r="G1126" s="256"/>
      <c r="H1126" s="262"/>
      <c r="I1126" s="256"/>
      <c r="J1126" s="256"/>
      <c r="K1126" s="256"/>
      <c r="L1126" s="256"/>
    </row>
    <row r="1127" spans="1:12">
      <c r="A1127" s="256"/>
      <c r="B1127" s="256"/>
      <c r="C1127" s="256"/>
      <c r="D1127" s="256"/>
      <c r="E1127" s="488"/>
      <c r="F1127" s="256"/>
      <c r="G1127" s="256"/>
      <c r="H1127" s="262"/>
      <c r="I1127" s="256"/>
      <c r="J1127" s="256"/>
      <c r="K1127" s="256"/>
      <c r="L1127" s="256"/>
    </row>
    <row r="1128" spans="1:12">
      <c r="A1128" s="256"/>
      <c r="B1128" s="256"/>
      <c r="C1128" s="256"/>
      <c r="D1128" s="256"/>
      <c r="E1128" s="488"/>
      <c r="F1128" s="256"/>
      <c r="G1128" s="256"/>
      <c r="H1128" s="262"/>
      <c r="I1128" s="256"/>
      <c r="J1128" s="256"/>
      <c r="K1128" s="256"/>
      <c r="L1128" s="256"/>
    </row>
    <row r="1129" spans="1:12">
      <c r="A1129" s="256"/>
      <c r="B1129" s="256"/>
      <c r="C1129" s="256"/>
      <c r="D1129" s="256"/>
      <c r="E1129" s="488"/>
      <c r="F1129" s="256"/>
      <c r="G1129" s="256"/>
      <c r="H1129" s="262"/>
      <c r="I1129" s="256"/>
      <c r="J1129" s="256"/>
      <c r="K1129" s="256"/>
      <c r="L1129" s="256"/>
    </row>
    <row r="1130" spans="1:12">
      <c r="A1130" s="256"/>
      <c r="B1130" s="256"/>
      <c r="C1130" s="256"/>
      <c r="D1130" s="256"/>
      <c r="E1130" s="488"/>
      <c r="F1130" s="256"/>
      <c r="G1130" s="256"/>
      <c r="H1130" s="262"/>
      <c r="I1130" s="256"/>
      <c r="J1130" s="256"/>
      <c r="K1130" s="256"/>
      <c r="L1130" s="256"/>
    </row>
    <row r="1131" spans="1:12">
      <c r="A1131" s="256"/>
      <c r="B1131" s="256"/>
      <c r="C1131" s="256"/>
      <c r="D1131" s="256"/>
      <c r="E1131" s="488"/>
      <c r="F1131" s="256"/>
      <c r="G1131" s="256"/>
      <c r="H1131" s="262"/>
      <c r="I1131" s="256"/>
      <c r="J1131" s="256"/>
      <c r="K1131" s="256"/>
      <c r="L1131" s="256"/>
    </row>
    <row r="1132" spans="1:12">
      <c r="A1132" s="256"/>
      <c r="B1132" s="256"/>
      <c r="C1132" s="256"/>
      <c r="D1132" s="256"/>
      <c r="E1132" s="488"/>
      <c r="F1132" s="256"/>
      <c r="G1132" s="256"/>
      <c r="H1132" s="262"/>
      <c r="I1132" s="256"/>
      <c r="J1132" s="256"/>
      <c r="K1132" s="256"/>
      <c r="L1132" s="256"/>
    </row>
    <row r="1133" spans="1:12">
      <c r="A1133" s="256"/>
      <c r="B1133" s="256"/>
      <c r="C1133" s="256"/>
      <c r="D1133" s="256"/>
      <c r="E1133" s="488"/>
      <c r="F1133" s="256"/>
      <c r="G1133" s="256"/>
      <c r="H1133" s="262"/>
      <c r="I1133" s="256"/>
      <c r="J1133" s="256"/>
      <c r="K1133" s="256"/>
      <c r="L1133" s="256"/>
    </row>
    <row r="1134" spans="1:12">
      <c r="A1134" s="256"/>
      <c r="B1134" s="256"/>
      <c r="C1134" s="256"/>
      <c r="D1134" s="256"/>
      <c r="E1134" s="488"/>
      <c r="F1134" s="256"/>
      <c r="G1134" s="256"/>
      <c r="H1134" s="262"/>
      <c r="I1134" s="256"/>
      <c r="J1134" s="256"/>
      <c r="K1134" s="256"/>
      <c r="L1134" s="256"/>
    </row>
    <row r="1135" spans="1:12">
      <c r="A1135" s="256"/>
      <c r="B1135" s="256"/>
      <c r="C1135" s="256"/>
      <c r="D1135" s="256"/>
      <c r="E1135" s="488"/>
      <c r="F1135" s="256"/>
      <c r="G1135" s="256"/>
      <c r="H1135" s="262"/>
      <c r="I1135" s="256"/>
      <c r="J1135" s="256"/>
      <c r="K1135" s="256"/>
      <c r="L1135" s="256"/>
    </row>
    <row r="1136" spans="1:12">
      <c r="A1136" s="256"/>
      <c r="B1136" s="256"/>
      <c r="C1136" s="256"/>
      <c r="D1136" s="256"/>
      <c r="E1136" s="488"/>
      <c r="F1136" s="256"/>
      <c r="G1136" s="256"/>
      <c r="H1136" s="262"/>
      <c r="I1136" s="256"/>
      <c r="J1136" s="256"/>
      <c r="K1136" s="256"/>
      <c r="L1136" s="256"/>
    </row>
    <row r="1137" spans="1:12">
      <c r="A1137" s="256"/>
      <c r="B1137" s="256"/>
      <c r="C1137" s="256"/>
      <c r="D1137" s="256"/>
      <c r="E1137" s="488"/>
      <c r="F1137" s="256"/>
      <c r="G1137" s="256"/>
      <c r="H1137" s="262"/>
      <c r="I1137" s="256"/>
      <c r="J1137" s="256"/>
      <c r="K1137" s="256"/>
      <c r="L1137" s="256"/>
    </row>
    <row r="1138" spans="1:12">
      <c r="A1138" s="256"/>
      <c r="B1138" s="256"/>
      <c r="C1138" s="256"/>
      <c r="D1138" s="256"/>
      <c r="E1138" s="488"/>
      <c r="F1138" s="256"/>
      <c r="G1138" s="256"/>
      <c r="H1138" s="262"/>
      <c r="I1138" s="256"/>
      <c r="J1138" s="256"/>
      <c r="K1138" s="256"/>
      <c r="L1138" s="256"/>
    </row>
    <row r="1139" spans="1:12">
      <c r="A1139" s="256"/>
      <c r="B1139" s="256"/>
      <c r="C1139" s="256"/>
      <c r="D1139" s="256"/>
      <c r="E1139" s="488"/>
      <c r="F1139" s="256"/>
      <c r="G1139" s="256"/>
      <c r="H1139" s="262"/>
      <c r="I1139" s="256"/>
      <c r="J1139" s="256"/>
      <c r="K1139" s="256"/>
      <c r="L1139" s="256"/>
    </row>
    <row r="1140" spans="1:12">
      <c r="A1140" s="256"/>
      <c r="B1140" s="256"/>
      <c r="C1140" s="256"/>
      <c r="D1140" s="256"/>
      <c r="E1140" s="488"/>
      <c r="F1140" s="256"/>
      <c r="G1140" s="256"/>
      <c r="H1140" s="262"/>
      <c r="I1140" s="256"/>
      <c r="J1140" s="256"/>
      <c r="K1140" s="256"/>
      <c r="L1140" s="256"/>
    </row>
    <row r="1141" spans="1:12">
      <c r="A1141" s="256"/>
      <c r="B1141" s="256"/>
      <c r="C1141" s="256"/>
      <c r="D1141" s="256"/>
      <c r="E1141" s="488"/>
      <c r="F1141" s="256"/>
      <c r="G1141" s="256"/>
      <c r="H1141" s="262"/>
      <c r="I1141" s="256"/>
      <c r="J1141" s="256"/>
      <c r="K1141" s="256"/>
      <c r="L1141" s="256"/>
    </row>
    <row r="1142" spans="1:12">
      <c r="A1142" s="256"/>
      <c r="B1142" s="256"/>
      <c r="C1142" s="256"/>
      <c r="D1142" s="256"/>
      <c r="E1142" s="488"/>
      <c r="F1142" s="256"/>
      <c r="G1142" s="256"/>
      <c r="H1142" s="262"/>
      <c r="I1142" s="256"/>
      <c r="J1142" s="256"/>
      <c r="K1142" s="256"/>
      <c r="L1142" s="256"/>
    </row>
    <row r="1143" spans="1:12">
      <c r="A1143" s="256"/>
      <c r="B1143" s="256"/>
      <c r="C1143" s="256"/>
      <c r="D1143" s="256"/>
      <c r="E1143" s="488"/>
      <c r="F1143" s="256"/>
      <c r="G1143" s="256"/>
      <c r="H1143" s="262"/>
      <c r="I1143" s="256"/>
      <c r="J1143" s="256"/>
      <c r="K1143" s="256"/>
      <c r="L1143" s="256"/>
    </row>
    <row r="1144" spans="1:12">
      <c r="A1144" s="256"/>
      <c r="B1144" s="256"/>
      <c r="C1144" s="256"/>
      <c r="D1144" s="256"/>
      <c r="E1144" s="488"/>
      <c r="F1144" s="256"/>
      <c r="G1144" s="256"/>
      <c r="H1144" s="262"/>
      <c r="I1144" s="256"/>
      <c r="J1144" s="256"/>
      <c r="K1144" s="256"/>
      <c r="L1144" s="256"/>
    </row>
    <row r="1145" spans="1:12">
      <c r="A1145" s="256"/>
      <c r="B1145" s="256"/>
      <c r="C1145" s="256"/>
      <c r="D1145" s="256"/>
      <c r="E1145" s="488"/>
      <c r="F1145" s="256"/>
      <c r="G1145" s="256"/>
      <c r="H1145" s="262"/>
      <c r="I1145" s="256"/>
      <c r="J1145" s="256"/>
      <c r="K1145" s="256"/>
      <c r="L1145" s="256"/>
    </row>
    <row r="1146" spans="1:12">
      <c r="A1146" s="256"/>
      <c r="B1146" s="256"/>
      <c r="C1146" s="256"/>
      <c r="D1146" s="256"/>
      <c r="E1146" s="488"/>
      <c r="F1146" s="256"/>
      <c r="G1146" s="256"/>
      <c r="H1146" s="262"/>
      <c r="I1146" s="256"/>
      <c r="J1146" s="256"/>
      <c r="K1146" s="256"/>
      <c r="L1146" s="256"/>
    </row>
    <row r="1147" spans="1:12">
      <c r="A1147" s="256"/>
      <c r="B1147" s="256"/>
      <c r="C1147" s="256"/>
      <c r="D1147" s="256"/>
      <c r="E1147" s="488"/>
      <c r="F1147" s="256"/>
      <c r="G1147" s="256"/>
      <c r="H1147" s="262"/>
      <c r="I1147" s="256"/>
      <c r="J1147" s="256"/>
      <c r="K1147" s="256"/>
      <c r="L1147" s="256"/>
    </row>
    <row r="1148" spans="1:12">
      <c r="A1148" s="256"/>
      <c r="B1148" s="256"/>
      <c r="C1148" s="256"/>
      <c r="D1148" s="256"/>
      <c r="E1148" s="488"/>
      <c r="F1148" s="256"/>
      <c r="G1148" s="256"/>
      <c r="H1148" s="262"/>
      <c r="I1148" s="256"/>
      <c r="J1148" s="256"/>
      <c r="K1148" s="256"/>
      <c r="L1148" s="256"/>
    </row>
    <row r="1149" spans="1:12">
      <c r="A1149" s="256"/>
      <c r="B1149" s="256"/>
      <c r="C1149" s="256"/>
      <c r="D1149" s="256"/>
      <c r="E1149" s="488"/>
      <c r="F1149" s="256"/>
      <c r="G1149" s="256"/>
      <c r="H1149" s="262"/>
      <c r="I1149" s="256"/>
      <c r="J1149" s="256"/>
      <c r="K1149" s="256"/>
      <c r="L1149" s="256"/>
    </row>
    <row r="1150" spans="1:12">
      <c r="A1150" s="256"/>
      <c r="B1150" s="256"/>
      <c r="C1150" s="256"/>
      <c r="D1150" s="256"/>
      <c r="E1150" s="488"/>
      <c r="F1150" s="256"/>
      <c r="G1150" s="256"/>
      <c r="H1150" s="262"/>
      <c r="I1150" s="256"/>
      <c r="J1150" s="256"/>
      <c r="K1150" s="256"/>
      <c r="L1150" s="256"/>
    </row>
    <row r="1151" spans="1:12">
      <c r="A1151" s="256"/>
      <c r="B1151" s="256"/>
      <c r="C1151" s="256"/>
      <c r="D1151" s="256"/>
      <c r="E1151" s="488"/>
      <c r="F1151" s="256"/>
      <c r="G1151" s="256"/>
      <c r="H1151" s="262"/>
      <c r="I1151" s="256"/>
      <c r="J1151" s="256"/>
      <c r="K1151" s="256"/>
      <c r="L1151" s="256"/>
    </row>
    <row r="1152" spans="1:12">
      <c r="A1152" s="256"/>
      <c r="B1152" s="256"/>
      <c r="C1152" s="256"/>
      <c r="D1152" s="256"/>
      <c r="E1152" s="488"/>
      <c r="F1152" s="256"/>
      <c r="G1152" s="256"/>
      <c r="H1152" s="262"/>
      <c r="I1152" s="256"/>
      <c r="J1152" s="256"/>
      <c r="K1152" s="256"/>
      <c r="L1152" s="256"/>
    </row>
    <row r="1153" spans="1:12">
      <c r="A1153" s="256"/>
      <c r="B1153" s="256"/>
      <c r="C1153" s="256"/>
      <c r="D1153" s="256"/>
      <c r="E1153" s="488"/>
      <c r="F1153" s="256"/>
      <c r="G1153" s="256"/>
      <c r="H1153" s="262"/>
      <c r="I1153" s="256"/>
      <c r="J1153" s="256"/>
      <c r="K1153" s="256"/>
      <c r="L1153" s="256"/>
    </row>
    <row r="1154" spans="1:12">
      <c r="A1154" s="256"/>
      <c r="B1154" s="256"/>
      <c r="C1154" s="256"/>
      <c r="D1154" s="256"/>
      <c r="E1154" s="488"/>
      <c r="F1154" s="256"/>
      <c r="G1154" s="256"/>
      <c r="H1154" s="262"/>
      <c r="I1154" s="256"/>
      <c r="J1154" s="256"/>
      <c r="K1154" s="256"/>
      <c r="L1154" s="256"/>
    </row>
    <row r="1155" spans="1:12">
      <c r="A1155" s="256"/>
      <c r="B1155" s="256"/>
      <c r="C1155" s="256"/>
      <c r="D1155" s="256"/>
      <c r="E1155" s="488"/>
      <c r="F1155" s="256"/>
      <c r="G1155" s="256"/>
      <c r="H1155" s="262"/>
      <c r="I1155" s="256"/>
      <c r="J1155" s="256"/>
      <c r="K1155" s="256"/>
      <c r="L1155" s="256"/>
    </row>
    <row r="1156" spans="1:12">
      <c r="A1156" s="256"/>
      <c r="B1156" s="256"/>
      <c r="C1156" s="256"/>
      <c r="D1156" s="256"/>
      <c r="E1156" s="488"/>
      <c r="F1156" s="256"/>
      <c r="G1156" s="256"/>
      <c r="H1156" s="262"/>
      <c r="I1156" s="256"/>
      <c r="J1156" s="256"/>
      <c r="K1156" s="256"/>
      <c r="L1156" s="256"/>
    </row>
    <row r="1157" spans="1:12">
      <c r="A1157" s="256"/>
      <c r="B1157" s="256"/>
      <c r="C1157" s="256"/>
      <c r="D1157" s="256"/>
      <c r="E1157" s="488"/>
      <c r="F1157" s="256"/>
      <c r="G1157" s="256"/>
      <c r="H1157" s="262"/>
      <c r="I1157" s="256"/>
      <c r="J1157" s="256"/>
      <c r="K1157" s="256"/>
      <c r="L1157" s="256"/>
    </row>
    <row r="1158" spans="1:12">
      <c r="A1158" s="256"/>
      <c r="B1158" s="256"/>
      <c r="C1158" s="256"/>
      <c r="D1158" s="256"/>
      <c r="E1158" s="488"/>
      <c r="F1158" s="256"/>
      <c r="G1158" s="256"/>
      <c r="H1158" s="262"/>
      <c r="I1158" s="256"/>
      <c r="J1158" s="256"/>
      <c r="K1158" s="256"/>
      <c r="L1158" s="256"/>
    </row>
    <row r="1159" spans="1:12">
      <c r="A1159" s="256"/>
      <c r="B1159" s="256"/>
      <c r="C1159" s="256"/>
      <c r="D1159" s="256"/>
      <c r="E1159" s="488"/>
      <c r="F1159" s="256"/>
      <c r="G1159" s="256"/>
      <c r="H1159" s="262"/>
      <c r="I1159" s="256"/>
      <c r="J1159" s="256"/>
      <c r="K1159" s="256"/>
      <c r="L1159" s="256"/>
    </row>
    <row r="1160" spans="1:12">
      <c r="A1160" s="256"/>
      <c r="B1160" s="256"/>
      <c r="C1160" s="256"/>
      <c r="D1160" s="256"/>
      <c r="E1160" s="488"/>
      <c r="F1160" s="256"/>
      <c r="G1160" s="256"/>
      <c r="H1160" s="262"/>
      <c r="I1160" s="256"/>
      <c r="J1160" s="256"/>
      <c r="K1160" s="256"/>
      <c r="L1160" s="256"/>
    </row>
    <row r="1161" spans="1:12">
      <c r="A1161" s="256"/>
      <c r="B1161" s="256"/>
      <c r="C1161" s="256"/>
      <c r="D1161" s="256"/>
      <c r="E1161" s="488"/>
      <c r="F1161" s="256"/>
      <c r="G1161" s="256"/>
      <c r="H1161" s="262"/>
      <c r="I1161" s="256"/>
      <c r="J1161" s="256"/>
      <c r="K1161" s="256"/>
      <c r="L1161" s="256"/>
    </row>
    <row r="1162" spans="1:12">
      <c r="A1162" s="256"/>
      <c r="B1162" s="256"/>
      <c r="C1162" s="256"/>
      <c r="D1162" s="256"/>
      <c r="E1162" s="488"/>
      <c r="F1162" s="256"/>
      <c r="G1162" s="256"/>
      <c r="H1162" s="262"/>
      <c r="I1162" s="256"/>
      <c r="J1162" s="256"/>
      <c r="K1162" s="256"/>
      <c r="L1162" s="256"/>
    </row>
    <row r="1163" spans="1:12">
      <c r="A1163" s="256"/>
      <c r="B1163" s="256"/>
      <c r="C1163" s="256"/>
      <c r="D1163" s="256"/>
      <c r="E1163" s="488"/>
      <c r="F1163" s="256"/>
      <c r="G1163" s="256"/>
      <c r="H1163" s="262"/>
      <c r="I1163" s="256"/>
      <c r="J1163" s="256"/>
      <c r="K1163" s="256"/>
      <c r="L1163" s="256"/>
    </row>
    <row r="1164" spans="1:12">
      <c r="A1164" s="256"/>
      <c r="B1164" s="256"/>
      <c r="C1164" s="256"/>
      <c r="D1164" s="256"/>
      <c r="E1164" s="488"/>
      <c r="F1164" s="256"/>
      <c r="G1164" s="256"/>
      <c r="H1164" s="262"/>
      <c r="I1164" s="256"/>
      <c r="J1164" s="256"/>
      <c r="K1164" s="256"/>
      <c r="L1164" s="256"/>
    </row>
    <row r="1165" spans="1:12">
      <c r="A1165" s="256"/>
      <c r="B1165" s="256"/>
      <c r="C1165" s="256"/>
      <c r="D1165" s="256"/>
      <c r="E1165" s="488"/>
      <c r="F1165" s="256"/>
      <c r="G1165" s="256"/>
      <c r="H1165" s="262"/>
      <c r="I1165" s="256"/>
      <c r="J1165" s="256"/>
      <c r="K1165" s="256"/>
      <c r="L1165" s="256"/>
    </row>
    <row r="1166" spans="1:12">
      <c r="A1166" s="256"/>
      <c r="B1166" s="256"/>
      <c r="C1166" s="256"/>
      <c r="D1166" s="256"/>
      <c r="E1166" s="488"/>
      <c r="F1166" s="256"/>
      <c r="G1166" s="256"/>
      <c r="H1166" s="262"/>
      <c r="I1166" s="256"/>
      <c r="J1166" s="256"/>
      <c r="K1166" s="256"/>
      <c r="L1166" s="256"/>
    </row>
    <row r="1167" spans="1:12">
      <c r="A1167" s="256"/>
      <c r="B1167" s="256"/>
      <c r="C1167" s="256"/>
      <c r="D1167" s="256"/>
      <c r="E1167" s="488"/>
      <c r="F1167" s="256"/>
      <c r="G1167" s="256"/>
      <c r="H1167" s="262"/>
      <c r="I1167" s="256"/>
      <c r="J1167" s="256"/>
      <c r="K1167" s="256"/>
      <c r="L1167" s="256"/>
    </row>
    <row r="1168" spans="1:12">
      <c r="A1168" s="256"/>
      <c r="B1168" s="256"/>
      <c r="C1168" s="256"/>
      <c r="D1168" s="256"/>
      <c r="E1168" s="488"/>
      <c r="F1168" s="256"/>
      <c r="G1168" s="256"/>
      <c r="H1168" s="262"/>
      <c r="I1168" s="256"/>
      <c r="J1168" s="256"/>
      <c r="K1168" s="256"/>
      <c r="L1168" s="256"/>
    </row>
    <row r="1169" spans="1:12">
      <c r="A1169" s="256"/>
      <c r="B1169" s="256"/>
      <c r="C1169" s="256"/>
      <c r="D1169" s="256"/>
      <c r="E1169" s="488"/>
      <c r="F1169" s="256"/>
      <c r="G1169" s="256"/>
      <c r="H1169" s="262"/>
      <c r="I1169" s="256"/>
      <c r="J1169" s="256"/>
      <c r="K1169" s="256"/>
      <c r="L1169" s="256"/>
    </row>
    <row r="1170" spans="1:12">
      <c r="A1170" s="256"/>
      <c r="B1170" s="256"/>
      <c r="C1170" s="256"/>
      <c r="D1170" s="256"/>
      <c r="E1170" s="488"/>
      <c r="F1170" s="256"/>
      <c r="G1170" s="256"/>
      <c r="H1170" s="262"/>
      <c r="I1170" s="256"/>
      <c r="J1170" s="256"/>
      <c r="K1170" s="256"/>
      <c r="L1170" s="256"/>
    </row>
    <row r="1171" spans="1:12">
      <c r="A1171" s="256"/>
      <c r="B1171" s="256"/>
      <c r="C1171" s="256"/>
      <c r="D1171" s="256"/>
      <c r="E1171" s="488"/>
      <c r="F1171" s="256"/>
      <c r="G1171" s="256"/>
      <c r="H1171" s="262"/>
      <c r="I1171" s="256"/>
      <c r="J1171" s="256"/>
      <c r="K1171" s="256"/>
      <c r="L1171" s="256"/>
    </row>
    <row r="1172" spans="1:12">
      <c r="A1172" s="256"/>
      <c r="B1172" s="256"/>
      <c r="C1172" s="256"/>
      <c r="D1172" s="256"/>
      <c r="E1172" s="488"/>
      <c r="F1172" s="256"/>
      <c r="G1172" s="256"/>
      <c r="H1172" s="262"/>
      <c r="I1172" s="256"/>
      <c r="J1172" s="256"/>
      <c r="K1172" s="256"/>
      <c r="L1172" s="256"/>
    </row>
    <row r="1173" spans="1:12">
      <c r="A1173" s="256"/>
      <c r="B1173" s="256"/>
      <c r="C1173" s="256"/>
      <c r="D1173" s="256"/>
      <c r="E1173" s="488"/>
      <c r="F1173" s="256"/>
      <c r="G1173" s="256"/>
      <c r="H1173" s="262"/>
      <c r="I1173" s="256"/>
      <c r="J1173" s="256"/>
      <c r="K1173" s="256"/>
      <c r="L1173" s="256"/>
    </row>
    <row r="1174" spans="1:12">
      <c r="A1174" s="256"/>
      <c r="B1174" s="256"/>
      <c r="C1174" s="256"/>
      <c r="D1174" s="256"/>
      <c r="E1174" s="488"/>
      <c r="F1174" s="256"/>
      <c r="G1174" s="256"/>
      <c r="H1174" s="262"/>
      <c r="I1174" s="256"/>
      <c r="J1174" s="256"/>
      <c r="K1174" s="256"/>
      <c r="L1174" s="256"/>
    </row>
    <row r="1175" spans="1:12">
      <c r="A1175" s="256"/>
      <c r="B1175" s="256"/>
      <c r="C1175" s="256"/>
      <c r="D1175" s="256"/>
      <c r="E1175" s="488"/>
      <c r="F1175" s="256"/>
      <c r="G1175" s="256"/>
      <c r="H1175" s="262"/>
      <c r="I1175" s="256"/>
      <c r="J1175" s="256"/>
      <c r="K1175" s="256"/>
      <c r="L1175" s="256"/>
    </row>
    <row r="1176" spans="1:12">
      <c r="A1176" s="256"/>
      <c r="B1176" s="256"/>
      <c r="C1176" s="256"/>
      <c r="D1176" s="256"/>
      <c r="E1176" s="488"/>
      <c r="F1176" s="256"/>
      <c r="G1176" s="256"/>
      <c r="H1176" s="262"/>
      <c r="I1176" s="256"/>
      <c r="J1176" s="256"/>
      <c r="K1176" s="256"/>
      <c r="L1176" s="256"/>
    </row>
    <row r="1177" spans="1:12">
      <c r="A1177" s="256"/>
      <c r="B1177" s="256"/>
      <c r="C1177" s="256"/>
      <c r="D1177" s="256"/>
      <c r="E1177" s="488"/>
      <c r="F1177" s="256"/>
      <c r="G1177" s="256"/>
      <c r="H1177" s="262"/>
      <c r="I1177" s="256"/>
      <c r="J1177" s="256"/>
      <c r="K1177" s="256"/>
      <c r="L1177" s="256"/>
    </row>
    <row r="1178" spans="1:12">
      <c r="A1178" s="256"/>
      <c r="B1178" s="256"/>
      <c r="C1178" s="256"/>
      <c r="D1178" s="256"/>
      <c r="E1178" s="488"/>
      <c r="F1178" s="256"/>
      <c r="G1178" s="256"/>
      <c r="H1178" s="262"/>
      <c r="I1178" s="256"/>
      <c r="J1178" s="256"/>
      <c r="K1178" s="256"/>
      <c r="L1178" s="256"/>
    </row>
    <row r="1179" spans="1:12">
      <c r="A1179" s="256"/>
      <c r="B1179" s="256"/>
      <c r="C1179" s="256"/>
      <c r="D1179" s="256"/>
      <c r="E1179" s="488"/>
      <c r="F1179" s="256"/>
      <c r="G1179" s="256"/>
      <c r="H1179" s="262"/>
      <c r="I1179" s="256"/>
      <c r="J1179" s="256"/>
      <c r="K1179" s="256"/>
      <c r="L1179" s="256"/>
    </row>
    <row r="1180" spans="1:12">
      <c r="A1180" s="256"/>
      <c r="B1180" s="256"/>
      <c r="C1180" s="256"/>
      <c r="D1180" s="256"/>
      <c r="E1180" s="488"/>
      <c r="F1180" s="256"/>
      <c r="G1180" s="256"/>
      <c r="H1180" s="262"/>
      <c r="I1180" s="256"/>
      <c r="J1180" s="256"/>
      <c r="K1180" s="256"/>
      <c r="L1180" s="256"/>
    </row>
    <row r="1181" spans="1:12">
      <c r="A1181" s="256"/>
      <c r="B1181" s="256"/>
      <c r="C1181" s="256"/>
      <c r="D1181" s="256"/>
      <c r="E1181" s="488"/>
      <c r="F1181" s="256"/>
      <c r="G1181" s="256"/>
      <c r="H1181" s="262"/>
      <c r="I1181" s="256"/>
      <c r="J1181" s="256"/>
      <c r="K1181" s="256"/>
      <c r="L1181" s="256"/>
    </row>
    <row r="1182" spans="1:12">
      <c r="A1182" s="256"/>
      <c r="B1182" s="256"/>
      <c r="C1182" s="256"/>
      <c r="D1182" s="256"/>
      <c r="E1182" s="488"/>
      <c r="F1182" s="256"/>
      <c r="G1182" s="256"/>
      <c r="H1182" s="262"/>
      <c r="I1182" s="256"/>
      <c r="J1182" s="256"/>
      <c r="K1182" s="256"/>
      <c r="L1182" s="256"/>
    </row>
    <row r="1183" spans="1:12">
      <c r="A1183" s="256"/>
      <c r="B1183" s="256"/>
      <c r="C1183" s="256"/>
      <c r="D1183" s="256"/>
      <c r="E1183" s="488"/>
      <c r="F1183" s="256"/>
      <c r="G1183" s="256"/>
      <c r="H1183" s="262"/>
      <c r="I1183" s="256"/>
      <c r="J1183" s="256"/>
      <c r="K1183" s="256"/>
      <c r="L1183" s="256"/>
    </row>
    <row r="1184" spans="1:12">
      <c r="A1184" s="256"/>
      <c r="B1184" s="256"/>
      <c r="C1184" s="256"/>
      <c r="D1184" s="256"/>
      <c r="E1184" s="488"/>
      <c r="F1184" s="256"/>
      <c r="G1184" s="256"/>
      <c r="H1184" s="262"/>
      <c r="I1184" s="256"/>
      <c r="J1184" s="256"/>
      <c r="K1184" s="256"/>
      <c r="L1184" s="256"/>
    </row>
    <row r="1185" spans="1:12">
      <c r="A1185" s="256"/>
      <c r="B1185" s="256"/>
      <c r="C1185" s="256"/>
      <c r="D1185" s="256"/>
      <c r="E1185" s="488"/>
      <c r="F1185" s="256"/>
      <c r="G1185" s="256"/>
      <c r="H1185" s="262"/>
      <c r="I1185" s="256"/>
      <c r="J1185" s="256"/>
      <c r="K1185" s="256"/>
      <c r="L1185" s="256"/>
    </row>
    <row r="1186" spans="1:12">
      <c r="A1186" s="256"/>
      <c r="B1186" s="256"/>
      <c r="C1186" s="256"/>
      <c r="D1186" s="256"/>
      <c r="E1186" s="488"/>
      <c r="F1186" s="256"/>
      <c r="G1186" s="256"/>
      <c r="H1186" s="262"/>
      <c r="I1186" s="256"/>
      <c r="J1186" s="256"/>
      <c r="K1186" s="256"/>
      <c r="L1186" s="256"/>
    </row>
    <row r="1187" spans="1:12">
      <c r="A1187" s="256"/>
      <c r="B1187" s="256"/>
      <c r="C1187" s="256"/>
      <c r="D1187" s="256"/>
      <c r="E1187" s="488"/>
      <c r="F1187" s="256"/>
      <c r="G1187" s="256"/>
      <c r="H1187" s="262"/>
      <c r="I1187" s="256"/>
      <c r="J1187" s="256"/>
      <c r="K1187" s="256"/>
      <c r="L1187" s="256"/>
    </row>
    <row r="1188" spans="1:12">
      <c r="A1188" s="256"/>
      <c r="B1188" s="256"/>
      <c r="C1188" s="256"/>
      <c r="D1188" s="256"/>
      <c r="E1188" s="488"/>
      <c r="F1188" s="256"/>
      <c r="G1188" s="256"/>
      <c r="H1188" s="262"/>
      <c r="I1188" s="256"/>
      <c r="J1188" s="256"/>
      <c r="K1188" s="256"/>
      <c r="L1188" s="256"/>
    </row>
    <row r="1189" spans="1:12">
      <c r="A1189" s="256"/>
      <c r="B1189" s="256"/>
      <c r="C1189" s="256"/>
      <c r="D1189" s="256"/>
      <c r="E1189" s="488"/>
      <c r="F1189" s="256"/>
      <c r="G1189" s="256"/>
      <c r="H1189" s="262"/>
      <c r="I1189" s="256"/>
      <c r="J1189" s="256"/>
      <c r="K1189" s="256"/>
      <c r="L1189" s="256"/>
    </row>
    <row r="1190" spans="1:12">
      <c r="A1190" s="256"/>
      <c r="B1190" s="256"/>
      <c r="C1190" s="256"/>
      <c r="D1190" s="256"/>
      <c r="E1190" s="488"/>
      <c r="F1190" s="256"/>
      <c r="G1190" s="256"/>
      <c r="H1190" s="262"/>
      <c r="I1190" s="256"/>
      <c r="J1190" s="256"/>
      <c r="K1190" s="256"/>
      <c r="L1190" s="256"/>
    </row>
    <row r="1191" spans="1:12">
      <c r="A1191" s="256"/>
      <c r="B1191" s="256"/>
      <c r="C1191" s="256"/>
      <c r="D1191" s="256"/>
      <c r="E1191" s="488"/>
      <c r="F1191" s="256"/>
      <c r="G1191" s="256"/>
      <c r="H1191" s="262"/>
      <c r="I1191" s="256"/>
      <c r="J1191" s="256"/>
      <c r="K1191" s="256"/>
      <c r="L1191" s="256"/>
    </row>
    <row r="1192" spans="1:12">
      <c r="A1192" s="256"/>
      <c r="B1192" s="256"/>
      <c r="C1192" s="256"/>
      <c r="D1192" s="256"/>
      <c r="E1192" s="488"/>
      <c r="F1192" s="256"/>
      <c r="G1192" s="256"/>
      <c r="H1192" s="262"/>
      <c r="I1192" s="256"/>
      <c r="J1192" s="256"/>
      <c r="K1192" s="256"/>
      <c r="L1192" s="256"/>
    </row>
    <row r="1193" spans="1:12">
      <c r="A1193" s="256"/>
      <c r="B1193" s="256"/>
      <c r="C1193" s="256"/>
      <c r="D1193" s="256"/>
      <c r="E1193" s="488"/>
      <c r="F1193" s="256"/>
      <c r="G1193" s="256"/>
      <c r="H1193" s="262"/>
      <c r="I1193" s="256"/>
      <c r="J1193" s="256"/>
      <c r="K1193" s="256"/>
      <c r="L1193" s="256"/>
    </row>
    <row r="1194" spans="1:12">
      <c r="A1194" s="256"/>
      <c r="B1194" s="256"/>
      <c r="C1194" s="256"/>
      <c r="D1194" s="256"/>
      <c r="E1194" s="488"/>
      <c r="F1194" s="256"/>
      <c r="G1194" s="256"/>
      <c r="H1194" s="262"/>
      <c r="I1194" s="256"/>
      <c r="J1194" s="256"/>
      <c r="K1194" s="256"/>
      <c r="L1194" s="256"/>
    </row>
    <row r="1195" spans="1:12">
      <c r="A1195" s="256"/>
      <c r="B1195" s="256"/>
      <c r="C1195" s="256"/>
      <c r="D1195" s="256"/>
      <c r="E1195" s="488"/>
      <c r="F1195" s="256"/>
      <c r="G1195" s="256"/>
      <c r="H1195" s="262"/>
      <c r="I1195" s="256"/>
      <c r="J1195" s="256"/>
      <c r="K1195" s="256"/>
      <c r="L1195" s="256"/>
    </row>
    <row r="1196" spans="1:12">
      <c r="A1196" s="256"/>
      <c r="B1196" s="256"/>
      <c r="C1196" s="256"/>
      <c r="D1196" s="256"/>
      <c r="E1196" s="488"/>
      <c r="F1196" s="256"/>
      <c r="G1196" s="256"/>
      <c r="H1196" s="262"/>
      <c r="I1196" s="256"/>
      <c r="J1196" s="256"/>
      <c r="K1196" s="256"/>
      <c r="L1196" s="256"/>
    </row>
    <row r="1197" spans="1:12">
      <c r="A1197" s="256"/>
      <c r="B1197" s="256"/>
      <c r="C1197" s="256"/>
      <c r="D1197" s="256"/>
      <c r="E1197" s="488"/>
      <c r="F1197" s="256"/>
      <c r="G1197" s="256"/>
      <c r="H1197" s="262"/>
      <c r="I1197" s="256"/>
      <c r="J1197" s="256"/>
      <c r="K1197" s="256"/>
      <c r="L1197" s="256"/>
    </row>
    <row r="1198" spans="1:12">
      <c r="A1198" s="256"/>
      <c r="B1198" s="256"/>
      <c r="C1198" s="256"/>
      <c r="D1198" s="256"/>
      <c r="E1198" s="488"/>
      <c r="F1198" s="256"/>
      <c r="G1198" s="256"/>
      <c r="H1198" s="262"/>
      <c r="I1198" s="256"/>
      <c r="J1198" s="256"/>
      <c r="K1198" s="256"/>
      <c r="L1198" s="256"/>
    </row>
    <row r="1199" spans="1:12">
      <c r="A1199" s="256"/>
      <c r="B1199" s="256"/>
      <c r="C1199" s="256"/>
      <c r="D1199" s="256"/>
      <c r="E1199" s="488"/>
      <c r="F1199" s="256"/>
      <c r="G1199" s="256"/>
      <c r="H1199" s="262"/>
      <c r="I1199" s="256"/>
      <c r="J1199" s="256"/>
      <c r="K1199" s="256"/>
      <c r="L1199" s="256"/>
    </row>
    <row r="1200" spans="1:12">
      <c r="A1200" s="256"/>
      <c r="B1200" s="256"/>
      <c r="C1200" s="256"/>
      <c r="D1200" s="256"/>
      <c r="E1200" s="488"/>
      <c r="F1200" s="256"/>
      <c r="G1200" s="256"/>
      <c r="H1200" s="262"/>
      <c r="I1200" s="256"/>
      <c r="J1200" s="256"/>
      <c r="K1200" s="256"/>
      <c r="L1200" s="256"/>
    </row>
    <row r="1201" spans="1:12">
      <c r="A1201" s="256"/>
      <c r="B1201" s="256"/>
      <c r="C1201" s="256"/>
      <c r="D1201" s="256"/>
      <c r="E1201" s="488"/>
      <c r="F1201" s="256"/>
      <c r="G1201" s="256"/>
      <c r="H1201" s="262"/>
      <c r="I1201" s="256"/>
      <c r="J1201" s="256"/>
      <c r="K1201" s="256"/>
      <c r="L1201" s="256"/>
    </row>
    <row r="1202" spans="1:12">
      <c r="A1202" s="256"/>
      <c r="B1202" s="256"/>
      <c r="C1202" s="256"/>
      <c r="D1202" s="256"/>
      <c r="E1202" s="488"/>
      <c r="F1202" s="256"/>
      <c r="G1202" s="256"/>
      <c r="H1202" s="262"/>
      <c r="I1202" s="256"/>
      <c r="J1202" s="256"/>
      <c r="K1202" s="256"/>
      <c r="L1202" s="256"/>
    </row>
    <row r="1203" spans="1:12">
      <c r="A1203" s="256"/>
      <c r="B1203" s="256"/>
      <c r="C1203" s="256"/>
      <c r="D1203" s="256"/>
      <c r="E1203" s="488"/>
      <c r="F1203" s="256"/>
      <c r="G1203" s="256"/>
      <c r="H1203" s="262"/>
      <c r="I1203" s="256"/>
      <c r="J1203" s="256"/>
      <c r="K1203" s="256"/>
      <c r="L1203" s="256"/>
    </row>
    <row r="1204" spans="1:12">
      <c r="A1204" s="256"/>
      <c r="B1204" s="256"/>
      <c r="C1204" s="256"/>
      <c r="D1204" s="256"/>
      <c r="E1204" s="488"/>
      <c r="F1204" s="256"/>
      <c r="G1204" s="256"/>
      <c r="H1204" s="262"/>
      <c r="I1204" s="256"/>
      <c r="J1204" s="256"/>
      <c r="K1204" s="256"/>
      <c r="L1204" s="256"/>
    </row>
    <row r="1205" spans="1:12">
      <c r="A1205" s="256"/>
      <c r="B1205" s="256"/>
      <c r="C1205" s="256"/>
      <c r="D1205" s="256"/>
      <c r="E1205" s="488"/>
      <c r="F1205" s="256"/>
      <c r="G1205" s="256"/>
      <c r="H1205" s="262"/>
      <c r="I1205" s="256"/>
      <c r="J1205" s="256"/>
      <c r="K1205" s="256"/>
      <c r="L1205" s="256"/>
    </row>
    <row r="1206" spans="1:12">
      <c r="A1206" s="256"/>
      <c r="B1206" s="256"/>
      <c r="C1206" s="256"/>
      <c r="D1206" s="256"/>
      <c r="E1206" s="488"/>
      <c r="F1206" s="256"/>
      <c r="G1206" s="256"/>
      <c r="H1206" s="262"/>
      <c r="I1206" s="256"/>
      <c r="J1206" s="256"/>
      <c r="K1206" s="256"/>
      <c r="L1206" s="256"/>
    </row>
    <row r="1207" spans="1:12">
      <c r="A1207" s="256"/>
      <c r="B1207" s="256"/>
      <c r="C1207" s="256"/>
      <c r="D1207" s="256"/>
      <c r="E1207" s="488"/>
      <c r="F1207" s="256"/>
      <c r="G1207" s="256"/>
      <c r="H1207" s="262"/>
      <c r="I1207" s="256"/>
      <c r="J1207" s="256"/>
      <c r="K1207" s="256"/>
      <c r="L1207" s="256"/>
    </row>
    <row r="1208" spans="1:12">
      <c r="A1208" s="256"/>
      <c r="B1208" s="256"/>
      <c r="C1208" s="256"/>
      <c r="D1208" s="256"/>
      <c r="E1208" s="488"/>
      <c r="F1208" s="256"/>
      <c r="G1208" s="256"/>
      <c r="H1208" s="262"/>
      <c r="I1208" s="256"/>
      <c r="J1208" s="256"/>
      <c r="K1208" s="256"/>
      <c r="L1208" s="256"/>
    </row>
    <row r="1209" spans="1:12">
      <c r="A1209" s="256"/>
      <c r="B1209" s="256"/>
      <c r="C1209" s="256"/>
      <c r="D1209" s="256"/>
      <c r="E1209" s="488"/>
      <c r="F1209" s="256"/>
      <c r="G1209" s="256"/>
      <c r="H1209" s="262"/>
      <c r="I1209" s="256"/>
      <c r="J1209" s="256"/>
      <c r="K1209" s="256"/>
      <c r="L1209" s="256"/>
    </row>
    <row r="1210" spans="1:12">
      <c r="A1210" s="256"/>
      <c r="B1210" s="256"/>
      <c r="C1210" s="256"/>
      <c r="D1210" s="256"/>
      <c r="E1210" s="488"/>
      <c r="F1210" s="256"/>
      <c r="G1210" s="256"/>
      <c r="H1210" s="262"/>
      <c r="I1210" s="256"/>
      <c r="J1210" s="256"/>
      <c r="K1210" s="256"/>
      <c r="L1210" s="256"/>
    </row>
    <row r="1211" spans="1:12">
      <c r="A1211" s="256"/>
      <c r="B1211" s="256"/>
      <c r="C1211" s="256"/>
      <c r="D1211" s="256"/>
      <c r="E1211" s="488"/>
      <c r="F1211" s="256"/>
      <c r="G1211" s="256"/>
      <c r="H1211" s="262"/>
      <c r="I1211" s="256"/>
      <c r="J1211" s="256"/>
      <c r="K1211" s="256"/>
      <c r="L1211" s="256"/>
    </row>
    <row r="1212" spans="1:12">
      <c r="A1212" s="256"/>
      <c r="B1212" s="256"/>
      <c r="C1212" s="256"/>
      <c r="D1212" s="256"/>
      <c r="E1212" s="488"/>
      <c r="F1212" s="256"/>
      <c r="G1212" s="256"/>
      <c r="H1212" s="262"/>
      <c r="I1212" s="256"/>
      <c r="J1212" s="256"/>
      <c r="K1212" s="256"/>
      <c r="L1212" s="256"/>
    </row>
    <row r="1213" spans="1:12">
      <c r="A1213" s="256"/>
      <c r="B1213" s="256"/>
      <c r="C1213" s="256"/>
      <c r="D1213" s="256"/>
      <c r="E1213" s="488"/>
      <c r="F1213" s="256"/>
      <c r="G1213" s="256"/>
      <c r="H1213" s="262"/>
      <c r="I1213" s="256"/>
      <c r="J1213" s="256"/>
      <c r="K1213" s="256"/>
      <c r="L1213" s="256"/>
    </row>
    <row r="1214" spans="1:12">
      <c r="A1214" s="256"/>
      <c r="B1214" s="256"/>
      <c r="C1214" s="256"/>
      <c r="D1214" s="256"/>
      <c r="E1214" s="488"/>
      <c r="F1214" s="256"/>
      <c r="G1214" s="256"/>
      <c r="H1214" s="262"/>
      <c r="I1214" s="256"/>
      <c r="J1214" s="256"/>
      <c r="K1214" s="256"/>
      <c r="L1214" s="256"/>
    </row>
    <row r="1215" spans="1:12">
      <c r="A1215" s="256"/>
      <c r="B1215" s="256"/>
      <c r="C1215" s="256"/>
      <c r="D1215" s="256"/>
      <c r="E1215" s="488"/>
      <c r="F1215" s="256"/>
      <c r="G1215" s="256"/>
      <c r="H1215" s="262"/>
      <c r="I1215" s="256"/>
      <c r="J1215" s="256"/>
      <c r="K1215" s="256"/>
      <c r="L1215" s="256"/>
    </row>
    <row r="1216" spans="1:12">
      <c r="A1216" s="256"/>
      <c r="B1216" s="256"/>
      <c r="C1216" s="256"/>
      <c r="D1216" s="256"/>
      <c r="E1216" s="488"/>
      <c r="F1216" s="256"/>
      <c r="G1216" s="256"/>
      <c r="H1216" s="262"/>
      <c r="I1216" s="256"/>
      <c r="J1216" s="256"/>
      <c r="K1216" s="256"/>
      <c r="L1216" s="256"/>
    </row>
    <row r="1217" spans="1:12">
      <c r="A1217" s="256"/>
      <c r="B1217" s="256"/>
      <c r="C1217" s="256"/>
      <c r="D1217" s="256"/>
      <c r="E1217" s="488"/>
      <c r="F1217" s="256"/>
      <c r="G1217" s="256"/>
      <c r="H1217" s="262"/>
      <c r="I1217" s="256"/>
      <c r="J1217" s="256"/>
      <c r="K1217" s="256"/>
      <c r="L1217" s="256"/>
    </row>
    <row r="1218" spans="1:12">
      <c r="A1218" s="256"/>
      <c r="B1218" s="256"/>
      <c r="C1218" s="256"/>
      <c r="D1218" s="256"/>
      <c r="E1218" s="488"/>
      <c r="F1218" s="256"/>
      <c r="G1218" s="256"/>
      <c r="H1218" s="262"/>
      <c r="I1218" s="256"/>
      <c r="J1218" s="256"/>
      <c r="K1218" s="256"/>
      <c r="L1218" s="256"/>
    </row>
    <row r="1219" spans="1:12">
      <c r="A1219" s="256"/>
      <c r="B1219" s="256"/>
      <c r="C1219" s="256"/>
      <c r="D1219" s="256"/>
      <c r="E1219" s="488"/>
      <c r="F1219" s="256"/>
      <c r="G1219" s="256"/>
      <c r="H1219" s="262"/>
      <c r="I1219" s="256"/>
      <c r="J1219" s="256"/>
      <c r="K1219" s="256"/>
      <c r="L1219" s="256"/>
    </row>
    <row r="1220" spans="1:12">
      <c r="A1220" s="256"/>
      <c r="B1220" s="256"/>
      <c r="C1220" s="256"/>
      <c r="D1220" s="256"/>
      <c r="E1220" s="488"/>
      <c r="F1220" s="256"/>
      <c r="G1220" s="256"/>
      <c r="H1220" s="262"/>
      <c r="I1220" s="256"/>
      <c r="J1220" s="256"/>
      <c r="K1220" s="256"/>
      <c r="L1220" s="256"/>
    </row>
    <row r="1221" spans="1:12">
      <c r="A1221" s="256"/>
      <c r="B1221" s="256"/>
      <c r="C1221" s="256"/>
      <c r="D1221" s="256"/>
      <c r="E1221" s="488"/>
      <c r="F1221" s="256"/>
      <c r="G1221" s="256"/>
      <c r="H1221" s="262"/>
      <c r="I1221" s="256"/>
      <c r="J1221" s="256"/>
      <c r="K1221" s="256"/>
      <c r="L1221" s="256"/>
    </row>
    <row r="1222" spans="1:12">
      <c r="A1222" s="256"/>
      <c r="B1222" s="256"/>
      <c r="C1222" s="256"/>
      <c r="D1222" s="256"/>
      <c r="E1222" s="488"/>
      <c r="F1222" s="256"/>
      <c r="G1222" s="256"/>
      <c r="H1222" s="262"/>
      <c r="I1222" s="256"/>
      <c r="J1222" s="256"/>
      <c r="K1222" s="256"/>
      <c r="L1222" s="256"/>
    </row>
    <row r="1223" spans="1:12">
      <c r="A1223" s="256"/>
      <c r="B1223" s="256"/>
      <c r="C1223" s="256"/>
      <c r="D1223" s="256"/>
      <c r="E1223" s="488"/>
      <c r="F1223" s="256"/>
      <c r="G1223" s="256"/>
      <c r="H1223" s="262"/>
      <c r="I1223" s="256"/>
      <c r="J1223" s="256"/>
      <c r="K1223" s="256"/>
      <c r="L1223" s="256"/>
    </row>
    <row r="1224" spans="1:12">
      <c r="A1224" s="256"/>
      <c r="B1224" s="256"/>
      <c r="C1224" s="256"/>
      <c r="D1224" s="256"/>
      <c r="E1224" s="488"/>
      <c r="F1224" s="256"/>
      <c r="G1224" s="256"/>
      <c r="H1224" s="262"/>
      <c r="I1224" s="256"/>
      <c r="J1224" s="256"/>
      <c r="K1224" s="256"/>
      <c r="L1224" s="256"/>
    </row>
    <row r="1225" spans="1:12">
      <c r="A1225" s="256"/>
      <c r="B1225" s="256"/>
      <c r="C1225" s="256"/>
      <c r="D1225" s="256"/>
      <c r="E1225" s="488"/>
      <c r="F1225" s="256"/>
      <c r="G1225" s="256"/>
      <c r="H1225" s="262"/>
      <c r="I1225" s="256"/>
      <c r="J1225" s="256"/>
      <c r="K1225" s="256"/>
      <c r="L1225" s="256"/>
    </row>
    <row r="1226" spans="1:12">
      <c r="A1226" s="256"/>
      <c r="B1226" s="256"/>
      <c r="C1226" s="256"/>
      <c r="D1226" s="256"/>
      <c r="E1226" s="488"/>
      <c r="F1226" s="256"/>
      <c r="G1226" s="256"/>
      <c r="H1226" s="262"/>
      <c r="I1226" s="256"/>
      <c r="J1226" s="256"/>
      <c r="K1226" s="256"/>
      <c r="L1226" s="256"/>
    </row>
    <row r="1227" spans="1:12">
      <c r="A1227" s="256"/>
      <c r="B1227" s="256"/>
      <c r="C1227" s="256"/>
      <c r="D1227" s="256"/>
      <c r="E1227" s="488"/>
      <c r="F1227" s="256"/>
      <c r="G1227" s="256"/>
      <c r="H1227" s="262"/>
      <c r="I1227" s="256"/>
      <c r="J1227" s="256"/>
      <c r="K1227" s="256"/>
      <c r="L1227" s="256"/>
    </row>
    <row r="1228" spans="1:12">
      <c r="A1228" s="256"/>
      <c r="B1228" s="256"/>
      <c r="C1228" s="256"/>
      <c r="D1228" s="256"/>
      <c r="E1228" s="488"/>
      <c r="F1228" s="256"/>
      <c r="G1228" s="256"/>
      <c r="H1228" s="262"/>
      <c r="I1228" s="256"/>
      <c r="J1228" s="256"/>
      <c r="K1228" s="256"/>
      <c r="L1228" s="256"/>
    </row>
    <row r="1229" spans="1:12">
      <c r="A1229" s="256"/>
      <c r="B1229" s="256"/>
      <c r="C1229" s="256"/>
      <c r="D1229" s="256"/>
      <c r="E1229" s="488"/>
      <c r="F1229" s="256"/>
      <c r="G1229" s="256"/>
      <c r="H1229" s="262"/>
      <c r="I1229" s="256"/>
      <c r="J1229" s="256"/>
      <c r="K1229" s="256"/>
      <c r="L1229" s="256"/>
    </row>
    <row r="1230" spans="1:12">
      <c r="A1230" s="256"/>
      <c r="B1230" s="256"/>
      <c r="C1230" s="256"/>
      <c r="D1230" s="256"/>
      <c r="E1230" s="488"/>
      <c r="F1230" s="256"/>
      <c r="G1230" s="256"/>
      <c r="H1230" s="262"/>
      <c r="I1230" s="256"/>
      <c r="J1230" s="256"/>
      <c r="K1230" s="256"/>
      <c r="L1230" s="256"/>
    </row>
    <row r="1231" spans="1:12">
      <c r="A1231" s="256"/>
      <c r="B1231" s="256"/>
      <c r="C1231" s="256"/>
      <c r="D1231" s="256"/>
      <c r="E1231" s="488"/>
      <c r="F1231" s="256"/>
      <c r="G1231" s="256"/>
      <c r="H1231" s="262"/>
      <c r="I1231" s="256"/>
      <c r="J1231" s="256"/>
      <c r="K1231" s="256"/>
      <c r="L1231" s="256"/>
    </row>
    <row r="1232" spans="1:12">
      <c r="A1232" s="256"/>
      <c r="B1232" s="256"/>
      <c r="C1232" s="256"/>
      <c r="D1232" s="256"/>
      <c r="E1232" s="488"/>
      <c r="F1232" s="256"/>
      <c r="G1232" s="256"/>
      <c r="H1232" s="262"/>
      <c r="I1232" s="256"/>
      <c r="J1232" s="256"/>
      <c r="K1232" s="256"/>
      <c r="L1232" s="256"/>
    </row>
    <row r="1233" spans="1:12">
      <c r="A1233" s="256"/>
      <c r="B1233" s="256"/>
      <c r="C1233" s="256"/>
      <c r="D1233" s="256"/>
      <c r="E1233" s="488"/>
      <c r="F1233" s="256"/>
      <c r="G1233" s="256"/>
      <c r="H1233" s="262"/>
      <c r="I1233" s="256"/>
      <c r="J1233" s="256"/>
      <c r="K1233" s="256"/>
      <c r="L1233" s="256"/>
    </row>
    <row r="1234" spans="1:12">
      <c r="A1234" s="256"/>
      <c r="B1234" s="256"/>
      <c r="C1234" s="256"/>
      <c r="D1234" s="256"/>
      <c r="E1234" s="488"/>
      <c r="F1234" s="256"/>
      <c r="G1234" s="256"/>
      <c r="H1234" s="262"/>
      <c r="I1234" s="256"/>
      <c r="J1234" s="256"/>
      <c r="K1234" s="256"/>
      <c r="L1234" s="256"/>
    </row>
    <row r="1235" spans="1:12">
      <c r="A1235" s="256"/>
      <c r="B1235" s="256"/>
      <c r="C1235" s="256"/>
      <c r="D1235" s="256"/>
      <c r="E1235" s="488"/>
      <c r="F1235" s="256"/>
      <c r="G1235" s="256"/>
      <c r="H1235" s="262"/>
      <c r="I1235" s="256"/>
      <c r="J1235" s="256"/>
      <c r="K1235" s="256"/>
      <c r="L1235" s="256"/>
    </row>
    <row r="1236" spans="1:12">
      <c r="A1236" s="256"/>
      <c r="B1236" s="256"/>
      <c r="C1236" s="256"/>
      <c r="D1236" s="256"/>
      <c r="E1236" s="488"/>
      <c r="F1236" s="256"/>
      <c r="G1236" s="256"/>
      <c r="H1236" s="262"/>
      <c r="I1236" s="256"/>
      <c r="J1236" s="256"/>
      <c r="K1236" s="256"/>
      <c r="L1236" s="256"/>
    </row>
    <row r="1237" spans="1:12">
      <c r="A1237" s="256"/>
      <c r="B1237" s="256"/>
      <c r="C1237" s="256"/>
      <c r="D1237" s="256"/>
      <c r="E1237" s="488"/>
      <c r="F1237" s="256"/>
      <c r="G1237" s="256"/>
      <c r="H1237" s="262"/>
      <c r="I1237" s="256"/>
      <c r="J1237" s="256"/>
      <c r="K1237" s="256"/>
      <c r="L1237" s="256"/>
    </row>
    <row r="1238" spans="1:12">
      <c r="A1238" s="256"/>
      <c r="B1238" s="256"/>
      <c r="C1238" s="256"/>
      <c r="D1238" s="256"/>
      <c r="E1238" s="488"/>
      <c r="F1238" s="256"/>
      <c r="G1238" s="256"/>
      <c r="H1238" s="262"/>
      <c r="I1238" s="256"/>
      <c r="J1238" s="256"/>
      <c r="K1238" s="256"/>
      <c r="L1238" s="256"/>
    </row>
    <row r="1239" spans="1:12">
      <c r="A1239" s="256"/>
      <c r="B1239" s="256"/>
      <c r="C1239" s="256"/>
      <c r="D1239" s="256"/>
      <c r="E1239" s="488"/>
      <c r="F1239" s="256"/>
      <c r="G1239" s="256"/>
      <c r="H1239" s="262"/>
      <c r="I1239" s="256"/>
      <c r="J1239" s="256"/>
      <c r="K1239" s="256"/>
      <c r="L1239" s="256"/>
    </row>
    <row r="1240" spans="1:12">
      <c r="A1240" s="256"/>
      <c r="B1240" s="256"/>
      <c r="C1240" s="256"/>
      <c r="D1240" s="256"/>
      <c r="E1240" s="488"/>
      <c r="F1240" s="256"/>
      <c r="G1240" s="256"/>
      <c r="H1240" s="262"/>
      <c r="I1240" s="256"/>
      <c r="J1240" s="256"/>
      <c r="K1240" s="256"/>
      <c r="L1240" s="256"/>
    </row>
    <row r="1241" spans="1:12">
      <c r="A1241" s="256"/>
      <c r="B1241" s="256"/>
      <c r="C1241" s="256"/>
      <c r="D1241" s="256"/>
      <c r="E1241" s="488"/>
      <c r="F1241" s="256"/>
      <c r="G1241" s="256"/>
      <c r="H1241" s="262"/>
      <c r="I1241" s="256"/>
      <c r="J1241" s="256"/>
      <c r="K1241" s="256"/>
      <c r="L1241" s="256"/>
    </row>
    <row r="1242" spans="1:12">
      <c r="A1242" s="256"/>
      <c r="B1242" s="256"/>
      <c r="C1242" s="256"/>
      <c r="D1242" s="256"/>
      <c r="E1242" s="488"/>
      <c r="F1242" s="256"/>
      <c r="G1242" s="256"/>
      <c r="H1242" s="262"/>
      <c r="I1242" s="256"/>
      <c r="J1242" s="256"/>
      <c r="K1242" s="256"/>
      <c r="L1242" s="256"/>
    </row>
    <row r="1243" spans="1:12">
      <c r="A1243" s="256"/>
      <c r="B1243" s="256"/>
      <c r="C1243" s="256"/>
      <c r="D1243" s="256"/>
      <c r="E1243" s="488"/>
      <c r="F1243" s="256"/>
      <c r="G1243" s="256"/>
      <c r="H1243" s="262"/>
      <c r="I1243" s="256"/>
      <c r="J1243" s="256"/>
      <c r="K1243" s="256"/>
      <c r="L1243" s="256"/>
    </row>
    <row r="1244" spans="1:12">
      <c r="A1244" s="256"/>
      <c r="B1244" s="256"/>
      <c r="C1244" s="256"/>
      <c r="D1244" s="256"/>
      <c r="E1244" s="488"/>
      <c r="F1244" s="256"/>
      <c r="G1244" s="256"/>
      <c r="H1244" s="262"/>
      <c r="I1244" s="256"/>
      <c r="J1244" s="256"/>
      <c r="K1244" s="256"/>
      <c r="L1244" s="256"/>
    </row>
    <row r="1245" spans="1:12">
      <c r="A1245" s="256"/>
      <c r="B1245" s="256"/>
      <c r="C1245" s="256"/>
      <c r="D1245" s="256"/>
      <c r="E1245" s="488"/>
      <c r="F1245" s="256"/>
      <c r="G1245" s="256"/>
      <c r="H1245" s="262"/>
      <c r="I1245" s="256"/>
      <c r="J1245" s="256"/>
      <c r="K1245" s="256"/>
      <c r="L1245" s="256"/>
    </row>
    <row r="1246" spans="1:12">
      <c r="A1246" s="256"/>
      <c r="B1246" s="256"/>
      <c r="C1246" s="256"/>
      <c r="D1246" s="256"/>
      <c r="E1246" s="488"/>
      <c r="F1246" s="256"/>
      <c r="G1246" s="256"/>
      <c r="H1246" s="262"/>
      <c r="I1246" s="256"/>
      <c r="J1246" s="256"/>
      <c r="K1246" s="256"/>
      <c r="L1246" s="256"/>
    </row>
    <row r="1247" spans="1:12">
      <c r="A1247" s="256"/>
      <c r="B1247" s="256"/>
      <c r="C1247" s="256"/>
      <c r="D1247" s="256"/>
      <c r="E1247" s="488"/>
      <c r="F1247" s="256"/>
      <c r="G1247" s="256"/>
      <c r="H1247" s="262"/>
      <c r="I1247" s="256"/>
      <c r="J1247" s="256"/>
      <c r="K1247" s="256"/>
      <c r="L1247" s="256"/>
    </row>
    <row r="1248" spans="1:12">
      <c r="A1248" s="256"/>
      <c r="B1248" s="256"/>
      <c r="C1248" s="256"/>
      <c r="D1248" s="256"/>
      <c r="E1248" s="488"/>
      <c r="F1248" s="256"/>
      <c r="G1248" s="256"/>
      <c r="H1248" s="262"/>
      <c r="I1248" s="256"/>
      <c r="J1248" s="256"/>
      <c r="K1248" s="256"/>
      <c r="L1248" s="256"/>
    </row>
    <row r="1249" spans="1:12">
      <c r="A1249" s="256"/>
      <c r="B1249" s="256"/>
      <c r="C1249" s="256"/>
      <c r="D1249" s="256"/>
      <c r="E1249" s="488"/>
      <c r="F1249" s="256"/>
      <c r="G1249" s="256"/>
      <c r="H1249" s="262"/>
      <c r="I1249" s="256"/>
      <c r="J1249" s="256"/>
      <c r="K1249" s="256"/>
      <c r="L1249" s="256"/>
    </row>
    <row r="1250" spans="1:12">
      <c r="A1250" s="256"/>
      <c r="B1250" s="256"/>
      <c r="C1250" s="256"/>
      <c r="D1250" s="256"/>
      <c r="E1250" s="488"/>
      <c r="F1250" s="256"/>
      <c r="G1250" s="256"/>
      <c r="H1250" s="262"/>
      <c r="I1250" s="256"/>
      <c r="J1250" s="256"/>
      <c r="K1250" s="256"/>
      <c r="L1250" s="256"/>
    </row>
    <row r="1251" spans="1:12">
      <c r="A1251" s="256"/>
      <c r="B1251" s="256"/>
      <c r="C1251" s="256"/>
      <c r="D1251" s="256"/>
      <c r="E1251" s="488"/>
      <c r="F1251" s="256"/>
      <c r="G1251" s="256"/>
      <c r="H1251" s="262"/>
      <c r="I1251" s="256"/>
      <c r="J1251" s="256"/>
      <c r="K1251" s="256"/>
      <c r="L1251" s="256"/>
    </row>
    <row r="1252" spans="1:12">
      <c r="A1252" s="256"/>
      <c r="B1252" s="256"/>
      <c r="C1252" s="256"/>
      <c r="D1252" s="256"/>
      <c r="E1252" s="488"/>
      <c r="F1252" s="256"/>
      <c r="G1252" s="256"/>
      <c r="H1252" s="262"/>
      <c r="I1252" s="256"/>
      <c r="J1252" s="256"/>
      <c r="K1252" s="256"/>
      <c r="L1252" s="256"/>
    </row>
    <row r="1253" spans="1:12">
      <c r="A1253" s="256"/>
      <c r="B1253" s="256"/>
      <c r="C1253" s="256"/>
      <c r="D1253" s="256"/>
      <c r="E1253" s="488"/>
      <c r="F1253" s="256"/>
      <c r="G1253" s="256"/>
      <c r="H1253" s="262"/>
      <c r="I1253" s="256"/>
      <c r="J1253" s="256"/>
      <c r="K1253" s="256"/>
      <c r="L1253" s="256"/>
    </row>
    <row r="1254" spans="1:12">
      <c r="A1254" s="256"/>
      <c r="B1254" s="256"/>
      <c r="C1254" s="256"/>
      <c r="D1254" s="256"/>
      <c r="E1254" s="488"/>
      <c r="F1254" s="256"/>
      <c r="G1254" s="256"/>
      <c r="H1254" s="262"/>
      <c r="I1254" s="256"/>
      <c r="J1254" s="256"/>
      <c r="K1254" s="256"/>
      <c r="L1254" s="256"/>
    </row>
    <row r="1255" spans="1:12">
      <c r="A1255" s="256"/>
      <c r="B1255" s="256"/>
      <c r="C1255" s="256"/>
      <c r="D1255" s="256"/>
      <c r="E1255" s="488"/>
      <c r="F1255" s="256"/>
      <c r="G1255" s="256"/>
      <c r="H1255" s="262"/>
      <c r="I1255" s="256"/>
      <c r="J1255" s="256"/>
      <c r="K1255" s="256"/>
      <c r="L1255" s="256"/>
    </row>
    <row r="1256" spans="1:12">
      <c r="A1256" s="256"/>
      <c r="B1256" s="256"/>
      <c r="C1256" s="256"/>
      <c r="D1256" s="256"/>
      <c r="E1256" s="488"/>
      <c r="F1256" s="256"/>
      <c r="G1256" s="256"/>
      <c r="H1256" s="262"/>
      <c r="I1256" s="256"/>
      <c r="J1256" s="256"/>
      <c r="K1256" s="256"/>
      <c r="L1256" s="256"/>
    </row>
    <row r="1257" spans="1:12">
      <c r="A1257" s="256"/>
      <c r="B1257" s="256"/>
      <c r="C1257" s="256"/>
      <c r="D1257" s="256"/>
      <c r="E1257" s="488"/>
      <c r="F1257" s="256"/>
      <c r="G1257" s="256"/>
      <c r="H1257" s="262"/>
      <c r="I1257" s="256"/>
      <c r="J1257" s="256"/>
      <c r="K1257" s="256"/>
      <c r="L1257" s="256"/>
    </row>
    <row r="1258" spans="1:12">
      <c r="A1258" s="256"/>
      <c r="B1258" s="256"/>
      <c r="C1258" s="256"/>
      <c r="D1258" s="256"/>
      <c r="E1258" s="488"/>
      <c r="F1258" s="256"/>
      <c r="G1258" s="256"/>
      <c r="H1258" s="262"/>
      <c r="I1258" s="256"/>
      <c r="J1258" s="256"/>
      <c r="K1258" s="256"/>
      <c r="L1258" s="256"/>
    </row>
    <row r="1259" spans="1:12">
      <c r="A1259" s="256"/>
      <c r="B1259" s="256"/>
      <c r="C1259" s="256"/>
      <c r="D1259" s="256"/>
      <c r="E1259" s="488"/>
      <c r="F1259" s="256"/>
      <c r="G1259" s="256"/>
      <c r="H1259" s="262"/>
      <c r="I1259" s="256"/>
      <c r="J1259" s="256"/>
      <c r="K1259" s="256"/>
      <c r="L1259" s="256"/>
    </row>
    <row r="1260" spans="1:12">
      <c r="A1260" s="256"/>
      <c r="B1260" s="256"/>
      <c r="C1260" s="256"/>
      <c r="D1260" s="256"/>
      <c r="E1260" s="488"/>
      <c r="F1260" s="256"/>
      <c r="G1260" s="256"/>
      <c r="H1260" s="262"/>
      <c r="I1260" s="256"/>
      <c r="J1260" s="256"/>
      <c r="K1260" s="256"/>
      <c r="L1260" s="256"/>
    </row>
    <row r="1261" spans="1:12">
      <c r="A1261" s="256"/>
      <c r="B1261" s="256"/>
      <c r="C1261" s="256"/>
      <c r="D1261" s="256"/>
      <c r="E1261" s="488"/>
      <c r="F1261" s="256"/>
      <c r="G1261" s="256"/>
      <c r="H1261" s="262"/>
      <c r="I1261" s="256"/>
      <c r="J1261" s="256"/>
      <c r="K1261" s="256"/>
      <c r="L1261" s="256"/>
    </row>
    <row r="1262" spans="1:12">
      <c r="A1262" s="256"/>
      <c r="B1262" s="256"/>
      <c r="C1262" s="256"/>
      <c r="D1262" s="256"/>
      <c r="E1262" s="488"/>
      <c r="F1262" s="256"/>
      <c r="G1262" s="256"/>
      <c r="H1262" s="262"/>
      <c r="I1262" s="256"/>
      <c r="J1262" s="256"/>
      <c r="K1262" s="256"/>
      <c r="L1262" s="256"/>
    </row>
    <row r="1263" spans="1:12">
      <c r="A1263" s="256"/>
      <c r="B1263" s="256"/>
      <c r="C1263" s="256"/>
      <c r="D1263" s="256"/>
      <c r="E1263" s="488"/>
      <c r="F1263" s="256"/>
      <c r="G1263" s="256"/>
      <c r="H1263" s="262"/>
      <c r="I1263" s="256"/>
      <c r="J1263" s="256"/>
      <c r="K1263" s="256"/>
      <c r="L1263" s="256"/>
    </row>
    <row r="1264" spans="1:12">
      <c r="A1264" s="256"/>
      <c r="B1264" s="256"/>
      <c r="C1264" s="256"/>
      <c r="D1264" s="256"/>
      <c r="E1264" s="488"/>
      <c r="F1264" s="256"/>
      <c r="G1264" s="256"/>
      <c r="H1264" s="262"/>
      <c r="I1264" s="256"/>
      <c r="J1264" s="256"/>
      <c r="K1264" s="256"/>
      <c r="L1264" s="256"/>
    </row>
    <row r="1265" spans="1:12">
      <c r="A1265" s="256"/>
      <c r="B1265" s="256"/>
      <c r="C1265" s="256"/>
      <c r="D1265" s="256"/>
      <c r="E1265" s="488"/>
      <c r="F1265" s="256"/>
      <c r="G1265" s="256"/>
      <c r="H1265" s="262"/>
      <c r="I1265" s="256"/>
      <c r="J1265" s="256"/>
      <c r="K1265" s="256"/>
      <c r="L1265" s="256"/>
    </row>
    <row r="1266" spans="1:12">
      <c r="A1266" s="256"/>
      <c r="B1266" s="256"/>
      <c r="C1266" s="256"/>
      <c r="D1266" s="256"/>
      <c r="E1266" s="488"/>
      <c r="F1266" s="256"/>
      <c r="G1266" s="256"/>
      <c r="H1266" s="262"/>
      <c r="I1266" s="256"/>
      <c r="J1266" s="256"/>
      <c r="K1266" s="256"/>
      <c r="L1266" s="256"/>
    </row>
    <row r="1267" spans="1:12">
      <c r="A1267" s="256"/>
      <c r="B1267" s="256"/>
      <c r="C1267" s="256"/>
      <c r="D1267" s="256"/>
      <c r="E1267" s="488"/>
      <c r="F1267" s="256"/>
      <c r="G1267" s="256"/>
      <c r="H1267" s="262"/>
      <c r="I1267" s="256"/>
      <c r="J1267" s="256"/>
      <c r="K1267" s="256"/>
      <c r="L1267" s="256"/>
    </row>
    <row r="1268" spans="1:12">
      <c r="A1268" s="256"/>
      <c r="B1268" s="256"/>
      <c r="C1268" s="256"/>
      <c r="D1268" s="256"/>
      <c r="E1268" s="488"/>
      <c r="F1268" s="256"/>
      <c r="G1268" s="256"/>
      <c r="H1268" s="262"/>
      <c r="I1268" s="256"/>
      <c r="J1268" s="256"/>
      <c r="K1268" s="256"/>
      <c r="L1268" s="256"/>
    </row>
    <row r="1269" spans="1:12">
      <c r="A1269" s="256"/>
      <c r="B1269" s="256"/>
      <c r="C1269" s="256"/>
      <c r="D1269" s="256"/>
      <c r="E1269" s="488"/>
      <c r="F1269" s="256"/>
      <c r="G1269" s="256"/>
      <c r="H1269" s="262"/>
      <c r="I1269" s="256"/>
      <c r="J1269" s="256"/>
      <c r="K1269" s="256"/>
      <c r="L1269" s="256"/>
    </row>
    <row r="1270" spans="1:12">
      <c r="A1270" s="256"/>
      <c r="B1270" s="256"/>
      <c r="C1270" s="256"/>
      <c r="D1270" s="256"/>
      <c r="E1270" s="488"/>
      <c r="F1270" s="256"/>
      <c r="G1270" s="256"/>
      <c r="H1270" s="262"/>
      <c r="I1270" s="256"/>
      <c r="J1270" s="256"/>
      <c r="K1270" s="256"/>
      <c r="L1270" s="256"/>
    </row>
    <row r="1271" spans="1:12">
      <c r="A1271" s="256"/>
      <c r="B1271" s="256"/>
      <c r="C1271" s="256"/>
      <c r="D1271" s="256"/>
      <c r="E1271" s="488"/>
      <c r="F1271" s="256"/>
      <c r="G1271" s="256"/>
      <c r="H1271" s="262"/>
      <c r="I1271" s="256"/>
      <c r="J1271" s="256"/>
      <c r="K1271" s="256"/>
      <c r="L1271" s="256"/>
    </row>
    <row r="1272" spans="1:12">
      <c r="A1272" s="256"/>
      <c r="B1272" s="256"/>
      <c r="C1272" s="256"/>
      <c r="D1272" s="256"/>
      <c r="E1272" s="488"/>
      <c r="F1272" s="256"/>
      <c r="G1272" s="256"/>
      <c r="H1272" s="262"/>
      <c r="I1272" s="256"/>
      <c r="J1272" s="256"/>
      <c r="K1272" s="256"/>
      <c r="L1272" s="256"/>
    </row>
    <row r="1273" spans="1:12">
      <c r="A1273" s="256"/>
      <c r="B1273" s="256"/>
      <c r="C1273" s="256"/>
      <c r="D1273" s="256"/>
      <c r="E1273" s="488"/>
      <c r="F1273" s="256"/>
      <c r="G1273" s="256"/>
      <c r="H1273" s="262"/>
      <c r="I1273" s="256"/>
      <c r="J1273" s="256"/>
      <c r="K1273" s="256"/>
      <c r="L1273" s="256"/>
    </row>
    <row r="1274" spans="1:12">
      <c r="A1274" s="256"/>
      <c r="B1274" s="256"/>
      <c r="C1274" s="256"/>
      <c r="D1274" s="256"/>
      <c r="E1274" s="488"/>
      <c r="F1274" s="256"/>
      <c r="G1274" s="256"/>
      <c r="H1274" s="262"/>
      <c r="I1274" s="256"/>
      <c r="J1274" s="256"/>
      <c r="K1274" s="256"/>
      <c r="L1274" s="256"/>
    </row>
    <row r="1275" spans="1:12">
      <c r="A1275" s="256"/>
      <c r="B1275" s="256"/>
      <c r="C1275" s="256"/>
      <c r="D1275" s="256"/>
      <c r="E1275" s="488"/>
      <c r="F1275" s="256"/>
      <c r="G1275" s="256"/>
      <c r="H1275" s="262"/>
      <c r="I1275" s="256"/>
      <c r="J1275" s="256"/>
      <c r="K1275" s="256"/>
      <c r="L1275" s="256"/>
    </row>
    <row r="1276" spans="1:12">
      <c r="A1276" s="256"/>
      <c r="B1276" s="256"/>
      <c r="C1276" s="256"/>
      <c r="D1276" s="256"/>
      <c r="E1276" s="488"/>
      <c r="F1276" s="256"/>
      <c r="G1276" s="256"/>
      <c r="H1276" s="262"/>
      <c r="I1276" s="256"/>
      <c r="J1276" s="256"/>
      <c r="K1276" s="256"/>
      <c r="L1276" s="256"/>
    </row>
    <row r="1277" spans="1:12">
      <c r="A1277" s="256"/>
      <c r="B1277" s="256"/>
      <c r="C1277" s="256"/>
      <c r="D1277" s="256"/>
      <c r="E1277" s="488"/>
      <c r="F1277" s="256"/>
      <c r="G1277" s="256"/>
      <c r="H1277" s="262"/>
      <c r="I1277" s="256"/>
      <c r="J1277" s="256"/>
      <c r="K1277" s="256"/>
      <c r="L1277" s="256"/>
    </row>
    <row r="1278" spans="1:12">
      <c r="A1278" s="256"/>
      <c r="B1278" s="256"/>
      <c r="C1278" s="256"/>
      <c r="D1278" s="256"/>
      <c r="E1278" s="488"/>
      <c r="F1278" s="256"/>
      <c r="G1278" s="256"/>
      <c r="H1278" s="262"/>
      <c r="I1278" s="256"/>
      <c r="J1278" s="256"/>
      <c r="K1278" s="256"/>
      <c r="L1278" s="256"/>
    </row>
    <row r="1279" spans="1:12">
      <c r="A1279" s="256"/>
      <c r="B1279" s="256"/>
      <c r="C1279" s="256"/>
      <c r="D1279" s="256"/>
      <c r="E1279" s="488"/>
      <c r="F1279" s="256"/>
      <c r="G1279" s="256"/>
      <c r="H1279" s="262"/>
      <c r="I1279" s="256"/>
      <c r="J1279" s="256"/>
      <c r="K1279" s="256"/>
      <c r="L1279" s="256"/>
    </row>
    <row r="1280" spans="1:12">
      <c r="A1280" s="256"/>
      <c r="B1280" s="256"/>
      <c r="C1280" s="256"/>
      <c r="D1280" s="256"/>
      <c r="E1280" s="488"/>
      <c r="F1280" s="256"/>
      <c r="G1280" s="256"/>
      <c r="H1280" s="262"/>
      <c r="I1280" s="256"/>
      <c r="J1280" s="256"/>
      <c r="K1280" s="256"/>
      <c r="L1280" s="256"/>
    </row>
    <row r="1281" spans="1:12">
      <c r="A1281" s="256"/>
      <c r="B1281" s="256"/>
      <c r="C1281" s="256"/>
      <c r="D1281" s="256"/>
      <c r="E1281" s="488"/>
      <c r="F1281" s="256"/>
      <c r="G1281" s="256"/>
      <c r="H1281" s="262"/>
      <c r="I1281" s="256"/>
      <c r="J1281" s="256"/>
      <c r="K1281" s="256"/>
      <c r="L1281" s="256"/>
    </row>
    <row r="1282" spans="1:12">
      <c r="A1282" s="256"/>
      <c r="B1282" s="256"/>
      <c r="C1282" s="256"/>
      <c r="D1282" s="256"/>
      <c r="E1282" s="488"/>
      <c r="F1282" s="256"/>
      <c r="G1282" s="256"/>
      <c r="H1282" s="262"/>
      <c r="I1282" s="256"/>
      <c r="J1282" s="256"/>
      <c r="K1282" s="256"/>
      <c r="L1282" s="256"/>
    </row>
    <row r="1283" spans="1:12">
      <c r="A1283" s="256"/>
      <c r="B1283" s="256"/>
      <c r="C1283" s="256"/>
      <c r="D1283" s="256"/>
      <c r="E1283" s="488"/>
      <c r="F1283" s="256"/>
      <c r="G1283" s="256"/>
      <c r="H1283" s="262"/>
      <c r="I1283" s="256"/>
      <c r="J1283" s="256"/>
      <c r="K1283" s="256"/>
      <c r="L1283" s="256"/>
    </row>
    <row r="1284" spans="1:12">
      <c r="A1284" s="256"/>
      <c r="B1284" s="256"/>
      <c r="C1284" s="256"/>
      <c r="D1284" s="256"/>
      <c r="E1284" s="488"/>
      <c r="F1284" s="256"/>
      <c r="G1284" s="256"/>
      <c r="H1284" s="262"/>
      <c r="I1284" s="256"/>
      <c r="J1284" s="256"/>
      <c r="K1284" s="256"/>
      <c r="L1284" s="256"/>
    </row>
    <row r="1285" spans="1:12">
      <c r="A1285" s="256"/>
      <c r="B1285" s="256"/>
      <c r="C1285" s="256"/>
      <c r="D1285" s="256"/>
      <c r="E1285" s="488"/>
      <c r="F1285" s="256"/>
      <c r="G1285" s="256"/>
      <c r="H1285" s="262"/>
      <c r="I1285" s="256"/>
      <c r="J1285" s="256"/>
      <c r="K1285" s="256"/>
      <c r="L1285" s="256"/>
    </row>
    <row r="1286" spans="1:12">
      <c r="A1286" s="256"/>
      <c r="B1286" s="256"/>
      <c r="C1286" s="256"/>
      <c r="D1286" s="256"/>
      <c r="E1286" s="488"/>
      <c r="F1286" s="256"/>
      <c r="G1286" s="256"/>
      <c r="H1286" s="262"/>
      <c r="I1286" s="256"/>
      <c r="J1286" s="256"/>
      <c r="K1286" s="256"/>
      <c r="L1286" s="256"/>
    </row>
    <row r="1287" spans="1:12">
      <c r="A1287" s="256"/>
      <c r="B1287" s="256"/>
      <c r="C1287" s="256"/>
      <c r="D1287" s="256"/>
      <c r="E1287" s="488"/>
      <c r="F1287" s="256"/>
      <c r="G1287" s="256"/>
      <c r="H1287" s="262"/>
      <c r="I1287" s="256"/>
      <c r="J1287" s="256"/>
      <c r="K1287" s="256"/>
      <c r="L1287" s="256"/>
    </row>
    <row r="1288" spans="1:12">
      <c r="A1288" s="256"/>
      <c r="B1288" s="256"/>
      <c r="C1288" s="256"/>
      <c r="D1288" s="256"/>
      <c r="E1288" s="488"/>
      <c r="F1288" s="256"/>
      <c r="G1288" s="256"/>
      <c r="H1288" s="262"/>
      <c r="I1288" s="256"/>
      <c r="J1288" s="256"/>
      <c r="K1288" s="256"/>
      <c r="L1288" s="256"/>
    </row>
    <row r="1289" spans="1:12">
      <c r="A1289" s="256"/>
      <c r="B1289" s="256"/>
      <c r="C1289" s="256"/>
      <c r="D1289" s="256"/>
      <c r="E1289" s="488"/>
      <c r="F1289" s="256"/>
      <c r="G1289" s="256"/>
      <c r="H1289" s="262"/>
      <c r="I1289" s="256"/>
      <c r="J1289" s="256"/>
      <c r="K1289" s="256"/>
      <c r="L1289" s="256"/>
    </row>
    <row r="1290" spans="1:12">
      <c r="A1290" s="256"/>
      <c r="B1290" s="256"/>
      <c r="C1290" s="256"/>
      <c r="D1290" s="256"/>
      <c r="E1290" s="488"/>
      <c r="F1290" s="256"/>
      <c r="G1290" s="256"/>
      <c r="H1290" s="262"/>
      <c r="I1290" s="256"/>
      <c r="J1290" s="256"/>
      <c r="K1290" s="256"/>
      <c r="L1290" s="256"/>
    </row>
    <row r="1291" spans="1:12">
      <c r="A1291" s="256"/>
      <c r="B1291" s="256"/>
      <c r="C1291" s="256"/>
      <c r="D1291" s="256"/>
      <c r="E1291" s="488"/>
      <c r="F1291" s="256"/>
      <c r="G1291" s="256"/>
      <c r="H1291" s="262"/>
      <c r="I1291" s="256"/>
      <c r="J1291" s="256"/>
      <c r="K1291" s="256"/>
      <c r="L1291" s="256"/>
    </row>
    <row r="1292" spans="1:12">
      <c r="A1292" s="256"/>
      <c r="B1292" s="256"/>
      <c r="C1292" s="256"/>
      <c r="D1292" s="256"/>
      <c r="E1292" s="488"/>
      <c r="F1292" s="256"/>
      <c r="G1292" s="256"/>
      <c r="H1292" s="262"/>
      <c r="I1292" s="256"/>
      <c r="J1292" s="256"/>
      <c r="K1292" s="256"/>
      <c r="L1292" s="256"/>
    </row>
    <row r="1293" spans="1:12">
      <c r="A1293" s="256"/>
      <c r="B1293" s="256"/>
      <c r="C1293" s="256"/>
      <c r="D1293" s="256"/>
      <c r="E1293" s="488"/>
      <c r="F1293" s="256"/>
      <c r="G1293" s="256"/>
      <c r="H1293" s="262"/>
      <c r="I1293" s="256"/>
      <c r="J1293" s="256"/>
      <c r="K1293" s="256"/>
      <c r="L1293" s="256"/>
    </row>
    <row r="1294" spans="1:12">
      <c r="A1294" s="256"/>
      <c r="B1294" s="256"/>
      <c r="C1294" s="256"/>
      <c r="D1294" s="256"/>
      <c r="E1294" s="488"/>
      <c r="F1294" s="256"/>
      <c r="G1294" s="256"/>
      <c r="H1294" s="262"/>
      <c r="I1294" s="256"/>
      <c r="J1294" s="256"/>
      <c r="K1294" s="256"/>
      <c r="L1294" s="256"/>
    </row>
    <row r="1295" spans="1:12">
      <c r="A1295" s="256"/>
      <c r="B1295" s="256"/>
      <c r="C1295" s="256"/>
      <c r="D1295" s="256"/>
      <c r="E1295" s="488"/>
      <c r="F1295" s="256"/>
      <c r="G1295" s="256"/>
      <c r="H1295" s="262"/>
      <c r="I1295" s="256"/>
      <c r="J1295" s="256"/>
      <c r="K1295" s="256"/>
      <c r="L1295" s="256"/>
    </row>
    <row r="1296" spans="1:12">
      <c r="A1296" s="256"/>
      <c r="B1296" s="256"/>
      <c r="C1296" s="256"/>
      <c r="D1296" s="256"/>
      <c r="E1296" s="488"/>
      <c r="F1296" s="256"/>
      <c r="G1296" s="256"/>
      <c r="H1296" s="262"/>
      <c r="I1296" s="256"/>
      <c r="J1296" s="256"/>
      <c r="K1296" s="256"/>
      <c r="L1296" s="256"/>
    </row>
    <row r="1297" spans="1:12">
      <c r="A1297" s="256"/>
      <c r="B1297" s="256"/>
      <c r="C1297" s="256"/>
      <c r="D1297" s="256"/>
      <c r="E1297" s="488"/>
      <c r="F1297" s="256"/>
      <c r="G1297" s="256"/>
      <c r="H1297" s="262"/>
      <c r="I1297" s="256"/>
      <c r="J1297" s="256"/>
      <c r="K1297" s="256"/>
      <c r="L1297" s="256"/>
    </row>
    <row r="1298" spans="1:12">
      <c r="A1298" s="256"/>
      <c r="B1298" s="256"/>
      <c r="C1298" s="256"/>
      <c r="D1298" s="256"/>
      <c r="E1298" s="488"/>
      <c r="F1298" s="256"/>
      <c r="G1298" s="256"/>
      <c r="H1298" s="262"/>
      <c r="I1298" s="256"/>
      <c r="J1298" s="256"/>
      <c r="K1298" s="256"/>
      <c r="L1298" s="256"/>
    </row>
    <row r="1299" spans="1:12">
      <c r="A1299" s="256"/>
      <c r="B1299" s="256"/>
      <c r="C1299" s="256"/>
      <c r="D1299" s="256"/>
      <c r="E1299" s="488"/>
      <c r="F1299" s="256"/>
      <c r="G1299" s="256"/>
      <c r="H1299" s="262"/>
      <c r="I1299" s="256"/>
      <c r="J1299" s="256"/>
      <c r="K1299" s="256"/>
      <c r="L1299" s="256"/>
    </row>
    <row r="1300" spans="1:12">
      <c r="A1300" s="256"/>
      <c r="B1300" s="256"/>
      <c r="C1300" s="256"/>
      <c r="D1300" s="256"/>
      <c r="E1300" s="488"/>
      <c r="F1300" s="256"/>
      <c r="G1300" s="256"/>
      <c r="H1300" s="262"/>
      <c r="I1300" s="256"/>
      <c r="J1300" s="256"/>
      <c r="K1300" s="256"/>
      <c r="L1300" s="256"/>
    </row>
    <row r="1301" spans="1:12">
      <c r="A1301" s="256"/>
      <c r="B1301" s="256"/>
      <c r="C1301" s="256"/>
      <c r="D1301" s="256"/>
      <c r="E1301" s="488"/>
      <c r="F1301" s="256"/>
      <c r="G1301" s="256"/>
      <c r="H1301" s="262"/>
      <c r="I1301" s="256"/>
      <c r="J1301" s="256"/>
      <c r="K1301" s="256"/>
      <c r="L1301" s="256"/>
    </row>
    <row r="1302" spans="1:12">
      <c r="A1302" s="256"/>
      <c r="B1302" s="256"/>
      <c r="C1302" s="256"/>
      <c r="D1302" s="256"/>
      <c r="E1302" s="488"/>
      <c r="F1302" s="256"/>
      <c r="G1302" s="256"/>
      <c r="H1302" s="262"/>
      <c r="I1302" s="256"/>
      <c r="J1302" s="256"/>
      <c r="K1302" s="256"/>
      <c r="L1302" s="256"/>
    </row>
    <row r="1303" spans="1:12">
      <c r="A1303" s="256"/>
      <c r="B1303" s="256"/>
      <c r="C1303" s="256"/>
      <c r="D1303" s="256"/>
      <c r="E1303" s="488"/>
      <c r="F1303" s="256"/>
      <c r="G1303" s="256"/>
      <c r="H1303" s="262"/>
      <c r="I1303" s="256"/>
      <c r="J1303" s="256"/>
      <c r="K1303" s="256"/>
      <c r="L1303" s="256"/>
    </row>
    <row r="1304" spans="1:12">
      <c r="A1304" s="256"/>
      <c r="B1304" s="256"/>
      <c r="C1304" s="256"/>
      <c r="D1304" s="256"/>
      <c r="E1304" s="488"/>
      <c r="F1304" s="256"/>
      <c r="G1304" s="256"/>
      <c r="H1304" s="262"/>
      <c r="I1304" s="256"/>
      <c r="J1304" s="256"/>
      <c r="K1304" s="256"/>
      <c r="L1304" s="256"/>
    </row>
    <row r="1305" spans="1:12">
      <c r="A1305" s="256"/>
      <c r="B1305" s="256"/>
      <c r="C1305" s="256"/>
      <c r="D1305" s="256"/>
      <c r="E1305" s="488"/>
      <c r="F1305" s="256"/>
      <c r="G1305" s="256"/>
      <c r="H1305" s="262"/>
      <c r="I1305" s="256"/>
      <c r="J1305" s="256"/>
      <c r="K1305" s="256"/>
      <c r="L1305" s="256"/>
    </row>
    <row r="1306" spans="1:12">
      <c r="A1306" s="256"/>
      <c r="B1306" s="256"/>
      <c r="C1306" s="256"/>
      <c r="D1306" s="256"/>
      <c r="E1306" s="488"/>
      <c r="F1306" s="256"/>
      <c r="G1306" s="256"/>
      <c r="H1306" s="262"/>
      <c r="I1306" s="256"/>
      <c r="J1306" s="256"/>
      <c r="K1306" s="256"/>
      <c r="L1306" s="256"/>
    </row>
    <row r="1307" spans="1:12">
      <c r="A1307" s="256"/>
      <c r="B1307" s="256"/>
      <c r="C1307" s="256"/>
      <c r="D1307" s="256"/>
      <c r="E1307" s="488"/>
      <c r="F1307" s="256"/>
      <c r="G1307" s="256"/>
      <c r="H1307" s="262"/>
      <c r="I1307" s="256"/>
      <c r="J1307" s="256"/>
      <c r="K1307" s="256"/>
      <c r="L1307" s="256"/>
    </row>
    <row r="1308" spans="1:12">
      <c r="A1308" s="256"/>
      <c r="B1308" s="256"/>
      <c r="C1308" s="256"/>
      <c r="D1308" s="256"/>
      <c r="E1308" s="488"/>
      <c r="F1308" s="256"/>
      <c r="G1308" s="256"/>
      <c r="H1308" s="262"/>
      <c r="I1308" s="256"/>
      <c r="J1308" s="256"/>
      <c r="K1308" s="256"/>
      <c r="L1308" s="256"/>
    </row>
    <row r="1309" spans="1:12">
      <c r="A1309" s="256"/>
      <c r="B1309" s="256"/>
      <c r="C1309" s="256"/>
      <c r="D1309" s="256"/>
      <c r="E1309" s="488"/>
      <c r="F1309" s="256"/>
      <c r="G1309" s="256"/>
      <c r="H1309" s="262"/>
      <c r="I1309" s="256"/>
      <c r="J1309" s="256"/>
      <c r="K1309" s="256"/>
      <c r="L1309" s="256"/>
    </row>
    <row r="1310" spans="1:12">
      <c r="A1310" s="256"/>
      <c r="B1310" s="256"/>
      <c r="C1310" s="256"/>
      <c r="D1310" s="256"/>
      <c r="E1310" s="488"/>
      <c r="F1310" s="256"/>
      <c r="G1310" s="256"/>
      <c r="H1310" s="262"/>
      <c r="I1310" s="256"/>
      <c r="J1310" s="256"/>
      <c r="K1310" s="256"/>
      <c r="L1310" s="256"/>
    </row>
    <row r="1311" spans="1:12">
      <c r="A1311" s="256"/>
      <c r="B1311" s="256"/>
      <c r="C1311" s="256"/>
      <c r="D1311" s="256"/>
      <c r="E1311" s="488"/>
      <c r="F1311" s="256"/>
      <c r="G1311" s="256"/>
      <c r="H1311" s="262"/>
      <c r="I1311" s="256"/>
      <c r="J1311" s="256"/>
      <c r="K1311" s="256"/>
      <c r="L1311" s="256"/>
    </row>
    <row r="1312" spans="1:12">
      <c r="A1312" s="256"/>
      <c r="B1312" s="256"/>
      <c r="C1312" s="256"/>
      <c r="D1312" s="256"/>
      <c r="E1312" s="488"/>
      <c r="F1312" s="256"/>
      <c r="G1312" s="256"/>
      <c r="H1312" s="262"/>
      <c r="I1312" s="256"/>
      <c r="J1312" s="256"/>
      <c r="K1312" s="256"/>
      <c r="L1312" s="256"/>
    </row>
    <row r="1313" spans="1:12">
      <c r="A1313" s="256"/>
      <c r="B1313" s="256"/>
      <c r="C1313" s="256"/>
      <c r="D1313" s="256"/>
      <c r="E1313" s="488"/>
      <c r="F1313" s="256"/>
      <c r="G1313" s="256"/>
      <c r="H1313" s="262"/>
      <c r="I1313" s="256"/>
      <c r="J1313" s="256"/>
      <c r="K1313" s="256"/>
      <c r="L1313" s="256"/>
    </row>
    <row r="1314" spans="1:12">
      <c r="A1314" s="256"/>
      <c r="B1314" s="256"/>
      <c r="C1314" s="256"/>
      <c r="D1314" s="256"/>
      <c r="E1314" s="488"/>
      <c r="F1314" s="256"/>
      <c r="G1314" s="256"/>
      <c r="H1314" s="262"/>
      <c r="I1314" s="256"/>
      <c r="J1314" s="256"/>
      <c r="K1314" s="256"/>
      <c r="L1314" s="256"/>
    </row>
    <row r="1315" spans="1:12">
      <c r="A1315" s="256"/>
      <c r="B1315" s="256"/>
      <c r="C1315" s="256"/>
      <c r="D1315" s="256"/>
      <c r="E1315" s="488"/>
      <c r="F1315" s="256"/>
      <c r="G1315" s="256"/>
      <c r="H1315" s="262"/>
      <c r="I1315" s="256"/>
      <c r="J1315" s="256"/>
      <c r="K1315" s="256"/>
      <c r="L1315" s="256"/>
    </row>
    <row r="1316" spans="1:12">
      <c r="A1316" s="256"/>
      <c r="B1316" s="256"/>
      <c r="C1316" s="256"/>
      <c r="D1316" s="256"/>
      <c r="E1316" s="488"/>
      <c r="F1316" s="256"/>
      <c r="G1316" s="256"/>
      <c r="H1316" s="262"/>
      <c r="I1316" s="256"/>
      <c r="J1316" s="256"/>
      <c r="K1316" s="256"/>
      <c r="L1316" s="256"/>
    </row>
    <row r="1317" spans="1:12">
      <c r="A1317" s="256"/>
      <c r="B1317" s="256"/>
      <c r="C1317" s="256"/>
      <c r="D1317" s="256"/>
      <c r="E1317" s="488"/>
      <c r="F1317" s="256"/>
      <c r="G1317" s="256"/>
      <c r="H1317" s="262"/>
      <c r="I1317" s="256"/>
      <c r="J1317" s="256"/>
      <c r="K1317" s="256"/>
      <c r="L1317" s="256"/>
    </row>
    <row r="1318" spans="1:12">
      <c r="A1318" s="256"/>
      <c r="B1318" s="256"/>
      <c r="C1318" s="256"/>
      <c r="D1318" s="256"/>
      <c r="E1318" s="488"/>
      <c r="F1318" s="256"/>
      <c r="G1318" s="256"/>
      <c r="H1318" s="262"/>
      <c r="I1318" s="256"/>
      <c r="J1318" s="256"/>
      <c r="K1318" s="256"/>
      <c r="L1318" s="256"/>
    </row>
    <row r="1319" spans="1:12">
      <c r="A1319" s="256"/>
      <c r="B1319" s="256"/>
      <c r="C1319" s="256"/>
      <c r="D1319" s="256"/>
      <c r="E1319" s="488"/>
      <c r="F1319" s="256"/>
      <c r="G1319" s="256"/>
      <c r="H1319" s="262"/>
      <c r="I1319" s="256"/>
      <c r="J1319" s="256"/>
      <c r="K1319" s="256"/>
      <c r="L1319" s="256"/>
    </row>
    <row r="1320" spans="1:12">
      <c r="A1320" s="256"/>
      <c r="B1320" s="256"/>
      <c r="C1320" s="256"/>
      <c r="D1320" s="256"/>
      <c r="E1320" s="488"/>
      <c r="F1320" s="256"/>
      <c r="G1320" s="256"/>
      <c r="H1320" s="262"/>
      <c r="I1320" s="256"/>
      <c r="J1320" s="256"/>
      <c r="K1320" s="256"/>
      <c r="L1320" s="256"/>
    </row>
    <row r="1321" spans="1:12">
      <c r="A1321" s="256"/>
      <c r="B1321" s="256"/>
      <c r="C1321" s="256"/>
      <c r="D1321" s="256"/>
      <c r="E1321" s="488"/>
      <c r="F1321" s="256"/>
      <c r="G1321" s="256"/>
      <c r="H1321" s="262"/>
      <c r="I1321" s="256"/>
      <c r="J1321" s="256"/>
      <c r="K1321" s="256"/>
      <c r="L1321" s="256"/>
    </row>
    <row r="1322" spans="1:12">
      <c r="A1322" s="256"/>
      <c r="B1322" s="256"/>
      <c r="C1322" s="256"/>
      <c r="D1322" s="256"/>
      <c r="E1322" s="488"/>
      <c r="F1322" s="256"/>
      <c r="G1322" s="256"/>
      <c r="H1322" s="262"/>
      <c r="I1322" s="256"/>
      <c r="J1322" s="256"/>
      <c r="K1322" s="256"/>
      <c r="L1322" s="256"/>
    </row>
    <row r="1323" spans="1:12">
      <c r="A1323" s="256"/>
      <c r="B1323" s="256"/>
      <c r="C1323" s="256"/>
      <c r="D1323" s="256"/>
      <c r="E1323" s="488"/>
      <c r="F1323" s="256"/>
      <c r="G1323" s="256"/>
      <c r="H1323" s="262"/>
      <c r="I1323" s="256"/>
      <c r="J1323" s="256"/>
      <c r="K1323" s="256"/>
      <c r="L1323" s="256"/>
    </row>
    <row r="1324" spans="1:12">
      <c r="A1324" s="256"/>
      <c r="B1324" s="256"/>
      <c r="C1324" s="256"/>
      <c r="D1324" s="256"/>
      <c r="E1324" s="488"/>
      <c r="F1324" s="256"/>
      <c r="G1324" s="256"/>
      <c r="H1324" s="262"/>
      <c r="I1324" s="256"/>
      <c r="J1324" s="256"/>
      <c r="K1324" s="256"/>
      <c r="L1324" s="256"/>
    </row>
    <row r="1325" spans="1:12">
      <c r="A1325" s="256"/>
      <c r="B1325" s="256"/>
      <c r="C1325" s="256"/>
      <c r="D1325" s="256"/>
      <c r="E1325" s="488"/>
      <c r="F1325" s="256"/>
      <c r="G1325" s="256"/>
      <c r="H1325" s="262"/>
      <c r="I1325" s="256"/>
      <c r="J1325" s="256"/>
      <c r="K1325" s="256"/>
      <c r="L1325" s="256"/>
    </row>
    <row r="1326" spans="1:12">
      <c r="A1326" s="256"/>
      <c r="B1326" s="256"/>
      <c r="C1326" s="256"/>
      <c r="D1326" s="256"/>
      <c r="E1326" s="488"/>
      <c r="F1326" s="256"/>
      <c r="G1326" s="256"/>
      <c r="H1326" s="262"/>
      <c r="I1326" s="256"/>
      <c r="J1326" s="256"/>
      <c r="K1326" s="256"/>
      <c r="L1326" s="256"/>
    </row>
    <row r="1327" spans="1:12">
      <c r="A1327" s="256"/>
      <c r="B1327" s="256"/>
      <c r="C1327" s="256"/>
      <c r="D1327" s="256"/>
      <c r="E1327" s="488"/>
      <c r="F1327" s="256"/>
      <c r="G1327" s="256"/>
      <c r="H1327" s="262"/>
      <c r="I1327" s="256"/>
      <c r="J1327" s="256"/>
      <c r="K1327" s="256"/>
      <c r="L1327" s="256"/>
    </row>
    <row r="1328" spans="1:12">
      <c r="A1328" s="256"/>
      <c r="B1328" s="256"/>
      <c r="C1328" s="256"/>
      <c r="D1328" s="256"/>
      <c r="E1328" s="488"/>
      <c r="F1328" s="256"/>
      <c r="G1328" s="256"/>
      <c r="H1328" s="262"/>
      <c r="I1328" s="256"/>
      <c r="J1328" s="256"/>
      <c r="K1328" s="256"/>
      <c r="L1328" s="256"/>
    </row>
    <row r="1329" spans="1:12">
      <c r="A1329" s="256"/>
      <c r="B1329" s="256"/>
      <c r="C1329" s="256"/>
      <c r="D1329" s="256"/>
      <c r="E1329" s="488"/>
      <c r="F1329" s="256"/>
      <c r="G1329" s="256"/>
      <c r="H1329" s="262"/>
      <c r="I1329" s="256"/>
      <c r="J1329" s="256"/>
      <c r="K1329" s="256"/>
      <c r="L1329" s="256"/>
    </row>
    <row r="1330" spans="1:12">
      <c r="A1330" s="256"/>
      <c r="B1330" s="256"/>
      <c r="C1330" s="256"/>
      <c r="D1330" s="256"/>
      <c r="E1330" s="488"/>
      <c r="F1330" s="256"/>
      <c r="G1330" s="256"/>
      <c r="H1330" s="262"/>
      <c r="I1330" s="256"/>
      <c r="J1330" s="256"/>
      <c r="K1330" s="256"/>
      <c r="L1330" s="256"/>
    </row>
    <row r="1331" spans="1:12">
      <c r="A1331" s="256"/>
      <c r="B1331" s="256"/>
      <c r="C1331" s="256"/>
      <c r="D1331" s="256"/>
      <c r="E1331" s="488"/>
      <c r="F1331" s="256"/>
      <c r="G1331" s="256"/>
      <c r="H1331" s="262"/>
      <c r="I1331" s="256"/>
      <c r="J1331" s="256"/>
      <c r="K1331" s="256"/>
      <c r="L1331" s="256"/>
    </row>
    <row r="1332" spans="1:12">
      <c r="A1332" s="256"/>
      <c r="B1332" s="256"/>
      <c r="C1332" s="256"/>
      <c r="D1332" s="256"/>
      <c r="E1332" s="488"/>
      <c r="F1332" s="256"/>
      <c r="G1332" s="256"/>
      <c r="H1332" s="262"/>
      <c r="I1332" s="256"/>
      <c r="J1332" s="256"/>
      <c r="K1332" s="256"/>
      <c r="L1332" s="256"/>
    </row>
    <row r="1333" spans="1:12">
      <c r="A1333" s="256"/>
      <c r="B1333" s="256"/>
      <c r="C1333" s="256"/>
      <c r="D1333" s="256"/>
      <c r="E1333" s="488"/>
      <c r="F1333" s="256"/>
      <c r="G1333" s="256"/>
      <c r="H1333" s="262"/>
      <c r="I1333" s="256"/>
      <c r="J1333" s="256"/>
      <c r="K1333" s="256"/>
      <c r="L1333" s="256"/>
    </row>
    <row r="1334" spans="1:12">
      <c r="A1334" s="256"/>
      <c r="B1334" s="256"/>
      <c r="C1334" s="256"/>
      <c r="D1334" s="256"/>
      <c r="E1334" s="488"/>
      <c r="F1334" s="256"/>
      <c r="G1334" s="256"/>
      <c r="H1334" s="262"/>
      <c r="I1334" s="256"/>
      <c r="J1334" s="256"/>
      <c r="K1334" s="256"/>
      <c r="L1334" s="256"/>
    </row>
    <row r="1335" spans="1:12">
      <c r="A1335" s="256"/>
      <c r="B1335" s="256"/>
      <c r="C1335" s="256"/>
      <c r="D1335" s="256"/>
      <c r="E1335" s="488"/>
      <c r="F1335" s="256"/>
      <c r="G1335" s="256"/>
      <c r="H1335" s="262"/>
      <c r="I1335" s="256"/>
      <c r="J1335" s="256"/>
      <c r="K1335" s="256"/>
      <c r="L1335" s="256"/>
    </row>
    <row r="1336" spans="1:12">
      <c r="A1336" s="256"/>
      <c r="B1336" s="256"/>
      <c r="C1336" s="256"/>
      <c r="D1336" s="256"/>
      <c r="E1336" s="488"/>
      <c r="F1336" s="256"/>
      <c r="G1336" s="256"/>
      <c r="H1336" s="262"/>
      <c r="I1336" s="256"/>
      <c r="J1336" s="256"/>
      <c r="K1336" s="256"/>
      <c r="L1336" s="256"/>
    </row>
    <row r="1337" spans="1:12">
      <c r="A1337" s="256"/>
      <c r="B1337" s="256"/>
      <c r="C1337" s="256"/>
      <c r="D1337" s="256"/>
      <c r="E1337" s="488"/>
      <c r="F1337" s="256"/>
      <c r="G1337" s="256"/>
      <c r="H1337" s="262"/>
      <c r="I1337" s="256"/>
      <c r="J1337" s="256"/>
      <c r="K1337" s="256"/>
      <c r="L1337" s="256"/>
    </row>
    <row r="1338" spans="1:12">
      <c r="A1338" s="256"/>
      <c r="B1338" s="256"/>
      <c r="C1338" s="256"/>
      <c r="D1338" s="256"/>
      <c r="E1338" s="488"/>
      <c r="F1338" s="256"/>
      <c r="G1338" s="256"/>
      <c r="H1338" s="262"/>
      <c r="I1338" s="256"/>
      <c r="J1338" s="256"/>
      <c r="K1338" s="256"/>
      <c r="L1338" s="256"/>
    </row>
    <row r="1339" spans="1:12">
      <c r="A1339" s="256"/>
      <c r="B1339" s="256"/>
      <c r="C1339" s="256"/>
      <c r="D1339" s="256"/>
      <c r="E1339" s="488"/>
      <c r="F1339" s="256"/>
      <c r="G1339" s="256"/>
      <c r="H1339" s="262"/>
      <c r="I1339" s="256"/>
      <c r="J1339" s="256"/>
      <c r="K1339" s="256"/>
      <c r="L1339" s="256"/>
    </row>
    <row r="1340" spans="1:12">
      <c r="A1340" s="256"/>
      <c r="B1340" s="256"/>
      <c r="C1340" s="256"/>
      <c r="D1340" s="256"/>
      <c r="E1340" s="488"/>
      <c r="F1340" s="256"/>
      <c r="G1340" s="256"/>
      <c r="H1340" s="262"/>
      <c r="I1340" s="256"/>
      <c r="J1340" s="256"/>
      <c r="K1340" s="256"/>
      <c r="L1340" s="256"/>
    </row>
    <row r="1341" spans="1:12">
      <c r="A1341" s="256"/>
      <c r="B1341" s="256"/>
      <c r="C1341" s="256"/>
      <c r="D1341" s="256"/>
      <c r="E1341" s="488"/>
      <c r="F1341" s="256"/>
      <c r="G1341" s="256"/>
      <c r="H1341" s="262"/>
      <c r="I1341" s="256"/>
      <c r="J1341" s="256"/>
      <c r="K1341" s="256"/>
      <c r="L1341" s="256"/>
    </row>
    <row r="1342" spans="1:12">
      <c r="A1342" s="256"/>
      <c r="B1342" s="256"/>
      <c r="C1342" s="256"/>
      <c r="D1342" s="256"/>
      <c r="E1342" s="488"/>
      <c r="F1342" s="256"/>
      <c r="G1342" s="256"/>
      <c r="H1342" s="262"/>
      <c r="I1342" s="256"/>
      <c r="J1342" s="256"/>
      <c r="K1342" s="256"/>
      <c r="L1342" s="256"/>
    </row>
    <row r="1343" spans="1:12">
      <c r="A1343" s="256"/>
      <c r="B1343" s="256"/>
      <c r="C1343" s="256"/>
      <c r="D1343" s="256"/>
      <c r="E1343" s="488"/>
      <c r="F1343" s="256"/>
      <c r="G1343" s="256"/>
      <c r="H1343" s="262"/>
      <c r="I1343" s="256"/>
      <c r="J1343" s="256"/>
      <c r="K1343" s="256"/>
      <c r="L1343" s="256"/>
    </row>
    <row r="1344" spans="1:12">
      <c r="A1344" s="256"/>
      <c r="B1344" s="256"/>
      <c r="C1344" s="256"/>
      <c r="D1344" s="256"/>
      <c r="E1344" s="488"/>
      <c r="F1344" s="256"/>
      <c r="G1344" s="256"/>
      <c r="H1344" s="262"/>
      <c r="I1344" s="256"/>
      <c r="J1344" s="256"/>
      <c r="K1344" s="256"/>
      <c r="L1344" s="256"/>
    </row>
    <row r="1345" spans="1:12">
      <c r="A1345" s="256"/>
      <c r="B1345" s="256"/>
      <c r="C1345" s="256"/>
      <c r="D1345" s="256"/>
      <c r="E1345" s="488"/>
      <c r="F1345" s="256"/>
      <c r="G1345" s="256"/>
      <c r="H1345" s="262"/>
      <c r="I1345" s="256"/>
      <c r="J1345" s="256"/>
      <c r="K1345" s="256"/>
      <c r="L1345" s="256"/>
    </row>
    <row r="1346" spans="1:12">
      <c r="A1346" s="256"/>
      <c r="B1346" s="256"/>
      <c r="C1346" s="256"/>
      <c r="D1346" s="256"/>
      <c r="E1346" s="488"/>
      <c r="F1346" s="256"/>
      <c r="G1346" s="256"/>
      <c r="H1346" s="262"/>
      <c r="I1346" s="256"/>
      <c r="J1346" s="256"/>
      <c r="K1346" s="256"/>
      <c r="L1346" s="256"/>
    </row>
    <row r="1347" spans="1:12">
      <c r="A1347" s="256"/>
      <c r="B1347" s="256"/>
      <c r="C1347" s="256"/>
      <c r="D1347" s="256"/>
      <c r="E1347" s="488"/>
      <c r="F1347" s="256"/>
      <c r="G1347" s="256"/>
      <c r="H1347" s="262"/>
      <c r="I1347" s="256"/>
      <c r="J1347" s="256"/>
      <c r="K1347" s="256"/>
      <c r="L1347" s="256"/>
    </row>
    <row r="1348" spans="1:12">
      <c r="A1348" s="256"/>
      <c r="B1348" s="256"/>
      <c r="C1348" s="256"/>
      <c r="D1348" s="256"/>
      <c r="E1348" s="488"/>
      <c r="F1348" s="256"/>
      <c r="G1348" s="256"/>
      <c r="H1348" s="262"/>
      <c r="I1348" s="256"/>
      <c r="J1348" s="256"/>
      <c r="K1348" s="256"/>
      <c r="L1348" s="256"/>
    </row>
    <row r="1349" spans="1:12">
      <c r="A1349" s="256"/>
      <c r="B1349" s="256"/>
      <c r="C1349" s="256"/>
      <c r="D1349" s="256"/>
      <c r="E1349" s="488"/>
      <c r="F1349" s="256"/>
      <c r="G1349" s="256"/>
      <c r="H1349" s="262"/>
      <c r="I1349" s="256"/>
      <c r="J1349" s="256"/>
      <c r="K1349" s="256"/>
      <c r="L1349" s="256"/>
    </row>
    <row r="1350" spans="1:12">
      <c r="A1350" s="256"/>
      <c r="B1350" s="256"/>
      <c r="C1350" s="256"/>
      <c r="D1350" s="256"/>
      <c r="E1350" s="488"/>
      <c r="F1350" s="256"/>
      <c r="G1350" s="256"/>
      <c r="H1350" s="262"/>
      <c r="I1350" s="256"/>
      <c r="J1350" s="256"/>
      <c r="K1350" s="256"/>
      <c r="L1350" s="256"/>
    </row>
    <row r="1351" spans="1:12">
      <c r="A1351" s="256"/>
      <c r="B1351" s="256"/>
      <c r="C1351" s="256"/>
      <c r="D1351" s="256"/>
      <c r="E1351" s="488"/>
      <c r="F1351" s="256"/>
      <c r="G1351" s="256"/>
      <c r="H1351" s="262"/>
      <c r="I1351" s="256"/>
      <c r="J1351" s="256"/>
      <c r="K1351" s="256"/>
      <c r="L1351" s="256"/>
    </row>
    <row r="1352" spans="1:12">
      <c r="A1352" s="256"/>
      <c r="B1352" s="256"/>
      <c r="C1352" s="256"/>
      <c r="D1352" s="256"/>
      <c r="E1352" s="488"/>
      <c r="F1352" s="256"/>
      <c r="G1352" s="256"/>
      <c r="H1352" s="262"/>
      <c r="I1352" s="256"/>
      <c r="J1352" s="256"/>
      <c r="K1352" s="256"/>
      <c r="L1352" s="256"/>
    </row>
    <row r="1353" spans="1:12">
      <c r="A1353" s="256"/>
      <c r="B1353" s="256"/>
      <c r="C1353" s="256"/>
      <c r="D1353" s="256"/>
      <c r="E1353" s="488"/>
      <c r="F1353" s="256"/>
      <c r="G1353" s="256"/>
      <c r="H1353" s="262"/>
      <c r="I1353" s="256"/>
      <c r="J1353" s="256"/>
      <c r="K1353" s="256"/>
      <c r="L1353" s="256"/>
    </row>
    <row r="1354" spans="1:12">
      <c r="A1354" s="256"/>
      <c r="B1354" s="256"/>
      <c r="C1354" s="256"/>
      <c r="D1354" s="256"/>
      <c r="E1354" s="488"/>
      <c r="F1354" s="256"/>
      <c r="G1354" s="256"/>
      <c r="H1354" s="262"/>
      <c r="I1354" s="256"/>
      <c r="J1354" s="256"/>
      <c r="K1354" s="256"/>
      <c r="L1354" s="256"/>
    </row>
    <row r="1355" spans="1:12">
      <c r="A1355" s="256"/>
      <c r="B1355" s="256"/>
      <c r="C1355" s="256"/>
      <c r="D1355" s="256"/>
      <c r="E1355" s="488"/>
      <c r="F1355" s="256"/>
      <c r="G1355" s="256"/>
      <c r="H1355" s="262"/>
      <c r="I1355" s="256"/>
      <c r="J1355" s="256"/>
      <c r="K1355" s="256"/>
      <c r="L1355" s="256"/>
    </row>
    <row r="1356" spans="1:12">
      <c r="A1356" s="256"/>
      <c r="B1356" s="256"/>
      <c r="C1356" s="256"/>
      <c r="D1356" s="256"/>
      <c r="E1356" s="488"/>
      <c r="F1356" s="256"/>
      <c r="G1356" s="256"/>
      <c r="H1356" s="262"/>
      <c r="I1356" s="256"/>
      <c r="J1356" s="256"/>
      <c r="K1356" s="256"/>
      <c r="L1356" s="256"/>
    </row>
    <row r="1357" spans="1:12">
      <c r="A1357" s="256"/>
      <c r="B1357" s="256"/>
      <c r="C1357" s="256"/>
      <c r="D1357" s="256"/>
      <c r="E1357" s="488"/>
      <c r="F1357" s="256"/>
      <c r="G1357" s="256"/>
      <c r="H1357" s="262"/>
      <c r="I1357" s="256"/>
      <c r="J1357" s="256"/>
      <c r="K1357" s="256"/>
      <c r="L1357" s="256"/>
    </row>
    <row r="1358" spans="1:12">
      <c r="A1358" s="256"/>
      <c r="B1358" s="256"/>
      <c r="C1358" s="256"/>
      <c r="D1358" s="256"/>
      <c r="E1358" s="488"/>
      <c r="F1358" s="256"/>
      <c r="G1358" s="256"/>
      <c r="H1358" s="262"/>
      <c r="I1358" s="256"/>
      <c r="J1358" s="256"/>
      <c r="K1358" s="256"/>
      <c r="L1358" s="256"/>
    </row>
    <row r="1359" spans="1:12">
      <c r="A1359" s="256"/>
      <c r="B1359" s="256"/>
      <c r="C1359" s="256"/>
      <c r="D1359" s="256"/>
      <c r="E1359" s="488"/>
      <c r="F1359" s="256"/>
      <c r="G1359" s="256"/>
      <c r="H1359" s="262"/>
      <c r="I1359" s="256"/>
      <c r="J1359" s="256"/>
      <c r="K1359" s="256"/>
      <c r="L1359" s="256"/>
    </row>
    <row r="1360" spans="1:12">
      <c r="A1360" s="256"/>
      <c r="B1360" s="256"/>
      <c r="C1360" s="256"/>
      <c r="D1360" s="256"/>
      <c r="E1360" s="488"/>
      <c r="F1360" s="256"/>
      <c r="G1360" s="256"/>
      <c r="H1360" s="262"/>
      <c r="I1360" s="256"/>
      <c r="J1360" s="256"/>
      <c r="K1360" s="256"/>
      <c r="L1360" s="256"/>
    </row>
    <row r="1361" spans="1:12">
      <c r="A1361" s="256"/>
      <c r="B1361" s="256"/>
      <c r="C1361" s="256"/>
      <c r="D1361" s="256"/>
      <c r="E1361" s="488"/>
      <c r="F1361" s="256"/>
      <c r="G1361" s="256"/>
      <c r="H1361" s="262"/>
      <c r="I1361" s="256"/>
      <c r="J1361" s="256"/>
      <c r="K1361" s="256"/>
      <c r="L1361" s="256"/>
    </row>
    <row r="1362" spans="1:12">
      <c r="A1362" s="256"/>
      <c r="B1362" s="256"/>
      <c r="C1362" s="256"/>
      <c r="D1362" s="256"/>
      <c r="E1362" s="488"/>
      <c r="F1362" s="256"/>
      <c r="G1362" s="256"/>
      <c r="H1362" s="262"/>
      <c r="I1362" s="256"/>
      <c r="J1362" s="256"/>
      <c r="K1362" s="256"/>
      <c r="L1362" s="256"/>
    </row>
    <row r="1363" spans="1:12">
      <c r="A1363" s="256"/>
      <c r="B1363" s="256"/>
      <c r="C1363" s="256"/>
      <c r="D1363" s="256"/>
      <c r="E1363" s="488"/>
      <c r="F1363" s="256"/>
      <c r="G1363" s="256"/>
      <c r="H1363" s="262"/>
      <c r="I1363" s="256"/>
      <c r="J1363" s="256"/>
      <c r="K1363" s="256"/>
      <c r="L1363" s="256"/>
    </row>
    <row r="1364" spans="1:12">
      <c r="A1364" s="256"/>
      <c r="B1364" s="256"/>
      <c r="C1364" s="256"/>
      <c r="D1364" s="256"/>
      <c r="E1364" s="488"/>
      <c r="F1364" s="256"/>
      <c r="G1364" s="256"/>
      <c r="H1364" s="262"/>
      <c r="I1364" s="256"/>
      <c r="J1364" s="256"/>
      <c r="K1364" s="256"/>
      <c r="L1364" s="256"/>
    </row>
    <row r="1365" spans="1:12">
      <c r="A1365" s="256"/>
      <c r="B1365" s="256"/>
      <c r="C1365" s="256"/>
      <c r="D1365" s="256"/>
      <c r="E1365" s="488"/>
      <c r="F1365" s="256"/>
      <c r="G1365" s="256"/>
      <c r="H1365" s="262"/>
      <c r="I1365" s="256"/>
      <c r="J1365" s="256"/>
      <c r="K1365" s="256"/>
      <c r="L1365" s="256"/>
    </row>
    <row r="1366" spans="1:12">
      <c r="A1366" s="256"/>
      <c r="B1366" s="256"/>
      <c r="C1366" s="256"/>
      <c r="D1366" s="256"/>
      <c r="E1366" s="488"/>
      <c r="F1366" s="256"/>
      <c r="G1366" s="256"/>
      <c r="H1366" s="262"/>
      <c r="I1366" s="256"/>
      <c r="J1366" s="256"/>
      <c r="K1366" s="256"/>
      <c r="L1366" s="256"/>
    </row>
    <row r="1367" spans="1:12">
      <c r="A1367" s="256"/>
      <c r="B1367" s="256"/>
      <c r="C1367" s="256"/>
      <c r="D1367" s="256"/>
      <c r="E1367" s="488"/>
      <c r="F1367" s="256"/>
      <c r="G1367" s="256"/>
      <c r="H1367" s="262"/>
      <c r="I1367" s="256"/>
      <c r="J1367" s="256"/>
      <c r="K1367" s="256"/>
      <c r="L1367" s="256"/>
    </row>
    <row r="1368" spans="1:12">
      <c r="A1368" s="256"/>
      <c r="B1368" s="256"/>
      <c r="C1368" s="256"/>
      <c r="D1368" s="256"/>
      <c r="E1368" s="488"/>
      <c r="F1368" s="256"/>
      <c r="G1368" s="256"/>
      <c r="H1368" s="262"/>
      <c r="I1368" s="256"/>
      <c r="J1368" s="256"/>
      <c r="K1368" s="256"/>
      <c r="L1368" s="256"/>
    </row>
    <row r="1369" spans="1:12">
      <c r="A1369" s="256"/>
      <c r="B1369" s="256"/>
      <c r="C1369" s="256"/>
      <c r="D1369" s="256"/>
      <c r="E1369" s="488"/>
      <c r="F1369" s="256"/>
      <c r="G1369" s="256"/>
      <c r="H1369" s="262"/>
      <c r="I1369" s="256"/>
      <c r="J1369" s="256"/>
      <c r="K1369" s="256"/>
      <c r="L1369" s="256"/>
    </row>
    <row r="1370" spans="1:12">
      <c r="A1370" s="256"/>
      <c r="B1370" s="256"/>
      <c r="C1370" s="256"/>
      <c r="D1370" s="256"/>
      <c r="E1370" s="488"/>
      <c r="F1370" s="256"/>
      <c r="G1370" s="256"/>
      <c r="H1370" s="262"/>
      <c r="I1370" s="256"/>
      <c r="J1370" s="256"/>
      <c r="K1370" s="256"/>
      <c r="L1370" s="256"/>
    </row>
    <row r="1371" spans="1:12">
      <c r="A1371" s="256"/>
      <c r="B1371" s="256"/>
      <c r="C1371" s="256"/>
      <c r="D1371" s="256"/>
      <c r="E1371" s="488"/>
      <c r="F1371" s="256"/>
      <c r="G1371" s="256"/>
      <c r="H1371" s="262"/>
      <c r="I1371" s="256"/>
      <c r="J1371" s="256"/>
      <c r="K1371" s="256"/>
      <c r="L1371" s="256"/>
    </row>
    <row r="1372" spans="1:12">
      <c r="A1372" s="256"/>
      <c r="B1372" s="256"/>
      <c r="C1372" s="256"/>
      <c r="D1372" s="256"/>
      <c r="E1372" s="488"/>
      <c r="F1372" s="256"/>
      <c r="G1372" s="256"/>
      <c r="H1372" s="262"/>
      <c r="I1372" s="256"/>
      <c r="J1372" s="256"/>
      <c r="K1372" s="256"/>
      <c r="L1372" s="256"/>
    </row>
    <row r="1373" spans="1:12">
      <c r="A1373" s="256"/>
      <c r="B1373" s="256"/>
      <c r="C1373" s="256"/>
      <c r="D1373" s="256"/>
      <c r="E1373" s="488"/>
      <c r="F1373" s="256"/>
      <c r="G1373" s="256"/>
      <c r="H1373" s="262"/>
      <c r="I1373" s="256"/>
      <c r="J1373" s="256"/>
      <c r="K1373" s="256"/>
      <c r="L1373" s="256"/>
    </row>
    <row r="1374" spans="1:12">
      <c r="A1374" s="256"/>
      <c r="B1374" s="256"/>
      <c r="C1374" s="256"/>
      <c r="D1374" s="256"/>
      <c r="E1374" s="488"/>
      <c r="F1374" s="256"/>
      <c r="G1374" s="256"/>
      <c r="H1374" s="262"/>
      <c r="I1374" s="256"/>
      <c r="J1374" s="256"/>
      <c r="K1374" s="256"/>
      <c r="L1374" s="256"/>
    </row>
    <row r="1375" spans="1:12">
      <c r="A1375" s="256"/>
      <c r="B1375" s="256"/>
      <c r="C1375" s="256"/>
      <c r="D1375" s="256"/>
      <c r="E1375" s="488"/>
      <c r="F1375" s="256"/>
      <c r="G1375" s="256"/>
      <c r="H1375" s="262"/>
      <c r="I1375" s="256"/>
      <c r="J1375" s="256"/>
      <c r="K1375" s="256"/>
      <c r="L1375" s="256"/>
    </row>
    <row r="1376" spans="1:12">
      <c r="A1376" s="256"/>
      <c r="B1376" s="256"/>
      <c r="C1376" s="256"/>
      <c r="D1376" s="256"/>
      <c r="E1376" s="488"/>
      <c r="F1376" s="256"/>
      <c r="G1376" s="256"/>
      <c r="H1376" s="262"/>
      <c r="I1376" s="256"/>
      <c r="J1376" s="256"/>
      <c r="K1376" s="256"/>
      <c r="L1376" s="256"/>
    </row>
    <row r="1377" spans="1:12">
      <c r="A1377" s="256"/>
      <c r="B1377" s="256"/>
      <c r="C1377" s="256"/>
      <c r="D1377" s="256"/>
      <c r="E1377" s="488"/>
      <c r="F1377" s="256"/>
      <c r="G1377" s="256"/>
      <c r="H1377" s="262"/>
      <c r="I1377" s="256"/>
      <c r="J1377" s="256"/>
      <c r="K1377" s="256"/>
      <c r="L1377" s="256"/>
    </row>
    <row r="1378" spans="1:12">
      <c r="A1378" s="256"/>
      <c r="B1378" s="256"/>
      <c r="C1378" s="256"/>
      <c r="D1378" s="256"/>
      <c r="E1378" s="488"/>
      <c r="F1378" s="256"/>
      <c r="G1378" s="256"/>
      <c r="H1378" s="262"/>
      <c r="I1378" s="256"/>
      <c r="J1378" s="256"/>
      <c r="K1378" s="256"/>
      <c r="L1378" s="256"/>
    </row>
    <row r="1379" spans="1:12">
      <c r="A1379" s="256"/>
      <c r="B1379" s="256"/>
      <c r="C1379" s="256"/>
      <c r="D1379" s="256"/>
      <c r="E1379" s="488"/>
      <c r="F1379" s="256"/>
      <c r="G1379" s="256"/>
      <c r="H1379" s="262"/>
      <c r="I1379" s="256"/>
      <c r="J1379" s="256"/>
      <c r="K1379" s="256"/>
      <c r="L1379" s="256"/>
    </row>
    <row r="1380" spans="1:12">
      <c r="A1380" s="256"/>
      <c r="B1380" s="256"/>
      <c r="C1380" s="256"/>
      <c r="D1380" s="256"/>
      <c r="E1380" s="488"/>
      <c r="F1380" s="256"/>
      <c r="G1380" s="256"/>
      <c r="H1380" s="262"/>
      <c r="I1380" s="256"/>
      <c r="J1380" s="256"/>
      <c r="K1380" s="256"/>
      <c r="L1380" s="256"/>
    </row>
    <row r="1381" spans="1:12">
      <c r="A1381" s="256"/>
      <c r="B1381" s="256"/>
      <c r="C1381" s="256"/>
      <c r="D1381" s="256"/>
      <c r="E1381" s="488"/>
      <c r="F1381" s="256"/>
      <c r="G1381" s="256"/>
      <c r="H1381" s="262"/>
      <c r="I1381" s="256"/>
      <c r="J1381" s="256"/>
      <c r="K1381" s="256"/>
      <c r="L1381" s="256"/>
    </row>
    <row r="1382" spans="1:12">
      <c r="A1382" s="256"/>
      <c r="B1382" s="256"/>
      <c r="C1382" s="256"/>
      <c r="D1382" s="256"/>
      <c r="E1382" s="488"/>
      <c r="F1382" s="256"/>
      <c r="G1382" s="256"/>
      <c r="H1382" s="262"/>
      <c r="I1382" s="256"/>
      <c r="J1382" s="256"/>
      <c r="K1382" s="256"/>
      <c r="L1382" s="256"/>
    </row>
    <row r="1383" spans="1:12">
      <c r="A1383" s="256"/>
      <c r="B1383" s="256"/>
      <c r="C1383" s="256"/>
      <c r="D1383" s="256"/>
      <c r="E1383" s="488"/>
      <c r="F1383" s="256"/>
      <c r="G1383" s="256"/>
      <c r="H1383" s="262"/>
      <c r="I1383" s="256"/>
      <c r="J1383" s="256"/>
      <c r="K1383" s="256"/>
      <c r="L1383" s="256"/>
    </row>
    <row r="1384" spans="1:12">
      <c r="A1384" s="256"/>
      <c r="B1384" s="256"/>
      <c r="C1384" s="256"/>
      <c r="D1384" s="256"/>
      <c r="E1384" s="488"/>
      <c r="F1384" s="256"/>
      <c r="G1384" s="256"/>
      <c r="H1384" s="262"/>
      <c r="I1384" s="256"/>
      <c r="J1384" s="256"/>
      <c r="K1384" s="256"/>
      <c r="L1384" s="256"/>
    </row>
    <row r="1385" spans="1:12">
      <c r="A1385" s="256"/>
      <c r="B1385" s="256"/>
      <c r="C1385" s="256"/>
      <c r="D1385" s="256"/>
      <c r="E1385" s="488"/>
      <c r="F1385" s="256"/>
      <c r="G1385" s="256"/>
      <c r="H1385" s="262"/>
      <c r="I1385" s="256"/>
      <c r="J1385" s="256"/>
      <c r="K1385" s="256"/>
      <c r="L1385" s="256"/>
    </row>
    <row r="1386" spans="1:12">
      <c r="A1386" s="256"/>
      <c r="B1386" s="256"/>
      <c r="C1386" s="256"/>
      <c r="D1386" s="256"/>
      <c r="E1386" s="488"/>
      <c r="F1386" s="256"/>
      <c r="G1386" s="256"/>
      <c r="H1386" s="262"/>
      <c r="I1386" s="256"/>
      <c r="J1386" s="256"/>
      <c r="K1386" s="256"/>
      <c r="L1386" s="256"/>
    </row>
    <row r="1387" spans="1:12">
      <c r="A1387" s="256"/>
      <c r="B1387" s="256"/>
      <c r="C1387" s="256"/>
      <c r="D1387" s="256"/>
      <c r="E1387" s="488"/>
      <c r="F1387" s="256"/>
      <c r="G1387" s="256"/>
      <c r="H1387" s="262"/>
      <c r="I1387" s="256"/>
      <c r="J1387" s="256"/>
      <c r="K1387" s="256"/>
      <c r="L1387" s="256"/>
    </row>
    <row r="1388" spans="1:12">
      <c r="A1388" s="256"/>
      <c r="B1388" s="256"/>
      <c r="C1388" s="256"/>
      <c r="D1388" s="256"/>
      <c r="E1388" s="488"/>
      <c r="F1388" s="256"/>
      <c r="G1388" s="256"/>
      <c r="H1388" s="262"/>
      <c r="I1388" s="256"/>
      <c r="J1388" s="256"/>
      <c r="K1388" s="256"/>
      <c r="L1388" s="256"/>
    </row>
    <row r="1389" spans="1:12">
      <c r="A1389" s="256"/>
      <c r="B1389" s="256"/>
      <c r="C1389" s="256"/>
      <c r="D1389" s="256"/>
      <c r="E1389" s="488"/>
      <c r="F1389" s="256"/>
      <c r="G1389" s="256"/>
      <c r="H1389" s="262"/>
      <c r="I1389" s="256"/>
      <c r="J1389" s="256"/>
      <c r="K1389" s="256"/>
      <c r="L1389" s="256"/>
    </row>
    <row r="1390" spans="1:12">
      <c r="A1390" s="256"/>
      <c r="B1390" s="256"/>
      <c r="C1390" s="256"/>
      <c r="D1390" s="256"/>
      <c r="E1390" s="488"/>
      <c r="F1390" s="256"/>
      <c r="G1390" s="256"/>
      <c r="H1390" s="262"/>
      <c r="I1390" s="256"/>
      <c r="J1390" s="256"/>
      <c r="K1390" s="256"/>
      <c r="L1390" s="256"/>
    </row>
    <row r="1391" spans="1:12">
      <c r="A1391" s="256"/>
      <c r="B1391" s="256"/>
      <c r="C1391" s="256"/>
      <c r="D1391" s="256"/>
      <c r="E1391" s="488"/>
      <c r="F1391" s="256"/>
      <c r="G1391" s="256"/>
      <c r="H1391" s="262"/>
      <c r="I1391" s="256"/>
      <c r="J1391" s="256"/>
      <c r="K1391" s="256"/>
      <c r="L1391" s="256"/>
    </row>
    <row r="1392" spans="1:12">
      <c r="A1392" s="256"/>
      <c r="B1392" s="256"/>
      <c r="C1392" s="256"/>
      <c r="D1392" s="256"/>
      <c r="E1392" s="488"/>
      <c r="F1392" s="256"/>
      <c r="G1392" s="256"/>
      <c r="H1392" s="262"/>
      <c r="I1392" s="256"/>
      <c r="J1392" s="256"/>
      <c r="K1392" s="256"/>
      <c r="L1392" s="256"/>
    </row>
    <row r="1393" spans="1:12">
      <c r="A1393" s="256"/>
      <c r="B1393" s="256"/>
      <c r="C1393" s="256"/>
      <c r="D1393" s="256"/>
      <c r="E1393" s="488"/>
      <c r="F1393" s="256"/>
      <c r="G1393" s="256"/>
      <c r="H1393" s="262"/>
      <c r="I1393" s="256"/>
      <c r="J1393" s="256"/>
      <c r="K1393" s="256"/>
      <c r="L1393" s="256"/>
    </row>
    <row r="1394" spans="1:12">
      <c r="A1394" s="256"/>
      <c r="B1394" s="256"/>
      <c r="C1394" s="256"/>
      <c r="D1394" s="256"/>
      <c r="E1394" s="488"/>
      <c r="F1394" s="256"/>
      <c r="G1394" s="256"/>
      <c r="H1394" s="262"/>
      <c r="I1394" s="256"/>
      <c r="J1394" s="256"/>
      <c r="K1394" s="256"/>
      <c r="L1394" s="256"/>
    </row>
    <row r="1395" spans="1:12">
      <c r="A1395" s="256"/>
      <c r="B1395" s="256"/>
      <c r="C1395" s="256"/>
      <c r="D1395" s="256"/>
      <c r="E1395" s="488"/>
      <c r="F1395" s="256"/>
      <c r="G1395" s="256"/>
      <c r="H1395" s="262"/>
      <c r="I1395" s="256"/>
      <c r="J1395" s="256"/>
      <c r="K1395" s="256"/>
      <c r="L1395" s="256"/>
    </row>
    <row r="1396" spans="1:12">
      <c r="A1396" s="256"/>
      <c r="B1396" s="256"/>
      <c r="C1396" s="256"/>
      <c r="D1396" s="256"/>
      <c r="E1396" s="488"/>
      <c r="F1396" s="256"/>
      <c r="G1396" s="256"/>
      <c r="H1396" s="262"/>
      <c r="I1396" s="256"/>
      <c r="J1396" s="256"/>
      <c r="K1396" s="256"/>
      <c r="L1396" s="256"/>
    </row>
    <row r="1397" spans="1:12">
      <c r="A1397" s="256"/>
      <c r="B1397" s="256"/>
      <c r="C1397" s="256"/>
      <c r="D1397" s="256"/>
      <c r="E1397" s="488"/>
      <c r="F1397" s="256"/>
      <c r="G1397" s="256"/>
      <c r="H1397" s="262"/>
      <c r="I1397" s="256"/>
      <c r="J1397" s="256"/>
      <c r="K1397" s="256"/>
      <c r="L1397" s="256"/>
    </row>
    <row r="1398" spans="1:12">
      <c r="A1398" s="256"/>
      <c r="B1398" s="256"/>
      <c r="C1398" s="256"/>
      <c r="D1398" s="256"/>
      <c r="E1398" s="488"/>
      <c r="F1398" s="256"/>
      <c r="G1398" s="256"/>
      <c r="H1398" s="262"/>
      <c r="I1398" s="256"/>
      <c r="J1398" s="256"/>
      <c r="K1398" s="256"/>
      <c r="L1398" s="256"/>
    </row>
    <row r="1399" spans="1:12">
      <c r="A1399" s="256"/>
      <c r="B1399" s="256"/>
      <c r="C1399" s="256"/>
      <c r="D1399" s="256"/>
      <c r="E1399" s="488"/>
      <c r="F1399" s="256"/>
      <c r="G1399" s="256"/>
      <c r="H1399" s="262"/>
      <c r="I1399" s="256"/>
      <c r="J1399" s="256"/>
      <c r="K1399" s="256"/>
      <c r="L1399" s="256"/>
    </row>
    <row r="1400" spans="1:12">
      <c r="A1400" s="256"/>
      <c r="B1400" s="256"/>
      <c r="C1400" s="256"/>
      <c r="D1400" s="256"/>
      <c r="E1400" s="488"/>
      <c r="F1400" s="256"/>
      <c r="G1400" s="256"/>
      <c r="H1400" s="262"/>
      <c r="I1400" s="256"/>
      <c r="J1400" s="256"/>
      <c r="K1400" s="256"/>
      <c r="L1400" s="256"/>
    </row>
    <row r="1401" spans="1:12">
      <c r="A1401" s="256"/>
      <c r="B1401" s="256"/>
      <c r="C1401" s="256"/>
      <c r="D1401" s="256"/>
      <c r="E1401" s="488"/>
      <c r="F1401" s="256"/>
      <c r="G1401" s="256"/>
      <c r="H1401" s="262"/>
      <c r="I1401" s="256"/>
      <c r="J1401" s="256"/>
      <c r="K1401" s="256"/>
      <c r="L1401" s="256"/>
    </row>
    <row r="1402" spans="1:12">
      <c r="A1402" s="256"/>
      <c r="B1402" s="256"/>
      <c r="C1402" s="256"/>
      <c r="D1402" s="256"/>
      <c r="E1402" s="488"/>
      <c r="F1402" s="256"/>
      <c r="G1402" s="256"/>
      <c r="H1402" s="262"/>
      <c r="I1402" s="256"/>
      <c r="J1402" s="256"/>
      <c r="K1402" s="256"/>
      <c r="L1402" s="256"/>
    </row>
    <row r="1403" spans="1:12">
      <c r="A1403" s="256"/>
      <c r="B1403" s="256"/>
      <c r="C1403" s="256"/>
      <c r="D1403" s="256"/>
      <c r="E1403" s="488"/>
      <c r="F1403" s="256"/>
      <c r="G1403" s="256"/>
      <c r="H1403" s="262"/>
      <c r="I1403" s="256"/>
      <c r="J1403" s="256"/>
      <c r="K1403" s="256"/>
      <c r="L1403" s="256"/>
    </row>
    <row r="1404" spans="1:12">
      <c r="A1404" s="256"/>
      <c r="B1404" s="256"/>
      <c r="C1404" s="256"/>
      <c r="D1404" s="256"/>
      <c r="E1404" s="488"/>
      <c r="F1404" s="256"/>
      <c r="G1404" s="256"/>
      <c r="H1404" s="262"/>
      <c r="I1404" s="256"/>
      <c r="J1404" s="256"/>
      <c r="K1404" s="256"/>
      <c r="L1404" s="256"/>
    </row>
    <row r="1405" spans="1:12">
      <c r="A1405" s="256"/>
      <c r="B1405" s="256"/>
      <c r="C1405" s="256"/>
      <c r="D1405" s="256"/>
      <c r="E1405" s="488"/>
      <c r="F1405" s="256"/>
      <c r="G1405" s="256"/>
      <c r="H1405" s="262"/>
      <c r="I1405" s="256"/>
      <c r="J1405" s="256"/>
      <c r="K1405" s="256"/>
      <c r="L1405" s="256"/>
    </row>
    <row r="1406" spans="1:12">
      <c r="A1406" s="256"/>
      <c r="B1406" s="256"/>
      <c r="C1406" s="256"/>
      <c r="D1406" s="256"/>
      <c r="E1406" s="488"/>
      <c r="F1406" s="256"/>
      <c r="G1406" s="256"/>
      <c r="H1406" s="262"/>
      <c r="I1406" s="256"/>
      <c r="J1406" s="256"/>
      <c r="K1406" s="256"/>
      <c r="L1406" s="256"/>
    </row>
    <row r="1407" spans="1:12">
      <c r="A1407" s="256"/>
      <c r="B1407" s="256"/>
      <c r="C1407" s="256"/>
      <c r="D1407" s="256"/>
      <c r="E1407" s="488"/>
      <c r="F1407" s="256"/>
      <c r="G1407" s="256"/>
      <c r="H1407" s="262"/>
      <c r="I1407" s="256"/>
      <c r="J1407" s="256"/>
      <c r="K1407" s="256"/>
      <c r="L1407" s="256"/>
    </row>
    <row r="1408" spans="1:12">
      <c r="A1408" s="256"/>
      <c r="B1408" s="256"/>
      <c r="C1408" s="256"/>
      <c r="D1408" s="256"/>
      <c r="E1408" s="488"/>
      <c r="F1408" s="256"/>
      <c r="G1408" s="256"/>
      <c r="H1408" s="262"/>
      <c r="I1408" s="256"/>
      <c r="J1408" s="256"/>
      <c r="K1408" s="256"/>
      <c r="L1408" s="256"/>
    </row>
    <row r="1409" spans="1:12">
      <c r="A1409" s="256"/>
      <c r="B1409" s="256"/>
      <c r="C1409" s="256"/>
      <c r="D1409" s="256"/>
      <c r="E1409" s="488"/>
      <c r="F1409" s="256"/>
      <c r="G1409" s="256"/>
      <c r="H1409" s="262"/>
      <c r="I1409" s="256"/>
      <c r="J1409" s="256"/>
      <c r="K1409" s="256"/>
      <c r="L1409" s="256"/>
    </row>
    <row r="1410" spans="1:12">
      <c r="A1410" s="256"/>
      <c r="B1410" s="256"/>
      <c r="C1410" s="256"/>
      <c r="D1410" s="256"/>
      <c r="E1410" s="488"/>
      <c r="F1410" s="256"/>
      <c r="G1410" s="256"/>
      <c r="H1410" s="262"/>
      <c r="I1410" s="256"/>
      <c r="J1410" s="256"/>
      <c r="K1410" s="256"/>
      <c r="L1410" s="256"/>
    </row>
    <row r="1411" spans="1:12">
      <c r="A1411" s="256"/>
      <c r="B1411" s="256"/>
      <c r="C1411" s="256"/>
      <c r="D1411" s="256"/>
      <c r="E1411" s="488"/>
      <c r="F1411" s="256"/>
      <c r="G1411" s="256"/>
      <c r="H1411" s="262"/>
      <c r="I1411" s="256"/>
      <c r="J1411" s="256"/>
      <c r="K1411" s="256"/>
      <c r="L1411" s="256"/>
    </row>
    <row r="1412" spans="1:12">
      <c r="A1412" s="256"/>
      <c r="B1412" s="256"/>
      <c r="C1412" s="256"/>
      <c r="D1412" s="256"/>
      <c r="E1412" s="488"/>
      <c r="F1412" s="256"/>
      <c r="G1412" s="256"/>
      <c r="H1412" s="262"/>
      <c r="I1412" s="256"/>
      <c r="J1412" s="256"/>
      <c r="K1412" s="256"/>
      <c r="L1412" s="256"/>
    </row>
    <row r="1413" spans="1:12">
      <c r="A1413" s="256"/>
      <c r="B1413" s="256"/>
      <c r="C1413" s="256"/>
      <c r="D1413" s="256"/>
      <c r="E1413" s="488"/>
      <c r="F1413" s="256"/>
      <c r="G1413" s="256"/>
      <c r="H1413" s="262"/>
      <c r="I1413" s="256"/>
      <c r="J1413" s="256"/>
      <c r="K1413" s="256"/>
      <c r="L1413" s="256"/>
    </row>
    <row r="1414" spans="1:12">
      <c r="A1414" s="256"/>
      <c r="B1414" s="256"/>
      <c r="C1414" s="256"/>
      <c r="D1414" s="256"/>
      <c r="E1414" s="488"/>
      <c r="F1414" s="256"/>
      <c r="G1414" s="256"/>
      <c r="H1414" s="262"/>
      <c r="I1414" s="256"/>
      <c r="J1414" s="256"/>
      <c r="K1414" s="256"/>
      <c r="L1414" s="256"/>
    </row>
    <row r="1415" spans="1:12">
      <c r="A1415" s="256"/>
      <c r="B1415" s="256"/>
      <c r="C1415" s="256"/>
      <c r="D1415" s="256"/>
      <c r="E1415" s="488"/>
      <c r="F1415" s="256"/>
      <c r="G1415" s="256"/>
      <c r="H1415" s="262"/>
      <c r="I1415" s="256"/>
      <c r="J1415" s="256"/>
      <c r="K1415" s="256"/>
      <c r="L1415" s="256"/>
    </row>
    <row r="1416" spans="1:12">
      <c r="A1416" s="256"/>
      <c r="B1416" s="256"/>
      <c r="C1416" s="256"/>
      <c r="D1416" s="256"/>
      <c r="E1416" s="488"/>
      <c r="F1416" s="256"/>
      <c r="G1416" s="256"/>
      <c r="H1416" s="262"/>
      <c r="I1416" s="256"/>
      <c r="J1416" s="256"/>
      <c r="K1416" s="256"/>
      <c r="L1416" s="256"/>
    </row>
    <row r="1417" spans="1:12">
      <c r="A1417" s="256"/>
      <c r="B1417" s="256"/>
      <c r="C1417" s="256"/>
      <c r="D1417" s="256"/>
      <c r="E1417" s="488"/>
      <c r="F1417" s="256"/>
      <c r="G1417" s="256"/>
      <c r="H1417" s="262"/>
      <c r="I1417" s="256"/>
      <c r="J1417" s="256"/>
      <c r="K1417" s="256"/>
      <c r="L1417" s="256"/>
    </row>
    <row r="1418" spans="1:12">
      <c r="A1418" s="256"/>
      <c r="B1418" s="256"/>
      <c r="C1418" s="256"/>
      <c r="D1418" s="256"/>
      <c r="E1418" s="488"/>
      <c r="F1418" s="256"/>
      <c r="G1418" s="256"/>
      <c r="H1418" s="262"/>
      <c r="I1418" s="256"/>
      <c r="J1418" s="256"/>
      <c r="K1418" s="256"/>
      <c r="L1418" s="256"/>
    </row>
    <row r="1419" spans="1:12">
      <c r="A1419" s="256"/>
      <c r="B1419" s="256"/>
      <c r="C1419" s="256"/>
      <c r="D1419" s="256"/>
      <c r="E1419" s="488"/>
      <c r="F1419" s="256"/>
      <c r="G1419" s="256"/>
      <c r="H1419" s="262"/>
      <c r="I1419" s="256"/>
      <c r="J1419" s="256"/>
      <c r="K1419" s="256"/>
      <c r="L1419" s="256"/>
    </row>
    <row r="1420" spans="1:12">
      <c r="A1420" s="256"/>
      <c r="B1420" s="256"/>
      <c r="C1420" s="256"/>
      <c r="D1420" s="256"/>
      <c r="E1420" s="488"/>
      <c r="F1420" s="256"/>
      <c r="G1420" s="256"/>
      <c r="H1420" s="262"/>
      <c r="I1420" s="256"/>
      <c r="J1420" s="256"/>
      <c r="K1420" s="256"/>
      <c r="L1420" s="256"/>
    </row>
    <row r="1421" spans="1:12">
      <c r="A1421" s="256"/>
      <c r="B1421" s="256"/>
      <c r="C1421" s="256"/>
      <c r="D1421" s="256"/>
      <c r="E1421" s="488"/>
      <c r="F1421" s="256"/>
      <c r="G1421" s="256"/>
      <c r="H1421" s="262"/>
      <c r="I1421" s="256"/>
      <c r="J1421" s="256"/>
      <c r="K1421" s="256"/>
      <c r="L1421" s="256"/>
    </row>
    <row r="1422" spans="1:12">
      <c r="A1422" s="256"/>
      <c r="B1422" s="256"/>
      <c r="C1422" s="256"/>
      <c r="D1422" s="256"/>
      <c r="E1422" s="488"/>
      <c r="F1422" s="256"/>
      <c r="G1422" s="256"/>
      <c r="H1422" s="262"/>
      <c r="I1422" s="256"/>
      <c r="J1422" s="256"/>
      <c r="K1422" s="256"/>
      <c r="L1422" s="256"/>
    </row>
    <row r="1423" spans="1:12">
      <c r="A1423" s="256"/>
      <c r="B1423" s="256"/>
      <c r="C1423" s="256"/>
      <c r="D1423" s="256"/>
      <c r="E1423" s="488"/>
      <c r="F1423" s="256"/>
      <c r="G1423" s="256"/>
      <c r="H1423" s="262"/>
      <c r="I1423" s="256"/>
      <c r="J1423" s="256"/>
      <c r="K1423" s="256"/>
      <c r="L1423" s="256"/>
    </row>
    <row r="1424" spans="1:12">
      <c r="A1424" s="256"/>
      <c r="B1424" s="256"/>
      <c r="C1424" s="256"/>
      <c r="D1424" s="256"/>
      <c r="E1424" s="488"/>
      <c r="F1424" s="256"/>
      <c r="G1424" s="256"/>
      <c r="H1424" s="262"/>
      <c r="I1424" s="256"/>
      <c r="J1424" s="256"/>
      <c r="K1424" s="256"/>
      <c r="L1424" s="256"/>
    </row>
    <row r="1425" spans="1:12">
      <c r="A1425" s="256"/>
      <c r="B1425" s="256"/>
      <c r="C1425" s="256"/>
      <c r="D1425" s="256"/>
      <c r="E1425" s="488"/>
      <c r="F1425" s="256"/>
      <c r="G1425" s="256"/>
      <c r="H1425" s="262"/>
      <c r="I1425" s="256"/>
      <c r="J1425" s="256"/>
      <c r="K1425" s="256"/>
      <c r="L1425" s="256"/>
    </row>
    <row r="1426" spans="1:12">
      <c r="A1426" s="256"/>
      <c r="B1426" s="256"/>
      <c r="C1426" s="256"/>
      <c r="D1426" s="256"/>
      <c r="E1426" s="488"/>
      <c r="F1426" s="256"/>
      <c r="G1426" s="256"/>
      <c r="H1426" s="262"/>
      <c r="I1426" s="256"/>
      <c r="J1426" s="256"/>
      <c r="K1426" s="256"/>
      <c r="L1426" s="256"/>
    </row>
    <row r="1427" spans="1:12">
      <c r="A1427" s="256"/>
      <c r="B1427" s="256"/>
      <c r="C1427" s="256"/>
      <c r="D1427" s="256"/>
      <c r="E1427" s="488"/>
      <c r="F1427" s="256"/>
      <c r="G1427" s="256"/>
      <c r="H1427" s="262"/>
      <c r="I1427" s="256"/>
      <c r="J1427" s="256"/>
      <c r="K1427" s="256"/>
      <c r="L1427" s="256"/>
    </row>
    <row r="1428" spans="1:12">
      <c r="A1428" s="256"/>
      <c r="B1428" s="256"/>
      <c r="C1428" s="256"/>
      <c r="D1428" s="256"/>
      <c r="E1428" s="488"/>
      <c r="F1428" s="256"/>
      <c r="G1428" s="256"/>
      <c r="H1428" s="262"/>
      <c r="I1428" s="256"/>
      <c r="J1428" s="256"/>
      <c r="K1428" s="256"/>
      <c r="L1428" s="256"/>
    </row>
    <row r="1429" spans="1:12">
      <c r="A1429" s="256"/>
      <c r="B1429" s="256"/>
      <c r="C1429" s="256"/>
      <c r="D1429" s="256"/>
      <c r="E1429" s="488"/>
      <c r="F1429" s="256"/>
      <c r="G1429" s="256"/>
      <c r="H1429" s="262"/>
      <c r="I1429" s="256"/>
      <c r="J1429" s="256"/>
      <c r="K1429" s="256"/>
      <c r="L1429" s="256"/>
    </row>
    <row r="1430" spans="1:12">
      <c r="A1430" s="256"/>
      <c r="B1430" s="256"/>
      <c r="C1430" s="256"/>
      <c r="D1430" s="256"/>
      <c r="E1430" s="488"/>
      <c r="F1430" s="256"/>
      <c r="G1430" s="256"/>
      <c r="H1430" s="262"/>
      <c r="I1430" s="256"/>
      <c r="J1430" s="256"/>
      <c r="K1430" s="256"/>
      <c r="L1430" s="256"/>
    </row>
    <row r="1431" spans="1:12">
      <c r="A1431" s="256"/>
      <c r="B1431" s="256"/>
      <c r="C1431" s="256"/>
      <c r="D1431" s="256"/>
      <c r="E1431" s="488"/>
      <c r="F1431" s="256"/>
      <c r="G1431" s="256"/>
      <c r="H1431" s="262"/>
      <c r="I1431" s="256"/>
      <c r="J1431" s="256"/>
      <c r="K1431" s="256"/>
      <c r="L1431" s="256"/>
    </row>
    <row r="1432" spans="1:12">
      <c r="A1432" s="256"/>
      <c r="B1432" s="256"/>
      <c r="C1432" s="256"/>
      <c r="D1432" s="256"/>
      <c r="E1432" s="488"/>
      <c r="F1432" s="256"/>
      <c r="G1432" s="256"/>
      <c r="H1432" s="262"/>
      <c r="I1432" s="256"/>
      <c r="J1432" s="256"/>
      <c r="K1432" s="256"/>
      <c r="L1432" s="256"/>
    </row>
    <row r="1433" spans="1:12">
      <c r="A1433" s="256"/>
      <c r="B1433" s="256"/>
      <c r="C1433" s="256"/>
      <c r="D1433" s="256"/>
      <c r="E1433" s="488"/>
      <c r="F1433" s="256"/>
      <c r="G1433" s="256"/>
      <c r="H1433" s="262"/>
      <c r="I1433" s="256"/>
      <c r="J1433" s="256"/>
      <c r="K1433" s="256"/>
      <c r="L1433" s="256"/>
    </row>
    <row r="1434" spans="1:12">
      <c r="A1434" s="256"/>
      <c r="B1434" s="256"/>
      <c r="C1434" s="256"/>
      <c r="D1434" s="256"/>
      <c r="E1434" s="488"/>
      <c r="F1434" s="256"/>
      <c r="G1434" s="256"/>
      <c r="H1434" s="262"/>
      <c r="I1434" s="256"/>
      <c r="J1434" s="256"/>
      <c r="K1434" s="256"/>
      <c r="L1434" s="256"/>
    </row>
    <row r="1435" spans="1:12">
      <c r="A1435" s="256"/>
      <c r="B1435" s="256"/>
      <c r="C1435" s="256"/>
      <c r="D1435" s="256"/>
      <c r="E1435" s="488"/>
      <c r="F1435" s="256"/>
      <c r="G1435" s="256"/>
      <c r="H1435" s="262"/>
      <c r="I1435" s="256"/>
      <c r="J1435" s="256"/>
      <c r="K1435" s="256"/>
      <c r="L1435" s="256"/>
    </row>
    <row r="1436" spans="1:12">
      <c r="A1436" s="256"/>
      <c r="B1436" s="256"/>
      <c r="C1436" s="256"/>
      <c r="D1436" s="256"/>
      <c r="E1436" s="488"/>
      <c r="F1436" s="256"/>
      <c r="G1436" s="256"/>
      <c r="H1436" s="262"/>
      <c r="I1436" s="256"/>
      <c r="J1436" s="256"/>
      <c r="K1436" s="256"/>
      <c r="L1436" s="256"/>
    </row>
    <row r="1437" spans="1:12">
      <c r="A1437" s="256"/>
      <c r="B1437" s="256"/>
      <c r="C1437" s="256"/>
      <c r="D1437" s="256"/>
      <c r="E1437" s="488"/>
      <c r="F1437" s="256"/>
      <c r="G1437" s="256"/>
      <c r="H1437" s="262"/>
      <c r="I1437" s="256"/>
      <c r="J1437" s="256"/>
      <c r="K1437" s="256"/>
      <c r="L1437" s="256"/>
    </row>
    <row r="1438" spans="1:12">
      <c r="A1438" s="256"/>
      <c r="B1438" s="256"/>
      <c r="C1438" s="256"/>
      <c r="D1438" s="256"/>
      <c r="E1438" s="488"/>
      <c r="F1438" s="256"/>
      <c r="G1438" s="256"/>
      <c r="H1438" s="262"/>
      <c r="I1438" s="256"/>
      <c r="J1438" s="256"/>
      <c r="K1438" s="256"/>
      <c r="L1438" s="256"/>
    </row>
    <row r="1439" spans="1:12">
      <c r="A1439" s="256"/>
      <c r="B1439" s="256"/>
      <c r="C1439" s="256"/>
      <c r="D1439" s="256"/>
      <c r="E1439" s="488"/>
      <c r="F1439" s="256"/>
      <c r="G1439" s="256"/>
      <c r="H1439" s="262"/>
      <c r="I1439" s="256"/>
      <c r="J1439" s="256"/>
      <c r="K1439" s="256"/>
      <c r="L1439" s="256"/>
    </row>
    <row r="1440" spans="1:12">
      <c r="A1440" s="256"/>
      <c r="B1440" s="256"/>
      <c r="C1440" s="256"/>
      <c r="D1440" s="256"/>
      <c r="E1440" s="488"/>
      <c r="F1440" s="256"/>
      <c r="G1440" s="256"/>
      <c r="H1440" s="262"/>
      <c r="I1440" s="256"/>
      <c r="J1440" s="256"/>
      <c r="K1440" s="256"/>
      <c r="L1440" s="256"/>
    </row>
    <row r="1441" spans="1:12">
      <c r="A1441" s="256"/>
      <c r="B1441" s="256"/>
      <c r="C1441" s="256"/>
      <c r="D1441" s="256"/>
      <c r="E1441" s="488"/>
      <c r="F1441" s="256"/>
      <c r="G1441" s="256"/>
      <c r="H1441" s="262"/>
      <c r="I1441" s="256"/>
      <c r="J1441" s="256"/>
      <c r="K1441" s="256"/>
      <c r="L1441" s="256"/>
    </row>
    <row r="1442" spans="1:12">
      <c r="A1442" s="256"/>
      <c r="B1442" s="256"/>
      <c r="C1442" s="256"/>
      <c r="D1442" s="256"/>
      <c r="E1442" s="488"/>
      <c r="F1442" s="256"/>
      <c r="G1442" s="256"/>
      <c r="H1442" s="262"/>
      <c r="I1442" s="256"/>
      <c r="J1442" s="256"/>
      <c r="K1442" s="256"/>
      <c r="L1442" s="256"/>
    </row>
    <row r="1443" spans="1:12">
      <c r="A1443" s="256"/>
      <c r="B1443" s="256"/>
      <c r="C1443" s="256"/>
      <c r="D1443" s="256"/>
      <c r="E1443" s="488"/>
      <c r="F1443" s="256"/>
      <c r="G1443" s="256"/>
      <c r="H1443" s="262"/>
      <c r="I1443" s="256"/>
      <c r="J1443" s="256"/>
      <c r="K1443" s="256"/>
      <c r="L1443" s="256"/>
    </row>
    <row r="1444" spans="1:12">
      <c r="A1444" s="256"/>
      <c r="B1444" s="256"/>
      <c r="C1444" s="256"/>
      <c r="D1444" s="256"/>
      <c r="E1444" s="488"/>
      <c r="F1444" s="256"/>
      <c r="G1444" s="256"/>
      <c r="H1444" s="262"/>
      <c r="I1444" s="256"/>
      <c r="J1444" s="256"/>
      <c r="K1444" s="256"/>
      <c r="L1444" s="256"/>
    </row>
    <row r="1445" spans="1:12">
      <c r="A1445" s="256"/>
      <c r="B1445" s="256"/>
      <c r="C1445" s="256"/>
      <c r="D1445" s="256"/>
      <c r="E1445" s="488"/>
      <c r="F1445" s="256"/>
      <c r="G1445" s="256"/>
      <c r="H1445" s="262"/>
      <c r="I1445" s="256"/>
      <c r="J1445" s="256"/>
      <c r="K1445" s="256"/>
      <c r="L1445" s="256"/>
    </row>
    <row r="1446" spans="1:12">
      <c r="A1446" s="256"/>
      <c r="B1446" s="256"/>
      <c r="C1446" s="256"/>
      <c r="D1446" s="256"/>
      <c r="E1446" s="488"/>
      <c r="F1446" s="256"/>
      <c r="G1446" s="256"/>
      <c r="H1446" s="262"/>
      <c r="I1446" s="256"/>
      <c r="J1446" s="256"/>
      <c r="K1446" s="256"/>
      <c r="L1446" s="256"/>
    </row>
    <row r="1447" spans="1:12">
      <c r="A1447" s="256"/>
      <c r="B1447" s="256"/>
      <c r="C1447" s="256"/>
      <c r="D1447" s="256"/>
      <c r="E1447" s="488"/>
      <c r="F1447" s="256"/>
      <c r="G1447" s="256"/>
      <c r="H1447" s="262"/>
      <c r="I1447" s="256"/>
      <c r="J1447" s="256"/>
      <c r="K1447" s="256"/>
      <c r="L1447" s="256"/>
    </row>
    <row r="1448" spans="1:12">
      <c r="A1448" s="256"/>
      <c r="B1448" s="256"/>
      <c r="C1448" s="256"/>
      <c r="D1448" s="256"/>
      <c r="E1448" s="488"/>
      <c r="F1448" s="256"/>
      <c r="G1448" s="256"/>
      <c r="H1448" s="262"/>
      <c r="I1448" s="256"/>
      <c r="J1448" s="256"/>
      <c r="K1448" s="256"/>
      <c r="L1448" s="256"/>
    </row>
    <row r="1449" spans="1:12">
      <c r="A1449" s="256"/>
      <c r="B1449" s="256"/>
      <c r="C1449" s="256"/>
      <c r="D1449" s="256"/>
      <c r="E1449" s="488"/>
      <c r="F1449" s="256"/>
      <c r="G1449" s="256"/>
      <c r="H1449" s="262"/>
      <c r="I1449" s="256"/>
      <c r="J1449" s="256"/>
      <c r="K1449" s="256"/>
      <c r="L1449" s="256"/>
    </row>
    <row r="1450" spans="1:12">
      <c r="A1450" s="256"/>
      <c r="B1450" s="256"/>
      <c r="C1450" s="256"/>
      <c r="D1450" s="256"/>
      <c r="E1450" s="488"/>
      <c r="F1450" s="256"/>
      <c r="G1450" s="256"/>
      <c r="H1450" s="262"/>
      <c r="I1450" s="256"/>
      <c r="J1450" s="256"/>
      <c r="K1450" s="256"/>
      <c r="L1450" s="256"/>
    </row>
    <row r="1451" spans="1:12">
      <c r="A1451" s="256"/>
      <c r="B1451" s="256"/>
      <c r="C1451" s="256"/>
      <c r="D1451" s="256"/>
      <c r="E1451" s="488"/>
      <c r="F1451" s="256"/>
      <c r="G1451" s="256"/>
      <c r="H1451" s="262"/>
      <c r="I1451" s="256"/>
      <c r="J1451" s="256"/>
      <c r="K1451" s="256"/>
      <c r="L1451" s="256"/>
    </row>
    <row r="1452" spans="1:12">
      <c r="A1452" s="256"/>
      <c r="B1452" s="256"/>
      <c r="C1452" s="256"/>
      <c r="D1452" s="256"/>
      <c r="E1452" s="488"/>
      <c r="F1452" s="256"/>
      <c r="G1452" s="256"/>
      <c r="H1452" s="262"/>
      <c r="I1452" s="256"/>
      <c r="J1452" s="256"/>
      <c r="K1452" s="256"/>
      <c r="L1452" s="256"/>
    </row>
    <row r="1453" spans="1:12">
      <c r="A1453" s="256"/>
      <c r="B1453" s="256"/>
      <c r="C1453" s="256"/>
      <c r="D1453" s="256"/>
      <c r="E1453" s="488"/>
      <c r="F1453" s="256"/>
      <c r="G1453" s="256"/>
      <c r="H1453" s="262"/>
      <c r="I1453" s="256"/>
      <c r="J1453" s="256"/>
      <c r="K1453" s="256"/>
      <c r="L1453" s="256"/>
    </row>
    <row r="1454" spans="1:12">
      <c r="A1454" s="256"/>
      <c r="B1454" s="256"/>
      <c r="C1454" s="256"/>
      <c r="D1454" s="256"/>
      <c r="E1454" s="488"/>
      <c r="F1454" s="256"/>
      <c r="G1454" s="256"/>
      <c r="H1454" s="262"/>
      <c r="I1454" s="256"/>
      <c r="J1454" s="256"/>
      <c r="K1454" s="256"/>
      <c r="L1454" s="256"/>
    </row>
    <row r="1455" spans="1:12">
      <c r="A1455" s="256"/>
      <c r="B1455" s="256"/>
      <c r="C1455" s="256"/>
      <c r="D1455" s="256"/>
      <c r="E1455" s="488"/>
      <c r="F1455" s="256"/>
      <c r="G1455" s="256"/>
      <c r="H1455" s="262"/>
      <c r="I1455" s="256"/>
      <c r="J1455" s="256"/>
      <c r="K1455" s="256"/>
      <c r="L1455" s="256"/>
    </row>
    <row r="1456" spans="1:12">
      <c r="A1456" s="256"/>
      <c r="B1456" s="256"/>
      <c r="C1456" s="256"/>
      <c r="D1456" s="256"/>
      <c r="E1456" s="488"/>
      <c r="F1456" s="256"/>
      <c r="G1456" s="256"/>
      <c r="H1456" s="262"/>
      <c r="I1456" s="256"/>
      <c r="J1456" s="256"/>
      <c r="K1456" s="256"/>
      <c r="L1456" s="256"/>
    </row>
    <row r="1457" spans="1:12">
      <c r="A1457" s="256"/>
      <c r="B1457" s="256"/>
      <c r="C1457" s="256"/>
      <c r="D1457" s="256"/>
      <c r="E1457" s="488"/>
      <c r="F1457" s="256"/>
      <c r="G1457" s="256"/>
      <c r="H1457" s="262"/>
      <c r="I1457" s="256"/>
      <c r="J1457" s="256"/>
      <c r="K1457" s="256"/>
      <c r="L1457" s="256"/>
    </row>
    <row r="1458" spans="1:12">
      <c r="A1458" s="256"/>
      <c r="B1458" s="256"/>
      <c r="C1458" s="256"/>
      <c r="D1458" s="256"/>
      <c r="E1458" s="488"/>
      <c r="F1458" s="256"/>
      <c r="G1458" s="256"/>
      <c r="H1458" s="262"/>
      <c r="I1458" s="256"/>
      <c r="J1458" s="256"/>
      <c r="K1458" s="256"/>
      <c r="L1458" s="256"/>
    </row>
    <row r="1459" spans="1:12">
      <c r="A1459" s="256"/>
      <c r="B1459" s="256"/>
      <c r="C1459" s="256"/>
      <c r="D1459" s="256"/>
      <c r="E1459" s="488"/>
      <c r="F1459" s="256"/>
      <c r="G1459" s="256"/>
      <c r="H1459" s="262"/>
      <c r="I1459" s="256"/>
      <c r="J1459" s="256"/>
      <c r="K1459" s="256"/>
      <c r="L1459" s="256"/>
    </row>
    <row r="1460" spans="1:12">
      <c r="A1460" s="256"/>
      <c r="B1460" s="256"/>
      <c r="C1460" s="256"/>
      <c r="D1460" s="256"/>
      <c r="E1460" s="488"/>
      <c r="F1460" s="256"/>
      <c r="G1460" s="256"/>
      <c r="H1460" s="262"/>
      <c r="I1460" s="256"/>
      <c r="J1460" s="256"/>
      <c r="K1460" s="256"/>
      <c r="L1460" s="256"/>
    </row>
    <row r="1461" spans="1:12">
      <c r="A1461" s="256"/>
      <c r="B1461" s="256"/>
      <c r="C1461" s="256"/>
      <c r="D1461" s="256"/>
      <c r="E1461" s="488"/>
      <c r="F1461" s="256"/>
      <c r="G1461" s="256"/>
      <c r="H1461" s="262"/>
      <c r="I1461" s="256"/>
      <c r="J1461" s="256"/>
      <c r="K1461" s="256"/>
      <c r="L1461" s="256"/>
    </row>
    <row r="1462" spans="1:12">
      <c r="A1462" s="256"/>
      <c r="B1462" s="256"/>
      <c r="C1462" s="256"/>
      <c r="D1462" s="256"/>
      <c r="E1462" s="488"/>
      <c r="F1462" s="256"/>
      <c r="G1462" s="256"/>
      <c r="H1462" s="262"/>
      <c r="I1462" s="256"/>
      <c r="J1462" s="256"/>
      <c r="K1462" s="256"/>
      <c r="L1462" s="256"/>
    </row>
    <row r="1463" spans="1:12">
      <c r="A1463" s="256"/>
      <c r="B1463" s="256"/>
      <c r="C1463" s="256"/>
      <c r="D1463" s="256"/>
      <c r="E1463" s="488"/>
      <c r="F1463" s="256"/>
      <c r="G1463" s="256"/>
      <c r="H1463" s="262"/>
      <c r="I1463" s="256"/>
      <c r="J1463" s="256"/>
      <c r="K1463" s="256"/>
      <c r="L1463" s="256"/>
    </row>
    <row r="1464" spans="1:12">
      <c r="A1464" s="256"/>
      <c r="B1464" s="256"/>
      <c r="C1464" s="256"/>
      <c r="D1464" s="256"/>
      <c r="E1464" s="488"/>
      <c r="F1464" s="256"/>
      <c r="G1464" s="256"/>
      <c r="H1464" s="262"/>
      <c r="I1464" s="256"/>
      <c r="J1464" s="256"/>
      <c r="K1464" s="256"/>
      <c r="L1464" s="256"/>
    </row>
    <row r="1465" spans="1:12">
      <c r="A1465" s="256"/>
      <c r="B1465" s="256"/>
      <c r="C1465" s="256"/>
      <c r="D1465" s="256"/>
      <c r="E1465" s="488"/>
      <c r="F1465" s="256"/>
      <c r="G1465" s="256"/>
      <c r="H1465" s="262"/>
      <c r="I1465" s="256"/>
      <c r="J1465" s="256"/>
      <c r="K1465" s="256"/>
      <c r="L1465" s="256"/>
    </row>
    <row r="1466" spans="1:12">
      <c r="A1466" s="256"/>
      <c r="B1466" s="256"/>
      <c r="C1466" s="256"/>
      <c r="D1466" s="256"/>
      <c r="E1466" s="488"/>
      <c r="F1466" s="256"/>
      <c r="G1466" s="256"/>
      <c r="H1466" s="262"/>
      <c r="I1466" s="256"/>
      <c r="J1466" s="256"/>
      <c r="K1466" s="256"/>
      <c r="L1466" s="256"/>
    </row>
    <row r="1467" spans="1:12">
      <c r="A1467" s="256"/>
      <c r="B1467" s="256"/>
      <c r="C1467" s="256"/>
      <c r="D1467" s="256"/>
      <c r="E1467" s="488"/>
      <c r="F1467" s="256"/>
      <c r="G1467" s="256"/>
      <c r="H1467" s="262"/>
      <c r="I1467" s="256"/>
      <c r="J1467" s="256"/>
      <c r="K1467" s="256"/>
      <c r="L1467" s="256"/>
    </row>
    <row r="1468" spans="1:12">
      <c r="A1468" s="256"/>
      <c r="B1468" s="256"/>
      <c r="C1468" s="256"/>
      <c r="D1468" s="256"/>
      <c r="E1468" s="488"/>
      <c r="F1468" s="256"/>
      <c r="G1468" s="256"/>
      <c r="H1468" s="262"/>
      <c r="I1468" s="256"/>
      <c r="J1468" s="256"/>
      <c r="K1468" s="256"/>
      <c r="L1468" s="256"/>
    </row>
    <row r="1469" spans="1:12">
      <c r="A1469" s="256"/>
      <c r="B1469" s="256"/>
      <c r="C1469" s="256"/>
      <c r="D1469" s="256"/>
      <c r="E1469" s="488"/>
      <c r="F1469" s="256"/>
      <c r="G1469" s="256"/>
      <c r="H1469" s="262"/>
      <c r="I1469" s="256"/>
      <c r="J1469" s="256"/>
      <c r="K1469" s="256"/>
      <c r="L1469" s="256"/>
    </row>
    <row r="1470" spans="1:12">
      <c r="A1470" s="256"/>
      <c r="B1470" s="256"/>
      <c r="C1470" s="256"/>
      <c r="D1470" s="256"/>
      <c r="E1470" s="488"/>
      <c r="F1470" s="256"/>
      <c r="G1470" s="256"/>
      <c r="H1470" s="262"/>
      <c r="I1470" s="256"/>
      <c r="J1470" s="256"/>
      <c r="K1470" s="256"/>
      <c r="L1470" s="256"/>
    </row>
    <row r="1471" spans="1:12">
      <c r="A1471" s="256"/>
      <c r="B1471" s="256"/>
      <c r="C1471" s="256"/>
      <c r="D1471" s="256"/>
      <c r="E1471" s="488"/>
      <c r="F1471" s="256"/>
      <c r="G1471" s="256"/>
      <c r="H1471" s="262"/>
      <c r="I1471" s="256"/>
      <c r="J1471" s="256"/>
      <c r="K1471" s="256"/>
      <c r="L1471" s="256"/>
    </row>
    <row r="1472" spans="1:12">
      <c r="A1472" s="256"/>
      <c r="B1472" s="256"/>
      <c r="C1472" s="256"/>
      <c r="D1472" s="256"/>
      <c r="E1472" s="488"/>
      <c r="F1472" s="256"/>
      <c r="G1472" s="256"/>
      <c r="H1472" s="262"/>
      <c r="I1472" s="256"/>
      <c r="J1472" s="256"/>
      <c r="K1472" s="256"/>
      <c r="L1472" s="256"/>
    </row>
    <row r="1473" spans="1:12">
      <c r="A1473" s="256"/>
      <c r="B1473" s="256"/>
      <c r="C1473" s="256"/>
      <c r="D1473" s="256"/>
      <c r="E1473" s="488"/>
      <c r="F1473" s="256"/>
      <c r="G1473" s="256"/>
      <c r="H1473" s="262"/>
      <c r="I1473" s="256"/>
      <c r="J1473" s="256"/>
      <c r="K1473" s="256"/>
      <c r="L1473" s="256"/>
    </row>
    <row r="1474" spans="1:12">
      <c r="A1474" s="256"/>
      <c r="B1474" s="256"/>
      <c r="C1474" s="256"/>
      <c r="D1474" s="256"/>
      <c r="E1474" s="488"/>
      <c r="F1474" s="256"/>
      <c r="G1474" s="256"/>
      <c r="H1474" s="262"/>
      <c r="I1474" s="256"/>
      <c r="J1474" s="256"/>
      <c r="K1474" s="256"/>
      <c r="L1474" s="256"/>
    </row>
    <row r="1475" spans="1:12">
      <c r="A1475" s="256"/>
      <c r="B1475" s="256"/>
      <c r="C1475" s="256"/>
      <c r="D1475" s="256"/>
      <c r="E1475" s="488"/>
      <c r="F1475" s="256"/>
      <c r="G1475" s="256"/>
      <c r="H1475" s="262"/>
      <c r="I1475" s="256"/>
      <c r="J1475" s="256"/>
      <c r="K1475" s="256"/>
      <c r="L1475" s="256"/>
    </row>
    <row r="1476" spans="1:12">
      <c r="A1476" s="256"/>
      <c r="B1476" s="256"/>
      <c r="C1476" s="256"/>
      <c r="D1476" s="256"/>
      <c r="E1476" s="488"/>
      <c r="F1476" s="256"/>
      <c r="G1476" s="256"/>
      <c r="H1476" s="262"/>
      <c r="I1476" s="256"/>
      <c r="J1476" s="256"/>
      <c r="K1476" s="256"/>
      <c r="L1476" s="256"/>
    </row>
    <row r="1477" spans="1:12">
      <c r="A1477" s="256"/>
      <c r="B1477" s="256"/>
      <c r="C1477" s="256"/>
      <c r="D1477" s="256"/>
      <c r="E1477" s="488"/>
      <c r="F1477" s="256"/>
      <c r="G1477" s="256"/>
      <c r="H1477" s="262"/>
      <c r="I1477" s="256"/>
      <c r="J1477" s="256"/>
      <c r="K1477" s="256"/>
      <c r="L1477" s="256"/>
    </row>
    <row r="1478" spans="1:12">
      <c r="A1478" s="256"/>
      <c r="B1478" s="256"/>
      <c r="C1478" s="256"/>
      <c r="D1478" s="256"/>
      <c r="E1478" s="488"/>
      <c r="F1478" s="256"/>
      <c r="G1478" s="256"/>
      <c r="H1478" s="262"/>
      <c r="I1478" s="256"/>
      <c r="J1478" s="256"/>
      <c r="K1478" s="256"/>
      <c r="L1478" s="256"/>
    </row>
    <row r="1479" spans="1:12">
      <c r="A1479" s="256"/>
      <c r="B1479" s="256"/>
      <c r="C1479" s="256"/>
      <c r="D1479" s="256"/>
      <c r="E1479" s="488"/>
      <c r="F1479" s="256"/>
      <c r="G1479" s="256"/>
      <c r="H1479" s="262"/>
      <c r="I1479" s="256"/>
      <c r="J1479" s="256"/>
      <c r="K1479" s="256"/>
      <c r="L1479" s="256"/>
    </row>
    <row r="1480" spans="1:12">
      <c r="A1480" s="256"/>
      <c r="B1480" s="256"/>
      <c r="C1480" s="256"/>
      <c r="D1480" s="256"/>
      <c r="E1480" s="488"/>
      <c r="F1480" s="256"/>
      <c r="G1480" s="256"/>
      <c r="H1480" s="262"/>
      <c r="I1480" s="256"/>
      <c r="J1480" s="256"/>
      <c r="K1480" s="256"/>
      <c r="L1480" s="256"/>
    </row>
    <row r="1481" spans="1:12">
      <c r="A1481" s="256"/>
      <c r="B1481" s="256"/>
      <c r="C1481" s="256"/>
      <c r="D1481" s="256"/>
      <c r="E1481" s="488"/>
      <c r="F1481" s="256"/>
      <c r="G1481" s="256"/>
      <c r="H1481" s="262"/>
      <c r="I1481" s="256"/>
      <c r="J1481" s="256"/>
      <c r="K1481" s="256"/>
      <c r="L1481" s="256"/>
    </row>
    <row r="1482" spans="1:12">
      <c r="A1482" s="256"/>
      <c r="B1482" s="256"/>
      <c r="C1482" s="256"/>
      <c r="D1482" s="256"/>
      <c r="E1482" s="488"/>
      <c r="F1482" s="256"/>
      <c r="G1482" s="256"/>
      <c r="H1482" s="262"/>
      <c r="I1482" s="256"/>
      <c r="J1482" s="256"/>
      <c r="K1482" s="256"/>
      <c r="L1482" s="256"/>
    </row>
    <row r="1483" spans="1:12">
      <c r="A1483" s="256"/>
      <c r="B1483" s="256"/>
      <c r="C1483" s="256"/>
      <c r="D1483" s="256"/>
      <c r="E1483" s="488"/>
      <c r="F1483" s="256"/>
      <c r="G1483" s="256"/>
      <c r="H1483" s="262"/>
      <c r="I1483" s="256"/>
      <c r="J1483" s="256"/>
      <c r="K1483" s="256"/>
      <c r="L1483" s="256"/>
    </row>
    <row r="1484" spans="1:12">
      <c r="A1484" s="256"/>
      <c r="B1484" s="256"/>
      <c r="C1484" s="256"/>
      <c r="D1484" s="256"/>
      <c r="E1484" s="488"/>
      <c r="F1484" s="256"/>
      <c r="G1484" s="256"/>
      <c r="H1484" s="262"/>
      <c r="I1484" s="256"/>
      <c r="J1484" s="256"/>
      <c r="K1484" s="256"/>
      <c r="L1484" s="256"/>
    </row>
    <row r="1485" spans="1:12">
      <c r="A1485" s="256"/>
      <c r="B1485" s="256"/>
      <c r="C1485" s="256"/>
      <c r="D1485" s="256"/>
      <c r="E1485" s="488"/>
      <c r="F1485" s="256"/>
      <c r="G1485" s="256"/>
      <c r="H1485" s="262"/>
      <c r="I1485" s="256"/>
      <c r="J1485" s="256"/>
      <c r="K1485" s="256"/>
      <c r="L1485" s="256"/>
    </row>
    <row r="1486" spans="1:12">
      <c r="A1486" s="256"/>
      <c r="B1486" s="256"/>
      <c r="C1486" s="256"/>
      <c r="D1486" s="256"/>
      <c r="E1486" s="488"/>
      <c r="F1486" s="256"/>
      <c r="G1486" s="256"/>
      <c r="H1486" s="262"/>
      <c r="I1486" s="256"/>
      <c r="J1486" s="256"/>
      <c r="K1486" s="256"/>
      <c r="L1486" s="256"/>
    </row>
    <row r="1487" spans="1:12">
      <c r="A1487" s="256"/>
      <c r="B1487" s="256"/>
      <c r="C1487" s="256"/>
      <c r="D1487" s="256"/>
      <c r="E1487" s="488"/>
      <c r="F1487" s="256"/>
      <c r="G1487" s="256"/>
      <c r="H1487" s="262"/>
      <c r="I1487" s="256"/>
      <c r="J1487" s="256"/>
      <c r="K1487" s="256"/>
      <c r="L1487" s="256"/>
    </row>
    <row r="1488" spans="1:12">
      <c r="A1488" s="256"/>
      <c r="B1488" s="256"/>
      <c r="C1488" s="256"/>
      <c r="D1488" s="256"/>
      <c r="E1488" s="488"/>
      <c r="F1488" s="256"/>
      <c r="G1488" s="256"/>
      <c r="H1488" s="262"/>
      <c r="I1488" s="256"/>
      <c r="J1488" s="256"/>
      <c r="K1488" s="256"/>
      <c r="L1488" s="256"/>
    </row>
    <row r="1489" spans="1:12">
      <c r="A1489" s="256"/>
      <c r="B1489" s="256"/>
      <c r="C1489" s="256"/>
      <c r="D1489" s="256"/>
      <c r="E1489" s="488"/>
      <c r="F1489" s="256"/>
      <c r="G1489" s="256"/>
      <c r="H1489" s="262"/>
      <c r="I1489" s="256"/>
      <c r="J1489" s="256"/>
      <c r="K1489" s="256"/>
      <c r="L1489" s="256"/>
    </row>
    <row r="1490" spans="1:12">
      <c r="A1490" s="256"/>
      <c r="B1490" s="256"/>
      <c r="C1490" s="256"/>
      <c r="D1490" s="256"/>
      <c r="E1490" s="488"/>
      <c r="F1490" s="256"/>
      <c r="G1490" s="256"/>
      <c r="H1490" s="262"/>
      <c r="I1490" s="256"/>
      <c r="J1490" s="256"/>
      <c r="K1490" s="256"/>
      <c r="L1490" s="256"/>
    </row>
    <row r="1491" spans="1:12">
      <c r="A1491" s="256"/>
      <c r="B1491" s="256"/>
      <c r="C1491" s="256"/>
      <c r="D1491" s="256"/>
      <c r="E1491" s="488"/>
      <c r="F1491" s="256"/>
      <c r="G1491" s="256"/>
      <c r="H1491" s="262"/>
      <c r="I1491" s="256"/>
      <c r="J1491" s="256"/>
      <c r="K1491" s="256"/>
      <c r="L1491" s="256"/>
    </row>
    <row r="1492" spans="1:12">
      <c r="A1492" s="256"/>
      <c r="B1492" s="256"/>
      <c r="C1492" s="256"/>
      <c r="D1492" s="256"/>
      <c r="E1492" s="488"/>
      <c r="F1492" s="256"/>
      <c r="G1492" s="256"/>
      <c r="H1492" s="262"/>
      <c r="I1492" s="256"/>
      <c r="J1492" s="256"/>
      <c r="K1492" s="256"/>
      <c r="L1492" s="256"/>
    </row>
    <row r="1493" spans="1:12">
      <c r="A1493" s="256"/>
      <c r="B1493" s="256"/>
      <c r="C1493" s="256"/>
      <c r="D1493" s="256"/>
      <c r="E1493" s="488"/>
      <c r="F1493" s="256"/>
      <c r="G1493" s="256"/>
      <c r="H1493" s="262"/>
      <c r="I1493" s="256"/>
      <c r="J1493" s="256"/>
      <c r="K1493" s="256"/>
      <c r="L1493" s="256"/>
    </row>
    <row r="1494" spans="1:12">
      <c r="A1494" s="256"/>
      <c r="B1494" s="256"/>
      <c r="C1494" s="256"/>
      <c r="D1494" s="256"/>
      <c r="E1494" s="488"/>
      <c r="F1494" s="256"/>
      <c r="G1494" s="256"/>
      <c r="H1494" s="262"/>
      <c r="I1494" s="256"/>
      <c r="J1494" s="256"/>
      <c r="K1494" s="256"/>
      <c r="L1494" s="256"/>
    </row>
    <row r="1495" spans="1:12">
      <c r="A1495" s="256"/>
      <c r="B1495" s="256"/>
      <c r="C1495" s="256"/>
      <c r="D1495" s="256"/>
      <c r="E1495" s="488"/>
      <c r="F1495" s="256"/>
      <c r="G1495" s="256"/>
      <c r="H1495" s="262"/>
      <c r="I1495" s="256"/>
      <c r="J1495" s="256"/>
      <c r="K1495" s="256"/>
      <c r="L1495" s="256"/>
    </row>
    <row r="1496" spans="1:12">
      <c r="A1496" s="256"/>
      <c r="B1496" s="256"/>
      <c r="C1496" s="256"/>
      <c r="D1496" s="256"/>
      <c r="E1496" s="488"/>
      <c r="F1496" s="256"/>
      <c r="G1496" s="256"/>
      <c r="H1496" s="262"/>
      <c r="I1496" s="256"/>
      <c r="J1496" s="256"/>
      <c r="K1496" s="256"/>
      <c r="L1496" s="256"/>
    </row>
    <row r="1497" spans="1:12">
      <c r="A1497" s="256"/>
      <c r="B1497" s="256"/>
      <c r="C1497" s="256"/>
      <c r="D1497" s="256"/>
      <c r="E1497" s="488"/>
      <c r="F1497" s="256"/>
      <c r="G1497" s="256"/>
      <c r="H1497" s="262"/>
      <c r="I1497" s="256"/>
      <c r="J1497" s="256"/>
      <c r="K1497" s="256"/>
      <c r="L1497" s="256"/>
    </row>
    <row r="1498" spans="1:12">
      <c r="A1498" s="256"/>
      <c r="B1498" s="256"/>
      <c r="C1498" s="256"/>
      <c r="D1498" s="256"/>
      <c r="E1498" s="488"/>
      <c r="F1498" s="256"/>
      <c r="G1498" s="256"/>
      <c r="H1498" s="262"/>
      <c r="I1498" s="256"/>
      <c r="J1498" s="256"/>
      <c r="K1498" s="256"/>
      <c r="L1498" s="256"/>
    </row>
    <row r="1499" spans="1:12">
      <c r="A1499" s="256"/>
      <c r="B1499" s="256"/>
      <c r="C1499" s="256"/>
      <c r="D1499" s="256"/>
      <c r="E1499" s="488"/>
      <c r="F1499" s="256"/>
      <c r="G1499" s="256"/>
      <c r="H1499" s="262"/>
      <c r="I1499" s="256"/>
      <c r="J1499" s="256"/>
      <c r="K1499" s="256"/>
      <c r="L1499" s="256"/>
    </row>
    <row r="1500" spans="1:12">
      <c r="A1500" s="256"/>
      <c r="B1500" s="256"/>
      <c r="C1500" s="256"/>
      <c r="D1500" s="256"/>
      <c r="E1500" s="488"/>
      <c r="F1500" s="256"/>
      <c r="G1500" s="256"/>
      <c r="H1500" s="262"/>
      <c r="I1500" s="256"/>
      <c r="J1500" s="256"/>
      <c r="K1500" s="256"/>
      <c r="L1500" s="256"/>
    </row>
    <row r="1501" spans="1:12">
      <c r="A1501" s="256"/>
      <c r="B1501" s="256"/>
      <c r="C1501" s="256"/>
      <c r="D1501" s="256"/>
      <c r="E1501" s="488"/>
      <c r="F1501" s="256"/>
      <c r="G1501" s="256"/>
      <c r="H1501" s="262"/>
      <c r="I1501" s="256"/>
      <c r="J1501" s="256"/>
      <c r="K1501" s="256"/>
      <c r="L1501" s="256"/>
    </row>
    <row r="1502" spans="1:12">
      <c r="A1502" s="256"/>
      <c r="B1502" s="256"/>
      <c r="C1502" s="256"/>
      <c r="D1502" s="256"/>
      <c r="E1502" s="488"/>
      <c r="F1502" s="256"/>
      <c r="G1502" s="256"/>
      <c r="H1502" s="262"/>
      <c r="I1502" s="256"/>
      <c r="J1502" s="256"/>
      <c r="K1502" s="256"/>
      <c r="L1502" s="256"/>
    </row>
    <row r="1503" spans="1:12">
      <c r="A1503" s="256"/>
      <c r="B1503" s="256"/>
      <c r="C1503" s="256"/>
      <c r="D1503" s="256"/>
      <c r="E1503" s="488"/>
      <c r="F1503" s="256"/>
      <c r="G1503" s="256"/>
      <c r="H1503" s="262"/>
      <c r="I1503" s="256"/>
      <c r="J1503" s="256"/>
      <c r="K1503" s="256"/>
      <c r="L1503" s="256"/>
    </row>
    <row r="1504" spans="1:12">
      <c r="A1504" s="256"/>
      <c r="B1504" s="256"/>
      <c r="C1504" s="256"/>
      <c r="D1504" s="256"/>
      <c r="E1504" s="488"/>
      <c r="F1504" s="256"/>
      <c r="G1504" s="256"/>
      <c r="H1504" s="262"/>
      <c r="I1504" s="256"/>
      <c r="J1504" s="256"/>
      <c r="K1504" s="256"/>
      <c r="L1504" s="256"/>
    </row>
    <row r="1505" spans="1:12">
      <c r="A1505" s="256"/>
      <c r="B1505" s="256"/>
      <c r="C1505" s="256"/>
      <c r="D1505" s="256"/>
      <c r="E1505" s="488"/>
      <c r="F1505" s="256"/>
      <c r="G1505" s="256"/>
      <c r="H1505" s="262"/>
      <c r="I1505" s="256"/>
      <c r="J1505" s="256"/>
      <c r="K1505" s="256"/>
      <c r="L1505" s="256"/>
    </row>
    <row r="1506" spans="1:12">
      <c r="A1506" s="256"/>
      <c r="B1506" s="256"/>
      <c r="C1506" s="256"/>
      <c r="D1506" s="256"/>
      <c r="E1506" s="488"/>
      <c r="F1506" s="256"/>
      <c r="G1506" s="256"/>
      <c r="H1506" s="262"/>
      <c r="I1506" s="256"/>
      <c r="J1506" s="256"/>
      <c r="K1506" s="256"/>
      <c r="L1506" s="256"/>
    </row>
    <row r="1507" spans="1:12">
      <c r="A1507" s="256"/>
      <c r="B1507" s="256"/>
      <c r="C1507" s="256"/>
      <c r="D1507" s="256"/>
      <c r="E1507" s="488"/>
      <c r="F1507" s="256"/>
      <c r="G1507" s="256"/>
      <c r="H1507" s="262"/>
      <c r="I1507" s="256"/>
      <c r="J1507" s="256"/>
      <c r="K1507" s="256"/>
      <c r="L1507" s="256"/>
    </row>
    <row r="1508" spans="1:12">
      <c r="A1508" s="256"/>
      <c r="B1508" s="256"/>
      <c r="C1508" s="256"/>
      <c r="D1508" s="256"/>
      <c r="E1508" s="488"/>
      <c r="F1508" s="256"/>
      <c r="G1508" s="256"/>
      <c r="H1508" s="262"/>
      <c r="I1508" s="256"/>
      <c r="J1508" s="256"/>
      <c r="K1508" s="256"/>
      <c r="L1508" s="256"/>
    </row>
    <row r="1509" spans="1:12">
      <c r="A1509" s="256"/>
      <c r="B1509" s="256"/>
      <c r="C1509" s="256"/>
      <c r="D1509" s="256"/>
      <c r="E1509" s="488"/>
      <c r="F1509" s="256"/>
      <c r="G1509" s="256"/>
      <c r="H1509" s="262"/>
      <c r="I1509" s="256"/>
      <c r="J1509" s="256"/>
      <c r="K1509" s="256"/>
      <c r="L1509" s="256"/>
    </row>
    <row r="1510" spans="1:12">
      <c r="A1510" s="256"/>
      <c r="B1510" s="256"/>
      <c r="C1510" s="256"/>
      <c r="D1510" s="256"/>
      <c r="E1510" s="488"/>
      <c r="F1510" s="256"/>
      <c r="G1510" s="256"/>
      <c r="H1510" s="262"/>
      <c r="I1510" s="256"/>
      <c r="J1510" s="256"/>
      <c r="K1510" s="256"/>
      <c r="L1510" s="256"/>
    </row>
    <row r="1511" spans="1:12">
      <c r="A1511" s="256"/>
      <c r="B1511" s="256"/>
      <c r="C1511" s="256"/>
      <c r="D1511" s="256"/>
      <c r="E1511" s="488"/>
      <c r="F1511" s="256"/>
      <c r="G1511" s="256"/>
      <c r="H1511" s="262"/>
      <c r="I1511" s="256"/>
      <c r="J1511" s="256"/>
      <c r="K1511" s="256"/>
      <c r="L1511" s="256"/>
    </row>
    <row r="1512" spans="1:12">
      <c r="A1512" s="256"/>
      <c r="B1512" s="256"/>
      <c r="C1512" s="256"/>
      <c r="D1512" s="256"/>
      <c r="E1512" s="488"/>
      <c r="F1512" s="256"/>
      <c r="G1512" s="256"/>
      <c r="H1512" s="262"/>
      <c r="I1512" s="256"/>
      <c r="J1512" s="256"/>
      <c r="K1512" s="256"/>
      <c r="L1512" s="256"/>
    </row>
    <row r="1513" spans="1:12">
      <c r="A1513" s="256"/>
      <c r="B1513" s="256"/>
      <c r="C1513" s="256"/>
      <c r="D1513" s="256"/>
      <c r="E1513" s="488"/>
      <c r="F1513" s="256"/>
      <c r="G1513" s="256"/>
      <c r="H1513" s="262"/>
      <c r="I1513" s="256"/>
      <c r="J1513" s="256"/>
      <c r="K1513" s="256"/>
      <c r="L1513" s="256"/>
    </row>
    <row r="1514" spans="1:12">
      <c r="A1514" s="256"/>
      <c r="B1514" s="256"/>
      <c r="C1514" s="256"/>
      <c r="D1514" s="256"/>
      <c r="E1514" s="488"/>
      <c r="F1514" s="256"/>
      <c r="G1514" s="256"/>
      <c r="H1514" s="262"/>
      <c r="I1514" s="256"/>
      <c r="J1514" s="256"/>
      <c r="K1514" s="256"/>
      <c r="L1514" s="256"/>
    </row>
    <row r="1515" spans="1:12">
      <c r="A1515" s="256"/>
      <c r="B1515" s="256"/>
      <c r="C1515" s="256"/>
      <c r="D1515" s="256"/>
      <c r="E1515" s="488"/>
      <c r="F1515" s="256"/>
      <c r="G1515" s="256"/>
      <c r="H1515" s="262"/>
      <c r="I1515" s="256"/>
      <c r="J1515" s="256"/>
      <c r="K1515" s="256"/>
      <c r="L1515" s="256"/>
    </row>
    <row r="1516" spans="1:12">
      <c r="A1516" s="256"/>
      <c r="B1516" s="256"/>
      <c r="C1516" s="256"/>
      <c r="D1516" s="256"/>
      <c r="E1516" s="488"/>
      <c r="F1516" s="256"/>
      <c r="G1516" s="256"/>
      <c r="H1516" s="262"/>
      <c r="I1516" s="256"/>
      <c r="J1516" s="256"/>
      <c r="K1516" s="256"/>
      <c r="L1516" s="256"/>
    </row>
    <row r="1517" spans="1:12">
      <c r="A1517" s="256"/>
      <c r="B1517" s="256"/>
      <c r="C1517" s="256"/>
      <c r="D1517" s="256"/>
      <c r="E1517" s="488"/>
      <c r="F1517" s="256"/>
      <c r="G1517" s="256"/>
      <c r="H1517" s="262"/>
      <c r="I1517" s="256"/>
      <c r="J1517" s="256"/>
      <c r="K1517" s="256"/>
      <c r="L1517" s="256"/>
    </row>
    <row r="1518" spans="1:12">
      <c r="A1518" s="256"/>
      <c r="B1518" s="256"/>
      <c r="C1518" s="256"/>
      <c r="D1518" s="256"/>
      <c r="E1518" s="488"/>
      <c r="F1518" s="256"/>
      <c r="G1518" s="256"/>
      <c r="H1518" s="262"/>
      <c r="I1518" s="256"/>
      <c r="J1518" s="256"/>
      <c r="K1518" s="256"/>
      <c r="L1518" s="256"/>
    </row>
    <row r="1519" spans="1:12">
      <c r="A1519" s="256"/>
      <c r="B1519" s="256"/>
      <c r="C1519" s="256"/>
      <c r="D1519" s="256"/>
      <c r="E1519" s="488"/>
      <c r="F1519" s="256"/>
      <c r="G1519" s="256"/>
      <c r="H1519" s="262"/>
      <c r="I1519" s="256"/>
      <c r="J1519" s="256"/>
      <c r="K1519" s="256"/>
      <c r="L1519" s="256"/>
    </row>
    <row r="1520" spans="1:12">
      <c r="A1520" s="256"/>
      <c r="B1520" s="256"/>
      <c r="C1520" s="256"/>
      <c r="D1520" s="256"/>
      <c r="E1520" s="488"/>
      <c r="F1520" s="256"/>
      <c r="G1520" s="256"/>
      <c r="H1520" s="262"/>
      <c r="I1520" s="256"/>
      <c r="J1520" s="256"/>
      <c r="K1520" s="256"/>
      <c r="L1520" s="256"/>
    </row>
    <row r="1521" spans="1:12">
      <c r="A1521" s="256"/>
      <c r="B1521" s="256"/>
      <c r="C1521" s="256"/>
      <c r="D1521" s="256"/>
      <c r="E1521" s="488"/>
      <c r="F1521" s="256"/>
      <c r="G1521" s="256"/>
      <c r="H1521" s="262"/>
      <c r="I1521" s="256"/>
      <c r="J1521" s="256"/>
      <c r="K1521" s="256"/>
      <c r="L1521" s="256"/>
    </row>
    <row r="1522" spans="1:12">
      <c r="A1522" s="256"/>
      <c r="B1522" s="256"/>
      <c r="C1522" s="256"/>
      <c r="D1522" s="256"/>
      <c r="E1522" s="488"/>
      <c r="F1522" s="256"/>
      <c r="G1522" s="256"/>
      <c r="H1522" s="262"/>
      <c r="I1522" s="256"/>
      <c r="J1522" s="256"/>
      <c r="K1522" s="256"/>
      <c r="L1522" s="256"/>
    </row>
    <row r="1523" spans="1:12">
      <c r="A1523" s="256"/>
      <c r="B1523" s="256"/>
      <c r="C1523" s="256"/>
      <c r="D1523" s="256"/>
      <c r="E1523" s="488"/>
      <c r="F1523" s="256"/>
      <c r="G1523" s="256"/>
      <c r="H1523" s="262"/>
      <c r="I1523" s="256"/>
      <c r="J1523" s="256"/>
      <c r="K1523" s="256"/>
      <c r="L1523" s="256"/>
    </row>
    <row r="1524" spans="1:12">
      <c r="A1524" s="256"/>
      <c r="B1524" s="256"/>
      <c r="C1524" s="256"/>
      <c r="D1524" s="256"/>
      <c r="E1524" s="488"/>
      <c r="F1524" s="256"/>
      <c r="G1524" s="256"/>
      <c r="H1524" s="262"/>
      <c r="I1524" s="256"/>
      <c r="J1524" s="256"/>
      <c r="K1524" s="256"/>
      <c r="L1524" s="256"/>
    </row>
    <row r="1525" spans="1:12">
      <c r="A1525" s="256"/>
      <c r="B1525" s="256"/>
      <c r="C1525" s="256"/>
      <c r="D1525" s="256"/>
      <c r="E1525" s="488"/>
      <c r="F1525" s="256"/>
      <c r="G1525" s="256"/>
      <c r="H1525" s="262"/>
      <c r="I1525" s="256"/>
      <c r="J1525" s="256"/>
      <c r="K1525" s="256"/>
      <c r="L1525" s="256"/>
    </row>
    <row r="1526" spans="1:12">
      <c r="A1526" s="256"/>
      <c r="B1526" s="256"/>
      <c r="C1526" s="256"/>
      <c r="D1526" s="256"/>
      <c r="E1526" s="488"/>
      <c r="F1526" s="256"/>
      <c r="G1526" s="256"/>
      <c r="H1526" s="262"/>
      <c r="I1526" s="256"/>
      <c r="J1526" s="256"/>
      <c r="K1526" s="256"/>
      <c r="L1526" s="256"/>
    </row>
    <row r="1527" spans="1:12">
      <c r="A1527" s="256"/>
      <c r="B1527" s="256"/>
      <c r="C1527" s="256"/>
      <c r="D1527" s="256"/>
      <c r="E1527" s="488"/>
      <c r="F1527" s="256"/>
      <c r="G1527" s="256"/>
      <c r="H1527" s="262"/>
      <c r="I1527" s="256"/>
      <c r="J1527" s="256"/>
      <c r="K1527" s="256"/>
      <c r="L1527" s="256"/>
    </row>
    <row r="1528" spans="1:12">
      <c r="A1528" s="256"/>
      <c r="B1528" s="256"/>
      <c r="C1528" s="256"/>
      <c r="D1528" s="256"/>
      <c r="E1528" s="488"/>
      <c r="F1528" s="256"/>
      <c r="G1528" s="256"/>
      <c r="H1528" s="262"/>
      <c r="I1528" s="256"/>
      <c r="J1528" s="256"/>
      <c r="K1528" s="256"/>
      <c r="L1528" s="256"/>
    </row>
    <row r="1529" spans="1:12">
      <c r="A1529" s="256"/>
      <c r="B1529" s="256"/>
      <c r="C1529" s="256"/>
      <c r="D1529" s="256"/>
      <c r="E1529" s="488"/>
      <c r="F1529" s="256"/>
      <c r="G1529" s="256"/>
      <c r="H1529" s="262"/>
      <c r="I1529" s="256"/>
      <c r="J1529" s="256"/>
      <c r="K1529" s="256"/>
      <c r="L1529" s="256"/>
    </row>
    <row r="1530" spans="1:12">
      <c r="A1530" s="256"/>
      <c r="B1530" s="256"/>
      <c r="C1530" s="256"/>
      <c r="D1530" s="256"/>
      <c r="E1530" s="488"/>
      <c r="F1530" s="256"/>
      <c r="G1530" s="256"/>
      <c r="H1530" s="262"/>
      <c r="I1530" s="256"/>
      <c r="J1530" s="256"/>
      <c r="K1530" s="256"/>
      <c r="L1530" s="256"/>
    </row>
    <row r="1531" spans="1:12">
      <c r="A1531" s="256"/>
      <c r="B1531" s="256"/>
      <c r="C1531" s="256"/>
      <c r="D1531" s="256"/>
      <c r="E1531" s="488"/>
      <c r="F1531" s="256"/>
      <c r="G1531" s="256"/>
      <c r="H1531" s="262"/>
      <c r="I1531" s="256"/>
      <c r="J1531" s="256"/>
      <c r="K1531" s="256"/>
      <c r="L1531" s="256"/>
    </row>
    <row r="1532" spans="1:12">
      <c r="A1532" s="256"/>
      <c r="B1532" s="256"/>
      <c r="C1532" s="256"/>
      <c r="D1532" s="256"/>
      <c r="E1532" s="488"/>
      <c r="F1532" s="256"/>
      <c r="G1532" s="256"/>
      <c r="H1532" s="262"/>
      <c r="I1532" s="256"/>
      <c r="J1532" s="256"/>
      <c r="K1532" s="256"/>
      <c r="L1532" s="256"/>
    </row>
    <row r="1533" spans="1:12">
      <c r="A1533" s="256"/>
      <c r="B1533" s="256"/>
      <c r="C1533" s="256"/>
      <c r="D1533" s="256"/>
      <c r="E1533" s="488"/>
      <c r="F1533" s="256"/>
      <c r="G1533" s="256"/>
      <c r="H1533" s="262"/>
      <c r="I1533" s="256"/>
      <c r="J1533" s="256"/>
      <c r="K1533" s="256"/>
      <c r="L1533" s="256"/>
    </row>
    <row r="1534" spans="1:12">
      <c r="A1534" s="256"/>
      <c r="B1534" s="256"/>
      <c r="C1534" s="256"/>
      <c r="D1534" s="256"/>
      <c r="E1534" s="488"/>
      <c r="F1534" s="256"/>
      <c r="G1534" s="256"/>
      <c r="H1534" s="262"/>
      <c r="I1534" s="256"/>
      <c r="J1534" s="256"/>
      <c r="K1534" s="256"/>
      <c r="L1534" s="256"/>
    </row>
    <row r="1535" spans="1:12">
      <c r="A1535" s="256"/>
      <c r="B1535" s="256"/>
      <c r="C1535" s="256"/>
      <c r="D1535" s="256"/>
      <c r="E1535" s="488"/>
      <c r="F1535" s="256"/>
      <c r="G1535" s="256"/>
      <c r="H1535" s="262"/>
      <c r="I1535" s="256"/>
      <c r="J1535" s="256"/>
      <c r="K1535" s="256"/>
      <c r="L1535" s="256"/>
    </row>
    <row r="1536" spans="1:12">
      <c r="A1536" s="256"/>
      <c r="B1536" s="256"/>
      <c r="C1536" s="256"/>
      <c r="D1536" s="256"/>
      <c r="E1536" s="488"/>
      <c r="F1536" s="256"/>
      <c r="G1536" s="256"/>
      <c r="H1536" s="262"/>
      <c r="I1536" s="256"/>
      <c r="J1536" s="256"/>
      <c r="K1536" s="256"/>
      <c r="L1536" s="256"/>
    </row>
    <row r="1537" spans="1:12">
      <c r="A1537" s="256"/>
      <c r="B1537" s="256"/>
      <c r="C1537" s="256"/>
      <c r="D1537" s="256"/>
      <c r="E1537" s="488"/>
      <c r="F1537" s="256"/>
      <c r="G1537" s="256"/>
      <c r="H1537" s="262"/>
      <c r="I1537" s="256"/>
      <c r="J1537" s="256"/>
      <c r="K1537" s="256"/>
      <c r="L1537" s="256"/>
    </row>
    <row r="1538" spans="1:12">
      <c r="A1538" s="256"/>
      <c r="B1538" s="256"/>
      <c r="C1538" s="256"/>
      <c r="D1538" s="256"/>
      <c r="E1538" s="488"/>
      <c r="F1538" s="256"/>
      <c r="G1538" s="256"/>
      <c r="H1538" s="262"/>
      <c r="I1538" s="256"/>
      <c r="J1538" s="256"/>
      <c r="K1538" s="256"/>
      <c r="L1538" s="256"/>
    </row>
    <row r="1539" spans="1:12">
      <c r="A1539" s="256"/>
      <c r="B1539" s="256"/>
      <c r="C1539" s="256"/>
      <c r="D1539" s="256"/>
      <c r="E1539" s="488"/>
      <c r="F1539" s="256"/>
      <c r="G1539" s="256"/>
      <c r="H1539" s="262"/>
      <c r="I1539" s="256"/>
      <c r="J1539" s="256"/>
      <c r="K1539" s="256"/>
      <c r="L1539" s="256"/>
    </row>
    <row r="1540" spans="1:12">
      <c r="A1540" s="256"/>
      <c r="B1540" s="256"/>
      <c r="C1540" s="256"/>
      <c r="D1540" s="256"/>
      <c r="E1540" s="488"/>
      <c r="F1540" s="256"/>
      <c r="G1540" s="256"/>
      <c r="H1540" s="262"/>
      <c r="I1540" s="256"/>
      <c r="J1540" s="256"/>
      <c r="K1540" s="256"/>
      <c r="L1540" s="256"/>
    </row>
    <row r="1541" spans="1:12">
      <c r="A1541" s="256"/>
      <c r="B1541" s="256"/>
      <c r="C1541" s="256"/>
      <c r="D1541" s="256"/>
      <c r="E1541" s="488"/>
      <c r="F1541" s="256"/>
      <c r="G1541" s="256"/>
      <c r="H1541" s="262"/>
      <c r="I1541" s="256"/>
      <c r="J1541" s="256"/>
      <c r="K1541" s="256"/>
      <c r="L1541" s="256"/>
    </row>
    <row r="1542" spans="1:12">
      <c r="A1542" s="256"/>
      <c r="B1542" s="256"/>
      <c r="C1542" s="256"/>
      <c r="D1542" s="256"/>
      <c r="E1542" s="488"/>
      <c r="F1542" s="256"/>
      <c r="G1542" s="256"/>
      <c r="H1542" s="262"/>
      <c r="I1542" s="256"/>
      <c r="J1542" s="256"/>
      <c r="K1542" s="256"/>
      <c r="L1542" s="256"/>
    </row>
    <row r="1543" spans="1:12">
      <c r="A1543" s="256"/>
      <c r="B1543" s="256"/>
      <c r="C1543" s="256"/>
      <c r="D1543" s="256"/>
      <c r="E1543" s="488"/>
      <c r="F1543" s="256"/>
      <c r="G1543" s="256"/>
      <c r="H1543" s="262"/>
      <c r="I1543" s="256"/>
      <c r="J1543" s="256"/>
      <c r="K1543" s="256"/>
      <c r="L1543" s="256"/>
    </row>
    <row r="1544" spans="1:12">
      <c r="A1544" s="256"/>
      <c r="B1544" s="256"/>
      <c r="C1544" s="256"/>
      <c r="D1544" s="256"/>
      <c r="E1544" s="488"/>
      <c r="F1544" s="256"/>
      <c r="G1544" s="256"/>
      <c r="H1544" s="262"/>
      <c r="I1544" s="256"/>
      <c r="J1544" s="256"/>
      <c r="K1544" s="256"/>
      <c r="L1544" s="256"/>
    </row>
    <row r="1545" spans="1:12">
      <c r="A1545" s="256"/>
      <c r="B1545" s="256"/>
      <c r="C1545" s="256"/>
      <c r="D1545" s="256"/>
      <c r="E1545" s="488"/>
      <c r="F1545" s="256"/>
      <c r="G1545" s="256"/>
      <c r="H1545" s="262"/>
      <c r="I1545" s="256"/>
      <c r="J1545" s="256"/>
      <c r="K1545" s="256"/>
      <c r="L1545" s="256"/>
    </row>
    <row r="1546" spans="1:12">
      <c r="A1546" s="256"/>
      <c r="B1546" s="256"/>
      <c r="C1546" s="256"/>
      <c r="D1546" s="256"/>
      <c r="E1546" s="488"/>
      <c r="F1546" s="256"/>
      <c r="G1546" s="256"/>
      <c r="H1546" s="262"/>
      <c r="I1546" s="256"/>
      <c r="J1546" s="256"/>
      <c r="K1546" s="256"/>
      <c r="L1546" s="256"/>
    </row>
    <row r="1547" spans="1:12">
      <c r="A1547" s="256"/>
      <c r="B1547" s="256"/>
      <c r="C1547" s="256"/>
      <c r="D1547" s="256"/>
      <c r="E1547" s="488"/>
      <c r="F1547" s="256"/>
      <c r="G1547" s="256"/>
      <c r="H1547" s="262"/>
      <c r="I1547" s="256"/>
      <c r="J1547" s="256"/>
      <c r="K1547" s="256"/>
      <c r="L1547" s="256"/>
    </row>
    <row r="1548" spans="1:12">
      <c r="A1548" s="256"/>
      <c r="B1548" s="256"/>
      <c r="C1548" s="256"/>
      <c r="D1548" s="256"/>
      <c r="E1548" s="488"/>
      <c r="F1548" s="256"/>
      <c r="G1548" s="256"/>
      <c r="H1548" s="262"/>
      <c r="I1548" s="256"/>
      <c r="J1548" s="256"/>
      <c r="K1548" s="256"/>
      <c r="L1548" s="256"/>
    </row>
    <row r="1549" spans="1:12">
      <c r="A1549" s="256"/>
      <c r="B1549" s="256"/>
      <c r="C1549" s="256"/>
      <c r="D1549" s="256"/>
      <c r="E1549" s="488"/>
      <c r="F1549" s="256"/>
      <c r="G1549" s="256"/>
      <c r="H1549" s="262"/>
      <c r="I1549" s="256"/>
      <c r="J1549" s="256"/>
      <c r="K1549" s="256"/>
      <c r="L1549" s="256"/>
    </row>
    <row r="1550" spans="1:12">
      <c r="A1550" s="256"/>
      <c r="B1550" s="256"/>
      <c r="C1550" s="256"/>
      <c r="D1550" s="256"/>
      <c r="E1550" s="488"/>
      <c r="F1550" s="256"/>
      <c r="G1550" s="256"/>
      <c r="H1550" s="262"/>
      <c r="I1550" s="256"/>
      <c r="J1550" s="256"/>
      <c r="K1550" s="256"/>
      <c r="L1550" s="256"/>
    </row>
    <row r="1551" spans="1:12">
      <c r="A1551" s="256"/>
      <c r="B1551" s="256"/>
      <c r="C1551" s="256"/>
      <c r="D1551" s="256"/>
      <c r="E1551" s="488"/>
      <c r="F1551" s="256"/>
      <c r="G1551" s="256"/>
      <c r="H1551" s="262"/>
      <c r="I1551" s="256"/>
      <c r="J1551" s="256"/>
      <c r="K1551" s="256"/>
      <c r="L1551" s="256"/>
    </row>
    <row r="1552" spans="1:12">
      <c r="A1552" s="256"/>
      <c r="B1552" s="256"/>
      <c r="C1552" s="256"/>
      <c r="D1552" s="256"/>
      <c r="E1552" s="488"/>
      <c r="F1552" s="256"/>
      <c r="G1552" s="256"/>
      <c r="H1552" s="262"/>
      <c r="I1552" s="256"/>
      <c r="J1552" s="256"/>
      <c r="K1552" s="256"/>
      <c r="L1552" s="256"/>
    </row>
    <row r="1553" spans="1:12">
      <c r="A1553" s="256"/>
      <c r="B1553" s="256"/>
      <c r="C1553" s="256"/>
      <c r="D1553" s="256"/>
      <c r="E1553" s="488"/>
      <c r="F1553" s="256"/>
      <c r="G1553" s="256"/>
      <c r="H1553" s="262"/>
      <c r="I1553" s="256"/>
      <c r="J1553" s="256"/>
      <c r="K1553" s="256"/>
      <c r="L1553" s="256"/>
    </row>
    <row r="1554" spans="1:12">
      <c r="A1554" s="256"/>
      <c r="B1554" s="256"/>
      <c r="C1554" s="256"/>
      <c r="D1554" s="256"/>
      <c r="E1554" s="488"/>
      <c r="F1554" s="256"/>
      <c r="G1554" s="256"/>
      <c r="H1554" s="262"/>
      <c r="I1554" s="256"/>
      <c r="J1554" s="256"/>
      <c r="K1554" s="256"/>
      <c r="L1554" s="256"/>
    </row>
    <row r="1555" spans="1:12">
      <c r="A1555" s="256"/>
      <c r="B1555" s="256"/>
      <c r="C1555" s="256"/>
      <c r="D1555" s="256"/>
      <c r="E1555" s="488"/>
      <c r="F1555" s="256"/>
      <c r="G1555" s="256"/>
      <c r="H1555" s="262"/>
      <c r="I1555" s="256"/>
      <c r="J1555" s="256"/>
      <c r="K1555" s="256"/>
      <c r="L1555" s="256"/>
    </row>
    <row r="1556" spans="1:12">
      <c r="A1556" s="256"/>
      <c r="B1556" s="256"/>
      <c r="C1556" s="256"/>
      <c r="D1556" s="256"/>
      <c r="E1556" s="488"/>
      <c r="F1556" s="256"/>
      <c r="G1556" s="256"/>
      <c r="H1556" s="262"/>
      <c r="I1556" s="256"/>
      <c r="J1556" s="256"/>
      <c r="K1556" s="256"/>
      <c r="L1556" s="256"/>
    </row>
    <row r="1557" spans="1:12">
      <c r="A1557" s="256"/>
      <c r="B1557" s="256"/>
      <c r="C1557" s="256"/>
      <c r="D1557" s="256"/>
      <c r="E1557" s="488"/>
      <c r="F1557" s="256"/>
      <c r="G1557" s="256"/>
      <c r="H1557" s="262"/>
      <c r="I1557" s="256"/>
      <c r="J1557" s="256"/>
      <c r="K1557" s="256"/>
      <c r="L1557" s="256"/>
    </row>
    <row r="1558" spans="1:12">
      <c r="A1558" s="256"/>
      <c r="B1558" s="256"/>
      <c r="C1558" s="256"/>
      <c r="D1558" s="256"/>
      <c r="E1558" s="488"/>
      <c r="F1558" s="256"/>
      <c r="G1558" s="256"/>
      <c r="H1558" s="262"/>
      <c r="I1558" s="256"/>
      <c r="J1558" s="256"/>
      <c r="K1558" s="256"/>
      <c r="L1558" s="256"/>
    </row>
    <row r="1559" spans="1:12">
      <c r="A1559" s="256"/>
      <c r="B1559" s="256"/>
      <c r="C1559" s="256"/>
      <c r="D1559" s="256"/>
      <c r="E1559" s="488"/>
      <c r="F1559" s="256"/>
      <c r="G1559" s="256"/>
      <c r="H1559" s="262"/>
      <c r="I1559" s="256"/>
      <c r="J1559" s="256"/>
      <c r="K1559" s="256"/>
      <c r="L1559" s="256"/>
    </row>
    <row r="1560" spans="1:12">
      <c r="A1560" s="256"/>
      <c r="B1560" s="256"/>
      <c r="C1560" s="256"/>
      <c r="D1560" s="256"/>
      <c r="E1560" s="488"/>
      <c r="F1560" s="256"/>
      <c r="G1560" s="256"/>
      <c r="H1560" s="262"/>
      <c r="I1560" s="256"/>
      <c r="J1560" s="256"/>
      <c r="K1560" s="256"/>
      <c r="L1560" s="256"/>
    </row>
    <row r="1561" spans="1:12">
      <c r="A1561" s="256"/>
      <c r="B1561" s="256"/>
      <c r="C1561" s="256"/>
      <c r="D1561" s="256"/>
      <c r="E1561" s="488"/>
      <c r="F1561" s="256"/>
      <c r="G1561" s="256"/>
      <c r="H1561" s="262"/>
      <c r="I1561" s="256"/>
      <c r="J1561" s="256"/>
      <c r="K1561" s="256"/>
      <c r="L1561" s="256"/>
    </row>
    <row r="1562" spans="1:12">
      <c r="A1562" s="256"/>
      <c r="B1562" s="256"/>
      <c r="C1562" s="256"/>
      <c r="D1562" s="256"/>
      <c r="E1562" s="488"/>
      <c r="F1562" s="256"/>
      <c r="G1562" s="256"/>
      <c r="H1562" s="262"/>
      <c r="I1562" s="256"/>
      <c r="J1562" s="256"/>
      <c r="K1562" s="256"/>
      <c r="L1562" s="256"/>
    </row>
    <row r="1563" spans="1:12">
      <c r="A1563" s="256"/>
      <c r="B1563" s="256"/>
      <c r="C1563" s="256"/>
      <c r="D1563" s="256"/>
      <c r="E1563" s="488"/>
      <c r="F1563" s="256"/>
      <c r="G1563" s="256"/>
      <c r="H1563" s="262"/>
      <c r="I1563" s="256"/>
      <c r="J1563" s="256"/>
      <c r="K1563" s="256"/>
      <c r="L1563" s="256"/>
    </row>
    <row r="1564" spans="1:12">
      <c r="A1564" s="256"/>
      <c r="B1564" s="256"/>
      <c r="C1564" s="256"/>
      <c r="D1564" s="256"/>
      <c r="E1564" s="488"/>
      <c r="F1564" s="256"/>
      <c r="G1564" s="256"/>
      <c r="H1564" s="262"/>
      <c r="I1564" s="256"/>
      <c r="J1564" s="256"/>
      <c r="K1564" s="256"/>
      <c r="L1564" s="256"/>
    </row>
    <row r="1565" spans="1:12">
      <c r="A1565" s="256"/>
      <c r="B1565" s="256"/>
      <c r="C1565" s="256"/>
      <c r="D1565" s="256"/>
      <c r="E1565" s="488"/>
      <c r="F1565" s="256"/>
      <c r="G1565" s="256"/>
      <c r="H1565" s="262"/>
      <c r="I1565" s="256"/>
      <c r="J1565" s="256"/>
      <c r="K1565" s="256"/>
      <c r="L1565" s="256"/>
    </row>
    <row r="1566" spans="1:12">
      <c r="A1566" s="256"/>
      <c r="B1566" s="256"/>
      <c r="C1566" s="256"/>
      <c r="D1566" s="256"/>
      <c r="E1566" s="488"/>
      <c r="F1566" s="256"/>
      <c r="G1566" s="256"/>
      <c r="H1566" s="262"/>
      <c r="I1566" s="256"/>
      <c r="J1566" s="256"/>
      <c r="K1566" s="256"/>
      <c r="L1566" s="256"/>
    </row>
    <row r="1567" spans="1:12">
      <c r="A1567" s="256"/>
      <c r="B1567" s="256"/>
      <c r="C1567" s="256"/>
      <c r="D1567" s="256"/>
      <c r="E1567" s="488"/>
      <c r="F1567" s="256"/>
      <c r="G1567" s="256"/>
      <c r="H1567" s="262"/>
      <c r="I1567" s="256"/>
      <c r="J1567" s="256"/>
      <c r="K1567" s="256"/>
      <c r="L1567" s="256"/>
    </row>
    <row r="1568" spans="1:12">
      <c r="A1568" s="256"/>
      <c r="B1568" s="256"/>
      <c r="C1568" s="256"/>
      <c r="D1568" s="256"/>
      <c r="E1568" s="488"/>
      <c r="F1568" s="256"/>
      <c r="G1568" s="256"/>
      <c r="H1568" s="262"/>
      <c r="I1568" s="256"/>
      <c r="J1568" s="256"/>
      <c r="K1568" s="256"/>
      <c r="L1568" s="256"/>
    </row>
    <row r="1569" spans="1:12">
      <c r="A1569" s="256"/>
      <c r="B1569" s="256"/>
      <c r="C1569" s="256"/>
      <c r="D1569" s="256"/>
      <c r="E1569" s="488"/>
      <c r="F1569" s="256"/>
      <c r="G1569" s="256"/>
      <c r="H1569" s="262"/>
      <c r="I1569" s="256"/>
      <c r="J1569" s="256"/>
      <c r="K1569" s="256"/>
      <c r="L1569" s="256"/>
    </row>
    <row r="1570" spans="1:12">
      <c r="A1570" s="256"/>
      <c r="B1570" s="256"/>
      <c r="C1570" s="256"/>
      <c r="D1570" s="256"/>
      <c r="E1570" s="488"/>
      <c r="F1570" s="256"/>
      <c r="G1570" s="256"/>
      <c r="H1570" s="262"/>
      <c r="I1570" s="256"/>
      <c r="J1570" s="256"/>
      <c r="K1570" s="256"/>
      <c r="L1570" s="256"/>
    </row>
    <row r="1571" spans="1:12">
      <c r="A1571" s="256"/>
      <c r="B1571" s="256"/>
      <c r="C1571" s="256"/>
      <c r="D1571" s="256"/>
      <c r="E1571" s="488"/>
      <c r="F1571" s="256"/>
      <c r="G1571" s="256"/>
      <c r="H1571" s="262"/>
      <c r="I1571" s="256"/>
      <c r="J1571" s="256"/>
      <c r="K1571" s="256"/>
      <c r="L1571" s="256"/>
    </row>
    <row r="1572" spans="1:12">
      <c r="A1572" s="256"/>
      <c r="B1572" s="256"/>
      <c r="C1572" s="256"/>
      <c r="D1572" s="256"/>
      <c r="E1572" s="488"/>
      <c r="F1572" s="256"/>
      <c r="G1572" s="256"/>
      <c r="H1572" s="262"/>
      <c r="I1572" s="256"/>
      <c r="J1572" s="256"/>
      <c r="K1572" s="256"/>
      <c r="L1572" s="256"/>
    </row>
    <row r="1573" spans="1:12">
      <c r="A1573" s="256"/>
      <c r="B1573" s="256"/>
      <c r="C1573" s="256"/>
      <c r="D1573" s="256"/>
      <c r="E1573" s="488"/>
      <c r="F1573" s="256"/>
      <c r="G1573" s="256"/>
      <c r="H1573" s="262"/>
      <c r="I1573" s="256"/>
      <c r="J1573" s="256"/>
      <c r="K1573" s="256"/>
      <c r="L1573" s="256"/>
    </row>
    <row r="1574" spans="1:12">
      <c r="A1574" s="256"/>
      <c r="B1574" s="256"/>
      <c r="C1574" s="256"/>
      <c r="D1574" s="256"/>
      <c r="E1574" s="488"/>
      <c r="F1574" s="256"/>
      <c r="G1574" s="256"/>
      <c r="H1574" s="262"/>
      <c r="I1574" s="256"/>
      <c r="J1574" s="256"/>
      <c r="K1574" s="256"/>
      <c r="L1574" s="256"/>
    </row>
    <row r="1575" spans="1:12">
      <c r="A1575" s="256"/>
      <c r="B1575" s="256"/>
      <c r="C1575" s="256"/>
      <c r="D1575" s="256"/>
      <c r="E1575" s="488"/>
      <c r="F1575" s="256"/>
      <c r="G1575" s="256"/>
      <c r="H1575" s="262"/>
      <c r="I1575" s="256"/>
      <c r="J1575" s="256"/>
      <c r="K1575" s="256"/>
      <c r="L1575" s="256"/>
    </row>
    <row r="1576" spans="1:12">
      <c r="A1576" s="256"/>
      <c r="B1576" s="256"/>
      <c r="C1576" s="256"/>
      <c r="D1576" s="256"/>
      <c r="E1576" s="488"/>
      <c r="F1576" s="256"/>
      <c r="G1576" s="256"/>
      <c r="H1576" s="262"/>
      <c r="I1576" s="256"/>
      <c r="J1576" s="256"/>
      <c r="K1576" s="256"/>
      <c r="L1576" s="256"/>
    </row>
    <row r="1577" spans="1:12">
      <c r="A1577" s="256"/>
      <c r="B1577" s="256"/>
      <c r="C1577" s="256"/>
      <c r="D1577" s="256"/>
      <c r="E1577" s="488"/>
      <c r="F1577" s="256"/>
      <c r="G1577" s="256"/>
      <c r="H1577" s="262"/>
      <c r="I1577" s="256"/>
      <c r="J1577" s="256"/>
      <c r="K1577" s="256"/>
      <c r="L1577" s="256"/>
    </row>
    <row r="1578" spans="1:12">
      <c r="A1578" s="256"/>
      <c r="B1578" s="256"/>
      <c r="C1578" s="256"/>
      <c r="D1578" s="256"/>
      <c r="E1578" s="488"/>
      <c r="F1578" s="256"/>
      <c r="G1578" s="256"/>
      <c r="H1578" s="262"/>
      <c r="I1578" s="256"/>
      <c r="J1578" s="256"/>
      <c r="K1578" s="256"/>
      <c r="L1578" s="256"/>
    </row>
    <row r="1579" spans="1:12">
      <c r="A1579" s="256"/>
      <c r="B1579" s="256"/>
      <c r="C1579" s="256"/>
      <c r="D1579" s="256"/>
      <c r="E1579" s="488"/>
      <c r="F1579" s="256"/>
      <c r="G1579" s="256"/>
      <c r="H1579" s="262"/>
      <c r="I1579" s="256"/>
      <c r="J1579" s="256"/>
      <c r="K1579" s="256"/>
      <c r="L1579" s="256"/>
    </row>
    <row r="1580" spans="1:12">
      <c r="A1580" s="256"/>
      <c r="B1580" s="256"/>
      <c r="C1580" s="256"/>
      <c r="D1580" s="256"/>
      <c r="E1580" s="488"/>
      <c r="F1580" s="256"/>
      <c r="G1580" s="256"/>
      <c r="H1580" s="262"/>
      <c r="I1580" s="256"/>
      <c r="J1580" s="256"/>
      <c r="K1580" s="256"/>
      <c r="L1580" s="256"/>
    </row>
    <row r="1581" spans="1:12">
      <c r="A1581" s="256"/>
      <c r="B1581" s="256"/>
      <c r="C1581" s="256"/>
      <c r="D1581" s="256"/>
      <c r="E1581" s="488"/>
      <c r="F1581" s="256"/>
      <c r="G1581" s="256"/>
      <c r="H1581" s="262"/>
      <c r="I1581" s="256"/>
      <c r="J1581" s="256"/>
      <c r="K1581" s="256"/>
      <c r="L1581" s="256"/>
    </row>
    <row r="1582" spans="1:12">
      <c r="A1582" s="256"/>
      <c r="B1582" s="256"/>
      <c r="C1582" s="256"/>
      <c r="D1582" s="256"/>
      <c r="E1582" s="488"/>
      <c r="F1582" s="256"/>
      <c r="G1582" s="256"/>
      <c r="H1582" s="262"/>
      <c r="I1582" s="256"/>
      <c r="J1582" s="256"/>
      <c r="K1582" s="256"/>
      <c r="L1582" s="256"/>
    </row>
    <row r="1583" spans="1:12">
      <c r="A1583" s="256"/>
      <c r="B1583" s="256"/>
      <c r="C1583" s="256"/>
      <c r="D1583" s="256"/>
      <c r="E1583" s="488"/>
      <c r="F1583" s="256"/>
      <c r="G1583" s="256"/>
      <c r="H1583" s="262"/>
      <c r="I1583" s="256"/>
      <c r="J1583" s="256"/>
      <c r="K1583" s="256"/>
      <c r="L1583" s="256"/>
    </row>
    <row r="1584" spans="1:12">
      <c r="A1584" s="256"/>
      <c r="B1584" s="256"/>
      <c r="C1584" s="256"/>
      <c r="D1584" s="256"/>
      <c r="E1584" s="488"/>
      <c r="F1584" s="256"/>
      <c r="G1584" s="256"/>
      <c r="H1584" s="262"/>
      <c r="I1584" s="256"/>
      <c r="J1584" s="256"/>
      <c r="K1584" s="256"/>
      <c r="L1584" s="256"/>
    </row>
    <row r="1585" spans="1:12">
      <c r="A1585" s="256"/>
      <c r="B1585" s="256"/>
      <c r="C1585" s="256"/>
      <c r="D1585" s="256"/>
      <c r="E1585" s="488"/>
      <c r="F1585" s="256"/>
      <c r="G1585" s="256"/>
      <c r="H1585" s="262"/>
      <c r="I1585" s="256"/>
      <c r="J1585" s="256"/>
      <c r="K1585" s="256"/>
      <c r="L1585" s="256"/>
    </row>
    <row r="1586" spans="1:12">
      <c r="A1586" s="256"/>
      <c r="B1586" s="256"/>
      <c r="C1586" s="256"/>
      <c r="D1586" s="256"/>
      <c r="E1586" s="488"/>
      <c r="F1586" s="256"/>
      <c r="G1586" s="256"/>
      <c r="H1586" s="262"/>
      <c r="I1586" s="256"/>
      <c r="J1586" s="256"/>
      <c r="K1586" s="256"/>
      <c r="L1586" s="256"/>
    </row>
    <row r="1587" spans="1:12">
      <c r="A1587" s="256"/>
      <c r="B1587" s="256"/>
      <c r="C1587" s="256"/>
      <c r="D1587" s="256"/>
      <c r="E1587" s="488"/>
      <c r="F1587" s="256"/>
      <c r="G1587" s="256"/>
      <c r="H1587" s="262"/>
      <c r="I1587" s="256"/>
      <c r="J1587" s="256"/>
      <c r="K1587" s="256"/>
      <c r="L1587" s="256"/>
    </row>
    <row r="1588" spans="1:12">
      <c r="A1588" s="256"/>
      <c r="B1588" s="256"/>
      <c r="C1588" s="256"/>
      <c r="D1588" s="256"/>
      <c r="E1588" s="488"/>
      <c r="F1588" s="256"/>
      <c r="G1588" s="256"/>
      <c r="H1588" s="262"/>
      <c r="I1588" s="256"/>
      <c r="J1588" s="256"/>
      <c r="K1588" s="256"/>
      <c r="L1588" s="256"/>
    </row>
    <row r="1589" spans="1:12">
      <c r="A1589" s="256"/>
      <c r="B1589" s="256"/>
      <c r="C1589" s="256"/>
      <c r="D1589" s="256"/>
      <c r="E1589" s="488"/>
      <c r="F1589" s="256"/>
      <c r="G1589" s="256"/>
      <c r="H1589" s="262"/>
      <c r="I1589" s="256"/>
      <c r="J1589" s="256"/>
      <c r="K1589" s="256"/>
      <c r="L1589" s="256"/>
    </row>
    <row r="1590" spans="1:12">
      <c r="A1590" s="256"/>
      <c r="B1590" s="256"/>
      <c r="C1590" s="256"/>
      <c r="D1590" s="256"/>
      <c r="E1590" s="488"/>
      <c r="F1590" s="256"/>
      <c r="G1590" s="256"/>
      <c r="H1590" s="262"/>
      <c r="I1590" s="256"/>
      <c r="J1590" s="256"/>
      <c r="K1590" s="256"/>
      <c r="L1590" s="256"/>
    </row>
    <row r="1591" spans="1:12">
      <c r="A1591" s="256"/>
      <c r="B1591" s="256"/>
      <c r="C1591" s="256"/>
      <c r="D1591" s="256"/>
      <c r="E1591" s="488"/>
      <c r="F1591" s="256"/>
      <c r="G1591" s="256"/>
      <c r="H1591" s="262"/>
      <c r="I1591" s="256"/>
      <c r="J1591" s="256"/>
      <c r="K1591" s="256"/>
      <c r="L1591" s="256"/>
    </row>
    <row r="1592" spans="1:12">
      <c r="A1592" s="256"/>
      <c r="B1592" s="256"/>
      <c r="C1592" s="256"/>
      <c r="D1592" s="256"/>
      <c r="E1592" s="488"/>
      <c r="F1592" s="256"/>
      <c r="G1592" s="256"/>
      <c r="H1592" s="262"/>
      <c r="I1592" s="256"/>
      <c r="J1592" s="256"/>
      <c r="K1592" s="256"/>
      <c r="L1592" s="256"/>
    </row>
    <row r="1593" spans="1:12">
      <c r="A1593" s="256"/>
      <c r="B1593" s="256"/>
      <c r="C1593" s="256"/>
      <c r="D1593" s="256"/>
      <c r="E1593" s="488"/>
      <c r="F1593" s="256"/>
      <c r="G1593" s="256"/>
      <c r="H1593" s="262"/>
      <c r="I1593" s="256"/>
      <c r="J1593" s="256"/>
      <c r="K1593" s="256"/>
      <c r="L1593" s="256"/>
    </row>
    <row r="1594" spans="1:12">
      <c r="A1594" s="256"/>
      <c r="B1594" s="256"/>
      <c r="C1594" s="256"/>
      <c r="D1594" s="256"/>
      <c r="E1594" s="488"/>
      <c r="F1594" s="256"/>
      <c r="G1594" s="256"/>
      <c r="H1594" s="262"/>
      <c r="I1594" s="256"/>
      <c r="J1594" s="256"/>
      <c r="K1594" s="256"/>
      <c r="L1594" s="256"/>
    </row>
    <row r="1595" spans="1:12">
      <c r="A1595" s="256"/>
      <c r="B1595" s="256"/>
      <c r="C1595" s="256"/>
      <c r="D1595" s="256"/>
      <c r="E1595" s="488"/>
      <c r="F1595" s="256"/>
      <c r="G1595" s="256"/>
      <c r="H1595" s="262"/>
      <c r="I1595" s="256"/>
      <c r="J1595" s="256"/>
      <c r="K1595" s="256"/>
      <c r="L1595" s="256"/>
    </row>
    <row r="1596" spans="1:12">
      <c r="A1596" s="256"/>
      <c r="B1596" s="256"/>
      <c r="C1596" s="256"/>
      <c r="D1596" s="256"/>
      <c r="E1596" s="488"/>
      <c r="F1596" s="256"/>
      <c r="G1596" s="256"/>
      <c r="H1596" s="262"/>
      <c r="I1596" s="256"/>
      <c r="J1596" s="256"/>
      <c r="K1596" s="256"/>
      <c r="L1596" s="256"/>
    </row>
    <row r="1597" spans="1:12">
      <c r="A1597" s="256"/>
      <c r="B1597" s="256"/>
      <c r="C1597" s="256"/>
      <c r="D1597" s="256"/>
      <c r="E1597" s="488"/>
      <c r="F1597" s="256"/>
      <c r="G1597" s="256"/>
      <c r="H1597" s="262"/>
      <c r="I1597" s="256"/>
      <c r="J1597" s="256"/>
      <c r="K1597" s="256"/>
      <c r="L1597" s="256"/>
    </row>
    <row r="1598" spans="1:12">
      <c r="A1598" s="256"/>
      <c r="B1598" s="256"/>
      <c r="C1598" s="256"/>
      <c r="D1598" s="256"/>
      <c r="E1598" s="488"/>
      <c r="F1598" s="256"/>
      <c r="G1598" s="256"/>
      <c r="H1598" s="262"/>
      <c r="I1598" s="256"/>
      <c r="J1598" s="256"/>
      <c r="K1598" s="256"/>
      <c r="L1598" s="256"/>
    </row>
    <row r="1599" spans="1:12">
      <c r="A1599" s="256"/>
      <c r="B1599" s="256"/>
      <c r="C1599" s="256"/>
      <c r="D1599" s="256"/>
      <c r="E1599" s="488"/>
      <c r="F1599" s="256"/>
      <c r="G1599" s="256"/>
      <c r="H1599" s="262"/>
      <c r="I1599" s="256"/>
      <c r="J1599" s="256"/>
      <c r="K1599" s="256"/>
      <c r="L1599" s="256"/>
    </row>
    <row r="1600" spans="1:12">
      <c r="A1600" s="256"/>
      <c r="B1600" s="256"/>
      <c r="C1600" s="256"/>
      <c r="D1600" s="256"/>
      <c r="E1600" s="488"/>
      <c r="F1600" s="256"/>
      <c r="G1600" s="256"/>
      <c r="H1600" s="262"/>
      <c r="I1600" s="256"/>
      <c r="J1600" s="256"/>
      <c r="K1600" s="256"/>
      <c r="L1600" s="256"/>
    </row>
    <row r="1601" spans="1:12">
      <c r="A1601" s="256"/>
      <c r="B1601" s="256"/>
      <c r="C1601" s="256"/>
      <c r="D1601" s="256"/>
      <c r="E1601" s="488"/>
      <c r="F1601" s="256"/>
      <c r="G1601" s="256"/>
      <c r="H1601" s="262"/>
      <c r="I1601" s="256"/>
      <c r="J1601" s="256"/>
      <c r="K1601" s="256"/>
      <c r="L1601" s="256"/>
    </row>
    <row r="1602" spans="1:12">
      <c r="A1602" s="256"/>
      <c r="B1602" s="256"/>
      <c r="C1602" s="256"/>
      <c r="D1602" s="256"/>
      <c r="E1602" s="488"/>
      <c r="F1602" s="256"/>
      <c r="G1602" s="256"/>
      <c r="H1602" s="262"/>
      <c r="I1602" s="256"/>
      <c r="J1602" s="256"/>
      <c r="K1602" s="256"/>
      <c r="L1602" s="256"/>
    </row>
    <row r="1603" spans="1:12">
      <c r="A1603" s="256"/>
      <c r="B1603" s="256"/>
      <c r="C1603" s="256"/>
      <c r="D1603" s="256"/>
      <c r="E1603" s="488"/>
      <c r="F1603" s="256"/>
      <c r="G1603" s="256"/>
      <c r="H1603" s="262"/>
      <c r="I1603" s="256"/>
      <c r="J1603" s="256"/>
      <c r="K1603" s="256"/>
      <c r="L1603" s="256"/>
    </row>
    <row r="1604" spans="1:12">
      <c r="A1604" s="256"/>
      <c r="B1604" s="256"/>
      <c r="C1604" s="256"/>
      <c r="D1604" s="256"/>
      <c r="E1604" s="488"/>
      <c r="F1604" s="256"/>
      <c r="G1604" s="256"/>
      <c r="H1604" s="262"/>
      <c r="I1604" s="256"/>
      <c r="J1604" s="256"/>
      <c r="K1604" s="256"/>
      <c r="L1604" s="256"/>
    </row>
    <row r="1605" spans="1:12">
      <c r="A1605" s="256"/>
      <c r="B1605" s="256"/>
      <c r="C1605" s="256"/>
      <c r="D1605" s="256"/>
      <c r="E1605" s="488"/>
      <c r="F1605" s="256"/>
      <c r="G1605" s="256"/>
      <c r="H1605" s="262"/>
      <c r="I1605" s="256"/>
      <c r="J1605" s="256"/>
      <c r="K1605" s="256"/>
      <c r="L1605" s="256"/>
    </row>
    <row r="1606" spans="1:12">
      <c r="A1606" s="256"/>
      <c r="B1606" s="256"/>
      <c r="C1606" s="256"/>
      <c r="D1606" s="256"/>
      <c r="E1606" s="488"/>
      <c r="F1606" s="256"/>
      <c r="G1606" s="256"/>
      <c r="H1606" s="262"/>
      <c r="I1606" s="256"/>
      <c r="J1606" s="256"/>
      <c r="K1606" s="256"/>
      <c r="L1606" s="256"/>
    </row>
    <row r="1607" spans="1:12">
      <c r="A1607" s="256"/>
      <c r="B1607" s="256"/>
      <c r="C1607" s="256"/>
      <c r="D1607" s="256"/>
      <c r="E1607" s="488"/>
      <c r="F1607" s="256"/>
      <c r="G1607" s="256"/>
      <c r="H1607" s="262"/>
      <c r="I1607" s="256"/>
      <c r="J1607" s="256"/>
      <c r="K1607" s="256"/>
      <c r="L1607" s="256"/>
    </row>
    <row r="1608" spans="1:12">
      <c r="A1608" s="256"/>
      <c r="B1608" s="256"/>
      <c r="C1608" s="256"/>
      <c r="D1608" s="256"/>
      <c r="E1608" s="488"/>
      <c r="F1608" s="256"/>
      <c r="G1608" s="256"/>
      <c r="H1608" s="262"/>
      <c r="I1608" s="256"/>
      <c r="J1608" s="256"/>
      <c r="K1608" s="256"/>
      <c r="L1608" s="256"/>
    </row>
    <row r="1609" spans="1:12">
      <c r="A1609" s="256"/>
      <c r="B1609" s="256"/>
      <c r="C1609" s="256"/>
      <c r="D1609" s="256"/>
      <c r="E1609" s="488"/>
      <c r="F1609" s="256"/>
      <c r="G1609" s="256"/>
      <c r="H1609" s="262"/>
      <c r="I1609" s="256"/>
      <c r="J1609" s="256"/>
      <c r="K1609" s="256"/>
      <c r="L1609" s="256"/>
    </row>
    <row r="1610" spans="1:12">
      <c r="A1610" s="256"/>
      <c r="B1610" s="256"/>
      <c r="C1610" s="256"/>
      <c r="D1610" s="256"/>
      <c r="E1610" s="488"/>
      <c r="F1610" s="256"/>
      <c r="G1610" s="256"/>
      <c r="H1610" s="262"/>
      <c r="I1610" s="256"/>
      <c r="J1610" s="256"/>
      <c r="K1610" s="256"/>
      <c r="L1610" s="256"/>
    </row>
    <row r="1611" spans="1:12">
      <c r="A1611" s="256"/>
      <c r="B1611" s="256"/>
      <c r="C1611" s="256"/>
      <c r="D1611" s="256"/>
      <c r="E1611" s="488"/>
      <c r="F1611" s="256"/>
      <c r="G1611" s="256"/>
      <c r="H1611" s="262"/>
      <c r="I1611" s="256"/>
      <c r="J1611" s="256"/>
      <c r="K1611" s="256"/>
      <c r="L1611" s="256"/>
    </row>
    <row r="1612" spans="1:12">
      <c r="A1612" s="256"/>
      <c r="B1612" s="256"/>
      <c r="C1612" s="256"/>
      <c r="D1612" s="256"/>
      <c r="E1612" s="488"/>
      <c r="F1612" s="256"/>
      <c r="G1612" s="256"/>
      <c r="H1612" s="262"/>
      <c r="I1612" s="256"/>
      <c r="J1612" s="256"/>
      <c r="K1612" s="256"/>
      <c r="L1612" s="256"/>
    </row>
    <row r="1613" spans="1:12">
      <c r="A1613" s="256"/>
      <c r="B1613" s="256"/>
      <c r="C1613" s="256"/>
      <c r="D1613" s="256"/>
      <c r="E1613" s="488"/>
      <c r="F1613" s="256"/>
      <c r="G1613" s="256"/>
      <c r="H1613" s="262"/>
      <c r="I1613" s="256"/>
      <c r="J1613" s="256"/>
      <c r="K1613" s="256"/>
      <c r="L1613" s="256"/>
    </row>
    <row r="1614" spans="1:12">
      <c r="A1614" s="256"/>
      <c r="B1614" s="256"/>
      <c r="C1614" s="256"/>
      <c r="D1614" s="256"/>
      <c r="E1614" s="488"/>
      <c r="F1614" s="256"/>
      <c r="G1614" s="256"/>
      <c r="H1614" s="262"/>
      <c r="I1614" s="256"/>
      <c r="J1614" s="256"/>
      <c r="K1614" s="256"/>
      <c r="L1614" s="256"/>
    </row>
    <row r="1615" spans="1:12">
      <c r="A1615" s="256"/>
      <c r="B1615" s="256"/>
      <c r="C1615" s="256"/>
      <c r="D1615" s="256"/>
      <c r="E1615" s="488"/>
      <c r="F1615" s="256"/>
      <c r="G1615" s="256"/>
      <c r="H1615" s="262"/>
      <c r="I1615" s="256"/>
      <c r="J1615" s="256"/>
      <c r="K1615" s="256"/>
      <c r="L1615" s="256"/>
    </row>
    <row r="1616" spans="1:12">
      <c r="A1616" s="256"/>
      <c r="B1616" s="256"/>
      <c r="C1616" s="256"/>
      <c r="D1616" s="256"/>
      <c r="E1616" s="488"/>
      <c r="F1616" s="256"/>
      <c r="G1616" s="256"/>
      <c r="H1616" s="262"/>
      <c r="I1616" s="256"/>
      <c r="J1616" s="256"/>
      <c r="K1616" s="256"/>
      <c r="L1616" s="256"/>
    </row>
    <row r="1617" spans="1:12">
      <c r="A1617" s="256"/>
      <c r="B1617" s="256"/>
      <c r="C1617" s="256"/>
      <c r="D1617" s="256"/>
      <c r="E1617" s="488"/>
      <c r="F1617" s="256"/>
      <c r="G1617" s="256"/>
      <c r="H1617" s="262"/>
      <c r="I1617" s="256"/>
      <c r="J1617" s="256"/>
      <c r="K1617" s="256"/>
      <c r="L1617" s="256"/>
    </row>
    <row r="1618" spans="1:12">
      <c r="A1618" s="256"/>
      <c r="B1618" s="256"/>
      <c r="C1618" s="256"/>
      <c r="D1618" s="256"/>
      <c r="E1618" s="488"/>
      <c r="F1618" s="256"/>
      <c r="G1618" s="256"/>
      <c r="H1618" s="262"/>
      <c r="I1618" s="256"/>
      <c r="J1618" s="256"/>
      <c r="K1618" s="256"/>
      <c r="L1618" s="256"/>
    </row>
    <row r="1619" spans="1:12">
      <c r="A1619" s="256"/>
      <c r="B1619" s="256"/>
      <c r="C1619" s="256"/>
      <c r="D1619" s="256"/>
      <c r="E1619" s="488"/>
      <c r="F1619" s="256"/>
      <c r="G1619" s="256"/>
      <c r="H1619" s="262"/>
      <c r="I1619" s="256"/>
      <c r="J1619" s="256"/>
      <c r="K1619" s="256"/>
      <c r="L1619" s="256"/>
    </row>
    <row r="1620" spans="1:12">
      <c r="A1620" s="256"/>
      <c r="B1620" s="256"/>
      <c r="C1620" s="256"/>
      <c r="D1620" s="256"/>
      <c r="E1620" s="488"/>
      <c r="F1620" s="256"/>
      <c r="G1620" s="256"/>
      <c r="H1620" s="262"/>
      <c r="I1620" s="256"/>
      <c r="J1620" s="256"/>
      <c r="K1620" s="256"/>
      <c r="L1620" s="256"/>
    </row>
    <row r="1621" spans="1:12">
      <c r="A1621" s="256"/>
      <c r="B1621" s="256"/>
      <c r="C1621" s="256"/>
      <c r="D1621" s="256"/>
      <c r="E1621" s="488"/>
      <c r="F1621" s="256"/>
      <c r="G1621" s="256"/>
      <c r="H1621" s="262"/>
      <c r="I1621" s="256"/>
      <c r="J1621" s="256"/>
      <c r="K1621" s="256"/>
      <c r="L1621" s="256"/>
    </row>
    <row r="1622" spans="1:12">
      <c r="A1622" s="256"/>
      <c r="B1622" s="256"/>
      <c r="C1622" s="256"/>
      <c r="D1622" s="256"/>
      <c r="E1622" s="488"/>
      <c r="F1622" s="256"/>
      <c r="G1622" s="256"/>
      <c r="H1622" s="262"/>
      <c r="I1622" s="256"/>
      <c r="J1622" s="256"/>
      <c r="K1622" s="256"/>
      <c r="L1622" s="256"/>
    </row>
    <row r="1623" spans="1:12">
      <c r="A1623" s="256"/>
      <c r="B1623" s="256"/>
      <c r="C1623" s="256"/>
      <c r="D1623" s="256"/>
      <c r="E1623" s="488"/>
      <c r="F1623" s="256"/>
      <c r="G1623" s="256"/>
      <c r="H1623" s="262"/>
      <c r="I1623" s="256"/>
      <c r="J1623" s="256"/>
      <c r="K1623" s="256"/>
      <c r="L1623" s="256"/>
    </row>
    <row r="1624" spans="1:12">
      <c r="A1624" s="256"/>
      <c r="B1624" s="256"/>
      <c r="C1624" s="256"/>
      <c r="D1624" s="256"/>
      <c r="E1624" s="488"/>
      <c r="F1624" s="256"/>
      <c r="G1624" s="256"/>
      <c r="H1624" s="262"/>
      <c r="I1624" s="256"/>
      <c r="J1624" s="256"/>
      <c r="K1624" s="256"/>
      <c r="L1624" s="256"/>
    </row>
    <row r="1625" spans="1:12">
      <c r="A1625" s="256"/>
      <c r="B1625" s="256"/>
      <c r="C1625" s="256"/>
      <c r="D1625" s="256"/>
      <c r="E1625" s="488"/>
      <c r="F1625" s="256"/>
      <c r="G1625" s="256"/>
      <c r="H1625" s="262"/>
      <c r="I1625" s="256"/>
      <c r="J1625" s="256"/>
      <c r="K1625" s="256"/>
      <c r="L1625" s="256"/>
    </row>
    <row r="1626" spans="1:12">
      <c r="A1626" s="256"/>
      <c r="B1626" s="256"/>
      <c r="C1626" s="256"/>
      <c r="D1626" s="256"/>
      <c r="E1626" s="488"/>
      <c r="F1626" s="256"/>
      <c r="G1626" s="256"/>
      <c r="H1626" s="262"/>
      <c r="I1626" s="256"/>
      <c r="J1626" s="256"/>
      <c r="K1626" s="256"/>
      <c r="L1626" s="256"/>
    </row>
    <row r="1627" spans="1:12">
      <c r="A1627" s="256"/>
      <c r="B1627" s="256"/>
      <c r="C1627" s="256"/>
      <c r="D1627" s="256"/>
      <c r="E1627" s="488"/>
      <c r="F1627" s="256"/>
      <c r="G1627" s="256"/>
      <c r="H1627" s="262"/>
      <c r="I1627" s="256"/>
      <c r="J1627" s="256"/>
      <c r="K1627" s="256"/>
      <c r="L1627" s="256"/>
    </row>
    <row r="1628" spans="1:12">
      <c r="A1628" s="256"/>
      <c r="B1628" s="256"/>
      <c r="C1628" s="256"/>
      <c r="D1628" s="256"/>
      <c r="E1628" s="488"/>
      <c r="F1628" s="256"/>
      <c r="G1628" s="256"/>
      <c r="H1628" s="262"/>
      <c r="I1628" s="256"/>
      <c r="J1628" s="256"/>
      <c r="K1628" s="256"/>
      <c r="L1628" s="256"/>
    </row>
    <row r="1629" spans="1:12">
      <c r="A1629" s="256"/>
      <c r="B1629" s="256"/>
      <c r="C1629" s="256"/>
      <c r="D1629" s="256"/>
      <c r="E1629" s="488"/>
      <c r="F1629" s="256"/>
      <c r="G1629" s="256"/>
      <c r="H1629" s="262"/>
      <c r="I1629" s="256"/>
      <c r="J1629" s="256"/>
      <c r="K1629" s="256"/>
      <c r="L1629" s="256"/>
    </row>
    <row r="1630" spans="1:12">
      <c r="A1630" s="256"/>
      <c r="B1630" s="256"/>
      <c r="C1630" s="256"/>
      <c r="D1630" s="256"/>
      <c r="E1630" s="488"/>
      <c r="F1630" s="256"/>
      <c r="G1630" s="256"/>
      <c r="H1630" s="262"/>
      <c r="I1630" s="256"/>
      <c r="J1630" s="256"/>
      <c r="K1630" s="256"/>
      <c r="L1630" s="256"/>
    </row>
    <row r="1631" spans="1:12">
      <c r="A1631" s="256"/>
      <c r="B1631" s="256"/>
      <c r="C1631" s="256"/>
      <c r="D1631" s="256"/>
      <c r="E1631" s="488"/>
      <c r="F1631" s="256"/>
      <c r="G1631" s="256"/>
      <c r="H1631" s="262"/>
      <c r="I1631" s="256"/>
      <c r="J1631" s="256"/>
      <c r="K1631" s="256"/>
      <c r="L1631" s="256"/>
    </row>
    <row r="1632" spans="1:12">
      <c r="A1632" s="256"/>
      <c r="B1632" s="256"/>
      <c r="C1632" s="256"/>
      <c r="D1632" s="256"/>
      <c r="E1632" s="488"/>
      <c r="F1632" s="256"/>
      <c r="G1632" s="256"/>
      <c r="H1632" s="262"/>
      <c r="I1632" s="256"/>
      <c r="J1632" s="256"/>
      <c r="K1632" s="256"/>
      <c r="L1632" s="256"/>
    </row>
    <row r="1633" spans="1:12">
      <c r="A1633" s="256"/>
      <c r="B1633" s="256"/>
      <c r="C1633" s="256"/>
      <c r="D1633" s="256"/>
      <c r="E1633" s="488"/>
      <c r="F1633" s="256"/>
      <c r="G1633" s="256"/>
      <c r="H1633" s="262"/>
      <c r="I1633" s="256"/>
      <c r="J1633" s="256"/>
      <c r="K1633" s="256"/>
      <c r="L1633" s="256"/>
    </row>
    <row r="1634" spans="1:12">
      <c r="A1634" s="256"/>
      <c r="B1634" s="256"/>
      <c r="C1634" s="256"/>
      <c r="D1634" s="256"/>
      <c r="E1634" s="488"/>
      <c r="F1634" s="256"/>
      <c r="G1634" s="256"/>
      <c r="H1634" s="262"/>
      <c r="I1634" s="256"/>
      <c r="J1634" s="256"/>
      <c r="K1634" s="256"/>
      <c r="L1634" s="256"/>
    </row>
    <row r="1635" spans="1:12">
      <c r="A1635" s="256"/>
      <c r="B1635" s="256"/>
      <c r="C1635" s="256"/>
      <c r="D1635" s="256"/>
      <c r="E1635" s="488"/>
      <c r="F1635" s="256"/>
      <c r="G1635" s="256"/>
      <c r="H1635" s="262"/>
      <c r="I1635" s="256"/>
      <c r="J1635" s="256"/>
      <c r="K1635" s="256"/>
      <c r="L1635" s="256"/>
    </row>
    <row r="1636" spans="1:12">
      <c r="A1636" s="256"/>
      <c r="B1636" s="256"/>
      <c r="C1636" s="256"/>
      <c r="D1636" s="256"/>
      <c r="E1636" s="488"/>
      <c r="F1636" s="256"/>
      <c r="G1636" s="256"/>
      <c r="H1636" s="262"/>
      <c r="I1636" s="256"/>
      <c r="J1636" s="256"/>
      <c r="K1636" s="256"/>
      <c r="L1636" s="256"/>
    </row>
    <row r="1637" spans="1:12">
      <c r="A1637" s="256"/>
      <c r="B1637" s="256"/>
      <c r="C1637" s="256"/>
      <c r="D1637" s="256"/>
      <c r="E1637" s="488"/>
      <c r="F1637" s="256"/>
      <c r="G1637" s="256"/>
      <c r="H1637" s="262"/>
      <c r="I1637" s="256"/>
      <c r="J1637" s="256"/>
      <c r="K1637" s="256"/>
      <c r="L1637" s="256"/>
    </row>
    <row r="1638" spans="1:12">
      <c r="A1638" s="256"/>
      <c r="B1638" s="256"/>
      <c r="C1638" s="256"/>
      <c r="D1638" s="256"/>
      <c r="E1638" s="488"/>
      <c r="F1638" s="256"/>
      <c r="G1638" s="256"/>
      <c r="H1638" s="262"/>
      <c r="I1638" s="256"/>
      <c r="J1638" s="256"/>
      <c r="K1638" s="256"/>
      <c r="L1638" s="256"/>
    </row>
    <row r="1639" spans="1:12">
      <c r="A1639" s="256"/>
      <c r="B1639" s="256"/>
      <c r="C1639" s="256"/>
      <c r="D1639" s="256"/>
      <c r="E1639" s="488"/>
      <c r="F1639" s="256"/>
      <c r="G1639" s="256"/>
      <c r="H1639" s="262"/>
      <c r="I1639" s="256"/>
      <c r="J1639" s="256"/>
      <c r="K1639" s="256"/>
      <c r="L1639" s="256"/>
    </row>
    <row r="1640" spans="1:12">
      <c r="A1640" s="256"/>
      <c r="B1640" s="256"/>
      <c r="C1640" s="256"/>
      <c r="D1640" s="256"/>
      <c r="E1640" s="488"/>
      <c r="F1640" s="256"/>
      <c r="G1640" s="256"/>
      <c r="H1640" s="262"/>
      <c r="I1640" s="256"/>
      <c r="J1640" s="256"/>
      <c r="K1640" s="256"/>
      <c r="L1640" s="256"/>
    </row>
    <row r="1641" spans="1:12">
      <c r="A1641" s="256"/>
      <c r="B1641" s="256"/>
      <c r="C1641" s="256"/>
      <c r="D1641" s="256"/>
      <c r="E1641" s="488"/>
      <c r="F1641" s="256"/>
      <c r="G1641" s="256"/>
      <c r="H1641" s="262"/>
      <c r="I1641" s="256"/>
      <c r="J1641" s="256"/>
      <c r="K1641" s="256"/>
      <c r="L1641" s="256"/>
    </row>
    <row r="1642" spans="1:12">
      <c r="A1642" s="256"/>
      <c r="B1642" s="256"/>
      <c r="C1642" s="256"/>
      <c r="D1642" s="256"/>
      <c r="E1642" s="488"/>
      <c r="F1642" s="256"/>
      <c r="G1642" s="256"/>
      <c r="H1642" s="262"/>
      <c r="I1642" s="256"/>
      <c r="J1642" s="256"/>
      <c r="K1642" s="256"/>
      <c r="L1642" s="256"/>
    </row>
    <row r="1643" spans="1:12">
      <c r="A1643" s="256"/>
      <c r="B1643" s="256"/>
      <c r="C1643" s="256"/>
      <c r="D1643" s="256"/>
      <c r="E1643" s="488"/>
      <c r="F1643" s="256"/>
      <c r="G1643" s="256"/>
      <c r="H1643" s="262"/>
      <c r="I1643" s="256"/>
      <c r="J1643" s="256"/>
      <c r="K1643" s="256"/>
      <c r="L1643" s="256"/>
    </row>
    <row r="1644" spans="1:12">
      <c r="A1644" s="256"/>
      <c r="B1644" s="256"/>
      <c r="C1644" s="256"/>
      <c r="D1644" s="256"/>
      <c r="E1644" s="488"/>
      <c r="F1644" s="256"/>
      <c r="G1644" s="256"/>
      <c r="H1644" s="262"/>
      <c r="I1644" s="256"/>
      <c r="J1644" s="256"/>
      <c r="K1644" s="256"/>
      <c r="L1644" s="256"/>
    </row>
    <row r="1645" spans="1:12">
      <c r="A1645" s="256"/>
      <c r="B1645" s="256"/>
      <c r="C1645" s="256"/>
      <c r="D1645" s="256"/>
      <c r="E1645" s="488"/>
      <c r="F1645" s="256"/>
      <c r="G1645" s="256"/>
      <c r="H1645" s="262"/>
      <c r="I1645" s="256"/>
      <c r="J1645" s="256"/>
      <c r="K1645" s="256"/>
      <c r="L1645" s="256"/>
    </row>
    <row r="1646" spans="1:12">
      <c r="A1646" s="256"/>
      <c r="B1646" s="256"/>
      <c r="C1646" s="256"/>
      <c r="D1646" s="256"/>
      <c r="E1646" s="488"/>
      <c r="F1646" s="256"/>
      <c r="G1646" s="256"/>
      <c r="H1646" s="262"/>
      <c r="I1646" s="256"/>
      <c r="J1646" s="256"/>
      <c r="K1646" s="256"/>
      <c r="L1646" s="256"/>
    </row>
    <row r="1647" spans="1:12">
      <c r="A1647" s="256"/>
      <c r="B1647" s="256"/>
      <c r="C1647" s="256"/>
      <c r="D1647" s="256"/>
      <c r="E1647" s="488"/>
      <c r="F1647" s="256"/>
      <c r="G1647" s="256"/>
      <c r="H1647" s="262"/>
      <c r="I1647" s="256"/>
      <c r="J1647" s="256"/>
      <c r="K1647" s="256"/>
      <c r="L1647" s="256"/>
    </row>
    <row r="1648" spans="1:12">
      <c r="A1648" s="256"/>
      <c r="B1648" s="256"/>
      <c r="C1648" s="256"/>
      <c r="D1648" s="256"/>
      <c r="E1648" s="488"/>
      <c r="F1648" s="256"/>
      <c r="G1648" s="256"/>
      <c r="H1648" s="262"/>
      <c r="I1648" s="256"/>
      <c r="J1648" s="256"/>
      <c r="K1648" s="256"/>
      <c r="L1648" s="256"/>
    </row>
    <row r="1649" spans="1:12">
      <c r="A1649" s="256"/>
      <c r="B1649" s="256"/>
      <c r="C1649" s="256"/>
      <c r="D1649" s="256"/>
      <c r="E1649" s="488"/>
      <c r="F1649" s="256"/>
      <c r="G1649" s="256"/>
      <c r="H1649" s="262"/>
      <c r="I1649" s="256"/>
      <c r="J1649" s="256"/>
      <c r="K1649" s="256"/>
      <c r="L1649" s="256"/>
    </row>
    <row r="1650" spans="1:12">
      <c r="A1650" s="256"/>
      <c r="B1650" s="256"/>
      <c r="C1650" s="256"/>
      <c r="D1650" s="256"/>
      <c r="E1650" s="488"/>
      <c r="F1650" s="256"/>
      <c r="G1650" s="256"/>
      <c r="H1650" s="262"/>
      <c r="I1650" s="256"/>
      <c r="J1650" s="256"/>
      <c r="K1650" s="256"/>
      <c r="L1650" s="256"/>
    </row>
    <row r="1651" spans="1:12">
      <c r="A1651" s="256"/>
      <c r="B1651" s="256"/>
      <c r="C1651" s="256"/>
      <c r="D1651" s="256"/>
      <c r="E1651" s="488"/>
      <c r="F1651" s="256"/>
      <c r="G1651" s="256"/>
      <c r="H1651" s="262"/>
      <c r="I1651" s="256"/>
      <c r="J1651" s="256"/>
      <c r="K1651" s="256"/>
      <c r="L1651" s="256"/>
    </row>
    <row r="1652" spans="1:12">
      <c r="A1652" s="256"/>
      <c r="B1652" s="256"/>
      <c r="C1652" s="256"/>
      <c r="D1652" s="256"/>
      <c r="E1652" s="488"/>
      <c r="F1652" s="256"/>
      <c r="G1652" s="256"/>
      <c r="H1652" s="262"/>
      <c r="I1652" s="256"/>
      <c r="J1652" s="256"/>
      <c r="K1652" s="256"/>
      <c r="L1652" s="256"/>
    </row>
    <row r="1653" spans="1:12">
      <c r="A1653" s="256"/>
      <c r="B1653" s="256"/>
      <c r="C1653" s="256"/>
      <c r="D1653" s="256"/>
      <c r="E1653" s="488"/>
      <c r="F1653" s="256"/>
      <c r="G1653" s="256"/>
      <c r="H1653" s="262"/>
      <c r="I1653" s="256"/>
      <c r="J1653" s="256"/>
      <c r="K1653" s="256"/>
      <c r="L1653" s="256"/>
    </row>
    <row r="1654" spans="1:12">
      <c r="A1654" s="256"/>
      <c r="B1654" s="256"/>
      <c r="C1654" s="256"/>
      <c r="D1654" s="256"/>
      <c r="E1654" s="488"/>
      <c r="F1654" s="256"/>
      <c r="G1654" s="256"/>
      <c r="H1654" s="262"/>
      <c r="I1654" s="256"/>
      <c r="J1654" s="256"/>
      <c r="K1654" s="256"/>
      <c r="L1654" s="256"/>
    </row>
    <row r="1655" spans="1:12">
      <c r="A1655" s="256"/>
      <c r="B1655" s="256"/>
      <c r="C1655" s="256"/>
      <c r="D1655" s="256"/>
      <c r="E1655" s="488"/>
      <c r="F1655" s="256"/>
      <c r="G1655" s="256"/>
      <c r="H1655" s="262"/>
      <c r="I1655" s="256"/>
      <c r="J1655" s="256"/>
      <c r="K1655" s="256"/>
      <c r="L1655" s="256"/>
    </row>
    <row r="1656" spans="1:12">
      <c r="A1656" s="256"/>
      <c r="B1656" s="256"/>
      <c r="C1656" s="256"/>
      <c r="D1656" s="256"/>
      <c r="E1656" s="488"/>
      <c r="F1656" s="256"/>
      <c r="G1656" s="256"/>
      <c r="H1656" s="262"/>
      <c r="I1656" s="256"/>
      <c r="J1656" s="256"/>
      <c r="K1656" s="256"/>
      <c r="L1656" s="256"/>
    </row>
    <row r="1657" spans="1:12">
      <c r="A1657" s="256"/>
      <c r="B1657" s="256"/>
      <c r="C1657" s="256"/>
      <c r="D1657" s="256"/>
      <c r="E1657" s="488"/>
      <c r="F1657" s="256"/>
      <c r="G1657" s="256"/>
      <c r="H1657" s="262"/>
      <c r="I1657" s="256"/>
      <c r="J1657" s="256"/>
      <c r="K1657" s="256"/>
      <c r="L1657" s="256"/>
    </row>
    <row r="1658" spans="1:12">
      <c r="A1658" s="256"/>
      <c r="B1658" s="256"/>
      <c r="C1658" s="256"/>
      <c r="D1658" s="256"/>
      <c r="E1658" s="488"/>
      <c r="F1658" s="256"/>
      <c r="G1658" s="256"/>
      <c r="H1658" s="262"/>
      <c r="I1658" s="256"/>
      <c r="J1658" s="256"/>
      <c r="K1658" s="256"/>
      <c r="L1658" s="256"/>
    </row>
    <row r="1659" spans="1:12">
      <c r="A1659" s="256"/>
      <c r="B1659" s="256"/>
      <c r="C1659" s="256"/>
      <c r="D1659" s="256"/>
      <c r="E1659" s="488"/>
      <c r="F1659" s="256"/>
      <c r="G1659" s="256"/>
      <c r="H1659" s="262"/>
      <c r="I1659" s="256"/>
      <c r="J1659" s="256"/>
      <c r="K1659" s="256"/>
      <c r="L1659" s="256"/>
    </row>
    <row r="1660" spans="1:12">
      <c r="A1660" s="256"/>
      <c r="B1660" s="256"/>
      <c r="C1660" s="256"/>
      <c r="D1660" s="256"/>
      <c r="E1660" s="488"/>
      <c r="F1660" s="256"/>
      <c r="G1660" s="256"/>
      <c r="H1660" s="262"/>
      <c r="I1660" s="256"/>
      <c r="J1660" s="256"/>
      <c r="K1660" s="256"/>
      <c r="L1660" s="256"/>
    </row>
    <row r="1661" spans="1:12">
      <c r="A1661" s="256"/>
      <c r="B1661" s="256"/>
      <c r="C1661" s="256"/>
      <c r="D1661" s="256"/>
      <c r="E1661" s="488"/>
      <c r="F1661" s="256"/>
      <c r="G1661" s="256"/>
      <c r="H1661" s="262"/>
      <c r="I1661" s="256"/>
      <c r="J1661" s="256"/>
      <c r="K1661" s="256"/>
      <c r="L1661" s="256"/>
    </row>
    <row r="1662" spans="1:12">
      <c r="A1662" s="256"/>
      <c r="B1662" s="256"/>
      <c r="C1662" s="256"/>
      <c r="D1662" s="256"/>
      <c r="E1662" s="488"/>
      <c r="F1662" s="256"/>
      <c r="G1662" s="256"/>
      <c r="H1662" s="262"/>
      <c r="I1662" s="256"/>
      <c r="J1662" s="256"/>
      <c r="K1662" s="256"/>
      <c r="L1662" s="256"/>
    </row>
    <row r="1663" spans="1:12">
      <c r="A1663" s="256"/>
      <c r="B1663" s="256"/>
      <c r="C1663" s="256"/>
      <c r="D1663" s="256"/>
      <c r="E1663" s="488"/>
      <c r="F1663" s="256"/>
      <c r="G1663" s="256"/>
      <c r="H1663" s="262"/>
      <c r="I1663" s="256"/>
      <c r="J1663" s="256"/>
      <c r="K1663" s="256"/>
      <c r="L1663" s="256"/>
    </row>
    <row r="1664" spans="1:12">
      <c r="A1664" s="256"/>
      <c r="B1664" s="256"/>
      <c r="C1664" s="256"/>
      <c r="D1664" s="256"/>
      <c r="E1664" s="488"/>
      <c r="F1664" s="256"/>
      <c r="G1664" s="256"/>
      <c r="H1664" s="262"/>
      <c r="I1664" s="256"/>
      <c r="J1664" s="256"/>
      <c r="K1664" s="256"/>
      <c r="L1664" s="256"/>
    </row>
    <row r="1665" spans="1:12">
      <c r="A1665" s="256"/>
      <c r="B1665" s="256"/>
      <c r="C1665" s="256"/>
      <c r="D1665" s="256"/>
      <c r="E1665" s="488"/>
      <c r="F1665" s="256"/>
      <c r="G1665" s="256"/>
      <c r="H1665" s="262"/>
      <c r="I1665" s="256"/>
      <c r="J1665" s="256"/>
      <c r="K1665" s="256"/>
      <c r="L1665" s="256"/>
    </row>
    <row r="1666" spans="1:12">
      <c r="A1666" s="256"/>
      <c r="B1666" s="256"/>
      <c r="C1666" s="256"/>
      <c r="D1666" s="256"/>
      <c r="E1666" s="488"/>
      <c r="F1666" s="256"/>
      <c r="G1666" s="256"/>
      <c r="H1666" s="262"/>
      <c r="I1666" s="256"/>
      <c r="J1666" s="256"/>
      <c r="K1666" s="256"/>
      <c r="L1666" s="256"/>
    </row>
    <row r="1667" spans="1:12">
      <c r="A1667" s="256"/>
      <c r="B1667" s="256"/>
      <c r="C1667" s="256"/>
      <c r="D1667" s="256"/>
      <c r="E1667" s="488"/>
      <c r="F1667" s="256"/>
      <c r="G1667" s="256"/>
      <c r="H1667" s="262"/>
      <c r="I1667" s="256"/>
      <c r="J1667" s="256"/>
      <c r="K1667" s="256"/>
      <c r="L1667" s="256"/>
    </row>
    <row r="1668" spans="1:12">
      <c r="A1668" s="256"/>
      <c r="B1668" s="256"/>
      <c r="C1668" s="256"/>
      <c r="D1668" s="256"/>
      <c r="E1668" s="488"/>
      <c r="F1668" s="256"/>
      <c r="G1668" s="256"/>
      <c r="H1668" s="262"/>
      <c r="I1668" s="256"/>
      <c r="J1668" s="256"/>
      <c r="K1668" s="256"/>
      <c r="L1668" s="256"/>
    </row>
    <row r="1669" spans="1:12">
      <c r="A1669" s="256"/>
      <c r="B1669" s="256"/>
      <c r="C1669" s="256"/>
      <c r="D1669" s="256"/>
      <c r="E1669" s="488"/>
      <c r="F1669" s="256"/>
      <c r="G1669" s="256"/>
      <c r="H1669" s="262"/>
      <c r="I1669" s="256"/>
      <c r="J1669" s="256"/>
      <c r="K1669" s="256"/>
      <c r="L1669" s="256"/>
    </row>
    <row r="1670" spans="1:12">
      <c r="A1670" s="256"/>
      <c r="B1670" s="256"/>
      <c r="C1670" s="256"/>
      <c r="D1670" s="256"/>
      <c r="E1670" s="488"/>
      <c r="F1670" s="256"/>
      <c r="G1670" s="256"/>
      <c r="H1670" s="262"/>
      <c r="I1670" s="256"/>
      <c r="J1670" s="256"/>
      <c r="K1670" s="256"/>
      <c r="L1670" s="256"/>
    </row>
    <row r="1671" spans="1:12">
      <c r="A1671" s="256"/>
      <c r="B1671" s="256"/>
      <c r="C1671" s="256"/>
      <c r="D1671" s="256"/>
      <c r="E1671" s="488"/>
      <c r="F1671" s="256"/>
      <c r="G1671" s="256"/>
      <c r="H1671" s="262"/>
      <c r="I1671" s="256"/>
      <c r="J1671" s="256"/>
      <c r="K1671" s="256"/>
      <c r="L1671" s="256"/>
    </row>
    <row r="1672" spans="1:12">
      <c r="A1672" s="256"/>
      <c r="B1672" s="256"/>
      <c r="C1672" s="256"/>
      <c r="D1672" s="256"/>
      <c r="E1672" s="488"/>
      <c r="F1672" s="256"/>
      <c r="G1672" s="256"/>
      <c r="H1672" s="262"/>
      <c r="I1672" s="256"/>
      <c r="J1672" s="256"/>
      <c r="K1672" s="256"/>
      <c r="L1672" s="256"/>
    </row>
    <row r="1673" spans="1:12">
      <c r="A1673" s="256"/>
      <c r="B1673" s="256"/>
      <c r="C1673" s="256"/>
      <c r="D1673" s="256"/>
      <c r="E1673" s="488"/>
      <c r="F1673" s="256"/>
      <c r="G1673" s="256"/>
      <c r="H1673" s="262"/>
      <c r="I1673" s="256"/>
      <c r="J1673" s="256"/>
      <c r="K1673" s="256"/>
      <c r="L1673" s="256"/>
    </row>
    <row r="1674" spans="1:12">
      <c r="A1674" s="256"/>
      <c r="B1674" s="256"/>
      <c r="C1674" s="256"/>
      <c r="D1674" s="256"/>
      <c r="E1674" s="488"/>
      <c r="F1674" s="256"/>
      <c r="G1674" s="256"/>
      <c r="H1674" s="262"/>
      <c r="I1674" s="256"/>
      <c r="J1674" s="256"/>
      <c r="K1674" s="256"/>
      <c r="L1674" s="256"/>
    </row>
    <row r="1675" spans="1:12">
      <c r="A1675" s="256"/>
      <c r="B1675" s="256"/>
      <c r="C1675" s="256"/>
      <c r="D1675" s="256"/>
      <c r="E1675" s="488"/>
      <c r="F1675" s="256"/>
      <c r="G1675" s="256"/>
      <c r="H1675" s="262"/>
      <c r="I1675" s="256"/>
      <c r="J1675" s="256"/>
      <c r="K1675" s="256"/>
      <c r="L1675" s="256"/>
    </row>
    <row r="1676" spans="1:12">
      <c r="A1676" s="256"/>
      <c r="B1676" s="256"/>
      <c r="C1676" s="256"/>
      <c r="D1676" s="256"/>
      <c r="E1676" s="488"/>
      <c r="F1676" s="256"/>
      <c r="G1676" s="256"/>
      <c r="H1676" s="262"/>
      <c r="I1676" s="256"/>
      <c r="J1676" s="256"/>
      <c r="K1676" s="256"/>
      <c r="L1676" s="256"/>
    </row>
    <row r="1677" spans="1:12">
      <c r="A1677" s="256"/>
      <c r="B1677" s="256"/>
      <c r="C1677" s="256"/>
      <c r="D1677" s="256"/>
      <c r="E1677" s="488"/>
      <c r="F1677" s="256"/>
      <c r="G1677" s="256"/>
      <c r="H1677" s="262"/>
      <c r="I1677" s="256"/>
      <c r="J1677" s="256"/>
      <c r="K1677" s="256"/>
      <c r="L1677" s="256"/>
    </row>
    <row r="1678" spans="1:12">
      <c r="A1678" s="256"/>
      <c r="B1678" s="256"/>
      <c r="C1678" s="256"/>
      <c r="D1678" s="256"/>
      <c r="E1678" s="488"/>
      <c r="F1678" s="256"/>
      <c r="G1678" s="256"/>
      <c r="H1678" s="262"/>
      <c r="I1678" s="256"/>
      <c r="J1678" s="256"/>
      <c r="K1678" s="256"/>
      <c r="L1678" s="256"/>
    </row>
    <row r="1679" spans="1:12">
      <c r="A1679" s="256"/>
      <c r="B1679" s="256"/>
      <c r="C1679" s="256"/>
      <c r="D1679" s="256"/>
      <c r="E1679" s="488"/>
      <c r="F1679" s="256"/>
      <c r="G1679" s="256"/>
      <c r="H1679" s="262"/>
      <c r="I1679" s="256"/>
      <c r="J1679" s="256"/>
      <c r="K1679" s="256"/>
      <c r="L1679" s="256"/>
    </row>
    <row r="1680" spans="1:12">
      <c r="A1680" s="256"/>
      <c r="B1680" s="256"/>
      <c r="C1680" s="256"/>
      <c r="D1680" s="256"/>
      <c r="E1680" s="488"/>
      <c r="F1680" s="256"/>
      <c r="G1680" s="256"/>
      <c r="H1680" s="262"/>
      <c r="I1680" s="256"/>
      <c r="J1680" s="256"/>
      <c r="K1680" s="256"/>
      <c r="L1680" s="256"/>
    </row>
    <row r="1681" spans="1:12">
      <c r="A1681" s="256"/>
      <c r="B1681" s="256"/>
      <c r="C1681" s="256"/>
      <c r="D1681" s="256"/>
      <c r="E1681" s="488"/>
      <c r="F1681" s="256"/>
      <c r="G1681" s="256"/>
      <c r="H1681" s="262"/>
      <c r="I1681" s="256"/>
      <c r="J1681" s="256"/>
      <c r="K1681" s="256"/>
      <c r="L1681" s="256"/>
    </row>
    <row r="1682" spans="1:12">
      <c r="A1682" s="256"/>
      <c r="B1682" s="256"/>
      <c r="C1682" s="256"/>
      <c r="D1682" s="256"/>
      <c r="E1682" s="488"/>
      <c r="F1682" s="256"/>
      <c r="G1682" s="256"/>
      <c r="H1682" s="262"/>
      <c r="I1682" s="256"/>
      <c r="J1682" s="256"/>
      <c r="K1682" s="256"/>
      <c r="L1682" s="256"/>
    </row>
    <row r="1683" spans="1:12">
      <c r="A1683" s="256"/>
      <c r="B1683" s="256"/>
      <c r="C1683" s="256"/>
      <c r="D1683" s="256"/>
      <c r="E1683" s="488"/>
      <c r="F1683" s="256"/>
      <c r="G1683" s="256"/>
      <c r="H1683" s="262"/>
      <c r="I1683" s="256"/>
      <c r="J1683" s="256"/>
      <c r="K1683" s="256"/>
      <c r="L1683" s="256"/>
    </row>
    <row r="1684" spans="1:12">
      <c r="A1684" s="256"/>
      <c r="B1684" s="256"/>
      <c r="C1684" s="256"/>
      <c r="D1684" s="256"/>
      <c r="E1684" s="488"/>
      <c r="F1684" s="256"/>
      <c r="G1684" s="256"/>
      <c r="H1684" s="262"/>
      <c r="I1684" s="256"/>
      <c r="J1684" s="256"/>
      <c r="K1684" s="256"/>
      <c r="L1684" s="256"/>
    </row>
    <row r="1685" spans="1:12">
      <c r="A1685" s="256"/>
      <c r="B1685" s="256"/>
      <c r="C1685" s="256"/>
      <c r="D1685" s="256"/>
      <c r="E1685" s="488"/>
      <c r="F1685" s="256"/>
      <c r="G1685" s="256"/>
      <c r="H1685" s="262"/>
      <c r="I1685" s="256"/>
      <c r="J1685" s="256"/>
      <c r="K1685" s="256"/>
      <c r="L1685" s="256"/>
    </row>
    <row r="1686" spans="1:12">
      <c r="A1686" s="256"/>
      <c r="B1686" s="256"/>
      <c r="C1686" s="256"/>
      <c r="D1686" s="256"/>
      <c r="E1686" s="488"/>
      <c r="F1686" s="256"/>
      <c r="G1686" s="256"/>
      <c r="H1686" s="262"/>
      <c r="I1686" s="256"/>
      <c r="J1686" s="256"/>
      <c r="K1686" s="256"/>
      <c r="L1686" s="256"/>
    </row>
    <row r="1687" spans="1:12">
      <c r="A1687" s="256"/>
      <c r="B1687" s="256"/>
      <c r="C1687" s="256"/>
      <c r="D1687" s="256"/>
      <c r="E1687" s="488"/>
      <c r="F1687" s="256"/>
      <c r="G1687" s="256"/>
      <c r="H1687" s="262"/>
      <c r="I1687" s="256"/>
      <c r="J1687" s="256"/>
      <c r="K1687" s="256"/>
      <c r="L1687" s="256"/>
    </row>
    <row r="1688" spans="1:12">
      <c r="A1688" s="256"/>
      <c r="B1688" s="256"/>
      <c r="C1688" s="256"/>
      <c r="D1688" s="256"/>
      <c r="E1688" s="488"/>
      <c r="F1688" s="256"/>
      <c r="G1688" s="256"/>
      <c r="H1688" s="262"/>
      <c r="I1688" s="256"/>
      <c r="J1688" s="256"/>
      <c r="K1688" s="256"/>
      <c r="L1688" s="256"/>
    </row>
    <row r="1689" spans="1:12">
      <c r="A1689" s="256"/>
      <c r="B1689" s="256"/>
      <c r="C1689" s="256"/>
      <c r="D1689" s="256"/>
      <c r="E1689" s="488"/>
      <c r="F1689" s="256"/>
      <c r="G1689" s="256"/>
      <c r="H1689" s="262"/>
      <c r="I1689" s="256"/>
      <c r="J1689" s="256"/>
      <c r="K1689" s="256"/>
      <c r="L1689" s="256"/>
    </row>
    <row r="1690" spans="1:12">
      <c r="A1690" s="256"/>
      <c r="B1690" s="256"/>
      <c r="C1690" s="256"/>
      <c r="D1690" s="256"/>
      <c r="E1690" s="488"/>
      <c r="F1690" s="256"/>
      <c r="G1690" s="256"/>
      <c r="H1690" s="262"/>
      <c r="I1690" s="256"/>
      <c r="J1690" s="256"/>
      <c r="K1690" s="256"/>
      <c r="L1690" s="256"/>
    </row>
    <row r="1691" spans="1:12">
      <c r="A1691" s="256"/>
      <c r="B1691" s="256"/>
      <c r="C1691" s="256"/>
      <c r="D1691" s="256"/>
      <c r="E1691" s="488"/>
      <c r="F1691" s="256"/>
      <c r="G1691" s="256"/>
      <c r="H1691" s="262"/>
      <c r="I1691" s="256"/>
      <c r="J1691" s="256"/>
      <c r="K1691" s="256"/>
      <c r="L1691" s="256"/>
    </row>
    <row r="1692" spans="1:12">
      <c r="A1692" s="256"/>
      <c r="B1692" s="256"/>
      <c r="C1692" s="256"/>
      <c r="D1692" s="256"/>
      <c r="E1692" s="488"/>
      <c r="F1692" s="256"/>
      <c r="G1692" s="256"/>
      <c r="H1692" s="262"/>
      <c r="I1692" s="256"/>
      <c r="J1692" s="256"/>
      <c r="K1692" s="256"/>
      <c r="L1692" s="256"/>
    </row>
    <row r="1693" spans="1:12">
      <c r="A1693" s="256"/>
      <c r="B1693" s="256"/>
      <c r="C1693" s="256"/>
      <c r="D1693" s="256"/>
      <c r="E1693" s="488"/>
      <c r="F1693" s="256"/>
      <c r="G1693" s="256"/>
      <c r="H1693" s="262"/>
      <c r="I1693" s="256"/>
      <c r="J1693" s="256"/>
      <c r="K1693" s="256"/>
      <c r="L1693" s="256"/>
    </row>
    <row r="1694" spans="1:12">
      <c r="A1694" s="256"/>
      <c r="B1694" s="256"/>
      <c r="C1694" s="256"/>
      <c r="D1694" s="256"/>
      <c r="E1694" s="488"/>
      <c r="F1694" s="256"/>
      <c r="G1694" s="256"/>
      <c r="H1694" s="262"/>
      <c r="I1694" s="256"/>
      <c r="J1694" s="256"/>
      <c r="K1694" s="256"/>
      <c r="L1694" s="256"/>
    </row>
    <row r="1695" spans="1:12">
      <c r="A1695" s="256"/>
      <c r="B1695" s="256"/>
      <c r="C1695" s="256"/>
      <c r="D1695" s="256"/>
      <c r="E1695" s="488"/>
      <c r="F1695" s="256"/>
      <c r="G1695" s="256"/>
      <c r="H1695" s="262"/>
      <c r="I1695" s="256"/>
      <c r="J1695" s="256"/>
      <c r="K1695" s="256"/>
      <c r="L1695" s="256"/>
    </row>
    <row r="1696" spans="1:12">
      <c r="A1696" s="256"/>
      <c r="B1696" s="256"/>
      <c r="C1696" s="256"/>
      <c r="D1696" s="256"/>
      <c r="E1696" s="488"/>
      <c r="F1696" s="256"/>
      <c r="G1696" s="256"/>
      <c r="H1696" s="262"/>
      <c r="I1696" s="256"/>
      <c r="J1696" s="256"/>
      <c r="K1696" s="256"/>
      <c r="L1696" s="256"/>
    </row>
    <row r="1697" spans="1:12">
      <c r="A1697" s="256"/>
      <c r="B1697" s="256"/>
      <c r="C1697" s="256"/>
      <c r="D1697" s="256"/>
      <c r="E1697" s="488"/>
      <c r="F1697" s="256"/>
      <c r="G1697" s="256"/>
      <c r="H1697" s="262"/>
      <c r="I1697" s="256"/>
      <c r="J1697" s="256"/>
      <c r="K1697" s="256"/>
      <c r="L1697" s="256"/>
    </row>
    <row r="1698" spans="1:12">
      <c r="A1698" s="256"/>
      <c r="B1698" s="256"/>
      <c r="C1698" s="256"/>
      <c r="D1698" s="256"/>
      <c r="E1698" s="488"/>
      <c r="F1698" s="256"/>
      <c r="G1698" s="256"/>
      <c r="H1698" s="262"/>
      <c r="I1698" s="256"/>
      <c r="J1698" s="256"/>
      <c r="K1698" s="256"/>
      <c r="L1698" s="256"/>
    </row>
    <row r="1699" spans="1:12">
      <c r="A1699" s="256"/>
      <c r="B1699" s="256"/>
      <c r="C1699" s="256"/>
      <c r="D1699" s="256"/>
      <c r="E1699" s="488"/>
      <c r="F1699" s="256"/>
      <c r="G1699" s="256"/>
      <c r="H1699" s="262"/>
      <c r="I1699" s="256"/>
      <c r="J1699" s="256"/>
      <c r="K1699" s="256"/>
      <c r="L1699" s="256"/>
    </row>
    <row r="1700" spans="1:12">
      <c r="A1700" s="256"/>
      <c r="B1700" s="256"/>
      <c r="C1700" s="256"/>
      <c r="D1700" s="256"/>
      <c r="E1700" s="488"/>
      <c r="F1700" s="256"/>
      <c r="G1700" s="256"/>
      <c r="H1700" s="262"/>
      <c r="I1700" s="256"/>
      <c r="J1700" s="256"/>
      <c r="K1700" s="256"/>
      <c r="L1700" s="256"/>
    </row>
    <row r="1701" spans="1:12">
      <c r="A1701" s="256"/>
      <c r="B1701" s="256"/>
      <c r="C1701" s="256"/>
      <c r="D1701" s="256"/>
      <c r="E1701" s="488"/>
      <c r="F1701" s="256"/>
      <c r="G1701" s="256"/>
      <c r="H1701" s="262"/>
      <c r="I1701" s="256"/>
      <c r="J1701" s="256"/>
      <c r="K1701" s="256"/>
      <c r="L1701" s="256"/>
    </row>
    <row r="1702" spans="1:12">
      <c r="A1702" s="256"/>
      <c r="B1702" s="256"/>
      <c r="C1702" s="256"/>
      <c r="D1702" s="256"/>
      <c r="E1702" s="488"/>
      <c r="F1702" s="256"/>
      <c r="G1702" s="256"/>
      <c r="H1702" s="262"/>
      <c r="I1702" s="256"/>
      <c r="J1702" s="256"/>
      <c r="K1702" s="256"/>
      <c r="L1702" s="256"/>
    </row>
    <row r="1703" spans="1:12">
      <c r="A1703" s="256"/>
      <c r="B1703" s="256"/>
      <c r="C1703" s="256"/>
      <c r="D1703" s="256"/>
      <c r="E1703" s="488"/>
      <c r="F1703" s="256"/>
      <c r="G1703" s="256"/>
      <c r="H1703" s="262"/>
      <c r="I1703" s="256"/>
      <c r="J1703" s="256"/>
      <c r="K1703" s="256"/>
      <c r="L1703" s="256"/>
    </row>
    <row r="1704" spans="1:12">
      <c r="A1704" s="256"/>
      <c r="B1704" s="256"/>
      <c r="C1704" s="256"/>
      <c r="D1704" s="256"/>
      <c r="E1704" s="488"/>
      <c r="F1704" s="256"/>
      <c r="G1704" s="256"/>
      <c r="H1704" s="262"/>
      <c r="I1704" s="256"/>
      <c r="J1704" s="256"/>
      <c r="K1704" s="256"/>
      <c r="L1704" s="256"/>
    </row>
    <row r="1705" spans="1:12">
      <c r="A1705" s="256"/>
      <c r="B1705" s="256"/>
      <c r="C1705" s="256"/>
      <c r="D1705" s="256"/>
      <c r="E1705" s="488"/>
      <c r="F1705" s="256"/>
      <c r="G1705" s="256"/>
      <c r="H1705" s="262"/>
      <c r="I1705" s="256"/>
      <c r="J1705" s="256"/>
      <c r="K1705" s="256"/>
      <c r="L1705" s="256"/>
    </row>
    <row r="1706" spans="1:12">
      <c r="A1706" s="256"/>
      <c r="B1706" s="256"/>
      <c r="C1706" s="256"/>
      <c r="D1706" s="256"/>
      <c r="E1706" s="488"/>
      <c r="F1706" s="256"/>
      <c r="G1706" s="256"/>
      <c r="H1706" s="262"/>
      <c r="I1706" s="256"/>
      <c r="J1706" s="256"/>
      <c r="K1706" s="256"/>
      <c r="L1706" s="256"/>
    </row>
    <row r="1707" spans="1:12">
      <c r="A1707" s="256"/>
      <c r="B1707" s="256"/>
      <c r="C1707" s="256"/>
      <c r="D1707" s="256"/>
      <c r="E1707" s="488"/>
      <c r="F1707" s="256"/>
      <c r="G1707" s="256"/>
      <c r="H1707" s="262"/>
      <c r="I1707" s="256"/>
      <c r="J1707" s="256"/>
      <c r="K1707" s="256"/>
      <c r="L1707" s="256"/>
    </row>
    <row r="1708" spans="1:12">
      <c r="A1708" s="256"/>
      <c r="B1708" s="256"/>
      <c r="C1708" s="256"/>
      <c r="D1708" s="256"/>
      <c r="E1708" s="488"/>
      <c r="F1708" s="256"/>
      <c r="G1708" s="256"/>
      <c r="H1708" s="262"/>
      <c r="I1708" s="256"/>
      <c r="J1708" s="256"/>
      <c r="K1708" s="256"/>
      <c r="L1708" s="256"/>
    </row>
    <row r="1709" spans="1:12">
      <c r="A1709" s="256"/>
      <c r="B1709" s="256"/>
      <c r="C1709" s="256"/>
      <c r="D1709" s="256"/>
      <c r="E1709" s="488"/>
      <c r="F1709" s="256"/>
      <c r="G1709" s="256"/>
      <c r="H1709" s="262"/>
      <c r="I1709" s="256"/>
      <c r="J1709" s="256"/>
      <c r="K1709" s="256"/>
      <c r="L1709" s="256"/>
    </row>
    <row r="1710" spans="1:12">
      <c r="A1710" s="256"/>
      <c r="B1710" s="256"/>
      <c r="C1710" s="256"/>
      <c r="D1710" s="256"/>
      <c r="E1710" s="488"/>
      <c r="F1710" s="256"/>
      <c r="G1710" s="256"/>
      <c r="H1710" s="262"/>
      <c r="I1710" s="256"/>
      <c r="J1710" s="256"/>
      <c r="K1710" s="256"/>
      <c r="L1710" s="256"/>
    </row>
    <row r="1711" spans="1:12">
      <c r="A1711" s="256"/>
      <c r="B1711" s="256"/>
      <c r="C1711" s="256"/>
      <c r="D1711" s="256"/>
      <c r="E1711" s="488"/>
      <c r="F1711" s="256"/>
      <c r="G1711" s="256"/>
      <c r="H1711" s="262"/>
      <c r="I1711" s="256"/>
      <c r="J1711" s="256"/>
      <c r="K1711" s="256"/>
      <c r="L1711" s="256"/>
    </row>
    <row r="1712" spans="1:12">
      <c r="A1712" s="256"/>
      <c r="B1712" s="256"/>
      <c r="C1712" s="256"/>
      <c r="D1712" s="256"/>
      <c r="E1712" s="488"/>
      <c r="F1712" s="256"/>
      <c r="G1712" s="256"/>
      <c r="H1712" s="262"/>
      <c r="I1712" s="256"/>
      <c r="J1712" s="256"/>
      <c r="K1712" s="256"/>
      <c r="L1712" s="256"/>
    </row>
    <row r="1713" spans="1:12">
      <c r="A1713" s="256"/>
      <c r="B1713" s="256"/>
      <c r="C1713" s="256"/>
      <c r="D1713" s="256"/>
      <c r="E1713" s="488"/>
      <c r="F1713" s="256"/>
      <c r="G1713" s="256"/>
      <c r="H1713" s="262"/>
      <c r="I1713" s="256"/>
      <c r="J1713" s="256"/>
      <c r="K1713" s="256"/>
      <c r="L1713" s="256"/>
    </row>
    <row r="1714" spans="1:12">
      <c r="A1714" s="256"/>
      <c r="B1714" s="256"/>
      <c r="C1714" s="256"/>
      <c r="D1714" s="256"/>
      <c r="E1714" s="488"/>
      <c r="F1714" s="256"/>
      <c r="G1714" s="256"/>
      <c r="H1714" s="262"/>
      <c r="I1714" s="256"/>
      <c r="J1714" s="256"/>
      <c r="K1714" s="256"/>
      <c r="L1714" s="256"/>
    </row>
    <row r="1715" spans="1:12">
      <c r="A1715" s="256"/>
      <c r="B1715" s="256"/>
      <c r="C1715" s="256"/>
      <c r="D1715" s="256"/>
      <c r="E1715" s="488"/>
      <c r="F1715" s="256"/>
      <c r="G1715" s="256"/>
      <c r="H1715" s="262"/>
      <c r="I1715" s="256"/>
      <c r="J1715" s="256"/>
      <c r="K1715" s="256"/>
      <c r="L1715" s="256"/>
    </row>
    <row r="1716" spans="1:12">
      <c r="A1716" s="256"/>
      <c r="B1716" s="256"/>
      <c r="C1716" s="256"/>
      <c r="D1716" s="256"/>
      <c r="E1716" s="488"/>
      <c r="F1716" s="256"/>
      <c r="G1716" s="256"/>
      <c r="H1716" s="262"/>
      <c r="I1716" s="256"/>
      <c r="J1716" s="256"/>
      <c r="K1716" s="256"/>
      <c r="L1716" s="256"/>
    </row>
    <row r="1717" spans="1:12">
      <c r="A1717" s="256"/>
      <c r="B1717" s="256"/>
      <c r="C1717" s="256"/>
      <c r="D1717" s="256"/>
      <c r="E1717" s="488"/>
      <c r="F1717" s="256"/>
      <c r="G1717" s="256"/>
      <c r="H1717" s="262"/>
      <c r="I1717" s="256"/>
      <c r="J1717" s="256"/>
      <c r="K1717" s="256"/>
      <c r="L1717" s="256"/>
    </row>
    <row r="1718" spans="1:12">
      <c r="A1718" s="256"/>
      <c r="B1718" s="256"/>
      <c r="C1718" s="256"/>
      <c r="D1718" s="256"/>
      <c r="E1718" s="488"/>
      <c r="F1718" s="256"/>
      <c r="G1718" s="256"/>
      <c r="H1718" s="262"/>
      <c r="I1718" s="256"/>
      <c r="J1718" s="256"/>
      <c r="K1718" s="256"/>
      <c r="L1718" s="256"/>
    </row>
    <row r="1719" spans="1:12">
      <c r="A1719" s="256"/>
      <c r="B1719" s="256"/>
      <c r="C1719" s="256"/>
      <c r="D1719" s="256"/>
      <c r="E1719" s="488"/>
      <c r="F1719" s="256"/>
      <c r="G1719" s="256"/>
      <c r="H1719" s="262"/>
      <c r="I1719" s="256"/>
      <c r="J1719" s="256"/>
      <c r="K1719" s="256"/>
      <c r="L1719" s="256"/>
    </row>
    <row r="1720" spans="1:12">
      <c r="A1720" s="256"/>
      <c r="B1720" s="256"/>
      <c r="C1720" s="256"/>
      <c r="D1720" s="256"/>
      <c r="E1720" s="488"/>
      <c r="F1720" s="256"/>
      <c r="G1720" s="256"/>
      <c r="H1720" s="262"/>
      <c r="I1720" s="256"/>
      <c r="J1720" s="256"/>
      <c r="K1720" s="256"/>
      <c r="L1720" s="256"/>
    </row>
    <row r="1721" spans="1:12">
      <c r="A1721" s="256"/>
      <c r="B1721" s="256"/>
      <c r="C1721" s="256"/>
      <c r="D1721" s="256"/>
      <c r="E1721" s="488"/>
      <c r="F1721" s="256"/>
      <c r="G1721" s="256"/>
      <c r="H1721" s="262"/>
      <c r="I1721" s="256"/>
      <c r="J1721" s="256"/>
      <c r="K1721" s="256"/>
      <c r="L1721" s="256"/>
    </row>
    <row r="1722" spans="1:12">
      <c r="A1722" s="256"/>
      <c r="B1722" s="256"/>
      <c r="C1722" s="256"/>
      <c r="D1722" s="256"/>
      <c r="E1722" s="488"/>
      <c r="F1722" s="256"/>
      <c r="G1722" s="256"/>
      <c r="H1722" s="262"/>
      <c r="I1722" s="256"/>
      <c r="J1722" s="256"/>
      <c r="K1722" s="256"/>
      <c r="L1722" s="256"/>
    </row>
    <row r="1723" spans="1:12">
      <c r="A1723" s="256"/>
      <c r="B1723" s="256"/>
      <c r="C1723" s="256"/>
      <c r="D1723" s="256"/>
      <c r="E1723" s="488"/>
      <c r="F1723" s="256"/>
      <c r="G1723" s="256"/>
      <c r="H1723" s="262"/>
      <c r="I1723" s="256"/>
      <c r="J1723" s="256"/>
      <c r="K1723" s="256"/>
      <c r="L1723" s="256"/>
    </row>
    <row r="1724" spans="1:12">
      <c r="A1724" s="256"/>
      <c r="B1724" s="256"/>
      <c r="C1724" s="256"/>
      <c r="D1724" s="256"/>
      <c r="E1724" s="488"/>
      <c r="F1724" s="256"/>
      <c r="G1724" s="256"/>
      <c r="H1724" s="262"/>
      <c r="I1724" s="256"/>
      <c r="J1724" s="256"/>
      <c r="K1724" s="256"/>
      <c r="L1724" s="256"/>
    </row>
    <row r="1725" spans="1:12">
      <c r="A1725" s="256"/>
      <c r="B1725" s="256"/>
      <c r="C1725" s="256"/>
      <c r="D1725" s="256"/>
      <c r="E1725" s="488"/>
      <c r="F1725" s="256"/>
      <c r="G1725" s="256"/>
      <c r="H1725" s="262"/>
      <c r="I1725" s="256"/>
      <c r="J1725" s="256"/>
      <c r="K1725" s="256"/>
      <c r="L1725" s="256"/>
    </row>
    <row r="1726" spans="1:12">
      <c r="A1726" s="256"/>
      <c r="B1726" s="256"/>
      <c r="C1726" s="256"/>
      <c r="D1726" s="256"/>
      <c r="E1726" s="488"/>
      <c r="F1726" s="256"/>
      <c r="G1726" s="256"/>
      <c r="H1726" s="262"/>
      <c r="I1726" s="256"/>
      <c r="J1726" s="256"/>
      <c r="K1726" s="256"/>
      <c r="L1726" s="256"/>
    </row>
    <row r="1727" spans="1:12">
      <c r="A1727" s="256"/>
      <c r="B1727" s="256"/>
      <c r="C1727" s="256"/>
      <c r="D1727" s="256"/>
      <c r="E1727" s="488"/>
      <c r="F1727" s="256"/>
      <c r="G1727" s="256"/>
      <c r="H1727" s="262"/>
      <c r="I1727" s="256"/>
      <c r="J1727" s="256"/>
      <c r="K1727" s="256"/>
      <c r="L1727" s="256"/>
    </row>
    <row r="1728" spans="1:12">
      <c r="A1728" s="256"/>
      <c r="B1728" s="256"/>
      <c r="C1728" s="256"/>
      <c r="D1728" s="256"/>
      <c r="E1728" s="488"/>
      <c r="F1728" s="256"/>
      <c r="G1728" s="256"/>
      <c r="H1728" s="262"/>
      <c r="I1728" s="256"/>
      <c r="J1728" s="256"/>
      <c r="K1728" s="256"/>
      <c r="L1728" s="256"/>
    </row>
    <row r="1729" spans="1:12">
      <c r="A1729" s="256"/>
      <c r="B1729" s="256"/>
      <c r="C1729" s="256"/>
      <c r="D1729" s="256"/>
      <c r="E1729" s="488"/>
      <c r="F1729" s="256"/>
      <c r="G1729" s="256"/>
      <c r="H1729" s="262"/>
      <c r="I1729" s="256"/>
      <c r="J1729" s="256"/>
      <c r="K1729" s="256"/>
      <c r="L1729" s="256"/>
    </row>
    <row r="1730" spans="1:12">
      <c r="A1730" s="256"/>
      <c r="B1730" s="256"/>
      <c r="C1730" s="256"/>
      <c r="D1730" s="256"/>
      <c r="E1730" s="488"/>
      <c r="F1730" s="256"/>
      <c r="G1730" s="256"/>
      <c r="H1730" s="262"/>
      <c r="I1730" s="256"/>
      <c r="J1730" s="256"/>
      <c r="K1730" s="256"/>
      <c r="L1730" s="256"/>
    </row>
    <row r="1731" spans="1:12">
      <c r="A1731" s="256"/>
      <c r="B1731" s="256"/>
      <c r="C1731" s="256"/>
      <c r="D1731" s="256"/>
      <c r="E1731" s="488"/>
      <c r="F1731" s="256"/>
      <c r="G1731" s="256"/>
      <c r="H1731" s="262"/>
      <c r="I1731" s="256"/>
      <c r="J1731" s="256"/>
      <c r="K1731" s="256"/>
      <c r="L1731" s="256"/>
    </row>
    <row r="1732" spans="1:12">
      <c r="A1732" s="256"/>
      <c r="B1732" s="256"/>
      <c r="C1732" s="256"/>
      <c r="D1732" s="256"/>
      <c r="E1732" s="488"/>
      <c r="F1732" s="256"/>
      <c r="G1732" s="256"/>
      <c r="H1732" s="262"/>
      <c r="I1732" s="256"/>
      <c r="J1732" s="256"/>
      <c r="K1732" s="256"/>
      <c r="L1732" s="256"/>
    </row>
    <row r="1733" spans="1:12">
      <c r="A1733" s="256"/>
      <c r="B1733" s="256"/>
      <c r="C1733" s="256"/>
      <c r="D1733" s="256"/>
      <c r="E1733" s="488"/>
      <c r="F1733" s="256"/>
      <c r="G1733" s="256"/>
      <c r="H1733" s="262"/>
      <c r="I1733" s="256"/>
      <c r="J1733" s="256"/>
      <c r="K1733" s="256"/>
      <c r="L1733" s="256"/>
    </row>
    <row r="1734" spans="1:12">
      <c r="A1734" s="256"/>
      <c r="B1734" s="256"/>
      <c r="C1734" s="256"/>
      <c r="D1734" s="256"/>
      <c r="E1734" s="488"/>
      <c r="F1734" s="256"/>
      <c r="G1734" s="256"/>
      <c r="H1734" s="262"/>
      <c r="I1734" s="256"/>
      <c r="J1734" s="256"/>
      <c r="K1734" s="256"/>
      <c r="L1734" s="256"/>
    </row>
    <row r="1735" spans="1:12">
      <c r="A1735" s="256"/>
      <c r="B1735" s="256"/>
      <c r="C1735" s="256"/>
      <c r="D1735" s="256"/>
      <c r="E1735" s="488"/>
      <c r="F1735" s="256"/>
      <c r="G1735" s="256"/>
      <c r="H1735" s="262"/>
      <c r="I1735" s="256"/>
      <c r="J1735" s="256"/>
      <c r="K1735" s="256"/>
      <c r="L1735" s="256"/>
    </row>
    <row r="1736" spans="1:12">
      <c r="A1736" s="256"/>
      <c r="B1736" s="256"/>
      <c r="C1736" s="256"/>
      <c r="D1736" s="256"/>
      <c r="E1736" s="488"/>
      <c r="F1736" s="256"/>
      <c r="G1736" s="256"/>
      <c r="H1736" s="262"/>
      <c r="I1736" s="256"/>
      <c r="J1736" s="256"/>
      <c r="K1736" s="256"/>
      <c r="L1736" s="256"/>
    </row>
    <row r="1737" spans="1:12">
      <c r="A1737" s="256"/>
      <c r="B1737" s="256"/>
      <c r="C1737" s="256"/>
      <c r="D1737" s="256"/>
      <c r="E1737" s="488"/>
      <c r="F1737" s="256"/>
      <c r="G1737" s="256"/>
      <c r="H1737" s="262"/>
      <c r="I1737" s="256"/>
      <c r="J1737" s="256"/>
      <c r="K1737" s="256"/>
      <c r="L1737" s="256"/>
    </row>
    <row r="1738" spans="1:12">
      <c r="A1738" s="256"/>
      <c r="B1738" s="256"/>
      <c r="C1738" s="256"/>
      <c r="D1738" s="256"/>
      <c r="E1738" s="488"/>
      <c r="F1738" s="256"/>
      <c r="G1738" s="256"/>
      <c r="H1738" s="262"/>
      <c r="I1738" s="256"/>
      <c r="J1738" s="256"/>
      <c r="K1738" s="256"/>
      <c r="L1738" s="256"/>
    </row>
    <row r="1739" spans="1:12">
      <c r="A1739" s="256"/>
      <c r="B1739" s="256"/>
      <c r="C1739" s="256"/>
      <c r="D1739" s="256"/>
      <c r="E1739" s="488"/>
      <c r="F1739" s="256"/>
      <c r="G1739" s="256"/>
      <c r="H1739" s="262"/>
      <c r="I1739" s="256"/>
      <c r="J1739" s="256"/>
      <c r="K1739" s="256"/>
      <c r="L1739" s="256"/>
    </row>
    <row r="1740" spans="1:12">
      <c r="A1740" s="256"/>
      <c r="B1740" s="256"/>
      <c r="C1740" s="256"/>
      <c r="D1740" s="256"/>
      <c r="E1740" s="488"/>
      <c r="F1740" s="256"/>
      <c r="G1740" s="256"/>
      <c r="H1740" s="262"/>
      <c r="I1740" s="256"/>
      <c r="J1740" s="256"/>
      <c r="K1740" s="256"/>
      <c r="L1740" s="256"/>
    </row>
    <row r="1741" spans="1:12">
      <c r="A1741" s="256"/>
      <c r="B1741" s="256"/>
      <c r="C1741" s="256"/>
      <c r="D1741" s="256"/>
      <c r="E1741" s="488"/>
      <c r="F1741" s="256"/>
      <c r="G1741" s="256"/>
      <c r="H1741" s="262"/>
      <c r="I1741" s="256"/>
      <c r="J1741" s="256"/>
      <c r="K1741" s="256"/>
      <c r="L1741" s="256"/>
    </row>
    <row r="1742" spans="1:12">
      <c r="A1742" s="256"/>
      <c r="B1742" s="256"/>
      <c r="C1742" s="256"/>
      <c r="D1742" s="256"/>
      <c r="E1742" s="488"/>
      <c r="F1742" s="256"/>
      <c r="G1742" s="256"/>
      <c r="H1742" s="262"/>
      <c r="I1742" s="256"/>
      <c r="J1742" s="256"/>
      <c r="K1742" s="256"/>
      <c r="L1742" s="256"/>
    </row>
    <row r="1743" spans="1:12">
      <c r="A1743" s="256"/>
      <c r="B1743" s="256"/>
      <c r="C1743" s="256"/>
      <c r="D1743" s="256"/>
      <c r="E1743" s="488"/>
      <c r="F1743" s="256"/>
      <c r="G1743" s="256"/>
      <c r="H1743" s="262"/>
      <c r="I1743" s="256"/>
      <c r="J1743" s="256"/>
      <c r="K1743" s="256"/>
      <c r="L1743" s="256"/>
    </row>
    <row r="1744" spans="1:12">
      <c r="A1744" s="256"/>
      <c r="B1744" s="256"/>
      <c r="C1744" s="256"/>
      <c r="D1744" s="256"/>
      <c r="E1744" s="488"/>
      <c r="F1744" s="256"/>
      <c r="G1744" s="256"/>
      <c r="H1744" s="262"/>
      <c r="I1744" s="256"/>
      <c r="J1744" s="256"/>
      <c r="K1744" s="256"/>
      <c r="L1744" s="256"/>
    </row>
    <row r="1745" spans="1:12">
      <c r="A1745" s="256"/>
      <c r="B1745" s="256"/>
      <c r="C1745" s="256"/>
      <c r="D1745" s="256"/>
      <c r="E1745" s="488"/>
      <c r="F1745" s="256"/>
      <c r="G1745" s="256"/>
      <c r="H1745" s="262"/>
      <c r="I1745" s="256"/>
      <c r="J1745" s="256"/>
      <c r="K1745" s="256"/>
      <c r="L1745" s="256"/>
    </row>
    <row r="1746" spans="1:12">
      <c r="A1746" s="256"/>
      <c r="B1746" s="256"/>
      <c r="C1746" s="256"/>
      <c r="D1746" s="256"/>
      <c r="E1746" s="488"/>
      <c r="F1746" s="256"/>
      <c r="G1746" s="256"/>
      <c r="H1746" s="262"/>
      <c r="I1746" s="256"/>
      <c r="J1746" s="256"/>
      <c r="K1746" s="256"/>
      <c r="L1746" s="256"/>
    </row>
    <row r="1747" spans="1:12">
      <c r="A1747" s="256"/>
      <c r="B1747" s="256"/>
      <c r="C1747" s="256"/>
      <c r="D1747" s="256"/>
      <c r="E1747" s="488"/>
      <c r="F1747" s="256"/>
      <c r="G1747" s="256"/>
      <c r="H1747" s="262"/>
      <c r="I1747" s="256"/>
      <c r="J1747" s="256"/>
      <c r="K1747" s="256"/>
      <c r="L1747" s="256"/>
    </row>
    <row r="1748" spans="1:12">
      <c r="A1748" s="256"/>
      <c r="B1748" s="256"/>
      <c r="C1748" s="256"/>
      <c r="D1748" s="256"/>
      <c r="E1748" s="488"/>
      <c r="F1748" s="256"/>
      <c r="G1748" s="256"/>
      <c r="H1748" s="262"/>
      <c r="I1748" s="256"/>
      <c r="J1748" s="256"/>
      <c r="K1748" s="256"/>
      <c r="L1748" s="256"/>
    </row>
    <row r="1749" spans="1:12">
      <c r="A1749" s="256"/>
      <c r="B1749" s="256"/>
      <c r="C1749" s="256"/>
      <c r="D1749" s="256"/>
      <c r="E1749" s="488"/>
      <c r="F1749" s="256"/>
      <c r="G1749" s="256"/>
      <c r="H1749" s="262"/>
      <c r="I1749" s="256"/>
      <c r="J1749" s="256"/>
      <c r="K1749" s="256"/>
      <c r="L1749" s="256"/>
    </row>
    <row r="1750" spans="1:12">
      <c r="A1750" s="256"/>
      <c r="B1750" s="256"/>
      <c r="C1750" s="256"/>
      <c r="D1750" s="256"/>
      <c r="E1750" s="488"/>
      <c r="F1750" s="256"/>
      <c r="G1750" s="256"/>
      <c r="H1750" s="262"/>
      <c r="I1750" s="256"/>
      <c r="J1750" s="256"/>
      <c r="K1750" s="256"/>
      <c r="L1750" s="256"/>
    </row>
    <row r="1751" spans="1:12">
      <c r="A1751" s="256"/>
      <c r="B1751" s="256"/>
      <c r="C1751" s="256"/>
      <c r="D1751" s="256"/>
      <c r="E1751" s="488"/>
      <c r="F1751" s="256"/>
      <c r="G1751" s="256"/>
      <c r="H1751" s="262"/>
      <c r="I1751" s="256"/>
      <c r="J1751" s="256"/>
      <c r="K1751" s="256"/>
      <c r="L1751" s="256"/>
    </row>
    <row r="1752" spans="1:12">
      <c r="A1752" s="256"/>
      <c r="B1752" s="256"/>
      <c r="C1752" s="256"/>
      <c r="D1752" s="256"/>
      <c r="E1752" s="488"/>
      <c r="F1752" s="256"/>
      <c r="G1752" s="256"/>
      <c r="H1752" s="262"/>
      <c r="I1752" s="256"/>
      <c r="J1752" s="256"/>
      <c r="K1752" s="256"/>
      <c r="L1752" s="256"/>
    </row>
    <row r="1753" spans="1:12">
      <c r="A1753" s="256"/>
      <c r="B1753" s="256"/>
      <c r="C1753" s="256"/>
      <c r="D1753" s="256"/>
      <c r="E1753" s="488"/>
      <c r="F1753" s="256"/>
      <c r="G1753" s="256"/>
      <c r="H1753" s="262"/>
      <c r="I1753" s="256"/>
      <c r="J1753" s="256"/>
      <c r="K1753" s="256"/>
      <c r="L1753" s="256"/>
    </row>
    <row r="1754" spans="1:12">
      <c r="A1754" s="256"/>
      <c r="B1754" s="256"/>
      <c r="C1754" s="256"/>
      <c r="D1754" s="256"/>
      <c r="E1754" s="488"/>
      <c r="F1754" s="256"/>
      <c r="G1754" s="256"/>
      <c r="H1754" s="262"/>
      <c r="I1754" s="256"/>
      <c r="J1754" s="256"/>
      <c r="K1754" s="256"/>
      <c r="L1754" s="256"/>
    </row>
    <row r="1755" spans="1:12">
      <c r="A1755" s="256"/>
      <c r="B1755" s="256"/>
      <c r="C1755" s="256"/>
      <c r="D1755" s="256"/>
      <c r="E1755" s="488"/>
      <c r="F1755" s="256"/>
      <c r="G1755" s="256"/>
      <c r="H1755" s="262"/>
      <c r="I1755" s="256"/>
      <c r="J1755" s="256"/>
      <c r="K1755" s="256"/>
      <c r="L1755" s="256"/>
    </row>
    <row r="1756" spans="1:12">
      <c r="A1756" s="256"/>
      <c r="B1756" s="256"/>
      <c r="C1756" s="256"/>
      <c r="D1756" s="256"/>
      <c r="E1756" s="488"/>
      <c r="F1756" s="256"/>
      <c r="G1756" s="256"/>
      <c r="H1756" s="262"/>
      <c r="I1756" s="256"/>
      <c r="J1756" s="256"/>
      <c r="K1756" s="256"/>
      <c r="L1756" s="256"/>
    </row>
    <row r="1757" spans="1:12">
      <c r="A1757" s="256"/>
      <c r="B1757" s="256"/>
      <c r="C1757" s="256"/>
      <c r="D1757" s="256"/>
      <c r="E1757" s="488"/>
      <c r="F1757" s="256"/>
      <c r="G1757" s="256"/>
      <c r="H1757" s="262"/>
      <c r="I1757" s="256"/>
      <c r="J1757" s="256"/>
      <c r="K1757" s="256"/>
      <c r="L1757" s="256"/>
    </row>
    <row r="1758" spans="1:12">
      <c r="A1758" s="256"/>
      <c r="B1758" s="256"/>
      <c r="C1758" s="256"/>
      <c r="D1758" s="256"/>
      <c r="E1758" s="488"/>
      <c r="F1758" s="256"/>
      <c r="G1758" s="256"/>
      <c r="H1758" s="262"/>
      <c r="I1758" s="256"/>
      <c r="J1758" s="256"/>
      <c r="K1758" s="256"/>
      <c r="L1758" s="256"/>
    </row>
    <row r="1759" spans="1:12">
      <c r="A1759" s="256"/>
      <c r="B1759" s="256"/>
      <c r="C1759" s="256"/>
      <c r="D1759" s="256"/>
      <c r="E1759" s="488"/>
      <c r="F1759" s="256"/>
      <c r="G1759" s="256"/>
      <c r="H1759" s="262"/>
      <c r="I1759" s="256"/>
      <c r="J1759" s="256"/>
      <c r="K1759" s="256"/>
      <c r="L1759" s="256"/>
    </row>
    <row r="1760" spans="1:12">
      <c r="A1760" s="256"/>
      <c r="B1760" s="256"/>
      <c r="C1760" s="256"/>
      <c r="D1760" s="256"/>
      <c r="E1760" s="488"/>
      <c r="F1760" s="256"/>
      <c r="G1760" s="256"/>
      <c r="H1760" s="262"/>
      <c r="I1760" s="256"/>
      <c r="J1760" s="256"/>
      <c r="K1760" s="256"/>
      <c r="L1760" s="256"/>
    </row>
    <row r="1761" spans="1:12">
      <c r="A1761" s="256"/>
      <c r="B1761" s="256"/>
      <c r="C1761" s="256"/>
      <c r="D1761" s="256"/>
      <c r="E1761" s="488"/>
      <c r="F1761" s="256"/>
      <c r="G1761" s="256"/>
      <c r="H1761" s="262"/>
      <c r="I1761" s="256"/>
      <c r="J1761" s="256"/>
      <c r="K1761" s="256"/>
      <c r="L1761" s="256"/>
    </row>
    <row r="1762" spans="1:12">
      <c r="A1762" s="256"/>
      <c r="B1762" s="256"/>
      <c r="C1762" s="256"/>
      <c r="D1762" s="256"/>
      <c r="E1762" s="488"/>
      <c r="F1762" s="256"/>
      <c r="G1762" s="256"/>
      <c r="H1762" s="262"/>
      <c r="I1762" s="256"/>
      <c r="J1762" s="256"/>
      <c r="K1762" s="256"/>
      <c r="L1762" s="256"/>
    </row>
    <row r="1763" spans="1:12">
      <c r="A1763" s="256"/>
      <c r="B1763" s="256"/>
      <c r="C1763" s="256"/>
      <c r="D1763" s="256"/>
      <c r="E1763" s="488"/>
      <c r="F1763" s="256"/>
      <c r="G1763" s="256"/>
      <c r="H1763" s="262"/>
      <c r="I1763" s="256"/>
      <c r="J1763" s="256"/>
      <c r="K1763" s="256"/>
      <c r="L1763" s="256"/>
    </row>
    <row r="1764" spans="1:12">
      <c r="A1764" s="256"/>
      <c r="B1764" s="256"/>
      <c r="C1764" s="256"/>
      <c r="D1764" s="256"/>
      <c r="E1764" s="488"/>
      <c r="F1764" s="256"/>
      <c r="G1764" s="256"/>
      <c r="H1764" s="262"/>
      <c r="I1764" s="256"/>
      <c r="J1764" s="256"/>
      <c r="K1764" s="256"/>
      <c r="L1764" s="256"/>
    </row>
    <row r="1765" spans="1:12">
      <c r="A1765" s="256"/>
      <c r="B1765" s="256"/>
      <c r="C1765" s="256"/>
      <c r="D1765" s="256"/>
      <c r="E1765" s="488"/>
      <c r="F1765" s="256"/>
      <c r="G1765" s="256"/>
      <c r="H1765" s="262"/>
      <c r="I1765" s="256"/>
      <c r="J1765" s="256"/>
      <c r="K1765" s="256"/>
      <c r="L1765" s="256"/>
    </row>
    <row r="1766" spans="1:12">
      <c r="A1766" s="256"/>
      <c r="B1766" s="256"/>
      <c r="C1766" s="256"/>
      <c r="D1766" s="256"/>
      <c r="E1766" s="488"/>
      <c r="F1766" s="256"/>
      <c r="G1766" s="256"/>
      <c r="H1766" s="262"/>
      <c r="I1766" s="256"/>
      <c r="J1766" s="256"/>
      <c r="K1766" s="256"/>
      <c r="L1766" s="256"/>
    </row>
    <row r="1767" spans="1:12">
      <c r="A1767" s="256"/>
      <c r="B1767" s="256"/>
      <c r="C1767" s="256"/>
      <c r="D1767" s="256"/>
      <c r="E1767" s="488"/>
      <c r="F1767" s="256"/>
      <c r="G1767" s="256"/>
      <c r="H1767" s="262"/>
      <c r="I1767" s="256"/>
      <c r="J1767" s="256"/>
      <c r="K1767" s="256"/>
      <c r="L1767" s="256"/>
    </row>
    <row r="1768" spans="1:12">
      <c r="A1768" s="256"/>
      <c r="B1768" s="256"/>
      <c r="C1768" s="256"/>
      <c r="D1768" s="256"/>
      <c r="E1768" s="488"/>
      <c r="F1768" s="256"/>
      <c r="G1768" s="256"/>
      <c r="H1768" s="262"/>
      <c r="I1768" s="256"/>
      <c r="J1768" s="256"/>
      <c r="K1768" s="256"/>
      <c r="L1768" s="256"/>
    </row>
    <row r="1769" spans="1:12">
      <c r="A1769" s="256"/>
      <c r="B1769" s="256"/>
      <c r="C1769" s="256"/>
      <c r="D1769" s="256"/>
      <c r="E1769" s="488"/>
      <c r="F1769" s="256"/>
      <c r="G1769" s="256"/>
      <c r="H1769" s="262"/>
      <c r="I1769" s="256"/>
      <c r="J1769" s="256"/>
      <c r="K1769" s="256"/>
      <c r="L1769" s="256"/>
    </row>
    <row r="1770" spans="1:12">
      <c r="A1770" s="256"/>
      <c r="B1770" s="256"/>
      <c r="C1770" s="256"/>
      <c r="D1770" s="256"/>
      <c r="E1770" s="488"/>
      <c r="F1770" s="256"/>
      <c r="G1770" s="256"/>
      <c r="H1770" s="262"/>
      <c r="I1770" s="256"/>
      <c r="J1770" s="256"/>
      <c r="K1770" s="256"/>
      <c r="L1770" s="256"/>
    </row>
    <row r="1771" spans="1:12">
      <c r="A1771" s="256"/>
      <c r="B1771" s="256"/>
      <c r="C1771" s="256"/>
      <c r="D1771" s="256"/>
      <c r="E1771" s="488"/>
      <c r="F1771" s="256"/>
      <c r="G1771" s="256"/>
      <c r="H1771" s="262"/>
      <c r="I1771" s="256"/>
      <c r="J1771" s="256"/>
      <c r="K1771" s="256"/>
      <c r="L1771" s="256"/>
    </row>
    <row r="1772" spans="1:12">
      <c r="A1772" s="256"/>
      <c r="B1772" s="256"/>
      <c r="C1772" s="256"/>
      <c r="D1772" s="256"/>
      <c r="E1772" s="488"/>
      <c r="F1772" s="256"/>
      <c r="G1772" s="256"/>
      <c r="H1772" s="262"/>
      <c r="I1772" s="256"/>
      <c r="J1772" s="256"/>
      <c r="K1772" s="256"/>
      <c r="L1772" s="256"/>
    </row>
    <row r="1773" spans="1:12">
      <c r="A1773" s="256"/>
      <c r="B1773" s="256"/>
      <c r="C1773" s="256"/>
      <c r="D1773" s="256"/>
      <c r="E1773" s="488"/>
      <c r="F1773" s="256"/>
      <c r="G1773" s="256"/>
      <c r="H1773" s="262"/>
      <c r="I1773" s="256"/>
      <c r="J1773" s="256"/>
      <c r="K1773" s="256"/>
      <c r="L1773" s="256"/>
    </row>
    <row r="1774" spans="1:12">
      <c r="A1774" s="256"/>
      <c r="B1774" s="256"/>
      <c r="C1774" s="256"/>
      <c r="D1774" s="256"/>
      <c r="E1774" s="488"/>
      <c r="F1774" s="256"/>
      <c r="G1774" s="256"/>
      <c r="H1774" s="262"/>
      <c r="I1774" s="256"/>
      <c r="J1774" s="256"/>
      <c r="K1774" s="256"/>
      <c r="L1774" s="256"/>
    </row>
    <row r="1775" spans="1:12">
      <c r="A1775" s="256"/>
      <c r="B1775" s="256"/>
      <c r="C1775" s="256"/>
      <c r="D1775" s="256"/>
      <c r="E1775" s="488"/>
      <c r="F1775" s="256"/>
      <c r="G1775" s="256"/>
      <c r="H1775" s="262"/>
      <c r="I1775" s="256"/>
      <c r="J1775" s="256"/>
      <c r="K1775" s="256"/>
      <c r="L1775" s="256"/>
    </row>
    <row r="1776" spans="1:12">
      <c r="A1776" s="256"/>
      <c r="B1776" s="256"/>
      <c r="C1776" s="256"/>
      <c r="D1776" s="256"/>
      <c r="E1776" s="488"/>
      <c r="F1776" s="256"/>
      <c r="G1776" s="256"/>
      <c r="H1776" s="262"/>
      <c r="I1776" s="256"/>
      <c r="J1776" s="256"/>
      <c r="K1776" s="256"/>
      <c r="L1776" s="256"/>
    </row>
    <row r="1777" spans="1:12">
      <c r="A1777" s="256"/>
      <c r="B1777" s="256"/>
      <c r="C1777" s="256"/>
      <c r="D1777" s="256"/>
      <c r="E1777" s="488"/>
      <c r="F1777" s="256"/>
      <c r="G1777" s="256"/>
      <c r="H1777" s="262"/>
      <c r="I1777" s="256"/>
      <c r="J1777" s="256"/>
      <c r="K1777" s="256"/>
      <c r="L1777" s="256"/>
    </row>
    <row r="1778" spans="1:12">
      <c r="A1778" s="256"/>
      <c r="B1778" s="256"/>
      <c r="C1778" s="256"/>
      <c r="D1778" s="256"/>
      <c r="E1778" s="488"/>
      <c r="F1778" s="256"/>
      <c r="G1778" s="256"/>
      <c r="H1778" s="262"/>
      <c r="I1778" s="256"/>
      <c r="J1778" s="256"/>
      <c r="K1778" s="256"/>
      <c r="L1778" s="256"/>
    </row>
    <row r="1779" spans="1:12">
      <c r="A1779" s="256"/>
      <c r="B1779" s="256"/>
      <c r="C1779" s="256"/>
      <c r="D1779" s="256"/>
      <c r="E1779" s="488"/>
      <c r="F1779" s="256"/>
      <c r="G1779" s="256"/>
      <c r="H1779" s="262"/>
      <c r="I1779" s="256"/>
      <c r="J1779" s="256"/>
      <c r="K1779" s="256"/>
      <c r="L1779" s="256"/>
    </row>
    <row r="1780" spans="1:12">
      <c r="A1780" s="256"/>
      <c r="B1780" s="256"/>
      <c r="C1780" s="256"/>
      <c r="D1780" s="256"/>
      <c r="E1780" s="488"/>
      <c r="F1780" s="256"/>
      <c r="G1780" s="256"/>
      <c r="H1780" s="262"/>
      <c r="I1780" s="256"/>
      <c r="J1780" s="256"/>
      <c r="K1780" s="256"/>
      <c r="L1780" s="256"/>
    </row>
    <row r="1781" spans="1:12">
      <c r="A1781" s="256"/>
      <c r="B1781" s="256"/>
      <c r="C1781" s="256"/>
      <c r="D1781" s="256"/>
      <c r="E1781" s="488"/>
      <c r="F1781" s="256"/>
      <c r="G1781" s="256"/>
      <c r="H1781" s="262"/>
      <c r="I1781" s="256"/>
      <c r="J1781" s="256"/>
      <c r="K1781" s="256"/>
      <c r="L1781" s="256"/>
    </row>
    <row r="1782" spans="1:12">
      <c r="A1782" s="256"/>
      <c r="B1782" s="256"/>
      <c r="C1782" s="256"/>
      <c r="D1782" s="256"/>
      <c r="E1782" s="488"/>
      <c r="F1782" s="256"/>
      <c r="G1782" s="256"/>
      <c r="H1782" s="262"/>
      <c r="I1782" s="256"/>
      <c r="J1782" s="256"/>
      <c r="K1782" s="256"/>
      <c r="L1782" s="256"/>
    </row>
    <row r="1783" spans="1:12">
      <c r="A1783" s="256"/>
      <c r="B1783" s="256"/>
      <c r="C1783" s="256"/>
      <c r="D1783" s="256"/>
      <c r="E1783" s="488"/>
      <c r="F1783" s="256"/>
      <c r="G1783" s="256"/>
      <c r="H1783" s="262"/>
      <c r="I1783" s="256"/>
      <c r="J1783" s="256"/>
      <c r="K1783" s="256"/>
      <c r="L1783" s="256"/>
    </row>
    <row r="1784" spans="1:12">
      <c r="A1784" s="256"/>
      <c r="B1784" s="256"/>
      <c r="C1784" s="256"/>
      <c r="D1784" s="256"/>
      <c r="E1784" s="488"/>
      <c r="F1784" s="256"/>
      <c r="G1784" s="256"/>
      <c r="H1784" s="262"/>
      <c r="I1784" s="256"/>
      <c r="J1784" s="256"/>
      <c r="K1784" s="256"/>
      <c r="L1784" s="256"/>
    </row>
    <row r="1785" spans="1:12">
      <c r="A1785" s="256"/>
      <c r="B1785" s="256"/>
      <c r="C1785" s="256"/>
      <c r="D1785" s="256"/>
      <c r="E1785" s="488"/>
      <c r="F1785" s="256"/>
      <c r="G1785" s="256"/>
      <c r="H1785" s="262"/>
      <c r="I1785" s="256"/>
      <c r="J1785" s="256"/>
      <c r="K1785" s="256"/>
      <c r="L1785" s="256"/>
    </row>
    <row r="1786" spans="1:12">
      <c r="A1786" s="256"/>
      <c r="B1786" s="256"/>
      <c r="C1786" s="256"/>
      <c r="D1786" s="256"/>
      <c r="E1786" s="488"/>
      <c r="F1786" s="256"/>
      <c r="G1786" s="256"/>
      <c r="H1786" s="262"/>
      <c r="I1786" s="256"/>
      <c r="J1786" s="256"/>
      <c r="K1786" s="256"/>
      <c r="L1786" s="256"/>
    </row>
    <row r="1787" spans="1:12">
      <c r="A1787" s="256"/>
      <c r="B1787" s="256"/>
      <c r="C1787" s="256"/>
      <c r="D1787" s="256"/>
      <c r="E1787" s="488"/>
      <c r="F1787" s="256"/>
      <c r="G1787" s="256"/>
      <c r="H1787" s="262"/>
      <c r="I1787" s="256"/>
      <c r="J1787" s="256"/>
      <c r="K1787" s="256"/>
      <c r="L1787" s="256"/>
    </row>
    <row r="1788" spans="1:12">
      <c r="A1788" s="256"/>
      <c r="B1788" s="256"/>
      <c r="C1788" s="256"/>
      <c r="D1788" s="256"/>
      <c r="E1788" s="488"/>
      <c r="F1788" s="256"/>
      <c r="G1788" s="256"/>
      <c r="H1788" s="262"/>
      <c r="I1788" s="256"/>
      <c r="J1788" s="256"/>
      <c r="K1788" s="256"/>
      <c r="L1788" s="256"/>
    </row>
    <row r="1789" spans="1:12">
      <c r="A1789" s="256"/>
      <c r="B1789" s="256"/>
      <c r="C1789" s="256"/>
      <c r="D1789" s="256"/>
      <c r="E1789" s="488"/>
      <c r="F1789" s="256"/>
      <c r="G1789" s="256"/>
      <c r="H1789" s="262"/>
      <c r="I1789" s="256"/>
      <c r="J1789" s="256"/>
      <c r="K1789" s="256"/>
      <c r="L1789" s="256"/>
    </row>
    <row r="1790" spans="1:12">
      <c r="A1790" s="256"/>
      <c r="B1790" s="256"/>
      <c r="C1790" s="256"/>
      <c r="D1790" s="256"/>
      <c r="E1790" s="488"/>
      <c r="F1790" s="256"/>
      <c r="G1790" s="256"/>
      <c r="H1790" s="262"/>
      <c r="I1790" s="256"/>
      <c r="J1790" s="256"/>
      <c r="K1790" s="256"/>
      <c r="L1790" s="256"/>
    </row>
    <row r="1791" spans="1:12">
      <c r="A1791" s="256"/>
      <c r="B1791" s="256"/>
      <c r="C1791" s="256"/>
      <c r="D1791" s="256"/>
      <c r="E1791" s="488"/>
      <c r="F1791" s="256"/>
      <c r="G1791" s="256"/>
      <c r="H1791" s="262"/>
      <c r="I1791" s="256"/>
      <c r="J1791" s="256"/>
      <c r="K1791" s="256"/>
      <c r="L1791" s="256"/>
    </row>
    <row r="1792" spans="1:12">
      <c r="A1792" s="256"/>
      <c r="B1792" s="256"/>
      <c r="C1792" s="256"/>
      <c r="D1792" s="256"/>
      <c r="E1792" s="488"/>
      <c r="F1792" s="256"/>
      <c r="G1792" s="256"/>
      <c r="H1792" s="262"/>
      <c r="I1792" s="256"/>
      <c r="J1792" s="256"/>
      <c r="K1792" s="256"/>
      <c r="L1792" s="256"/>
    </row>
    <row r="1793" spans="1:12">
      <c r="A1793" s="256"/>
      <c r="B1793" s="256"/>
      <c r="C1793" s="256"/>
      <c r="D1793" s="256"/>
      <c r="E1793" s="488"/>
      <c r="F1793" s="256"/>
      <c r="G1793" s="256"/>
      <c r="H1793" s="262"/>
      <c r="I1793" s="256"/>
      <c r="J1793" s="256"/>
      <c r="K1793" s="256"/>
      <c r="L1793" s="256"/>
    </row>
    <row r="1794" spans="1:12">
      <c r="A1794" s="256"/>
      <c r="B1794" s="256"/>
      <c r="C1794" s="256"/>
      <c r="D1794" s="256"/>
      <c r="E1794" s="488"/>
      <c r="F1794" s="256"/>
      <c r="G1794" s="256"/>
      <c r="H1794" s="262"/>
      <c r="I1794" s="256"/>
      <c r="J1794" s="256"/>
      <c r="K1794" s="256"/>
      <c r="L1794" s="256"/>
    </row>
    <row r="1795" spans="1:12">
      <c r="A1795" s="256"/>
      <c r="B1795" s="256"/>
      <c r="C1795" s="256"/>
      <c r="D1795" s="256"/>
      <c r="E1795" s="488"/>
      <c r="F1795" s="256"/>
      <c r="G1795" s="256"/>
      <c r="H1795" s="262"/>
      <c r="I1795" s="256"/>
      <c r="J1795" s="256"/>
      <c r="K1795" s="256"/>
      <c r="L1795" s="256"/>
    </row>
    <row r="1796" spans="1:12">
      <c r="A1796" s="256"/>
      <c r="B1796" s="256"/>
      <c r="C1796" s="256"/>
      <c r="D1796" s="256"/>
      <c r="E1796" s="488"/>
      <c r="F1796" s="256"/>
      <c r="G1796" s="256"/>
      <c r="H1796" s="262"/>
      <c r="I1796" s="256"/>
      <c r="J1796" s="256"/>
      <c r="K1796" s="256"/>
      <c r="L1796" s="256"/>
    </row>
    <row r="1797" spans="1:12">
      <c r="A1797" s="256"/>
      <c r="B1797" s="256"/>
      <c r="C1797" s="256"/>
      <c r="D1797" s="256"/>
      <c r="E1797" s="488"/>
      <c r="F1797" s="256"/>
      <c r="G1797" s="256"/>
      <c r="H1797" s="262"/>
      <c r="I1797" s="256"/>
      <c r="J1797" s="256"/>
      <c r="K1797" s="256"/>
      <c r="L1797" s="256"/>
    </row>
    <row r="1798" spans="1:12">
      <c r="A1798" s="256"/>
      <c r="B1798" s="256"/>
      <c r="C1798" s="256"/>
      <c r="D1798" s="256"/>
      <c r="E1798" s="488"/>
      <c r="F1798" s="256"/>
      <c r="G1798" s="256"/>
      <c r="H1798" s="262"/>
      <c r="I1798" s="256"/>
      <c r="J1798" s="256"/>
      <c r="K1798" s="256"/>
      <c r="L1798" s="256"/>
    </row>
    <row r="1799" spans="1:12">
      <c r="A1799" s="256"/>
      <c r="B1799" s="256"/>
      <c r="C1799" s="256"/>
      <c r="D1799" s="256"/>
      <c r="E1799" s="488"/>
      <c r="F1799" s="256"/>
      <c r="G1799" s="256"/>
      <c r="H1799" s="262"/>
      <c r="I1799" s="256"/>
      <c r="J1799" s="256"/>
      <c r="K1799" s="256"/>
      <c r="L1799" s="256"/>
    </row>
    <row r="1800" spans="1:12">
      <c r="A1800" s="256"/>
      <c r="B1800" s="256"/>
      <c r="C1800" s="256"/>
      <c r="D1800" s="256"/>
      <c r="E1800" s="488"/>
      <c r="F1800" s="256"/>
      <c r="G1800" s="256"/>
      <c r="H1800" s="262"/>
      <c r="I1800" s="256"/>
      <c r="J1800" s="256"/>
      <c r="K1800" s="256"/>
      <c r="L1800" s="256"/>
    </row>
    <row r="1801" spans="1:12">
      <c r="A1801" s="256"/>
      <c r="B1801" s="256"/>
      <c r="C1801" s="256"/>
      <c r="D1801" s="256"/>
      <c r="E1801" s="488"/>
      <c r="F1801" s="256"/>
      <c r="G1801" s="256"/>
      <c r="H1801" s="262"/>
      <c r="I1801" s="256"/>
      <c r="J1801" s="256"/>
      <c r="K1801" s="256"/>
      <c r="L1801" s="256"/>
    </row>
    <row r="1802" spans="1:12">
      <c r="A1802" s="256"/>
      <c r="B1802" s="256"/>
      <c r="C1802" s="256"/>
      <c r="D1802" s="256"/>
      <c r="E1802" s="488"/>
      <c r="F1802" s="256"/>
      <c r="G1802" s="256"/>
      <c r="H1802" s="262"/>
      <c r="I1802" s="256"/>
      <c r="J1802" s="256"/>
      <c r="K1802" s="256"/>
      <c r="L1802" s="256"/>
    </row>
    <row r="1803" spans="1:12">
      <c r="A1803" s="256"/>
      <c r="B1803" s="256"/>
      <c r="C1803" s="256"/>
      <c r="D1803" s="256"/>
      <c r="E1803" s="488"/>
      <c r="F1803" s="256"/>
      <c r="G1803" s="256"/>
      <c r="H1803" s="262"/>
      <c r="I1803" s="256"/>
      <c r="J1803" s="256"/>
      <c r="K1803" s="256"/>
      <c r="L1803" s="256"/>
    </row>
    <row r="1804" spans="1:12">
      <c r="A1804" s="256"/>
      <c r="B1804" s="256"/>
      <c r="C1804" s="256"/>
      <c r="D1804" s="256"/>
      <c r="E1804" s="488"/>
      <c r="F1804" s="256"/>
      <c r="G1804" s="256"/>
      <c r="H1804" s="262"/>
      <c r="I1804" s="256"/>
      <c r="J1804" s="256"/>
      <c r="K1804" s="256"/>
      <c r="L1804" s="256"/>
    </row>
    <row r="1805" spans="1:12">
      <c r="A1805" s="256"/>
      <c r="B1805" s="256"/>
      <c r="C1805" s="256"/>
      <c r="D1805" s="256"/>
      <c r="E1805" s="488"/>
      <c r="F1805" s="256"/>
      <c r="G1805" s="256"/>
      <c r="H1805" s="262"/>
      <c r="I1805" s="256"/>
      <c r="J1805" s="256"/>
      <c r="K1805" s="256"/>
      <c r="L1805" s="256"/>
    </row>
    <row r="1806" spans="1:12">
      <c r="A1806" s="256"/>
      <c r="B1806" s="256"/>
      <c r="C1806" s="256"/>
      <c r="D1806" s="256"/>
      <c r="E1806" s="488"/>
      <c r="F1806" s="256"/>
      <c r="G1806" s="256"/>
      <c r="H1806" s="262"/>
      <c r="I1806" s="256"/>
      <c r="J1806" s="256"/>
      <c r="K1806" s="256"/>
      <c r="L1806" s="256"/>
    </row>
    <row r="1807" spans="1:12">
      <c r="A1807" s="256"/>
      <c r="B1807" s="256"/>
      <c r="C1807" s="256"/>
      <c r="D1807" s="256"/>
      <c r="E1807" s="488"/>
      <c r="F1807" s="256"/>
      <c r="G1807" s="256"/>
      <c r="H1807" s="262"/>
      <c r="I1807" s="256"/>
      <c r="J1807" s="256"/>
      <c r="K1807" s="256"/>
      <c r="L1807" s="256"/>
    </row>
    <row r="1808" spans="1:12">
      <c r="A1808" s="256"/>
      <c r="B1808" s="256"/>
      <c r="C1808" s="256"/>
      <c r="D1808" s="256"/>
      <c r="E1808" s="488"/>
      <c r="F1808" s="256"/>
      <c r="G1808" s="256"/>
      <c r="H1808" s="262"/>
      <c r="I1808" s="256"/>
      <c r="J1808" s="256"/>
      <c r="K1808" s="256"/>
      <c r="L1808" s="256"/>
    </row>
    <row r="1809" spans="1:12">
      <c r="A1809" s="256"/>
      <c r="B1809" s="256"/>
      <c r="C1809" s="256"/>
      <c r="D1809" s="256"/>
      <c r="E1809" s="488"/>
      <c r="F1809" s="256"/>
      <c r="G1809" s="256"/>
      <c r="H1809" s="262"/>
      <c r="I1809" s="256"/>
      <c r="J1809" s="256"/>
      <c r="K1809" s="256"/>
      <c r="L1809" s="256"/>
    </row>
    <row r="1810" spans="1:12">
      <c r="A1810" s="256"/>
      <c r="B1810" s="256"/>
      <c r="C1810" s="256"/>
      <c r="D1810" s="256"/>
      <c r="E1810" s="488"/>
      <c r="F1810" s="256"/>
      <c r="G1810" s="256"/>
      <c r="H1810" s="262"/>
      <c r="I1810" s="256"/>
      <c r="J1810" s="256"/>
      <c r="K1810" s="256"/>
      <c r="L1810" s="256"/>
    </row>
    <row r="1811" spans="1:12">
      <c r="A1811" s="256"/>
      <c r="B1811" s="256"/>
      <c r="C1811" s="256"/>
      <c r="D1811" s="256"/>
      <c r="E1811" s="488"/>
      <c r="F1811" s="256"/>
      <c r="G1811" s="256"/>
      <c r="H1811" s="262"/>
      <c r="I1811" s="256"/>
      <c r="J1811" s="256"/>
      <c r="K1811" s="256"/>
      <c r="L1811" s="256"/>
    </row>
    <row r="1812" spans="1:12">
      <c r="A1812" s="256"/>
      <c r="B1812" s="256"/>
      <c r="C1812" s="256"/>
      <c r="D1812" s="256"/>
      <c r="E1812" s="488"/>
      <c r="F1812" s="256"/>
      <c r="G1812" s="256"/>
      <c r="H1812" s="262"/>
      <c r="I1812" s="256"/>
      <c r="J1812" s="256"/>
      <c r="K1812" s="256"/>
      <c r="L1812" s="256"/>
    </row>
    <row r="1813" spans="1:12">
      <c r="A1813" s="256"/>
      <c r="B1813" s="256"/>
      <c r="C1813" s="256"/>
      <c r="D1813" s="256"/>
      <c r="E1813" s="488"/>
      <c r="F1813" s="256"/>
      <c r="G1813" s="256"/>
      <c r="H1813" s="262"/>
      <c r="I1813" s="256"/>
      <c r="J1813" s="256"/>
      <c r="K1813" s="256"/>
      <c r="L1813" s="256"/>
    </row>
    <row r="1814" spans="1:12">
      <c r="A1814" s="256"/>
      <c r="B1814" s="256"/>
      <c r="C1814" s="256"/>
      <c r="D1814" s="256"/>
      <c r="E1814" s="488"/>
      <c r="F1814" s="256"/>
      <c r="G1814" s="256"/>
      <c r="H1814" s="262"/>
      <c r="I1814" s="256"/>
      <c r="J1814" s="256"/>
      <c r="K1814" s="256"/>
      <c r="L1814" s="256"/>
    </row>
    <row r="1815" spans="1:12">
      <c r="A1815" s="256"/>
      <c r="B1815" s="256"/>
      <c r="C1815" s="256"/>
      <c r="D1815" s="256"/>
      <c r="E1815" s="488"/>
      <c r="F1815" s="256"/>
      <c r="G1815" s="256"/>
      <c r="H1815" s="262"/>
      <c r="I1815" s="256"/>
      <c r="J1815" s="256"/>
      <c r="K1815" s="256"/>
      <c r="L1815" s="256"/>
    </row>
    <row r="1816" spans="1:12">
      <c r="A1816" s="256"/>
      <c r="B1816" s="256"/>
      <c r="C1816" s="256"/>
      <c r="D1816" s="256"/>
      <c r="E1816" s="488"/>
      <c r="F1816" s="256"/>
      <c r="G1816" s="256"/>
      <c r="H1816" s="262"/>
      <c r="I1816" s="256"/>
      <c r="J1816" s="256"/>
      <c r="K1816" s="256"/>
      <c r="L1816" s="256"/>
    </row>
    <row r="1817" spans="1:12">
      <c r="A1817" s="256"/>
      <c r="B1817" s="256"/>
      <c r="C1817" s="256"/>
      <c r="D1817" s="256"/>
      <c r="E1817" s="488"/>
      <c r="F1817" s="256"/>
      <c r="G1817" s="256"/>
      <c r="H1817" s="262"/>
      <c r="I1817" s="256"/>
      <c r="J1817" s="256"/>
      <c r="K1817" s="256"/>
      <c r="L1817" s="256"/>
    </row>
    <row r="1818" spans="1:12">
      <c r="A1818" s="256"/>
      <c r="B1818" s="256"/>
      <c r="C1818" s="256"/>
      <c r="D1818" s="256"/>
      <c r="E1818" s="488"/>
      <c r="F1818" s="256"/>
      <c r="G1818" s="256"/>
      <c r="H1818" s="262"/>
      <c r="I1818" s="256"/>
      <c r="J1818" s="256"/>
      <c r="K1818" s="256"/>
      <c r="L1818" s="256"/>
    </row>
    <row r="1819" spans="1:12">
      <c r="A1819" s="256"/>
      <c r="B1819" s="256"/>
      <c r="C1819" s="256"/>
      <c r="D1819" s="256"/>
      <c r="E1819" s="488"/>
      <c r="F1819" s="256"/>
      <c r="G1819" s="256"/>
      <c r="H1819" s="262"/>
      <c r="I1819" s="256"/>
      <c r="J1819" s="256"/>
      <c r="K1819" s="256"/>
      <c r="L1819" s="256"/>
    </row>
    <row r="1820" spans="1:12">
      <c r="A1820" s="256"/>
      <c r="B1820" s="256"/>
      <c r="C1820" s="256"/>
      <c r="D1820" s="256"/>
      <c r="E1820" s="488"/>
      <c r="F1820" s="256"/>
      <c r="G1820" s="256"/>
      <c r="H1820" s="262"/>
      <c r="I1820" s="256"/>
      <c r="J1820" s="256"/>
      <c r="K1820" s="256"/>
      <c r="L1820" s="256"/>
    </row>
    <row r="1821" spans="1:12">
      <c r="A1821" s="256"/>
      <c r="B1821" s="256"/>
      <c r="C1821" s="256"/>
      <c r="D1821" s="256"/>
      <c r="E1821" s="488"/>
      <c r="F1821" s="256"/>
      <c r="G1821" s="256"/>
      <c r="H1821" s="262"/>
      <c r="I1821" s="256"/>
      <c r="J1821" s="256"/>
      <c r="K1821" s="256"/>
      <c r="L1821" s="256"/>
    </row>
    <row r="1822" spans="1:12">
      <c r="A1822" s="256"/>
      <c r="B1822" s="256"/>
      <c r="C1822" s="256"/>
      <c r="D1822" s="256"/>
      <c r="E1822" s="488"/>
      <c r="F1822" s="256"/>
      <c r="G1822" s="256"/>
      <c r="H1822" s="262"/>
      <c r="I1822" s="256"/>
      <c r="J1822" s="256"/>
      <c r="K1822" s="256"/>
      <c r="L1822" s="256"/>
    </row>
    <row r="1823" spans="1:12">
      <c r="A1823" s="256"/>
      <c r="B1823" s="256"/>
      <c r="C1823" s="256"/>
      <c r="D1823" s="256"/>
      <c r="E1823" s="488"/>
      <c r="F1823" s="256"/>
      <c r="G1823" s="256"/>
      <c r="H1823" s="262"/>
      <c r="I1823" s="256"/>
      <c r="J1823" s="256"/>
      <c r="K1823" s="256"/>
      <c r="L1823" s="256"/>
    </row>
    <row r="1824" spans="1:12">
      <c r="A1824" s="256"/>
      <c r="B1824" s="256"/>
      <c r="C1824" s="256"/>
      <c r="D1824" s="256"/>
      <c r="E1824" s="488"/>
      <c r="F1824" s="256"/>
      <c r="G1824" s="256"/>
      <c r="H1824" s="262"/>
      <c r="I1824" s="256"/>
      <c r="J1824" s="256"/>
      <c r="K1824" s="256"/>
      <c r="L1824" s="256"/>
    </row>
    <row r="1825" spans="1:12">
      <c r="A1825" s="256"/>
      <c r="B1825" s="256"/>
      <c r="C1825" s="256"/>
      <c r="D1825" s="256"/>
      <c r="E1825" s="488"/>
      <c r="F1825" s="256"/>
      <c r="G1825" s="256"/>
      <c r="H1825" s="262"/>
      <c r="I1825" s="256"/>
      <c r="J1825" s="256"/>
      <c r="K1825" s="256"/>
      <c r="L1825" s="256"/>
    </row>
    <row r="1826" spans="1:12">
      <c r="A1826" s="256"/>
      <c r="B1826" s="256"/>
      <c r="C1826" s="256"/>
      <c r="D1826" s="256"/>
      <c r="E1826" s="488"/>
      <c r="F1826" s="256"/>
      <c r="G1826" s="256"/>
      <c r="H1826" s="262"/>
      <c r="I1826" s="256"/>
      <c r="J1826" s="256"/>
      <c r="K1826" s="256"/>
      <c r="L1826" s="256"/>
    </row>
    <row r="1827" spans="1:12">
      <c r="A1827" s="256"/>
      <c r="B1827" s="256"/>
      <c r="C1827" s="256"/>
      <c r="D1827" s="256"/>
      <c r="E1827" s="488"/>
      <c r="F1827" s="256"/>
      <c r="G1827" s="256"/>
      <c r="H1827" s="262"/>
      <c r="I1827" s="256"/>
      <c r="J1827" s="256"/>
      <c r="K1827" s="256"/>
      <c r="L1827" s="256"/>
    </row>
    <row r="1828" spans="1:12">
      <c r="A1828" s="256"/>
      <c r="B1828" s="256"/>
      <c r="C1828" s="256"/>
      <c r="D1828" s="256"/>
      <c r="E1828" s="488"/>
      <c r="F1828" s="256"/>
      <c r="G1828" s="256"/>
      <c r="H1828" s="262"/>
      <c r="I1828" s="256"/>
      <c r="J1828" s="256"/>
      <c r="K1828" s="256"/>
      <c r="L1828" s="256"/>
    </row>
    <row r="1829" spans="1:12">
      <c r="A1829" s="256"/>
      <c r="B1829" s="256"/>
      <c r="C1829" s="256"/>
      <c r="D1829" s="256"/>
      <c r="E1829" s="488"/>
      <c r="F1829" s="256"/>
      <c r="G1829" s="256"/>
      <c r="H1829" s="262"/>
      <c r="I1829" s="256"/>
      <c r="J1829" s="256"/>
      <c r="K1829" s="256"/>
      <c r="L1829" s="256"/>
    </row>
    <row r="1830" spans="1:12">
      <c r="A1830" s="256"/>
      <c r="B1830" s="256"/>
      <c r="C1830" s="256"/>
      <c r="D1830" s="256"/>
      <c r="E1830" s="488"/>
      <c r="F1830" s="256"/>
      <c r="G1830" s="256"/>
      <c r="H1830" s="262"/>
      <c r="I1830" s="256"/>
      <c r="J1830" s="256"/>
      <c r="K1830" s="256"/>
      <c r="L1830" s="256"/>
    </row>
    <row r="1831" spans="1:12">
      <c r="A1831" s="256"/>
      <c r="B1831" s="256"/>
      <c r="C1831" s="256"/>
      <c r="D1831" s="256"/>
      <c r="E1831" s="488"/>
      <c r="F1831" s="256"/>
      <c r="G1831" s="256"/>
      <c r="H1831" s="262"/>
      <c r="I1831" s="256"/>
      <c r="J1831" s="256"/>
      <c r="K1831" s="256"/>
      <c r="L1831" s="256"/>
    </row>
    <row r="1832" spans="1:12">
      <c r="A1832" s="256"/>
      <c r="B1832" s="256"/>
      <c r="C1832" s="256"/>
      <c r="D1832" s="256"/>
      <c r="E1832" s="488"/>
      <c r="F1832" s="256"/>
      <c r="G1832" s="256"/>
      <c r="H1832" s="262"/>
      <c r="I1832" s="256"/>
      <c r="J1832" s="256"/>
      <c r="K1832" s="256"/>
      <c r="L1832" s="256"/>
    </row>
    <row r="1833" spans="1:12">
      <c r="A1833" s="256"/>
      <c r="B1833" s="256"/>
      <c r="C1833" s="256"/>
      <c r="D1833" s="256"/>
      <c r="E1833" s="488"/>
      <c r="F1833" s="256"/>
      <c r="G1833" s="256"/>
      <c r="H1833" s="262"/>
      <c r="I1833" s="256"/>
      <c r="J1833" s="256"/>
      <c r="K1833" s="256"/>
      <c r="L1833" s="256"/>
    </row>
    <row r="1834" spans="1:12">
      <c r="A1834" s="256"/>
      <c r="B1834" s="256"/>
      <c r="C1834" s="256"/>
      <c r="D1834" s="256"/>
      <c r="E1834" s="488"/>
      <c r="F1834" s="256"/>
      <c r="G1834" s="256"/>
      <c r="H1834" s="262"/>
      <c r="I1834" s="256"/>
      <c r="J1834" s="256"/>
      <c r="K1834" s="256"/>
      <c r="L1834" s="256"/>
    </row>
    <row r="1835" spans="1:12">
      <c r="A1835" s="256"/>
      <c r="B1835" s="256"/>
      <c r="C1835" s="256"/>
      <c r="D1835" s="256"/>
      <c r="E1835" s="488"/>
      <c r="F1835" s="256"/>
      <c r="G1835" s="256"/>
      <c r="H1835" s="262"/>
      <c r="I1835" s="256"/>
      <c r="J1835" s="256"/>
      <c r="K1835" s="256"/>
      <c r="L1835" s="256"/>
    </row>
    <row r="1836" spans="1:12">
      <c r="A1836" s="256"/>
      <c r="B1836" s="256"/>
      <c r="C1836" s="256"/>
      <c r="D1836" s="256"/>
      <c r="E1836" s="488"/>
      <c r="F1836" s="256"/>
      <c r="G1836" s="256"/>
      <c r="H1836" s="262"/>
      <c r="I1836" s="256"/>
      <c r="J1836" s="256"/>
      <c r="K1836" s="256"/>
      <c r="L1836" s="256"/>
    </row>
    <row r="1837" spans="1:12">
      <c r="A1837" s="256"/>
      <c r="B1837" s="256"/>
      <c r="C1837" s="256"/>
      <c r="D1837" s="256"/>
      <c r="E1837" s="488"/>
      <c r="F1837" s="256"/>
      <c r="G1837" s="256"/>
      <c r="H1837" s="262"/>
      <c r="I1837" s="256"/>
      <c r="J1837" s="256"/>
      <c r="K1837" s="256"/>
      <c r="L1837" s="256"/>
    </row>
    <row r="1838" spans="1:12">
      <c r="A1838" s="256"/>
      <c r="B1838" s="256"/>
      <c r="C1838" s="256"/>
      <c r="D1838" s="256"/>
      <c r="E1838" s="488"/>
      <c r="F1838" s="256"/>
      <c r="G1838" s="256"/>
      <c r="H1838" s="262"/>
      <c r="I1838" s="256"/>
      <c r="J1838" s="256"/>
      <c r="K1838" s="256"/>
      <c r="L1838" s="256"/>
    </row>
    <row r="1839" spans="1:12">
      <c r="A1839" s="256"/>
      <c r="B1839" s="256"/>
      <c r="C1839" s="256"/>
      <c r="D1839" s="256"/>
      <c r="E1839" s="488"/>
      <c r="F1839" s="256"/>
      <c r="G1839" s="256"/>
      <c r="H1839" s="262"/>
      <c r="I1839" s="256"/>
      <c r="J1839" s="256"/>
      <c r="K1839" s="256"/>
      <c r="L1839" s="256"/>
    </row>
    <row r="1840" spans="1:12">
      <c r="A1840" s="256"/>
      <c r="B1840" s="256"/>
      <c r="C1840" s="256"/>
      <c r="D1840" s="256"/>
      <c r="E1840" s="488"/>
      <c r="F1840" s="256"/>
      <c r="G1840" s="256"/>
      <c r="H1840" s="262"/>
      <c r="I1840" s="256"/>
      <c r="J1840" s="256"/>
      <c r="K1840" s="256"/>
      <c r="L1840" s="256"/>
    </row>
    <row r="1841" spans="1:12">
      <c r="A1841" s="256"/>
      <c r="B1841" s="256"/>
      <c r="C1841" s="256"/>
      <c r="D1841" s="256"/>
      <c r="E1841" s="488"/>
      <c r="F1841" s="256"/>
      <c r="G1841" s="256"/>
      <c r="H1841" s="262"/>
      <c r="I1841" s="256"/>
      <c r="J1841" s="256"/>
      <c r="K1841" s="256"/>
      <c r="L1841" s="256"/>
    </row>
    <row r="1842" spans="1:12">
      <c r="A1842" s="256"/>
      <c r="B1842" s="256"/>
      <c r="C1842" s="256"/>
      <c r="D1842" s="256"/>
      <c r="E1842" s="488"/>
      <c r="F1842" s="256"/>
      <c r="G1842" s="256"/>
      <c r="H1842" s="262"/>
      <c r="I1842" s="256"/>
      <c r="J1842" s="256"/>
      <c r="K1842" s="256"/>
      <c r="L1842" s="256"/>
    </row>
    <row r="1843" spans="1:12">
      <c r="A1843" s="256"/>
      <c r="B1843" s="256"/>
      <c r="C1843" s="256"/>
      <c r="D1843" s="256"/>
      <c r="E1843" s="488"/>
      <c r="F1843" s="256"/>
      <c r="G1843" s="256"/>
      <c r="H1843" s="262"/>
      <c r="I1843" s="256"/>
      <c r="J1843" s="256"/>
      <c r="K1843" s="256"/>
      <c r="L1843" s="256"/>
    </row>
    <row r="1844" spans="1:12">
      <c r="A1844" s="256"/>
      <c r="B1844" s="256"/>
      <c r="C1844" s="256"/>
      <c r="D1844" s="256"/>
      <c r="E1844" s="488"/>
      <c r="F1844" s="256"/>
      <c r="G1844" s="256"/>
      <c r="H1844" s="262"/>
      <c r="I1844" s="256"/>
      <c r="J1844" s="256"/>
      <c r="K1844" s="256"/>
      <c r="L1844" s="256"/>
    </row>
    <row r="1845" spans="1:12">
      <c r="A1845" s="256"/>
      <c r="B1845" s="256"/>
      <c r="C1845" s="256"/>
      <c r="D1845" s="256"/>
      <c r="E1845" s="488"/>
      <c r="F1845" s="256"/>
      <c r="G1845" s="256"/>
      <c r="H1845" s="262"/>
      <c r="I1845" s="256"/>
      <c r="J1845" s="256"/>
      <c r="K1845" s="256"/>
      <c r="L1845" s="256"/>
    </row>
    <row r="1846" spans="1:12">
      <c r="A1846" s="256"/>
      <c r="B1846" s="256"/>
      <c r="C1846" s="256"/>
      <c r="D1846" s="256"/>
      <c r="E1846" s="488"/>
      <c r="F1846" s="256"/>
      <c r="G1846" s="256"/>
      <c r="H1846" s="262"/>
      <c r="I1846" s="256"/>
      <c r="J1846" s="256"/>
      <c r="K1846" s="256"/>
      <c r="L1846" s="256"/>
    </row>
    <row r="1847" spans="1:12">
      <c r="A1847" s="256"/>
      <c r="B1847" s="256"/>
      <c r="C1847" s="256"/>
      <c r="D1847" s="256"/>
      <c r="E1847" s="488"/>
      <c r="F1847" s="256"/>
      <c r="G1847" s="256"/>
      <c r="H1847" s="262"/>
      <c r="I1847" s="256"/>
      <c r="J1847" s="256"/>
      <c r="K1847" s="256"/>
      <c r="L1847" s="256"/>
    </row>
    <row r="1848" spans="1:12">
      <c r="A1848" s="256"/>
      <c r="B1848" s="256"/>
      <c r="C1848" s="256"/>
      <c r="D1848" s="256"/>
      <c r="E1848" s="488"/>
      <c r="F1848" s="256"/>
      <c r="G1848" s="256"/>
      <c r="H1848" s="262"/>
      <c r="I1848" s="256"/>
      <c r="J1848" s="256"/>
      <c r="K1848" s="256"/>
      <c r="L1848" s="256"/>
    </row>
    <row r="1849" spans="1:12">
      <c r="A1849" s="256"/>
      <c r="B1849" s="256"/>
      <c r="C1849" s="256"/>
      <c r="D1849" s="256"/>
      <c r="E1849" s="488"/>
      <c r="F1849" s="256"/>
      <c r="G1849" s="256"/>
      <c r="H1849" s="262"/>
      <c r="I1849" s="256"/>
      <c r="J1849" s="256"/>
      <c r="K1849" s="256"/>
      <c r="L1849" s="256"/>
    </row>
    <row r="1850" spans="1:12">
      <c r="A1850" s="256"/>
      <c r="B1850" s="256"/>
      <c r="C1850" s="256"/>
      <c r="D1850" s="256"/>
      <c r="E1850" s="488"/>
      <c r="F1850" s="256"/>
      <c r="G1850" s="256"/>
      <c r="H1850" s="262"/>
      <c r="I1850" s="256"/>
      <c r="J1850" s="256"/>
      <c r="K1850" s="256"/>
      <c r="L1850" s="256"/>
    </row>
    <row r="1851" spans="1:12">
      <c r="A1851" s="256"/>
      <c r="B1851" s="256"/>
      <c r="C1851" s="256"/>
      <c r="D1851" s="256"/>
      <c r="E1851" s="488"/>
      <c r="F1851" s="256"/>
      <c r="G1851" s="256"/>
      <c r="H1851" s="262"/>
      <c r="I1851" s="256"/>
      <c r="J1851" s="256"/>
      <c r="K1851" s="256"/>
      <c r="L1851" s="256"/>
    </row>
    <row r="1852" spans="1:12">
      <c r="A1852" s="256"/>
      <c r="B1852" s="256"/>
      <c r="C1852" s="256"/>
      <c r="D1852" s="256"/>
      <c r="E1852" s="488"/>
      <c r="F1852" s="256"/>
      <c r="G1852" s="256"/>
      <c r="H1852" s="262"/>
      <c r="I1852" s="256"/>
      <c r="J1852" s="256"/>
      <c r="K1852" s="256"/>
      <c r="L1852" s="256"/>
    </row>
    <row r="1853" spans="1:12">
      <c r="A1853" s="256"/>
      <c r="B1853" s="256"/>
      <c r="C1853" s="256"/>
      <c r="D1853" s="256"/>
      <c r="E1853" s="488"/>
      <c r="F1853" s="256"/>
      <c r="G1853" s="256"/>
      <c r="H1853" s="262"/>
      <c r="I1853" s="256"/>
      <c r="J1853" s="256"/>
      <c r="K1853" s="256"/>
      <c r="L1853" s="256"/>
    </row>
    <row r="1854" spans="1:12">
      <c r="A1854" s="256"/>
      <c r="B1854" s="256"/>
      <c r="C1854" s="256"/>
      <c r="D1854" s="256"/>
      <c r="E1854" s="488"/>
      <c r="F1854" s="256"/>
      <c r="G1854" s="256"/>
      <c r="H1854" s="262"/>
      <c r="I1854" s="256"/>
      <c r="J1854" s="256"/>
      <c r="K1854" s="256"/>
      <c r="L1854" s="256"/>
    </row>
    <row r="1855" spans="1:12">
      <c r="A1855" s="256"/>
      <c r="B1855" s="256"/>
      <c r="C1855" s="256"/>
      <c r="D1855" s="256"/>
      <c r="E1855" s="488"/>
      <c r="F1855" s="256"/>
      <c r="G1855" s="256"/>
      <c r="H1855" s="262"/>
      <c r="I1855" s="256"/>
      <c r="J1855" s="256"/>
      <c r="K1855" s="256"/>
      <c r="L1855" s="256"/>
    </row>
    <row r="1856" spans="1:12">
      <c r="A1856" s="256"/>
      <c r="B1856" s="256"/>
      <c r="C1856" s="256"/>
      <c r="D1856" s="256"/>
      <c r="E1856" s="488"/>
      <c r="F1856" s="256"/>
      <c r="G1856" s="256"/>
      <c r="H1856" s="262"/>
      <c r="I1856" s="256"/>
      <c r="J1856" s="256"/>
      <c r="K1856" s="256"/>
      <c r="L1856" s="256"/>
    </row>
    <row r="1857" spans="1:12">
      <c r="A1857" s="256"/>
      <c r="B1857" s="256"/>
      <c r="C1857" s="256"/>
      <c r="D1857" s="256"/>
      <c r="E1857" s="488"/>
      <c r="F1857" s="256"/>
      <c r="G1857" s="256"/>
      <c r="H1857" s="262"/>
      <c r="I1857" s="256"/>
      <c r="J1857" s="256"/>
      <c r="K1857" s="256"/>
      <c r="L1857" s="256"/>
    </row>
    <row r="1858" spans="1:12">
      <c r="A1858" s="256"/>
      <c r="B1858" s="256"/>
      <c r="C1858" s="256"/>
      <c r="D1858" s="256"/>
      <c r="E1858" s="488"/>
      <c r="F1858" s="256"/>
      <c r="G1858" s="256"/>
      <c r="H1858" s="262"/>
      <c r="I1858" s="256"/>
      <c r="J1858" s="256"/>
      <c r="K1858" s="256"/>
      <c r="L1858" s="256"/>
    </row>
    <row r="1859" spans="1:12">
      <c r="A1859" s="256"/>
      <c r="B1859" s="256"/>
      <c r="C1859" s="256"/>
      <c r="D1859" s="256"/>
      <c r="E1859" s="488"/>
      <c r="F1859" s="256"/>
      <c r="G1859" s="256"/>
      <c r="H1859" s="262"/>
      <c r="I1859" s="256"/>
      <c r="J1859" s="256"/>
      <c r="K1859" s="256"/>
      <c r="L1859" s="256"/>
    </row>
    <row r="1860" spans="1:12">
      <c r="A1860" s="256"/>
      <c r="B1860" s="256"/>
      <c r="C1860" s="256"/>
      <c r="D1860" s="256"/>
      <c r="E1860" s="488"/>
      <c r="F1860" s="256"/>
      <c r="G1860" s="256"/>
      <c r="H1860" s="262"/>
      <c r="I1860" s="256"/>
      <c r="J1860" s="256"/>
      <c r="K1860" s="256"/>
      <c r="L1860" s="256"/>
    </row>
    <row r="1861" spans="1:12">
      <c r="A1861" s="256"/>
      <c r="B1861" s="256"/>
      <c r="C1861" s="256"/>
      <c r="D1861" s="256"/>
      <c r="E1861" s="488"/>
      <c r="F1861" s="256"/>
      <c r="G1861" s="256"/>
      <c r="H1861" s="262"/>
      <c r="I1861" s="256"/>
      <c r="J1861" s="256"/>
      <c r="K1861" s="256"/>
      <c r="L1861" s="256"/>
    </row>
    <row r="1862" spans="1:12">
      <c r="A1862" s="256"/>
      <c r="B1862" s="256"/>
      <c r="C1862" s="256"/>
      <c r="D1862" s="256"/>
      <c r="E1862" s="488"/>
      <c r="F1862" s="256"/>
      <c r="G1862" s="256"/>
      <c r="H1862" s="262"/>
      <c r="I1862" s="256"/>
      <c r="J1862" s="256"/>
      <c r="K1862" s="256"/>
      <c r="L1862" s="256"/>
    </row>
    <row r="1863" spans="1:12">
      <c r="A1863" s="256"/>
      <c r="B1863" s="256"/>
      <c r="C1863" s="256"/>
      <c r="D1863" s="256"/>
      <c r="E1863" s="488"/>
      <c r="F1863" s="256"/>
      <c r="G1863" s="256"/>
      <c r="H1863" s="262"/>
      <c r="I1863" s="256"/>
      <c r="J1863" s="256"/>
      <c r="K1863" s="256"/>
      <c r="L1863" s="256"/>
    </row>
    <row r="1864" spans="1:12">
      <c r="A1864" s="256"/>
      <c r="B1864" s="256"/>
      <c r="C1864" s="256"/>
      <c r="D1864" s="256"/>
      <c r="E1864" s="488"/>
      <c r="F1864" s="256"/>
      <c r="G1864" s="256"/>
      <c r="H1864" s="262"/>
      <c r="I1864" s="256"/>
      <c r="J1864" s="256"/>
      <c r="K1864" s="256"/>
      <c r="L1864" s="256"/>
    </row>
    <row r="1865" spans="1:12">
      <c r="A1865" s="256"/>
      <c r="B1865" s="256"/>
      <c r="C1865" s="256"/>
      <c r="D1865" s="256"/>
      <c r="E1865" s="488"/>
      <c r="F1865" s="256"/>
      <c r="G1865" s="256"/>
      <c r="H1865" s="262"/>
      <c r="I1865" s="256"/>
      <c r="J1865" s="256"/>
      <c r="K1865" s="256"/>
      <c r="L1865" s="256"/>
    </row>
    <row r="1866" spans="1:12">
      <c r="A1866" s="256"/>
      <c r="B1866" s="256"/>
      <c r="C1866" s="256"/>
      <c r="D1866" s="256"/>
      <c r="E1866" s="488"/>
      <c r="F1866" s="256"/>
      <c r="G1866" s="256"/>
      <c r="H1866" s="262"/>
      <c r="I1866" s="256"/>
      <c r="J1866" s="256"/>
      <c r="K1866" s="256"/>
      <c r="L1866" s="256"/>
    </row>
    <row r="1867" spans="1:12">
      <c r="A1867" s="256"/>
      <c r="B1867" s="256"/>
      <c r="C1867" s="256"/>
      <c r="D1867" s="256"/>
      <c r="E1867" s="488"/>
      <c r="F1867" s="256"/>
      <c r="G1867" s="256"/>
      <c r="H1867" s="262"/>
      <c r="I1867" s="256"/>
      <c r="J1867" s="256"/>
      <c r="K1867" s="256"/>
      <c r="L1867" s="256"/>
    </row>
    <row r="1868" spans="1:12">
      <c r="A1868" s="256"/>
      <c r="B1868" s="256"/>
      <c r="C1868" s="256"/>
      <c r="D1868" s="256"/>
      <c r="E1868" s="488"/>
      <c r="F1868" s="256"/>
      <c r="G1868" s="256"/>
      <c r="H1868" s="262"/>
      <c r="I1868" s="256"/>
      <c r="J1868" s="256"/>
      <c r="K1868" s="256"/>
      <c r="L1868" s="256"/>
    </row>
    <row r="1869" spans="1:12">
      <c r="A1869" s="256"/>
      <c r="B1869" s="256"/>
      <c r="C1869" s="256"/>
      <c r="D1869" s="256"/>
      <c r="E1869" s="488"/>
      <c r="F1869" s="256"/>
      <c r="G1869" s="256"/>
      <c r="H1869" s="262"/>
      <c r="I1869" s="256"/>
      <c r="J1869" s="256"/>
      <c r="K1869" s="256"/>
      <c r="L1869" s="256"/>
    </row>
    <row r="1870" spans="1:12">
      <c r="A1870" s="256"/>
      <c r="B1870" s="256"/>
      <c r="C1870" s="256"/>
      <c r="D1870" s="256"/>
      <c r="E1870" s="488"/>
      <c r="F1870" s="256"/>
      <c r="G1870" s="256"/>
      <c r="H1870" s="262"/>
      <c r="I1870" s="256"/>
      <c r="J1870" s="256"/>
      <c r="K1870" s="256"/>
      <c r="L1870" s="256"/>
    </row>
    <row r="1871" spans="1:12">
      <c r="A1871" s="256"/>
      <c r="B1871" s="256"/>
      <c r="C1871" s="256"/>
      <c r="D1871" s="256"/>
      <c r="E1871" s="488"/>
      <c r="F1871" s="256"/>
      <c r="G1871" s="256"/>
      <c r="H1871" s="262"/>
      <c r="I1871" s="256"/>
      <c r="J1871" s="256"/>
      <c r="K1871" s="256"/>
      <c r="L1871" s="256"/>
    </row>
    <row r="1872" spans="1:12">
      <c r="A1872" s="256"/>
      <c r="B1872" s="256"/>
      <c r="C1872" s="256"/>
      <c r="D1872" s="256"/>
      <c r="E1872" s="488"/>
      <c r="F1872" s="256"/>
      <c r="G1872" s="256"/>
      <c r="H1872" s="262"/>
      <c r="I1872" s="256"/>
      <c r="J1872" s="256"/>
      <c r="K1872" s="256"/>
      <c r="L1872" s="256"/>
    </row>
    <row r="1873" spans="1:12">
      <c r="A1873" s="256"/>
      <c r="B1873" s="256"/>
      <c r="C1873" s="256"/>
      <c r="D1873" s="256"/>
      <c r="E1873" s="488"/>
      <c r="F1873" s="256"/>
      <c r="G1873" s="256"/>
      <c r="H1873" s="262"/>
      <c r="I1873" s="256"/>
      <c r="J1873" s="256"/>
      <c r="K1873" s="256"/>
      <c r="L1873" s="256"/>
    </row>
    <row r="1874" spans="1:12">
      <c r="A1874" s="256"/>
      <c r="B1874" s="256"/>
      <c r="C1874" s="256"/>
      <c r="D1874" s="256"/>
      <c r="E1874" s="488"/>
      <c r="F1874" s="256"/>
      <c r="G1874" s="256"/>
      <c r="H1874" s="262"/>
      <c r="I1874" s="256"/>
      <c r="J1874" s="256"/>
      <c r="K1874" s="256"/>
      <c r="L1874" s="256"/>
    </row>
    <row r="1875" spans="1:12">
      <c r="A1875" s="256"/>
      <c r="B1875" s="256"/>
      <c r="C1875" s="256"/>
      <c r="D1875" s="256"/>
      <c r="E1875" s="488"/>
      <c r="F1875" s="256"/>
      <c r="G1875" s="256"/>
      <c r="H1875" s="262"/>
      <c r="I1875" s="256"/>
      <c r="J1875" s="256"/>
      <c r="K1875" s="256"/>
      <c r="L1875" s="256"/>
    </row>
    <row r="1876" spans="1:12">
      <c r="A1876" s="256"/>
      <c r="B1876" s="256"/>
      <c r="C1876" s="256"/>
      <c r="D1876" s="256"/>
      <c r="E1876" s="488"/>
      <c r="F1876" s="256"/>
      <c r="G1876" s="256"/>
      <c r="H1876" s="262"/>
      <c r="I1876" s="256"/>
      <c r="J1876" s="256"/>
      <c r="K1876" s="256"/>
      <c r="L1876" s="256"/>
    </row>
    <row r="1877" spans="1:12">
      <c r="A1877" s="256"/>
      <c r="B1877" s="256"/>
      <c r="C1877" s="256"/>
      <c r="D1877" s="256"/>
      <c r="E1877" s="488"/>
      <c r="F1877" s="256"/>
      <c r="G1877" s="256"/>
      <c r="H1877" s="262"/>
      <c r="I1877" s="256"/>
      <c r="J1877" s="256"/>
      <c r="K1877" s="256"/>
      <c r="L1877" s="256"/>
    </row>
    <row r="1878" spans="1:12">
      <c r="A1878" s="256"/>
      <c r="B1878" s="256"/>
      <c r="C1878" s="256"/>
      <c r="D1878" s="256"/>
      <c r="E1878" s="488"/>
      <c r="F1878" s="256"/>
      <c r="G1878" s="256"/>
      <c r="H1878" s="262"/>
      <c r="I1878" s="256"/>
      <c r="J1878" s="256"/>
      <c r="K1878" s="256"/>
      <c r="L1878" s="256"/>
    </row>
    <row r="1879" spans="1:12">
      <c r="A1879" s="256"/>
      <c r="B1879" s="256"/>
      <c r="C1879" s="256"/>
      <c r="D1879" s="256"/>
      <c r="E1879" s="488"/>
      <c r="F1879" s="256"/>
      <c r="G1879" s="256"/>
      <c r="H1879" s="262"/>
      <c r="I1879" s="256"/>
      <c r="J1879" s="256"/>
      <c r="K1879" s="256"/>
      <c r="L1879" s="256"/>
    </row>
    <row r="1880" spans="1:12">
      <c r="A1880" s="256"/>
      <c r="B1880" s="256"/>
      <c r="C1880" s="256"/>
      <c r="D1880" s="256"/>
      <c r="E1880" s="488"/>
      <c r="F1880" s="256"/>
      <c r="G1880" s="256"/>
      <c r="H1880" s="262"/>
      <c r="I1880" s="256"/>
      <c r="J1880" s="256"/>
      <c r="K1880" s="256"/>
      <c r="L1880" s="256"/>
    </row>
    <row r="1881" spans="1:12">
      <c r="A1881" s="256"/>
      <c r="B1881" s="256"/>
      <c r="C1881" s="256"/>
      <c r="D1881" s="256"/>
      <c r="E1881" s="488"/>
      <c r="F1881" s="256"/>
      <c r="G1881" s="256"/>
      <c r="H1881" s="262"/>
      <c r="I1881" s="256"/>
      <c r="J1881" s="256"/>
      <c r="K1881" s="256"/>
      <c r="L1881" s="256"/>
    </row>
    <row r="1882" spans="1:12">
      <c r="A1882" s="256"/>
      <c r="B1882" s="256"/>
      <c r="C1882" s="256"/>
      <c r="D1882" s="256"/>
      <c r="E1882" s="488"/>
      <c r="F1882" s="256"/>
      <c r="G1882" s="256"/>
      <c r="H1882" s="262"/>
      <c r="I1882" s="256"/>
      <c r="J1882" s="256"/>
      <c r="K1882" s="256"/>
      <c r="L1882" s="256"/>
    </row>
    <row r="1883" spans="1:12">
      <c r="A1883" s="256"/>
      <c r="B1883" s="256"/>
      <c r="C1883" s="256"/>
      <c r="D1883" s="256"/>
      <c r="E1883" s="488"/>
      <c r="F1883" s="256"/>
      <c r="G1883" s="256"/>
      <c r="H1883" s="262"/>
      <c r="I1883" s="256"/>
      <c r="J1883" s="256"/>
      <c r="K1883" s="256"/>
      <c r="L1883" s="256"/>
    </row>
    <row r="1884" spans="1:12">
      <c r="A1884" s="256"/>
      <c r="B1884" s="256"/>
      <c r="C1884" s="256"/>
      <c r="D1884" s="256"/>
      <c r="E1884" s="488"/>
      <c r="F1884" s="256"/>
      <c r="G1884" s="256"/>
      <c r="H1884" s="262"/>
      <c r="I1884" s="256"/>
      <c r="J1884" s="256"/>
      <c r="K1884" s="256"/>
      <c r="L1884" s="256"/>
    </row>
    <row r="1885" spans="1:12">
      <c r="A1885" s="256"/>
      <c r="B1885" s="256"/>
      <c r="C1885" s="256"/>
      <c r="D1885" s="256"/>
      <c r="E1885" s="488"/>
      <c r="F1885" s="256"/>
      <c r="G1885" s="256"/>
      <c r="H1885" s="262"/>
      <c r="I1885" s="256"/>
      <c r="J1885" s="256"/>
      <c r="K1885" s="256"/>
      <c r="L1885" s="256"/>
    </row>
    <row r="1886" spans="1:12">
      <c r="A1886" s="256"/>
      <c r="B1886" s="256"/>
      <c r="C1886" s="256"/>
      <c r="D1886" s="256"/>
      <c r="E1886" s="488"/>
      <c r="F1886" s="256"/>
      <c r="G1886" s="256"/>
      <c r="H1886" s="262"/>
      <c r="I1886" s="256"/>
      <c r="J1886" s="256"/>
      <c r="K1886" s="256"/>
      <c r="L1886" s="256"/>
    </row>
    <row r="1887" spans="1:12">
      <c r="A1887" s="256"/>
      <c r="B1887" s="256"/>
      <c r="C1887" s="256"/>
      <c r="D1887" s="256"/>
      <c r="E1887" s="488"/>
      <c r="F1887" s="256"/>
      <c r="G1887" s="256"/>
      <c r="H1887" s="262"/>
      <c r="I1887" s="256"/>
      <c r="J1887" s="256"/>
      <c r="K1887" s="256"/>
      <c r="L1887" s="256"/>
    </row>
    <row r="1888" spans="1:12">
      <c r="A1888" s="256"/>
      <c r="B1888" s="256"/>
      <c r="C1888" s="256"/>
      <c r="D1888" s="256"/>
      <c r="E1888" s="488"/>
      <c r="F1888" s="256"/>
      <c r="G1888" s="256"/>
      <c r="H1888" s="262"/>
      <c r="I1888" s="256"/>
      <c r="J1888" s="256"/>
      <c r="K1888" s="256"/>
      <c r="L1888" s="256"/>
    </row>
    <row r="1889" spans="1:12">
      <c r="A1889" s="256"/>
      <c r="B1889" s="256"/>
      <c r="C1889" s="256"/>
      <c r="D1889" s="256"/>
      <c r="E1889" s="488"/>
      <c r="F1889" s="256"/>
      <c r="G1889" s="256"/>
      <c r="H1889" s="262"/>
      <c r="I1889" s="256"/>
      <c r="J1889" s="256"/>
      <c r="K1889" s="256"/>
      <c r="L1889" s="256"/>
    </row>
    <row r="1890" spans="1:12">
      <c r="A1890" s="256"/>
      <c r="B1890" s="256"/>
      <c r="C1890" s="256"/>
      <c r="D1890" s="256"/>
      <c r="E1890" s="488"/>
      <c r="F1890" s="256"/>
      <c r="G1890" s="256"/>
      <c r="H1890" s="262"/>
      <c r="I1890" s="256"/>
      <c r="J1890" s="256"/>
      <c r="K1890" s="256"/>
      <c r="L1890" s="256"/>
    </row>
    <row r="1891" spans="1:12">
      <c r="A1891" s="256"/>
      <c r="B1891" s="256"/>
      <c r="C1891" s="256"/>
      <c r="D1891" s="256"/>
      <c r="E1891" s="488"/>
      <c r="F1891" s="256"/>
      <c r="G1891" s="256"/>
      <c r="H1891" s="262"/>
      <c r="I1891" s="256"/>
      <c r="J1891" s="256"/>
      <c r="K1891" s="256"/>
      <c r="L1891" s="256"/>
    </row>
    <row r="1892" spans="1:12">
      <c r="A1892" s="256"/>
      <c r="B1892" s="256"/>
      <c r="C1892" s="256"/>
      <c r="D1892" s="256"/>
      <c r="E1892" s="488"/>
      <c r="F1892" s="256"/>
      <c r="G1892" s="256"/>
      <c r="H1892" s="262"/>
      <c r="I1892" s="256"/>
      <c r="J1892" s="256"/>
      <c r="K1892" s="256"/>
      <c r="L1892" s="256"/>
    </row>
    <row r="1893" spans="1:12">
      <c r="A1893" s="256"/>
      <c r="B1893" s="256"/>
      <c r="C1893" s="256"/>
      <c r="D1893" s="256"/>
      <c r="E1893" s="488"/>
      <c r="F1893" s="256"/>
      <c r="G1893" s="256"/>
      <c r="H1893" s="262"/>
      <c r="I1893" s="256"/>
      <c r="J1893" s="256"/>
      <c r="K1893" s="256"/>
      <c r="L1893" s="256"/>
    </row>
    <row r="1894" spans="1:12">
      <c r="A1894" s="256"/>
      <c r="B1894" s="256"/>
      <c r="C1894" s="256"/>
      <c r="D1894" s="256"/>
      <c r="E1894" s="488"/>
      <c r="F1894" s="256"/>
      <c r="G1894" s="256"/>
      <c r="H1894" s="262"/>
      <c r="I1894" s="256"/>
      <c r="J1894" s="256"/>
      <c r="K1894" s="256"/>
      <c r="L1894" s="256"/>
    </row>
    <row r="1895" spans="1:12">
      <c r="A1895" s="256"/>
      <c r="B1895" s="256"/>
      <c r="C1895" s="256"/>
      <c r="D1895" s="256"/>
      <c r="E1895" s="488"/>
      <c r="F1895" s="256"/>
      <c r="G1895" s="256"/>
      <c r="H1895" s="262"/>
      <c r="I1895" s="256"/>
      <c r="J1895" s="256"/>
      <c r="K1895" s="256"/>
      <c r="L1895" s="256"/>
    </row>
    <row r="1896" spans="1:12">
      <c r="A1896" s="256"/>
      <c r="B1896" s="256"/>
      <c r="C1896" s="256"/>
      <c r="D1896" s="256"/>
      <c r="E1896" s="488"/>
      <c r="F1896" s="256"/>
      <c r="G1896" s="256"/>
      <c r="H1896" s="262"/>
      <c r="I1896" s="256"/>
      <c r="J1896" s="256"/>
      <c r="K1896" s="256"/>
      <c r="L1896" s="256"/>
    </row>
    <row r="1897" spans="1:12">
      <c r="A1897" s="256"/>
      <c r="B1897" s="256"/>
      <c r="C1897" s="256"/>
      <c r="D1897" s="256"/>
      <c r="E1897" s="488"/>
      <c r="F1897" s="256"/>
      <c r="G1897" s="256"/>
      <c r="H1897" s="262"/>
      <c r="I1897" s="256"/>
      <c r="J1897" s="256"/>
      <c r="K1897" s="256"/>
      <c r="L1897" s="256"/>
    </row>
    <row r="1898" spans="1:12">
      <c r="A1898" s="256"/>
      <c r="B1898" s="256"/>
      <c r="C1898" s="256"/>
      <c r="D1898" s="256"/>
      <c r="E1898" s="488"/>
      <c r="F1898" s="256"/>
      <c r="G1898" s="256"/>
      <c r="H1898" s="262"/>
      <c r="I1898" s="256"/>
      <c r="J1898" s="256"/>
      <c r="K1898" s="256"/>
      <c r="L1898" s="256"/>
    </row>
    <row r="1899" spans="1:12">
      <c r="A1899" s="256"/>
      <c r="B1899" s="256"/>
      <c r="C1899" s="256"/>
      <c r="D1899" s="256"/>
      <c r="E1899" s="488"/>
      <c r="F1899" s="256"/>
      <c r="G1899" s="256"/>
      <c r="H1899" s="262"/>
      <c r="I1899" s="256"/>
      <c r="J1899" s="256"/>
      <c r="K1899" s="256"/>
      <c r="L1899" s="256"/>
    </row>
    <row r="1900" spans="1:12">
      <c r="A1900" s="256"/>
      <c r="B1900" s="256"/>
      <c r="C1900" s="256"/>
      <c r="D1900" s="256"/>
      <c r="E1900" s="488"/>
      <c r="F1900" s="256"/>
      <c r="G1900" s="256"/>
      <c r="H1900" s="262"/>
      <c r="I1900" s="256"/>
      <c r="J1900" s="256"/>
      <c r="K1900" s="256"/>
      <c r="L1900" s="256"/>
    </row>
    <row r="1901" spans="1:12">
      <c r="A1901" s="256"/>
      <c r="B1901" s="256"/>
      <c r="C1901" s="256"/>
      <c r="D1901" s="256"/>
      <c r="E1901" s="488"/>
      <c r="F1901" s="256"/>
      <c r="G1901" s="256"/>
      <c r="H1901" s="262"/>
      <c r="I1901" s="256"/>
      <c r="J1901" s="256"/>
      <c r="K1901" s="256"/>
      <c r="L1901" s="256"/>
    </row>
    <row r="1902" spans="1:12">
      <c r="A1902" s="256"/>
      <c r="B1902" s="256"/>
      <c r="C1902" s="256"/>
      <c r="D1902" s="256"/>
      <c r="E1902" s="488"/>
      <c r="F1902" s="256"/>
      <c r="G1902" s="256"/>
      <c r="H1902" s="262"/>
      <c r="I1902" s="256"/>
      <c r="J1902" s="256"/>
      <c r="K1902" s="256"/>
      <c r="L1902" s="256"/>
    </row>
    <row r="1903" spans="1:12">
      <c r="A1903" s="256"/>
      <c r="B1903" s="256"/>
      <c r="C1903" s="256"/>
      <c r="D1903" s="256"/>
      <c r="E1903" s="488"/>
      <c r="F1903" s="256"/>
      <c r="G1903" s="256"/>
      <c r="H1903" s="262"/>
      <c r="I1903" s="256"/>
      <c r="J1903" s="256"/>
      <c r="K1903" s="256"/>
      <c r="L1903" s="256"/>
    </row>
    <row r="1904" spans="1:12">
      <c r="A1904" s="256"/>
      <c r="B1904" s="256"/>
      <c r="C1904" s="256"/>
      <c r="D1904" s="256"/>
      <c r="E1904" s="488"/>
      <c r="F1904" s="256"/>
      <c r="G1904" s="256"/>
      <c r="H1904" s="262"/>
      <c r="I1904" s="256"/>
      <c r="J1904" s="256"/>
      <c r="K1904" s="256"/>
      <c r="L1904" s="256"/>
    </row>
    <row r="1905" spans="1:12">
      <c r="A1905" s="256"/>
      <c r="B1905" s="256"/>
      <c r="C1905" s="256"/>
      <c r="D1905" s="256"/>
      <c r="E1905" s="488"/>
      <c r="F1905" s="256"/>
      <c r="G1905" s="256"/>
      <c r="H1905" s="262"/>
      <c r="I1905" s="256"/>
      <c r="J1905" s="256"/>
      <c r="K1905" s="256"/>
      <c r="L1905" s="256"/>
    </row>
    <row r="1906" spans="1:12">
      <c r="A1906" s="256"/>
      <c r="B1906" s="256"/>
      <c r="C1906" s="256"/>
      <c r="D1906" s="256"/>
      <c r="E1906" s="488"/>
      <c r="F1906" s="256"/>
      <c r="G1906" s="256"/>
      <c r="H1906" s="262"/>
      <c r="I1906" s="256"/>
      <c r="J1906" s="256"/>
      <c r="K1906" s="256"/>
      <c r="L1906" s="256"/>
    </row>
    <row r="1907" spans="1:12">
      <c r="A1907" s="256"/>
      <c r="B1907" s="256"/>
      <c r="C1907" s="256"/>
      <c r="D1907" s="256"/>
      <c r="E1907" s="488"/>
      <c r="F1907" s="256"/>
      <c r="G1907" s="256"/>
      <c r="H1907" s="262"/>
      <c r="I1907" s="256"/>
      <c r="J1907" s="256"/>
      <c r="K1907" s="256"/>
      <c r="L1907" s="256"/>
    </row>
    <row r="1908" spans="1:12">
      <c r="A1908" s="256"/>
      <c r="B1908" s="256"/>
      <c r="C1908" s="256"/>
      <c r="D1908" s="256"/>
      <c r="E1908" s="488"/>
      <c r="F1908" s="256"/>
      <c r="G1908" s="256"/>
      <c r="H1908" s="262"/>
      <c r="I1908" s="256"/>
      <c r="J1908" s="256"/>
      <c r="K1908" s="256"/>
      <c r="L1908" s="256"/>
    </row>
    <row r="1909" spans="1:12">
      <c r="A1909" s="256"/>
      <c r="B1909" s="256"/>
      <c r="C1909" s="256"/>
      <c r="D1909" s="256"/>
      <c r="E1909" s="488"/>
      <c r="F1909" s="256"/>
      <c r="G1909" s="256"/>
      <c r="H1909" s="262"/>
      <c r="I1909" s="256"/>
      <c r="J1909" s="256"/>
      <c r="K1909" s="256"/>
      <c r="L1909" s="256"/>
    </row>
    <row r="1910" spans="1:12">
      <c r="A1910" s="256"/>
      <c r="B1910" s="256"/>
      <c r="C1910" s="256"/>
      <c r="D1910" s="256"/>
      <c r="E1910" s="488"/>
      <c r="F1910" s="256"/>
      <c r="G1910" s="256"/>
      <c r="H1910" s="262"/>
      <c r="I1910" s="256"/>
      <c r="J1910" s="256"/>
      <c r="K1910" s="256"/>
      <c r="L1910" s="256"/>
    </row>
    <row r="1911" spans="1:12">
      <c r="A1911" s="256"/>
      <c r="B1911" s="256"/>
      <c r="C1911" s="256"/>
      <c r="D1911" s="256"/>
      <c r="E1911" s="488"/>
      <c r="F1911" s="256"/>
      <c r="G1911" s="256"/>
      <c r="H1911" s="262"/>
      <c r="I1911" s="256"/>
      <c r="J1911" s="256"/>
      <c r="K1911" s="256"/>
      <c r="L1911" s="256"/>
    </row>
    <row r="1912" spans="1:12">
      <c r="A1912" s="256"/>
      <c r="B1912" s="256"/>
      <c r="C1912" s="256"/>
      <c r="D1912" s="256"/>
      <c r="E1912" s="488"/>
      <c r="F1912" s="256"/>
      <c r="G1912" s="256"/>
      <c r="H1912" s="262"/>
      <c r="I1912" s="256"/>
      <c r="J1912" s="256"/>
      <c r="K1912" s="256"/>
      <c r="L1912" s="256"/>
    </row>
    <row r="1913" spans="1:12">
      <c r="A1913" s="256"/>
      <c r="B1913" s="256"/>
      <c r="C1913" s="256"/>
      <c r="D1913" s="256"/>
      <c r="E1913" s="488"/>
      <c r="F1913" s="256"/>
      <c r="G1913" s="256"/>
      <c r="H1913" s="262"/>
      <c r="I1913" s="256"/>
      <c r="J1913" s="256"/>
      <c r="K1913" s="256"/>
      <c r="L1913" s="256"/>
    </row>
    <row r="1914" spans="1:12">
      <c r="A1914" s="256"/>
      <c r="B1914" s="256"/>
      <c r="C1914" s="256"/>
      <c r="D1914" s="256"/>
      <c r="E1914" s="488"/>
      <c r="F1914" s="256"/>
      <c r="G1914" s="256"/>
      <c r="H1914" s="262"/>
      <c r="I1914" s="256"/>
      <c r="J1914" s="256"/>
      <c r="K1914" s="256"/>
      <c r="L1914" s="256"/>
    </row>
    <row r="1915" spans="1:12">
      <c r="A1915" s="256"/>
      <c r="B1915" s="256"/>
      <c r="C1915" s="256"/>
      <c r="D1915" s="256"/>
      <c r="E1915" s="488"/>
      <c r="F1915" s="256"/>
      <c r="G1915" s="256"/>
      <c r="H1915" s="262"/>
      <c r="I1915" s="256"/>
      <c r="J1915" s="256"/>
      <c r="K1915" s="256"/>
      <c r="L1915" s="256"/>
    </row>
    <row r="1916" spans="1:12">
      <c r="A1916" s="256"/>
      <c r="B1916" s="256"/>
      <c r="C1916" s="256"/>
      <c r="D1916" s="256"/>
      <c r="E1916" s="488"/>
      <c r="F1916" s="256"/>
      <c r="G1916" s="256"/>
      <c r="H1916" s="262"/>
      <c r="I1916" s="256"/>
      <c r="J1916" s="256"/>
      <c r="K1916" s="256"/>
      <c r="L1916" s="256"/>
    </row>
    <row r="1917" spans="1:12">
      <c r="A1917" s="256"/>
      <c r="B1917" s="256"/>
      <c r="C1917" s="256"/>
      <c r="D1917" s="256"/>
      <c r="E1917" s="488"/>
      <c r="F1917" s="256"/>
      <c r="G1917" s="256"/>
      <c r="H1917" s="262"/>
      <c r="I1917" s="256"/>
      <c r="J1917" s="256"/>
      <c r="K1917" s="256"/>
      <c r="L1917" s="256"/>
    </row>
    <row r="1918" spans="1:12">
      <c r="A1918" s="256"/>
      <c r="B1918" s="256"/>
      <c r="C1918" s="256"/>
      <c r="D1918" s="256"/>
      <c r="E1918" s="488"/>
      <c r="F1918" s="256"/>
      <c r="G1918" s="256"/>
      <c r="H1918" s="262"/>
      <c r="I1918" s="256"/>
      <c r="J1918" s="256"/>
      <c r="K1918" s="256"/>
      <c r="L1918" s="256"/>
    </row>
    <row r="1919" spans="1:12">
      <c r="A1919" s="256"/>
      <c r="B1919" s="256"/>
      <c r="C1919" s="256"/>
      <c r="D1919" s="256"/>
      <c r="E1919" s="488"/>
      <c r="F1919" s="256"/>
      <c r="G1919" s="256"/>
      <c r="H1919" s="262"/>
      <c r="I1919" s="256"/>
      <c r="J1919" s="256"/>
      <c r="K1919" s="256"/>
      <c r="L1919" s="256"/>
    </row>
    <row r="1920" spans="1:12">
      <c r="A1920" s="256"/>
      <c r="B1920" s="256"/>
      <c r="C1920" s="256"/>
      <c r="D1920" s="256"/>
      <c r="E1920" s="488"/>
      <c r="F1920" s="256"/>
      <c r="G1920" s="256"/>
      <c r="H1920" s="262"/>
      <c r="I1920" s="256"/>
      <c r="J1920" s="256"/>
      <c r="K1920" s="256"/>
      <c r="L1920" s="256"/>
    </row>
    <row r="1921" spans="1:12">
      <c r="A1921" s="256"/>
      <c r="B1921" s="256"/>
      <c r="C1921" s="256"/>
      <c r="D1921" s="256"/>
      <c r="E1921" s="488"/>
      <c r="F1921" s="256"/>
      <c r="G1921" s="256"/>
      <c r="H1921" s="262"/>
      <c r="I1921" s="256"/>
      <c r="J1921" s="256"/>
      <c r="K1921" s="256"/>
      <c r="L1921" s="256"/>
    </row>
    <row r="1922" spans="1:12">
      <c r="A1922" s="256"/>
      <c r="B1922" s="256"/>
      <c r="C1922" s="256"/>
      <c r="D1922" s="256"/>
      <c r="E1922" s="488"/>
      <c r="F1922" s="256"/>
      <c r="G1922" s="256"/>
      <c r="H1922" s="262"/>
      <c r="I1922" s="256"/>
      <c r="J1922" s="256"/>
      <c r="K1922" s="256"/>
      <c r="L1922" s="256"/>
    </row>
    <row r="1923" spans="1:12">
      <c r="A1923" s="256"/>
      <c r="B1923" s="256"/>
      <c r="C1923" s="256"/>
      <c r="D1923" s="256"/>
      <c r="E1923" s="488"/>
      <c r="F1923" s="256"/>
      <c r="G1923" s="256"/>
      <c r="H1923" s="262"/>
      <c r="I1923" s="256"/>
      <c r="J1923" s="256"/>
      <c r="K1923" s="256"/>
      <c r="L1923" s="256"/>
    </row>
    <row r="1924" spans="1:12">
      <c r="A1924" s="256"/>
      <c r="B1924" s="256"/>
      <c r="C1924" s="256"/>
      <c r="D1924" s="256"/>
      <c r="E1924" s="488"/>
      <c r="F1924" s="256"/>
      <c r="G1924" s="256"/>
      <c r="H1924" s="262"/>
      <c r="I1924" s="256"/>
      <c r="J1924" s="256"/>
      <c r="K1924" s="256"/>
      <c r="L1924" s="256"/>
    </row>
    <row r="1925" spans="1:12">
      <c r="A1925" s="256"/>
      <c r="B1925" s="256"/>
      <c r="C1925" s="256"/>
      <c r="D1925" s="256"/>
      <c r="E1925" s="488"/>
      <c r="F1925" s="256"/>
      <c r="G1925" s="256"/>
      <c r="H1925" s="262"/>
      <c r="I1925" s="256"/>
      <c r="J1925" s="256"/>
      <c r="K1925" s="256"/>
      <c r="L1925" s="256"/>
    </row>
    <row r="1926" spans="1:12">
      <c r="A1926" s="256"/>
      <c r="B1926" s="256"/>
      <c r="C1926" s="256"/>
      <c r="D1926" s="256"/>
      <c r="E1926" s="488"/>
      <c r="F1926" s="256"/>
      <c r="G1926" s="256"/>
      <c r="H1926" s="262"/>
      <c r="I1926" s="256"/>
      <c r="J1926" s="256"/>
      <c r="K1926" s="256"/>
      <c r="L1926" s="256"/>
    </row>
    <row r="1927" spans="1:12">
      <c r="A1927" s="256"/>
      <c r="B1927" s="256"/>
      <c r="C1927" s="256"/>
      <c r="D1927" s="256"/>
      <c r="E1927" s="488"/>
      <c r="F1927" s="256"/>
      <c r="G1927" s="256"/>
      <c r="H1927" s="262"/>
      <c r="I1927" s="256"/>
      <c r="J1927" s="256"/>
      <c r="K1927" s="256"/>
      <c r="L1927" s="256"/>
    </row>
    <row r="1928" spans="1:12">
      <c r="A1928" s="256"/>
      <c r="B1928" s="256"/>
      <c r="C1928" s="256"/>
      <c r="D1928" s="256"/>
      <c r="E1928" s="488"/>
      <c r="F1928" s="256"/>
      <c r="G1928" s="256"/>
      <c r="H1928" s="262"/>
      <c r="I1928" s="256"/>
      <c r="J1928" s="256"/>
      <c r="K1928" s="256"/>
      <c r="L1928" s="256"/>
    </row>
    <row r="1929" spans="1:12">
      <c r="A1929" s="256"/>
      <c r="B1929" s="256"/>
      <c r="C1929" s="256"/>
      <c r="D1929" s="256"/>
      <c r="E1929" s="488"/>
      <c r="F1929" s="256"/>
      <c r="G1929" s="256"/>
      <c r="H1929" s="262"/>
      <c r="I1929" s="256"/>
      <c r="J1929" s="256"/>
      <c r="K1929" s="256"/>
      <c r="L1929" s="256"/>
    </row>
    <row r="1930" spans="1:12">
      <c r="A1930" s="256"/>
      <c r="B1930" s="256"/>
      <c r="C1930" s="256"/>
      <c r="D1930" s="256"/>
      <c r="E1930" s="488"/>
      <c r="F1930" s="256"/>
      <c r="G1930" s="256"/>
      <c r="H1930" s="262"/>
      <c r="I1930" s="256"/>
      <c r="J1930" s="256"/>
      <c r="K1930" s="256"/>
      <c r="L1930" s="256"/>
    </row>
    <row r="1931" spans="1:12">
      <c r="A1931" s="256"/>
      <c r="B1931" s="256"/>
      <c r="C1931" s="256"/>
      <c r="D1931" s="256"/>
      <c r="E1931" s="488"/>
      <c r="F1931" s="256"/>
      <c r="G1931" s="256"/>
      <c r="H1931" s="262"/>
      <c r="I1931" s="256"/>
      <c r="J1931" s="256"/>
      <c r="K1931" s="256"/>
      <c r="L1931" s="256"/>
    </row>
    <row r="1932" spans="1:12">
      <c r="A1932" s="256"/>
      <c r="B1932" s="256"/>
      <c r="C1932" s="256"/>
      <c r="D1932" s="256"/>
      <c r="E1932" s="488"/>
      <c r="F1932" s="256"/>
      <c r="G1932" s="256"/>
      <c r="H1932" s="262"/>
      <c r="I1932" s="256"/>
      <c r="J1932" s="256"/>
      <c r="K1932" s="256"/>
      <c r="L1932" s="256"/>
    </row>
    <row r="1933" spans="1:12">
      <c r="A1933" s="256"/>
      <c r="B1933" s="256"/>
      <c r="C1933" s="256"/>
      <c r="D1933" s="256"/>
      <c r="E1933" s="488"/>
      <c r="F1933" s="256"/>
      <c r="G1933" s="256"/>
      <c r="H1933" s="262"/>
      <c r="I1933" s="256"/>
      <c r="J1933" s="256"/>
      <c r="K1933" s="256"/>
      <c r="L1933" s="256"/>
    </row>
    <row r="1934" spans="1:12">
      <c r="A1934" s="256"/>
      <c r="B1934" s="256"/>
      <c r="C1934" s="256"/>
      <c r="D1934" s="256"/>
      <c r="E1934" s="488"/>
      <c r="F1934" s="256"/>
      <c r="G1934" s="256"/>
      <c r="H1934" s="262"/>
      <c r="I1934" s="256"/>
      <c r="J1934" s="256"/>
      <c r="K1934" s="256"/>
      <c r="L1934" s="256"/>
    </row>
    <row r="1935" spans="1:12">
      <c r="A1935" s="256"/>
      <c r="B1935" s="256"/>
      <c r="C1935" s="256"/>
      <c r="D1935" s="256"/>
      <c r="E1935" s="488"/>
      <c r="F1935" s="256"/>
      <c r="G1935" s="256"/>
      <c r="H1935" s="262"/>
      <c r="I1935" s="256"/>
      <c r="J1935" s="256"/>
      <c r="K1935" s="256"/>
      <c r="L1935" s="256"/>
    </row>
    <row r="1936" spans="1:12">
      <c r="A1936" s="256"/>
      <c r="B1936" s="256"/>
      <c r="C1936" s="256"/>
      <c r="D1936" s="256"/>
      <c r="E1936" s="488"/>
      <c r="F1936" s="256"/>
      <c r="G1936" s="256"/>
      <c r="H1936" s="262"/>
      <c r="I1936" s="256"/>
      <c r="J1936" s="256"/>
      <c r="K1936" s="256"/>
      <c r="L1936" s="256"/>
    </row>
    <row r="1937" spans="1:12">
      <c r="A1937" s="256"/>
      <c r="B1937" s="256"/>
      <c r="C1937" s="256"/>
      <c r="D1937" s="256"/>
      <c r="E1937" s="488"/>
      <c r="F1937" s="256"/>
      <c r="G1937" s="256"/>
      <c r="H1937" s="262"/>
      <c r="I1937" s="256"/>
      <c r="J1937" s="256"/>
      <c r="K1937" s="256"/>
      <c r="L1937" s="256"/>
    </row>
    <row r="1938" spans="1:12">
      <c r="A1938" s="256"/>
      <c r="B1938" s="256"/>
      <c r="C1938" s="256"/>
      <c r="D1938" s="256"/>
      <c r="E1938" s="488"/>
      <c r="F1938" s="256"/>
      <c r="G1938" s="256"/>
      <c r="H1938" s="262"/>
      <c r="I1938" s="256"/>
      <c r="J1938" s="256"/>
      <c r="K1938" s="256"/>
      <c r="L1938" s="256"/>
    </row>
    <row r="1939" spans="1:12">
      <c r="A1939" s="256"/>
      <c r="B1939" s="256"/>
      <c r="C1939" s="256"/>
      <c r="D1939" s="256"/>
      <c r="E1939" s="488"/>
      <c r="F1939" s="256"/>
      <c r="G1939" s="256"/>
      <c r="H1939" s="262"/>
      <c r="I1939" s="256"/>
      <c r="J1939" s="256"/>
      <c r="K1939" s="256"/>
      <c r="L1939" s="256"/>
    </row>
    <row r="1940" spans="1:12">
      <c r="A1940" s="256"/>
      <c r="B1940" s="256"/>
      <c r="C1940" s="256"/>
      <c r="D1940" s="256"/>
      <c r="E1940" s="488"/>
      <c r="F1940" s="256"/>
      <c r="G1940" s="256"/>
      <c r="H1940" s="262"/>
      <c r="I1940" s="256"/>
      <c r="J1940" s="256"/>
      <c r="K1940" s="256"/>
      <c r="L1940" s="256"/>
    </row>
    <row r="1941" spans="1:12">
      <c r="A1941" s="256"/>
      <c r="B1941" s="256"/>
      <c r="C1941" s="256"/>
      <c r="D1941" s="256"/>
      <c r="E1941" s="488"/>
      <c r="F1941" s="256"/>
      <c r="G1941" s="256"/>
      <c r="H1941" s="262"/>
      <c r="I1941" s="256"/>
      <c r="J1941" s="256"/>
      <c r="K1941" s="256"/>
      <c r="L1941" s="256"/>
    </row>
    <row r="1942" spans="1:12">
      <c r="A1942" s="256"/>
      <c r="B1942" s="256"/>
      <c r="C1942" s="256"/>
      <c r="D1942" s="256"/>
      <c r="E1942" s="488"/>
      <c r="F1942" s="256"/>
      <c r="G1942" s="256"/>
      <c r="H1942" s="262"/>
      <c r="I1942" s="256"/>
      <c r="J1942" s="256"/>
      <c r="K1942" s="256"/>
      <c r="L1942" s="256"/>
    </row>
    <row r="1943" spans="1:12">
      <c r="A1943" s="256"/>
      <c r="B1943" s="256"/>
      <c r="C1943" s="256"/>
      <c r="D1943" s="256"/>
      <c r="E1943" s="488"/>
      <c r="F1943" s="256"/>
      <c r="G1943" s="256"/>
      <c r="H1943" s="262"/>
      <c r="I1943" s="256"/>
      <c r="J1943" s="256"/>
      <c r="K1943" s="256"/>
      <c r="L1943" s="256"/>
    </row>
    <row r="1944" spans="1:12">
      <c r="A1944" s="256"/>
      <c r="B1944" s="256"/>
      <c r="C1944" s="256"/>
      <c r="D1944" s="256"/>
      <c r="E1944" s="488"/>
      <c r="F1944" s="256"/>
      <c r="G1944" s="256"/>
      <c r="H1944" s="262"/>
      <c r="I1944" s="256"/>
      <c r="J1944" s="256"/>
      <c r="K1944" s="256"/>
      <c r="L1944" s="256"/>
    </row>
    <row r="1945" spans="1:12">
      <c r="A1945" s="256"/>
      <c r="B1945" s="256"/>
      <c r="C1945" s="256"/>
      <c r="D1945" s="256"/>
      <c r="E1945" s="488"/>
      <c r="F1945" s="256"/>
      <c r="G1945" s="256"/>
      <c r="H1945" s="262"/>
      <c r="I1945" s="256"/>
      <c r="J1945" s="256"/>
      <c r="K1945" s="256"/>
      <c r="L1945" s="256"/>
    </row>
    <row r="1946" spans="1:12">
      <c r="A1946" s="256"/>
      <c r="B1946" s="256"/>
      <c r="C1946" s="256"/>
      <c r="D1946" s="256"/>
      <c r="E1946" s="488"/>
      <c r="F1946" s="256"/>
      <c r="G1946" s="256"/>
      <c r="H1946" s="262"/>
      <c r="I1946" s="256"/>
      <c r="J1946" s="256"/>
      <c r="K1946" s="256"/>
      <c r="L1946" s="256"/>
    </row>
    <row r="1947" spans="1:12">
      <c r="A1947" s="256"/>
      <c r="B1947" s="256"/>
      <c r="C1947" s="256"/>
      <c r="D1947" s="256"/>
      <c r="E1947" s="488"/>
      <c r="F1947" s="256"/>
      <c r="G1947" s="256"/>
      <c r="H1947" s="262"/>
      <c r="I1947" s="256"/>
      <c r="J1947" s="256"/>
      <c r="K1947" s="256"/>
      <c r="L1947" s="256"/>
    </row>
    <row r="1948" spans="1:12">
      <c r="A1948" s="256"/>
      <c r="B1948" s="256"/>
      <c r="C1948" s="256"/>
      <c r="D1948" s="256"/>
      <c r="E1948" s="488"/>
      <c r="F1948" s="256"/>
      <c r="G1948" s="256"/>
      <c r="H1948" s="262"/>
      <c r="I1948" s="256"/>
      <c r="J1948" s="256"/>
      <c r="K1948" s="256"/>
      <c r="L1948" s="256"/>
    </row>
    <row r="1949" spans="1:12">
      <c r="A1949" s="256"/>
      <c r="B1949" s="256"/>
      <c r="C1949" s="256"/>
      <c r="D1949" s="256"/>
      <c r="E1949" s="488"/>
      <c r="F1949" s="256"/>
      <c r="G1949" s="256"/>
      <c r="H1949" s="262"/>
      <c r="I1949" s="256"/>
      <c r="J1949" s="256"/>
      <c r="K1949" s="256"/>
      <c r="L1949" s="256"/>
    </row>
    <row r="1950" spans="1:12">
      <c r="A1950" s="256"/>
      <c r="B1950" s="256"/>
      <c r="C1950" s="256"/>
      <c r="D1950" s="256"/>
      <c r="E1950" s="488"/>
      <c r="F1950" s="256"/>
      <c r="G1950" s="256"/>
      <c r="H1950" s="262"/>
      <c r="I1950" s="256"/>
      <c r="J1950" s="256"/>
      <c r="K1950" s="256"/>
      <c r="L1950" s="256"/>
    </row>
    <row r="1951" spans="1:12">
      <c r="A1951" s="256"/>
      <c r="B1951" s="256"/>
      <c r="C1951" s="256"/>
      <c r="D1951" s="256"/>
      <c r="E1951" s="488"/>
      <c r="F1951" s="256"/>
      <c r="G1951" s="256"/>
      <c r="H1951" s="262"/>
      <c r="I1951" s="256"/>
      <c r="J1951" s="256"/>
      <c r="K1951" s="256"/>
      <c r="L1951" s="256"/>
    </row>
    <row r="1952" spans="1:12">
      <c r="A1952" s="256"/>
      <c r="B1952" s="256"/>
      <c r="C1952" s="256"/>
      <c r="D1952" s="256"/>
      <c r="E1952" s="488"/>
      <c r="F1952" s="256"/>
      <c r="G1952" s="256"/>
      <c r="H1952" s="262"/>
      <c r="I1952" s="256"/>
      <c r="J1952" s="256"/>
      <c r="K1952" s="256"/>
      <c r="L1952" s="256"/>
    </row>
    <row r="1953" spans="1:12">
      <c r="A1953" s="256"/>
      <c r="B1953" s="256"/>
      <c r="C1953" s="256"/>
      <c r="D1953" s="256"/>
      <c r="E1953" s="488"/>
      <c r="F1953" s="256"/>
      <c r="G1953" s="256"/>
      <c r="H1953" s="262"/>
      <c r="I1953" s="256"/>
      <c r="J1953" s="256"/>
      <c r="K1953" s="256"/>
      <c r="L1953" s="256"/>
    </row>
    <row r="1954" spans="1:12">
      <c r="A1954" s="256"/>
      <c r="B1954" s="256"/>
      <c r="C1954" s="256"/>
      <c r="D1954" s="256"/>
      <c r="E1954" s="488"/>
      <c r="F1954" s="256"/>
      <c r="G1954" s="256"/>
      <c r="H1954" s="262"/>
      <c r="I1954" s="256"/>
      <c r="J1954" s="256"/>
      <c r="K1954" s="256"/>
      <c r="L1954" s="256"/>
    </row>
    <row r="1955" spans="1:12">
      <c r="A1955" s="256"/>
      <c r="B1955" s="256"/>
      <c r="C1955" s="256"/>
      <c r="D1955" s="256"/>
      <c r="E1955" s="488"/>
      <c r="F1955" s="256"/>
      <c r="G1955" s="256"/>
      <c r="H1955" s="262"/>
      <c r="I1955" s="256"/>
      <c r="J1955" s="256"/>
      <c r="K1955" s="256"/>
      <c r="L1955" s="256"/>
    </row>
    <row r="1956" spans="1:12">
      <c r="A1956" s="256"/>
      <c r="B1956" s="256"/>
      <c r="C1956" s="256"/>
      <c r="D1956" s="256"/>
      <c r="E1956" s="488"/>
      <c r="F1956" s="256"/>
      <c r="G1956" s="256"/>
      <c r="H1956" s="262"/>
      <c r="I1956" s="256"/>
      <c r="J1956" s="256"/>
      <c r="K1956" s="256"/>
      <c r="L1956" s="256"/>
    </row>
    <row r="1957" spans="1:12">
      <c r="A1957" s="256"/>
      <c r="B1957" s="256"/>
      <c r="C1957" s="256"/>
      <c r="D1957" s="256"/>
      <c r="E1957" s="488"/>
      <c r="F1957" s="256"/>
      <c r="G1957" s="256"/>
      <c r="H1957" s="262"/>
      <c r="I1957" s="256"/>
      <c r="J1957" s="256"/>
      <c r="K1957" s="256"/>
      <c r="L1957" s="256"/>
    </row>
    <row r="1958" spans="1:12">
      <c r="A1958" s="256"/>
      <c r="B1958" s="256"/>
      <c r="C1958" s="256"/>
      <c r="D1958" s="256"/>
      <c r="E1958" s="488"/>
      <c r="F1958" s="256"/>
      <c r="G1958" s="256"/>
      <c r="H1958" s="262"/>
      <c r="I1958" s="256"/>
      <c r="J1958" s="256"/>
      <c r="K1958" s="256"/>
      <c r="L1958" s="256"/>
    </row>
    <row r="1959" spans="1:12">
      <c r="A1959" s="256"/>
      <c r="B1959" s="256"/>
      <c r="C1959" s="256"/>
      <c r="D1959" s="256"/>
      <c r="E1959" s="488"/>
      <c r="F1959" s="256"/>
      <c r="G1959" s="256"/>
      <c r="H1959" s="262"/>
      <c r="I1959" s="256"/>
      <c r="J1959" s="256"/>
      <c r="K1959" s="256"/>
      <c r="L1959" s="256"/>
    </row>
    <row r="1960" spans="1:12">
      <c r="A1960" s="256"/>
      <c r="B1960" s="256"/>
      <c r="C1960" s="256"/>
      <c r="D1960" s="256"/>
      <c r="E1960" s="488"/>
      <c r="F1960" s="256"/>
      <c r="G1960" s="256"/>
      <c r="H1960" s="262"/>
      <c r="I1960" s="256"/>
      <c r="J1960" s="256"/>
      <c r="K1960" s="256"/>
      <c r="L1960" s="256"/>
    </row>
    <row r="1961" spans="1:12">
      <c r="A1961" s="256"/>
      <c r="B1961" s="256"/>
      <c r="C1961" s="256"/>
      <c r="D1961" s="256"/>
      <c r="E1961" s="488"/>
      <c r="F1961" s="256"/>
      <c r="G1961" s="256"/>
      <c r="H1961" s="262"/>
      <c r="I1961" s="256"/>
      <c r="J1961" s="256"/>
      <c r="K1961" s="256"/>
      <c r="L1961" s="256"/>
    </row>
    <row r="1962" spans="1:12">
      <c r="A1962" s="256"/>
      <c r="B1962" s="256"/>
      <c r="C1962" s="256"/>
      <c r="D1962" s="256"/>
      <c r="E1962" s="488"/>
      <c r="F1962" s="256"/>
      <c r="G1962" s="256"/>
      <c r="H1962" s="262"/>
      <c r="I1962" s="256"/>
      <c r="J1962" s="256"/>
      <c r="K1962" s="256"/>
      <c r="L1962" s="256"/>
    </row>
    <row r="1963" spans="1:12">
      <c r="A1963" s="256"/>
      <c r="B1963" s="256"/>
      <c r="C1963" s="256"/>
      <c r="D1963" s="256"/>
      <c r="E1963" s="488"/>
      <c r="F1963" s="256"/>
      <c r="G1963" s="256"/>
      <c r="H1963" s="262"/>
      <c r="I1963" s="256"/>
      <c r="J1963" s="256"/>
      <c r="K1963" s="256"/>
      <c r="L1963" s="256"/>
    </row>
    <row r="1964" spans="1:12">
      <c r="A1964" s="256"/>
      <c r="B1964" s="256"/>
      <c r="C1964" s="256"/>
      <c r="D1964" s="256"/>
      <c r="E1964" s="488"/>
      <c r="F1964" s="256"/>
      <c r="G1964" s="256"/>
      <c r="H1964" s="262"/>
      <c r="I1964" s="256"/>
      <c r="J1964" s="256"/>
      <c r="K1964" s="256"/>
      <c r="L1964" s="256"/>
    </row>
    <row r="1965" spans="1:12">
      <c r="A1965" s="256"/>
      <c r="B1965" s="256"/>
      <c r="C1965" s="256"/>
      <c r="D1965" s="256"/>
      <c r="E1965" s="488"/>
      <c r="F1965" s="256"/>
      <c r="G1965" s="256"/>
      <c r="H1965" s="262"/>
      <c r="I1965" s="256"/>
      <c r="J1965" s="256"/>
      <c r="K1965" s="256"/>
      <c r="L1965" s="256"/>
    </row>
    <row r="1966" spans="1:12">
      <c r="A1966" s="256"/>
      <c r="B1966" s="256"/>
      <c r="C1966" s="256"/>
      <c r="D1966" s="256"/>
      <c r="E1966" s="488"/>
      <c r="F1966" s="256"/>
      <c r="G1966" s="256"/>
      <c r="H1966" s="262"/>
      <c r="I1966" s="256"/>
      <c r="J1966" s="256"/>
      <c r="K1966" s="256"/>
      <c r="L1966" s="256"/>
    </row>
    <row r="1967" spans="1:12">
      <c r="A1967" s="256"/>
      <c r="B1967" s="256"/>
      <c r="C1967" s="256"/>
      <c r="D1967" s="256"/>
      <c r="E1967" s="488"/>
      <c r="F1967" s="256"/>
      <c r="G1967" s="256"/>
      <c r="H1967" s="262"/>
      <c r="I1967" s="256"/>
      <c r="J1967" s="256"/>
      <c r="K1967" s="256"/>
      <c r="L1967" s="256"/>
    </row>
    <row r="1968" spans="1:12">
      <c r="A1968" s="256"/>
      <c r="B1968" s="256"/>
      <c r="C1968" s="256"/>
      <c r="D1968" s="256"/>
      <c r="E1968" s="488"/>
      <c r="F1968" s="256"/>
      <c r="G1968" s="256"/>
      <c r="H1968" s="262"/>
      <c r="I1968" s="256"/>
      <c r="J1968" s="256"/>
      <c r="K1968" s="256"/>
      <c r="L1968" s="256"/>
    </row>
    <row r="1969" spans="1:12">
      <c r="A1969" s="256"/>
      <c r="B1969" s="256"/>
      <c r="C1969" s="256"/>
      <c r="D1969" s="256"/>
      <c r="E1969" s="488"/>
      <c r="F1969" s="256"/>
      <c r="G1969" s="256"/>
      <c r="H1969" s="262"/>
      <c r="I1969" s="256"/>
      <c r="J1969" s="256"/>
      <c r="K1969" s="256"/>
      <c r="L1969" s="256"/>
    </row>
    <row r="1970" spans="1:12">
      <c r="A1970" s="256"/>
      <c r="B1970" s="256"/>
      <c r="C1970" s="256"/>
      <c r="D1970" s="256"/>
      <c r="E1970" s="488"/>
      <c r="F1970" s="256"/>
      <c r="G1970" s="256"/>
      <c r="H1970" s="262"/>
      <c r="I1970" s="256"/>
      <c r="J1970" s="256"/>
      <c r="K1970" s="256"/>
      <c r="L1970" s="256"/>
    </row>
    <row r="1971" spans="1:12">
      <c r="A1971" s="256"/>
      <c r="B1971" s="256"/>
      <c r="C1971" s="256"/>
      <c r="D1971" s="256"/>
      <c r="E1971" s="488"/>
      <c r="F1971" s="256"/>
      <c r="G1971" s="256"/>
      <c r="H1971" s="262"/>
      <c r="I1971" s="256"/>
      <c r="J1971" s="256"/>
      <c r="K1971" s="256"/>
      <c r="L1971" s="256"/>
    </row>
    <row r="1972" spans="1:12">
      <c r="A1972" s="256"/>
      <c r="B1972" s="256"/>
      <c r="C1972" s="256"/>
      <c r="D1972" s="256"/>
      <c r="E1972" s="488"/>
      <c r="F1972" s="256"/>
      <c r="G1972" s="256"/>
      <c r="H1972" s="262"/>
      <c r="I1972" s="256"/>
      <c r="J1972" s="256"/>
      <c r="K1972" s="256"/>
      <c r="L1972" s="256"/>
    </row>
    <row r="1973" spans="1:12">
      <c r="A1973" s="256"/>
      <c r="B1973" s="256"/>
      <c r="C1973" s="256"/>
      <c r="D1973" s="256"/>
      <c r="E1973" s="488"/>
      <c r="F1973" s="256"/>
      <c r="G1973" s="256"/>
      <c r="H1973" s="262"/>
      <c r="I1973" s="256"/>
      <c r="J1973" s="256"/>
      <c r="K1973" s="256"/>
      <c r="L1973" s="256"/>
    </row>
    <row r="1974" spans="1:12">
      <c r="A1974" s="256"/>
      <c r="B1974" s="256"/>
      <c r="C1974" s="256"/>
      <c r="D1974" s="256"/>
      <c r="E1974" s="488"/>
      <c r="F1974" s="256"/>
      <c r="G1974" s="256"/>
      <c r="H1974" s="262"/>
      <c r="I1974" s="256"/>
      <c r="J1974" s="256"/>
      <c r="K1974" s="256"/>
      <c r="L1974" s="256"/>
    </row>
    <row r="1975" spans="1:12">
      <c r="A1975" s="256"/>
      <c r="B1975" s="256"/>
      <c r="C1975" s="256"/>
      <c r="D1975" s="256"/>
      <c r="E1975" s="488"/>
      <c r="F1975" s="256"/>
      <c r="G1975" s="256"/>
      <c r="H1975" s="262"/>
      <c r="I1975" s="256"/>
      <c r="J1975" s="256"/>
      <c r="K1975" s="256"/>
      <c r="L1975" s="256"/>
    </row>
    <row r="1976" spans="1:12">
      <c r="A1976" s="256"/>
      <c r="B1976" s="256"/>
      <c r="C1976" s="256"/>
      <c r="D1976" s="256"/>
      <c r="E1976" s="488"/>
      <c r="F1976" s="256"/>
      <c r="G1976" s="256"/>
      <c r="H1976" s="262"/>
      <c r="I1976" s="256"/>
      <c r="J1976" s="256"/>
      <c r="K1976" s="256"/>
      <c r="L1976" s="256"/>
    </row>
    <row r="1977" spans="1:12">
      <c r="A1977" s="256"/>
      <c r="B1977" s="256"/>
      <c r="C1977" s="256"/>
      <c r="D1977" s="256"/>
      <c r="E1977" s="488"/>
      <c r="F1977" s="256"/>
      <c r="G1977" s="256"/>
      <c r="H1977" s="262"/>
      <c r="I1977" s="256"/>
      <c r="J1977" s="256"/>
      <c r="K1977" s="256"/>
      <c r="L1977" s="256"/>
    </row>
    <row r="1978" spans="1:12">
      <c r="A1978" s="256"/>
      <c r="B1978" s="256"/>
      <c r="C1978" s="256"/>
      <c r="D1978" s="256"/>
      <c r="E1978" s="488"/>
      <c r="F1978" s="256"/>
      <c r="G1978" s="256"/>
      <c r="H1978" s="262"/>
      <c r="I1978" s="256"/>
      <c r="J1978" s="256"/>
      <c r="K1978" s="256"/>
      <c r="L1978" s="256"/>
    </row>
    <row r="1979" spans="1:12">
      <c r="A1979" s="256"/>
      <c r="B1979" s="256"/>
      <c r="C1979" s="256"/>
      <c r="D1979" s="256"/>
      <c r="E1979" s="488"/>
      <c r="F1979" s="256"/>
      <c r="G1979" s="256"/>
      <c r="H1979" s="262"/>
      <c r="I1979" s="256"/>
      <c r="J1979" s="256"/>
      <c r="K1979" s="256"/>
      <c r="L1979" s="256"/>
    </row>
    <row r="1980" spans="1:12">
      <c r="A1980" s="256"/>
      <c r="B1980" s="256"/>
      <c r="C1980" s="256"/>
      <c r="D1980" s="256"/>
      <c r="E1980" s="488"/>
      <c r="F1980" s="256"/>
      <c r="G1980" s="256"/>
      <c r="H1980" s="262"/>
      <c r="I1980" s="256"/>
      <c r="J1980" s="256"/>
      <c r="K1980" s="256"/>
      <c r="L1980" s="256"/>
    </row>
    <row r="1981" spans="1:12">
      <c r="A1981" s="256"/>
      <c r="B1981" s="256"/>
      <c r="C1981" s="256"/>
      <c r="D1981" s="256"/>
      <c r="E1981" s="488"/>
      <c r="F1981" s="256"/>
      <c r="G1981" s="256"/>
      <c r="H1981" s="262"/>
      <c r="I1981" s="256"/>
      <c r="J1981" s="256"/>
      <c r="K1981" s="256"/>
      <c r="L1981" s="256"/>
    </row>
    <row r="1982" spans="1:12">
      <c r="A1982" s="256"/>
      <c r="B1982" s="256"/>
      <c r="C1982" s="256"/>
      <c r="D1982" s="256"/>
      <c r="E1982" s="488"/>
      <c r="F1982" s="256"/>
      <c r="G1982" s="256"/>
      <c r="H1982" s="262"/>
      <c r="I1982" s="256"/>
      <c r="J1982" s="256"/>
      <c r="K1982" s="256"/>
      <c r="L1982" s="256"/>
    </row>
    <row r="1983" spans="1:12">
      <c r="A1983" s="256"/>
      <c r="B1983" s="256"/>
      <c r="C1983" s="256"/>
      <c r="D1983" s="256"/>
      <c r="E1983" s="488"/>
      <c r="F1983" s="256"/>
      <c r="G1983" s="256"/>
      <c r="H1983" s="262"/>
      <c r="I1983" s="256"/>
      <c r="J1983" s="256"/>
      <c r="K1983" s="256"/>
      <c r="L1983" s="256"/>
    </row>
    <row r="1984" spans="1:12">
      <c r="A1984" s="256"/>
      <c r="B1984" s="256"/>
      <c r="C1984" s="256"/>
      <c r="D1984" s="256"/>
      <c r="E1984" s="488"/>
      <c r="F1984" s="256"/>
      <c r="G1984" s="256"/>
      <c r="H1984" s="262"/>
      <c r="I1984" s="256"/>
      <c r="J1984" s="256"/>
      <c r="K1984" s="256"/>
      <c r="L1984" s="256"/>
    </row>
    <row r="1985" spans="1:12">
      <c r="A1985" s="256"/>
      <c r="B1985" s="256"/>
      <c r="C1985" s="256"/>
      <c r="D1985" s="256"/>
      <c r="E1985" s="488"/>
      <c r="F1985" s="256"/>
      <c r="G1985" s="256"/>
      <c r="H1985" s="262"/>
      <c r="I1985" s="256"/>
      <c r="J1985" s="256"/>
      <c r="K1985" s="256"/>
      <c r="L1985" s="256"/>
    </row>
    <row r="1986" spans="1:12">
      <c r="A1986" s="256"/>
      <c r="B1986" s="256"/>
      <c r="C1986" s="256"/>
      <c r="D1986" s="256"/>
      <c r="E1986" s="488"/>
      <c r="F1986" s="256"/>
      <c r="G1986" s="256"/>
      <c r="H1986" s="262"/>
      <c r="I1986" s="256"/>
      <c r="J1986" s="256"/>
      <c r="K1986" s="256"/>
      <c r="L1986" s="256"/>
    </row>
    <row r="1987" spans="1:12">
      <c r="A1987" s="256"/>
      <c r="B1987" s="256"/>
      <c r="C1987" s="256"/>
      <c r="D1987" s="256"/>
      <c r="E1987" s="488"/>
      <c r="F1987" s="256"/>
      <c r="G1987" s="256"/>
      <c r="H1987" s="262"/>
      <c r="I1987" s="256"/>
      <c r="J1987" s="256"/>
      <c r="K1987" s="256"/>
      <c r="L1987" s="256"/>
    </row>
    <row r="1988" spans="1:12">
      <c r="A1988" s="256"/>
      <c r="B1988" s="256"/>
      <c r="C1988" s="256"/>
      <c r="D1988" s="256"/>
      <c r="E1988" s="488"/>
      <c r="F1988" s="256"/>
      <c r="G1988" s="256"/>
      <c r="H1988" s="262"/>
      <c r="I1988" s="256"/>
      <c r="J1988" s="256"/>
      <c r="K1988" s="256"/>
      <c r="L1988" s="256"/>
    </row>
    <row r="1989" spans="1:12">
      <c r="A1989" s="256"/>
      <c r="B1989" s="256"/>
      <c r="C1989" s="256"/>
      <c r="D1989" s="256"/>
      <c r="E1989" s="488"/>
      <c r="F1989" s="256"/>
      <c r="G1989" s="256"/>
      <c r="H1989" s="262"/>
      <c r="I1989" s="256"/>
      <c r="J1989" s="256"/>
      <c r="K1989" s="256"/>
      <c r="L1989" s="256"/>
    </row>
    <row r="1990" spans="1:12">
      <c r="A1990" s="256"/>
      <c r="B1990" s="256"/>
      <c r="C1990" s="256"/>
      <c r="D1990" s="256"/>
      <c r="E1990" s="488"/>
      <c r="F1990" s="256"/>
      <c r="G1990" s="256"/>
      <c r="H1990" s="262"/>
      <c r="I1990" s="256"/>
      <c r="J1990" s="256"/>
      <c r="K1990" s="256"/>
      <c r="L1990" s="256"/>
    </row>
    <row r="1991" spans="1:12">
      <c r="A1991" s="256"/>
      <c r="B1991" s="256"/>
      <c r="C1991" s="256"/>
      <c r="D1991" s="256"/>
      <c r="E1991" s="488"/>
      <c r="F1991" s="256"/>
      <c r="G1991" s="256"/>
      <c r="H1991" s="262"/>
      <c r="I1991" s="256"/>
      <c r="J1991" s="256"/>
      <c r="K1991" s="256"/>
      <c r="L1991" s="256"/>
    </row>
    <row r="1992" spans="1:12">
      <c r="A1992" s="256"/>
      <c r="B1992" s="256"/>
      <c r="C1992" s="256"/>
      <c r="D1992" s="256"/>
      <c r="E1992" s="488"/>
      <c r="F1992" s="256"/>
      <c r="G1992" s="256"/>
      <c r="H1992" s="262"/>
      <c r="I1992" s="256"/>
      <c r="J1992" s="256"/>
      <c r="K1992" s="256"/>
      <c r="L1992" s="256"/>
    </row>
    <row r="1993" spans="1:12">
      <c r="A1993" s="256"/>
      <c r="B1993" s="256"/>
      <c r="C1993" s="256"/>
      <c r="D1993" s="256"/>
      <c r="E1993" s="488"/>
      <c r="F1993" s="256"/>
      <c r="G1993" s="256"/>
      <c r="H1993" s="262"/>
      <c r="I1993" s="256"/>
      <c r="J1993" s="256"/>
      <c r="K1993" s="256"/>
      <c r="L1993" s="256"/>
    </row>
    <row r="1994" spans="1:12">
      <c r="A1994" s="256"/>
      <c r="B1994" s="256"/>
      <c r="C1994" s="256"/>
      <c r="D1994" s="256"/>
      <c r="E1994" s="488"/>
      <c r="F1994" s="256"/>
      <c r="G1994" s="256"/>
      <c r="H1994" s="262"/>
      <c r="I1994" s="256"/>
      <c r="J1994" s="256"/>
      <c r="K1994" s="256"/>
      <c r="L1994" s="256"/>
    </row>
    <row r="1995" spans="1:12">
      <c r="A1995" s="256"/>
      <c r="B1995" s="256"/>
      <c r="C1995" s="256"/>
      <c r="D1995" s="256"/>
      <c r="E1995" s="488"/>
      <c r="F1995" s="256"/>
      <c r="G1995" s="256"/>
      <c r="H1995" s="262"/>
      <c r="I1995" s="256"/>
      <c r="J1995" s="256"/>
      <c r="K1995" s="256"/>
      <c r="L1995" s="256"/>
    </row>
    <row r="1996" spans="1:12">
      <c r="A1996" s="256"/>
      <c r="B1996" s="256"/>
      <c r="C1996" s="256"/>
      <c r="D1996" s="256"/>
      <c r="E1996" s="488"/>
      <c r="F1996" s="256"/>
      <c r="G1996" s="256"/>
      <c r="H1996" s="262"/>
      <c r="I1996" s="256"/>
      <c r="J1996" s="256"/>
      <c r="K1996" s="256"/>
      <c r="L1996" s="256"/>
    </row>
    <row r="1997" spans="1:12">
      <c r="A1997" s="256"/>
      <c r="B1997" s="256"/>
      <c r="C1997" s="256"/>
      <c r="D1997" s="256"/>
      <c r="E1997" s="488"/>
      <c r="F1997" s="256"/>
      <c r="G1997" s="256"/>
      <c r="H1997" s="262"/>
      <c r="I1997" s="256"/>
      <c r="J1997" s="256"/>
      <c r="K1997" s="256"/>
      <c r="L1997" s="256"/>
    </row>
    <row r="1998" spans="1:12">
      <c r="A1998" s="256"/>
      <c r="B1998" s="256"/>
      <c r="C1998" s="256"/>
      <c r="D1998" s="256"/>
      <c r="E1998" s="488"/>
      <c r="F1998" s="256"/>
      <c r="G1998" s="256"/>
      <c r="H1998" s="262"/>
      <c r="I1998" s="256"/>
      <c r="J1998" s="256"/>
      <c r="K1998" s="256"/>
      <c r="L1998" s="256"/>
    </row>
    <row r="1999" spans="1:12">
      <c r="A1999" s="256"/>
      <c r="B1999" s="256"/>
      <c r="C1999" s="256"/>
      <c r="D1999" s="256"/>
      <c r="E1999" s="488"/>
      <c r="F1999" s="256"/>
      <c r="G1999" s="256"/>
      <c r="H1999" s="262"/>
      <c r="I1999" s="256"/>
      <c r="J1999" s="256"/>
      <c r="K1999" s="256"/>
      <c r="L1999" s="256"/>
    </row>
    <row r="2000" spans="1:12">
      <c r="A2000" s="256"/>
      <c r="B2000" s="256"/>
      <c r="C2000" s="256"/>
      <c r="D2000" s="256"/>
      <c r="E2000" s="488"/>
      <c r="F2000" s="256"/>
      <c r="G2000" s="256"/>
      <c r="H2000" s="262"/>
      <c r="I2000" s="256"/>
      <c r="J2000" s="256"/>
      <c r="K2000" s="256"/>
      <c r="L2000" s="256"/>
    </row>
    <row r="2001" spans="1:12">
      <c r="A2001" s="256"/>
      <c r="B2001" s="256"/>
      <c r="C2001" s="256"/>
      <c r="D2001" s="256"/>
      <c r="E2001" s="488"/>
      <c r="F2001" s="256"/>
      <c r="G2001" s="256"/>
      <c r="H2001" s="262"/>
      <c r="I2001" s="256"/>
      <c r="J2001" s="256"/>
      <c r="K2001" s="256"/>
      <c r="L2001" s="256"/>
    </row>
    <row r="2002" spans="1:12">
      <c r="A2002" s="256"/>
      <c r="B2002" s="256"/>
      <c r="C2002" s="256"/>
      <c r="D2002" s="256"/>
      <c r="E2002" s="488"/>
      <c r="F2002" s="256"/>
      <c r="G2002" s="256"/>
      <c r="H2002" s="262"/>
      <c r="I2002" s="256"/>
      <c r="J2002" s="256"/>
      <c r="K2002" s="256"/>
      <c r="L2002" s="256"/>
    </row>
    <row r="2003" spans="1:12">
      <c r="A2003" s="256"/>
      <c r="B2003" s="256"/>
      <c r="C2003" s="256"/>
      <c r="D2003" s="256"/>
      <c r="E2003" s="488"/>
      <c r="F2003" s="256"/>
      <c r="G2003" s="256"/>
      <c r="H2003" s="262"/>
      <c r="I2003" s="256"/>
      <c r="J2003" s="256"/>
      <c r="K2003" s="256"/>
      <c r="L2003" s="256"/>
    </row>
    <row r="2004" spans="1:12">
      <c r="A2004" s="256"/>
      <c r="B2004" s="256"/>
      <c r="C2004" s="256"/>
      <c r="D2004" s="256"/>
      <c r="E2004" s="488"/>
      <c r="F2004" s="256"/>
      <c r="G2004" s="256"/>
      <c r="H2004" s="262"/>
      <c r="I2004" s="256"/>
      <c r="J2004" s="256"/>
      <c r="K2004" s="256"/>
      <c r="L2004" s="256"/>
    </row>
    <row r="2005" spans="1:12">
      <c r="A2005" s="256"/>
      <c r="B2005" s="256"/>
      <c r="C2005" s="256"/>
      <c r="D2005" s="256"/>
      <c r="E2005" s="488"/>
      <c r="F2005" s="256"/>
      <c r="G2005" s="256"/>
      <c r="H2005" s="262"/>
      <c r="I2005" s="256"/>
      <c r="J2005" s="256"/>
      <c r="K2005" s="256"/>
      <c r="L2005" s="256"/>
    </row>
    <row r="2006" spans="1:12">
      <c r="A2006" s="256"/>
      <c r="B2006" s="256"/>
      <c r="C2006" s="256"/>
      <c r="D2006" s="256"/>
      <c r="E2006" s="488"/>
      <c r="F2006" s="256"/>
      <c r="G2006" s="256"/>
      <c r="H2006" s="262"/>
      <c r="I2006" s="256"/>
      <c r="J2006" s="256"/>
      <c r="K2006" s="256"/>
      <c r="L2006" s="256"/>
    </row>
    <row r="2007" spans="1:12">
      <c r="A2007" s="256"/>
      <c r="B2007" s="256"/>
      <c r="C2007" s="256"/>
      <c r="D2007" s="256"/>
      <c r="E2007" s="488"/>
      <c r="F2007" s="256"/>
      <c r="G2007" s="256"/>
      <c r="H2007" s="262"/>
      <c r="I2007" s="256"/>
      <c r="J2007" s="256"/>
      <c r="K2007" s="256"/>
      <c r="L2007" s="256"/>
    </row>
    <row r="2008" spans="1:12">
      <c r="A2008" s="256"/>
      <c r="B2008" s="256"/>
      <c r="C2008" s="256"/>
      <c r="D2008" s="256"/>
      <c r="E2008" s="488"/>
      <c r="F2008" s="256"/>
      <c r="G2008" s="256"/>
      <c r="H2008" s="262"/>
      <c r="I2008" s="256"/>
      <c r="J2008" s="256"/>
      <c r="K2008" s="256"/>
      <c r="L2008" s="256"/>
    </row>
    <row r="2009" spans="1:12">
      <c r="A2009" s="256"/>
      <c r="B2009" s="256"/>
      <c r="C2009" s="256"/>
      <c r="D2009" s="256"/>
      <c r="E2009" s="488"/>
      <c r="F2009" s="256"/>
      <c r="G2009" s="256"/>
      <c r="H2009" s="262"/>
      <c r="I2009" s="256"/>
      <c r="J2009" s="256"/>
      <c r="K2009" s="256"/>
      <c r="L2009" s="256"/>
    </row>
    <row r="2010" spans="1:12">
      <c r="A2010" s="256"/>
      <c r="B2010" s="256"/>
      <c r="C2010" s="256"/>
      <c r="D2010" s="256"/>
      <c r="E2010" s="488"/>
      <c r="F2010" s="256"/>
      <c r="G2010" s="256"/>
      <c r="H2010" s="262"/>
      <c r="I2010" s="256"/>
      <c r="J2010" s="256"/>
      <c r="K2010" s="256"/>
      <c r="L2010" s="256"/>
    </row>
    <row r="2011" spans="1:12">
      <c r="A2011" s="256"/>
      <c r="B2011" s="256"/>
      <c r="C2011" s="256"/>
      <c r="D2011" s="256"/>
      <c r="E2011" s="488"/>
      <c r="F2011" s="256"/>
      <c r="G2011" s="256"/>
      <c r="H2011" s="262"/>
      <c r="I2011" s="256"/>
      <c r="J2011" s="256"/>
      <c r="K2011" s="256"/>
      <c r="L2011" s="256"/>
    </row>
    <row r="2012" spans="1:12">
      <c r="A2012" s="256"/>
      <c r="B2012" s="256"/>
      <c r="C2012" s="256"/>
      <c r="D2012" s="256"/>
      <c r="E2012" s="488"/>
      <c r="F2012" s="256"/>
      <c r="G2012" s="256"/>
      <c r="H2012" s="262"/>
      <c r="I2012" s="256"/>
      <c r="J2012" s="256"/>
      <c r="K2012" s="256"/>
      <c r="L2012" s="256"/>
    </row>
    <row r="2013" spans="1:12">
      <c r="A2013" s="256"/>
      <c r="B2013" s="256"/>
      <c r="C2013" s="256"/>
      <c r="D2013" s="256"/>
      <c r="E2013" s="488"/>
      <c r="F2013" s="256"/>
      <c r="G2013" s="256"/>
      <c r="H2013" s="262"/>
      <c r="I2013" s="256"/>
      <c r="J2013" s="256"/>
      <c r="K2013" s="256"/>
      <c r="L2013" s="256"/>
    </row>
    <row r="2014" spans="1:12">
      <c r="A2014" s="256"/>
      <c r="B2014" s="256"/>
      <c r="C2014" s="256"/>
      <c r="D2014" s="256"/>
      <c r="E2014" s="488"/>
      <c r="F2014" s="256"/>
      <c r="G2014" s="256"/>
      <c r="H2014" s="262"/>
      <c r="I2014" s="256"/>
      <c r="J2014" s="256"/>
      <c r="K2014" s="256"/>
      <c r="L2014" s="256"/>
    </row>
    <row r="2015" spans="1:12">
      <c r="A2015" s="256"/>
      <c r="B2015" s="256"/>
      <c r="C2015" s="256"/>
      <c r="D2015" s="256"/>
      <c r="E2015" s="488"/>
      <c r="F2015" s="256"/>
      <c r="G2015" s="256"/>
      <c r="H2015" s="262"/>
      <c r="I2015" s="256"/>
      <c r="J2015" s="256"/>
      <c r="K2015" s="256"/>
      <c r="L2015" s="256"/>
    </row>
    <row r="2016" spans="1:12">
      <c r="A2016" s="256"/>
      <c r="B2016" s="256"/>
      <c r="C2016" s="256"/>
      <c r="D2016" s="256"/>
      <c r="E2016" s="488"/>
      <c r="F2016" s="256"/>
      <c r="G2016" s="256"/>
      <c r="H2016" s="262"/>
      <c r="I2016" s="256"/>
      <c r="J2016" s="256"/>
      <c r="K2016" s="256"/>
      <c r="L2016" s="256"/>
    </row>
    <row r="2017" spans="1:12">
      <c r="A2017" s="256"/>
      <c r="B2017" s="256"/>
      <c r="C2017" s="256"/>
      <c r="D2017" s="256"/>
      <c r="E2017" s="488"/>
      <c r="F2017" s="256"/>
      <c r="G2017" s="256"/>
      <c r="H2017" s="262"/>
      <c r="I2017" s="256"/>
      <c r="J2017" s="256"/>
      <c r="K2017" s="256"/>
      <c r="L2017" s="256"/>
    </row>
    <row r="2018" spans="1:12">
      <c r="A2018" s="256"/>
      <c r="B2018" s="256"/>
      <c r="C2018" s="256"/>
      <c r="D2018" s="256"/>
      <c r="E2018" s="488"/>
      <c r="F2018" s="256"/>
      <c r="G2018" s="256"/>
      <c r="H2018" s="262"/>
      <c r="I2018" s="256"/>
      <c r="J2018" s="256"/>
      <c r="K2018" s="256"/>
      <c r="L2018" s="256"/>
    </row>
    <row r="2019" spans="1:12">
      <c r="A2019" s="256"/>
      <c r="B2019" s="256"/>
      <c r="C2019" s="256"/>
      <c r="D2019" s="256"/>
      <c r="E2019" s="488"/>
      <c r="F2019" s="256"/>
      <c r="G2019" s="256"/>
      <c r="H2019" s="262"/>
      <c r="I2019" s="256"/>
      <c r="J2019" s="256"/>
      <c r="K2019" s="256"/>
      <c r="L2019" s="256"/>
    </row>
    <row r="2020" spans="1:12">
      <c r="A2020" s="256"/>
      <c r="B2020" s="256"/>
      <c r="C2020" s="256"/>
      <c r="D2020" s="256"/>
      <c r="E2020" s="488"/>
      <c r="F2020" s="256"/>
      <c r="G2020" s="256"/>
      <c r="H2020" s="262"/>
      <c r="I2020" s="256"/>
      <c r="J2020" s="256"/>
      <c r="K2020" s="256"/>
      <c r="L2020" s="256"/>
    </row>
    <row r="2021" spans="1:12">
      <c r="A2021" s="256"/>
      <c r="B2021" s="256"/>
      <c r="C2021" s="256"/>
      <c r="D2021" s="256"/>
      <c r="E2021" s="488"/>
      <c r="F2021" s="256"/>
      <c r="G2021" s="256"/>
      <c r="H2021" s="262"/>
      <c r="I2021" s="256"/>
      <c r="J2021" s="256"/>
      <c r="K2021" s="256"/>
      <c r="L2021" s="256"/>
    </row>
    <row r="2022" spans="1:12">
      <c r="A2022" s="256"/>
      <c r="B2022" s="256"/>
      <c r="C2022" s="256"/>
      <c r="D2022" s="256"/>
      <c r="E2022" s="488"/>
      <c r="F2022" s="256"/>
      <c r="G2022" s="256"/>
      <c r="H2022" s="262"/>
      <c r="I2022" s="256"/>
      <c r="J2022" s="256"/>
      <c r="K2022" s="256"/>
      <c r="L2022" s="256"/>
    </row>
    <row r="2023" spans="1:12">
      <c r="A2023" s="256"/>
      <c r="B2023" s="256"/>
      <c r="C2023" s="256"/>
      <c r="D2023" s="256"/>
      <c r="E2023" s="488"/>
      <c r="F2023" s="256"/>
      <c r="G2023" s="256"/>
      <c r="H2023" s="262"/>
      <c r="I2023" s="256"/>
      <c r="J2023" s="256"/>
      <c r="K2023" s="256"/>
      <c r="L2023" s="256"/>
    </row>
    <row r="2024" spans="1:12">
      <c r="A2024" s="256"/>
      <c r="B2024" s="256"/>
      <c r="C2024" s="256"/>
      <c r="D2024" s="256"/>
      <c r="E2024" s="488"/>
      <c r="F2024" s="256"/>
      <c r="G2024" s="256"/>
      <c r="H2024" s="262"/>
      <c r="I2024" s="256"/>
      <c r="J2024" s="256"/>
      <c r="K2024" s="256"/>
      <c r="L2024" s="256"/>
    </row>
    <row r="2025" spans="1:12">
      <c r="A2025" s="256"/>
      <c r="B2025" s="256"/>
      <c r="C2025" s="256"/>
      <c r="D2025" s="256"/>
      <c r="E2025" s="488"/>
      <c r="F2025" s="256"/>
      <c r="G2025" s="256"/>
      <c r="H2025" s="262"/>
      <c r="I2025" s="256"/>
      <c r="J2025" s="256"/>
      <c r="K2025" s="256"/>
      <c r="L2025" s="256"/>
    </row>
    <row r="2026" spans="1:12">
      <c r="A2026" s="256"/>
      <c r="B2026" s="256"/>
      <c r="C2026" s="256"/>
      <c r="D2026" s="256"/>
      <c r="E2026" s="488"/>
      <c r="F2026" s="256"/>
      <c r="G2026" s="256"/>
      <c r="H2026" s="262"/>
      <c r="I2026" s="256"/>
      <c r="J2026" s="256"/>
      <c r="K2026" s="256"/>
      <c r="L2026" s="256"/>
    </row>
    <row r="2027" spans="1:12">
      <c r="A2027" s="256"/>
      <c r="B2027" s="256"/>
      <c r="C2027" s="256"/>
      <c r="D2027" s="256"/>
      <c r="E2027" s="488"/>
      <c r="F2027" s="256"/>
      <c r="G2027" s="256"/>
      <c r="H2027" s="262"/>
      <c r="I2027" s="256"/>
      <c r="J2027" s="256"/>
      <c r="K2027" s="256"/>
      <c r="L2027" s="256"/>
    </row>
    <row r="2028" spans="1:12">
      <c r="A2028" s="256"/>
      <c r="B2028" s="256"/>
      <c r="C2028" s="256"/>
      <c r="D2028" s="256"/>
      <c r="E2028" s="488"/>
      <c r="F2028" s="256"/>
      <c r="G2028" s="256"/>
      <c r="H2028" s="262"/>
      <c r="I2028" s="256"/>
      <c r="J2028" s="256"/>
      <c r="K2028" s="256"/>
      <c r="L2028" s="256"/>
    </row>
    <row r="2029" spans="1:12">
      <c r="A2029" s="256"/>
      <c r="B2029" s="256"/>
      <c r="C2029" s="256"/>
      <c r="D2029" s="256"/>
      <c r="E2029" s="488"/>
      <c r="F2029" s="256"/>
      <c r="G2029" s="256"/>
      <c r="H2029" s="262"/>
      <c r="I2029" s="256"/>
      <c r="J2029" s="256"/>
      <c r="K2029" s="256"/>
      <c r="L2029" s="256"/>
    </row>
    <row r="2030" spans="1:12">
      <c r="A2030" s="256"/>
      <c r="B2030" s="256"/>
      <c r="C2030" s="256"/>
      <c r="D2030" s="256"/>
      <c r="E2030" s="488"/>
      <c r="F2030" s="256"/>
      <c r="G2030" s="256"/>
      <c r="H2030" s="262"/>
      <c r="I2030" s="256"/>
      <c r="J2030" s="256"/>
      <c r="K2030" s="256"/>
      <c r="L2030" s="256"/>
    </row>
    <row r="2031" spans="1:12">
      <c r="A2031" s="256"/>
      <c r="B2031" s="256"/>
      <c r="C2031" s="256"/>
      <c r="D2031" s="256"/>
      <c r="E2031" s="488"/>
      <c r="F2031" s="256"/>
      <c r="G2031" s="256"/>
      <c r="H2031" s="262"/>
      <c r="I2031" s="256"/>
      <c r="J2031" s="256"/>
      <c r="K2031" s="256"/>
      <c r="L2031" s="256"/>
    </row>
    <row r="2032" spans="1:12">
      <c r="A2032" s="256"/>
      <c r="B2032" s="256"/>
      <c r="C2032" s="256"/>
      <c r="D2032" s="256"/>
      <c r="E2032" s="488"/>
      <c r="F2032" s="256"/>
      <c r="G2032" s="256"/>
      <c r="H2032" s="262"/>
      <c r="I2032" s="256"/>
      <c r="J2032" s="256"/>
      <c r="K2032" s="256"/>
      <c r="L2032" s="256"/>
    </row>
    <row r="2033" spans="1:12">
      <c r="A2033" s="256"/>
      <c r="B2033" s="256"/>
      <c r="C2033" s="256"/>
      <c r="D2033" s="256"/>
      <c r="E2033" s="488"/>
      <c r="F2033" s="256"/>
      <c r="G2033" s="256"/>
      <c r="H2033" s="262"/>
      <c r="I2033" s="256"/>
      <c r="J2033" s="256"/>
      <c r="K2033" s="256"/>
      <c r="L2033" s="256"/>
    </row>
    <row r="2034" spans="1:12">
      <c r="A2034" s="256"/>
      <c r="B2034" s="256"/>
      <c r="C2034" s="256"/>
      <c r="D2034" s="256"/>
      <c r="E2034" s="488"/>
      <c r="F2034" s="256"/>
      <c r="G2034" s="256"/>
      <c r="H2034" s="262"/>
      <c r="I2034" s="256"/>
      <c r="J2034" s="256"/>
      <c r="K2034" s="256"/>
      <c r="L2034" s="256"/>
    </row>
    <row r="2035" spans="1:12">
      <c r="A2035" s="256"/>
      <c r="B2035" s="256"/>
      <c r="C2035" s="256"/>
      <c r="D2035" s="256"/>
      <c r="E2035" s="488"/>
      <c r="F2035" s="256"/>
      <c r="G2035" s="256"/>
      <c r="H2035" s="262"/>
      <c r="I2035" s="256"/>
      <c r="J2035" s="256"/>
      <c r="K2035" s="256"/>
      <c r="L2035" s="256"/>
    </row>
    <row r="2036" spans="1:12">
      <c r="A2036" s="256"/>
      <c r="B2036" s="256"/>
      <c r="C2036" s="256"/>
      <c r="D2036" s="256"/>
      <c r="E2036" s="488"/>
      <c r="F2036" s="256"/>
      <c r="G2036" s="256"/>
      <c r="H2036" s="262"/>
      <c r="I2036" s="256"/>
      <c r="J2036" s="256"/>
      <c r="K2036" s="256"/>
      <c r="L2036" s="256"/>
    </row>
    <row r="2037" spans="1:12">
      <c r="A2037" s="256"/>
      <c r="B2037" s="256"/>
      <c r="C2037" s="256"/>
      <c r="D2037" s="256"/>
      <c r="E2037" s="488"/>
      <c r="F2037" s="256"/>
      <c r="G2037" s="256"/>
      <c r="H2037" s="262"/>
      <c r="I2037" s="256"/>
      <c r="J2037" s="256"/>
      <c r="K2037" s="256"/>
      <c r="L2037" s="256"/>
    </row>
    <row r="2038" spans="1:12">
      <c r="A2038" s="256"/>
      <c r="B2038" s="256"/>
      <c r="C2038" s="256"/>
      <c r="D2038" s="256"/>
      <c r="E2038" s="488"/>
      <c r="F2038" s="256"/>
      <c r="G2038" s="256"/>
      <c r="H2038" s="262"/>
      <c r="I2038" s="256"/>
      <c r="J2038" s="256"/>
      <c r="K2038" s="256"/>
      <c r="L2038" s="256"/>
    </row>
    <row r="2039" spans="1:12">
      <c r="A2039" s="256"/>
      <c r="B2039" s="256"/>
      <c r="C2039" s="256"/>
      <c r="D2039" s="256"/>
      <c r="E2039" s="488"/>
      <c r="F2039" s="256"/>
      <c r="G2039" s="256"/>
      <c r="H2039" s="262"/>
      <c r="I2039" s="256"/>
      <c r="J2039" s="256"/>
      <c r="K2039" s="256"/>
      <c r="L2039" s="256"/>
    </row>
    <row r="2040" spans="1:12">
      <c r="A2040" s="256"/>
      <c r="B2040" s="256"/>
      <c r="C2040" s="256"/>
      <c r="D2040" s="256"/>
      <c r="E2040" s="488"/>
      <c r="F2040" s="256"/>
      <c r="G2040" s="256"/>
      <c r="H2040" s="262"/>
      <c r="I2040" s="256"/>
      <c r="J2040" s="256"/>
      <c r="K2040" s="256"/>
      <c r="L2040" s="256"/>
    </row>
    <row r="2041" spans="1:12">
      <c r="A2041" s="256"/>
      <c r="B2041" s="256"/>
      <c r="C2041" s="256"/>
      <c r="D2041" s="256"/>
      <c r="E2041" s="488"/>
      <c r="F2041" s="256"/>
      <c r="G2041" s="256"/>
      <c r="H2041" s="262"/>
      <c r="I2041" s="256"/>
      <c r="J2041" s="256"/>
      <c r="K2041" s="256"/>
      <c r="L2041" s="256"/>
    </row>
    <row r="2042" spans="1:12">
      <c r="A2042" s="256"/>
      <c r="B2042" s="256"/>
      <c r="C2042" s="256"/>
      <c r="D2042" s="256"/>
      <c r="E2042" s="488"/>
      <c r="F2042" s="256"/>
      <c r="G2042" s="256"/>
      <c r="H2042" s="262"/>
      <c r="I2042" s="256"/>
      <c r="J2042" s="256"/>
      <c r="K2042" s="256"/>
      <c r="L2042" s="256"/>
    </row>
    <row r="2043" spans="1:12">
      <c r="A2043" s="256"/>
      <c r="B2043" s="256"/>
      <c r="C2043" s="256"/>
      <c r="D2043" s="256"/>
      <c r="E2043" s="488"/>
      <c r="F2043" s="256"/>
      <c r="G2043" s="256"/>
      <c r="H2043" s="262"/>
      <c r="I2043" s="256"/>
      <c r="J2043" s="256"/>
      <c r="K2043" s="256"/>
      <c r="L2043" s="256"/>
    </row>
    <row r="2044" spans="1:12">
      <c r="A2044" s="256"/>
      <c r="B2044" s="256"/>
      <c r="C2044" s="256"/>
      <c r="D2044" s="256"/>
      <c r="E2044" s="488"/>
      <c r="F2044" s="256"/>
      <c r="G2044" s="256"/>
      <c r="H2044" s="262"/>
      <c r="I2044" s="256"/>
      <c r="J2044" s="256"/>
      <c r="K2044" s="256"/>
      <c r="L2044" s="256"/>
    </row>
    <row r="2045" spans="1:12">
      <c r="A2045" s="256"/>
      <c r="B2045" s="256"/>
      <c r="C2045" s="256"/>
      <c r="D2045" s="256"/>
      <c r="E2045" s="488"/>
      <c r="F2045" s="256"/>
      <c r="G2045" s="256"/>
      <c r="H2045" s="262"/>
      <c r="I2045" s="256"/>
      <c r="J2045" s="256"/>
      <c r="K2045" s="256"/>
      <c r="L2045" s="256"/>
    </row>
    <row r="2046" spans="1:12">
      <c r="A2046" s="256"/>
      <c r="B2046" s="256"/>
      <c r="C2046" s="256"/>
      <c r="D2046" s="256"/>
      <c r="E2046" s="488"/>
      <c r="F2046" s="256"/>
      <c r="G2046" s="256"/>
      <c r="H2046" s="262"/>
      <c r="I2046" s="256"/>
      <c r="J2046" s="256"/>
      <c r="K2046" s="256"/>
      <c r="L2046" s="256"/>
    </row>
    <row r="2047" spans="1:12">
      <c r="A2047" s="256"/>
      <c r="B2047" s="256"/>
      <c r="C2047" s="256"/>
      <c r="D2047" s="256"/>
      <c r="E2047" s="488"/>
      <c r="F2047" s="256"/>
      <c r="G2047" s="256"/>
      <c r="H2047" s="262"/>
      <c r="I2047" s="256"/>
      <c r="J2047" s="256"/>
      <c r="K2047" s="256"/>
      <c r="L2047" s="256"/>
    </row>
    <row r="2048" spans="1:12">
      <c r="A2048" s="256"/>
      <c r="B2048" s="256"/>
      <c r="C2048" s="256"/>
      <c r="D2048" s="256"/>
      <c r="E2048" s="488"/>
      <c r="F2048" s="256"/>
      <c r="G2048" s="256"/>
      <c r="H2048" s="262"/>
      <c r="I2048" s="256"/>
      <c r="J2048" s="256"/>
      <c r="K2048" s="256"/>
      <c r="L2048" s="256"/>
    </row>
    <row r="2049" spans="1:12">
      <c r="A2049" s="256"/>
      <c r="B2049" s="256"/>
      <c r="C2049" s="256"/>
      <c r="D2049" s="256"/>
      <c r="E2049" s="488"/>
      <c r="F2049" s="256"/>
      <c r="G2049" s="256"/>
      <c r="H2049" s="262"/>
      <c r="I2049" s="256"/>
      <c r="J2049" s="256"/>
      <c r="K2049" s="256"/>
      <c r="L2049" s="256"/>
    </row>
    <row r="2050" spans="1:12">
      <c r="A2050" s="256"/>
      <c r="B2050" s="256"/>
      <c r="C2050" s="256"/>
      <c r="D2050" s="256"/>
      <c r="E2050" s="488"/>
      <c r="F2050" s="256"/>
      <c r="G2050" s="256"/>
      <c r="H2050" s="262"/>
      <c r="I2050" s="256"/>
      <c r="J2050" s="256"/>
      <c r="K2050" s="256"/>
      <c r="L2050" s="256"/>
    </row>
    <row r="2051" spans="1:12">
      <c r="A2051" s="256"/>
      <c r="B2051" s="256"/>
      <c r="C2051" s="256"/>
      <c r="D2051" s="256"/>
      <c r="E2051" s="488"/>
      <c r="F2051" s="256"/>
      <c r="G2051" s="256"/>
      <c r="H2051" s="262"/>
      <c r="I2051" s="256"/>
      <c r="J2051" s="256"/>
      <c r="K2051" s="256"/>
      <c r="L2051" s="256"/>
    </row>
    <row r="2052" spans="1:12">
      <c r="A2052" s="256"/>
      <c r="B2052" s="256"/>
      <c r="C2052" s="256"/>
      <c r="D2052" s="256"/>
      <c r="E2052" s="488"/>
      <c r="F2052" s="256"/>
      <c r="G2052" s="256"/>
      <c r="H2052" s="262"/>
      <c r="I2052" s="256"/>
      <c r="J2052" s="256"/>
      <c r="K2052" s="256"/>
      <c r="L2052" s="256"/>
    </row>
    <row r="2053" spans="1:12">
      <c r="A2053" s="256"/>
      <c r="B2053" s="256"/>
      <c r="C2053" s="256"/>
      <c r="D2053" s="256"/>
      <c r="E2053" s="488"/>
      <c r="F2053" s="256"/>
      <c r="G2053" s="256"/>
      <c r="H2053" s="262"/>
      <c r="I2053" s="256"/>
      <c r="J2053" s="256"/>
      <c r="K2053" s="256"/>
      <c r="L2053" s="256"/>
    </row>
    <row r="2054" spans="1:12">
      <c r="A2054" s="256"/>
      <c r="B2054" s="256"/>
      <c r="C2054" s="256"/>
      <c r="D2054" s="256"/>
      <c r="E2054" s="488"/>
      <c r="F2054" s="256"/>
      <c r="G2054" s="256"/>
      <c r="H2054" s="262"/>
      <c r="I2054" s="256"/>
      <c r="J2054" s="256"/>
      <c r="K2054" s="256"/>
      <c r="L2054" s="256"/>
    </row>
    <row r="2055" spans="1:12">
      <c r="A2055" s="256"/>
      <c r="B2055" s="256"/>
      <c r="C2055" s="256"/>
      <c r="D2055" s="256"/>
      <c r="E2055" s="488"/>
      <c r="F2055" s="256"/>
      <c r="G2055" s="256"/>
      <c r="H2055" s="262"/>
      <c r="I2055" s="256"/>
      <c r="J2055" s="256"/>
      <c r="K2055" s="256"/>
      <c r="L2055" s="256"/>
    </row>
    <row r="2056" spans="1:12">
      <c r="A2056" s="256"/>
      <c r="B2056" s="256"/>
      <c r="C2056" s="256"/>
      <c r="D2056" s="256"/>
      <c r="E2056" s="488"/>
      <c r="F2056" s="256"/>
      <c r="G2056" s="256"/>
      <c r="H2056" s="262"/>
      <c r="I2056" s="256"/>
      <c r="J2056" s="256"/>
      <c r="K2056" s="256"/>
      <c r="L2056" s="256"/>
    </row>
    <row r="2057" spans="1:12">
      <c r="A2057" s="256"/>
      <c r="B2057" s="256"/>
      <c r="C2057" s="256"/>
      <c r="D2057" s="256"/>
      <c r="E2057" s="488"/>
      <c r="F2057" s="256"/>
      <c r="G2057" s="256"/>
      <c r="H2057" s="262"/>
      <c r="I2057" s="256"/>
      <c r="J2057" s="256"/>
      <c r="K2057" s="256"/>
      <c r="L2057" s="256"/>
    </row>
    <row r="2058" spans="1:12">
      <c r="A2058" s="256"/>
      <c r="B2058" s="256"/>
      <c r="C2058" s="256"/>
      <c r="D2058" s="256"/>
      <c r="E2058" s="488"/>
      <c r="F2058" s="256"/>
      <c r="G2058" s="256"/>
      <c r="H2058" s="262"/>
      <c r="I2058" s="256"/>
      <c r="J2058" s="256"/>
      <c r="K2058" s="256"/>
      <c r="L2058" s="256"/>
    </row>
    <row r="2059" spans="1:12">
      <c r="A2059" s="256"/>
      <c r="B2059" s="256"/>
      <c r="C2059" s="256"/>
      <c r="D2059" s="256"/>
      <c r="E2059" s="488"/>
      <c r="F2059" s="256"/>
      <c r="G2059" s="256"/>
      <c r="H2059" s="262"/>
      <c r="I2059" s="256"/>
      <c r="J2059" s="256"/>
      <c r="K2059" s="256"/>
      <c r="L2059" s="256"/>
    </row>
    <row r="2060" spans="1:12">
      <c r="A2060" s="256"/>
      <c r="B2060" s="256"/>
      <c r="C2060" s="256"/>
      <c r="D2060" s="256"/>
      <c r="E2060" s="488"/>
      <c r="F2060" s="256"/>
      <c r="G2060" s="256"/>
      <c r="H2060" s="262"/>
      <c r="I2060" s="256"/>
      <c r="J2060" s="256"/>
      <c r="K2060" s="256"/>
      <c r="L2060" s="256"/>
    </row>
    <row r="2061" spans="1:12">
      <c r="A2061" s="256"/>
      <c r="B2061" s="256"/>
      <c r="C2061" s="256"/>
      <c r="D2061" s="256"/>
      <c r="E2061" s="488"/>
      <c r="F2061" s="256"/>
      <c r="G2061" s="256"/>
      <c r="H2061" s="262"/>
      <c r="I2061" s="256"/>
      <c r="J2061" s="256"/>
      <c r="K2061" s="256"/>
      <c r="L2061" s="256"/>
    </row>
    <row r="2062" spans="1:12">
      <c r="A2062" s="256"/>
      <c r="B2062" s="256"/>
      <c r="C2062" s="256"/>
      <c r="D2062" s="256"/>
      <c r="E2062" s="488"/>
      <c r="F2062" s="256"/>
      <c r="G2062" s="256"/>
      <c r="H2062" s="262"/>
      <c r="I2062" s="256"/>
      <c r="J2062" s="256"/>
      <c r="K2062" s="256"/>
      <c r="L2062" s="256"/>
    </row>
    <row r="2063" spans="1:12">
      <c r="A2063" s="256"/>
      <c r="B2063" s="256"/>
      <c r="C2063" s="256"/>
      <c r="D2063" s="256"/>
      <c r="E2063" s="488"/>
      <c r="F2063" s="256"/>
      <c r="G2063" s="256"/>
      <c r="H2063" s="262"/>
      <c r="I2063" s="256"/>
      <c r="J2063" s="256"/>
      <c r="K2063" s="256"/>
      <c r="L2063" s="256"/>
    </row>
    <row r="2064" spans="1:12">
      <c r="A2064" s="256"/>
      <c r="B2064" s="256"/>
      <c r="C2064" s="256"/>
      <c r="D2064" s="256"/>
      <c r="E2064" s="488"/>
      <c r="F2064" s="256"/>
      <c r="G2064" s="256"/>
      <c r="H2064" s="262"/>
      <c r="I2064" s="256"/>
      <c r="J2064" s="256"/>
      <c r="K2064" s="256"/>
      <c r="L2064" s="256"/>
    </row>
    <row r="2065" spans="1:12">
      <c r="A2065" s="256"/>
      <c r="B2065" s="256"/>
      <c r="C2065" s="256"/>
      <c r="D2065" s="256"/>
      <c r="E2065" s="488"/>
      <c r="F2065" s="256"/>
      <c r="G2065" s="256"/>
      <c r="H2065" s="262"/>
      <c r="I2065" s="256"/>
      <c r="J2065" s="256"/>
      <c r="K2065" s="256"/>
      <c r="L2065" s="256"/>
    </row>
    <row r="2066" spans="1:12">
      <c r="A2066" s="256"/>
      <c r="B2066" s="256"/>
      <c r="C2066" s="256"/>
      <c r="D2066" s="256"/>
      <c r="E2066" s="488"/>
      <c r="F2066" s="256"/>
      <c r="G2066" s="256"/>
      <c r="H2066" s="262"/>
      <c r="I2066" s="256"/>
      <c r="J2066" s="256"/>
      <c r="K2066" s="256"/>
      <c r="L2066" s="256"/>
    </row>
    <row r="2067" spans="1:12">
      <c r="A2067" s="256"/>
      <c r="B2067" s="256"/>
      <c r="C2067" s="256"/>
      <c r="D2067" s="256"/>
      <c r="E2067" s="488"/>
      <c r="F2067" s="256"/>
      <c r="G2067" s="256"/>
      <c r="H2067" s="262"/>
      <c r="I2067" s="256"/>
      <c r="J2067" s="256"/>
      <c r="K2067" s="256"/>
      <c r="L2067" s="256"/>
    </row>
    <row r="2068" spans="1:12">
      <c r="A2068" s="256"/>
      <c r="B2068" s="256"/>
      <c r="C2068" s="256"/>
      <c r="D2068" s="256"/>
      <c r="E2068" s="488"/>
      <c r="F2068" s="256"/>
      <c r="G2068" s="256"/>
      <c r="H2068" s="262"/>
      <c r="I2068" s="256"/>
      <c r="J2068" s="256"/>
      <c r="K2068" s="256"/>
      <c r="L2068" s="256"/>
    </row>
    <row r="2069" spans="1:12">
      <c r="A2069" s="256"/>
      <c r="B2069" s="256"/>
      <c r="C2069" s="256"/>
      <c r="D2069" s="256"/>
      <c r="E2069" s="488"/>
      <c r="F2069" s="256"/>
      <c r="G2069" s="256"/>
      <c r="H2069" s="262"/>
      <c r="I2069" s="256"/>
      <c r="J2069" s="256"/>
      <c r="K2069" s="256"/>
      <c r="L2069" s="256"/>
    </row>
    <row r="2070" spans="1:12">
      <c r="A2070" s="256"/>
      <c r="B2070" s="256"/>
      <c r="C2070" s="256"/>
      <c r="D2070" s="256"/>
      <c r="E2070" s="488"/>
      <c r="F2070" s="256"/>
      <c r="G2070" s="256"/>
      <c r="H2070" s="262"/>
      <c r="I2070" s="256"/>
      <c r="J2070" s="256"/>
      <c r="K2070" s="256"/>
      <c r="L2070" s="256"/>
    </row>
    <row r="2071" spans="1:12">
      <c r="A2071" s="256"/>
      <c r="B2071" s="256"/>
      <c r="C2071" s="256"/>
      <c r="D2071" s="256"/>
      <c r="E2071" s="488"/>
      <c r="F2071" s="256"/>
      <c r="G2071" s="256"/>
      <c r="H2071" s="262"/>
      <c r="I2071" s="256"/>
      <c r="J2071" s="256"/>
      <c r="K2071" s="256"/>
      <c r="L2071" s="256"/>
    </row>
    <row r="2072" spans="1:12">
      <c r="A2072" s="256"/>
      <c r="B2072" s="256"/>
      <c r="C2072" s="256"/>
      <c r="D2072" s="256"/>
      <c r="E2072" s="488"/>
      <c r="F2072" s="256"/>
      <c r="G2072" s="256"/>
      <c r="H2072" s="262"/>
      <c r="I2072" s="256"/>
      <c r="J2072" s="256"/>
      <c r="K2072" s="256"/>
      <c r="L2072" s="256"/>
    </row>
    <row r="2073" spans="1:12">
      <c r="A2073" s="256"/>
      <c r="B2073" s="256"/>
      <c r="C2073" s="256"/>
      <c r="D2073" s="256"/>
      <c r="E2073" s="488"/>
      <c r="F2073" s="256"/>
      <c r="G2073" s="256"/>
      <c r="H2073" s="262"/>
      <c r="I2073" s="256"/>
      <c r="J2073" s="256"/>
      <c r="K2073" s="256"/>
      <c r="L2073" s="256"/>
    </row>
    <row r="2074" spans="1:12">
      <c r="A2074" s="256"/>
      <c r="B2074" s="256"/>
      <c r="C2074" s="256"/>
      <c r="D2074" s="256"/>
      <c r="E2074" s="488"/>
      <c r="F2074" s="256"/>
      <c r="G2074" s="256"/>
      <c r="H2074" s="262"/>
      <c r="I2074" s="256"/>
      <c r="J2074" s="256"/>
      <c r="K2074" s="256"/>
      <c r="L2074" s="256"/>
    </row>
    <row r="2075" spans="1:12">
      <c r="A2075" s="256"/>
      <c r="B2075" s="256"/>
      <c r="C2075" s="256"/>
      <c r="D2075" s="256"/>
      <c r="E2075" s="488"/>
      <c r="F2075" s="256"/>
      <c r="G2075" s="256"/>
      <c r="H2075" s="262"/>
      <c r="I2075" s="256"/>
      <c r="J2075" s="256"/>
      <c r="K2075" s="256"/>
      <c r="L2075" s="256"/>
    </row>
    <row r="2076" spans="1:12">
      <c r="A2076" s="256"/>
      <c r="B2076" s="256"/>
      <c r="C2076" s="256"/>
      <c r="D2076" s="256"/>
      <c r="E2076" s="488"/>
      <c r="F2076" s="256"/>
      <c r="G2076" s="256"/>
      <c r="H2076" s="262"/>
      <c r="I2076" s="256"/>
      <c r="J2076" s="256"/>
      <c r="K2076" s="256"/>
      <c r="L2076" s="256"/>
    </row>
    <row r="2077" spans="1:12">
      <c r="A2077" s="256"/>
      <c r="B2077" s="256"/>
      <c r="C2077" s="256"/>
      <c r="D2077" s="256"/>
      <c r="E2077" s="488"/>
      <c r="F2077" s="256"/>
      <c r="G2077" s="256"/>
      <c r="H2077" s="262"/>
      <c r="I2077" s="256"/>
      <c r="J2077" s="256"/>
      <c r="K2077" s="256"/>
      <c r="L2077" s="256"/>
    </row>
    <row r="2078" spans="1:12">
      <c r="A2078" s="256"/>
      <c r="B2078" s="256"/>
      <c r="C2078" s="256"/>
      <c r="D2078" s="256"/>
      <c r="E2078" s="488"/>
      <c r="F2078" s="256"/>
      <c r="G2078" s="256"/>
      <c r="H2078" s="262"/>
      <c r="I2078" s="256"/>
      <c r="J2078" s="256"/>
      <c r="K2078" s="256"/>
      <c r="L2078" s="256"/>
    </row>
    <row r="2079" spans="1:12">
      <c r="A2079" s="256"/>
      <c r="B2079" s="256"/>
      <c r="C2079" s="256"/>
      <c r="D2079" s="256"/>
      <c r="E2079" s="488"/>
      <c r="F2079" s="256"/>
      <c r="G2079" s="256"/>
      <c r="H2079" s="262"/>
      <c r="I2079" s="256"/>
      <c r="J2079" s="256"/>
      <c r="K2079" s="256"/>
      <c r="L2079" s="256"/>
    </row>
    <row r="2080" spans="1:12">
      <c r="A2080" s="256"/>
      <c r="B2080" s="256"/>
      <c r="C2080" s="256"/>
      <c r="D2080" s="256"/>
      <c r="E2080" s="488"/>
      <c r="F2080" s="256"/>
      <c r="G2080" s="256"/>
      <c r="H2080" s="262"/>
      <c r="I2080" s="256"/>
      <c r="J2080" s="256"/>
      <c r="K2080" s="256"/>
      <c r="L2080" s="256"/>
    </row>
    <row r="2081" spans="1:12">
      <c r="A2081" s="256"/>
      <c r="B2081" s="256"/>
      <c r="C2081" s="256"/>
      <c r="D2081" s="256"/>
      <c r="E2081" s="488"/>
      <c r="F2081" s="256"/>
      <c r="G2081" s="256"/>
      <c r="H2081" s="262"/>
      <c r="I2081" s="256"/>
      <c r="J2081" s="256"/>
      <c r="K2081" s="256"/>
      <c r="L2081" s="256"/>
    </row>
    <row r="2082" spans="1:12">
      <c r="A2082" s="256"/>
      <c r="B2082" s="256"/>
      <c r="C2082" s="256"/>
      <c r="D2082" s="256"/>
      <c r="E2082" s="488"/>
      <c r="F2082" s="256"/>
      <c r="G2082" s="256"/>
      <c r="H2082" s="262"/>
      <c r="I2082" s="256"/>
      <c r="J2082" s="256"/>
      <c r="K2082" s="256"/>
      <c r="L2082" s="256"/>
    </row>
    <row r="2083" spans="1:12">
      <c r="A2083" s="256"/>
      <c r="B2083" s="256"/>
      <c r="C2083" s="256"/>
      <c r="D2083" s="256"/>
      <c r="E2083" s="488"/>
      <c r="F2083" s="256"/>
      <c r="G2083" s="256"/>
      <c r="H2083" s="262"/>
      <c r="I2083" s="256"/>
      <c r="J2083" s="256"/>
      <c r="K2083" s="256"/>
      <c r="L2083" s="256"/>
    </row>
    <row r="2084" spans="1:12">
      <c r="A2084" s="256"/>
      <c r="B2084" s="256"/>
      <c r="C2084" s="256"/>
      <c r="D2084" s="256"/>
      <c r="E2084" s="488"/>
      <c r="F2084" s="256"/>
      <c r="G2084" s="256"/>
      <c r="H2084" s="262"/>
      <c r="I2084" s="256"/>
      <c r="J2084" s="256"/>
      <c r="K2084" s="256"/>
      <c r="L2084" s="256"/>
    </row>
    <row r="2085" spans="1:12">
      <c r="A2085" s="256"/>
      <c r="B2085" s="256"/>
      <c r="C2085" s="256"/>
      <c r="D2085" s="256"/>
      <c r="E2085" s="488"/>
      <c r="F2085" s="256"/>
      <c r="G2085" s="256"/>
      <c r="H2085" s="262"/>
      <c r="I2085" s="256"/>
      <c r="J2085" s="256"/>
      <c r="K2085" s="256"/>
      <c r="L2085" s="256"/>
    </row>
    <row r="2086" spans="1:12">
      <c r="A2086" s="256"/>
      <c r="B2086" s="256"/>
      <c r="C2086" s="256"/>
      <c r="D2086" s="256"/>
      <c r="E2086" s="488"/>
      <c r="F2086" s="256"/>
      <c r="G2086" s="256"/>
      <c r="H2086" s="262"/>
      <c r="I2086" s="256"/>
      <c r="J2086" s="256"/>
      <c r="K2086" s="256"/>
      <c r="L2086" s="256"/>
    </row>
    <row r="2087" spans="1:12">
      <c r="A2087" s="256"/>
      <c r="B2087" s="256"/>
      <c r="C2087" s="256"/>
      <c r="D2087" s="256"/>
      <c r="E2087" s="488"/>
      <c r="F2087" s="256"/>
      <c r="G2087" s="256"/>
      <c r="H2087" s="262"/>
      <c r="I2087" s="256"/>
      <c r="J2087" s="256"/>
      <c r="K2087" s="256"/>
      <c r="L2087" s="256"/>
    </row>
    <row r="2088" spans="1:12">
      <c r="A2088" s="256"/>
      <c r="B2088" s="256"/>
      <c r="C2088" s="256"/>
      <c r="D2088" s="256"/>
      <c r="E2088" s="488"/>
      <c r="F2088" s="256"/>
      <c r="G2088" s="256"/>
      <c r="H2088" s="262"/>
      <c r="I2088" s="256"/>
      <c r="J2088" s="256"/>
      <c r="K2088" s="256"/>
      <c r="L2088" s="256"/>
    </row>
    <row r="2089" spans="1:12">
      <c r="A2089" s="256"/>
      <c r="B2089" s="256"/>
      <c r="C2089" s="256"/>
      <c r="D2089" s="256"/>
      <c r="E2089" s="488"/>
      <c r="F2089" s="256"/>
      <c r="G2089" s="256"/>
      <c r="H2089" s="262"/>
      <c r="I2089" s="256"/>
      <c r="J2089" s="256"/>
      <c r="K2089" s="256"/>
      <c r="L2089" s="256"/>
    </row>
    <row r="2090" spans="1:12">
      <c r="A2090" s="256"/>
      <c r="B2090" s="256"/>
      <c r="C2090" s="256"/>
      <c r="D2090" s="256"/>
      <c r="E2090" s="488"/>
      <c r="F2090" s="256"/>
      <c r="G2090" s="256"/>
      <c r="H2090" s="262"/>
      <c r="I2090" s="256"/>
      <c r="J2090" s="256"/>
      <c r="K2090" s="256"/>
      <c r="L2090" s="256"/>
    </row>
    <row r="2091" spans="1:12">
      <c r="A2091" s="256"/>
      <c r="B2091" s="256"/>
      <c r="C2091" s="256"/>
      <c r="D2091" s="256"/>
      <c r="E2091" s="488"/>
      <c r="F2091" s="256"/>
      <c r="G2091" s="256"/>
      <c r="H2091" s="262"/>
      <c r="I2091" s="256"/>
      <c r="J2091" s="256"/>
      <c r="K2091" s="256"/>
      <c r="L2091" s="256"/>
    </row>
    <row r="2092" spans="1:12">
      <c r="A2092" s="256"/>
      <c r="B2092" s="256"/>
      <c r="C2092" s="256"/>
      <c r="D2092" s="256"/>
      <c r="E2092" s="488"/>
      <c r="F2092" s="256"/>
      <c r="G2092" s="256"/>
      <c r="H2092" s="262"/>
      <c r="I2092" s="256"/>
      <c r="J2092" s="256"/>
      <c r="K2092" s="256"/>
      <c r="L2092" s="256"/>
    </row>
    <row r="2093" spans="1:12">
      <c r="A2093" s="256"/>
      <c r="B2093" s="256"/>
      <c r="C2093" s="256"/>
      <c r="D2093" s="256"/>
      <c r="E2093" s="488"/>
      <c r="F2093" s="256"/>
      <c r="G2093" s="256"/>
      <c r="H2093" s="262"/>
      <c r="I2093" s="256"/>
      <c r="J2093" s="256"/>
      <c r="K2093" s="256"/>
      <c r="L2093" s="256"/>
    </row>
    <row r="2094" spans="1:12">
      <c r="A2094" s="256"/>
      <c r="B2094" s="256"/>
      <c r="C2094" s="256"/>
      <c r="D2094" s="256"/>
      <c r="E2094" s="488"/>
      <c r="F2094" s="256"/>
      <c r="G2094" s="256"/>
      <c r="H2094" s="262"/>
      <c r="I2094" s="256"/>
      <c r="J2094" s="256"/>
      <c r="K2094" s="256"/>
      <c r="L2094" s="256"/>
    </row>
    <row r="2095" spans="1:12">
      <c r="A2095" s="256"/>
      <c r="B2095" s="256"/>
      <c r="C2095" s="256"/>
      <c r="D2095" s="256"/>
      <c r="E2095" s="488"/>
      <c r="F2095" s="256"/>
      <c r="G2095" s="256"/>
      <c r="H2095" s="262"/>
      <c r="I2095" s="256"/>
      <c r="J2095" s="256"/>
      <c r="K2095" s="256"/>
      <c r="L2095" s="256"/>
    </row>
    <row r="2096" spans="1:12">
      <c r="A2096" s="256"/>
      <c r="B2096" s="256"/>
      <c r="C2096" s="256"/>
      <c r="D2096" s="256"/>
      <c r="E2096" s="488"/>
      <c r="F2096" s="256"/>
      <c r="G2096" s="256"/>
      <c r="H2096" s="262"/>
      <c r="I2096" s="256"/>
      <c r="J2096" s="256"/>
      <c r="K2096" s="256"/>
      <c r="L2096" s="256"/>
    </row>
    <row r="2097" spans="1:12">
      <c r="A2097" s="256"/>
      <c r="B2097" s="256"/>
      <c r="C2097" s="256"/>
      <c r="D2097" s="256"/>
      <c r="E2097" s="488"/>
      <c r="F2097" s="256"/>
      <c r="G2097" s="256"/>
      <c r="H2097" s="262"/>
      <c r="I2097" s="256"/>
      <c r="J2097" s="256"/>
      <c r="K2097" s="256"/>
      <c r="L2097" s="256"/>
    </row>
    <row r="2098" spans="1:12">
      <c r="A2098" s="256"/>
      <c r="B2098" s="256"/>
      <c r="C2098" s="256"/>
      <c r="D2098" s="256"/>
      <c r="E2098" s="488"/>
      <c r="F2098" s="256"/>
      <c r="G2098" s="256"/>
      <c r="H2098" s="262"/>
      <c r="I2098" s="256"/>
      <c r="J2098" s="256"/>
      <c r="K2098" s="256"/>
      <c r="L2098" s="256"/>
    </row>
    <row r="2099" spans="1:12">
      <c r="A2099" s="256"/>
      <c r="B2099" s="256"/>
      <c r="C2099" s="256"/>
      <c r="D2099" s="256"/>
      <c r="E2099" s="488"/>
      <c r="F2099" s="256"/>
      <c r="G2099" s="256"/>
      <c r="H2099" s="262"/>
      <c r="I2099" s="256"/>
      <c r="J2099" s="256"/>
      <c r="K2099" s="256"/>
      <c r="L2099" s="256"/>
    </row>
    <row r="2100" spans="1:12">
      <c r="A2100" s="256"/>
      <c r="B2100" s="256"/>
      <c r="C2100" s="256"/>
      <c r="D2100" s="256"/>
      <c r="E2100" s="488"/>
      <c r="F2100" s="256"/>
      <c r="G2100" s="256"/>
      <c r="H2100" s="262"/>
      <c r="I2100" s="256"/>
      <c r="J2100" s="256"/>
      <c r="K2100" s="256"/>
      <c r="L2100" s="256"/>
    </row>
    <row r="2101" spans="1:12">
      <c r="A2101" s="256"/>
      <c r="B2101" s="256"/>
      <c r="C2101" s="256"/>
      <c r="D2101" s="256"/>
      <c r="E2101" s="488"/>
      <c r="F2101" s="256"/>
      <c r="G2101" s="256"/>
      <c r="H2101" s="262"/>
      <c r="I2101" s="256"/>
      <c r="J2101" s="256"/>
      <c r="K2101" s="256"/>
      <c r="L2101" s="256"/>
    </row>
    <row r="2102" spans="1:12">
      <c r="A2102" s="256"/>
      <c r="B2102" s="256"/>
      <c r="C2102" s="256"/>
      <c r="D2102" s="256"/>
      <c r="E2102" s="488"/>
      <c r="F2102" s="256"/>
      <c r="G2102" s="256"/>
      <c r="H2102" s="262"/>
      <c r="I2102" s="256"/>
      <c r="J2102" s="256"/>
      <c r="K2102" s="256"/>
      <c r="L2102" s="256"/>
    </row>
    <row r="2103" spans="1:12">
      <c r="A2103" s="256"/>
      <c r="B2103" s="256"/>
      <c r="C2103" s="256"/>
      <c r="D2103" s="256"/>
      <c r="E2103" s="488"/>
      <c r="F2103" s="256"/>
      <c r="G2103" s="256"/>
      <c r="H2103" s="262"/>
      <c r="I2103" s="256"/>
      <c r="J2103" s="256"/>
      <c r="K2103" s="256"/>
      <c r="L2103" s="256"/>
    </row>
    <row r="2104" spans="1:12">
      <c r="A2104" s="256"/>
      <c r="B2104" s="256"/>
      <c r="C2104" s="256"/>
      <c r="D2104" s="256"/>
      <c r="E2104" s="488"/>
      <c r="F2104" s="256"/>
      <c r="G2104" s="256"/>
      <c r="H2104" s="262"/>
      <c r="I2104" s="256"/>
      <c r="J2104" s="256"/>
      <c r="K2104" s="256"/>
      <c r="L2104" s="256"/>
    </row>
    <row r="2105" spans="1:12">
      <c r="A2105" s="256"/>
      <c r="B2105" s="256"/>
      <c r="C2105" s="256"/>
      <c r="D2105" s="256"/>
      <c r="E2105" s="488"/>
      <c r="F2105" s="256"/>
      <c r="G2105" s="256"/>
      <c r="H2105" s="262"/>
      <c r="I2105" s="256"/>
      <c r="J2105" s="256"/>
      <c r="K2105" s="256"/>
      <c r="L2105" s="256"/>
    </row>
    <row r="2106" spans="1:12">
      <c r="A2106" s="256"/>
      <c r="B2106" s="256"/>
      <c r="C2106" s="256"/>
      <c r="D2106" s="256"/>
      <c r="E2106" s="488"/>
      <c r="F2106" s="256"/>
      <c r="G2106" s="256"/>
      <c r="H2106" s="262"/>
      <c r="I2106" s="256"/>
      <c r="J2106" s="256"/>
      <c r="K2106" s="256"/>
      <c r="L2106" s="256"/>
    </row>
    <row r="2107" spans="1:12">
      <c r="A2107" s="256"/>
      <c r="B2107" s="256"/>
      <c r="C2107" s="256"/>
      <c r="D2107" s="256"/>
      <c r="E2107" s="488"/>
      <c r="F2107" s="256"/>
      <c r="G2107" s="256"/>
      <c r="H2107" s="262"/>
      <c r="I2107" s="256"/>
      <c r="J2107" s="256"/>
      <c r="K2107" s="256"/>
      <c r="L2107" s="256"/>
    </row>
    <row r="2108" spans="1:12">
      <c r="A2108" s="256"/>
      <c r="B2108" s="256"/>
      <c r="C2108" s="256"/>
      <c r="D2108" s="256"/>
      <c r="E2108" s="488"/>
      <c r="F2108" s="256"/>
      <c r="G2108" s="256"/>
      <c r="H2108" s="262"/>
      <c r="I2108" s="256"/>
      <c r="J2108" s="256"/>
      <c r="K2108" s="256"/>
      <c r="L2108" s="256"/>
    </row>
    <row r="2109" spans="1:12">
      <c r="A2109" s="256"/>
      <c r="B2109" s="256"/>
      <c r="C2109" s="256"/>
      <c r="D2109" s="256"/>
      <c r="E2109" s="488"/>
      <c r="F2109" s="256"/>
      <c r="G2109" s="256"/>
      <c r="H2109" s="262"/>
      <c r="I2109" s="256"/>
      <c r="J2109" s="256"/>
      <c r="K2109" s="256"/>
      <c r="L2109" s="256"/>
    </row>
    <row r="2110" spans="1:12">
      <c r="A2110" s="256"/>
      <c r="B2110" s="256"/>
      <c r="C2110" s="256"/>
      <c r="D2110" s="256"/>
      <c r="E2110" s="488"/>
      <c r="F2110" s="256"/>
      <c r="G2110" s="256"/>
      <c r="H2110" s="262"/>
      <c r="I2110" s="256"/>
      <c r="J2110" s="256"/>
      <c r="K2110" s="256"/>
      <c r="L2110" s="256"/>
    </row>
    <row r="2111" spans="1:12">
      <c r="A2111" s="256"/>
      <c r="B2111" s="256"/>
      <c r="C2111" s="256"/>
      <c r="D2111" s="256"/>
      <c r="E2111" s="488"/>
      <c r="F2111" s="256"/>
      <c r="G2111" s="256"/>
      <c r="H2111" s="262"/>
      <c r="I2111" s="256"/>
      <c r="J2111" s="256"/>
      <c r="K2111" s="256"/>
      <c r="L2111" s="256"/>
    </row>
    <row r="2112" spans="1:12">
      <c r="A2112" s="256"/>
      <c r="B2112" s="256"/>
      <c r="C2112" s="256"/>
      <c r="D2112" s="256"/>
      <c r="E2112" s="488"/>
      <c r="F2112" s="256"/>
      <c r="G2112" s="256"/>
      <c r="H2112" s="262"/>
      <c r="I2112" s="256"/>
      <c r="J2112" s="256"/>
      <c r="K2112" s="256"/>
      <c r="L2112" s="256"/>
    </row>
    <row r="2113" spans="1:12">
      <c r="A2113" s="256"/>
      <c r="B2113" s="256"/>
      <c r="C2113" s="256"/>
      <c r="D2113" s="256"/>
      <c r="E2113" s="488"/>
      <c r="F2113" s="256"/>
      <c r="G2113" s="256"/>
      <c r="H2113" s="262"/>
      <c r="I2113" s="256"/>
      <c r="J2113" s="256"/>
      <c r="K2113" s="256"/>
      <c r="L2113" s="256"/>
    </row>
    <row r="2114" spans="1:12">
      <c r="A2114" s="256"/>
      <c r="B2114" s="256"/>
      <c r="C2114" s="256"/>
      <c r="D2114" s="256"/>
      <c r="E2114" s="488"/>
      <c r="F2114" s="256"/>
      <c r="G2114" s="256"/>
      <c r="H2114" s="262"/>
      <c r="I2114" s="256"/>
      <c r="J2114" s="256"/>
      <c r="K2114" s="256"/>
      <c r="L2114" s="256"/>
    </row>
    <row r="2115" spans="1:12">
      <c r="A2115" s="256"/>
      <c r="B2115" s="256"/>
      <c r="C2115" s="256"/>
      <c r="D2115" s="256"/>
      <c r="E2115" s="488"/>
      <c r="F2115" s="256"/>
      <c r="G2115" s="256"/>
      <c r="H2115" s="262"/>
      <c r="I2115" s="256"/>
      <c r="J2115" s="256"/>
      <c r="K2115" s="256"/>
      <c r="L2115" s="256"/>
    </row>
    <row r="2116" spans="1:12">
      <c r="A2116" s="256"/>
      <c r="B2116" s="256"/>
      <c r="C2116" s="256"/>
      <c r="D2116" s="256"/>
      <c r="E2116" s="488"/>
      <c r="F2116" s="256"/>
      <c r="G2116" s="256"/>
      <c r="H2116" s="262"/>
      <c r="I2116" s="256"/>
      <c r="J2116" s="256"/>
      <c r="K2116" s="256"/>
      <c r="L2116" s="256"/>
    </row>
    <row r="2117" spans="1:12">
      <c r="A2117" s="256"/>
      <c r="B2117" s="256"/>
      <c r="C2117" s="256"/>
      <c r="D2117" s="256"/>
      <c r="E2117" s="488"/>
      <c r="F2117" s="256"/>
      <c r="G2117" s="256"/>
      <c r="H2117" s="262"/>
      <c r="I2117" s="256"/>
      <c r="J2117" s="256"/>
      <c r="K2117" s="256"/>
      <c r="L2117" s="256"/>
    </row>
    <row r="2118" spans="1:12">
      <c r="A2118" s="256"/>
      <c r="B2118" s="256"/>
      <c r="C2118" s="256"/>
      <c r="D2118" s="256"/>
      <c r="E2118" s="488"/>
      <c r="F2118" s="256"/>
      <c r="G2118" s="256"/>
      <c r="H2118" s="262"/>
      <c r="I2118" s="256"/>
      <c r="J2118" s="256"/>
      <c r="K2118" s="256"/>
      <c r="L2118" s="256"/>
    </row>
    <row r="2119" spans="1:12">
      <c r="A2119" s="256"/>
      <c r="B2119" s="256"/>
      <c r="C2119" s="256"/>
      <c r="D2119" s="256"/>
      <c r="E2119" s="488"/>
      <c r="F2119" s="256"/>
      <c r="G2119" s="256"/>
      <c r="H2119" s="262"/>
      <c r="I2119" s="256"/>
      <c r="J2119" s="256"/>
      <c r="K2119" s="256"/>
      <c r="L2119" s="256"/>
    </row>
    <row r="2120" spans="1:12">
      <c r="A2120" s="256"/>
      <c r="B2120" s="256"/>
      <c r="C2120" s="256"/>
      <c r="D2120" s="256"/>
      <c r="E2120" s="488"/>
      <c r="F2120" s="256"/>
      <c r="G2120" s="256"/>
      <c r="H2120" s="262"/>
      <c r="I2120" s="256"/>
      <c r="J2120" s="256"/>
      <c r="K2120" s="256"/>
      <c r="L2120" s="256"/>
    </row>
    <row r="2121" spans="1:12">
      <c r="A2121" s="256"/>
      <c r="B2121" s="256"/>
      <c r="C2121" s="256"/>
      <c r="D2121" s="256"/>
      <c r="E2121" s="488"/>
      <c r="F2121" s="256"/>
      <c r="G2121" s="256"/>
      <c r="H2121" s="262"/>
      <c r="I2121" s="256"/>
      <c r="J2121" s="256"/>
      <c r="K2121" s="256"/>
      <c r="L2121" s="256"/>
    </row>
    <row r="2122" spans="1:12">
      <c r="A2122" s="256"/>
      <c r="B2122" s="256"/>
      <c r="C2122" s="256"/>
      <c r="D2122" s="256"/>
      <c r="E2122" s="488"/>
      <c r="F2122" s="256"/>
      <c r="G2122" s="256"/>
      <c r="H2122" s="262"/>
      <c r="I2122" s="256"/>
      <c r="J2122" s="256"/>
      <c r="K2122" s="256"/>
      <c r="L2122" s="256"/>
    </row>
    <row r="2123" spans="1:12">
      <c r="A2123" s="256"/>
      <c r="B2123" s="256"/>
      <c r="C2123" s="256"/>
      <c r="D2123" s="256"/>
      <c r="E2123" s="488"/>
      <c r="F2123" s="256"/>
      <c r="G2123" s="256"/>
      <c r="H2123" s="262"/>
      <c r="I2123" s="256"/>
      <c r="J2123" s="256"/>
      <c r="K2123" s="256"/>
      <c r="L2123" s="256"/>
    </row>
    <row r="2124" spans="1:12">
      <c r="A2124" s="256"/>
      <c r="B2124" s="256"/>
      <c r="C2124" s="256"/>
      <c r="D2124" s="256"/>
      <c r="E2124" s="488"/>
      <c r="F2124" s="256"/>
      <c r="G2124" s="256"/>
      <c r="H2124" s="262"/>
      <c r="I2124" s="256"/>
      <c r="J2124" s="256"/>
      <c r="K2124" s="256"/>
      <c r="L2124" s="256"/>
    </row>
    <row r="2125" spans="1:12">
      <c r="A2125" s="256"/>
      <c r="B2125" s="256"/>
      <c r="C2125" s="256"/>
      <c r="D2125" s="256"/>
      <c r="E2125" s="488"/>
      <c r="F2125" s="256"/>
      <c r="G2125" s="256"/>
      <c r="H2125" s="262"/>
      <c r="I2125" s="256"/>
      <c r="J2125" s="256"/>
      <c r="K2125" s="256"/>
      <c r="L2125" s="256"/>
    </row>
    <row r="2126" spans="1:12">
      <c r="A2126" s="256"/>
      <c r="B2126" s="256"/>
      <c r="C2126" s="256"/>
      <c r="D2126" s="256"/>
      <c r="E2126" s="488"/>
      <c r="F2126" s="256"/>
      <c r="G2126" s="256"/>
      <c r="H2126" s="262"/>
      <c r="I2126" s="256"/>
      <c r="J2126" s="256"/>
      <c r="K2126" s="256"/>
      <c r="L2126" s="256"/>
    </row>
    <row r="2127" spans="1:12">
      <c r="A2127" s="256"/>
      <c r="B2127" s="256"/>
      <c r="C2127" s="256"/>
      <c r="D2127" s="256"/>
      <c r="E2127" s="488"/>
      <c r="F2127" s="256"/>
      <c r="G2127" s="256"/>
      <c r="H2127" s="262"/>
      <c r="I2127" s="256"/>
      <c r="J2127" s="256"/>
      <c r="K2127" s="256"/>
      <c r="L2127" s="256"/>
    </row>
    <row r="2128" spans="1:12">
      <c r="A2128" s="256"/>
      <c r="B2128" s="256"/>
      <c r="C2128" s="256"/>
      <c r="D2128" s="256"/>
      <c r="E2128" s="488"/>
      <c r="F2128" s="256"/>
      <c r="G2128" s="256"/>
      <c r="H2128" s="262"/>
      <c r="I2128" s="256"/>
      <c r="J2128" s="256"/>
      <c r="K2128" s="256"/>
      <c r="L2128" s="256"/>
    </row>
    <row r="2129" spans="1:12">
      <c r="A2129" s="256"/>
      <c r="B2129" s="256"/>
      <c r="C2129" s="256"/>
      <c r="D2129" s="256"/>
      <c r="E2129" s="488"/>
      <c r="F2129" s="256"/>
      <c r="G2129" s="256"/>
      <c r="H2129" s="262"/>
      <c r="I2129" s="256"/>
      <c r="J2129" s="256"/>
      <c r="K2129" s="256"/>
      <c r="L2129" s="256"/>
    </row>
    <row r="2130" spans="1:12">
      <c r="A2130" s="256"/>
      <c r="B2130" s="256"/>
      <c r="C2130" s="256"/>
      <c r="D2130" s="256"/>
      <c r="E2130" s="488"/>
      <c r="F2130" s="256"/>
      <c r="G2130" s="256"/>
      <c r="H2130" s="262"/>
      <c r="I2130" s="256"/>
      <c r="J2130" s="256"/>
      <c r="K2130" s="256"/>
      <c r="L2130" s="256"/>
    </row>
    <row r="2131" spans="1:12">
      <c r="A2131" s="256"/>
      <c r="B2131" s="256"/>
      <c r="C2131" s="256"/>
      <c r="D2131" s="256"/>
      <c r="E2131" s="488"/>
      <c r="F2131" s="256"/>
      <c r="G2131" s="256"/>
      <c r="H2131" s="262"/>
      <c r="I2131" s="256"/>
      <c r="J2131" s="256"/>
      <c r="K2131" s="256"/>
      <c r="L2131" s="256"/>
    </row>
    <row r="2132" spans="1:12">
      <c r="A2132" s="256"/>
      <c r="B2132" s="256"/>
      <c r="C2132" s="256"/>
      <c r="D2132" s="256"/>
      <c r="E2132" s="488"/>
      <c r="F2132" s="256"/>
      <c r="G2132" s="256"/>
      <c r="H2132" s="262"/>
      <c r="I2132" s="256"/>
      <c r="J2132" s="256"/>
      <c r="K2132" s="256"/>
      <c r="L2132" s="256"/>
    </row>
    <row r="2133" spans="1:12">
      <c r="A2133" s="256"/>
      <c r="B2133" s="256"/>
      <c r="C2133" s="256"/>
      <c r="D2133" s="256"/>
      <c r="E2133" s="488"/>
      <c r="F2133" s="256"/>
      <c r="G2133" s="256"/>
      <c r="H2133" s="262"/>
      <c r="I2133" s="256"/>
      <c r="J2133" s="256"/>
      <c r="K2133" s="256"/>
      <c r="L2133" s="256"/>
    </row>
    <row r="2134" spans="1:12">
      <c r="A2134" s="256"/>
      <c r="B2134" s="256"/>
      <c r="C2134" s="256"/>
      <c r="D2134" s="256"/>
      <c r="E2134" s="488"/>
      <c r="F2134" s="256"/>
      <c r="G2134" s="256"/>
      <c r="H2134" s="262"/>
      <c r="I2134" s="256"/>
      <c r="J2134" s="256"/>
      <c r="K2134" s="256"/>
      <c r="L2134" s="256"/>
    </row>
    <row r="2135" spans="1:12">
      <c r="A2135" s="256"/>
      <c r="B2135" s="256"/>
      <c r="C2135" s="256"/>
      <c r="D2135" s="256"/>
      <c r="E2135" s="488"/>
      <c r="F2135" s="256"/>
      <c r="G2135" s="256"/>
      <c r="H2135" s="262"/>
      <c r="I2135" s="256"/>
      <c r="J2135" s="256"/>
      <c r="K2135" s="256"/>
      <c r="L2135" s="256"/>
    </row>
    <row r="2136" spans="1:12">
      <c r="A2136" s="256"/>
      <c r="B2136" s="256"/>
      <c r="C2136" s="256"/>
      <c r="D2136" s="256"/>
      <c r="E2136" s="488"/>
      <c r="F2136" s="256"/>
      <c r="G2136" s="256"/>
      <c r="H2136" s="262"/>
      <c r="I2136" s="256"/>
      <c r="J2136" s="256"/>
      <c r="K2136" s="256"/>
      <c r="L2136" s="256"/>
    </row>
    <row r="2137" spans="1:12">
      <c r="A2137" s="256"/>
      <c r="B2137" s="256"/>
      <c r="C2137" s="256"/>
      <c r="D2137" s="256"/>
      <c r="E2137" s="488"/>
      <c r="F2137" s="256"/>
      <c r="G2137" s="256"/>
      <c r="H2137" s="262"/>
      <c r="I2137" s="256"/>
      <c r="J2137" s="256"/>
      <c r="K2137" s="256"/>
      <c r="L2137" s="256"/>
    </row>
    <row r="2138" spans="1:12">
      <c r="A2138" s="256"/>
      <c r="B2138" s="256"/>
      <c r="C2138" s="256"/>
      <c r="D2138" s="256"/>
      <c r="E2138" s="488"/>
      <c r="F2138" s="256"/>
      <c r="G2138" s="256"/>
      <c r="H2138" s="262"/>
      <c r="I2138" s="256"/>
      <c r="J2138" s="256"/>
      <c r="K2138" s="256"/>
      <c r="L2138" s="256"/>
    </row>
    <row r="2139" spans="1:12">
      <c r="A2139" s="256"/>
      <c r="B2139" s="256"/>
      <c r="C2139" s="256"/>
      <c r="D2139" s="256"/>
      <c r="E2139" s="488"/>
      <c r="F2139" s="256"/>
      <c r="G2139" s="256"/>
      <c r="H2139" s="262"/>
      <c r="I2139" s="256"/>
      <c r="J2139" s="256"/>
      <c r="K2139" s="256"/>
      <c r="L2139" s="256"/>
    </row>
    <row r="2140" spans="1:12">
      <c r="A2140" s="256"/>
      <c r="B2140" s="256"/>
      <c r="C2140" s="256"/>
      <c r="D2140" s="256"/>
      <c r="E2140" s="488"/>
      <c r="F2140" s="256"/>
      <c r="G2140" s="256"/>
      <c r="H2140" s="262"/>
      <c r="I2140" s="256"/>
      <c r="J2140" s="256"/>
      <c r="K2140" s="256"/>
      <c r="L2140" s="256"/>
    </row>
    <row r="2141" spans="1:12">
      <c r="A2141" s="256"/>
      <c r="B2141" s="256"/>
      <c r="C2141" s="256"/>
      <c r="D2141" s="256"/>
      <c r="E2141" s="488"/>
      <c r="F2141" s="256"/>
      <c r="G2141" s="256"/>
      <c r="H2141" s="262"/>
      <c r="I2141" s="256"/>
      <c r="J2141" s="256"/>
      <c r="K2141" s="256"/>
      <c r="L2141" s="256"/>
    </row>
    <row r="2142" spans="1:12">
      <c r="A2142" s="256"/>
      <c r="B2142" s="256"/>
      <c r="C2142" s="256"/>
      <c r="D2142" s="256"/>
      <c r="E2142" s="488"/>
      <c r="F2142" s="256"/>
      <c r="G2142" s="256"/>
      <c r="H2142" s="262"/>
      <c r="I2142" s="256"/>
      <c r="J2142" s="256"/>
      <c r="K2142" s="256"/>
      <c r="L2142" s="256"/>
    </row>
    <row r="2143" spans="1:12">
      <c r="A2143" s="256"/>
      <c r="B2143" s="256"/>
      <c r="C2143" s="256"/>
      <c r="D2143" s="256"/>
      <c r="E2143" s="488"/>
      <c r="F2143" s="256"/>
      <c r="G2143" s="256"/>
      <c r="H2143" s="262"/>
      <c r="I2143" s="256"/>
      <c r="J2143" s="256"/>
      <c r="K2143" s="256"/>
      <c r="L2143" s="256"/>
    </row>
    <row r="2144" spans="1:12">
      <c r="A2144" s="256"/>
      <c r="B2144" s="256"/>
      <c r="C2144" s="256"/>
      <c r="D2144" s="256"/>
      <c r="E2144" s="488"/>
      <c r="F2144" s="256"/>
      <c r="G2144" s="256"/>
      <c r="H2144" s="262"/>
      <c r="I2144" s="256"/>
      <c r="J2144" s="256"/>
      <c r="K2144" s="256"/>
      <c r="L2144" s="256"/>
    </row>
    <row r="2145" spans="1:12">
      <c r="A2145" s="256"/>
      <c r="B2145" s="256"/>
      <c r="C2145" s="256"/>
      <c r="D2145" s="256"/>
      <c r="E2145" s="488"/>
      <c r="F2145" s="256"/>
      <c r="G2145" s="256"/>
      <c r="H2145" s="262"/>
      <c r="I2145" s="256"/>
      <c r="J2145" s="256"/>
      <c r="K2145" s="256"/>
      <c r="L2145" s="256"/>
    </row>
    <row r="2146" spans="1:12">
      <c r="A2146" s="256"/>
      <c r="B2146" s="256"/>
      <c r="C2146" s="256"/>
      <c r="D2146" s="256"/>
      <c r="E2146" s="488"/>
      <c r="F2146" s="256"/>
      <c r="G2146" s="256"/>
      <c r="H2146" s="262"/>
      <c r="I2146" s="256"/>
      <c r="J2146" s="256"/>
      <c r="K2146" s="256"/>
      <c r="L2146" s="256"/>
    </row>
    <row r="2147" spans="1:12">
      <c r="A2147" s="256"/>
      <c r="B2147" s="256"/>
      <c r="C2147" s="256"/>
      <c r="D2147" s="256"/>
      <c r="E2147" s="488"/>
      <c r="F2147" s="256"/>
      <c r="G2147" s="256"/>
      <c r="H2147" s="262"/>
      <c r="I2147" s="256"/>
      <c r="J2147" s="256"/>
      <c r="K2147" s="256"/>
      <c r="L2147" s="256"/>
    </row>
    <row r="2148" spans="1:12">
      <c r="A2148" s="256"/>
      <c r="B2148" s="256"/>
      <c r="C2148" s="256"/>
      <c r="D2148" s="256"/>
      <c r="E2148" s="488"/>
      <c r="F2148" s="256"/>
      <c r="G2148" s="256"/>
      <c r="H2148" s="262"/>
      <c r="I2148" s="256"/>
      <c r="J2148" s="256"/>
      <c r="K2148" s="256"/>
      <c r="L2148" s="256"/>
    </row>
    <row r="2149" spans="1:12">
      <c r="A2149" s="256"/>
      <c r="B2149" s="256"/>
      <c r="C2149" s="256"/>
      <c r="D2149" s="256"/>
      <c r="E2149" s="488"/>
      <c r="F2149" s="256"/>
      <c r="G2149" s="256"/>
      <c r="H2149" s="262"/>
      <c r="I2149" s="256"/>
      <c r="J2149" s="256"/>
      <c r="K2149" s="256"/>
      <c r="L2149" s="256"/>
    </row>
    <row r="2150" spans="1:12">
      <c r="A2150" s="256"/>
      <c r="B2150" s="256"/>
      <c r="C2150" s="256"/>
      <c r="D2150" s="256"/>
      <c r="E2150" s="488"/>
      <c r="F2150" s="256"/>
      <c r="G2150" s="256"/>
      <c r="H2150" s="262"/>
      <c r="I2150" s="256"/>
      <c r="J2150" s="256"/>
      <c r="K2150" s="256"/>
      <c r="L2150" s="256"/>
    </row>
    <row r="2151" spans="1:12">
      <c r="A2151" s="256"/>
      <c r="B2151" s="256"/>
      <c r="C2151" s="256"/>
      <c r="D2151" s="256"/>
      <c r="E2151" s="488"/>
      <c r="F2151" s="256"/>
      <c r="G2151" s="256"/>
      <c r="H2151" s="262"/>
      <c r="I2151" s="256"/>
      <c r="J2151" s="256"/>
      <c r="K2151" s="256"/>
      <c r="L2151" s="256"/>
    </row>
    <row r="2152" spans="1:12">
      <c r="A2152" s="256"/>
      <c r="B2152" s="256"/>
      <c r="C2152" s="256"/>
      <c r="D2152" s="256"/>
      <c r="E2152" s="488"/>
      <c r="F2152" s="256"/>
      <c r="G2152" s="256"/>
      <c r="H2152" s="262"/>
      <c r="I2152" s="256"/>
      <c r="J2152" s="256"/>
      <c r="K2152" s="256"/>
      <c r="L2152" s="256"/>
    </row>
    <row r="2153" spans="1:12">
      <c r="A2153" s="256"/>
      <c r="B2153" s="256"/>
      <c r="C2153" s="256"/>
      <c r="D2153" s="256"/>
      <c r="E2153" s="488"/>
      <c r="F2153" s="256"/>
      <c r="G2153" s="256"/>
      <c r="H2153" s="262"/>
      <c r="I2153" s="256"/>
      <c r="J2153" s="256"/>
      <c r="K2153" s="256"/>
      <c r="L2153" s="256"/>
    </row>
    <row r="2154" spans="1:12">
      <c r="A2154" s="256"/>
      <c r="B2154" s="256"/>
      <c r="C2154" s="256"/>
      <c r="D2154" s="256"/>
      <c r="E2154" s="488"/>
      <c r="F2154" s="256"/>
      <c r="G2154" s="256"/>
      <c r="H2154" s="262"/>
      <c r="I2154" s="256"/>
      <c r="J2154" s="256"/>
      <c r="K2154" s="256"/>
      <c r="L2154" s="256"/>
    </row>
    <row r="2155" spans="1:12">
      <c r="A2155" s="256"/>
      <c r="B2155" s="256"/>
      <c r="C2155" s="256"/>
      <c r="D2155" s="256"/>
      <c r="E2155" s="488"/>
      <c r="F2155" s="256"/>
      <c r="G2155" s="256"/>
      <c r="H2155" s="262"/>
      <c r="I2155" s="256"/>
      <c r="J2155" s="256"/>
      <c r="K2155" s="256"/>
      <c r="L2155" s="256"/>
    </row>
    <row r="2156" spans="1:12">
      <c r="A2156" s="256"/>
      <c r="B2156" s="256"/>
      <c r="C2156" s="256"/>
      <c r="D2156" s="256"/>
      <c r="E2156" s="488"/>
      <c r="F2156" s="256"/>
      <c r="G2156" s="256"/>
      <c r="H2156" s="262"/>
      <c r="I2156" s="256"/>
      <c r="J2156" s="256"/>
      <c r="K2156" s="256"/>
      <c r="L2156" s="256"/>
    </row>
    <row r="2157" spans="1:12">
      <c r="A2157" s="256"/>
      <c r="B2157" s="256"/>
      <c r="C2157" s="256"/>
      <c r="D2157" s="256"/>
      <c r="E2157" s="488"/>
      <c r="F2157" s="256"/>
      <c r="G2157" s="256"/>
      <c r="H2157" s="262"/>
      <c r="I2157" s="256"/>
      <c r="J2157" s="256"/>
      <c r="K2157" s="256"/>
      <c r="L2157" s="256"/>
    </row>
    <row r="2158" spans="1:12">
      <c r="A2158" s="256"/>
      <c r="B2158" s="256"/>
      <c r="C2158" s="256"/>
      <c r="D2158" s="256"/>
      <c r="E2158" s="488"/>
      <c r="F2158" s="256"/>
      <c r="G2158" s="256"/>
      <c r="H2158" s="262"/>
      <c r="I2158" s="256"/>
      <c r="J2158" s="256"/>
      <c r="K2158" s="256"/>
      <c r="L2158" s="256"/>
    </row>
    <row r="2159" spans="1:12">
      <c r="A2159" s="256"/>
      <c r="B2159" s="256"/>
      <c r="C2159" s="256"/>
      <c r="D2159" s="256"/>
      <c r="E2159" s="488"/>
      <c r="F2159" s="256"/>
      <c r="G2159" s="256"/>
      <c r="H2159" s="262"/>
      <c r="I2159" s="256"/>
      <c r="J2159" s="256"/>
      <c r="K2159" s="256"/>
      <c r="L2159" s="256"/>
    </row>
    <row r="2160" spans="1:12">
      <c r="A2160" s="256"/>
      <c r="B2160" s="256"/>
      <c r="C2160" s="256"/>
      <c r="D2160" s="256"/>
      <c r="E2160" s="488"/>
      <c r="F2160" s="256"/>
      <c r="G2160" s="256"/>
      <c r="H2160" s="262"/>
      <c r="I2160" s="256"/>
      <c r="J2160" s="256"/>
      <c r="K2160" s="256"/>
      <c r="L2160" s="256"/>
    </row>
    <row r="2161" spans="1:12">
      <c r="A2161" s="256"/>
      <c r="B2161" s="256"/>
      <c r="C2161" s="256"/>
      <c r="D2161" s="256"/>
      <c r="E2161" s="488"/>
      <c r="F2161" s="256"/>
      <c r="G2161" s="256"/>
      <c r="H2161" s="262"/>
      <c r="I2161" s="256"/>
      <c r="J2161" s="256"/>
      <c r="K2161" s="256"/>
      <c r="L2161" s="256"/>
    </row>
    <row r="2162" spans="1:12">
      <c r="A2162" s="256"/>
      <c r="B2162" s="256"/>
      <c r="C2162" s="256"/>
      <c r="D2162" s="256"/>
      <c r="E2162" s="488"/>
      <c r="F2162" s="256"/>
      <c r="G2162" s="256"/>
      <c r="H2162" s="262"/>
      <c r="I2162" s="256"/>
      <c r="J2162" s="256"/>
      <c r="K2162" s="256"/>
      <c r="L2162" s="256"/>
    </row>
    <row r="2163" spans="1:12">
      <c r="A2163" s="256"/>
      <c r="B2163" s="256"/>
      <c r="C2163" s="256"/>
      <c r="D2163" s="256"/>
      <c r="E2163" s="488"/>
      <c r="F2163" s="256"/>
      <c r="G2163" s="256"/>
      <c r="H2163" s="262"/>
      <c r="I2163" s="256"/>
      <c r="J2163" s="256"/>
      <c r="K2163" s="256"/>
      <c r="L2163" s="256"/>
    </row>
    <row r="2164" spans="1:12">
      <c r="A2164" s="256"/>
      <c r="B2164" s="256"/>
      <c r="C2164" s="256"/>
      <c r="D2164" s="256"/>
      <c r="E2164" s="488"/>
      <c r="F2164" s="256"/>
      <c r="G2164" s="256"/>
      <c r="H2164" s="262"/>
      <c r="I2164" s="256"/>
      <c r="J2164" s="256"/>
      <c r="K2164" s="256"/>
      <c r="L2164" s="256"/>
    </row>
    <row r="2165" spans="1:12">
      <c r="A2165" s="256"/>
      <c r="B2165" s="256"/>
      <c r="C2165" s="256"/>
      <c r="D2165" s="256"/>
      <c r="E2165" s="488"/>
      <c r="F2165" s="256"/>
      <c r="G2165" s="256"/>
      <c r="H2165" s="262"/>
      <c r="I2165" s="256"/>
      <c r="J2165" s="256"/>
      <c r="K2165" s="256"/>
      <c r="L2165" s="256"/>
    </row>
    <row r="2166" spans="1:12">
      <c r="A2166" s="256"/>
      <c r="B2166" s="256"/>
      <c r="C2166" s="256"/>
      <c r="D2166" s="256"/>
      <c r="E2166" s="488"/>
      <c r="F2166" s="256"/>
      <c r="G2166" s="256"/>
      <c r="H2166" s="262"/>
      <c r="I2166" s="256"/>
      <c r="J2166" s="256"/>
      <c r="K2166" s="256"/>
      <c r="L2166" s="256"/>
    </row>
    <row r="2167" spans="1:12">
      <c r="A2167" s="256"/>
      <c r="B2167" s="256"/>
      <c r="C2167" s="256"/>
      <c r="D2167" s="256"/>
      <c r="E2167" s="488"/>
      <c r="F2167" s="256"/>
      <c r="G2167" s="256"/>
      <c r="H2167" s="262"/>
      <c r="I2167" s="256"/>
      <c r="J2167" s="256"/>
      <c r="K2167" s="256"/>
      <c r="L2167" s="256"/>
    </row>
    <row r="2168" spans="1:12">
      <c r="A2168" s="256"/>
      <c r="B2168" s="256"/>
      <c r="C2168" s="256"/>
      <c r="D2168" s="256"/>
      <c r="E2168" s="488"/>
      <c r="F2168" s="256"/>
      <c r="G2168" s="256"/>
      <c r="H2168" s="262"/>
      <c r="I2168" s="256"/>
      <c r="J2168" s="256"/>
      <c r="K2168" s="256"/>
      <c r="L2168" s="256"/>
    </row>
    <row r="2169" spans="1:12">
      <c r="A2169" s="256"/>
      <c r="B2169" s="256"/>
      <c r="C2169" s="256"/>
      <c r="D2169" s="256"/>
      <c r="E2169" s="488"/>
      <c r="F2169" s="256"/>
      <c r="G2169" s="256"/>
      <c r="H2169" s="262"/>
      <c r="I2169" s="256"/>
      <c r="J2169" s="256"/>
      <c r="K2169" s="256"/>
      <c r="L2169" s="256"/>
    </row>
    <row r="2170" spans="1:12">
      <c r="A2170" s="256"/>
      <c r="B2170" s="256"/>
      <c r="C2170" s="256"/>
      <c r="D2170" s="256"/>
      <c r="E2170" s="488"/>
      <c r="F2170" s="256"/>
      <c r="G2170" s="256"/>
      <c r="H2170" s="262"/>
      <c r="I2170" s="256"/>
      <c r="J2170" s="256"/>
      <c r="K2170" s="256"/>
      <c r="L2170" s="256"/>
    </row>
    <row r="2171" spans="1:12">
      <c r="A2171" s="256"/>
      <c r="B2171" s="256"/>
      <c r="C2171" s="256"/>
      <c r="D2171" s="256"/>
      <c r="E2171" s="488"/>
      <c r="F2171" s="256"/>
      <c r="G2171" s="256"/>
      <c r="H2171" s="262"/>
      <c r="I2171" s="256"/>
      <c r="J2171" s="256"/>
      <c r="K2171" s="256"/>
      <c r="L2171" s="256"/>
    </row>
    <row r="2172" spans="1:12">
      <c r="A2172" s="256"/>
      <c r="B2172" s="256"/>
      <c r="C2172" s="256"/>
      <c r="D2172" s="256"/>
      <c r="E2172" s="488"/>
      <c r="F2172" s="256"/>
      <c r="G2172" s="256"/>
      <c r="H2172" s="262"/>
      <c r="I2172" s="256"/>
      <c r="J2172" s="256"/>
      <c r="K2172" s="256"/>
      <c r="L2172" s="256"/>
    </row>
    <row r="2173" spans="1:12">
      <c r="A2173" s="256"/>
      <c r="B2173" s="256"/>
      <c r="C2173" s="256"/>
      <c r="D2173" s="256"/>
      <c r="E2173" s="488"/>
      <c r="F2173" s="256"/>
      <c r="G2173" s="256"/>
      <c r="H2173" s="262"/>
      <c r="I2173" s="256"/>
      <c r="J2173" s="256"/>
      <c r="K2173" s="256"/>
      <c r="L2173" s="256"/>
    </row>
    <row r="2174" spans="1:12">
      <c r="A2174" s="256"/>
      <c r="B2174" s="256"/>
      <c r="C2174" s="256"/>
      <c r="D2174" s="256"/>
      <c r="E2174" s="488"/>
      <c r="F2174" s="256"/>
      <c r="G2174" s="256"/>
      <c r="H2174" s="262"/>
      <c r="I2174" s="256"/>
      <c r="J2174" s="256"/>
      <c r="K2174" s="256"/>
      <c r="L2174" s="256"/>
    </row>
    <row r="2175" spans="1:12">
      <c r="A2175" s="256"/>
      <c r="B2175" s="256"/>
      <c r="C2175" s="256"/>
      <c r="D2175" s="256"/>
      <c r="E2175" s="488"/>
      <c r="F2175" s="256"/>
      <c r="G2175" s="256"/>
      <c r="H2175" s="262"/>
      <c r="I2175" s="256"/>
      <c r="J2175" s="256"/>
      <c r="K2175" s="256"/>
      <c r="L2175" s="256"/>
    </row>
    <row r="2176" spans="1:12">
      <c r="A2176" s="256"/>
      <c r="B2176" s="256"/>
      <c r="C2176" s="256"/>
      <c r="D2176" s="256"/>
      <c r="E2176" s="488"/>
      <c r="F2176" s="256"/>
      <c r="G2176" s="256"/>
      <c r="H2176" s="262"/>
      <c r="I2176" s="256"/>
      <c r="J2176" s="256"/>
      <c r="K2176" s="256"/>
      <c r="L2176" s="256"/>
    </row>
    <row r="2177" spans="1:12">
      <c r="A2177" s="256"/>
      <c r="B2177" s="256"/>
      <c r="C2177" s="256"/>
      <c r="D2177" s="256"/>
      <c r="E2177" s="488"/>
      <c r="F2177" s="256"/>
      <c r="G2177" s="256"/>
      <c r="H2177" s="262"/>
      <c r="I2177" s="256"/>
      <c r="J2177" s="256"/>
      <c r="K2177" s="256"/>
      <c r="L2177" s="256"/>
    </row>
    <row r="2178" spans="1:12">
      <c r="A2178" s="256"/>
      <c r="B2178" s="256"/>
      <c r="C2178" s="256"/>
      <c r="D2178" s="256"/>
      <c r="E2178" s="488"/>
      <c r="F2178" s="256"/>
      <c r="G2178" s="256"/>
      <c r="H2178" s="262"/>
      <c r="I2178" s="256"/>
      <c r="J2178" s="256"/>
      <c r="K2178" s="256"/>
      <c r="L2178" s="256"/>
    </row>
    <row r="2179" spans="1:12">
      <c r="A2179" s="256"/>
      <c r="B2179" s="256"/>
      <c r="C2179" s="256"/>
      <c r="D2179" s="256"/>
      <c r="E2179" s="488"/>
      <c r="F2179" s="256"/>
      <c r="G2179" s="256"/>
      <c r="H2179" s="262"/>
      <c r="I2179" s="256"/>
      <c r="J2179" s="256"/>
      <c r="K2179" s="256"/>
      <c r="L2179" s="256"/>
    </row>
    <row r="2180" spans="1:12">
      <c r="A2180" s="256"/>
      <c r="B2180" s="256"/>
      <c r="C2180" s="256"/>
      <c r="D2180" s="256"/>
      <c r="E2180" s="488"/>
      <c r="F2180" s="256"/>
      <c r="G2180" s="256"/>
      <c r="H2180" s="262"/>
      <c r="I2180" s="256"/>
      <c r="J2180" s="256"/>
      <c r="K2180" s="256"/>
      <c r="L2180" s="256"/>
    </row>
    <row r="2181" spans="1:12">
      <c r="A2181" s="256"/>
      <c r="B2181" s="256"/>
      <c r="C2181" s="256"/>
      <c r="D2181" s="256"/>
      <c r="E2181" s="488"/>
      <c r="F2181" s="256"/>
      <c r="G2181" s="256"/>
      <c r="H2181" s="262"/>
      <c r="I2181" s="256"/>
      <c r="J2181" s="256"/>
      <c r="K2181" s="256"/>
      <c r="L2181" s="256"/>
    </row>
    <row r="2182" spans="1:12">
      <c r="A2182" s="256"/>
      <c r="B2182" s="256"/>
      <c r="C2182" s="256"/>
      <c r="D2182" s="256"/>
      <c r="E2182" s="488"/>
      <c r="F2182" s="256"/>
      <c r="G2182" s="256"/>
      <c r="H2182" s="262"/>
      <c r="I2182" s="256"/>
      <c r="J2182" s="256"/>
      <c r="K2182" s="256"/>
      <c r="L2182" s="256"/>
    </row>
    <row r="2183" spans="1:12">
      <c r="A2183" s="256"/>
      <c r="B2183" s="256"/>
      <c r="C2183" s="256"/>
      <c r="D2183" s="256"/>
      <c r="E2183" s="488"/>
      <c r="F2183" s="256"/>
      <c r="G2183" s="256"/>
      <c r="H2183" s="262"/>
      <c r="I2183" s="256"/>
      <c r="J2183" s="256"/>
      <c r="K2183" s="256"/>
      <c r="L2183" s="256"/>
    </row>
    <row r="2184" spans="1:12">
      <c r="A2184" s="256"/>
      <c r="B2184" s="256"/>
      <c r="C2184" s="256"/>
      <c r="D2184" s="256"/>
      <c r="E2184" s="488"/>
      <c r="F2184" s="256"/>
      <c r="G2184" s="256"/>
      <c r="H2184" s="262"/>
      <c r="I2184" s="256"/>
      <c r="J2184" s="256"/>
      <c r="K2184" s="256"/>
      <c r="L2184" s="256"/>
    </row>
    <row r="2185" spans="1:12">
      <c r="A2185" s="256"/>
      <c r="B2185" s="256"/>
      <c r="C2185" s="256"/>
      <c r="D2185" s="256"/>
      <c r="E2185" s="488"/>
      <c r="F2185" s="256"/>
      <c r="G2185" s="256"/>
      <c r="H2185" s="262"/>
      <c r="I2185" s="256"/>
      <c r="J2185" s="256"/>
      <c r="K2185" s="256"/>
      <c r="L2185" s="256"/>
    </row>
    <row r="2186" spans="1:12">
      <c r="A2186" s="256"/>
      <c r="B2186" s="256"/>
      <c r="C2186" s="256"/>
      <c r="D2186" s="256"/>
      <c r="E2186" s="488"/>
      <c r="F2186" s="256"/>
      <c r="G2186" s="256"/>
      <c r="H2186" s="262"/>
      <c r="I2186" s="256"/>
      <c r="J2186" s="256"/>
      <c r="K2186" s="256"/>
      <c r="L2186" s="256"/>
    </row>
    <row r="2187" spans="1:12">
      <c r="A2187" s="256"/>
      <c r="B2187" s="256"/>
      <c r="C2187" s="256"/>
      <c r="D2187" s="256"/>
      <c r="E2187" s="488"/>
      <c r="F2187" s="256"/>
      <c r="G2187" s="256"/>
      <c r="H2187" s="262"/>
      <c r="I2187" s="256"/>
      <c r="J2187" s="256"/>
      <c r="K2187" s="256"/>
      <c r="L2187" s="256"/>
    </row>
    <row r="2188" spans="1:12">
      <c r="A2188" s="256"/>
      <c r="B2188" s="256"/>
      <c r="C2188" s="256"/>
      <c r="D2188" s="256"/>
      <c r="E2188" s="488"/>
      <c r="F2188" s="256"/>
      <c r="G2188" s="256"/>
      <c r="H2188" s="262"/>
      <c r="I2188" s="256"/>
      <c r="J2188" s="256"/>
      <c r="K2188" s="256"/>
      <c r="L2188" s="256"/>
    </row>
    <row r="2189" spans="1:12">
      <c r="A2189" s="256"/>
      <c r="B2189" s="256"/>
      <c r="C2189" s="256"/>
      <c r="D2189" s="256"/>
      <c r="E2189" s="488"/>
      <c r="F2189" s="256"/>
      <c r="G2189" s="256"/>
      <c r="H2189" s="262"/>
      <c r="I2189" s="256"/>
      <c r="J2189" s="256"/>
      <c r="K2189" s="256"/>
      <c r="L2189" s="256"/>
    </row>
    <row r="2190" spans="1:12">
      <c r="A2190" s="256"/>
      <c r="B2190" s="256"/>
      <c r="C2190" s="256"/>
      <c r="D2190" s="256"/>
      <c r="E2190" s="488"/>
      <c r="F2190" s="256"/>
      <c r="G2190" s="256"/>
      <c r="H2190" s="262"/>
      <c r="I2190" s="256"/>
      <c r="J2190" s="256"/>
      <c r="K2190" s="256"/>
      <c r="L2190" s="256"/>
    </row>
    <row r="2191" spans="1:12">
      <c r="A2191" s="256"/>
      <c r="B2191" s="256"/>
      <c r="C2191" s="256"/>
      <c r="D2191" s="256"/>
      <c r="E2191" s="488"/>
      <c r="F2191" s="256"/>
      <c r="G2191" s="256"/>
      <c r="H2191" s="262"/>
      <c r="I2191" s="256"/>
      <c r="J2191" s="256"/>
      <c r="K2191" s="256"/>
      <c r="L2191" s="256"/>
    </row>
    <row r="2192" spans="1:12">
      <c r="A2192" s="256"/>
      <c r="B2192" s="256"/>
      <c r="C2192" s="256"/>
      <c r="D2192" s="256"/>
      <c r="E2192" s="488"/>
      <c r="F2192" s="256"/>
      <c r="G2192" s="256"/>
      <c r="H2192" s="262"/>
      <c r="I2192" s="256"/>
      <c r="J2192" s="256"/>
      <c r="K2192" s="256"/>
      <c r="L2192" s="256"/>
    </row>
    <row r="2193" spans="1:12">
      <c r="A2193" s="256"/>
      <c r="B2193" s="256"/>
      <c r="C2193" s="256"/>
      <c r="D2193" s="256"/>
      <c r="E2193" s="488"/>
      <c r="F2193" s="256"/>
      <c r="G2193" s="256"/>
      <c r="H2193" s="262"/>
      <c r="I2193" s="256"/>
      <c r="J2193" s="256"/>
      <c r="K2193" s="256"/>
      <c r="L2193" s="256"/>
    </row>
    <row r="2194" spans="1:12">
      <c r="A2194" s="256"/>
      <c r="B2194" s="256"/>
      <c r="C2194" s="256"/>
      <c r="D2194" s="256"/>
      <c r="E2194" s="488"/>
      <c r="F2194" s="256"/>
      <c r="G2194" s="256"/>
      <c r="H2194" s="262"/>
      <c r="I2194" s="256"/>
      <c r="J2194" s="256"/>
      <c r="K2194" s="256"/>
      <c r="L2194" s="256"/>
    </row>
    <row r="2195" spans="1:12">
      <c r="A2195" s="256"/>
      <c r="B2195" s="256"/>
      <c r="C2195" s="256"/>
      <c r="D2195" s="256"/>
      <c r="E2195" s="488"/>
      <c r="F2195" s="256"/>
      <c r="G2195" s="256"/>
      <c r="H2195" s="262"/>
      <c r="I2195" s="256"/>
      <c r="J2195" s="256"/>
      <c r="K2195" s="256"/>
      <c r="L2195" s="256"/>
    </row>
    <row r="2196" spans="1:12">
      <c r="A2196" s="256"/>
      <c r="B2196" s="256"/>
      <c r="C2196" s="256"/>
      <c r="D2196" s="256"/>
      <c r="E2196" s="488"/>
      <c r="F2196" s="256"/>
      <c r="G2196" s="256"/>
      <c r="H2196" s="262"/>
      <c r="I2196" s="256"/>
      <c r="J2196" s="256"/>
      <c r="K2196" s="256"/>
      <c r="L2196" s="256"/>
    </row>
    <row r="2197" spans="1:12">
      <c r="A2197" s="256"/>
      <c r="B2197" s="256"/>
      <c r="C2197" s="256"/>
      <c r="D2197" s="256"/>
      <c r="E2197" s="488"/>
      <c r="F2197" s="256"/>
      <c r="G2197" s="256"/>
      <c r="H2197" s="262"/>
      <c r="I2197" s="256"/>
      <c r="J2197" s="256"/>
      <c r="K2197" s="256"/>
      <c r="L2197" s="256"/>
    </row>
    <row r="2198" spans="1:12">
      <c r="A2198" s="256"/>
      <c r="B2198" s="256"/>
      <c r="C2198" s="256"/>
      <c r="D2198" s="256"/>
      <c r="E2198" s="488"/>
      <c r="F2198" s="256"/>
      <c r="G2198" s="256"/>
      <c r="H2198" s="262"/>
      <c r="I2198" s="256"/>
      <c r="J2198" s="256"/>
      <c r="K2198" s="256"/>
      <c r="L2198" s="256"/>
    </row>
    <row r="2199" spans="1:12">
      <c r="A2199" s="256"/>
      <c r="B2199" s="256"/>
      <c r="C2199" s="256"/>
      <c r="D2199" s="256"/>
      <c r="E2199" s="488"/>
      <c r="F2199" s="256"/>
      <c r="G2199" s="256"/>
      <c r="H2199" s="262"/>
      <c r="I2199" s="256"/>
      <c r="J2199" s="256"/>
      <c r="K2199" s="256"/>
      <c r="L2199" s="256"/>
    </row>
    <row r="2200" spans="1:12">
      <c r="A2200" s="256"/>
      <c r="B2200" s="256"/>
      <c r="C2200" s="256"/>
      <c r="D2200" s="256"/>
      <c r="E2200" s="488"/>
      <c r="F2200" s="256"/>
      <c r="G2200" s="256"/>
      <c r="H2200" s="262"/>
      <c r="I2200" s="256"/>
      <c r="J2200" s="256"/>
      <c r="K2200" s="256"/>
      <c r="L2200" s="256"/>
    </row>
    <row r="2201" spans="1:12">
      <c r="A2201" s="256"/>
      <c r="B2201" s="256"/>
      <c r="C2201" s="256"/>
      <c r="D2201" s="256"/>
      <c r="E2201" s="488"/>
      <c r="F2201" s="256"/>
      <c r="G2201" s="256"/>
      <c r="H2201" s="262"/>
      <c r="I2201" s="256"/>
      <c r="J2201" s="256"/>
      <c r="K2201" s="256"/>
      <c r="L2201" s="256"/>
    </row>
    <row r="2202" spans="1:12">
      <c r="A2202" s="256"/>
      <c r="B2202" s="256"/>
      <c r="C2202" s="256"/>
      <c r="D2202" s="256"/>
      <c r="E2202" s="488"/>
      <c r="F2202" s="256"/>
      <c r="G2202" s="256"/>
      <c r="H2202" s="262"/>
      <c r="I2202" s="256"/>
      <c r="J2202" s="256"/>
      <c r="K2202" s="256"/>
      <c r="L2202" s="256"/>
    </row>
    <row r="2203" spans="1:12">
      <c r="A2203" s="256"/>
      <c r="B2203" s="256"/>
      <c r="C2203" s="256"/>
      <c r="D2203" s="256"/>
      <c r="E2203" s="488"/>
      <c r="F2203" s="256"/>
      <c r="G2203" s="256"/>
      <c r="H2203" s="262"/>
      <c r="I2203" s="256"/>
      <c r="J2203" s="256"/>
      <c r="K2203" s="256"/>
      <c r="L2203" s="256"/>
    </row>
    <row r="2204" spans="1:12">
      <c r="A2204" s="256"/>
      <c r="B2204" s="256"/>
      <c r="C2204" s="256"/>
      <c r="D2204" s="256"/>
      <c r="E2204" s="488"/>
      <c r="F2204" s="256"/>
      <c r="G2204" s="256"/>
      <c r="H2204" s="262"/>
      <c r="I2204" s="256"/>
      <c r="J2204" s="256"/>
      <c r="K2204" s="256"/>
      <c r="L2204" s="256"/>
    </row>
    <row r="2205" spans="1:12">
      <c r="A2205" s="256"/>
      <c r="B2205" s="256"/>
      <c r="C2205" s="256"/>
      <c r="D2205" s="256"/>
      <c r="E2205" s="488"/>
      <c r="F2205" s="256"/>
      <c r="G2205" s="256"/>
      <c r="H2205" s="262"/>
      <c r="I2205" s="256"/>
      <c r="J2205" s="256"/>
      <c r="K2205" s="256"/>
      <c r="L2205" s="256"/>
    </row>
    <row r="2206" spans="1:12">
      <c r="A2206" s="256"/>
      <c r="B2206" s="256"/>
      <c r="C2206" s="256"/>
      <c r="D2206" s="256"/>
      <c r="E2206" s="488"/>
      <c r="F2206" s="256"/>
      <c r="G2206" s="256"/>
      <c r="H2206" s="262"/>
      <c r="I2206" s="256"/>
      <c r="J2206" s="256"/>
      <c r="K2206" s="256"/>
      <c r="L2206" s="256"/>
    </row>
    <row r="2207" spans="1:12">
      <c r="A2207" s="256"/>
      <c r="B2207" s="256"/>
      <c r="C2207" s="256"/>
      <c r="D2207" s="256"/>
      <c r="E2207" s="488"/>
      <c r="F2207" s="256"/>
      <c r="G2207" s="256"/>
      <c r="H2207" s="262"/>
      <c r="I2207" s="256"/>
      <c r="J2207" s="256"/>
      <c r="K2207" s="256"/>
      <c r="L2207" s="256"/>
    </row>
    <row r="2208" spans="1:12">
      <c r="A2208" s="256"/>
      <c r="B2208" s="256"/>
      <c r="C2208" s="256"/>
      <c r="D2208" s="256"/>
      <c r="E2208" s="488"/>
      <c r="F2208" s="256"/>
      <c r="G2208" s="256"/>
      <c r="H2208" s="262"/>
      <c r="I2208" s="256"/>
      <c r="J2208" s="256"/>
      <c r="K2208" s="256"/>
      <c r="L2208" s="256"/>
    </row>
    <row r="2209" spans="1:12">
      <c r="A2209" s="256"/>
      <c r="B2209" s="256"/>
      <c r="C2209" s="256"/>
      <c r="D2209" s="256"/>
      <c r="E2209" s="488"/>
      <c r="F2209" s="256"/>
      <c r="G2209" s="256"/>
      <c r="H2209" s="262"/>
      <c r="I2209" s="256"/>
      <c r="J2209" s="256"/>
      <c r="K2209" s="256"/>
      <c r="L2209" s="256"/>
    </row>
    <row r="2210" spans="1:12">
      <c r="A2210" s="256"/>
      <c r="B2210" s="256"/>
      <c r="C2210" s="256"/>
      <c r="D2210" s="256"/>
      <c r="E2210" s="488"/>
      <c r="F2210" s="256"/>
      <c r="G2210" s="256"/>
      <c r="H2210" s="262"/>
      <c r="I2210" s="256"/>
      <c r="J2210" s="256"/>
      <c r="K2210" s="256"/>
      <c r="L2210" s="256"/>
    </row>
    <row r="2211" spans="1:12">
      <c r="A2211" s="256"/>
      <c r="B2211" s="256"/>
      <c r="C2211" s="256"/>
      <c r="D2211" s="256"/>
      <c r="E2211" s="488"/>
      <c r="F2211" s="256"/>
      <c r="G2211" s="256"/>
      <c r="H2211" s="262"/>
      <c r="I2211" s="256"/>
      <c r="J2211" s="256"/>
      <c r="K2211" s="256"/>
      <c r="L2211" s="256"/>
    </row>
    <row r="2212" spans="1:12">
      <c r="A2212" s="256"/>
      <c r="B2212" s="256"/>
      <c r="C2212" s="256"/>
      <c r="D2212" s="256"/>
      <c r="E2212" s="488"/>
      <c r="F2212" s="256"/>
      <c r="G2212" s="256"/>
      <c r="H2212" s="262"/>
      <c r="I2212" s="256"/>
      <c r="J2212" s="256"/>
      <c r="K2212" s="256"/>
      <c r="L2212" s="256"/>
    </row>
    <row r="2213" spans="1:12">
      <c r="A2213" s="256"/>
      <c r="B2213" s="256"/>
      <c r="C2213" s="256"/>
      <c r="D2213" s="256"/>
      <c r="E2213" s="488"/>
      <c r="F2213" s="256"/>
      <c r="G2213" s="256"/>
      <c r="H2213" s="262"/>
      <c r="I2213" s="256"/>
      <c r="J2213" s="256"/>
      <c r="K2213" s="256"/>
      <c r="L2213" s="256"/>
    </row>
    <row r="2214" spans="1:12">
      <c r="A2214" s="256"/>
      <c r="B2214" s="256"/>
      <c r="C2214" s="256"/>
      <c r="D2214" s="256"/>
      <c r="E2214" s="488"/>
      <c r="F2214" s="256"/>
      <c r="G2214" s="256"/>
      <c r="H2214" s="262"/>
      <c r="I2214" s="256"/>
      <c r="J2214" s="256"/>
      <c r="K2214" s="256"/>
      <c r="L2214" s="256"/>
    </row>
    <row r="2215" spans="1:12">
      <c r="A2215" s="256"/>
      <c r="B2215" s="256"/>
      <c r="C2215" s="256"/>
      <c r="D2215" s="256"/>
      <c r="E2215" s="488"/>
      <c r="F2215" s="256"/>
      <c r="G2215" s="256"/>
      <c r="H2215" s="262"/>
      <c r="I2215" s="256"/>
      <c r="J2215" s="256"/>
      <c r="K2215" s="256"/>
      <c r="L2215" s="256"/>
    </row>
    <row r="2216" spans="1:12">
      <c r="A2216" s="256"/>
      <c r="B2216" s="256"/>
      <c r="C2216" s="256"/>
      <c r="D2216" s="256"/>
      <c r="E2216" s="488"/>
      <c r="F2216" s="256"/>
      <c r="G2216" s="256"/>
      <c r="H2216" s="262"/>
      <c r="I2216" s="256"/>
      <c r="J2216" s="256"/>
      <c r="K2216" s="256"/>
      <c r="L2216" s="256"/>
    </row>
    <row r="2217" spans="1:12">
      <c r="A2217" s="256"/>
      <c r="B2217" s="256"/>
      <c r="C2217" s="256"/>
      <c r="D2217" s="256"/>
      <c r="E2217" s="488"/>
      <c r="F2217" s="256"/>
      <c r="G2217" s="256"/>
      <c r="H2217" s="262"/>
      <c r="I2217" s="256"/>
      <c r="J2217" s="256"/>
      <c r="K2217" s="256"/>
      <c r="L2217" s="256"/>
    </row>
    <row r="2218" spans="1:12">
      <c r="A2218" s="256"/>
      <c r="B2218" s="256"/>
      <c r="C2218" s="256"/>
      <c r="D2218" s="256"/>
      <c r="E2218" s="488"/>
      <c r="F2218" s="256"/>
      <c r="G2218" s="256"/>
      <c r="H2218" s="262"/>
      <c r="I2218" s="256"/>
      <c r="J2218" s="256"/>
      <c r="K2218" s="256"/>
      <c r="L2218" s="256"/>
    </row>
    <row r="2219" spans="1:12">
      <c r="A2219" s="256"/>
      <c r="B2219" s="256"/>
      <c r="C2219" s="256"/>
      <c r="D2219" s="256"/>
      <c r="E2219" s="488"/>
      <c r="F2219" s="256"/>
      <c r="G2219" s="256"/>
      <c r="H2219" s="262"/>
      <c r="I2219" s="256"/>
      <c r="J2219" s="256"/>
      <c r="K2219" s="256"/>
      <c r="L2219" s="256"/>
    </row>
    <row r="2220" spans="1:12">
      <c r="A2220" s="256"/>
      <c r="B2220" s="256"/>
      <c r="C2220" s="256"/>
      <c r="D2220" s="256"/>
      <c r="E2220" s="488"/>
      <c r="F2220" s="256"/>
      <c r="G2220" s="256"/>
      <c r="H2220" s="262"/>
      <c r="I2220" s="256"/>
      <c r="J2220" s="256"/>
      <c r="K2220" s="256"/>
      <c r="L2220" s="256"/>
    </row>
    <row r="2221" spans="1:12">
      <c r="A2221" s="256"/>
      <c r="B2221" s="256"/>
      <c r="C2221" s="256"/>
      <c r="D2221" s="256"/>
      <c r="E2221" s="488"/>
      <c r="F2221" s="256"/>
      <c r="G2221" s="256"/>
      <c r="H2221" s="262"/>
      <c r="I2221" s="256"/>
      <c r="J2221" s="256"/>
      <c r="K2221" s="256"/>
      <c r="L2221" s="256"/>
    </row>
    <row r="2222" spans="1:12">
      <c r="A2222" s="256"/>
      <c r="B2222" s="256"/>
      <c r="C2222" s="256"/>
      <c r="D2222" s="256"/>
      <c r="E2222" s="488"/>
      <c r="F2222" s="256"/>
      <c r="G2222" s="256"/>
      <c r="H2222" s="262"/>
      <c r="I2222" s="256"/>
      <c r="J2222" s="256"/>
      <c r="K2222" s="256"/>
      <c r="L2222" s="256"/>
    </row>
    <row r="2223" spans="1:12">
      <c r="A2223" s="256"/>
      <c r="B2223" s="256"/>
      <c r="C2223" s="256"/>
      <c r="D2223" s="256"/>
      <c r="E2223" s="488"/>
      <c r="F2223" s="256"/>
      <c r="G2223" s="256"/>
      <c r="H2223" s="262"/>
      <c r="I2223" s="256"/>
      <c r="J2223" s="256"/>
      <c r="K2223" s="256"/>
      <c r="L2223" s="256"/>
    </row>
    <row r="2224" spans="1:12">
      <c r="A2224" s="256"/>
      <c r="B2224" s="256"/>
      <c r="C2224" s="256"/>
      <c r="D2224" s="256"/>
      <c r="E2224" s="488"/>
      <c r="F2224" s="256"/>
      <c r="G2224" s="256"/>
      <c r="H2224" s="262"/>
      <c r="I2224" s="256"/>
      <c r="J2224" s="256"/>
      <c r="K2224" s="256"/>
      <c r="L2224" s="256"/>
    </row>
    <row r="2225" spans="1:12">
      <c r="A2225" s="256"/>
      <c r="B2225" s="256"/>
      <c r="C2225" s="256"/>
      <c r="D2225" s="256"/>
      <c r="E2225" s="488"/>
      <c r="F2225" s="256"/>
      <c r="G2225" s="256"/>
      <c r="H2225" s="262"/>
      <c r="I2225" s="256"/>
      <c r="J2225" s="256"/>
      <c r="K2225" s="256"/>
      <c r="L2225" s="256"/>
    </row>
    <row r="2226" spans="1:12">
      <c r="A2226" s="256"/>
      <c r="B2226" s="256"/>
      <c r="C2226" s="256"/>
      <c r="D2226" s="256"/>
      <c r="E2226" s="488"/>
      <c r="F2226" s="256"/>
      <c r="G2226" s="256"/>
      <c r="H2226" s="262"/>
      <c r="I2226" s="256"/>
      <c r="J2226" s="256"/>
      <c r="K2226" s="256"/>
      <c r="L2226" s="256"/>
    </row>
    <row r="2227" spans="1:12">
      <c r="A2227" s="256"/>
      <c r="B2227" s="256"/>
      <c r="C2227" s="256"/>
      <c r="D2227" s="256"/>
      <c r="E2227" s="488"/>
      <c r="F2227" s="256"/>
      <c r="G2227" s="256"/>
      <c r="H2227" s="262"/>
      <c r="I2227" s="256"/>
      <c r="J2227" s="256"/>
      <c r="K2227" s="256"/>
      <c r="L2227" s="256"/>
    </row>
    <row r="2228" spans="1:12">
      <c r="A2228" s="256"/>
      <c r="B2228" s="256"/>
      <c r="C2228" s="256"/>
      <c r="D2228" s="256"/>
      <c r="E2228" s="488"/>
      <c r="F2228" s="256"/>
      <c r="G2228" s="256"/>
      <c r="H2228" s="262"/>
      <c r="I2228" s="256"/>
      <c r="J2228" s="256"/>
      <c r="K2228" s="256"/>
      <c r="L2228" s="256"/>
    </row>
    <row r="2229" spans="1:12">
      <c r="A2229" s="256"/>
      <c r="B2229" s="256"/>
      <c r="C2229" s="256"/>
      <c r="D2229" s="256"/>
      <c r="E2229" s="488"/>
      <c r="F2229" s="256"/>
      <c r="G2229" s="256"/>
      <c r="H2229" s="262"/>
      <c r="I2229" s="256"/>
      <c r="J2229" s="256"/>
      <c r="K2229" s="256"/>
      <c r="L2229" s="256"/>
    </row>
    <row r="2230" spans="1:12">
      <c r="A2230" s="256"/>
      <c r="B2230" s="256"/>
      <c r="C2230" s="256"/>
      <c r="D2230" s="256"/>
      <c r="E2230" s="488"/>
      <c r="F2230" s="256"/>
      <c r="G2230" s="256"/>
      <c r="H2230" s="262"/>
      <c r="I2230" s="256"/>
      <c r="J2230" s="256"/>
      <c r="K2230" s="256"/>
      <c r="L2230" s="256"/>
    </row>
    <row r="2231" spans="1:12">
      <c r="A2231" s="256"/>
      <c r="B2231" s="256"/>
      <c r="C2231" s="256"/>
      <c r="D2231" s="256"/>
      <c r="E2231" s="488"/>
      <c r="F2231" s="256"/>
      <c r="G2231" s="256"/>
      <c r="H2231" s="262"/>
      <c r="I2231" s="256"/>
      <c r="J2231" s="256"/>
      <c r="K2231" s="256"/>
      <c r="L2231" s="256"/>
    </row>
    <row r="2232" spans="1:12">
      <c r="A2232" s="256"/>
      <c r="B2232" s="256"/>
      <c r="C2232" s="256"/>
      <c r="D2232" s="256"/>
      <c r="E2232" s="488"/>
      <c r="F2232" s="256"/>
      <c r="G2232" s="256"/>
      <c r="H2232" s="262"/>
      <c r="I2232" s="256"/>
      <c r="J2232" s="256"/>
      <c r="K2232" s="256"/>
      <c r="L2232" s="256"/>
    </row>
    <row r="2233" spans="1:12">
      <c r="A2233" s="256"/>
      <c r="B2233" s="256"/>
      <c r="C2233" s="256"/>
      <c r="D2233" s="256"/>
      <c r="E2233" s="488"/>
      <c r="F2233" s="256"/>
      <c r="G2233" s="256"/>
      <c r="H2233" s="262"/>
      <c r="I2233" s="256"/>
      <c r="J2233" s="256"/>
      <c r="K2233" s="256"/>
      <c r="L2233" s="256"/>
    </row>
    <row r="2234" spans="1:12">
      <c r="A2234" s="256"/>
      <c r="B2234" s="256"/>
      <c r="C2234" s="256"/>
      <c r="D2234" s="256"/>
      <c r="E2234" s="488"/>
      <c r="F2234" s="256"/>
      <c r="G2234" s="256"/>
      <c r="H2234" s="262"/>
      <c r="I2234" s="256"/>
      <c r="J2234" s="256"/>
      <c r="K2234" s="256"/>
      <c r="L2234" s="256"/>
    </row>
    <row r="2235" spans="1:12">
      <c r="A2235" s="256"/>
      <c r="B2235" s="256"/>
      <c r="C2235" s="256"/>
      <c r="D2235" s="256"/>
      <c r="E2235" s="488"/>
      <c r="F2235" s="256"/>
      <c r="G2235" s="256"/>
      <c r="H2235" s="262"/>
      <c r="I2235" s="256"/>
      <c r="J2235" s="256"/>
      <c r="K2235" s="256"/>
      <c r="L2235" s="256"/>
    </row>
    <row r="2236" spans="1:12">
      <c r="A2236" s="256"/>
      <c r="B2236" s="256"/>
      <c r="C2236" s="256"/>
      <c r="D2236" s="256"/>
      <c r="E2236" s="488"/>
      <c r="F2236" s="256"/>
      <c r="G2236" s="256"/>
      <c r="H2236" s="262"/>
      <c r="I2236" s="256"/>
      <c r="J2236" s="256"/>
      <c r="K2236" s="256"/>
      <c r="L2236" s="256"/>
    </row>
    <row r="2237" spans="1:12">
      <c r="A2237" s="256"/>
      <c r="B2237" s="256"/>
      <c r="C2237" s="256"/>
      <c r="D2237" s="256"/>
      <c r="E2237" s="488"/>
      <c r="F2237" s="256"/>
      <c r="G2237" s="256"/>
      <c r="H2237" s="262"/>
      <c r="I2237" s="256"/>
      <c r="J2237" s="256"/>
      <c r="K2237" s="256"/>
      <c r="L2237" s="256"/>
    </row>
    <row r="2238" spans="1:12">
      <c r="A2238" s="256"/>
      <c r="B2238" s="256"/>
      <c r="C2238" s="256"/>
      <c r="D2238" s="256"/>
      <c r="E2238" s="488"/>
      <c r="F2238" s="256"/>
      <c r="G2238" s="256"/>
      <c r="H2238" s="262"/>
      <c r="I2238" s="256"/>
      <c r="J2238" s="256"/>
      <c r="K2238" s="256"/>
      <c r="L2238" s="256"/>
    </row>
    <row r="2239" spans="1:12">
      <c r="A2239" s="256"/>
      <c r="B2239" s="256"/>
      <c r="C2239" s="256"/>
      <c r="D2239" s="256"/>
      <c r="E2239" s="488"/>
      <c r="F2239" s="256"/>
      <c r="G2239" s="256"/>
      <c r="H2239" s="262"/>
      <c r="I2239" s="256"/>
      <c r="J2239" s="256"/>
      <c r="K2239" s="256"/>
      <c r="L2239" s="256"/>
    </row>
    <row r="2240" spans="1:12">
      <c r="A2240" s="256"/>
      <c r="B2240" s="256"/>
      <c r="C2240" s="256"/>
      <c r="D2240" s="256"/>
      <c r="E2240" s="488"/>
      <c r="F2240" s="256"/>
      <c r="G2240" s="256"/>
      <c r="H2240" s="262"/>
      <c r="I2240" s="256"/>
      <c r="J2240" s="256"/>
      <c r="K2240" s="256"/>
      <c r="L2240" s="256"/>
    </row>
    <row r="2241" spans="1:12">
      <c r="A2241" s="256"/>
      <c r="B2241" s="256"/>
      <c r="C2241" s="256"/>
      <c r="D2241" s="256"/>
      <c r="E2241" s="488"/>
      <c r="F2241" s="256"/>
      <c r="G2241" s="256"/>
      <c r="H2241" s="262"/>
      <c r="I2241" s="256"/>
      <c r="J2241" s="256"/>
      <c r="K2241" s="256"/>
      <c r="L2241" s="256"/>
    </row>
    <row r="2242" spans="1:12">
      <c r="A2242" s="256"/>
      <c r="B2242" s="256"/>
      <c r="C2242" s="256"/>
      <c r="D2242" s="256"/>
      <c r="E2242" s="488"/>
      <c r="F2242" s="256"/>
      <c r="G2242" s="256"/>
      <c r="H2242" s="262"/>
      <c r="I2242" s="256"/>
      <c r="J2242" s="256"/>
      <c r="K2242" s="256"/>
      <c r="L2242" s="256"/>
    </row>
    <row r="2243" spans="1:12">
      <c r="A2243" s="256"/>
      <c r="B2243" s="256"/>
      <c r="C2243" s="256"/>
      <c r="D2243" s="256"/>
      <c r="E2243" s="488"/>
      <c r="F2243" s="256"/>
      <c r="G2243" s="256"/>
      <c r="H2243" s="262"/>
      <c r="I2243" s="256"/>
      <c r="J2243" s="256"/>
      <c r="K2243" s="256"/>
      <c r="L2243" s="256"/>
    </row>
    <row r="2244" spans="1:12">
      <c r="A2244" s="256"/>
      <c r="B2244" s="256"/>
      <c r="C2244" s="256"/>
      <c r="D2244" s="256"/>
      <c r="E2244" s="488"/>
      <c r="F2244" s="256"/>
      <c r="G2244" s="256"/>
      <c r="H2244" s="262"/>
      <c r="I2244" s="256"/>
      <c r="J2244" s="256"/>
      <c r="K2244" s="256"/>
      <c r="L2244" s="256"/>
    </row>
    <row r="2245" spans="1:12">
      <c r="A2245" s="256"/>
      <c r="B2245" s="256"/>
      <c r="C2245" s="256"/>
      <c r="D2245" s="256"/>
      <c r="E2245" s="488"/>
      <c r="F2245" s="256"/>
      <c r="G2245" s="256"/>
      <c r="H2245" s="262"/>
      <c r="I2245" s="256"/>
      <c r="J2245" s="256"/>
      <c r="K2245" s="256"/>
      <c r="L2245" s="256"/>
    </row>
    <row r="2246" spans="1:12">
      <c r="A2246" s="256"/>
      <c r="B2246" s="256"/>
      <c r="C2246" s="256"/>
      <c r="D2246" s="256"/>
      <c r="E2246" s="488"/>
      <c r="F2246" s="256"/>
      <c r="G2246" s="256"/>
      <c r="H2246" s="262"/>
      <c r="I2246" s="256"/>
      <c r="J2246" s="256"/>
      <c r="K2246" s="256"/>
      <c r="L2246" s="256"/>
    </row>
    <row r="2247" spans="1:12">
      <c r="A2247" s="256"/>
      <c r="B2247" s="256"/>
      <c r="C2247" s="256"/>
      <c r="D2247" s="256"/>
      <c r="E2247" s="488"/>
      <c r="F2247" s="256"/>
      <c r="G2247" s="256"/>
      <c r="H2247" s="262"/>
      <c r="I2247" s="256"/>
      <c r="J2247" s="256"/>
      <c r="K2247" s="256"/>
      <c r="L2247" s="256"/>
    </row>
    <row r="2248" spans="1:12">
      <c r="A2248" s="256"/>
      <c r="B2248" s="256"/>
      <c r="C2248" s="256"/>
      <c r="D2248" s="256"/>
      <c r="E2248" s="488"/>
      <c r="F2248" s="256"/>
      <c r="G2248" s="256"/>
      <c r="H2248" s="262"/>
      <c r="I2248" s="256"/>
      <c r="J2248" s="256"/>
      <c r="K2248" s="256"/>
      <c r="L2248" s="256"/>
    </row>
    <row r="2249" spans="1:12">
      <c r="A2249" s="256"/>
      <c r="B2249" s="256"/>
      <c r="C2249" s="256"/>
      <c r="D2249" s="256"/>
      <c r="E2249" s="488"/>
      <c r="F2249" s="256"/>
      <c r="G2249" s="256"/>
      <c r="H2249" s="262"/>
      <c r="I2249" s="256"/>
      <c r="J2249" s="256"/>
      <c r="K2249" s="256"/>
      <c r="L2249" s="256"/>
    </row>
    <row r="2250" spans="1:12">
      <c r="A2250" s="256"/>
      <c r="B2250" s="256"/>
      <c r="C2250" s="256"/>
      <c r="D2250" s="256"/>
      <c r="E2250" s="488"/>
      <c r="F2250" s="256"/>
      <c r="G2250" s="256"/>
      <c r="H2250" s="262"/>
      <c r="I2250" s="256"/>
      <c r="J2250" s="256"/>
      <c r="K2250" s="256"/>
      <c r="L2250" s="256"/>
    </row>
    <row r="2251" spans="1:12">
      <c r="A2251" s="256"/>
      <c r="B2251" s="256"/>
      <c r="C2251" s="256"/>
      <c r="D2251" s="256"/>
      <c r="E2251" s="488"/>
      <c r="F2251" s="256"/>
      <c r="G2251" s="256"/>
      <c r="H2251" s="262"/>
      <c r="I2251" s="256"/>
      <c r="J2251" s="256"/>
      <c r="K2251" s="256"/>
      <c r="L2251" s="256"/>
    </row>
    <row r="2252" spans="1:12">
      <c r="A2252" s="256"/>
      <c r="B2252" s="256"/>
      <c r="C2252" s="256"/>
      <c r="D2252" s="256"/>
      <c r="E2252" s="488"/>
      <c r="F2252" s="256"/>
      <c r="G2252" s="256"/>
      <c r="H2252" s="262"/>
      <c r="I2252" s="256"/>
      <c r="J2252" s="256"/>
      <c r="K2252" s="256"/>
      <c r="L2252" s="256"/>
    </row>
    <row r="2253" spans="1:12">
      <c r="A2253" s="256"/>
      <c r="B2253" s="256"/>
      <c r="C2253" s="256"/>
      <c r="D2253" s="256"/>
      <c r="E2253" s="488"/>
      <c r="F2253" s="256"/>
      <c r="G2253" s="256"/>
      <c r="H2253" s="262"/>
      <c r="I2253" s="256"/>
      <c r="J2253" s="256"/>
      <c r="K2253" s="256"/>
      <c r="L2253" s="256"/>
    </row>
    <row r="2254" spans="1:12">
      <c r="A2254" s="256"/>
      <c r="B2254" s="256"/>
      <c r="C2254" s="256"/>
      <c r="D2254" s="256"/>
      <c r="E2254" s="488"/>
      <c r="F2254" s="256"/>
      <c r="G2254" s="256"/>
      <c r="H2254" s="262"/>
      <c r="I2254" s="256"/>
      <c r="J2254" s="256"/>
      <c r="K2254" s="256"/>
      <c r="L2254" s="256"/>
    </row>
    <row r="2255" spans="1:12">
      <c r="A2255" s="256"/>
      <c r="B2255" s="256"/>
      <c r="C2255" s="256"/>
      <c r="D2255" s="256"/>
      <c r="E2255" s="488"/>
      <c r="F2255" s="256"/>
      <c r="G2255" s="256"/>
      <c r="H2255" s="262"/>
      <c r="I2255" s="256"/>
      <c r="J2255" s="256"/>
      <c r="K2255" s="256"/>
      <c r="L2255" s="256"/>
    </row>
    <row r="2256" spans="1:12">
      <c r="A2256" s="256"/>
      <c r="B2256" s="256"/>
      <c r="C2256" s="256"/>
      <c r="D2256" s="256"/>
      <c r="E2256" s="488"/>
      <c r="F2256" s="256"/>
      <c r="G2256" s="256"/>
      <c r="H2256" s="262"/>
      <c r="I2256" s="256"/>
      <c r="J2256" s="256"/>
      <c r="K2256" s="256"/>
      <c r="L2256" s="256"/>
    </row>
    <row r="2257" spans="1:12">
      <c r="A2257" s="256"/>
      <c r="B2257" s="256"/>
      <c r="C2257" s="256"/>
      <c r="D2257" s="256"/>
      <c r="E2257" s="488"/>
      <c r="F2257" s="256"/>
      <c r="G2257" s="256"/>
      <c r="H2257" s="262"/>
      <c r="I2257" s="256"/>
      <c r="J2257" s="256"/>
      <c r="K2257" s="256"/>
      <c r="L2257" s="256"/>
    </row>
    <row r="2258" spans="1:12">
      <c r="A2258" s="256"/>
      <c r="B2258" s="256"/>
      <c r="C2258" s="256"/>
      <c r="D2258" s="256"/>
      <c r="E2258" s="488"/>
      <c r="F2258" s="256"/>
      <c r="G2258" s="256"/>
      <c r="H2258" s="262"/>
      <c r="I2258" s="256"/>
      <c r="J2258" s="256"/>
      <c r="K2258" s="256"/>
      <c r="L2258" s="256"/>
    </row>
    <row r="2259" spans="1:12">
      <c r="A2259" s="256"/>
      <c r="B2259" s="256"/>
      <c r="C2259" s="256"/>
      <c r="D2259" s="256"/>
      <c r="E2259" s="488"/>
      <c r="F2259" s="256"/>
      <c r="G2259" s="256"/>
      <c r="H2259" s="262"/>
      <c r="I2259" s="256"/>
      <c r="J2259" s="256"/>
      <c r="K2259" s="256"/>
      <c r="L2259" s="256"/>
    </row>
    <row r="2260" spans="1:12">
      <c r="A2260" s="256"/>
      <c r="B2260" s="256"/>
      <c r="C2260" s="256"/>
      <c r="D2260" s="256"/>
      <c r="E2260" s="488"/>
      <c r="F2260" s="256"/>
      <c r="G2260" s="256"/>
      <c r="H2260" s="262"/>
      <c r="I2260" s="256"/>
      <c r="J2260" s="256"/>
      <c r="K2260" s="256"/>
      <c r="L2260" s="256"/>
    </row>
    <row r="2261" spans="1:12">
      <c r="A2261" s="256"/>
      <c r="B2261" s="256"/>
      <c r="C2261" s="256"/>
      <c r="D2261" s="256"/>
      <c r="E2261" s="488"/>
      <c r="F2261" s="256"/>
      <c r="G2261" s="256"/>
      <c r="H2261" s="262"/>
      <c r="I2261" s="256"/>
      <c r="J2261" s="256"/>
      <c r="K2261" s="256"/>
      <c r="L2261" s="256"/>
    </row>
    <row r="2262" spans="1:12">
      <c r="A2262" s="256"/>
      <c r="B2262" s="256"/>
      <c r="C2262" s="256"/>
      <c r="D2262" s="256"/>
      <c r="E2262" s="488"/>
      <c r="F2262" s="256"/>
      <c r="G2262" s="256"/>
      <c r="H2262" s="262"/>
      <c r="I2262" s="256"/>
      <c r="J2262" s="256"/>
      <c r="K2262" s="256"/>
      <c r="L2262" s="256"/>
    </row>
    <row r="2263" spans="1:12">
      <c r="A2263" s="256"/>
      <c r="B2263" s="256"/>
      <c r="C2263" s="256"/>
      <c r="D2263" s="256"/>
      <c r="E2263" s="488"/>
      <c r="F2263" s="256"/>
      <c r="G2263" s="256"/>
      <c r="H2263" s="262"/>
      <c r="I2263" s="256"/>
      <c r="J2263" s="256"/>
      <c r="K2263" s="256"/>
      <c r="L2263" s="256"/>
    </row>
    <row r="2264" spans="1:12">
      <c r="A2264" s="256"/>
      <c r="B2264" s="256"/>
      <c r="C2264" s="256"/>
      <c r="D2264" s="256"/>
      <c r="E2264" s="488"/>
      <c r="F2264" s="256"/>
      <c r="G2264" s="256"/>
      <c r="H2264" s="262"/>
      <c r="I2264" s="256"/>
      <c r="J2264" s="256"/>
      <c r="K2264" s="256"/>
      <c r="L2264" s="256"/>
    </row>
    <row r="2265" spans="1:12">
      <c r="A2265" s="256"/>
      <c r="B2265" s="256"/>
      <c r="C2265" s="256"/>
      <c r="D2265" s="256"/>
      <c r="E2265" s="488"/>
      <c r="F2265" s="256"/>
      <c r="G2265" s="256"/>
      <c r="H2265" s="262"/>
      <c r="I2265" s="256"/>
      <c r="J2265" s="256"/>
      <c r="K2265" s="256"/>
      <c r="L2265" s="256"/>
    </row>
    <row r="2266" spans="1:12">
      <c r="A2266" s="256"/>
      <c r="B2266" s="256"/>
      <c r="C2266" s="256"/>
      <c r="D2266" s="256"/>
      <c r="E2266" s="488"/>
      <c r="F2266" s="256"/>
      <c r="G2266" s="256"/>
      <c r="H2266" s="262"/>
      <c r="I2266" s="256"/>
      <c r="J2266" s="256"/>
      <c r="K2266" s="256"/>
      <c r="L2266" s="256"/>
    </row>
    <row r="2267" spans="1:12">
      <c r="A2267" s="256"/>
      <c r="B2267" s="256"/>
      <c r="C2267" s="256"/>
      <c r="D2267" s="256"/>
      <c r="E2267" s="488"/>
      <c r="F2267" s="256"/>
      <c r="G2267" s="256"/>
      <c r="H2267" s="262"/>
      <c r="I2267" s="256"/>
      <c r="J2267" s="256"/>
      <c r="K2267" s="256"/>
      <c r="L2267" s="256"/>
    </row>
    <row r="2268" spans="1:12">
      <c r="A2268" s="256"/>
      <c r="B2268" s="256"/>
      <c r="C2268" s="256"/>
      <c r="D2268" s="256"/>
      <c r="E2268" s="488"/>
      <c r="F2268" s="256"/>
      <c r="G2268" s="256"/>
      <c r="H2268" s="262"/>
      <c r="I2268" s="256"/>
      <c r="J2268" s="256"/>
      <c r="K2268" s="256"/>
      <c r="L2268" s="256"/>
    </row>
    <row r="2269" spans="1:12">
      <c r="A2269" s="256"/>
      <c r="B2269" s="256"/>
      <c r="C2269" s="256"/>
      <c r="D2269" s="256"/>
      <c r="E2269" s="488"/>
      <c r="F2269" s="256"/>
      <c r="G2269" s="256"/>
      <c r="H2269" s="262"/>
      <c r="I2269" s="256"/>
      <c r="J2269" s="256"/>
      <c r="K2269" s="256"/>
      <c r="L2269" s="256"/>
    </row>
    <row r="2270" spans="1:12">
      <c r="A2270" s="256"/>
      <c r="B2270" s="256"/>
      <c r="C2270" s="256"/>
      <c r="D2270" s="256"/>
      <c r="E2270" s="488"/>
      <c r="F2270" s="256"/>
      <c r="G2270" s="256"/>
      <c r="H2270" s="262"/>
      <c r="I2270" s="256"/>
      <c r="J2270" s="256"/>
      <c r="K2270" s="256"/>
      <c r="L2270" s="256"/>
    </row>
    <row r="2271" spans="1:12">
      <c r="A2271" s="256"/>
      <c r="B2271" s="256"/>
      <c r="C2271" s="256"/>
      <c r="D2271" s="256"/>
      <c r="E2271" s="488"/>
      <c r="F2271" s="256"/>
      <c r="G2271" s="256"/>
      <c r="H2271" s="262"/>
      <c r="I2271" s="256"/>
      <c r="J2271" s="256"/>
      <c r="K2271" s="256"/>
      <c r="L2271" s="256"/>
    </row>
    <row r="2272" spans="1:12">
      <c r="A2272" s="256"/>
      <c r="B2272" s="256"/>
      <c r="C2272" s="256"/>
      <c r="D2272" s="256"/>
      <c r="E2272" s="488"/>
      <c r="F2272" s="256"/>
      <c r="G2272" s="256"/>
      <c r="H2272" s="262"/>
      <c r="I2272" s="256"/>
      <c r="J2272" s="256"/>
      <c r="K2272" s="256"/>
      <c r="L2272" s="256"/>
    </row>
    <row r="2273" spans="1:12">
      <c r="A2273" s="256"/>
      <c r="B2273" s="256"/>
      <c r="C2273" s="256"/>
      <c r="D2273" s="256"/>
      <c r="E2273" s="488"/>
      <c r="F2273" s="256"/>
      <c r="G2273" s="256"/>
      <c r="H2273" s="262"/>
      <c r="I2273" s="256"/>
      <c r="J2273" s="256"/>
      <c r="K2273" s="256"/>
      <c r="L2273" s="256"/>
    </row>
    <row r="2274" spans="1:12">
      <c r="A2274" s="256"/>
      <c r="B2274" s="256"/>
      <c r="C2274" s="256"/>
      <c r="D2274" s="256"/>
      <c r="E2274" s="488"/>
      <c r="F2274" s="256"/>
      <c r="G2274" s="256"/>
      <c r="H2274" s="262"/>
      <c r="I2274" s="256"/>
      <c r="J2274" s="256"/>
      <c r="K2274" s="256"/>
      <c r="L2274" s="256"/>
    </row>
    <row r="2275" spans="1:12">
      <c r="A2275" s="256"/>
      <c r="B2275" s="256"/>
      <c r="C2275" s="256"/>
      <c r="D2275" s="256"/>
      <c r="E2275" s="488"/>
      <c r="F2275" s="256"/>
      <c r="G2275" s="256"/>
      <c r="H2275" s="262"/>
      <c r="I2275" s="256"/>
      <c r="J2275" s="256"/>
      <c r="K2275" s="256"/>
      <c r="L2275" s="256"/>
    </row>
    <row r="2276" spans="1:12">
      <c r="A2276" s="256"/>
      <c r="B2276" s="256"/>
      <c r="C2276" s="256"/>
      <c r="D2276" s="256"/>
      <c r="E2276" s="488"/>
      <c r="F2276" s="256"/>
      <c r="G2276" s="256"/>
      <c r="H2276" s="262"/>
      <c r="I2276" s="256"/>
      <c r="J2276" s="256"/>
      <c r="K2276" s="256"/>
      <c r="L2276" s="256"/>
    </row>
    <row r="2277" spans="1:12">
      <c r="A2277" s="256"/>
      <c r="B2277" s="256"/>
      <c r="C2277" s="256"/>
      <c r="D2277" s="256"/>
      <c r="E2277" s="488"/>
      <c r="F2277" s="256"/>
      <c r="G2277" s="256"/>
      <c r="H2277" s="262"/>
      <c r="I2277" s="256"/>
      <c r="J2277" s="256"/>
      <c r="K2277" s="256"/>
      <c r="L2277" s="256"/>
    </row>
    <row r="2278" spans="1:12">
      <c r="A2278" s="256"/>
      <c r="B2278" s="256"/>
      <c r="C2278" s="256"/>
      <c r="D2278" s="256"/>
      <c r="E2278" s="488"/>
      <c r="F2278" s="256"/>
      <c r="G2278" s="256"/>
      <c r="H2278" s="262"/>
      <c r="I2278" s="256"/>
      <c r="J2278" s="256"/>
      <c r="K2278" s="256"/>
      <c r="L2278" s="256"/>
    </row>
    <row r="2279" spans="1:12">
      <c r="A2279" s="256"/>
      <c r="B2279" s="256"/>
      <c r="C2279" s="256"/>
      <c r="D2279" s="256"/>
      <c r="E2279" s="488"/>
      <c r="F2279" s="256"/>
      <c r="G2279" s="256"/>
      <c r="H2279" s="262"/>
      <c r="I2279" s="256"/>
      <c r="J2279" s="256"/>
      <c r="K2279" s="256"/>
      <c r="L2279" s="256"/>
    </row>
    <row r="2280" spans="1:12">
      <c r="A2280" s="256"/>
      <c r="B2280" s="256"/>
      <c r="C2280" s="256"/>
      <c r="D2280" s="256"/>
      <c r="E2280" s="488"/>
      <c r="F2280" s="256"/>
      <c r="G2280" s="256"/>
      <c r="H2280" s="262"/>
      <c r="I2280" s="256"/>
      <c r="J2280" s="256"/>
      <c r="K2280" s="256"/>
      <c r="L2280" s="256"/>
    </row>
    <row r="2281" spans="1:12">
      <c r="A2281" s="256"/>
      <c r="B2281" s="256"/>
      <c r="C2281" s="256"/>
      <c r="D2281" s="256"/>
      <c r="E2281" s="488"/>
      <c r="F2281" s="256"/>
      <c r="G2281" s="256"/>
      <c r="H2281" s="262"/>
      <c r="I2281" s="256"/>
      <c r="J2281" s="256"/>
      <c r="K2281" s="256"/>
      <c r="L2281" s="256"/>
    </row>
    <row r="2282" spans="1:12">
      <c r="A2282" s="256"/>
      <c r="B2282" s="256"/>
      <c r="C2282" s="256"/>
      <c r="D2282" s="256"/>
      <c r="E2282" s="488"/>
      <c r="F2282" s="256"/>
      <c r="G2282" s="256"/>
      <c r="H2282" s="262"/>
      <c r="I2282" s="256"/>
      <c r="J2282" s="256"/>
      <c r="K2282" s="256"/>
      <c r="L2282" s="256"/>
    </row>
    <row r="2283" spans="1:12">
      <c r="A2283" s="256"/>
      <c r="B2283" s="256"/>
      <c r="C2283" s="256"/>
      <c r="D2283" s="256"/>
      <c r="E2283" s="488"/>
      <c r="F2283" s="256"/>
      <c r="G2283" s="256"/>
      <c r="H2283" s="262"/>
      <c r="I2283" s="256"/>
      <c r="J2283" s="256"/>
      <c r="K2283" s="256"/>
      <c r="L2283" s="256"/>
    </row>
    <row r="2284" spans="1:12">
      <c r="A2284" s="256"/>
      <c r="B2284" s="256"/>
      <c r="C2284" s="256"/>
      <c r="D2284" s="256"/>
      <c r="E2284" s="488"/>
      <c r="F2284" s="256"/>
      <c r="G2284" s="256"/>
      <c r="H2284" s="262"/>
      <c r="I2284" s="256"/>
      <c r="J2284" s="256"/>
      <c r="K2284" s="256"/>
      <c r="L2284" s="256"/>
    </row>
    <row r="2285" spans="1:12">
      <c r="A2285" s="256"/>
      <c r="B2285" s="256"/>
      <c r="C2285" s="256"/>
      <c r="D2285" s="256"/>
      <c r="E2285" s="488"/>
      <c r="F2285" s="256"/>
      <c r="G2285" s="256"/>
      <c r="H2285" s="262"/>
      <c r="I2285" s="256"/>
      <c r="J2285" s="256"/>
      <c r="K2285" s="256"/>
      <c r="L2285" s="256"/>
    </row>
    <row r="2286" spans="1:12">
      <c r="A2286" s="256"/>
      <c r="B2286" s="256"/>
      <c r="C2286" s="256"/>
      <c r="D2286" s="256"/>
      <c r="E2286" s="488"/>
      <c r="F2286" s="256"/>
      <c r="G2286" s="256"/>
      <c r="H2286" s="262"/>
      <c r="I2286" s="256"/>
      <c r="J2286" s="256"/>
      <c r="K2286" s="256"/>
      <c r="L2286" s="256"/>
    </row>
    <row r="2287" spans="1:12">
      <c r="A2287" s="256"/>
      <c r="B2287" s="256"/>
      <c r="C2287" s="256"/>
      <c r="D2287" s="256"/>
      <c r="E2287" s="488"/>
      <c r="F2287" s="256"/>
      <c r="G2287" s="256"/>
      <c r="H2287" s="262"/>
      <c r="I2287" s="256"/>
      <c r="J2287" s="256"/>
      <c r="K2287" s="256"/>
      <c r="L2287" s="256"/>
    </row>
    <row r="2288" spans="1:12">
      <c r="A2288" s="256"/>
      <c r="B2288" s="256"/>
      <c r="C2288" s="256"/>
      <c r="D2288" s="256"/>
      <c r="E2288" s="488"/>
      <c r="F2288" s="256"/>
      <c r="G2288" s="256"/>
      <c r="H2288" s="262"/>
      <c r="I2288" s="256"/>
      <c r="J2288" s="256"/>
      <c r="K2288" s="256"/>
      <c r="L2288" s="256"/>
    </row>
    <row r="2289" spans="1:12">
      <c r="A2289" s="256"/>
      <c r="B2289" s="256"/>
      <c r="C2289" s="256"/>
      <c r="D2289" s="256"/>
      <c r="E2289" s="488"/>
      <c r="F2289" s="256"/>
      <c r="G2289" s="256"/>
      <c r="H2289" s="262"/>
      <c r="I2289" s="256"/>
      <c r="J2289" s="256"/>
      <c r="K2289" s="256"/>
      <c r="L2289" s="256"/>
    </row>
    <row r="2290" spans="1:12">
      <c r="A2290" s="256"/>
      <c r="B2290" s="256"/>
      <c r="C2290" s="256"/>
      <c r="D2290" s="256"/>
      <c r="E2290" s="488"/>
      <c r="F2290" s="256"/>
      <c r="G2290" s="256"/>
      <c r="H2290" s="262"/>
      <c r="I2290" s="256"/>
      <c r="J2290" s="256"/>
      <c r="K2290" s="256"/>
      <c r="L2290" s="256"/>
    </row>
    <row r="2291" spans="1:12">
      <c r="A2291" s="256"/>
      <c r="B2291" s="256"/>
      <c r="C2291" s="256"/>
      <c r="D2291" s="256"/>
      <c r="E2291" s="488"/>
      <c r="F2291" s="256"/>
      <c r="G2291" s="256"/>
      <c r="H2291" s="262"/>
      <c r="I2291" s="256"/>
      <c r="J2291" s="256"/>
      <c r="K2291" s="256"/>
      <c r="L2291" s="256"/>
    </row>
    <row r="2292" spans="1:12">
      <c r="A2292" s="256"/>
      <c r="B2292" s="256"/>
      <c r="C2292" s="256"/>
      <c r="D2292" s="256"/>
      <c r="E2292" s="488"/>
      <c r="F2292" s="256"/>
      <c r="G2292" s="256"/>
      <c r="H2292" s="262"/>
      <c r="I2292" s="256"/>
      <c r="J2292" s="256"/>
      <c r="K2292" s="256"/>
      <c r="L2292" s="256"/>
    </row>
    <row r="2293" spans="1:12">
      <c r="A2293" s="256"/>
      <c r="B2293" s="256"/>
      <c r="C2293" s="256"/>
      <c r="D2293" s="256"/>
      <c r="E2293" s="488"/>
      <c r="F2293" s="256"/>
      <c r="G2293" s="256"/>
      <c r="H2293" s="262"/>
      <c r="I2293" s="256"/>
      <c r="J2293" s="256"/>
      <c r="K2293" s="256"/>
      <c r="L2293" s="256"/>
    </row>
    <row r="2294" spans="1:12">
      <c r="A2294" s="256"/>
      <c r="B2294" s="256"/>
      <c r="C2294" s="256"/>
      <c r="D2294" s="256"/>
      <c r="E2294" s="488"/>
      <c r="F2294" s="256"/>
      <c r="G2294" s="256"/>
      <c r="H2294" s="262"/>
      <c r="I2294" s="256"/>
      <c r="J2294" s="256"/>
      <c r="K2294" s="256"/>
      <c r="L2294" s="256"/>
    </row>
    <row r="2295" spans="1:12">
      <c r="A2295" s="256"/>
      <c r="B2295" s="256"/>
      <c r="C2295" s="256"/>
      <c r="D2295" s="256"/>
      <c r="E2295" s="488"/>
      <c r="F2295" s="256"/>
      <c r="G2295" s="256"/>
      <c r="H2295" s="262"/>
      <c r="I2295" s="256"/>
      <c r="J2295" s="256"/>
      <c r="K2295" s="256"/>
      <c r="L2295" s="256"/>
    </row>
    <row r="2296" spans="1:12">
      <c r="A2296" s="256"/>
      <c r="B2296" s="256"/>
      <c r="C2296" s="256"/>
      <c r="D2296" s="256"/>
      <c r="E2296" s="488"/>
      <c r="F2296" s="256"/>
      <c r="G2296" s="256"/>
      <c r="H2296" s="262"/>
      <c r="I2296" s="256"/>
      <c r="J2296" s="256"/>
      <c r="K2296" s="256"/>
      <c r="L2296" s="256"/>
    </row>
    <row r="2297" spans="1:12">
      <c r="A2297" s="256"/>
      <c r="B2297" s="256"/>
      <c r="C2297" s="256"/>
      <c r="D2297" s="256"/>
      <c r="E2297" s="488"/>
      <c r="F2297" s="256"/>
      <c r="G2297" s="256"/>
      <c r="H2297" s="262"/>
      <c r="I2297" s="256"/>
      <c r="J2297" s="256"/>
      <c r="K2297" s="256"/>
      <c r="L2297" s="256"/>
    </row>
    <row r="2298" spans="1:12">
      <c r="A2298" s="256"/>
      <c r="B2298" s="256"/>
      <c r="C2298" s="256"/>
      <c r="D2298" s="256"/>
      <c r="E2298" s="488"/>
      <c r="F2298" s="256"/>
      <c r="G2298" s="256"/>
      <c r="H2298" s="262"/>
      <c r="I2298" s="256"/>
      <c r="J2298" s="256"/>
      <c r="K2298" s="256"/>
      <c r="L2298" s="256"/>
    </row>
    <row r="2299" spans="1:12">
      <c r="A2299" s="256"/>
      <c r="B2299" s="256"/>
      <c r="C2299" s="256"/>
      <c r="D2299" s="256"/>
      <c r="E2299" s="488"/>
      <c r="F2299" s="256"/>
      <c r="G2299" s="256"/>
      <c r="H2299" s="262"/>
      <c r="I2299" s="256"/>
      <c r="J2299" s="256"/>
      <c r="K2299" s="256"/>
      <c r="L2299" s="256"/>
    </row>
    <row r="2300" spans="1:12">
      <c r="A2300" s="256"/>
      <c r="B2300" s="256"/>
      <c r="C2300" s="256"/>
      <c r="D2300" s="256"/>
      <c r="E2300" s="488"/>
      <c r="F2300" s="256"/>
      <c r="G2300" s="256"/>
      <c r="H2300" s="262"/>
      <c r="I2300" s="256"/>
      <c r="J2300" s="256"/>
      <c r="K2300" s="256"/>
      <c r="L2300" s="256"/>
    </row>
    <row r="2301" spans="1:12">
      <c r="A2301" s="256"/>
      <c r="B2301" s="256"/>
      <c r="C2301" s="256"/>
      <c r="D2301" s="256"/>
      <c r="E2301" s="488"/>
      <c r="F2301" s="256"/>
      <c r="G2301" s="256"/>
      <c r="H2301" s="262"/>
      <c r="I2301" s="256"/>
      <c r="J2301" s="256"/>
      <c r="K2301" s="256"/>
      <c r="L2301" s="256"/>
    </row>
    <row r="2302" spans="1:12">
      <c r="A2302" s="256"/>
      <c r="B2302" s="256"/>
      <c r="C2302" s="256"/>
      <c r="D2302" s="256"/>
      <c r="E2302" s="488"/>
      <c r="F2302" s="256"/>
      <c r="G2302" s="256"/>
      <c r="H2302" s="262"/>
      <c r="I2302" s="256"/>
      <c r="J2302" s="256"/>
      <c r="K2302" s="256"/>
      <c r="L2302" s="256"/>
    </row>
    <row r="2303" spans="1:12">
      <c r="A2303" s="256"/>
      <c r="B2303" s="256"/>
      <c r="C2303" s="256"/>
      <c r="D2303" s="256"/>
      <c r="E2303" s="488"/>
      <c r="F2303" s="256"/>
      <c r="G2303" s="256"/>
      <c r="H2303" s="262"/>
      <c r="I2303" s="256"/>
      <c r="J2303" s="256"/>
      <c r="K2303" s="256"/>
      <c r="L2303" s="256"/>
    </row>
    <row r="2304" spans="1:12">
      <c r="A2304" s="256"/>
      <c r="B2304" s="256"/>
      <c r="C2304" s="256"/>
      <c r="D2304" s="256"/>
      <c r="E2304" s="488"/>
      <c r="F2304" s="256"/>
      <c r="G2304" s="256"/>
      <c r="H2304" s="262"/>
      <c r="I2304" s="256"/>
      <c r="J2304" s="256"/>
      <c r="K2304" s="256"/>
      <c r="L2304" s="256"/>
    </row>
    <row r="2305" spans="1:12">
      <c r="A2305" s="256"/>
      <c r="B2305" s="256"/>
      <c r="C2305" s="256"/>
      <c r="D2305" s="256"/>
      <c r="E2305" s="488"/>
      <c r="F2305" s="256"/>
      <c r="G2305" s="256"/>
      <c r="H2305" s="262"/>
      <c r="I2305" s="256"/>
      <c r="J2305" s="256"/>
      <c r="K2305" s="256"/>
      <c r="L2305" s="256"/>
    </row>
    <row r="2306" spans="1:12">
      <c r="A2306" s="256"/>
      <c r="B2306" s="256"/>
      <c r="C2306" s="256"/>
      <c r="D2306" s="256"/>
      <c r="E2306" s="488"/>
      <c r="F2306" s="256"/>
      <c r="G2306" s="256"/>
      <c r="H2306" s="262"/>
      <c r="I2306" s="256"/>
      <c r="J2306" s="256"/>
      <c r="K2306" s="256"/>
      <c r="L2306" s="256"/>
    </row>
    <row r="2307" spans="1:12">
      <c r="A2307" s="256"/>
      <c r="B2307" s="256"/>
      <c r="C2307" s="256"/>
      <c r="D2307" s="256"/>
      <c r="E2307" s="488"/>
      <c r="F2307" s="256"/>
      <c r="G2307" s="256"/>
      <c r="H2307" s="262"/>
      <c r="I2307" s="256"/>
      <c r="J2307" s="256"/>
      <c r="K2307" s="256"/>
      <c r="L2307" s="256"/>
    </row>
    <row r="2308" spans="1:12">
      <c r="A2308" s="256"/>
      <c r="B2308" s="256"/>
      <c r="C2308" s="256"/>
      <c r="D2308" s="256"/>
      <c r="E2308" s="488"/>
      <c r="F2308" s="256"/>
      <c r="G2308" s="256"/>
      <c r="H2308" s="262"/>
      <c r="I2308" s="256"/>
      <c r="J2308" s="256"/>
      <c r="K2308" s="256"/>
      <c r="L2308" s="256"/>
    </row>
    <row r="2309" spans="1:12">
      <c r="A2309" s="256"/>
      <c r="B2309" s="256"/>
      <c r="C2309" s="256"/>
      <c r="D2309" s="256"/>
      <c r="E2309" s="488"/>
      <c r="F2309" s="256"/>
      <c r="G2309" s="256"/>
      <c r="H2309" s="262"/>
      <c r="I2309" s="256"/>
      <c r="J2309" s="256"/>
      <c r="K2309" s="256"/>
      <c r="L2309" s="256"/>
    </row>
    <row r="2310" spans="1:12">
      <c r="A2310" s="256"/>
      <c r="B2310" s="256"/>
      <c r="C2310" s="256"/>
      <c r="D2310" s="256"/>
      <c r="E2310" s="488"/>
      <c r="F2310" s="256"/>
      <c r="G2310" s="256"/>
      <c r="H2310" s="262"/>
      <c r="I2310" s="256"/>
      <c r="J2310" s="256"/>
      <c r="K2310" s="256"/>
      <c r="L2310" s="256"/>
    </row>
    <row r="2311" spans="1:12">
      <c r="A2311" s="256"/>
      <c r="B2311" s="256"/>
      <c r="C2311" s="256"/>
      <c r="D2311" s="256"/>
      <c r="E2311" s="488"/>
      <c r="F2311" s="256"/>
      <c r="G2311" s="256"/>
      <c r="H2311" s="262"/>
      <c r="I2311" s="256"/>
      <c r="J2311" s="256"/>
      <c r="K2311" s="256"/>
      <c r="L2311" s="256"/>
    </row>
    <row r="2312" spans="1:12">
      <c r="A2312" s="256"/>
      <c r="B2312" s="256"/>
      <c r="C2312" s="256"/>
      <c r="D2312" s="256"/>
      <c r="E2312" s="488"/>
      <c r="F2312" s="256"/>
      <c r="G2312" s="256"/>
      <c r="H2312" s="262"/>
      <c r="I2312" s="256"/>
      <c r="J2312" s="256"/>
      <c r="K2312" s="256"/>
      <c r="L2312" s="256"/>
    </row>
    <row r="2313" spans="1:12">
      <c r="A2313" s="256"/>
      <c r="B2313" s="256"/>
      <c r="C2313" s="256"/>
      <c r="D2313" s="256"/>
      <c r="E2313" s="488"/>
      <c r="F2313" s="256"/>
      <c r="G2313" s="256"/>
      <c r="H2313" s="262"/>
      <c r="I2313" s="256"/>
      <c r="J2313" s="256"/>
      <c r="K2313" s="256"/>
      <c r="L2313" s="256"/>
    </row>
    <row r="2314" spans="1:12">
      <c r="A2314" s="256"/>
      <c r="B2314" s="256"/>
      <c r="C2314" s="256"/>
      <c r="D2314" s="256"/>
      <c r="E2314" s="488"/>
      <c r="F2314" s="256"/>
      <c r="G2314" s="256"/>
      <c r="H2314" s="262"/>
      <c r="I2314" s="256"/>
      <c r="J2314" s="256"/>
      <c r="K2314" s="256"/>
      <c r="L2314" s="256"/>
    </row>
    <row r="2315" spans="1:12">
      <c r="A2315" s="256"/>
      <c r="B2315" s="256"/>
      <c r="C2315" s="256"/>
      <c r="D2315" s="256"/>
      <c r="E2315" s="488"/>
      <c r="F2315" s="256"/>
      <c r="G2315" s="256"/>
      <c r="H2315" s="262"/>
      <c r="I2315" s="256"/>
      <c r="J2315" s="256"/>
      <c r="K2315" s="256"/>
      <c r="L2315" s="256"/>
    </row>
    <row r="2316" spans="1:12">
      <c r="A2316" s="256"/>
      <c r="B2316" s="256"/>
      <c r="C2316" s="256"/>
      <c r="D2316" s="256"/>
      <c r="E2316" s="488"/>
      <c r="F2316" s="256"/>
      <c r="G2316" s="256"/>
      <c r="H2316" s="262"/>
      <c r="I2316" s="256"/>
      <c r="J2316" s="256"/>
      <c r="K2316" s="256"/>
      <c r="L2316" s="256"/>
    </row>
    <row r="2317" spans="1:12">
      <c r="A2317" s="256"/>
      <c r="B2317" s="256"/>
      <c r="C2317" s="256"/>
      <c r="D2317" s="256"/>
      <c r="E2317" s="488"/>
      <c r="F2317" s="256"/>
      <c r="G2317" s="256"/>
      <c r="H2317" s="262"/>
      <c r="I2317" s="256"/>
      <c r="J2317" s="256"/>
      <c r="K2317" s="256"/>
      <c r="L2317" s="256"/>
    </row>
    <row r="2318" spans="1:12">
      <c r="A2318" s="256"/>
      <c r="B2318" s="256"/>
      <c r="C2318" s="256"/>
      <c r="D2318" s="256"/>
      <c r="E2318" s="488"/>
      <c r="F2318" s="256"/>
      <c r="G2318" s="256"/>
      <c r="H2318" s="262"/>
      <c r="I2318" s="256"/>
      <c r="J2318" s="256"/>
      <c r="K2318" s="256"/>
      <c r="L2318" s="256"/>
    </row>
    <row r="2319" spans="1:12">
      <c r="A2319" s="256"/>
      <c r="B2319" s="256"/>
      <c r="C2319" s="256"/>
      <c r="D2319" s="256"/>
      <c r="E2319" s="488"/>
      <c r="F2319" s="256"/>
      <c r="G2319" s="256"/>
      <c r="H2319" s="262"/>
      <c r="I2319" s="256"/>
      <c r="J2319" s="256"/>
      <c r="K2319" s="256"/>
      <c r="L2319" s="256"/>
    </row>
    <row r="2320" spans="1:12">
      <c r="A2320" s="256"/>
      <c r="B2320" s="256"/>
      <c r="C2320" s="256"/>
      <c r="D2320" s="256"/>
      <c r="E2320" s="488"/>
      <c r="F2320" s="256"/>
      <c r="G2320" s="256"/>
      <c r="H2320" s="262"/>
      <c r="I2320" s="256"/>
      <c r="J2320" s="256"/>
      <c r="K2320" s="256"/>
      <c r="L2320" s="256"/>
    </row>
    <row r="2321" spans="1:12">
      <c r="A2321" s="256"/>
      <c r="B2321" s="256"/>
      <c r="C2321" s="256"/>
      <c r="D2321" s="256"/>
      <c r="E2321" s="488"/>
      <c r="F2321" s="256"/>
      <c r="G2321" s="256"/>
      <c r="H2321" s="262"/>
      <c r="I2321" s="256"/>
      <c r="J2321" s="256"/>
      <c r="K2321" s="256"/>
      <c r="L2321" s="256"/>
    </row>
    <row r="2322" spans="1:12">
      <c r="A2322" s="256"/>
      <c r="B2322" s="256"/>
      <c r="C2322" s="256"/>
      <c r="D2322" s="256"/>
      <c r="E2322" s="488"/>
      <c r="F2322" s="256"/>
      <c r="G2322" s="256"/>
      <c r="H2322" s="262"/>
      <c r="I2322" s="256"/>
      <c r="J2322" s="256"/>
      <c r="K2322" s="256"/>
      <c r="L2322" s="256"/>
    </row>
    <row r="2323" spans="1:12">
      <c r="A2323" s="256"/>
      <c r="B2323" s="256"/>
      <c r="C2323" s="256"/>
      <c r="D2323" s="256"/>
      <c r="E2323" s="488"/>
      <c r="F2323" s="256"/>
      <c r="G2323" s="256"/>
      <c r="H2323" s="262"/>
      <c r="I2323" s="256"/>
      <c r="J2323" s="256"/>
      <c r="K2323" s="256"/>
      <c r="L2323" s="256"/>
    </row>
    <row r="2324" spans="1:12">
      <c r="A2324" s="256"/>
      <c r="B2324" s="256"/>
      <c r="C2324" s="256"/>
      <c r="D2324" s="256"/>
      <c r="E2324" s="488"/>
      <c r="F2324" s="256"/>
      <c r="G2324" s="256"/>
      <c r="H2324" s="262"/>
      <c r="I2324" s="256"/>
      <c r="J2324" s="256"/>
      <c r="K2324" s="256"/>
      <c r="L2324" s="256"/>
    </row>
    <row r="2325" spans="1:12">
      <c r="A2325" s="256"/>
      <c r="B2325" s="256"/>
      <c r="C2325" s="256"/>
      <c r="D2325" s="256"/>
      <c r="E2325" s="488"/>
      <c r="F2325" s="256"/>
      <c r="G2325" s="256"/>
      <c r="H2325" s="262"/>
      <c r="I2325" s="256"/>
      <c r="J2325" s="256"/>
      <c r="K2325" s="256"/>
      <c r="L2325" s="256"/>
    </row>
    <row r="2326" spans="1:12">
      <c r="A2326" s="256"/>
      <c r="B2326" s="256"/>
      <c r="C2326" s="256"/>
      <c r="D2326" s="256"/>
      <c r="E2326" s="488"/>
      <c r="F2326" s="256"/>
      <c r="G2326" s="256"/>
      <c r="H2326" s="262"/>
      <c r="I2326" s="256"/>
      <c r="J2326" s="256"/>
      <c r="K2326" s="256"/>
      <c r="L2326" s="256"/>
    </row>
    <row r="2327" spans="1:12">
      <c r="A2327" s="256"/>
      <c r="B2327" s="256"/>
      <c r="C2327" s="256"/>
      <c r="D2327" s="256"/>
      <c r="E2327" s="488"/>
      <c r="F2327" s="256"/>
      <c r="G2327" s="256"/>
      <c r="H2327" s="262"/>
      <c r="I2327" s="256"/>
      <c r="J2327" s="256"/>
      <c r="K2327" s="256"/>
      <c r="L2327" s="256"/>
    </row>
    <row r="2328" spans="1:12">
      <c r="A2328" s="256"/>
      <c r="B2328" s="256"/>
      <c r="C2328" s="256"/>
      <c r="D2328" s="256"/>
      <c r="E2328" s="488"/>
      <c r="F2328" s="256"/>
      <c r="G2328" s="256"/>
      <c r="H2328" s="262"/>
      <c r="I2328" s="256"/>
      <c r="J2328" s="256"/>
      <c r="K2328" s="256"/>
      <c r="L2328" s="256"/>
    </row>
    <row r="2329" spans="1:12">
      <c r="A2329" s="256"/>
      <c r="B2329" s="256"/>
      <c r="C2329" s="256"/>
      <c r="D2329" s="256"/>
      <c r="E2329" s="488"/>
      <c r="F2329" s="256"/>
      <c r="G2329" s="256"/>
      <c r="H2329" s="262"/>
      <c r="I2329" s="256"/>
      <c r="J2329" s="256"/>
      <c r="K2329" s="256"/>
      <c r="L2329" s="256"/>
    </row>
    <row r="2330" spans="1:12">
      <c r="A2330" s="256"/>
      <c r="B2330" s="256"/>
      <c r="C2330" s="256"/>
      <c r="D2330" s="256"/>
      <c r="E2330" s="488"/>
      <c r="F2330" s="256"/>
      <c r="G2330" s="256"/>
      <c r="H2330" s="262"/>
      <c r="I2330" s="256"/>
      <c r="J2330" s="256"/>
      <c r="K2330" s="256"/>
      <c r="L2330" s="256"/>
    </row>
    <row r="2331" spans="1:12">
      <c r="A2331" s="256"/>
      <c r="B2331" s="256"/>
      <c r="C2331" s="256"/>
      <c r="D2331" s="256"/>
      <c r="E2331" s="488"/>
      <c r="F2331" s="256"/>
      <c r="G2331" s="256"/>
      <c r="H2331" s="262"/>
      <c r="I2331" s="256"/>
      <c r="J2331" s="256"/>
      <c r="K2331" s="256"/>
      <c r="L2331" s="256"/>
    </row>
    <row r="2332" spans="1:12">
      <c r="A2332" s="256"/>
      <c r="B2332" s="256"/>
      <c r="C2332" s="256"/>
      <c r="D2332" s="256"/>
      <c r="E2332" s="488"/>
      <c r="F2332" s="256"/>
      <c r="G2332" s="256"/>
      <c r="H2332" s="262"/>
      <c r="I2332" s="256"/>
      <c r="J2332" s="256"/>
      <c r="K2332" s="256"/>
      <c r="L2332" s="256"/>
    </row>
    <row r="2333" spans="1:12">
      <c r="A2333" s="256"/>
      <c r="B2333" s="256"/>
      <c r="C2333" s="256"/>
      <c r="D2333" s="256"/>
      <c r="E2333" s="488"/>
      <c r="F2333" s="256"/>
      <c r="G2333" s="256"/>
      <c r="H2333" s="262"/>
      <c r="I2333" s="256"/>
      <c r="J2333" s="256"/>
      <c r="K2333" s="256"/>
      <c r="L2333" s="256"/>
    </row>
    <row r="2334" spans="1:12">
      <c r="A2334" s="256"/>
      <c r="B2334" s="256"/>
      <c r="C2334" s="256"/>
      <c r="D2334" s="256"/>
      <c r="E2334" s="488"/>
      <c r="F2334" s="256"/>
      <c r="G2334" s="256"/>
      <c r="H2334" s="262"/>
      <c r="I2334" s="256"/>
      <c r="J2334" s="256"/>
      <c r="K2334" s="256"/>
      <c r="L2334" s="256"/>
    </row>
    <row r="2335" spans="1:12">
      <c r="A2335" s="256"/>
      <c r="B2335" s="256"/>
      <c r="C2335" s="256"/>
      <c r="D2335" s="256"/>
      <c r="E2335" s="488"/>
      <c r="F2335" s="256"/>
      <c r="G2335" s="256"/>
      <c r="H2335" s="262"/>
      <c r="I2335" s="256"/>
      <c r="J2335" s="256"/>
      <c r="K2335" s="256"/>
      <c r="L2335" s="256"/>
    </row>
    <row r="2336" spans="1:12">
      <c r="A2336" s="256"/>
      <c r="B2336" s="256"/>
      <c r="C2336" s="256"/>
      <c r="D2336" s="256"/>
      <c r="E2336" s="488"/>
      <c r="F2336" s="256"/>
      <c r="G2336" s="256"/>
      <c r="H2336" s="262"/>
      <c r="I2336" s="256"/>
      <c r="J2336" s="256"/>
      <c r="K2336" s="256"/>
      <c r="L2336" s="256"/>
    </row>
    <row r="2337" spans="1:12">
      <c r="A2337" s="256"/>
      <c r="B2337" s="256"/>
      <c r="C2337" s="256"/>
      <c r="D2337" s="256"/>
      <c r="E2337" s="488"/>
      <c r="F2337" s="256"/>
      <c r="G2337" s="256"/>
      <c r="H2337" s="262"/>
      <c r="I2337" s="256"/>
      <c r="J2337" s="256"/>
      <c r="K2337" s="256"/>
      <c r="L2337" s="256"/>
    </row>
    <row r="2338" spans="1:12">
      <c r="A2338" s="256"/>
      <c r="B2338" s="256"/>
      <c r="C2338" s="256"/>
      <c r="D2338" s="256"/>
      <c r="E2338" s="488"/>
      <c r="F2338" s="256"/>
      <c r="G2338" s="256"/>
      <c r="H2338" s="262"/>
      <c r="I2338" s="256"/>
      <c r="J2338" s="256"/>
      <c r="K2338" s="256"/>
      <c r="L2338" s="256"/>
    </row>
    <row r="2339" spans="1:12">
      <c r="A2339" s="256"/>
      <c r="B2339" s="256"/>
      <c r="C2339" s="256"/>
      <c r="D2339" s="256"/>
      <c r="E2339" s="488"/>
      <c r="F2339" s="256"/>
      <c r="G2339" s="256"/>
      <c r="H2339" s="262"/>
      <c r="I2339" s="256"/>
      <c r="J2339" s="256"/>
      <c r="K2339" s="256"/>
      <c r="L2339" s="256"/>
    </row>
    <row r="2340" spans="1:12">
      <c r="A2340" s="256"/>
      <c r="B2340" s="256"/>
      <c r="C2340" s="256"/>
      <c r="D2340" s="256"/>
      <c r="E2340" s="488"/>
      <c r="F2340" s="256"/>
      <c r="G2340" s="256"/>
      <c r="H2340" s="262"/>
      <c r="I2340" s="256"/>
      <c r="J2340" s="256"/>
      <c r="K2340" s="256"/>
      <c r="L2340" s="256"/>
    </row>
    <row r="2341" spans="1:12">
      <c r="A2341" s="256"/>
      <c r="B2341" s="256"/>
      <c r="C2341" s="256"/>
      <c r="D2341" s="256"/>
      <c r="E2341" s="488"/>
      <c r="F2341" s="256"/>
      <c r="G2341" s="256"/>
      <c r="H2341" s="262"/>
      <c r="I2341" s="256"/>
      <c r="J2341" s="256"/>
      <c r="K2341" s="256"/>
      <c r="L2341" s="256"/>
    </row>
    <row r="2342" spans="1:12">
      <c r="A2342" s="256"/>
      <c r="B2342" s="256"/>
      <c r="C2342" s="256"/>
      <c r="D2342" s="256"/>
      <c r="E2342" s="488"/>
      <c r="F2342" s="256"/>
      <c r="G2342" s="256"/>
      <c r="H2342" s="262"/>
      <c r="I2342" s="256"/>
      <c r="J2342" s="256"/>
      <c r="K2342" s="256"/>
      <c r="L2342" s="256"/>
    </row>
    <row r="2343" spans="1:12">
      <c r="A2343" s="256"/>
      <c r="B2343" s="256"/>
      <c r="C2343" s="256"/>
      <c r="D2343" s="256"/>
      <c r="E2343" s="488"/>
      <c r="F2343" s="256"/>
      <c r="G2343" s="256"/>
      <c r="H2343" s="262"/>
      <c r="I2343" s="256"/>
      <c r="J2343" s="256"/>
      <c r="K2343" s="256"/>
      <c r="L2343" s="256"/>
    </row>
    <row r="2344" spans="1:12">
      <c r="A2344" s="256"/>
      <c r="B2344" s="256"/>
      <c r="C2344" s="256"/>
      <c r="D2344" s="256"/>
      <c r="E2344" s="488"/>
      <c r="F2344" s="256"/>
      <c r="G2344" s="256"/>
      <c r="H2344" s="262"/>
      <c r="I2344" s="256"/>
      <c r="J2344" s="256"/>
      <c r="K2344" s="256"/>
      <c r="L2344" s="256"/>
    </row>
    <row r="2345" spans="1:12">
      <c r="A2345" s="256"/>
      <c r="B2345" s="256"/>
      <c r="C2345" s="256"/>
      <c r="D2345" s="256"/>
      <c r="E2345" s="488"/>
      <c r="F2345" s="256"/>
      <c r="G2345" s="256"/>
      <c r="H2345" s="262"/>
      <c r="I2345" s="256"/>
      <c r="J2345" s="256"/>
      <c r="K2345" s="256"/>
      <c r="L2345" s="256"/>
    </row>
    <row r="2346" spans="1:12">
      <c r="A2346" s="256"/>
      <c r="B2346" s="256"/>
      <c r="C2346" s="256"/>
      <c r="D2346" s="256"/>
      <c r="E2346" s="488"/>
      <c r="F2346" s="256"/>
      <c r="G2346" s="256"/>
      <c r="H2346" s="262"/>
      <c r="I2346" s="256"/>
      <c r="J2346" s="256"/>
      <c r="K2346" s="256"/>
      <c r="L2346" s="256"/>
    </row>
    <row r="2347" spans="1:12">
      <c r="A2347" s="256"/>
      <c r="B2347" s="256"/>
      <c r="C2347" s="256"/>
      <c r="D2347" s="256"/>
      <c r="E2347" s="488"/>
      <c r="F2347" s="256"/>
      <c r="G2347" s="256"/>
      <c r="H2347" s="262"/>
      <c r="I2347" s="256"/>
      <c r="J2347" s="256"/>
      <c r="K2347" s="256"/>
      <c r="L2347" s="256"/>
    </row>
    <row r="2348" spans="1:12">
      <c r="A2348" s="256"/>
      <c r="B2348" s="256"/>
      <c r="C2348" s="256"/>
      <c r="D2348" s="256"/>
      <c r="E2348" s="488"/>
      <c r="F2348" s="256"/>
      <c r="G2348" s="256"/>
      <c r="H2348" s="262"/>
      <c r="I2348" s="256"/>
      <c r="J2348" s="256"/>
      <c r="K2348" s="256"/>
      <c r="L2348" s="256"/>
    </row>
    <row r="2349" spans="1:12">
      <c r="A2349" s="256"/>
      <c r="B2349" s="256"/>
      <c r="C2349" s="256"/>
      <c r="D2349" s="256"/>
      <c r="E2349" s="488"/>
      <c r="F2349" s="256"/>
      <c r="G2349" s="256"/>
      <c r="H2349" s="262"/>
      <c r="I2349" s="256"/>
      <c r="J2349" s="256"/>
      <c r="K2349" s="256"/>
      <c r="L2349" s="256"/>
    </row>
    <row r="2350" spans="1:12">
      <c r="A2350" s="256"/>
      <c r="B2350" s="256"/>
      <c r="C2350" s="256"/>
      <c r="D2350" s="256"/>
      <c r="E2350" s="488"/>
      <c r="F2350" s="256"/>
      <c r="G2350" s="256"/>
      <c r="H2350" s="262"/>
      <c r="I2350" s="256"/>
      <c r="J2350" s="256"/>
      <c r="K2350" s="256"/>
      <c r="L2350" s="256"/>
    </row>
    <row r="2351" spans="1:12">
      <c r="A2351" s="256"/>
      <c r="B2351" s="256"/>
      <c r="C2351" s="256"/>
      <c r="D2351" s="256"/>
      <c r="E2351" s="488"/>
      <c r="F2351" s="256"/>
      <c r="G2351" s="256"/>
      <c r="H2351" s="262"/>
      <c r="I2351" s="256"/>
      <c r="J2351" s="256"/>
      <c r="K2351" s="256"/>
      <c r="L2351" s="256"/>
    </row>
    <row r="2352" spans="1:12">
      <c r="A2352" s="256"/>
      <c r="B2352" s="256"/>
      <c r="C2352" s="256"/>
      <c r="D2352" s="256"/>
      <c r="E2352" s="488"/>
      <c r="F2352" s="256"/>
      <c r="G2352" s="256"/>
      <c r="H2352" s="262"/>
      <c r="I2352" s="256"/>
      <c r="J2352" s="256"/>
      <c r="K2352" s="256"/>
      <c r="L2352" s="256"/>
    </row>
    <row r="2353" spans="1:12">
      <c r="A2353" s="256"/>
      <c r="B2353" s="256"/>
      <c r="C2353" s="256"/>
      <c r="D2353" s="256"/>
      <c r="E2353" s="488"/>
      <c r="F2353" s="256"/>
      <c r="G2353" s="256"/>
      <c r="H2353" s="262"/>
      <c r="I2353" s="256"/>
      <c r="J2353" s="256"/>
      <c r="K2353" s="256"/>
      <c r="L2353" s="256"/>
    </row>
    <row r="2354" spans="1:12">
      <c r="A2354" s="256"/>
      <c r="B2354" s="256"/>
      <c r="C2354" s="256"/>
      <c r="D2354" s="256"/>
      <c r="E2354" s="488"/>
      <c r="F2354" s="256"/>
      <c r="G2354" s="256"/>
      <c r="H2354" s="262"/>
      <c r="I2354" s="256"/>
      <c r="J2354" s="256"/>
      <c r="K2354" s="256"/>
      <c r="L2354" s="256"/>
    </row>
    <row r="2355" spans="1:12">
      <c r="A2355" s="256"/>
      <c r="B2355" s="256"/>
      <c r="C2355" s="256"/>
      <c r="D2355" s="256"/>
      <c r="E2355" s="488"/>
      <c r="F2355" s="256"/>
      <c r="G2355" s="256"/>
      <c r="H2355" s="262"/>
      <c r="I2355" s="256"/>
      <c r="J2355" s="256"/>
      <c r="K2355" s="256"/>
      <c r="L2355" s="256"/>
    </row>
    <row r="2356" spans="1:12">
      <c r="A2356" s="256"/>
      <c r="B2356" s="256"/>
      <c r="C2356" s="256"/>
      <c r="D2356" s="256"/>
      <c r="E2356" s="488"/>
      <c r="F2356" s="256"/>
      <c r="G2356" s="256"/>
      <c r="H2356" s="262"/>
      <c r="I2356" s="256"/>
      <c r="J2356" s="256"/>
      <c r="K2356" s="256"/>
      <c r="L2356" s="256"/>
    </row>
    <row r="2357" spans="1:12">
      <c r="A2357" s="256"/>
      <c r="B2357" s="256"/>
      <c r="C2357" s="256"/>
      <c r="D2357" s="256"/>
      <c r="E2357" s="488"/>
      <c r="F2357" s="256"/>
      <c r="G2357" s="256"/>
      <c r="H2357" s="262"/>
      <c r="I2357" s="256"/>
      <c r="J2357" s="256"/>
      <c r="K2357" s="256"/>
      <c r="L2357" s="256"/>
    </row>
    <row r="2358" spans="1:12">
      <c r="A2358" s="256"/>
      <c r="B2358" s="256"/>
      <c r="C2358" s="256"/>
      <c r="D2358" s="256"/>
      <c r="E2358" s="488"/>
      <c r="F2358" s="256"/>
      <c r="G2358" s="256"/>
      <c r="H2358" s="262"/>
      <c r="I2358" s="256"/>
      <c r="J2358" s="256"/>
      <c r="K2358" s="256"/>
      <c r="L2358" s="256"/>
    </row>
    <row r="2359" spans="1:12">
      <c r="A2359" s="256"/>
      <c r="B2359" s="256"/>
      <c r="C2359" s="256"/>
      <c r="D2359" s="256"/>
      <c r="E2359" s="488"/>
      <c r="F2359" s="256"/>
      <c r="G2359" s="256"/>
      <c r="H2359" s="262"/>
      <c r="I2359" s="256"/>
      <c r="J2359" s="256"/>
      <c r="K2359" s="256"/>
      <c r="L2359" s="256"/>
    </row>
    <row r="2360" spans="1:12">
      <c r="A2360" s="256"/>
      <c r="B2360" s="256"/>
      <c r="C2360" s="256"/>
      <c r="D2360" s="256"/>
      <c r="E2360" s="488"/>
      <c r="F2360" s="256"/>
      <c r="G2360" s="256"/>
      <c r="H2360" s="262"/>
      <c r="I2360" s="256"/>
      <c r="J2360" s="256"/>
      <c r="K2360" s="256"/>
      <c r="L2360" s="256"/>
    </row>
    <row r="2361" spans="1:12">
      <c r="A2361" s="256"/>
      <c r="B2361" s="256"/>
      <c r="C2361" s="256"/>
      <c r="D2361" s="256"/>
      <c r="E2361" s="488"/>
      <c r="F2361" s="256"/>
      <c r="G2361" s="256"/>
      <c r="H2361" s="262"/>
      <c r="I2361" s="256"/>
      <c r="J2361" s="256"/>
      <c r="K2361" s="256"/>
      <c r="L2361" s="256"/>
    </row>
    <row r="2362" spans="1:12">
      <c r="A2362" s="256"/>
      <c r="B2362" s="256"/>
      <c r="C2362" s="256"/>
      <c r="D2362" s="256"/>
      <c r="E2362" s="488"/>
      <c r="F2362" s="256"/>
      <c r="G2362" s="256"/>
      <c r="H2362" s="262"/>
      <c r="I2362" s="256"/>
      <c r="J2362" s="256"/>
      <c r="K2362" s="256"/>
      <c r="L2362" s="256"/>
    </row>
    <row r="2363" spans="1:12">
      <c r="A2363" s="256"/>
      <c r="B2363" s="256"/>
      <c r="C2363" s="256"/>
      <c r="D2363" s="256"/>
      <c r="E2363" s="488"/>
      <c r="F2363" s="256"/>
      <c r="G2363" s="256"/>
      <c r="H2363" s="262"/>
      <c r="I2363" s="256"/>
      <c r="J2363" s="256"/>
      <c r="K2363" s="256"/>
      <c r="L2363" s="256"/>
    </row>
    <row r="2364" spans="1:12">
      <c r="A2364" s="256"/>
      <c r="B2364" s="256"/>
      <c r="C2364" s="256"/>
      <c r="D2364" s="256"/>
      <c r="E2364" s="488"/>
      <c r="F2364" s="256"/>
      <c r="G2364" s="256"/>
      <c r="H2364" s="262"/>
      <c r="I2364" s="256"/>
      <c r="J2364" s="256"/>
      <c r="K2364" s="256"/>
      <c r="L2364" s="256"/>
    </row>
    <row r="2365" spans="1:12">
      <c r="A2365" s="256"/>
      <c r="B2365" s="256"/>
      <c r="C2365" s="256"/>
      <c r="D2365" s="256"/>
      <c r="E2365" s="488"/>
      <c r="F2365" s="256"/>
      <c r="G2365" s="256"/>
      <c r="H2365" s="262"/>
      <c r="I2365" s="256"/>
      <c r="J2365" s="256"/>
      <c r="K2365" s="256"/>
      <c r="L2365" s="256"/>
    </row>
    <row r="2366" spans="1:12">
      <c r="A2366" s="256"/>
      <c r="B2366" s="256"/>
      <c r="C2366" s="256"/>
      <c r="D2366" s="256"/>
      <c r="E2366" s="488"/>
      <c r="F2366" s="256"/>
      <c r="G2366" s="256"/>
      <c r="H2366" s="262"/>
      <c r="I2366" s="256"/>
      <c r="J2366" s="256"/>
      <c r="K2366" s="256"/>
      <c r="L2366" s="256"/>
    </row>
    <row r="2367" spans="1:12">
      <c r="A2367" s="256"/>
      <c r="B2367" s="256"/>
      <c r="C2367" s="256"/>
      <c r="D2367" s="256"/>
      <c r="E2367" s="488"/>
      <c r="F2367" s="256"/>
      <c r="G2367" s="256"/>
      <c r="H2367" s="262"/>
      <c r="I2367" s="256"/>
      <c r="J2367" s="256"/>
      <c r="K2367" s="256"/>
      <c r="L2367" s="256"/>
    </row>
    <row r="2368" spans="1:12">
      <c r="A2368" s="256"/>
      <c r="B2368" s="256"/>
      <c r="C2368" s="256"/>
      <c r="D2368" s="256"/>
      <c r="E2368" s="488"/>
      <c r="F2368" s="256"/>
      <c r="G2368" s="256"/>
      <c r="H2368" s="262"/>
      <c r="I2368" s="256"/>
      <c r="J2368" s="256"/>
      <c r="K2368" s="256"/>
      <c r="L2368" s="256"/>
    </row>
    <row r="2369" spans="1:12">
      <c r="A2369" s="256"/>
      <c r="B2369" s="256"/>
      <c r="C2369" s="256"/>
      <c r="D2369" s="256"/>
      <c r="E2369" s="488"/>
      <c r="F2369" s="256"/>
      <c r="G2369" s="256"/>
      <c r="H2369" s="262"/>
      <c r="I2369" s="256"/>
      <c r="J2369" s="256"/>
      <c r="K2369" s="256"/>
      <c r="L2369" s="256"/>
    </row>
    <row r="2370" spans="1:12">
      <c r="A2370" s="256"/>
      <c r="B2370" s="256"/>
      <c r="C2370" s="256"/>
      <c r="D2370" s="256"/>
      <c r="E2370" s="488"/>
      <c r="F2370" s="256"/>
      <c r="G2370" s="256"/>
      <c r="H2370" s="262"/>
      <c r="I2370" s="256"/>
      <c r="J2370" s="256"/>
      <c r="K2370" s="256"/>
      <c r="L2370" s="256"/>
    </row>
    <row r="2371" spans="1:12">
      <c r="A2371" s="256"/>
      <c r="B2371" s="256"/>
      <c r="C2371" s="256"/>
      <c r="D2371" s="256"/>
      <c r="E2371" s="488"/>
      <c r="F2371" s="256"/>
      <c r="G2371" s="256"/>
      <c r="H2371" s="262"/>
      <c r="I2371" s="256"/>
      <c r="J2371" s="256"/>
      <c r="K2371" s="256"/>
      <c r="L2371" s="256"/>
    </row>
    <row r="2372" spans="1:12">
      <c r="A2372" s="256"/>
      <c r="B2372" s="256"/>
      <c r="C2372" s="256"/>
      <c r="D2372" s="256"/>
      <c r="E2372" s="488"/>
      <c r="F2372" s="256"/>
      <c r="G2372" s="256"/>
      <c r="H2372" s="262"/>
      <c r="I2372" s="256"/>
      <c r="J2372" s="256"/>
      <c r="K2372" s="256"/>
      <c r="L2372" s="256"/>
    </row>
    <row r="2373" spans="1:12">
      <c r="A2373" s="256"/>
      <c r="B2373" s="256"/>
      <c r="C2373" s="256"/>
      <c r="D2373" s="256"/>
      <c r="E2373" s="488"/>
      <c r="F2373" s="256"/>
      <c r="G2373" s="256"/>
      <c r="H2373" s="262"/>
      <c r="I2373" s="256"/>
      <c r="J2373" s="256"/>
      <c r="K2373" s="256"/>
      <c r="L2373" s="256"/>
    </row>
    <row r="2374" spans="1:12">
      <c r="A2374" s="256"/>
      <c r="B2374" s="256"/>
      <c r="C2374" s="256"/>
      <c r="D2374" s="256"/>
      <c r="E2374" s="488"/>
      <c r="F2374" s="256"/>
      <c r="G2374" s="256"/>
      <c r="H2374" s="262"/>
      <c r="I2374" s="256"/>
      <c r="J2374" s="256"/>
      <c r="K2374" s="256"/>
      <c r="L2374" s="256"/>
    </row>
    <row r="2375" spans="1:12">
      <c r="A2375" s="256"/>
      <c r="B2375" s="256"/>
      <c r="C2375" s="256"/>
      <c r="D2375" s="256"/>
      <c r="E2375" s="488"/>
      <c r="F2375" s="256"/>
      <c r="G2375" s="256"/>
      <c r="H2375" s="262"/>
      <c r="I2375" s="256"/>
      <c r="J2375" s="256"/>
      <c r="K2375" s="256"/>
      <c r="L2375" s="256"/>
    </row>
    <row r="2376" spans="1:12">
      <c r="A2376" s="256"/>
      <c r="B2376" s="256"/>
      <c r="C2376" s="256"/>
      <c r="D2376" s="256"/>
      <c r="E2376" s="488"/>
      <c r="F2376" s="256"/>
      <c r="G2376" s="256"/>
      <c r="H2376" s="262"/>
      <c r="I2376" s="256"/>
      <c r="J2376" s="256"/>
      <c r="K2376" s="256"/>
      <c r="L2376" s="256"/>
    </row>
    <row r="2377" spans="1:12">
      <c r="A2377" s="256"/>
      <c r="B2377" s="256"/>
      <c r="C2377" s="256"/>
      <c r="D2377" s="256"/>
      <c r="E2377" s="488"/>
      <c r="F2377" s="256"/>
      <c r="G2377" s="256"/>
      <c r="H2377" s="262"/>
      <c r="I2377" s="256"/>
      <c r="J2377" s="256"/>
      <c r="K2377" s="256"/>
      <c r="L2377" s="256"/>
    </row>
    <row r="2378" spans="1:12">
      <c r="A2378" s="256"/>
      <c r="B2378" s="256"/>
      <c r="C2378" s="256"/>
      <c r="D2378" s="256"/>
      <c r="E2378" s="488"/>
      <c r="F2378" s="256"/>
      <c r="G2378" s="256"/>
      <c r="H2378" s="262"/>
      <c r="I2378" s="256"/>
      <c r="J2378" s="256"/>
      <c r="K2378" s="256"/>
      <c r="L2378" s="256"/>
    </row>
    <row r="2379" spans="1:12">
      <c r="A2379" s="256"/>
      <c r="B2379" s="256"/>
      <c r="C2379" s="256"/>
      <c r="D2379" s="256"/>
      <c r="E2379" s="488"/>
      <c r="F2379" s="256"/>
      <c r="G2379" s="256"/>
      <c r="H2379" s="262"/>
      <c r="I2379" s="256"/>
      <c r="J2379" s="256"/>
      <c r="K2379" s="256"/>
      <c r="L2379" s="256"/>
    </row>
    <row r="2380" spans="1:12">
      <c r="A2380" s="256"/>
      <c r="B2380" s="256"/>
      <c r="C2380" s="256"/>
      <c r="D2380" s="256"/>
      <c r="E2380" s="488"/>
      <c r="F2380" s="256"/>
      <c r="G2380" s="256"/>
      <c r="H2380" s="262"/>
      <c r="I2380" s="256"/>
      <c r="J2380" s="256"/>
      <c r="K2380" s="256"/>
      <c r="L2380" s="256"/>
    </row>
    <row r="2381" spans="1:12">
      <c r="A2381" s="256"/>
      <c r="B2381" s="256"/>
      <c r="C2381" s="256"/>
      <c r="D2381" s="256"/>
      <c r="E2381" s="488"/>
      <c r="F2381" s="256"/>
      <c r="G2381" s="256"/>
      <c r="H2381" s="262"/>
      <c r="I2381" s="256"/>
      <c r="J2381" s="256"/>
      <c r="K2381" s="256"/>
      <c r="L2381" s="256"/>
    </row>
    <row r="2382" spans="1:12">
      <c r="A2382" s="256"/>
      <c r="B2382" s="256"/>
      <c r="C2382" s="256"/>
      <c r="D2382" s="256"/>
      <c r="E2382" s="488"/>
      <c r="F2382" s="256"/>
      <c r="G2382" s="256"/>
      <c r="H2382" s="262"/>
      <c r="I2382" s="256"/>
      <c r="J2382" s="256"/>
      <c r="K2382" s="256"/>
      <c r="L2382" s="256"/>
    </row>
    <row r="2383" spans="1:12">
      <c r="A2383" s="256"/>
      <c r="B2383" s="256"/>
      <c r="C2383" s="256"/>
      <c r="D2383" s="256"/>
      <c r="E2383" s="488"/>
      <c r="F2383" s="256"/>
      <c r="G2383" s="256"/>
      <c r="H2383" s="262"/>
      <c r="I2383" s="256"/>
      <c r="J2383" s="256"/>
      <c r="K2383" s="256"/>
      <c r="L2383" s="256"/>
    </row>
    <row r="2384" spans="1:12">
      <c r="A2384" s="256"/>
      <c r="B2384" s="256"/>
      <c r="C2384" s="256"/>
      <c r="D2384" s="256"/>
      <c r="E2384" s="488"/>
      <c r="F2384" s="256"/>
      <c r="G2384" s="256"/>
      <c r="H2384" s="262"/>
      <c r="I2384" s="256"/>
      <c r="J2384" s="256"/>
      <c r="K2384" s="256"/>
      <c r="L2384" s="256"/>
    </row>
    <row r="2385" spans="1:12">
      <c r="A2385" s="256"/>
      <c r="B2385" s="256"/>
      <c r="C2385" s="256"/>
      <c r="D2385" s="256"/>
      <c r="E2385" s="488"/>
      <c r="F2385" s="256"/>
      <c r="G2385" s="256"/>
      <c r="H2385" s="262"/>
      <c r="I2385" s="256"/>
      <c r="J2385" s="256"/>
      <c r="K2385" s="256"/>
      <c r="L2385" s="256"/>
    </row>
    <row r="2386" spans="1:12">
      <c r="A2386" s="256"/>
      <c r="B2386" s="256"/>
      <c r="C2386" s="256"/>
      <c r="D2386" s="256"/>
      <c r="E2386" s="488"/>
      <c r="F2386" s="256"/>
      <c r="G2386" s="256"/>
      <c r="H2386" s="262"/>
      <c r="I2386" s="256"/>
      <c r="J2386" s="256"/>
      <c r="K2386" s="256"/>
      <c r="L2386" s="256"/>
    </row>
    <row r="2387" spans="1:12">
      <c r="A2387" s="256"/>
      <c r="B2387" s="256"/>
      <c r="C2387" s="256"/>
      <c r="D2387" s="256"/>
      <c r="E2387" s="488"/>
      <c r="F2387" s="256"/>
      <c r="G2387" s="256"/>
      <c r="H2387" s="262"/>
      <c r="I2387" s="256"/>
      <c r="J2387" s="256"/>
      <c r="K2387" s="256"/>
      <c r="L2387" s="256"/>
    </row>
    <row r="2388" spans="1:12">
      <c r="A2388" s="256"/>
      <c r="B2388" s="256"/>
      <c r="C2388" s="256"/>
      <c r="D2388" s="256"/>
      <c r="E2388" s="488"/>
      <c r="F2388" s="256"/>
      <c r="G2388" s="256"/>
      <c r="H2388" s="262"/>
      <c r="I2388" s="256"/>
      <c r="J2388" s="256"/>
      <c r="K2388" s="256"/>
      <c r="L2388" s="256"/>
    </row>
    <row r="2389" spans="1:12">
      <c r="A2389" s="256"/>
      <c r="B2389" s="256"/>
      <c r="C2389" s="256"/>
      <c r="D2389" s="256"/>
      <c r="E2389" s="488"/>
      <c r="F2389" s="256"/>
      <c r="G2389" s="256"/>
      <c r="H2389" s="262"/>
      <c r="I2389" s="256"/>
      <c r="J2389" s="256"/>
      <c r="K2389" s="256"/>
      <c r="L2389" s="256"/>
    </row>
    <row r="2390" spans="1:12">
      <c r="A2390" s="256"/>
      <c r="B2390" s="256"/>
      <c r="C2390" s="256"/>
      <c r="D2390" s="256"/>
      <c r="E2390" s="488"/>
      <c r="F2390" s="256"/>
      <c r="G2390" s="256"/>
      <c r="H2390" s="262"/>
      <c r="I2390" s="256"/>
      <c r="J2390" s="256"/>
      <c r="K2390" s="256"/>
      <c r="L2390" s="256"/>
    </row>
    <row r="2391" spans="1:12">
      <c r="A2391" s="256"/>
      <c r="B2391" s="256"/>
      <c r="C2391" s="256"/>
      <c r="D2391" s="256"/>
      <c r="E2391" s="488"/>
      <c r="F2391" s="256"/>
      <c r="G2391" s="256"/>
      <c r="H2391" s="262"/>
      <c r="I2391" s="256"/>
      <c r="J2391" s="256"/>
      <c r="K2391" s="256"/>
      <c r="L2391" s="256"/>
    </row>
    <row r="2392" spans="1:12">
      <c r="A2392" s="256"/>
      <c r="B2392" s="256"/>
      <c r="C2392" s="256"/>
      <c r="D2392" s="256"/>
      <c r="E2392" s="488"/>
      <c r="F2392" s="256"/>
      <c r="G2392" s="256"/>
      <c r="H2392" s="262"/>
      <c r="I2392" s="256"/>
      <c r="J2392" s="256"/>
      <c r="K2392" s="256"/>
      <c r="L2392" s="256"/>
    </row>
    <row r="2393" spans="1:12">
      <c r="A2393" s="256"/>
      <c r="B2393" s="256"/>
      <c r="C2393" s="256"/>
      <c r="D2393" s="256"/>
      <c r="E2393" s="488"/>
      <c r="F2393" s="256"/>
      <c r="G2393" s="256"/>
      <c r="H2393" s="262"/>
      <c r="I2393" s="256"/>
      <c r="J2393" s="256"/>
      <c r="K2393" s="256"/>
      <c r="L2393" s="256"/>
    </row>
    <row r="2394" spans="1:12">
      <c r="A2394" s="256"/>
      <c r="B2394" s="256"/>
      <c r="C2394" s="256"/>
      <c r="D2394" s="256"/>
      <c r="E2394" s="488"/>
      <c r="F2394" s="256"/>
      <c r="G2394" s="256"/>
      <c r="H2394" s="262"/>
      <c r="I2394" s="256"/>
      <c r="J2394" s="256"/>
      <c r="K2394" s="256"/>
      <c r="L2394" s="256"/>
    </row>
    <row r="2395" spans="1:12">
      <c r="A2395" s="256"/>
      <c r="B2395" s="256"/>
      <c r="C2395" s="256"/>
      <c r="D2395" s="256"/>
      <c r="E2395" s="488"/>
      <c r="F2395" s="256"/>
      <c r="G2395" s="256"/>
      <c r="H2395" s="262"/>
      <c r="I2395" s="256"/>
      <c r="J2395" s="256"/>
      <c r="K2395" s="256"/>
      <c r="L2395" s="256"/>
    </row>
    <row r="2396" spans="1:12">
      <c r="A2396" s="256"/>
      <c r="B2396" s="256"/>
      <c r="C2396" s="256"/>
      <c r="D2396" s="256"/>
      <c r="E2396" s="488"/>
      <c r="F2396" s="256"/>
      <c r="G2396" s="256"/>
      <c r="H2396" s="262"/>
      <c r="I2396" s="256"/>
      <c r="J2396" s="256"/>
      <c r="K2396" s="256"/>
      <c r="L2396" s="256"/>
    </row>
    <row r="2397" spans="1:12">
      <c r="A2397" s="256"/>
      <c r="B2397" s="256"/>
      <c r="C2397" s="256"/>
      <c r="D2397" s="256"/>
      <c r="E2397" s="488"/>
      <c r="F2397" s="256"/>
      <c r="G2397" s="256"/>
      <c r="H2397" s="262"/>
      <c r="I2397" s="256"/>
      <c r="J2397" s="256"/>
      <c r="K2397" s="256"/>
      <c r="L2397" s="256"/>
    </row>
    <row r="2398" spans="1:12">
      <c r="A2398" s="256"/>
      <c r="B2398" s="256"/>
      <c r="C2398" s="256"/>
      <c r="D2398" s="256"/>
      <c r="E2398" s="488"/>
      <c r="F2398" s="256"/>
      <c r="G2398" s="256"/>
      <c r="H2398" s="262"/>
      <c r="I2398" s="256"/>
      <c r="J2398" s="256"/>
      <c r="K2398" s="256"/>
      <c r="L2398" s="256"/>
    </row>
    <row r="2399" spans="1:12">
      <c r="A2399" s="256"/>
      <c r="B2399" s="256"/>
      <c r="C2399" s="256"/>
      <c r="D2399" s="256"/>
      <c r="E2399" s="488"/>
      <c r="F2399" s="256"/>
      <c r="G2399" s="256"/>
      <c r="H2399" s="262"/>
      <c r="I2399" s="256"/>
      <c r="J2399" s="256"/>
      <c r="K2399" s="256"/>
      <c r="L2399" s="256"/>
    </row>
    <row r="2400" spans="1:12">
      <c r="A2400" s="256"/>
      <c r="B2400" s="256"/>
      <c r="C2400" s="256"/>
      <c r="D2400" s="256"/>
      <c r="E2400" s="488"/>
      <c r="F2400" s="256"/>
      <c r="G2400" s="256"/>
      <c r="H2400" s="262"/>
      <c r="I2400" s="256"/>
      <c r="J2400" s="256"/>
      <c r="K2400" s="256"/>
      <c r="L2400" s="256"/>
    </row>
    <row r="2401" spans="1:12">
      <c r="A2401" s="256"/>
      <c r="B2401" s="256"/>
      <c r="C2401" s="256"/>
      <c r="D2401" s="256"/>
      <c r="E2401" s="488"/>
      <c r="F2401" s="256"/>
      <c r="G2401" s="256"/>
      <c r="H2401" s="262"/>
      <c r="I2401" s="256"/>
      <c r="J2401" s="256"/>
      <c r="K2401" s="256"/>
      <c r="L2401" s="256"/>
    </row>
    <row r="2402" spans="1:12">
      <c r="A2402" s="256"/>
      <c r="B2402" s="256"/>
      <c r="C2402" s="256"/>
      <c r="D2402" s="256"/>
      <c r="E2402" s="488"/>
      <c r="F2402" s="256"/>
      <c r="G2402" s="256"/>
      <c r="H2402" s="262"/>
      <c r="I2402" s="256"/>
      <c r="J2402" s="256"/>
      <c r="K2402" s="256"/>
      <c r="L2402" s="256"/>
    </row>
    <row r="2403" spans="1:12">
      <c r="A2403" s="256"/>
      <c r="B2403" s="256"/>
      <c r="C2403" s="256"/>
      <c r="D2403" s="256"/>
      <c r="E2403" s="488"/>
      <c r="F2403" s="256"/>
      <c r="G2403" s="256"/>
      <c r="H2403" s="262"/>
      <c r="I2403" s="256"/>
      <c r="J2403" s="256"/>
      <c r="K2403" s="256"/>
      <c r="L2403" s="256"/>
    </row>
    <row r="2404" spans="1:12">
      <c r="A2404" s="256"/>
      <c r="B2404" s="256"/>
      <c r="C2404" s="256"/>
      <c r="D2404" s="256"/>
      <c r="E2404" s="488"/>
      <c r="F2404" s="256"/>
      <c r="G2404" s="256"/>
      <c r="H2404" s="262"/>
      <c r="I2404" s="256"/>
      <c r="J2404" s="256"/>
      <c r="K2404" s="256"/>
      <c r="L2404" s="256"/>
    </row>
    <row r="2405" spans="1:12">
      <c r="A2405" s="256"/>
      <c r="B2405" s="256"/>
      <c r="C2405" s="256"/>
      <c r="D2405" s="256"/>
      <c r="E2405" s="488"/>
      <c r="F2405" s="256"/>
      <c r="G2405" s="256"/>
      <c r="H2405" s="262"/>
      <c r="I2405" s="256"/>
      <c r="J2405" s="256"/>
      <c r="K2405" s="256"/>
      <c r="L2405" s="256"/>
    </row>
    <row r="2406" spans="1:12">
      <c r="A2406" s="256"/>
      <c r="B2406" s="256"/>
      <c r="C2406" s="256"/>
      <c r="D2406" s="256"/>
      <c r="E2406" s="488"/>
      <c r="F2406" s="256"/>
      <c r="G2406" s="256"/>
      <c r="H2406" s="262"/>
      <c r="I2406" s="256"/>
      <c r="J2406" s="256"/>
      <c r="K2406" s="256"/>
      <c r="L2406" s="256"/>
    </row>
    <row r="2407" spans="1:12">
      <c r="A2407" s="256"/>
      <c r="B2407" s="256"/>
      <c r="C2407" s="256"/>
      <c r="D2407" s="256"/>
      <c r="E2407" s="488"/>
      <c r="F2407" s="256"/>
      <c r="G2407" s="256"/>
      <c r="H2407" s="262"/>
      <c r="I2407" s="256"/>
      <c r="J2407" s="256"/>
      <c r="K2407" s="256"/>
      <c r="L2407" s="256"/>
    </row>
    <row r="2408" spans="1:12">
      <c r="A2408" s="256"/>
      <c r="B2408" s="256"/>
      <c r="C2408" s="256"/>
      <c r="D2408" s="256"/>
      <c r="E2408" s="488"/>
      <c r="F2408" s="256"/>
      <c r="G2408" s="256"/>
      <c r="H2408" s="262"/>
      <c r="I2408" s="256"/>
      <c r="J2408" s="256"/>
      <c r="K2408" s="256"/>
      <c r="L2408" s="256"/>
    </row>
    <row r="2409" spans="1:12">
      <c r="A2409" s="256"/>
      <c r="B2409" s="256"/>
      <c r="C2409" s="256"/>
      <c r="D2409" s="256"/>
      <c r="E2409" s="488"/>
      <c r="F2409" s="256"/>
      <c r="G2409" s="256"/>
      <c r="H2409" s="262"/>
      <c r="I2409" s="256"/>
      <c r="J2409" s="256"/>
      <c r="K2409" s="256"/>
      <c r="L2409" s="256"/>
    </row>
    <row r="2410" spans="1:12">
      <c r="A2410" s="256"/>
      <c r="B2410" s="256"/>
      <c r="C2410" s="256"/>
      <c r="D2410" s="256"/>
      <c r="E2410" s="488"/>
      <c r="F2410" s="256"/>
      <c r="G2410" s="256"/>
      <c r="H2410" s="262"/>
      <c r="I2410" s="256"/>
      <c r="J2410" s="256"/>
      <c r="K2410" s="256"/>
      <c r="L2410" s="256"/>
    </row>
    <row r="2411" spans="1:12">
      <c r="A2411" s="256"/>
      <c r="B2411" s="256"/>
      <c r="C2411" s="256"/>
      <c r="D2411" s="256"/>
      <c r="E2411" s="488"/>
      <c r="F2411" s="256"/>
      <c r="G2411" s="256"/>
      <c r="H2411" s="262"/>
      <c r="I2411" s="256"/>
      <c r="J2411" s="256"/>
      <c r="K2411" s="256"/>
      <c r="L2411" s="256"/>
    </row>
    <row r="2412" spans="1:12">
      <c r="A2412" s="256"/>
      <c r="B2412" s="256"/>
      <c r="C2412" s="256"/>
      <c r="D2412" s="256"/>
      <c r="E2412" s="488"/>
      <c r="F2412" s="256"/>
      <c r="G2412" s="256"/>
      <c r="H2412" s="262"/>
      <c r="I2412" s="256"/>
      <c r="J2412" s="256"/>
      <c r="K2412" s="256"/>
      <c r="L2412" s="256"/>
    </row>
    <row r="2413" spans="1:12">
      <c r="A2413" s="256"/>
      <c r="B2413" s="256"/>
      <c r="C2413" s="256"/>
      <c r="D2413" s="256"/>
      <c r="E2413" s="488"/>
      <c r="F2413" s="256"/>
      <c r="G2413" s="256"/>
      <c r="H2413" s="262"/>
      <c r="I2413" s="256"/>
      <c r="J2413" s="256"/>
      <c r="K2413" s="256"/>
      <c r="L2413" s="256"/>
    </row>
    <row r="2414" spans="1:12">
      <c r="A2414" s="256"/>
      <c r="B2414" s="256"/>
      <c r="C2414" s="256"/>
      <c r="D2414" s="256"/>
      <c r="E2414" s="488"/>
      <c r="F2414" s="256"/>
      <c r="G2414" s="256"/>
      <c r="H2414" s="262"/>
      <c r="I2414" s="256"/>
      <c r="J2414" s="256"/>
      <c r="K2414" s="256"/>
      <c r="L2414" s="256"/>
    </row>
    <row r="2415" spans="1:12">
      <c r="A2415" s="256"/>
      <c r="B2415" s="256"/>
      <c r="C2415" s="256"/>
      <c r="D2415" s="256"/>
      <c r="E2415" s="488"/>
      <c r="F2415" s="256"/>
      <c r="G2415" s="256"/>
      <c r="H2415" s="262"/>
      <c r="I2415" s="256"/>
      <c r="J2415" s="256"/>
      <c r="K2415" s="256"/>
      <c r="L2415" s="256"/>
    </row>
    <row r="2416" spans="1:12">
      <c r="A2416" s="256"/>
      <c r="B2416" s="256"/>
      <c r="C2416" s="256"/>
      <c r="D2416" s="256"/>
      <c r="E2416" s="488"/>
      <c r="F2416" s="256"/>
      <c r="G2416" s="256"/>
      <c r="H2416" s="262"/>
      <c r="I2416" s="256"/>
      <c r="J2416" s="256"/>
      <c r="K2416" s="256"/>
      <c r="L2416" s="256"/>
    </row>
    <row r="2417" spans="1:12">
      <c r="A2417" s="256"/>
      <c r="B2417" s="256"/>
      <c r="C2417" s="256"/>
      <c r="D2417" s="256"/>
      <c r="E2417" s="488"/>
      <c r="F2417" s="256"/>
      <c r="G2417" s="256"/>
      <c r="H2417" s="262"/>
      <c r="I2417" s="256"/>
      <c r="J2417" s="256"/>
      <c r="K2417" s="256"/>
      <c r="L2417" s="256"/>
    </row>
    <row r="2418" spans="1:12">
      <c r="A2418" s="256"/>
      <c r="B2418" s="256"/>
      <c r="C2418" s="256"/>
      <c r="D2418" s="256"/>
      <c r="E2418" s="488"/>
      <c r="F2418" s="256"/>
      <c r="G2418" s="256"/>
      <c r="H2418" s="262"/>
      <c r="I2418" s="256"/>
      <c r="J2418" s="256"/>
      <c r="K2418" s="256"/>
      <c r="L2418" s="256"/>
    </row>
    <row r="2419" spans="1:12">
      <c r="A2419" s="256"/>
      <c r="B2419" s="256"/>
      <c r="C2419" s="256"/>
      <c r="D2419" s="256"/>
      <c r="E2419" s="488"/>
      <c r="F2419" s="256"/>
      <c r="G2419" s="256"/>
      <c r="H2419" s="262"/>
      <c r="I2419" s="256"/>
      <c r="J2419" s="256"/>
      <c r="K2419" s="256"/>
      <c r="L2419" s="256"/>
    </row>
    <row r="2420" spans="1:12">
      <c r="A2420" s="256"/>
      <c r="B2420" s="256"/>
      <c r="C2420" s="256"/>
      <c r="D2420" s="256"/>
      <c r="E2420" s="488"/>
      <c r="F2420" s="256"/>
      <c r="G2420" s="256"/>
      <c r="H2420" s="262"/>
      <c r="I2420" s="256"/>
      <c r="J2420" s="256"/>
      <c r="K2420" s="256"/>
      <c r="L2420" s="256"/>
    </row>
    <row r="2421" spans="1:12">
      <c r="A2421" s="256"/>
      <c r="B2421" s="256"/>
      <c r="C2421" s="256"/>
      <c r="D2421" s="256"/>
      <c r="E2421" s="488"/>
      <c r="F2421" s="256"/>
      <c r="G2421" s="256"/>
      <c r="H2421" s="262"/>
      <c r="I2421" s="256"/>
      <c r="J2421" s="256"/>
      <c r="K2421" s="256"/>
      <c r="L2421" s="256"/>
    </row>
    <row r="2422" spans="1:12">
      <c r="A2422" s="256"/>
      <c r="B2422" s="256"/>
      <c r="C2422" s="256"/>
      <c r="D2422" s="256"/>
      <c r="E2422" s="488"/>
      <c r="F2422" s="256"/>
      <c r="G2422" s="256"/>
      <c r="H2422" s="262"/>
      <c r="I2422" s="256"/>
      <c r="J2422" s="256"/>
      <c r="K2422" s="256"/>
      <c r="L2422" s="256"/>
    </row>
    <row r="2423" spans="1:12">
      <c r="A2423" s="256"/>
      <c r="B2423" s="256"/>
      <c r="C2423" s="256"/>
      <c r="D2423" s="256"/>
      <c r="E2423" s="488"/>
      <c r="F2423" s="256"/>
      <c r="G2423" s="256"/>
      <c r="H2423" s="262"/>
      <c r="I2423" s="256"/>
      <c r="J2423" s="256"/>
      <c r="K2423" s="256"/>
      <c r="L2423" s="256"/>
    </row>
    <row r="2424" spans="1:12">
      <c r="A2424" s="256"/>
      <c r="B2424" s="256"/>
      <c r="C2424" s="256"/>
      <c r="D2424" s="256"/>
      <c r="E2424" s="488"/>
      <c r="F2424" s="256"/>
      <c r="G2424" s="256"/>
      <c r="H2424" s="262"/>
      <c r="I2424" s="256"/>
      <c r="J2424" s="256"/>
      <c r="K2424" s="256"/>
      <c r="L2424" s="256"/>
    </row>
    <row r="2425" spans="1:12">
      <c r="A2425" s="256"/>
      <c r="B2425" s="256"/>
      <c r="C2425" s="256"/>
      <c r="D2425" s="256"/>
      <c r="E2425" s="488"/>
      <c r="F2425" s="256"/>
      <c r="G2425" s="256"/>
      <c r="H2425" s="262"/>
      <c r="I2425" s="256"/>
      <c r="J2425" s="256"/>
      <c r="K2425" s="256"/>
      <c r="L2425" s="256"/>
    </row>
    <row r="2426" spans="1:12">
      <c r="A2426" s="256"/>
      <c r="B2426" s="256"/>
      <c r="C2426" s="256"/>
      <c r="D2426" s="256"/>
      <c r="E2426" s="488"/>
      <c r="F2426" s="256"/>
      <c r="G2426" s="256"/>
      <c r="H2426" s="262"/>
      <c r="I2426" s="256"/>
      <c r="J2426" s="256"/>
      <c r="K2426" s="256"/>
      <c r="L2426" s="256"/>
    </row>
    <row r="2427" spans="1:12">
      <c r="A2427" s="256"/>
      <c r="B2427" s="256"/>
      <c r="C2427" s="256"/>
      <c r="D2427" s="256"/>
      <c r="E2427" s="488"/>
      <c r="F2427" s="256"/>
      <c r="G2427" s="256"/>
      <c r="H2427" s="262"/>
      <c r="I2427" s="256"/>
      <c r="J2427" s="256"/>
      <c r="K2427" s="256"/>
      <c r="L2427" s="256"/>
    </row>
    <row r="2428" spans="1:12">
      <c r="A2428" s="256"/>
      <c r="B2428" s="256"/>
      <c r="C2428" s="256"/>
      <c r="D2428" s="256"/>
      <c r="E2428" s="488"/>
      <c r="F2428" s="256"/>
      <c r="G2428" s="256"/>
      <c r="H2428" s="262"/>
      <c r="I2428" s="256"/>
      <c r="J2428" s="256"/>
      <c r="K2428" s="256"/>
      <c r="L2428" s="256"/>
    </row>
    <row r="2429" spans="1:12">
      <c r="A2429" s="256"/>
      <c r="B2429" s="256"/>
      <c r="C2429" s="256"/>
      <c r="D2429" s="256"/>
      <c r="E2429" s="488"/>
      <c r="F2429" s="256"/>
      <c r="G2429" s="256"/>
      <c r="H2429" s="262"/>
      <c r="I2429" s="256"/>
      <c r="J2429" s="256"/>
      <c r="K2429" s="256"/>
      <c r="L2429" s="256"/>
    </row>
    <row r="2430" spans="1:12">
      <c r="A2430" s="256"/>
      <c r="B2430" s="256"/>
      <c r="C2430" s="256"/>
      <c r="D2430" s="256"/>
      <c r="E2430" s="488"/>
      <c r="F2430" s="256"/>
      <c r="G2430" s="256"/>
      <c r="H2430" s="262"/>
      <c r="I2430" s="256"/>
      <c r="J2430" s="256"/>
      <c r="K2430" s="256"/>
      <c r="L2430" s="256"/>
    </row>
    <row r="2431" spans="1:12">
      <c r="A2431" s="256"/>
      <c r="B2431" s="256"/>
      <c r="C2431" s="256"/>
      <c r="D2431" s="256"/>
      <c r="E2431" s="488"/>
      <c r="F2431" s="256"/>
      <c r="G2431" s="256"/>
      <c r="H2431" s="262"/>
      <c r="I2431" s="256"/>
      <c r="J2431" s="256"/>
      <c r="K2431" s="256"/>
      <c r="L2431" s="256"/>
    </row>
    <row r="2432" spans="1:12">
      <c r="A2432" s="256"/>
      <c r="B2432" s="256"/>
      <c r="C2432" s="256"/>
      <c r="D2432" s="256"/>
      <c r="E2432" s="488"/>
      <c r="F2432" s="256"/>
      <c r="G2432" s="256"/>
      <c r="H2432" s="262"/>
      <c r="I2432" s="256"/>
      <c r="J2432" s="256"/>
      <c r="K2432" s="256"/>
      <c r="L2432" s="256"/>
    </row>
    <row r="2433" spans="1:12">
      <c r="A2433" s="256"/>
      <c r="B2433" s="256"/>
      <c r="C2433" s="256"/>
      <c r="D2433" s="256"/>
      <c r="E2433" s="488"/>
      <c r="F2433" s="256"/>
      <c r="G2433" s="256"/>
      <c r="H2433" s="262"/>
      <c r="I2433" s="256"/>
      <c r="J2433" s="256"/>
      <c r="K2433" s="256"/>
      <c r="L2433" s="256"/>
    </row>
    <row r="2434" spans="1:12">
      <c r="A2434" s="256"/>
      <c r="B2434" s="256"/>
      <c r="C2434" s="256"/>
      <c r="D2434" s="256"/>
      <c r="E2434" s="488"/>
      <c r="F2434" s="256"/>
      <c r="G2434" s="256"/>
      <c r="H2434" s="262"/>
      <c r="I2434" s="256"/>
      <c r="J2434" s="256"/>
      <c r="K2434" s="256"/>
      <c r="L2434" s="256"/>
    </row>
    <row r="2435" spans="1:12">
      <c r="A2435" s="256"/>
      <c r="B2435" s="256"/>
      <c r="C2435" s="256"/>
      <c r="D2435" s="256"/>
      <c r="E2435" s="488"/>
      <c r="F2435" s="256"/>
      <c r="G2435" s="256"/>
      <c r="H2435" s="262"/>
      <c r="I2435" s="256"/>
      <c r="J2435" s="256"/>
      <c r="K2435" s="256"/>
      <c r="L2435" s="256"/>
    </row>
    <row r="2436" spans="1:12">
      <c r="A2436" s="256"/>
      <c r="B2436" s="256"/>
      <c r="C2436" s="256"/>
      <c r="D2436" s="256"/>
      <c r="E2436" s="488"/>
      <c r="F2436" s="256"/>
      <c r="G2436" s="256"/>
      <c r="H2436" s="262"/>
      <c r="I2436" s="256"/>
      <c r="J2436" s="256"/>
      <c r="K2436" s="256"/>
      <c r="L2436" s="256"/>
    </row>
    <row r="2437" spans="1:12">
      <c r="A2437" s="256"/>
      <c r="B2437" s="256"/>
      <c r="C2437" s="256"/>
      <c r="D2437" s="256"/>
      <c r="E2437" s="488"/>
      <c r="F2437" s="256"/>
      <c r="G2437" s="256"/>
      <c r="H2437" s="262"/>
      <c r="I2437" s="256"/>
      <c r="J2437" s="256"/>
      <c r="K2437" s="256"/>
      <c r="L2437" s="256"/>
    </row>
    <row r="2438" spans="1:12">
      <c r="A2438" s="256"/>
      <c r="B2438" s="256"/>
      <c r="C2438" s="256"/>
      <c r="D2438" s="256"/>
      <c r="E2438" s="488"/>
      <c r="F2438" s="256"/>
      <c r="G2438" s="256"/>
      <c r="H2438" s="262"/>
      <c r="I2438" s="256"/>
      <c r="J2438" s="256"/>
      <c r="K2438" s="256"/>
      <c r="L2438" s="256"/>
    </row>
    <row r="2439" spans="1:12">
      <c r="A2439" s="256"/>
      <c r="B2439" s="256"/>
      <c r="C2439" s="256"/>
      <c r="D2439" s="256"/>
      <c r="E2439" s="488"/>
      <c r="F2439" s="256"/>
      <c r="G2439" s="256"/>
      <c r="H2439" s="262"/>
      <c r="I2439" s="256"/>
      <c r="J2439" s="256"/>
      <c r="K2439" s="256"/>
      <c r="L2439" s="256"/>
    </row>
    <row r="2440" spans="1:12">
      <c r="A2440" s="256"/>
      <c r="B2440" s="256"/>
      <c r="C2440" s="256"/>
      <c r="D2440" s="256"/>
      <c r="E2440" s="488"/>
      <c r="F2440" s="256"/>
      <c r="G2440" s="256"/>
      <c r="H2440" s="262"/>
      <c r="I2440" s="256"/>
      <c r="J2440" s="256"/>
      <c r="K2440" s="256"/>
      <c r="L2440" s="256"/>
    </row>
    <row r="2441" spans="1:12">
      <c r="A2441" s="256"/>
      <c r="B2441" s="256"/>
      <c r="C2441" s="256"/>
      <c r="D2441" s="256"/>
      <c r="E2441" s="488"/>
      <c r="F2441" s="256"/>
      <c r="G2441" s="256"/>
      <c r="H2441" s="262"/>
      <c r="I2441" s="256"/>
      <c r="J2441" s="256"/>
      <c r="K2441" s="256"/>
      <c r="L2441" s="256"/>
    </row>
    <row r="2442" spans="1:12">
      <c r="A2442" s="256"/>
      <c r="B2442" s="256"/>
      <c r="C2442" s="256"/>
      <c r="D2442" s="256"/>
      <c r="E2442" s="488"/>
      <c r="F2442" s="256"/>
      <c r="G2442" s="256"/>
      <c r="H2442" s="262"/>
      <c r="I2442" s="256"/>
      <c r="J2442" s="256"/>
      <c r="K2442" s="256"/>
      <c r="L2442" s="256"/>
    </row>
    <row r="2443" spans="1:12">
      <c r="A2443" s="256"/>
      <c r="B2443" s="256"/>
      <c r="C2443" s="256"/>
      <c r="D2443" s="256"/>
      <c r="E2443" s="488"/>
      <c r="F2443" s="256"/>
      <c r="G2443" s="256"/>
      <c r="H2443" s="262"/>
      <c r="I2443" s="256"/>
      <c r="J2443" s="256"/>
      <c r="K2443" s="256"/>
      <c r="L2443" s="256"/>
    </row>
    <row r="2444" spans="1:12">
      <c r="A2444" s="256"/>
      <c r="B2444" s="256"/>
      <c r="C2444" s="256"/>
      <c r="D2444" s="256"/>
      <c r="E2444" s="488"/>
      <c r="F2444" s="256"/>
      <c r="G2444" s="256"/>
      <c r="H2444" s="262"/>
      <c r="I2444" s="256"/>
      <c r="J2444" s="256"/>
      <c r="K2444" s="256"/>
      <c r="L2444" s="256"/>
    </row>
    <row r="2445" spans="1:12">
      <c r="A2445" s="256"/>
      <c r="B2445" s="256"/>
      <c r="C2445" s="256"/>
      <c r="D2445" s="256"/>
      <c r="E2445" s="488"/>
      <c r="F2445" s="256"/>
      <c r="G2445" s="256"/>
      <c r="H2445" s="262"/>
      <c r="I2445" s="256"/>
      <c r="J2445" s="256"/>
      <c r="K2445" s="256"/>
      <c r="L2445" s="256"/>
    </row>
    <row r="2446" spans="1:12">
      <c r="A2446" s="256"/>
      <c r="B2446" s="256"/>
      <c r="C2446" s="256"/>
      <c r="D2446" s="256"/>
      <c r="E2446" s="488"/>
      <c r="F2446" s="256"/>
      <c r="G2446" s="256"/>
      <c r="H2446" s="262"/>
      <c r="I2446" s="256"/>
      <c r="J2446" s="256"/>
      <c r="K2446" s="256"/>
      <c r="L2446" s="256"/>
    </row>
    <row r="2447" spans="1:12">
      <c r="A2447" s="256"/>
      <c r="B2447" s="256"/>
      <c r="C2447" s="256"/>
      <c r="D2447" s="256"/>
      <c r="E2447" s="488"/>
      <c r="F2447" s="256"/>
      <c r="G2447" s="256"/>
      <c r="H2447" s="262"/>
      <c r="I2447" s="256"/>
      <c r="J2447" s="256"/>
      <c r="K2447" s="256"/>
      <c r="L2447" s="256"/>
    </row>
    <row r="2448" spans="1:12">
      <c r="A2448" s="256"/>
      <c r="B2448" s="256"/>
      <c r="C2448" s="256"/>
      <c r="D2448" s="256"/>
      <c r="E2448" s="488"/>
      <c r="F2448" s="256"/>
      <c r="G2448" s="256"/>
      <c r="H2448" s="262"/>
      <c r="I2448" s="256"/>
      <c r="J2448" s="256"/>
      <c r="K2448" s="256"/>
      <c r="L2448" s="256"/>
    </row>
    <row r="2449" spans="1:12">
      <c r="A2449" s="256"/>
      <c r="B2449" s="256"/>
      <c r="C2449" s="256"/>
      <c r="D2449" s="256"/>
      <c r="E2449" s="488"/>
      <c r="F2449" s="256"/>
      <c r="G2449" s="256"/>
      <c r="H2449" s="262"/>
      <c r="I2449" s="256"/>
      <c r="J2449" s="256"/>
      <c r="K2449" s="256"/>
      <c r="L2449" s="256"/>
    </row>
    <row r="2450" spans="1:12">
      <c r="A2450" s="256"/>
      <c r="B2450" s="256"/>
      <c r="C2450" s="256"/>
      <c r="D2450" s="256"/>
      <c r="E2450" s="488"/>
      <c r="F2450" s="256"/>
      <c r="G2450" s="256"/>
      <c r="H2450" s="262"/>
      <c r="I2450" s="256"/>
      <c r="J2450" s="256"/>
      <c r="K2450" s="256"/>
      <c r="L2450" s="256"/>
    </row>
    <row r="2451" spans="1:12">
      <c r="A2451" s="256"/>
      <c r="B2451" s="256"/>
      <c r="C2451" s="256"/>
      <c r="D2451" s="256"/>
      <c r="E2451" s="488"/>
      <c r="F2451" s="256"/>
      <c r="G2451" s="256"/>
      <c r="H2451" s="262"/>
      <c r="I2451" s="256"/>
      <c r="J2451" s="256"/>
      <c r="K2451" s="256"/>
      <c r="L2451" s="256"/>
    </row>
    <row r="2452" spans="1:12">
      <c r="A2452" s="256"/>
      <c r="B2452" s="256"/>
      <c r="C2452" s="256"/>
      <c r="D2452" s="256"/>
      <c r="E2452" s="488"/>
      <c r="F2452" s="256"/>
      <c r="G2452" s="256"/>
      <c r="H2452" s="262"/>
      <c r="I2452" s="256"/>
      <c r="J2452" s="256"/>
      <c r="K2452" s="256"/>
      <c r="L2452" s="256"/>
    </row>
    <row r="2453" spans="1:12">
      <c r="A2453" s="256"/>
      <c r="B2453" s="256"/>
      <c r="C2453" s="256"/>
      <c r="D2453" s="256"/>
      <c r="E2453" s="488"/>
      <c r="F2453" s="256"/>
      <c r="G2453" s="256"/>
      <c r="H2453" s="262"/>
      <c r="I2453" s="256"/>
      <c r="J2453" s="256"/>
      <c r="K2453" s="256"/>
      <c r="L2453" s="256"/>
    </row>
    <row r="2454" spans="1:12">
      <c r="A2454" s="256"/>
      <c r="B2454" s="256"/>
      <c r="C2454" s="256"/>
      <c r="D2454" s="256"/>
      <c r="E2454" s="488"/>
      <c r="F2454" s="256"/>
      <c r="G2454" s="256"/>
      <c r="H2454" s="262"/>
      <c r="I2454" s="256"/>
      <c r="J2454" s="256"/>
      <c r="K2454" s="256"/>
      <c r="L2454" s="256"/>
    </row>
    <row r="2455" spans="1:12">
      <c r="A2455" s="256"/>
      <c r="B2455" s="256"/>
      <c r="C2455" s="256"/>
      <c r="D2455" s="256"/>
      <c r="E2455" s="488"/>
      <c r="F2455" s="256"/>
      <c r="G2455" s="256"/>
      <c r="H2455" s="262"/>
      <c r="I2455" s="256"/>
      <c r="J2455" s="256"/>
      <c r="K2455" s="256"/>
      <c r="L2455" s="256"/>
    </row>
    <row r="2456" spans="1:12">
      <c r="A2456" s="256"/>
      <c r="B2456" s="256"/>
      <c r="C2456" s="256"/>
      <c r="D2456" s="256"/>
      <c r="E2456" s="488"/>
      <c r="F2456" s="256"/>
      <c r="G2456" s="256"/>
      <c r="H2456" s="262"/>
      <c r="I2456" s="256"/>
      <c r="J2456" s="256"/>
      <c r="K2456" s="256"/>
      <c r="L2456" s="256"/>
    </row>
    <row r="2457" spans="1:12">
      <c r="A2457" s="256"/>
      <c r="B2457" s="256"/>
      <c r="C2457" s="256"/>
      <c r="D2457" s="256"/>
      <c r="E2457" s="488"/>
      <c r="F2457" s="256"/>
      <c r="G2457" s="256"/>
      <c r="H2457" s="262"/>
      <c r="I2457" s="256"/>
      <c r="J2457" s="256"/>
      <c r="K2457" s="256"/>
      <c r="L2457" s="256"/>
    </row>
    <row r="2458" spans="1:12">
      <c r="A2458" s="256"/>
      <c r="B2458" s="256"/>
      <c r="C2458" s="256"/>
      <c r="D2458" s="256"/>
      <c r="E2458" s="488"/>
      <c r="F2458" s="256"/>
      <c r="G2458" s="256"/>
      <c r="H2458" s="262"/>
      <c r="I2458" s="256"/>
      <c r="J2458" s="256"/>
      <c r="K2458" s="256"/>
      <c r="L2458" s="256"/>
    </row>
    <row r="2459" spans="1:12">
      <c r="A2459" s="256"/>
      <c r="B2459" s="256"/>
      <c r="C2459" s="256"/>
      <c r="D2459" s="256"/>
      <c r="E2459" s="488"/>
      <c r="F2459" s="256"/>
      <c r="G2459" s="256"/>
      <c r="H2459" s="262"/>
      <c r="I2459" s="256"/>
      <c r="J2459" s="256"/>
      <c r="K2459" s="256"/>
      <c r="L2459" s="256"/>
    </row>
    <row r="2460" spans="1:12">
      <c r="A2460" s="256"/>
      <c r="B2460" s="256"/>
      <c r="C2460" s="256"/>
      <c r="D2460" s="256"/>
      <c r="E2460" s="488"/>
      <c r="F2460" s="256"/>
      <c r="G2460" s="256"/>
      <c r="H2460" s="262"/>
      <c r="I2460" s="256"/>
      <c r="J2460" s="256"/>
      <c r="K2460" s="256"/>
      <c r="L2460" s="256"/>
    </row>
    <row r="2461" spans="1:12">
      <c r="A2461" s="256"/>
      <c r="B2461" s="256"/>
      <c r="C2461" s="256"/>
      <c r="D2461" s="256"/>
      <c r="E2461" s="488"/>
      <c r="F2461" s="256"/>
      <c r="G2461" s="256"/>
      <c r="H2461" s="262"/>
      <c r="I2461" s="256"/>
      <c r="J2461" s="256"/>
      <c r="K2461" s="256"/>
      <c r="L2461" s="256"/>
    </row>
    <row r="2462" spans="1:12">
      <c r="A2462" s="256"/>
      <c r="B2462" s="256"/>
      <c r="C2462" s="256"/>
      <c r="D2462" s="256"/>
      <c r="E2462" s="488"/>
      <c r="F2462" s="256"/>
      <c r="G2462" s="256"/>
      <c r="H2462" s="262"/>
      <c r="I2462" s="256"/>
      <c r="J2462" s="256"/>
      <c r="K2462" s="256"/>
      <c r="L2462" s="256"/>
    </row>
    <row r="2463" spans="1:12">
      <c r="A2463" s="256"/>
      <c r="B2463" s="256"/>
      <c r="C2463" s="256"/>
      <c r="D2463" s="256"/>
      <c r="E2463" s="488"/>
      <c r="F2463" s="256"/>
      <c r="G2463" s="256"/>
      <c r="H2463" s="262"/>
      <c r="I2463" s="256"/>
      <c r="J2463" s="256"/>
      <c r="K2463" s="256"/>
      <c r="L2463" s="256"/>
    </row>
    <row r="2464" spans="1:12">
      <c r="A2464" s="256"/>
      <c r="B2464" s="256"/>
      <c r="C2464" s="256"/>
      <c r="D2464" s="256"/>
      <c r="E2464" s="488"/>
      <c r="F2464" s="256"/>
      <c r="G2464" s="256"/>
      <c r="H2464" s="262"/>
      <c r="I2464" s="256"/>
      <c r="J2464" s="256"/>
      <c r="K2464" s="256"/>
      <c r="L2464" s="256"/>
    </row>
    <row r="2465" spans="1:12">
      <c r="A2465" s="256"/>
      <c r="B2465" s="256"/>
      <c r="C2465" s="256"/>
      <c r="D2465" s="256"/>
      <c r="E2465" s="488"/>
      <c r="F2465" s="256"/>
      <c r="G2465" s="256"/>
      <c r="H2465" s="262"/>
      <c r="I2465" s="256"/>
      <c r="J2465" s="256"/>
      <c r="K2465" s="256"/>
      <c r="L2465" s="256"/>
    </row>
    <row r="2466" spans="1:12">
      <c r="A2466" s="256"/>
      <c r="B2466" s="256"/>
      <c r="C2466" s="256"/>
      <c r="D2466" s="256"/>
      <c r="E2466" s="488"/>
      <c r="F2466" s="256"/>
      <c r="G2466" s="256"/>
      <c r="H2466" s="262"/>
      <c r="I2466" s="256"/>
      <c r="J2466" s="256"/>
      <c r="K2466" s="256"/>
      <c r="L2466" s="256"/>
    </row>
    <row r="2467" spans="1:12">
      <c r="A2467" s="256"/>
      <c r="B2467" s="256"/>
      <c r="C2467" s="256"/>
      <c r="D2467" s="256"/>
      <c r="E2467" s="488"/>
      <c r="F2467" s="256"/>
      <c r="G2467" s="256"/>
      <c r="H2467" s="262"/>
      <c r="I2467" s="256"/>
      <c r="J2467" s="256"/>
      <c r="K2467" s="256"/>
      <c r="L2467" s="256"/>
    </row>
    <row r="2468" spans="1:12">
      <c r="A2468" s="256"/>
      <c r="B2468" s="256"/>
      <c r="C2468" s="256"/>
      <c r="D2468" s="256"/>
      <c r="E2468" s="488"/>
      <c r="F2468" s="256"/>
      <c r="G2468" s="256"/>
      <c r="H2468" s="262"/>
      <c r="I2468" s="256"/>
      <c r="J2468" s="256"/>
      <c r="K2468" s="256"/>
      <c r="L2468" s="256"/>
    </row>
    <row r="2469" spans="1:12">
      <c r="A2469" s="256"/>
      <c r="B2469" s="256"/>
      <c r="C2469" s="256"/>
      <c r="D2469" s="256"/>
      <c r="E2469" s="488"/>
      <c r="F2469" s="256"/>
      <c r="G2469" s="256"/>
      <c r="H2469" s="262"/>
      <c r="I2469" s="256"/>
      <c r="J2469" s="256"/>
      <c r="K2469" s="256"/>
      <c r="L2469" s="256"/>
    </row>
    <row r="2470" spans="1:12">
      <c r="A2470" s="256"/>
      <c r="B2470" s="256"/>
      <c r="C2470" s="256"/>
      <c r="D2470" s="256"/>
      <c r="E2470" s="488"/>
      <c r="F2470" s="256"/>
      <c r="G2470" s="256"/>
      <c r="H2470" s="262"/>
      <c r="I2470" s="256"/>
      <c r="J2470" s="256"/>
      <c r="K2470" s="256"/>
      <c r="L2470" s="256"/>
    </row>
    <row r="2471" spans="1:12">
      <c r="A2471" s="256"/>
      <c r="B2471" s="256"/>
      <c r="C2471" s="256"/>
      <c r="D2471" s="256"/>
      <c r="E2471" s="488"/>
      <c r="F2471" s="256"/>
      <c r="G2471" s="256"/>
      <c r="H2471" s="262"/>
      <c r="I2471" s="256"/>
      <c r="J2471" s="256"/>
      <c r="K2471" s="256"/>
      <c r="L2471" s="256"/>
    </row>
    <row r="2472" spans="1:12">
      <c r="A2472" s="256"/>
      <c r="B2472" s="256"/>
      <c r="C2472" s="256"/>
      <c r="D2472" s="256"/>
      <c r="E2472" s="488"/>
      <c r="F2472" s="256"/>
      <c r="G2472" s="256"/>
      <c r="H2472" s="262"/>
      <c r="I2472" s="256"/>
      <c r="J2472" s="256"/>
      <c r="K2472" s="256"/>
      <c r="L2472" s="256"/>
    </row>
    <row r="2473" spans="1:12">
      <c r="A2473" s="256"/>
      <c r="B2473" s="256"/>
      <c r="C2473" s="256"/>
      <c r="D2473" s="256"/>
      <c r="E2473" s="488"/>
      <c r="F2473" s="256"/>
      <c r="G2473" s="256"/>
      <c r="H2473" s="262"/>
      <c r="I2473" s="256"/>
      <c r="J2473" s="256"/>
      <c r="K2473" s="256"/>
      <c r="L2473" s="256"/>
    </row>
    <row r="2474" spans="1:12">
      <c r="A2474" s="256"/>
      <c r="B2474" s="256"/>
      <c r="C2474" s="256"/>
      <c r="D2474" s="256"/>
      <c r="E2474" s="488"/>
      <c r="F2474" s="256"/>
      <c r="G2474" s="256"/>
      <c r="H2474" s="262"/>
      <c r="I2474" s="256"/>
      <c r="J2474" s="256"/>
      <c r="K2474" s="256"/>
      <c r="L2474" s="256"/>
    </row>
    <row r="2475" spans="1:12">
      <c r="A2475" s="256"/>
      <c r="B2475" s="256"/>
      <c r="C2475" s="256"/>
      <c r="D2475" s="256"/>
      <c r="E2475" s="488"/>
      <c r="F2475" s="256"/>
      <c r="G2475" s="256"/>
      <c r="H2475" s="262"/>
      <c r="I2475" s="256"/>
      <c r="J2475" s="256"/>
      <c r="K2475" s="256"/>
      <c r="L2475" s="256"/>
    </row>
    <row r="2476" spans="1:12">
      <c r="A2476" s="256"/>
      <c r="B2476" s="256"/>
      <c r="C2476" s="256"/>
      <c r="D2476" s="256"/>
      <c r="E2476" s="488"/>
      <c r="F2476" s="256"/>
      <c r="G2476" s="256"/>
      <c r="H2476" s="262"/>
      <c r="I2476" s="256"/>
      <c r="J2476" s="256"/>
      <c r="K2476" s="256"/>
      <c r="L2476" s="256"/>
    </row>
    <row r="2477" spans="1:12">
      <c r="A2477" s="256"/>
      <c r="B2477" s="256"/>
      <c r="C2477" s="256"/>
      <c r="D2477" s="256"/>
      <c r="E2477" s="488"/>
      <c r="F2477" s="256"/>
      <c r="G2477" s="256"/>
      <c r="H2477" s="262"/>
      <c r="I2477" s="256"/>
      <c r="J2477" s="256"/>
      <c r="K2477" s="256"/>
      <c r="L2477" s="256"/>
    </row>
    <row r="2478" spans="1:12">
      <c r="A2478" s="256"/>
      <c r="B2478" s="256"/>
      <c r="C2478" s="256"/>
      <c r="D2478" s="256"/>
      <c r="E2478" s="488"/>
      <c r="F2478" s="256"/>
      <c r="G2478" s="256"/>
      <c r="H2478" s="262"/>
      <c r="I2478" s="256"/>
      <c r="J2478" s="256"/>
      <c r="K2478" s="256"/>
      <c r="L2478" s="256"/>
    </row>
    <row r="2479" spans="1:12">
      <c r="A2479" s="256"/>
      <c r="B2479" s="256"/>
      <c r="C2479" s="256"/>
      <c r="D2479" s="256"/>
      <c r="E2479" s="488"/>
      <c r="F2479" s="256"/>
      <c r="G2479" s="256"/>
      <c r="H2479" s="262"/>
      <c r="I2479" s="256"/>
      <c r="J2479" s="256"/>
      <c r="K2479" s="256"/>
      <c r="L2479" s="256"/>
    </row>
    <row r="2480" spans="1:12">
      <c r="A2480" s="256"/>
      <c r="B2480" s="256"/>
      <c r="C2480" s="256"/>
      <c r="D2480" s="256"/>
      <c r="E2480" s="488"/>
      <c r="F2480" s="256"/>
      <c r="G2480" s="256"/>
      <c r="H2480" s="262"/>
      <c r="I2480" s="256"/>
      <c r="J2480" s="256"/>
      <c r="K2480" s="256"/>
      <c r="L2480" s="256"/>
    </row>
    <row r="2481" spans="1:12">
      <c r="A2481" s="256"/>
      <c r="B2481" s="256"/>
      <c r="C2481" s="256"/>
      <c r="D2481" s="256"/>
      <c r="E2481" s="488"/>
      <c r="F2481" s="256"/>
      <c r="G2481" s="256"/>
      <c r="H2481" s="262"/>
      <c r="I2481" s="256"/>
      <c r="J2481" s="256"/>
      <c r="K2481" s="256"/>
      <c r="L2481" s="256"/>
    </row>
    <row r="2482" spans="1:12">
      <c r="A2482" s="256"/>
      <c r="B2482" s="256"/>
      <c r="C2482" s="256"/>
      <c r="D2482" s="256"/>
      <c r="E2482" s="488"/>
      <c r="F2482" s="256"/>
      <c r="G2482" s="256"/>
      <c r="H2482" s="262"/>
      <c r="I2482" s="256"/>
      <c r="J2482" s="256"/>
      <c r="K2482" s="256"/>
      <c r="L2482" s="256"/>
    </row>
    <row r="2483" spans="1:12">
      <c r="A2483" s="256"/>
      <c r="B2483" s="256"/>
      <c r="C2483" s="256"/>
      <c r="D2483" s="256"/>
      <c r="E2483" s="488"/>
      <c r="F2483" s="256"/>
      <c r="G2483" s="256"/>
      <c r="H2483" s="262"/>
      <c r="I2483" s="256"/>
      <c r="J2483" s="256"/>
      <c r="K2483" s="256"/>
      <c r="L2483" s="256"/>
    </row>
    <row r="2484" spans="1:12">
      <c r="A2484" s="256"/>
      <c r="B2484" s="256"/>
      <c r="C2484" s="256"/>
      <c r="D2484" s="256"/>
      <c r="E2484" s="488"/>
      <c r="F2484" s="256"/>
      <c r="G2484" s="256"/>
      <c r="H2484" s="262"/>
      <c r="I2484" s="256"/>
      <c r="J2484" s="256"/>
      <c r="K2484" s="256"/>
      <c r="L2484" s="256"/>
    </row>
    <row r="2485" spans="1:12">
      <c r="A2485" s="256"/>
      <c r="B2485" s="256"/>
      <c r="C2485" s="256"/>
      <c r="D2485" s="256"/>
      <c r="E2485" s="488"/>
      <c r="F2485" s="256"/>
      <c r="G2485" s="256"/>
      <c r="H2485" s="262"/>
      <c r="I2485" s="256"/>
      <c r="J2485" s="256"/>
      <c r="K2485" s="256"/>
      <c r="L2485" s="256"/>
    </row>
    <row r="2486" spans="1:12">
      <c r="A2486" s="256"/>
      <c r="B2486" s="256"/>
      <c r="C2486" s="256"/>
      <c r="D2486" s="256"/>
      <c r="E2486" s="488"/>
      <c r="F2486" s="256"/>
      <c r="G2486" s="256"/>
      <c r="H2486" s="262"/>
      <c r="I2486" s="256"/>
      <c r="J2486" s="256"/>
      <c r="K2486" s="256"/>
      <c r="L2486" s="256"/>
    </row>
    <row r="2487" spans="1:12">
      <c r="A2487" s="256"/>
      <c r="B2487" s="256"/>
      <c r="C2487" s="256"/>
      <c r="D2487" s="256"/>
      <c r="E2487" s="488"/>
      <c r="F2487" s="256"/>
      <c r="G2487" s="256"/>
      <c r="H2487" s="262"/>
      <c r="I2487" s="256"/>
      <c r="J2487" s="256"/>
      <c r="K2487" s="256"/>
      <c r="L2487" s="256"/>
    </row>
    <row r="2488" spans="1:12">
      <c r="A2488" s="256"/>
      <c r="B2488" s="256"/>
      <c r="C2488" s="256"/>
      <c r="D2488" s="256"/>
      <c r="E2488" s="488"/>
      <c r="F2488" s="256"/>
      <c r="G2488" s="256"/>
      <c r="H2488" s="262"/>
      <c r="I2488" s="256"/>
      <c r="J2488" s="256"/>
      <c r="K2488" s="256"/>
      <c r="L2488" s="256"/>
    </row>
    <row r="2489" spans="1:12">
      <c r="A2489" s="256"/>
      <c r="B2489" s="256"/>
      <c r="C2489" s="256"/>
      <c r="D2489" s="256"/>
      <c r="E2489" s="488"/>
      <c r="F2489" s="256"/>
      <c r="G2489" s="256"/>
      <c r="H2489" s="262"/>
      <c r="I2489" s="256"/>
      <c r="J2489" s="256"/>
      <c r="K2489" s="256"/>
      <c r="L2489" s="256"/>
    </row>
    <row r="2490" spans="1:12">
      <c r="A2490" s="256"/>
      <c r="B2490" s="256"/>
      <c r="C2490" s="256"/>
      <c r="D2490" s="256"/>
      <c r="E2490" s="488"/>
      <c r="F2490" s="256"/>
      <c r="G2490" s="256"/>
      <c r="H2490" s="262"/>
      <c r="I2490" s="256"/>
      <c r="J2490" s="256"/>
      <c r="K2490" s="256"/>
      <c r="L2490" s="256"/>
    </row>
    <row r="2491" spans="1:12">
      <c r="A2491" s="256"/>
      <c r="B2491" s="256"/>
      <c r="C2491" s="256"/>
      <c r="D2491" s="256"/>
      <c r="E2491" s="488"/>
      <c r="F2491" s="256"/>
      <c r="G2491" s="256"/>
      <c r="H2491" s="262"/>
      <c r="I2491" s="256"/>
      <c r="J2491" s="256"/>
      <c r="K2491" s="256"/>
      <c r="L2491" s="256"/>
    </row>
    <row r="2492" spans="1:12">
      <c r="A2492" s="256"/>
      <c r="B2492" s="256"/>
      <c r="C2492" s="256"/>
      <c r="D2492" s="256"/>
      <c r="E2492" s="488"/>
      <c r="F2492" s="256"/>
      <c r="G2492" s="256"/>
      <c r="H2492" s="262"/>
      <c r="I2492" s="256"/>
      <c r="J2492" s="256"/>
      <c r="K2492" s="256"/>
      <c r="L2492" s="256"/>
    </row>
    <row r="2493" spans="1:12">
      <c r="A2493" s="256"/>
      <c r="B2493" s="256"/>
      <c r="C2493" s="256"/>
      <c r="D2493" s="256"/>
      <c r="E2493" s="488"/>
      <c r="F2493" s="256"/>
      <c r="G2493" s="256"/>
      <c r="H2493" s="262"/>
      <c r="I2493" s="256"/>
      <c r="J2493" s="256"/>
      <c r="K2493" s="256"/>
      <c r="L2493" s="256"/>
    </row>
    <row r="2494" spans="1:12">
      <c r="A2494" s="256"/>
      <c r="B2494" s="256"/>
      <c r="C2494" s="256"/>
      <c r="D2494" s="256"/>
      <c r="E2494" s="488"/>
      <c r="F2494" s="256"/>
      <c r="G2494" s="256"/>
      <c r="H2494" s="262"/>
      <c r="I2494" s="256"/>
      <c r="J2494" s="256"/>
      <c r="K2494" s="256"/>
      <c r="L2494" s="256"/>
    </row>
    <row r="2495" spans="1:12">
      <c r="A2495" s="256"/>
      <c r="B2495" s="256"/>
      <c r="C2495" s="256"/>
      <c r="D2495" s="256"/>
      <c r="E2495" s="488"/>
      <c r="F2495" s="256"/>
      <c r="G2495" s="256"/>
      <c r="H2495" s="262"/>
      <c r="I2495" s="256"/>
      <c r="J2495" s="256"/>
      <c r="K2495" s="256"/>
      <c r="L2495" s="256"/>
    </row>
    <row r="2496" spans="1:12">
      <c r="A2496" s="256"/>
      <c r="B2496" s="256"/>
      <c r="C2496" s="256"/>
      <c r="D2496" s="256"/>
      <c r="E2496" s="488"/>
      <c r="F2496" s="256"/>
      <c r="G2496" s="256"/>
      <c r="H2496" s="262"/>
      <c r="I2496" s="256"/>
      <c r="J2496" s="256"/>
      <c r="K2496" s="256"/>
      <c r="L2496" s="256"/>
    </row>
    <row r="2497" spans="1:12">
      <c r="A2497" s="256"/>
      <c r="B2497" s="256"/>
      <c r="C2497" s="256"/>
      <c r="D2497" s="256"/>
      <c r="E2497" s="488"/>
      <c r="F2497" s="256"/>
      <c r="G2497" s="256"/>
      <c r="H2497" s="262"/>
      <c r="I2497" s="256"/>
      <c r="J2497" s="256"/>
      <c r="K2497" s="256"/>
      <c r="L2497" s="256"/>
    </row>
    <row r="2498" spans="1:12">
      <c r="A2498" s="256"/>
      <c r="B2498" s="256"/>
      <c r="C2498" s="256"/>
      <c r="D2498" s="256"/>
      <c r="E2498" s="488"/>
      <c r="F2498" s="256"/>
      <c r="G2498" s="256"/>
      <c r="H2498" s="262"/>
      <c r="I2498" s="256"/>
      <c r="J2498" s="256"/>
      <c r="K2498" s="256"/>
      <c r="L2498" s="256"/>
    </row>
    <row r="2499" spans="1:12">
      <c r="A2499" s="256"/>
      <c r="B2499" s="256"/>
      <c r="C2499" s="256"/>
      <c r="D2499" s="256"/>
      <c r="E2499" s="488"/>
      <c r="F2499" s="256"/>
      <c r="G2499" s="256"/>
      <c r="H2499" s="262"/>
      <c r="I2499" s="256"/>
      <c r="J2499" s="256"/>
      <c r="K2499" s="256"/>
      <c r="L2499" s="256"/>
    </row>
    <row r="2500" spans="1:12">
      <c r="A2500" s="256"/>
      <c r="B2500" s="256"/>
      <c r="C2500" s="256"/>
      <c r="D2500" s="256"/>
      <c r="E2500" s="488"/>
      <c r="F2500" s="256"/>
      <c r="G2500" s="256"/>
      <c r="H2500" s="262"/>
      <c r="I2500" s="256"/>
      <c r="J2500" s="256"/>
      <c r="K2500" s="256"/>
      <c r="L2500" s="256"/>
    </row>
    <row r="2501" spans="1:12">
      <c r="A2501" s="256"/>
      <c r="B2501" s="256"/>
      <c r="C2501" s="256"/>
      <c r="D2501" s="256"/>
      <c r="E2501" s="488"/>
      <c r="F2501" s="256"/>
      <c r="G2501" s="256"/>
      <c r="H2501" s="262"/>
      <c r="I2501" s="256"/>
      <c r="J2501" s="256"/>
      <c r="K2501" s="256"/>
      <c r="L2501" s="256"/>
    </row>
    <row r="2502" spans="1:12">
      <c r="A2502" s="256"/>
      <c r="B2502" s="256"/>
      <c r="C2502" s="256"/>
      <c r="D2502" s="256"/>
      <c r="E2502" s="488"/>
      <c r="F2502" s="256"/>
      <c r="G2502" s="256"/>
      <c r="H2502" s="262"/>
      <c r="I2502" s="256"/>
      <c r="J2502" s="256"/>
      <c r="K2502" s="256"/>
      <c r="L2502" s="256"/>
    </row>
    <row r="2503" spans="1:12">
      <c r="A2503" s="256"/>
      <c r="B2503" s="256"/>
      <c r="C2503" s="256"/>
      <c r="D2503" s="256"/>
      <c r="E2503" s="488"/>
      <c r="F2503" s="256"/>
      <c r="G2503" s="256"/>
      <c r="H2503" s="262"/>
      <c r="I2503" s="256"/>
      <c r="J2503" s="256"/>
      <c r="K2503" s="256"/>
      <c r="L2503" s="256"/>
    </row>
    <row r="2504" spans="1:12">
      <c r="A2504" s="256"/>
      <c r="B2504" s="256"/>
      <c r="C2504" s="256"/>
      <c r="D2504" s="256"/>
      <c r="E2504" s="488"/>
      <c r="F2504" s="256"/>
      <c r="G2504" s="256"/>
      <c r="H2504" s="262"/>
      <c r="I2504" s="256"/>
      <c r="J2504" s="256"/>
      <c r="K2504" s="256"/>
      <c r="L2504" s="256"/>
    </row>
    <row r="2505" spans="1:12">
      <c r="A2505" s="256"/>
      <c r="B2505" s="256"/>
      <c r="C2505" s="256"/>
      <c r="D2505" s="256"/>
      <c r="E2505" s="488"/>
      <c r="F2505" s="256"/>
      <c r="G2505" s="256"/>
      <c r="H2505" s="262"/>
      <c r="I2505" s="256"/>
      <c r="J2505" s="256"/>
      <c r="K2505" s="256"/>
      <c r="L2505" s="256"/>
    </row>
    <row r="2506" spans="1:12">
      <c r="A2506" s="256"/>
      <c r="B2506" s="256"/>
      <c r="C2506" s="256"/>
      <c r="D2506" s="256"/>
      <c r="E2506" s="488"/>
      <c r="F2506" s="256"/>
      <c r="G2506" s="256"/>
      <c r="H2506" s="262"/>
      <c r="I2506" s="256"/>
      <c r="J2506" s="256"/>
      <c r="K2506" s="256"/>
      <c r="L2506" s="256"/>
    </row>
    <row r="2507" spans="1:12">
      <c r="A2507" s="256"/>
      <c r="B2507" s="256"/>
      <c r="C2507" s="256"/>
      <c r="D2507" s="256"/>
      <c r="E2507" s="488"/>
      <c r="F2507" s="256"/>
      <c r="G2507" s="256"/>
      <c r="H2507" s="262"/>
      <c r="I2507" s="256"/>
      <c r="J2507" s="256"/>
      <c r="K2507" s="256"/>
      <c r="L2507" s="256"/>
    </row>
    <row r="2508" spans="1:12">
      <c r="A2508" s="256"/>
      <c r="B2508" s="256"/>
      <c r="C2508" s="256"/>
      <c r="D2508" s="256"/>
      <c r="E2508" s="488"/>
      <c r="F2508" s="256"/>
      <c r="G2508" s="256"/>
      <c r="H2508" s="262"/>
      <c r="I2508" s="256"/>
      <c r="J2508" s="256"/>
      <c r="K2508" s="256"/>
      <c r="L2508" s="256"/>
    </row>
    <row r="2509" spans="1:12">
      <c r="A2509" s="256"/>
      <c r="B2509" s="256"/>
      <c r="C2509" s="256"/>
      <c r="D2509" s="256"/>
      <c r="E2509" s="488"/>
      <c r="F2509" s="256"/>
      <c r="G2509" s="256"/>
      <c r="H2509" s="262"/>
      <c r="I2509" s="256"/>
      <c r="J2509" s="256"/>
      <c r="K2509" s="256"/>
      <c r="L2509" s="256"/>
    </row>
    <row r="2510" spans="1:12">
      <c r="A2510" s="256"/>
      <c r="B2510" s="256"/>
      <c r="C2510" s="256"/>
      <c r="D2510" s="256"/>
      <c r="E2510" s="488"/>
      <c r="F2510" s="256"/>
      <c r="G2510" s="256"/>
      <c r="H2510" s="262"/>
      <c r="I2510" s="256"/>
      <c r="J2510" s="256"/>
      <c r="K2510" s="256"/>
      <c r="L2510" s="256"/>
    </row>
    <row r="2511" spans="1:12">
      <c r="A2511" s="256"/>
      <c r="B2511" s="256"/>
      <c r="C2511" s="256"/>
      <c r="D2511" s="256"/>
      <c r="E2511" s="488"/>
      <c r="F2511" s="256"/>
      <c r="G2511" s="256"/>
      <c r="H2511" s="262"/>
      <c r="I2511" s="256"/>
      <c r="J2511" s="256"/>
      <c r="K2511" s="256"/>
      <c r="L2511" s="256"/>
    </row>
    <row r="2512" spans="1:12">
      <c r="A2512" s="256"/>
      <c r="B2512" s="256"/>
      <c r="C2512" s="256"/>
      <c r="D2512" s="256"/>
      <c r="E2512" s="488"/>
      <c r="F2512" s="256"/>
      <c r="G2512" s="256"/>
      <c r="H2512" s="262"/>
      <c r="I2512" s="256"/>
      <c r="J2512" s="256"/>
      <c r="K2512" s="256"/>
      <c r="L2512" s="256"/>
    </row>
    <row r="2513" spans="1:12">
      <c r="A2513" s="256"/>
      <c r="B2513" s="256"/>
      <c r="C2513" s="256"/>
      <c r="D2513" s="256"/>
      <c r="E2513" s="488"/>
      <c r="F2513" s="256"/>
      <c r="G2513" s="256"/>
      <c r="H2513" s="262"/>
      <c r="I2513" s="256"/>
      <c r="J2513" s="256"/>
      <c r="K2513" s="256"/>
      <c r="L2513" s="256"/>
    </row>
    <row r="2514" spans="1:12">
      <c r="A2514" s="256"/>
      <c r="B2514" s="256"/>
      <c r="C2514" s="256"/>
      <c r="D2514" s="256"/>
      <c r="E2514" s="488"/>
      <c r="F2514" s="256"/>
      <c r="G2514" s="256"/>
      <c r="H2514" s="262"/>
      <c r="I2514" s="256"/>
      <c r="J2514" s="256"/>
      <c r="K2514" s="256"/>
      <c r="L2514" s="256"/>
    </row>
    <row r="2515" spans="1:12">
      <c r="A2515" s="256"/>
      <c r="B2515" s="256"/>
      <c r="C2515" s="256"/>
      <c r="D2515" s="256"/>
      <c r="E2515" s="488"/>
      <c r="F2515" s="256"/>
      <c r="G2515" s="256"/>
      <c r="H2515" s="262"/>
      <c r="I2515" s="256"/>
      <c r="J2515" s="256"/>
      <c r="K2515" s="256"/>
      <c r="L2515" s="256"/>
    </row>
    <row r="2516" spans="1:12">
      <c r="A2516" s="256"/>
      <c r="B2516" s="256"/>
      <c r="C2516" s="256"/>
      <c r="D2516" s="256"/>
      <c r="E2516" s="488"/>
      <c r="F2516" s="256"/>
      <c r="G2516" s="256"/>
      <c r="H2516" s="262"/>
      <c r="I2516" s="256"/>
      <c r="J2516" s="256"/>
      <c r="K2516" s="256"/>
      <c r="L2516" s="256"/>
    </row>
    <row r="2517" spans="1:12">
      <c r="A2517" s="256"/>
      <c r="B2517" s="256"/>
      <c r="C2517" s="256"/>
      <c r="D2517" s="256"/>
      <c r="E2517" s="488"/>
      <c r="F2517" s="256"/>
      <c r="G2517" s="256"/>
      <c r="H2517" s="262"/>
      <c r="I2517" s="256"/>
      <c r="J2517" s="256"/>
      <c r="K2517" s="256"/>
      <c r="L2517" s="256"/>
    </row>
    <row r="2518" spans="1:12">
      <c r="A2518" s="256"/>
      <c r="B2518" s="256"/>
      <c r="C2518" s="256"/>
      <c r="D2518" s="256"/>
      <c r="E2518" s="488"/>
      <c r="F2518" s="256"/>
      <c r="G2518" s="256"/>
      <c r="H2518" s="262"/>
      <c r="I2518" s="256"/>
      <c r="J2518" s="256"/>
      <c r="K2518" s="256"/>
      <c r="L2518" s="256"/>
    </row>
    <row r="2519" spans="1:12">
      <c r="A2519" s="256"/>
      <c r="B2519" s="256"/>
      <c r="C2519" s="256"/>
      <c r="D2519" s="256"/>
      <c r="E2519" s="488"/>
      <c r="F2519" s="256"/>
      <c r="G2519" s="256"/>
      <c r="H2519" s="262"/>
      <c r="I2519" s="256"/>
      <c r="J2519" s="256"/>
      <c r="K2519" s="256"/>
      <c r="L2519" s="256"/>
    </row>
    <row r="2520" spans="1:12">
      <c r="A2520" s="256"/>
      <c r="B2520" s="256"/>
      <c r="C2520" s="256"/>
      <c r="D2520" s="256"/>
      <c r="E2520" s="488"/>
      <c r="F2520" s="256"/>
      <c r="G2520" s="256"/>
      <c r="H2520" s="262"/>
      <c r="I2520" s="256"/>
      <c r="J2520" s="256"/>
      <c r="K2520" s="256"/>
      <c r="L2520" s="256"/>
    </row>
    <row r="2521" spans="1:12">
      <c r="A2521" s="256"/>
      <c r="B2521" s="256"/>
      <c r="C2521" s="256"/>
      <c r="D2521" s="256"/>
      <c r="E2521" s="488"/>
      <c r="F2521" s="256"/>
      <c r="G2521" s="256"/>
      <c r="H2521" s="262"/>
      <c r="I2521" s="256"/>
      <c r="J2521" s="256"/>
      <c r="K2521" s="256"/>
      <c r="L2521" s="256"/>
    </row>
    <row r="2522" spans="1:12">
      <c r="A2522" s="256"/>
      <c r="B2522" s="256"/>
      <c r="C2522" s="256"/>
      <c r="D2522" s="256"/>
      <c r="E2522" s="488"/>
      <c r="F2522" s="256"/>
      <c r="G2522" s="256"/>
      <c r="H2522" s="262"/>
      <c r="I2522" s="256"/>
      <c r="J2522" s="256"/>
      <c r="K2522" s="256"/>
      <c r="L2522" s="256"/>
    </row>
    <row r="2523" spans="1:12">
      <c r="A2523" s="256"/>
      <c r="B2523" s="256"/>
      <c r="C2523" s="256"/>
      <c r="D2523" s="256"/>
      <c r="E2523" s="488"/>
      <c r="F2523" s="256"/>
      <c r="G2523" s="256"/>
      <c r="H2523" s="262"/>
      <c r="I2523" s="256"/>
      <c r="J2523" s="256"/>
      <c r="K2523" s="256"/>
      <c r="L2523" s="256"/>
    </row>
    <row r="2524" spans="1:12">
      <c r="A2524" s="256"/>
      <c r="B2524" s="256"/>
      <c r="C2524" s="256"/>
      <c r="D2524" s="256"/>
      <c r="E2524" s="488"/>
      <c r="F2524" s="256"/>
      <c r="G2524" s="256"/>
      <c r="H2524" s="262"/>
      <c r="I2524" s="256"/>
      <c r="J2524" s="256"/>
      <c r="K2524" s="256"/>
      <c r="L2524" s="256"/>
    </row>
    <row r="2525" spans="1:12">
      <c r="A2525" s="256"/>
      <c r="B2525" s="256"/>
      <c r="C2525" s="256"/>
      <c r="D2525" s="256"/>
      <c r="E2525" s="488"/>
      <c r="F2525" s="256"/>
      <c r="G2525" s="256"/>
      <c r="H2525" s="262"/>
      <c r="I2525" s="256"/>
      <c r="J2525" s="256"/>
      <c r="K2525" s="256"/>
      <c r="L2525" s="256"/>
    </row>
    <row r="2526" spans="1:12">
      <c r="A2526" s="256"/>
      <c r="B2526" s="256"/>
      <c r="C2526" s="256"/>
      <c r="D2526" s="256"/>
      <c r="E2526" s="488"/>
      <c r="F2526" s="256"/>
      <c r="G2526" s="256"/>
      <c r="H2526" s="262"/>
      <c r="I2526" s="256"/>
      <c r="J2526" s="256"/>
      <c r="K2526" s="256"/>
      <c r="L2526" s="256"/>
    </row>
    <row r="2527" spans="1:12">
      <c r="A2527" s="256"/>
      <c r="B2527" s="256"/>
      <c r="C2527" s="256"/>
      <c r="D2527" s="256"/>
      <c r="E2527" s="488"/>
      <c r="F2527" s="256"/>
      <c r="G2527" s="256"/>
      <c r="H2527" s="262"/>
      <c r="I2527" s="256"/>
      <c r="J2527" s="256"/>
      <c r="K2527" s="256"/>
      <c r="L2527" s="256"/>
    </row>
    <row r="2528" spans="1:12">
      <c r="A2528" s="256"/>
      <c r="B2528" s="256"/>
      <c r="C2528" s="256"/>
      <c r="D2528" s="256"/>
      <c r="E2528" s="488"/>
      <c r="F2528" s="256"/>
      <c r="G2528" s="256"/>
      <c r="H2528" s="262"/>
      <c r="I2528" s="256"/>
      <c r="J2528" s="256"/>
      <c r="K2528" s="256"/>
      <c r="L2528" s="256"/>
    </row>
    <row r="2529" spans="1:12">
      <c r="A2529" s="256"/>
      <c r="B2529" s="256"/>
      <c r="C2529" s="256"/>
      <c r="D2529" s="256"/>
      <c r="E2529" s="488"/>
      <c r="F2529" s="256"/>
      <c r="G2529" s="256"/>
      <c r="H2529" s="262"/>
      <c r="I2529" s="256"/>
      <c r="J2529" s="256"/>
      <c r="K2529" s="256"/>
      <c r="L2529" s="256"/>
    </row>
    <row r="2530" spans="1:12">
      <c r="A2530" s="256"/>
      <c r="B2530" s="256"/>
      <c r="C2530" s="256"/>
      <c r="D2530" s="256"/>
      <c r="E2530" s="488"/>
      <c r="F2530" s="256"/>
      <c r="G2530" s="256"/>
      <c r="H2530" s="262"/>
      <c r="I2530" s="256"/>
      <c r="J2530" s="256"/>
      <c r="K2530" s="256"/>
      <c r="L2530" s="256"/>
    </row>
    <row r="2531" spans="1:12">
      <c r="A2531" s="256"/>
      <c r="B2531" s="256"/>
      <c r="C2531" s="256"/>
      <c r="D2531" s="256"/>
      <c r="E2531" s="488"/>
      <c r="F2531" s="256"/>
      <c r="G2531" s="256"/>
      <c r="H2531" s="262"/>
      <c r="I2531" s="256"/>
      <c r="J2531" s="256"/>
      <c r="K2531" s="256"/>
      <c r="L2531" s="256"/>
    </row>
    <row r="2532" spans="1:12">
      <c r="A2532" s="256"/>
      <c r="B2532" s="256"/>
      <c r="C2532" s="256"/>
      <c r="D2532" s="256"/>
      <c r="E2532" s="488"/>
      <c r="F2532" s="256"/>
      <c r="G2532" s="256"/>
      <c r="H2532" s="262"/>
      <c r="I2532" s="256"/>
      <c r="J2532" s="256"/>
      <c r="K2532" s="256"/>
      <c r="L2532" s="256"/>
    </row>
    <row r="2533" spans="1:12">
      <c r="A2533" s="256"/>
      <c r="B2533" s="256"/>
      <c r="C2533" s="256"/>
      <c r="D2533" s="256"/>
      <c r="E2533" s="488"/>
      <c r="F2533" s="256"/>
      <c r="G2533" s="256"/>
      <c r="H2533" s="262"/>
      <c r="I2533" s="256"/>
      <c r="J2533" s="256"/>
      <c r="K2533" s="256"/>
      <c r="L2533" s="256"/>
    </row>
    <row r="2534" spans="1:12">
      <c r="A2534" s="256"/>
      <c r="B2534" s="256"/>
      <c r="C2534" s="256"/>
      <c r="D2534" s="256"/>
      <c r="E2534" s="488"/>
      <c r="F2534" s="256"/>
      <c r="G2534" s="256"/>
      <c r="H2534" s="262"/>
      <c r="I2534" s="256"/>
      <c r="J2534" s="256"/>
      <c r="K2534" s="256"/>
      <c r="L2534" s="256"/>
    </row>
    <row r="2535" spans="1:12">
      <c r="A2535" s="256"/>
      <c r="B2535" s="256"/>
      <c r="C2535" s="256"/>
      <c r="D2535" s="256"/>
      <c r="E2535" s="488"/>
      <c r="F2535" s="256"/>
      <c r="G2535" s="256"/>
      <c r="H2535" s="262"/>
      <c r="I2535" s="256"/>
      <c r="J2535" s="256"/>
      <c r="K2535" s="256"/>
      <c r="L2535" s="256"/>
    </row>
    <row r="2536" spans="1:12">
      <c r="A2536" s="256"/>
      <c r="B2536" s="256"/>
      <c r="C2536" s="256"/>
      <c r="D2536" s="256"/>
      <c r="E2536" s="488"/>
      <c r="F2536" s="256"/>
      <c r="G2536" s="256"/>
      <c r="H2536" s="262"/>
      <c r="I2536" s="256"/>
      <c r="J2536" s="256"/>
      <c r="K2536" s="256"/>
      <c r="L2536" s="256"/>
    </row>
    <row r="2537" spans="1:12">
      <c r="A2537" s="256"/>
      <c r="B2537" s="256"/>
      <c r="C2537" s="256"/>
      <c r="D2537" s="256"/>
      <c r="E2537" s="488"/>
      <c r="F2537" s="256"/>
      <c r="G2537" s="256"/>
      <c r="H2537" s="262"/>
      <c r="I2537" s="256"/>
      <c r="J2537" s="256"/>
      <c r="K2537" s="256"/>
      <c r="L2537" s="256"/>
    </row>
    <row r="2538" spans="1:12">
      <c r="A2538" s="256"/>
      <c r="B2538" s="256"/>
      <c r="C2538" s="256"/>
      <c r="D2538" s="256"/>
      <c r="E2538" s="488"/>
      <c r="F2538" s="256"/>
      <c r="G2538" s="256"/>
      <c r="H2538" s="262"/>
      <c r="I2538" s="256"/>
      <c r="J2538" s="256"/>
      <c r="K2538" s="256"/>
      <c r="L2538" s="256"/>
    </row>
    <row r="2539" spans="1:12">
      <c r="A2539" s="256"/>
      <c r="B2539" s="256"/>
      <c r="C2539" s="256"/>
      <c r="D2539" s="256"/>
      <c r="E2539" s="488"/>
      <c r="F2539" s="256"/>
      <c r="G2539" s="256"/>
      <c r="H2539" s="262"/>
      <c r="I2539" s="256"/>
      <c r="J2539" s="256"/>
      <c r="K2539" s="256"/>
      <c r="L2539" s="256"/>
    </row>
    <row r="2540" spans="1:12">
      <c r="A2540" s="256"/>
      <c r="B2540" s="256"/>
      <c r="C2540" s="256"/>
      <c r="D2540" s="256"/>
      <c r="E2540" s="488"/>
      <c r="F2540" s="256"/>
      <c r="G2540" s="256"/>
      <c r="H2540" s="262"/>
      <c r="I2540" s="256"/>
      <c r="J2540" s="256"/>
      <c r="K2540" s="256"/>
      <c r="L2540" s="256"/>
    </row>
    <row r="2541" spans="1:12">
      <c r="A2541" s="256"/>
      <c r="B2541" s="256"/>
      <c r="C2541" s="256"/>
      <c r="D2541" s="256"/>
      <c r="E2541" s="488"/>
      <c r="F2541" s="256"/>
      <c r="G2541" s="256"/>
      <c r="H2541" s="262"/>
      <c r="I2541" s="256"/>
      <c r="J2541" s="256"/>
      <c r="K2541" s="256"/>
      <c r="L2541" s="256"/>
    </row>
    <row r="2542" spans="1:12">
      <c r="A2542" s="256"/>
      <c r="B2542" s="256"/>
      <c r="C2542" s="256"/>
      <c r="D2542" s="256"/>
      <c r="E2542" s="488"/>
      <c r="F2542" s="256"/>
      <c r="G2542" s="256"/>
      <c r="H2542" s="262"/>
      <c r="I2542" s="256"/>
      <c r="J2542" s="256"/>
      <c r="K2542" s="256"/>
      <c r="L2542" s="256"/>
    </row>
    <row r="2543" spans="1:12">
      <c r="A2543" s="256"/>
      <c r="B2543" s="256"/>
      <c r="C2543" s="256"/>
      <c r="D2543" s="256"/>
      <c r="E2543" s="488"/>
      <c r="F2543" s="256"/>
      <c r="G2543" s="256"/>
      <c r="H2543" s="262"/>
      <c r="I2543" s="256"/>
      <c r="J2543" s="256"/>
      <c r="K2543" s="256"/>
      <c r="L2543" s="256"/>
    </row>
    <row r="2544" spans="1:12">
      <c r="A2544" s="256"/>
      <c r="B2544" s="256"/>
      <c r="C2544" s="256"/>
      <c r="D2544" s="256"/>
      <c r="E2544" s="488"/>
      <c r="F2544" s="256"/>
      <c r="G2544" s="256"/>
      <c r="H2544" s="262"/>
      <c r="I2544" s="256"/>
      <c r="J2544" s="256"/>
      <c r="K2544" s="256"/>
      <c r="L2544" s="256"/>
    </row>
    <row r="2545" spans="1:12">
      <c r="A2545" s="256"/>
      <c r="B2545" s="256"/>
      <c r="C2545" s="256"/>
      <c r="D2545" s="256"/>
      <c r="E2545" s="488"/>
      <c r="F2545" s="256"/>
      <c r="G2545" s="256"/>
      <c r="H2545" s="262"/>
      <c r="I2545" s="256"/>
      <c r="J2545" s="256"/>
      <c r="K2545" s="256"/>
      <c r="L2545" s="256"/>
    </row>
    <row r="2546" spans="1:12">
      <c r="A2546" s="256"/>
      <c r="B2546" s="256"/>
      <c r="C2546" s="256"/>
      <c r="D2546" s="256"/>
      <c r="E2546" s="488"/>
      <c r="F2546" s="256"/>
      <c r="G2546" s="256"/>
      <c r="H2546" s="262"/>
      <c r="I2546" s="256"/>
      <c r="J2546" s="256"/>
      <c r="K2546" s="256"/>
      <c r="L2546" s="256"/>
    </row>
    <row r="2547" spans="1:12">
      <c r="A2547" s="256"/>
      <c r="B2547" s="256"/>
      <c r="C2547" s="256"/>
      <c r="D2547" s="256"/>
      <c r="E2547" s="488"/>
      <c r="F2547" s="256"/>
      <c r="G2547" s="256"/>
      <c r="H2547" s="262"/>
      <c r="I2547" s="256"/>
      <c r="J2547" s="256"/>
      <c r="K2547" s="256"/>
      <c r="L2547" s="256"/>
    </row>
    <row r="2548" spans="1:12">
      <c r="A2548" s="256"/>
      <c r="B2548" s="256"/>
      <c r="C2548" s="256"/>
      <c r="D2548" s="256"/>
      <c r="E2548" s="488"/>
      <c r="F2548" s="256"/>
      <c r="G2548" s="256"/>
      <c r="H2548" s="262"/>
      <c r="I2548" s="256"/>
      <c r="J2548" s="256"/>
      <c r="K2548" s="256"/>
      <c r="L2548" s="256"/>
    </row>
    <row r="2549" spans="1:12">
      <c r="A2549" s="256"/>
      <c r="B2549" s="256"/>
      <c r="C2549" s="256"/>
      <c r="D2549" s="256"/>
      <c r="E2549" s="488"/>
      <c r="F2549" s="256"/>
      <c r="G2549" s="256"/>
      <c r="H2549" s="262"/>
      <c r="I2549" s="256"/>
      <c r="J2549" s="256"/>
      <c r="K2549" s="256"/>
      <c r="L2549" s="256"/>
    </row>
    <row r="2550" spans="1:12">
      <c r="A2550" s="256"/>
      <c r="B2550" s="256"/>
      <c r="C2550" s="256"/>
      <c r="D2550" s="256"/>
      <c r="E2550" s="488"/>
      <c r="F2550" s="256"/>
      <c r="G2550" s="256"/>
      <c r="H2550" s="262"/>
      <c r="I2550" s="256"/>
      <c r="J2550" s="256"/>
      <c r="K2550" s="256"/>
      <c r="L2550" s="256"/>
    </row>
    <row r="2551" spans="1:12">
      <c r="A2551" s="256"/>
      <c r="B2551" s="256"/>
      <c r="C2551" s="256"/>
      <c r="D2551" s="256"/>
      <c r="E2551" s="488"/>
      <c r="F2551" s="256"/>
      <c r="G2551" s="256"/>
      <c r="H2551" s="262"/>
      <c r="I2551" s="256"/>
      <c r="J2551" s="256"/>
      <c r="K2551" s="256"/>
      <c r="L2551" s="256"/>
    </row>
    <row r="2552" spans="1:12">
      <c r="A2552" s="256"/>
      <c r="B2552" s="256"/>
      <c r="C2552" s="256"/>
      <c r="D2552" s="256"/>
      <c r="E2552" s="488"/>
      <c r="F2552" s="256"/>
      <c r="G2552" s="256"/>
      <c r="H2552" s="262"/>
      <c r="I2552" s="256"/>
      <c r="J2552" s="256"/>
      <c r="K2552" s="256"/>
      <c r="L2552" s="256"/>
    </row>
    <row r="2553" spans="1:12">
      <c r="A2553" s="256"/>
      <c r="B2553" s="256"/>
      <c r="C2553" s="256"/>
      <c r="D2553" s="256"/>
      <c r="E2553" s="488"/>
      <c r="F2553" s="256"/>
      <c r="G2553" s="256"/>
      <c r="H2553" s="262"/>
      <c r="I2553" s="256"/>
      <c r="J2553" s="256"/>
      <c r="K2553" s="256"/>
      <c r="L2553" s="256"/>
    </row>
    <row r="2554" spans="1:12">
      <c r="A2554" s="256"/>
      <c r="B2554" s="256"/>
      <c r="C2554" s="256"/>
      <c r="D2554" s="256"/>
      <c r="E2554" s="488"/>
      <c r="F2554" s="256"/>
      <c r="G2554" s="256"/>
      <c r="H2554" s="262"/>
      <c r="I2554" s="256"/>
      <c r="J2554" s="256"/>
      <c r="K2554" s="256"/>
      <c r="L2554" s="256"/>
    </row>
    <row r="2555" spans="1:12">
      <c r="A2555" s="256"/>
      <c r="B2555" s="256"/>
      <c r="C2555" s="256"/>
      <c r="D2555" s="256"/>
      <c r="E2555" s="488"/>
      <c r="F2555" s="256"/>
      <c r="G2555" s="256"/>
      <c r="H2555" s="262"/>
      <c r="I2555" s="256"/>
      <c r="J2555" s="256"/>
      <c r="K2555" s="256"/>
      <c r="L2555" s="256"/>
    </row>
    <row r="2556" spans="1:12">
      <c r="A2556" s="256"/>
      <c r="B2556" s="256"/>
      <c r="C2556" s="256"/>
      <c r="D2556" s="256"/>
      <c r="E2556" s="488"/>
      <c r="F2556" s="256"/>
      <c r="G2556" s="256"/>
      <c r="H2556" s="262"/>
      <c r="I2556" s="256"/>
      <c r="J2556" s="256"/>
      <c r="K2556" s="256"/>
      <c r="L2556" s="256"/>
    </row>
    <row r="2557" spans="1:12">
      <c r="A2557" s="256"/>
      <c r="B2557" s="256"/>
      <c r="C2557" s="256"/>
      <c r="D2557" s="256"/>
      <c r="E2557" s="488"/>
      <c r="F2557" s="256"/>
      <c r="G2557" s="256"/>
      <c r="H2557" s="262"/>
      <c r="I2557" s="256"/>
      <c r="J2557" s="256"/>
      <c r="K2557" s="256"/>
      <c r="L2557" s="256"/>
    </row>
    <row r="2558" spans="1:12">
      <c r="A2558" s="256"/>
      <c r="B2558" s="256"/>
      <c r="C2558" s="256"/>
      <c r="D2558" s="256"/>
      <c r="E2558" s="488"/>
      <c r="F2558" s="256"/>
      <c r="G2558" s="256"/>
      <c r="H2558" s="262"/>
      <c r="I2558" s="256"/>
      <c r="J2558" s="256"/>
      <c r="K2558" s="256"/>
      <c r="L2558" s="256"/>
    </row>
    <row r="2559" spans="1:12">
      <c r="A2559" s="256"/>
      <c r="B2559" s="256"/>
      <c r="C2559" s="256"/>
      <c r="D2559" s="256"/>
      <c r="E2559" s="488"/>
      <c r="F2559" s="256"/>
      <c r="G2559" s="256"/>
      <c r="H2559" s="262"/>
      <c r="I2559" s="256"/>
      <c r="J2559" s="256"/>
      <c r="K2559" s="256"/>
      <c r="L2559" s="256"/>
    </row>
    <row r="2560" spans="1:12">
      <c r="A2560" s="256"/>
      <c r="B2560" s="256"/>
      <c r="C2560" s="256"/>
      <c r="D2560" s="256"/>
      <c r="E2560" s="488"/>
      <c r="F2560" s="256"/>
      <c r="G2560" s="256"/>
      <c r="H2560" s="262"/>
      <c r="I2560" s="256"/>
      <c r="J2560" s="256"/>
      <c r="K2560" s="256"/>
      <c r="L2560" s="256"/>
    </row>
    <row r="2561" spans="1:12">
      <c r="A2561" s="256"/>
      <c r="B2561" s="256"/>
      <c r="C2561" s="256"/>
      <c r="D2561" s="256"/>
      <c r="E2561" s="488"/>
      <c r="F2561" s="256"/>
      <c r="G2561" s="256"/>
      <c r="H2561" s="262"/>
      <c r="I2561" s="256"/>
      <c r="J2561" s="256"/>
      <c r="K2561" s="256"/>
      <c r="L2561" s="256"/>
    </row>
    <row r="2562" spans="1:12">
      <c r="A2562" s="256"/>
      <c r="B2562" s="256"/>
      <c r="C2562" s="256"/>
      <c r="D2562" s="256"/>
      <c r="E2562" s="488"/>
      <c r="F2562" s="256"/>
      <c r="G2562" s="256"/>
      <c r="H2562" s="262"/>
      <c r="I2562" s="256"/>
      <c r="J2562" s="256"/>
      <c r="K2562" s="256"/>
      <c r="L2562" s="256"/>
    </row>
    <row r="2563" spans="1:12">
      <c r="A2563" s="256"/>
      <c r="B2563" s="256"/>
      <c r="C2563" s="256"/>
      <c r="D2563" s="256"/>
      <c r="E2563" s="488"/>
      <c r="F2563" s="256"/>
      <c r="G2563" s="256"/>
      <c r="H2563" s="262"/>
      <c r="I2563" s="256"/>
      <c r="J2563" s="256"/>
      <c r="K2563" s="256"/>
      <c r="L2563" s="256"/>
    </row>
    <row r="2564" spans="1:12">
      <c r="A2564" s="256"/>
      <c r="B2564" s="256"/>
      <c r="C2564" s="256"/>
      <c r="D2564" s="256"/>
      <c r="E2564" s="488"/>
      <c r="F2564" s="256"/>
      <c r="G2564" s="256"/>
      <c r="H2564" s="262"/>
      <c r="I2564" s="256"/>
      <c r="J2564" s="256"/>
      <c r="K2564" s="256"/>
      <c r="L2564" s="256"/>
    </row>
    <row r="2565" spans="1:12">
      <c r="A2565" s="256"/>
      <c r="B2565" s="256"/>
      <c r="C2565" s="256"/>
      <c r="D2565" s="256"/>
      <c r="E2565" s="488"/>
      <c r="F2565" s="256"/>
      <c r="G2565" s="256"/>
      <c r="H2565" s="262"/>
      <c r="I2565" s="256"/>
      <c r="J2565" s="256"/>
      <c r="K2565" s="256"/>
      <c r="L2565" s="256"/>
    </row>
    <row r="2566" spans="1:12">
      <c r="A2566" s="256"/>
      <c r="B2566" s="256"/>
      <c r="C2566" s="256"/>
      <c r="D2566" s="256"/>
      <c r="E2566" s="488"/>
      <c r="F2566" s="256"/>
      <c r="G2566" s="256"/>
      <c r="H2566" s="262"/>
      <c r="I2566" s="256"/>
      <c r="J2566" s="256"/>
      <c r="K2566" s="256"/>
      <c r="L2566" s="256"/>
    </row>
    <row r="2567" spans="1:12">
      <c r="A2567" s="256"/>
      <c r="B2567" s="256"/>
      <c r="C2567" s="256"/>
      <c r="D2567" s="256"/>
      <c r="E2567" s="488"/>
      <c r="F2567" s="256"/>
      <c r="G2567" s="256"/>
      <c r="H2567" s="262"/>
      <c r="I2567" s="256"/>
      <c r="J2567" s="256"/>
      <c r="K2567" s="256"/>
      <c r="L2567" s="256"/>
    </row>
    <row r="2568" spans="1:12">
      <c r="A2568" s="256"/>
      <c r="B2568" s="256"/>
      <c r="C2568" s="256"/>
      <c r="D2568" s="256"/>
      <c r="E2568" s="488"/>
      <c r="F2568" s="256"/>
      <c r="G2568" s="256"/>
      <c r="H2568" s="262"/>
      <c r="I2568" s="256"/>
      <c r="J2568" s="256"/>
      <c r="K2568" s="256"/>
      <c r="L2568" s="256"/>
    </row>
    <row r="2569" spans="1:12">
      <c r="A2569" s="256"/>
      <c r="B2569" s="256"/>
      <c r="C2569" s="256"/>
      <c r="D2569" s="256"/>
      <c r="E2569" s="488"/>
      <c r="F2569" s="256"/>
      <c r="G2569" s="256"/>
      <c r="H2569" s="262"/>
      <c r="I2569" s="256"/>
      <c r="J2569" s="256"/>
      <c r="K2569" s="256"/>
      <c r="L2569" s="256"/>
    </row>
    <row r="2570" spans="1:12">
      <c r="A2570" s="256"/>
      <c r="B2570" s="256"/>
      <c r="C2570" s="256"/>
      <c r="D2570" s="256"/>
      <c r="E2570" s="488"/>
      <c r="F2570" s="256"/>
      <c r="G2570" s="256"/>
      <c r="H2570" s="262"/>
      <c r="I2570" s="256"/>
      <c r="J2570" s="256"/>
      <c r="K2570" s="256"/>
      <c r="L2570" s="256"/>
    </row>
    <row r="2571" spans="1:12">
      <c r="A2571" s="256"/>
      <c r="B2571" s="256"/>
      <c r="C2571" s="256"/>
      <c r="D2571" s="256"/>
      <c r="E2571" s="488"/>
      <c r="F2571" s="256"/>
      <c r="G2571" s="256"/>
      <c r="H2571" s="262"/>
      <c r="I2571" s="256"/>
      <c r="J2571" s="256"/>
      <c r="K2571" s="256"/>
      <c r="L2571" s="256"/>
    </row>
    <row r="2572" spans="1:12">
      <c r="A2572" s="256"/>
      <c r="B2572" s="256"/>
      <c r="C2572" s="256"/>
      <c r="D2572" s="256"/>
      <c r="E2572" s="488"/>
      <c r="F2572" s="256"/>
      <c r="G2572" s="256"/>
      <c r="H2572" s="262"/>
      <c r="I2572" s="256"/>
      <c r="J2572" s="256"/>
      <c r="K2572" s="256"/>
      <c r="L2572" s="256"/>
    </row>
    <row r="2573" spans="1:12">
      <c r="A2573" s="256"/>
      <c r="B2573" s="256"/>
      <c r="C2573" s="256"/>
      <c r="D2573" s="256"/>
      <c r="E2573" s="488"/>
      <c r="F2573" s="256"/>
      <c r="G2573" s="256"/>
      <c r="H2573" s="262"/>
      <c r="I2573" s="256"/>
      <c r="J2573" s="256"/>
      <c r="K2573" s="256"/>
      <c r="L2573" s="256"/>
    </row>
    <row r="2574" spans="1:12">
      <c r="A2574" s="256"/>
      <c r="B2574" s="256"/>
      <c r="C2574" s="256"/>
      <c r="D2574" s="256"/>
      <c r="E2574" s="488"/>
      <c r="F2574" s="256"/>
      <c r="G2574" s="256"/>
      <c r="H2574" s="262"/>
      <c r="I2574" s="256"/>
      <c r="J2574" s="256"/>
      <c r="K2574" s="256"/>
      <c r="L2574" s="256"/>
    </row>
    <row r="2575" spans="1:12">
      <c r="A2575" s="256"/>
      <c r="B2575" s="256"/>
      <c r="C2575" s="256"/>
      <c r="D2575" s="256"/>
      <c r="E2575" s="488"/>
      <c r="F2575" s="256"/>
      <c r="G2575" s="256"/>
      <c r="H2575" s="262"/>
      <c r="I2575" s="256"/>
      <c r="J2575" s="256"/>
      <c r="K2575" s="256"/>
      <c r="L2575" s="256"/>
    </row>
    <row r="2576" spans="1:12">
      <c r="A2576" s="256"/>
      <c r="B2576" s="256"/>
      <c r="C2576" s="256"/>
      <c r="D2576" s="256"/>
      <c r="E2576" s="488"/>
      <c r="F2576" s="256"/>
      <c r="G2576" s="256"/>
      <c r="H2576" s="262"/>
      <c r="I2576" s="256"/>
      <c r="J2576" s="256"/>
      <c r="K2576" s="256"/>
      <c r="L2576" s="256"/>
    </row>
    <row r="2577" spans="1:12">
      <c r="A2577" s="256"/>
      <c r="B2577" s="256"/>
      <c r="C2577" s="256"/>
      <c r="D2577" s="256"/>
      <c r="E2577" s="488"/>
      <c r="F2577" s="256"/>
      <c r="G2577" s="256"/>
      <c r="H2577" s="262"/>
      <c r="I2577" s="256"/>
      <c r="J2577" s="256"/>
      <c r="K2577" s="256"/>
      <c r="L2577" s="256"/>
    </row>
    <row r="2578" spans="1:12">
      <c r="A2578" s="256"/>
      <c r="B2578" s="256"/>
      <c r="C2578" s="256"/>
      <c r="D2578" s="256"/>
      <c r="E2578" s="488"/>
      <c r="F2578" s="256"/>
      <c r="G2578" s="256"/>
      <c r="H2578" s="262"/>
      <c r="I2578" s="256"/>
      <c r="J2578" s="256"/>
      <c r="K2578" s="256"/>
      <c r="L2578" s="256"/>
    </row>
    <row r="2579" spans="1:12">
      <c r="A2579" s="256"/>
      <c r="B2579" s="256"/>
      <c r="C2579" s="256"/>
      <c r="D2579" s="256"/>
      <c r="E2579" s="488"/>
      <c r="F2579" s="256"/>
      <c r="G2579" s="256"/>
      <c r="H2579" s="262"/>
      <c r="I2579" s="256"/>
      <c r="J2579" s="256"/>
      <c r="K2579" s="256"/>
      <c r="L2579" s="256"/>
    </row>
    <row r="2580" spans="1:12">
      <c r="A2580" s="256"/>
      <c r="B2580" s="256"/>
      <c r="C2580" s="256"/>
      <c r="D2580" s="256"/>
      <c r="E2580" s="488"/>
      <c r="F2580" s="256"/>
      <c r="G2580" s="256"/>
      <c r="H2580" s="262"/>
      <c r="I2580" s="256"/>
      <c r="J2580" s="256"/>
      <c r="K2580" s="256"/>
      <c r="L2580" s="256"/>
    </row>
    <row r="2581" spans="1:12">
      <c r="A2581" s="256"/>
      <c r="B2581" s="256"/>
      <c r="C2581" s="256"/>
      <c r="D2581" s="256"/>
      <c r="E2581" s="488"/>
      <c r="F2581" s="256"/>
      <c r="G2581" s="256"/>
      <c r="H2581" s="262"/>
      <c r="I2581" s="256"/>
      <c r="J2581" s="256"/>
      <c r="K2581" s="256"/>
      <c r="L2581" s="256"/>
    </row>
    <row r="2582" spans="1:12">
      <c r="A2582" s="256"/>
      <c r="B2582" s="256"/>
      <c r="C2582" s="256"/>
      <c r="D2582" s="256"/>
      <c r="E2582" s="488"/>
      <c r="F2582" s="256"/>
      <c r="G2582" s="256"/>
      <c r="H2582" s="262"/>
      <c r="I2582" s="256"/>
      <c r="J2582" s="256"/>
      <c r="K2582" s="256"/>
      <c r="L2582" s="256"/>
    </row>
    <row r="2583" spans="1:12">
      <c r="A2583" s="256"/>
      <c r="B2583" s="256"/>
      <c r="C2583" s="256"/>
      <c r="D2583" s="256"/>
      <c r="E2583" s="488"/>
      <c r="F2583" s="256"/>
      <c r="G2583" s="256"/>
      <c r="H2583" s="262"/>
      <c r="I2583" s="256"/>
      <c r="J2583" s="256"/>
      <c r="K2583" s="256"/>
      <c r="L2583" s="256"/>
    </row>
    <row r="2584" spans="1:12">
      <c r="A2584" s="256"/>
      <c r="B2584" s="256"/>
      <c r="C2584" s="256"/>
      <c r="D2584" s="256"/>
      <c r="E2584" s="488"/>
      <c r="F2584" s="256"/>
      <c r="G2584" s="256"/>
      <c r="H2584" s="262"/>
      <c r="I2584" s="256"/>
      <c r="J2584" s="256"/>
      <c r="K2584" s="256"/>
      <c r="L2584" s="256"/>
    </row>
    <row r="2585" spans="1:12">
      <c r="A2585" s="256"/>
      <c r="B2585" s="256"/>
      <c r="C2585" s="256"/>
      <c r="D2585" s="256"/>
      <c r="E2585" s="488"/>
      <c r="F2585" s="256"/>
      <c r="G2585" s="256"/>
      <c r="H2585" s="262"/>
      <c r="I2585" s="256"/>
      <c r="J2585" s="256"/>
      <c r="K2585" s="256"/>
      <c r="L2585" s="256"/>
    </row>
    <row r="2586" spans="1:12">
      <c r="A2586" s="256"/>
      <c r="B2586" s="256"/>
      <c r="C2586" s="256"/>
      <c r="D2586" s="256"/>
      <c r="E2586" s="488"/>
      <c r="F2586" s="256"/>
      <c r="G2586" s="256"/>
      <c r="H2586" s="262"/>
      <c r="I2586" s="256"/>
      <c r="J2586" s="256"/>
      <c r="K2586" s="256"/>
      <c r="L2586" s="256"/>
    </row>
    <row r="2587" spans="1:12">
      <c r="A2587" s="256"/>
      <c r="B2587" s="256"/>
      <c r="C2587" s="256"/>
      <c r="D2587" s="256"/>
      <c r="E2587" s="488"/>
      <c r="F2587" s="256"/>
      <c r="G2587" s="256"/>
      <c r="H2587" s="262"/>
      <c r="I2587" s="256"/>
      <c r="J2587" s="256"/>
      <c r="K2587" s="256"/>
      <c r="L2587" s="256"/>
    </row>
    <row r="2588" spans="1:12">
      <c r="A2588" s="256"/>
      <c r="B2588" s="256"/>
      <c r="C2588" s="256"/>
      <c r="D2588" s="256"/>
      <c r="E2588" s="488"/>
      <c r="F2588" s="256"/>
      <c r="G2588" s="256"/>
      <c r="H2588" s="262"/>
      <c r="I2588" s="256"/>
      <c r="J2588" s="256"/>
      <c r="K2588" s="256"/>
      <c r="L2588" s="256"/>
    </row>
    <row r="2589" spans="1:12">
      <c r="A2589" s="256"/>
      <c r="B2589" s="256"/>
      <c r="C2589" s="256"/>
      <c r="D2589" s="256"/>
      <c r="E2589" s="488"/>
      <c r="F2589" s="256"/>
      <c r="G2589" s="256"/>
      <c r="H2589" s="262"/>
      <c r="I2589" s="256"/>
      <c r="J2589" s="256"/>
      <c r="K2589" s="256"/>
      <c r="L2589" s="256"/>
    </row>
    <row r="2590" spans="1:12">
      <c r="A2590" s="256"/>
      <c r="B2590" s="256"/>
      <c r="C2590" s="256"/>
      <c r="D2590" s="256"/>
      <c r="E2590" s="488"/>
      <c r="F2590" s="256"/>
      <c r="G2590" s="256"/>
      <c r="H2590" s="262"/>
      <c r="I2590" s="256"/>
      <c r="J2590" s="256"/>
      <c r="K2590" s="256"/>
      <c r="L2590" s="256"/>
    </row>
    <row r="2591" spans="1:12">
      <c r="A2591" s="256"/>
      <c r="B2591" s="256"/>
      <c r="C2591" s="256"/>
      <c r="D2591" s="256"/>
      <c r="E2591" s="488"/>
      <c r="F2591" s="256"/>
      <c r="G2591" s="256"/>
      <c r="H2591" s="262"/>
      <c r="I2591" s="256"/>
      <c r="J2591" s="256"/>
      <c r="K2591" s="256"/>
      <c r="L2591" s="256"/>
    </row>
    <row r="2592" spans="1:12">
      <c r="A2592" s="256"/>
      <c r="B2592" s="256"/>
      <c r="C2592" s="256"/>
      <c r="D2592" s="256"/>
      <c r="E2592" s="488"/>
      <c r="F2592" s="256"/>
      <c r="G2592" s="256"/>
      <c r="H2592" s="262"/>
      <c r="I2592" s="256"/>
      <c r="J2592" s="256"/>
      <c r="K2592" s="256"/>
      <c r="L2592" s="256"/>
    </row>
    <row r="2593" spans="1:12">
      <c r="A2593" s="256"/>
      <c r="B2593" s="256"/>
      <c r="C2593" s="256"/>
      <c r="D2593" s="256"/>
      <c r="E2593" s="488"/>
      <c r="F2593" s="256"/>
      <c r="G2593" s="256"/>
      <c r="H2593" s="262"/>
      <c r="I2593" s="256"/>
      <c r="J2593" s="256"/>
      <c r="K2593" s="256"/>
      <c r="L2593" s="256"/>
    </row>
    <row r="2594" spans="1:12">
      <c r="A2594" s="256"/>
      <c r="B2594" s="256"/>
      <c r="C2594" s="256"/>
      <c r="D2594" s="256"/>
      <c r="E2594" s="488"/>
      <c r="F2594" s="256"/>
      <c r="G2594" s="256"/>
      <c r="H2594" s="262"/>
      <c r="I2594" s="256"/>
      <c r="J2594" s="256"/>
      <c r="K2594" s="256"/>
      <c r="L2594" s="256"/>
    </row>
    <row r="2595" spans="1:12">
      <c r="A2595" s="256"/>
      <c r="B2595" s="256"/>
      <c r="C2595" s="256"/>
      <c r="D2595" s="256"/>
      <c r="E2595" s="488"/>
      <c r="F2595" s="256"/>
      <c r="G2595" s="256"/>
      <c r="H2595" s="262"/>
      <c r="I2595" s="256"/>
      <c r="J2595" s="256"/>
      <c r="K2595" s="256"/>
      <c r="L2595" s="256"/>
    </row>
    <row r="2596" spans="1:12">
      <c r="A2596" s="256"/>
      <c r="B2596" s="256"/>
      <c r="C2596" s="256"/>
      <c r="D2596" s="256"/>
      <c r="E2596" s="488"/>
      <c r="F2596" s="256"/>
      <c r="G2596" s="256"/>
      <c r="H2596" s="262"/>
      <c r="I2596" s="256"/>
      <c r="J2596" s="256"/>
      <c r="K2596" s="256"/>
      <c r="L2596" s="256"/>
    </row>
    <row r="2597" spans="1:12">
      <c r="A2597" s="256"/>
      <c r="B2597" s="256"/>
      <c r="C2597" s="256"/>
      <c r="D2597" s="256"/>
      <c r="E2597" s="488"/>
      <c r="F2597" s="256"/>
      <c r="G2597" s="256"/>
      <c r="H2597" s="262"/>
      <c r="I2597" s="256"/>
      <c r="J2597" s="256"/>
      <c r="K2597" s="256"/>
      <c r="L2597" s="256"/>
    </row>
    <row r="2598" spans="1:12">
      <c r="A2598" s="256"/>
      <c r="B2598" s="256"/>
      <c r="C2598" s="256"/>
      <c r="D2598" s="256"/>
      <c r="E2598" s="488"/>
      <c r="F2598" s="256"/>
      <c r="G2598" s="256"/>
      <c r="H2598" s="262"/>
      <c r="I2598" s="256"/>
      <c r="J2598" s="256"/>
      <c r="K2598" s="256"/>
      <c r="L2598" s="256"/>
    </row>
    <row r="2599" spans="1:12">
      <c r="A2599" s="256"/>
      <c r="B2599" s="256"/>
      <c r="C2599" s="256"/>
      <c r="D2599" s="256"/>
      <c r="E2599" s="488"/>
      <c r="F2599" s="256"/>
      <c r="G2599" s="256"/>
      <c r="H2599" s="262"/>
      <c r="I2599" s="256"/>
      <c r="J2599" s="256"/>
      <c r="K2599" s="256"/>
      <c r="L2599" s="256"/>
    </row>
    <row r="2600" spans="1:12">
      <c r="A2600" s="256"/>
      <c r="B2600" s="256"/>
      <c r="C2600" s="256"/>
      <c r="D2600" s="256"/>
      <c r="E2600" s="488"/>
      <c r="F2600" s="256"/>
      <c r="G2600" s="256"/>
      <c r="H2600" s="262"/>
      <c r="I2600" s="256"/>
      <c r="J2600" s="256"/>
      <c r="K2600" s="256"/>
      <c r="L2600" s="256"/>
    </row>
    <row r="2601" spans="1:12">
      <c r="A2601" s="256"/>
      <c r="B2601" s="256"/>
      <c r="C2601" s="256"/>
      <c r="D2601" s="256"/>
      <c r="E2601" s="488"/>
      <c r="F2601" s="256"/>
      <c r="G2601" s="256"/>
      <c r="H2601" s="262"/>
      <c r="I2601" s="256"/>
      <c r="J2601" s="256"/>
      <c r="K2601" s="256"/>
      <c r="L2601" s="256"/>
    </row>
    <row r="2602" spans="1:12">
      <c r="A2602" s="256"/>
      <c r="B2602" s="256"/>
      <c r="C2602" s="256"/>
      <c r="D2602" s="256"/>
      <c r="E2602" s="488"/>
      <c r="F2602" s="256"/>
      <c r="G2602" s="256"/>
      <c r="H2602" s="262"/>
      <c r="I2602" s="256"/>
      <c r="J2602" s="256"/>
      <c r="K2602" s="256"/>
      <c r="L2602" s="256"/>
    </row>
    <row r="2603" spans="1:12">
      <c r="A2603" s="256"/>
      <c r="B2603" s="256"/>
      <c r="C2603" s="256"/>
      <c r="D2603" s="256"/>
      <c r="E2603" s="488"/>
      <c r="F2603" s="256"/>
      <c r="G2603" s="256"/>
      <c r="H2603" s="262"/>
      <c r="I2603" s="256"/>
      <c r="J2603" s="256"/>
      <c r="K2603" s="256"/>
      <c r="L2603" s="256"/>
    </row>
    <row r="2604" spans="1:12">
      <c r="A2604" s="256"/>
      <c r="B2604" s="256"/>
      <c r="C2604" s="256"/>
      <c r="D2604" s="256"/>
      <c r="E2604" s="488"/>
      <c r="F2604" s="256"/>
      <c r="G2604" s="256"/>
      <c r="H2604" s="262"/>
      <c r="I2604" s="256"/>
      <c r="J2604" s="256"/>
      <c r="K2604" s="256"/>
      <c r="L2604" s="256"/>
    </row>
    <row r="2605" spans="1:12">
      <c r="A2605" s="256"/>
      <c r="B2605" s="256"/>
      <c r="C2605" s="256"/>
      <c r="D2605" s="256"/>
      <c r="E2605" s="488"/>
      <c r="F2605" s="256"/>
      <c r="G2605" s="256"/>
      <c r="H2605" s="262"/>
      <c r="I2605" s="256"/>
      <c r="J2605" s="256"/>
      <c r="K2605" s="256"/>
      <c r="L2605" s="256"/>
    </row>
    <row r="2606" spans="1:12">
      <c r="A2606" s="256"/>
      <c r="B2606" s="256"/>
      <c r="C2606" s="256"/>
      <c r="D2606" s="256"/>
      <c r="E2606" s="488"/>
      <c r="F2606" s="256"/>
      <c r="G2606" s="256"/>
      <c r="H2606" s="262"/>
      <c r="I2606" s="256"/>
      <c r="J2606" s="256"/>
      <c r="K2606" s="256"/>
      <c r="L2606" s="256"/>
    </row>
    <row r="2607" spans="1:12">
      <c r="A2607" s="256"/>
      <c r="B2607" s="256"/>
      <c r="C2607" s="256"/>
      <c r="D2607" s="256"/>
      <c r="E2607" s="488"/>
      <c r="F2607" s="256"/>
      <c r="G2607" s="256"/>
      <c r="H2607" s="262"/>
      <c r="I2607" s="256"/>
      <c r="J2607" s="256"/>
      <c r="K2607" s="256"/>
      <c r="L2607" s="256"/>
    </row>
    <row r="2608" spans="1:12">
      <c r="A2608" s="256"/>
      <c r="B2608" s="256"/>
      <c r="C2608" s="256"/>
      <c r="D2608" s="256"/>
      <c r="E2608" s="488"/>
      <c r="F2608" s="256"/>
      <c r="G2608" s="256"/>
      <c r="H2608" s="262"/>
      <c r="I2608" s="256"/>
      <c r="J2608" s="256"/>
      <c r="K2608" s="256"/>
      <c r="L2608" s="256"/>
    </row>
    <row r="2609" spans="1:12">
      <c r="A2609" s="256"/>
      <c r="B2609" s="256"/>
      <c r="C2609" s="256"/>
      <c r="D2609" s="256"/>
      <c r="E2609" s="488"/>
      <c r="F2609" s="256"/>
      <c r="G2609" s="256"/>
      <c r="H2609" s="262"/>
      <c r="I2609" s="256"/>
      <c r="J2609" s="256"/>
      <c r="K2609" s="256"/>
      <c r="L2609" s="256"/>
    </row>
    <row r="2610" spans="1:12">
      <c r="A2610" s="256"/>
      <c r="B2610" s="256"/>
      <c r="C2610" s="256"/>
      <c r="D2610" s="256"/>
      <c r="E2610" s="488"/>
      <c r="F2610" s="256"/>
      <c r="G2610" s="256"/>
      <c r="H2610" s="262"/>
      <c r="I2610" s="256"/>
      <c r="J2610" s="256"/>
      <c r="K2610" s="256"/>
      <c r="L2610" s="256"/>
    </row>
    <row r="2611" spans="1:12">
      <c r="A2611" s="256"/>
      <c r="B2611" s="256"/>
      <c r="C2611" s="256"/>
      <c r="D2611" s="256"/>
      <c r="E2611" s="488"/>
      <c r="F2611" s="256"/>
      <c r="G2611" s="256"/>
      <c r="H2611" s="262"/>
      <c r="I2611" s="256"/>
      <c r="J2611" s="256"/>
      <c r="K2611" s="256"/>
      <c r="L2611" s="256"/>
    </row>
    <row r="2612" spans="1:12">
      <c r="A2612" s="256"/>
      <c r="B2612" s="256"/>
      <c r="C2612" s="256"/>
      <c r="D2612" s="256"/>
      <c r="E2612" s="488"/>
      <c r="F2612" s="256"/>
      <c r="G2612" s="256"/>
      <c r="H2612" s="262"/>
      <c r="I2612" s="256"/>
      <c r="J2612" s="256"/>
      <c r="K2612" s="256"/>
      <c r="L2612" s="256"/>
    </row>
    <row r="2613" spans="1:12">
      <c r="A2613" s="256"/>
      <c r="B2613" s="256"/>
      <c r="C2613" s="256"/>
      <c r="D2613" s="256"/>
      <c r="E2613" s="488"/>
      <c r="F2613" s="256"/>
      <c r="G2613" s="256"/>
      <c r="H2613" s="262"/>
      <c r="I2613" s="256"/>
      <c r="J2613" s="256"/>
      <c r="K2613" s="256"/>
      <c r="L2613" s="256"/>
    </row>
    <row r="2614" spans="1:12">
      <c r="A2614" s="256"/>
      <c r="B2614" s="256"/>
      <c r="C2614" s="256"/>
      <c r="D2614" s="256"/>
      <c r="E2614" s="488"/>
      <c r="F2614" s="256"/>
      <c r="G2614" s="256"/>
      <c r="H2614" s="262"/>
      <c r="I2614" s="256"/>
      <c r="J2614" s="256"/>
      <c r="K2614" s="256"/>
      <c r="L2614" s="256"/>
    </row>
    <row r="2615" spans="1:12">
      <c r="A2615" s="256"/>
      <c r="B2615" s="256"/>
      <c r="C2615" s="256"/>
      <c r="D2615" s="256"/>
      <c r="E2615" s="488"/>
      <c r="F2615" s="256"/>
      <c r="G2615" s="256"/>
      <c r="H2615" s="262"/>
      <c r="I2615" s="256"/>
      <c r="J2615" s="256"/>
      <c r="K2615" s="256"/>
      <c r="L2615" s="256"/>
    </row>
    <row r="2616" spans="1:12">
      <c r="A2616" s="256"/>
      <c r="B2616" s="256"/>
      <c r="C2616" s="256"/>
      <c r="D2616" s="256"/>
      <c r="E2616" s="488"/>
      <c r="F2616" s="256"/>
      <c r="G2616" s="256"/>
      <c r="H2616" s="262"/>
      <c r="I2616" s="256"/>
      <c r="J2616" s="256"/>
      <c r="K2616" s="256"/>
      <c r="L2616" s="256"/>
    </row>
    <row r="2617" spans="1:12">
      <c r="A2617" s="256"/>
      <c r="B2617" s="256"/>
      <c r="C2617" s="256"/>
      <c r="D2617" s="256"/>
      <c r="E2617" s="488"/>
      <c r="F2617" s="256"/>
      <c r="G2617" s="256"/>
      <c r="H2617" s="262"/>
      <c r="I2617" s="256"/>
      <c r="J2617" s="256"/>
      <c r="K2617" s="256"/>
      <c r="L2617" s="256"/>
    </row>
    <row r="2618" spans="1:12">
      <c r="A2618" s="256"/>
      <c r="B2618" s="256"/>
      <c r="C2618" s="256"/>
      <c r="D2618" s="256"/>
      <c r="E2618" s="488"/>
      <c r="F2618" s="256"/>
      <c r="G2618" s="256"/>
      <c r="H2618" s="262"/>
      <c r="I2618" s="256"/>
      <c r="J2618" s="256"/>
      <c r="K2618" s="256"/>
      <c r="L2618" s="256"/>
    </row>
    <row r="2619" spans="1:12">
      <c r="A2619" s="256"/>
      <c r="B2619" s="256"/>
      <c r="C2619" s="256"/>
      <c r="D2619" s="256"/>
      <c r="E2619" s="488"/>
      <c r="F2619" s="256"/>
      <c r="G2619" s="256"/>
      <c r="H2619" s="262"/>
      <c r="I2619" s="256"/>
      <c r="J2619" s="256"/>
      <c r="K2619" s="256"/>
      <c r="L2619" s="256"/>
    </row>
    <row r="2620" spans="1:12">
      <c r="A2620" s="256"/>
      <c r="B2620" s="256"/>
      <c r="C2620" s="256"/>
      <c r="D2620" s="256"/>
      <c r="E2620" s="488"/>
      <c r="F2620" s="256"/>
      <c r="G2620" s="256"/>
      <c r="H2620" s="262"/>
      <c r="I2620" s="256"/>
      <c r="J2620" s="256"/>
      <c r="K2620" s="256"/>
      <c r="L2620" s="256"/>
    </row>
    <row r="2621" spans="1:12">
      <c r="A2621" s="256"/>
      <c r="B2621" s="256"/>
      <c r="C2621" s="256"/>
      <c r="D2621" s="256"/>
      <c r="E2621" s="488"/>
      <c r="F2621" s="256"/>
      <c r="G2621" s="256"/>
      <c r="H2621" s="262"/>
      <c r="I2621" s="256"/>
      <c r="J2621" s="256"/>
      <c r="K2621" s="256"/>
      <c r="L2621" s="256"/>
    </row>
    <row r="2622" spans="1:12">
      <c r="A2622" s="256"/>
      <c r="B2622" s="256"/>
      <c r="C2622" s="256"/>
      <c r="D2622" s="256"/>
      <c r="E2622" s="488"/>
      <c r="F2622" s="256"/>
      <c r="G2622" s="256"/>
      <c r="H2622" s="262"/>
      <c r="I2622" s="256"/>
      <c r="J2622" s="256"/>
      <c r="K2622" s="256"/>
      <c r="L2622" s="256"/>
    </row>
    <row r="2623" spans="1:12">
      <c r="A2623" s="256"/>
      <c r="B2623" s="256"/>
      <c r="C2623" s="256"/>
      <c r="D2623" s="256"/>
      <c r="E2623" s="488"/>
      <c r="F2623" s="256"/>
      <c r="G2623" s="256"/>
      <c r="H2623" s="262"/>
      <c r="I2623" s="256"/>
      <c r="J2623" s="256"/>
      <c r="K2623" s="256"/>
      <c r="L2623" s="256"/>
    </row>
    <row r="2624" spans="1:12">
      <c r="A2624" s="256"/>
      <c r="B2624" s="256"/>
      <c r="C2624" s="256"/>
      <c r="D2624" s="256"/>
      <c r="E2624" s="488"/>
      <c r="F2624" s="256"/>
      <c r="G2624" s="256"/>
      <c r="H2624" s="262"/>
      <c r="I2624" s="256"/>
      <c r="J2624" s="256"/>
      <c r="K2624" s="256"/>
      <c r="L2624" s="256"/>
    </row>
    <row r="2625" spans="1:12">
      <c r="A2625" s="256"/>
      <c r="B2625" s="256"/>
      <c r="C2625" s="256"/>
      <c r="D2625" s="256"/>
      <c r="E2625" s="488"/>
      <c r="F2625" s="256"/>
      <c r="G2625" s="256"/>
      <c r="H2625" s="262"/>
      <c r="I2625" s="256"/>
      <c r="J2625" s="256"/>
      <c r="K2625" s="256"/>
      <c r="L2625" s="256"/>
    </row>
    <row r="2626" spans="1:12">
      <c r="A2626" s="256"/>
      <c r="B2626" s="256"/>
      <c r="C2626" s="256"/>
      <c r="D2626" s="256"/>
      <c r="E2626" s="488"/>
      <c r="F2626" s="256"/>
      <c r="G2626" s="256"/>
      <c r="H2626" s="262"/>
      <c r="I2626" s="256"/>
      <c r="J2626" s="256"/>
      <c r="K2626" s="256"/>
      <c r="L2626" s="256"/>
    </row>
    <row r="2627" spans="1:12">
      <c r="A2627" s="256"/>
      <c r="B2627" s="256"/>
      <c r="C2627" s="256"/>
      <c r="D2627" s="256"/>
      <c r="E2627" s="488"/>
      <c r="F2627" s="256"/>
      <c r="G2627" s="256"/>
      <c r="H2627" s="262"/>
      <c r="I2627" s="256"/>
      <c r="J2627" s="256"/>
      <c r="K2627" s="256"/>
      <c r="L2627" s="256"/>
    </row>
    <row r="2628" spans="1:12">
      <c r="A2628" s="256"/>
      <c r="B2628" s="256"/>
      <c r="C2628" s="256"/>
      <c r="D2628" s="256"/>
      <c r="E2628" s="488"/>
      <c r="F2628" s="256"/>
      <c r="G2628" s="256"/>
      <c r="H2628" s="262"/>
      <c r="I2628" s="256"/>
      <c r="J2628" s="256"/>
      <c r="K2628" s="256"/>
      <c r="L2628" s="256"/>
    </row>
    <row r="2629" spans="1:12">
      <c r="A2629" s="256"/>
      <c r="B2629" s="256"/>
      <c r="C2629" s="256"/>
      <c r="D2629" s="256"/>
      <c r="E2629" s="488"/>
      <c r="F2629" s="256"/>
      <c r="G2629" s="256"/>
      <c r="H2629" s="262"/>
      <c r="I2629" s="256"/>
      <c r="J2629" s="256"/>
      <c r="K2629" s="256"/>
      <c r="L2629" s="256"/>
    </row>
    <row r="2630" spans="1:12">
      <c r="A2630" s="256"/>
      <c r="B2630" s="256"/>
      <c r="C2630" s="256"/>
      <c r="D2630" s="256"/>
      <c r="E2630" s="488"/>
      <c r="F2630" s="256"/>
      <c r="G2630" s="256"/>
      <c r="H2630" s="262"/>
      <c r="I2630" s="256"/>
      <c r="J2630" s="256"/>
      <c r="K2630" s="256"/>
      <c r="L2630" s="256"/>
    </row>
    <row r="2631" spans="1:12">
      <c r="A2631" s="256"/>
      <c r="B2631" s="256"/>
      <c r="C2631" s="256"/>
      <c r="D2631" s="256"/>
      <c r="E2631" s="488"/>
      <c r="F2631" s="256"/>
      <c r="G2631" s="256"/>
      <c r="H2631" s="262"/>
      <c r="I2631" s="256"/>
      <c r="J2631" s="256"/>
      <c r="K2631" s="256"/>
      <c r="L2631" s="256"/>
    </row>
    <row r="2632" spans="1:12">
      <c r="A2632" s="256"/>
      <c r="B2632" s="256"/>
      <c r="C2632" s="256"/>
      <c r="D2632" s="256"/>
      <c r="E2632" s="488"/>
      <c r="F2632" s="256"/>
      <c r="G2632" s="256"/>
      <c r="H2632" s="262"/>
      <c r="I2632" s="256"/>
      <c r="J2632" s="256"/>
      <c r="K2632" s="256"/>
      <c r="L2632" s="256"/>
    </row>
    <row r="2633" spans="1:12">
      <c r="A2633" s="256"/>
      <c r="B2633" s="256"/>
      <c r="C2633" s="256"/>
      <c r="D2633" s="256"/>
      <c r="E2633" s="488"/>
      <c r="F2633" s="256"/>
      <c r="G2633" s="256"/>
      <c r="H2633" s="262"/>
      <c r="I2633" s="256"/>
      <c r="J2633" s="256"/>
      <c r="K2633" s="256"/>
      <c r="L2633" s="256"/>
    </row>
    <row r="2634" spans="1:12">
      <c r="A2634" s="256"/>
      <c r="B2634" s="256"/>
      <c r="C2634" s="256"/>
      <c r="D2634" s="256"/>
      <c r="E2634" s="488"/>
      <c r="F2634" s="256"/>
      <c r="G2634" s="256"/>
      <c r="H2634" s="262"/>
      <c r="I2634" s="256"/>
      <c r="J2634" s="256"/>
      <c r="K2634" s="256"/>
      <c r="L2634" s="256"/>
    </row>
    <row r="2635" spans="1:12">
      <c r="A2635" s="256"/>
      <c r="B2635" s="256"/>
      <c r="C2635" s="256"/>
      <c r="D2635" s="256"/>
      <c r="E2635" s="488"/>
      <c r="F2635" s="256"/>
      <c r="G2635" s="256"/>
      <c r="H2635" s="262"/>
      <c r="I2635" s="256"/>
      <c r="J2635" s="256"/>
      <c r="K2635" s="256"/>
      <c r="L2635" s="256"/>
    </row>
    <row r="2636" spans="1:12">
      <c r="A2636" s="256"/>
      <c r="B2636" s="256"/>
      <c r="C2636" s="256"/>
      <c r="D2636" s="256"/>
      <c r="E2636" s="488"/>
      <c r="F2636" s="256"/>
      <c r="G2636" s="256"/>
      <c r="H2636" s="262"/>
      <c r="I2636" s="256"/>
      <c r="J2636" s="256"/>
      <c r="K2636" s="256"/>
      <c r="L2636" s="256"/>
    </row>
    <row r="2637" spans="1:12">
      <c r="A2637" s="256"/>
      <c r="B2637" s="256"/>
      <c r="C2637" s="256"/>
      <c r="D2637" s="256"/>
      <c r="E2637" s="488"/>
      <c r="F2637" s="256"/>
      <c r="G2637" s="256"/>
      <c r="H2637" s="262"/>
      <c r="I2637" s="256"/>
      <c r="J2637" s="256"/>
      <c r="K2637" s="256"/>
      <c r="L2637" s="256"/>
    </row>
    <row r="2638" spans="1:12">
      <c r="A2638" s="256"/>
      <c r="B2638" s="256"/>
      <c r="C2638" s="256"/>
      <c r="D2638" s="256"/>
      <c r="E2638" s="488"/>
      <c r="F2638" s="256"/>
      <c r="G2638" s="256"/>
      <c r="H2638" s="262"/>
      <c r="I2638" s="256"/>
      <c r="J2638" s="256"/>
      <c r="K2638" s="256"/>
      <c r="L2638" s="256"/>
    </row>
    <row r="2639" spans="1:12">
      <c r="A2639" s="256"/>
      <c r="B2639" s="256"/>
      <c r="C2639" s="256"/>
      <c r="D2639" s="256"/>
      <c r="E2639" s="488"/>
      <c r="F2639" s="256"/>
      <c r="G2639" s="256"/>
      <c r="H2639" s="262"/>
      <c r="I2639" s="256"/>
      <c r="J2639" s="256"/>
      <c r="K2639" s="256"/>
      <c r="L2639" s="256"/>
    </row>
    <row r="2640" spans="1:12">
      <c r="A2640" s="256"/>
      <c r="B2640" s="256"/>
      <c r="C2640" s="256"/>
      <c r="D2640" s="256"/>
      <c r="E2640" s="488"/>
      <c r="F2640" s="256"/>
      <c r="G2640" s="256"/>
      <c r="H2640" s="262"/>
      <c r="I2640" s="256"/>
      <c r="J2640" s="256"/>
      <c r="K2640" s="256"/>
      <c r="L2640" s="256"/>
    </row>
    <row r="2641" spans="1:12">
      <c r="A2641" s="256"/>
      <c r="B2641" s="256"/>
      <c r="C2641" s="256"/>
      <c r="D2641" s="256"/>
      <c r="E2641" s="488"/>
      <c r="F2641" s="256"/>
      <c r="G2641" s="256"/>
      <c r="H2641" s="262"/>
      <c r="I2641" s="256"/>
      <c r="J2641" s="256"/>
      <c r="K2641" s="256"/>
      <c r="L2641" s="256"/>
    </row>
    <row r="2642" spans="1:12">
      <c r="A2642" s="256"/>
      <c r="B2642" s="256"/>
      <c r="C2642" s="256"/>
      <c r="D2642" s="256"/>
      <c r="E2642" s="488"/>
      <c r="F2642" s="256"/>
      <c r="G2642" s="256"/>
      <c r="H2642" s="262"/>
      <c r="I2642" s="256"/>
      <c r="J2642" s="256"/>
      <c r="K2642" s="256"/>
      <c r="L2642" s="256"/>
    </row>
    <row r="2643" spans="1:12">
      <c r="A2643" s="256"/>
      <c r="B2643" s="256"/>
      <c r="C2643" s="256"/>
      <c r="D2643" s="256"/>
      <c r="E2643" s="488"/>
      <c r="F2643" s="256"/>
      <c r="G2643" s="256"/>
      <c r="H2643" s="262"/>
      <c r="I2643" s="256"/>
      <c r="J2643" s="256"/>
      <c r="K2643" s="256"/>
      <c r="L2643" s="256"/>
    </row>
    <row r="2644" spans="1:12">
      <c r="A2644" s="256"/>
      <c r="B2644" s="256"/>
      <c r="C2644" s="256"/>
      <c r="D2644" s="256"/>
      <c r="E2644" s="488"/>
      <c r="F2644" s="256"/>
      <c r="G2644" s="256"/>
      <c r="H2644" s="262"/>
      <c r="I2644" s="256"/>
      <c r="J2644" s="256"/>
      <c r="K2644" s="256"/>
      <c r="L2644" s="256"/>
    </row>
    <row r="2645" spans="1:12">
      <c r="A2645" s="256"/>
      <c r="B2645" s="256"/>
      <c r="C2645" s="256"/>
      <c r="D2645" s="256"/>
      <c r="E2645" s="488"/>
      <c r="F2645" s="256"/>
      <c r="G2645" s="256"/>
      <c r="H2645" s="262"/>
      <c r="I2645" s="256"/>
      <c r="J2645" s="256"/>
      <c r="K2645" s="256"/>
      <c r="L2645" s="256"/>
    </row>
    <row r="2646" spans="1:12">
      <c r="A2646" s="256"/>
      <c r="B2646" s="256"/>
      <c r="C2646" s="256"/>
      <c r="D2646" s="256"/>
      <c r="E2646" s="488"/>
      <c r="F2646" s="256"/>
      <c r="G2646" s="256"/>
      <c r="H2646" s="262"/>
      <c r="I2646" s="256"/>
      <c r="J2646" s="256"/>
      <c r="K2646" s="256"/>
      <c r="L2646" s="256"/>
    </row>
    <row r="2647" spans="1:12">
      <c r="A2647" s="256"/>
      <c r="B2647" s="256"/>
      <c r="C2647" s="256"/>
      <c r="D2647" s="256"/>
      <c r="E2647" s="488"/>
      <c r="F2647" s="256"/>
      <c r="G2647" s="256"/>
      <c r="H2647" s="262"/>
      <c r="I2647" s="256"/>
      <c r="J2647" s="256"/>
      <c r="K2647" s="256"/>
      <c r="L2647" s="256"/>
    </row>
    <row r="2648" spans="1:12">
      <c r="A2648" s="256"/>
      <c r="B2648" s="256"/>
      <c r="C2648" s="256"/>
      <c r="D2648" s="256"/>
      <c r="E2648" s="488"/>
      <c r="F2648" s="256"/>
      <c r="G2648" s="256"/>
      <c r="H2648" s="262"/>
      <c r="I2648" s="256"/>
      <c r="J2648" s="256"/>
      <c r="K2648" s="256"/>
      <c r="L2648" s="256"/>
    </row>
    <row r="2649" spans="1:12">
      <c r="A2649" s="256"/>
      <c r="B2649" s="256"/>
      <c r="C2649" s="256"/>
      <c r="D2649" s="256"/>
      <c r="E2649" s="488"/>
      <c r="F2649" s="256"/>
      <c r="G2649" s="256"/>
      <c r="H2649" s="262"/>
      <c r="I2649" s="256"/>
      <c r="J2649" s="256"/>
      <c r="K2649" s="256"/>
      <c r="L2649" s="256"/>
    </row>
    <row r="2650" spans="1:12">
      <c r="A2650" s="256"/>
      <c r="B2650" s="256"/>
      <c r="C2650" s="256"/>
      <c r="D2650" s="256"/>
      <c r="E2650" s="488"/>
      <c r="F2650" s="256"/>
      <c r="G2650" s="256"/>
      <c r="H2650" s="262"/>
      <c r="I2650" s="256"/>
      <c r="J2650" s="256"/>
      <c r="K2650" s="256"/>
      <c r="L2650" s="256"/>
    </row>
    <row r="2651" spans="1:12">
      <c r="A2651" s="256"/>
      <c r="B2651" s="256"/>
      <c r="C2651" s="256"/>
      <c r="D2651" s="256"/>
      <c r="E2651" s="488"/>
      <c r="F2651" s="256"/>
      <c r="G2651" s="256"/>
      <c r="H2651" s="262"/>
      <c r="I2651" s="256"/>
      <c r="J2651" s="256"/>
      <c r="K2651" s="256"/>
      <c r="L2651" s="256"/>
    </row>
    <row r="2652" spans="1:12">
      <c r="A2652" s="256"/>
      <c r="B2652" s="256"/>
      <c r="C2652" s="256"/>
      <c r="D2652" s="256"/>
      <c r="E2652" s="488"/>
      <c r="F2652" s="256"/>
      <c r="G2652" s="256"/>
      <c r="H2652" s="262"/>
      <c r="I2652" s="256"/>
      <c r="J2652" s="256"/>
      <c r="K2652" s="256"/>
      <c r="L2652" s="256"/>
    </row>
    <row r="2653" spans="1:12">
      <c r="A2653" s="256"/>
      <c r="B2653" s="256"/>
      <c r="C2653" s="256"/>
      <c r="D2653" s="256"/>
      <c r="E2653" s="488"/>
      <c r="F2653" s="256"/>
      <c r="G2653" s="256"/>
      <c r="H2653" s="262"/>
      <c r="I2653" s="256"/>
      <c r="J2653" s="256"/>
      <c r="K2653" s="256"/>
      <c r="L2653" s="256"/>
    </row>
    <row r="2654" spans="1:12">
      <c r="A2654" s="256"/>
      <c r="B2654" s="256"/>
      <c r="C2654" s="256"/>
      <c r="D2654" s="256"/>
      <c r="E2654" s="488"/>
      <c r="F2654" s="256"/>
      <c r="G2654" s="256"/>
      <c r="H2654" s="262"/>
      <c r="I2654" s="256"/>
      <c r="J2654" s="256"/>
      <c r="K2654" s="256"/>
      <c r="L2654" s="256"/>
    </row>
    <row r="2655" spans="1:12">
      <c r="A2655" s="256"/>
      <c r="B2655" s="256"/>
      <c r="C2655" s="256"/>
      <c r="D2655" s="256"/>
      <c r="E2655" s="488"/>
      <c r="F2655" s="256"/>
      <c r="G2655" s="256"/>
      <c r="H2655" s="262"/>
      <c r="I2655" s="256"/>
      <c r="J2655" s="256"/>
      <c r="K2655" s="256"/>
      <c r="L2655" s="256"/>
    </row>
    <row r="2656" spans="1:12">
      <c r="A2656" s="256"/>
      <c r="B2656" s="256"/>
      <c r="C2656" s="256"/>
      <c r="D2656" s="256"/>
      <c r="E2656" s="488"/>
      <c r="F2656" s="256"/>
      <c r="G2656" s="256"/>
      <c r="H2656" s="262"/>
      <c r="I2656" s="256"/>
      <c r="J2656" s="256"/>
      <c r="K2656" s="256"/>
      <c r="L2656" s="256"/>
    </row>
    <row r="2657" spans="1:12">
      <c r="A2657" s="256"/>
      <c r="B2657" s="256"/>
      <c r="C2657" s="256"/>
      <c r="D2657" s="256"/>
      <c r="E2657" s="488"/>
      <c r="F2657" s="256"/>
      <c r="G2657" s="256"/>
      <c r="H2657" s="262"/>
      <c r="I2657" s="256"/>
      <c r="J2657" s="256"/>
      <c r="K2657" s="256"/>
      <c r="L2657" s="256"/>
    </row>
    <row r="2658" spans="1:12">
      <c r="A2658" s="256"/>
      <c r="B2658" s="256"/>
      <c r="C2658" s="256"/>
      <c r="D2658" s="256"/>
      <c r="E2658" s="488"/>
      <c r="F2658" s="256"/>
      <c r="G2658" s="256"/>
      <c r="H2658" s="262"/>
      <c r="I2658" s="256"/>
      <c r="J2658" s="256"/>
      <c r="K2658" s="256"/>
      <c r="L2658" s="256"/>
    </row>
    <row r="2659" spans="1:12">
      <c r="A2659" s="256"/>
      <c r="B2659" s="256"/>
      <c r="C2659" s="256"/>
      <c r="D2659" s="256"/>
      <c r="E2659" s="488"/>
      <c r="F2659" s="256"/>
      <c r="G2659" s="256"/>
      <c r="H2659" s="262"/>
      <c r="I2659" s="256"/>
      <c r="J2659" s="256"/>
      <c r="K2659" s="256"/>
      <c r="L2659" s="256"/>
    </row>
    <row r="2660" spans="1:12">
      <c r="A2660" s="256"/>
      <c r="B2660" s="256"/>
      <c r="C2660" s="256"/>
      <c r="D2660" s="256"/>
      <c r="E2660" s="488"/>
      <c r="F2660" s="256"/>
      <c r="G2660" s="256"/>
      <c r="H2660" s="262"/>
      <c r="I2660" s="256"/>
      <c r="J2660" s="256"/>
      <c r="K2660" s="256"/>
      <c r="L2660" s="256"/>
    </row>
    <row r="2661" spans="1:12">
      <c r="A2661" s="256"/>
      <c r="B2661" s="256"/>
      <c r="C2661" s="256"/>
      <c r="D2661" s="256"/>
      <c r="E2661" s="488"/>
      <c r="F2661" s="256"/>
      <c r="G2661" s="256"/>
      <c r="H2661" s="262"/>
      <c r="I2661" s="256"/>
      <c r="J2661" s="256"/>
      <c r="K2661" s="256"/>
      <c r="L2661" s="256"/>
    </row>
    <row r="2662" spans="1:12">
      <c r="A2662" s="256"/>
      <c r="B2662" s="256"/>
      <c r="C2662" s="256"/>
      <c r="D2662" s="256"/>
      <c r="E2662" s="488"/>
      <c r="F2662" s="256"/>
      <c r="G2662" s="256"/>
      <c r="H2662" s="262"/>
      <c r="I2662" s="256"/>
      <c r="J2662" s="256"/>
      <c r="K2662" s="256"/>
      <c r="L2662" s="256"/>
    </row>
    <row r="2663" spans="1:12">
      <c r="A2663" s="256"/>
      <c r="B2663" s="256"/>
      <c r="C2663" s="256"/>
      <c r="D2663" s="256"/>
      <c r="E2663" s="488"/>
      <c r="F2663" s="256"/>
      <c r="G2663" s="256"/>
      <c r="H2663" s="262"/>
      <c r="I2663" s="256"/>
      <c r="J2663" s="256"/>
      <c r="K2663" s="256"/>
      <c r="L2663" s="256"/>
    </row>
    <row r="2664" spans="1:12">
      <c r="A2664" s="256"/>
      <c r="B2664" s="256"/>
      <c r="C2664" s="256"/>
      <c r="D2664" s="256"/>
      <c r="E2664" s="488"/>
      <c r="F2664" s="256"/>
      <c r="G2664" s="256"/>
      <c r="H2664" s="262"/>
      <c r="I2664" s="256"/>
      <c r="J2664" s="256"/>
      <c r="K2664" s="256"/>
      <c r="L2664" s="256"/>
    </row>
    <row r="2665" spans="1:12">
      <c r="A2665" s="256"/>
      <c r="B2665" s="256"/>
      <c r="C2665" s="256"/>
      <c r="D2665" s="256"/>
      <c r="E2665" s="488"/>
      <c r="F2665" s="256"/>
      <c r="G2665" s="256"/>
      <c r="H2665" s="262"/>
      <c r="I2665" s="256"/>
      <c r="J2665" s="256"/>
      <c r="K2665" s="256"/>
      <c r="L2665" s="256"/>
    </row>
    <row r="2666" spans="1:12">
      <c r="A2666" s="256"/>
      <c r="B2666" s="256"/>
      <c r="C2666" s="256"/>
      <c r="D2666" s="256"/>
      <c r="E2666" s="488"/>
      <c r="F2666" s="256"/>
      <c r="G2666" s="256"/>
      <c r="H2666" s="262"/>
      <c r="I2666" s="256"/>
      <c r="J2666" s="256"/>
      <c r="K2666" s="256"/>
      <c r="L2666" s="256"/>
    </row>
    <row r="2667" spans="1:12">
      <c r="A2667" s="256"/>
      <c r="B2667" s="256"/>
      <c r="C2667" s="256"/>
      <c r="D2667" s="256"/>
      <c r="E2667" s="488"/>
      <c r="F2667" s="256"/>
      <c r="G2667" s="256"/>
      <c r="H2667" s="262"/>
      <c r="I2667" s="256"/>
      <c r="J2667" s="256"/>
      <c r="K2667" s="256"/>
      <c r="L2667" s="256"/>
    </row>
    <row r="2668" spans="1:12">
      <c r="A2668" s="256"/>
      <c r="B2668" s="256"/>
      <c r="C2668" s="256"/>
      <c r="D2668" s="256"/>
      <c r="E2668" s="488"/>
      <c r="F2668" s="256"/>
      <c r="G2668" s="256"/>
      <c r="H2668" s="262"/>
      <c r="I2668" s="256"/>
      <c r="J2668" s="256"/>
      <c r="K2668" s="256"/>
      <c r="L2668" s="256"/>
    </row>
    <row r="2669" spans="1:12">
      <c r="A2669" s="256"/>
      <c r="B2669" s="256"/>
      <c r="C2669" s="256"/>
      <c r="D2669" s="256"/>
      <c r="E2669" s="488"/>
      <c r="F2669" s="256"/>
      <c r="G2669" s="256"/>
      <c r="H2669" s="262"/>
      <c r="I2669" s="256"/>
      <c r="J2669" s="256"/>
      <c r="K2669" s="256"/>
      <c r="L2669" s="256"/>
    </row>
    <row r="2670" spans="1:12">
      <c r="A2670" s="256"/>
      <c r="B2670" s="256"/>
      <c r="C2670" s="256"/>
      <c r="D2670" s="256"/>
      <c r="E2670" s="488"/>
      <c r="F2670" s="256"/>
      <c r="G2670" s="256"/>
      <c r="H2670" s="262"/>
      <c r="I2670" s="256"/>
      <c r="J2670" s="256"/>
      <c r="K2670" s="256"/>
      <c r="L2670" s="256"/>
    </row>
    <row r="2671" spans="1:12">
      <c r="A2671" s="256"/>
      <c r="B2671" s="256"/>
      <c r="C2671" s="256"/>
      <c r="D2671" s="256"/>
      <c r="E2671" s="488"/>
      <c r="F2671" s="256"/>
      <c r="G2671" s="256"/>
      <c r="H2671" s="262"/>
      <c r="I2671" s="256"/>
      <c r="J2671" s="256"/>
      <c r="K2671" s="256"/>
      <c r="L2671" s="256"/>
    </row>
    <row r="2672" spans="1:12">
      <c r="A2672" s="256"/>
      <c r="B2672" s="256"/>
      <c r="C2672" s="256"/>
      <c r="D2672" s="256"/>
      <c r="E2672" s="488"/>
      <c r="F2672" s="256"/>
      <c r="G2672" s="256"/>
      <c r="H2672" s="262"/>
      <c r="I2672" s="256"/>
      <c r="J2672" s="256"/>
      <c r="K2672" s="256"/>
      <c r="L2672" s="256"/>
    </row>
    <row r="2673" spans="1:12">
      <c r="A2673" s="256"/>
      <c r="B2673" s="256"/>
      <c r="C2673" s="256"/>
      <c r="D2673" s="256"/>
      <c r="E2673" s="488"/>
      <c r="F2673" s="256"/>
      <c r="G2673" s="256"/>
      <c r="H2673" s="262"/>
      <c r="I2673" s="256"/>
      <c r="J2673" s="256"/>
      <c r="K2673" s="256"/>
      <c r="L2673" s="256"/>
    </row>
    <row r="2674" spans="1:12">
      <c r="A2674" s="256"/>
      <c r="B2674" s="256"/>
      <c r="C2674" s="256"/>
      <c r="D2674" s="256"/>
      <c r="E2674" s="488"/>
      <c r="F2674" s="256"/>
      <c r="G2674" s="256"/>
      <c r="H2674" s="262"/>
      <c r="I2674" s="256"/>
      <c r="J2674" s="256"/>
      <c r="K2674" s="256"/>
      <c r="L2674" s="256"/>
    </row>
    <row r="2675" spans="1:12">
      <c r="A2675" s="256"/>
      <c r="B2675" s="256"/>
      <c r="C2675" s="256"/>
      <c r="D2675" s="256"/>
      <c r="E2675" s="488"/>
      <c r="F2675" s="256"/>
      <c r="G2675" s="256"/>
      <c r="H2675" s="262"/>
      <c r="I2675" s="256"/>
      <c r="J2675" s="256"/>
      <c r="K2675" s="256"/>
      <c r="L2675" s="256"/>
    </row>
    <row r="2676" spans="1:12">
      <c r="A2676" s="256"/>
      <c r="B2676" s="256"/>
      <c r="C2676" s="256"/>
      <c r="D2676" s="256"/>
      <c r="E2676" s="488"/>
      <c r="F2676" s="256"/>
      <c r="G2676" s="256"/>
      <c r="H2676" s="262"/>
      <c r="I2676" s="256"/>
      <c r="J2676" s="256"/>
      <c r="K2676" s="256"/>
      <c r="L2676" s="256"/>
    </row>
    <row r="2677" spans="1:12">
      <c r="A2677" s="256"/>
      <c r="B2677" s="256"/>
      <c r="C2677" s="256"/>
      <c r="D2677" s="256"/>
      <c r="E2677" s="488"/>
      <c r="F2677" s="256"/>
      <c r="G2677" s="256"/>
      <c r="H2677" s="262"/>
      <c r="I2677" s="256"/>
      <c r="J2677" s="256"/>
      <c r="K2677" s="256"/>
      <c r="L2677" s="256"/>
    </row>
    <row r="2678" spans="1:12">
      <c r="A2678" s="256"/>
      <c r="B2678" s="256"/>
      <c r="C2678" s="256"/>
      <c r="D2678" s="256"/>
      <c r="E2678" s="488"/>
      <c r="F2678" s="256"/>
      <c r="G2678" s="256"/>
      <c r="H2678" s="262"/>
      <c r="I2678" s="256"/>
      <c r="J2678" s="256"/>
      <c r="K2678" s="256"/>
      <c r="L2678" s="256"/>
    </row>
    <row r="2679" spans="1:12">
      <c r="A2679" s="256"/>
      <c r="B2679" s="256"/>
      <c r="C2679" s="256"/>
      <c r="D2679" s="256"/>
      <c r="E2679" s="488"/>
      <c r="F2679" s="256"/>
      <c r="G2679" s="256"/>
      <c r="H2679" s="262"/>
      <c r="I2679" s="256"/>
      <c r="J2679" s="256"/>
      <c r="K2679" s="256"/>
      <c r="L2679" s="256"/>
    </row>
    <row r="2680" spans="1:12">
      <c r="A2680" s="256"/>
      <c r="B2680" s="256"/>
      <c r="C2680" s="256"/>
      <c r="D2680" s="256"/>
      <c r="E2680" s="488"/>
      <c r="F2680" s="256"/>
      <c r="G2680" s="256"/>
      <c r="H2680" s="262"/>
      <c r="I2680" s="256"/>
      <c r="J2680" s="256"/>
      <c r="K2680" s="256"/>
      <c r="L2680" s="256"/>
    </row>
    <row r="2681" spans="1:12">
      <c r="A2681" s="256"/>
      <c r="B2681" s="256"/>
      <c r="C2681" s="256"/>
      <c r="D2681" s="256"/>
      <c r="E2681" s="488"/>
      <c r="F2681" s="256"/>
      <c r="G2681" s="256"/>
      <c r="H2681" s="262"/>
      <c r="I2681" s="256"/>
      <c r="J2681" s="256"/>
      <c r="K2681" s="256"/>
      <c r="L2681" s="256"/>
    </row>
    <row r="2682" spans="1:12">
      <c r="A2682" s="256"/>
      <c r="B2682" s="256"/>
      <c r="C2682" s="256"/>
      <c r="D2682" s="256"/>
      <c r="E2682" s="488"/>
      <c r="F2682" s="256"/>
      <c r="G2682" s="256"/>
      <c r="H2682" s="262"/>
      <c r="I2682" s="256"/>
      <c r="J2682" s="256"/>
      <c r="K2682" s="256"/>
      <c r="L2682" s="256"/>
    </row>
    <row r="2683" spans="1:12">
      <c r="A2683" s="256"/>
      <c r="B2683" s="256"/>
      <c r="C2683" s="256"/>
      <c r="D2683" s="256"/>
      <c r="E2683" s="488"/>
      <c r="F2683" s="256"/>
      <c r="G2683" s="256"/>
      <c r="H2683" s="262"/>
      <c r="I2683" s="256"/>
      <c r="J2683" s="256"/>
      <c r="K2683" s="256"/>
      <c r="L2683" s="256"/>
    </row>
    <row r="2684" spans="1:12">
      <c r="A2684" s="256"/>
      <c r="B2684" s="256"/>
      <c r="C2684" s="256"/>
      <c r="D2684" s="256"/>
      <c r="E2684" s="488"/>
      <c r="F2684" s="256"/>
      <c r="G2684" s="256"/>
      <c r="H2684" s="262"/>
      <c r="I2684" s="256"/>
      <c r="J2684" s="256"/>
      <c r="K2684" s="256"/>
      <c r="L2684" s="256"/>
    </row>
    <row r="2685" spans="1:12">
      <c r="A2685" s="256"/>
      <c r="B2685" s="256"/>
      <c r="C2685" s="256"/>
      <c r="D2685" s="256"/>
      <c r="E2685" s="488"/>
      <c r="F2685" s="256"/>
      <c r="G2685" s="256"/>
      <c r="H2685" s="262"/>
      <c r="I2685" s="256"/>
      <c r="J2685" s="256"/>
      <c r="K2685" s="256"/>
      <c r="L2685" s="256"/>
    </row>
    <row r="2686" spans="1:12">
      <c r="A2686" s="256"/>
      <c r="B2686" s="256"/>
      <c r="C2686" s="256"/>
      <c r="D2686" s="256"/>
      <c r="E2686" s="488"/>
      <c r="F2686" s="256"/>
      <c r="G2686" s="256"/>
      <c r="H2686" s="262"/>
      <c r="I2686" s="256"/>
      <c r="J2686" s="256"/>
      <c r="K2686" s="256"/>
      <c r="L2686" s="256"/>
    </row>
    <row r="2687" spans="1:12">
      <c r="A2687" s="256"/>
      <c r="B2687" s="256"/>
      <c r="C2687" s="256"/>
      <c r="D2687" s="256"/>
      <c r="E2687" s="488"/>
      <c r="F2687" s="256"/>
      <c r="G2687" s="256"/>
      <c r="H2687" s="262"/>
      <c r="I2687" s="256"/>
      <c r="J2687" s="256"/>
      <c r="K2687" s="256"/>
      <c r="L2687" s="256"/>
    </row>
    <row r="2688" spans="1:12">
      <c r="A2688" s="256"/>
      <c r="B2688" s="256"/>
      <c r="C2688" s="256"/>
      <c r="D2688" s="256"/>
      <c r="E2688" s="488"/>
      <c r="F2688" s="256"/>
      <c r="G2688" s="256"/>
      <c r="H2688" s="262"/>
      <c r="I2688" s="256"/>
      <c r="J2688" s="256"/>
      <c r="K2688" s="256"/>
      <c r="L2688" s="256"/>
    </row>
    <row r="2689" spans="1:12">
      <c r="A2689" s="256"/>
      <c r="B2689" s="256"/>
      <c r="C2689" s="256"/>
      <c r="D2689" s="256"/>
      <c r="E2689" s="488"/>
      <c r="F2689" s="256"/>
      <c r="G2689" s="256"/>
      <c r="H2689" s="262"/>
      <c r="I2689" s="256"/>
      <c r="J2689" s="256"/>
      <c r="K2689" s="256"/>
      <c r="L2689" s="256"/>
    </row>
    <row r="2690" spans="1:12">
      <c r="A2690" s="256"/>
      <c r="B2690" s="256"/>
      <c r="C2690" s="256"/>
      <c r="D2690" s="256"/>
      <c r="E2690" s="488"/>
      <c r="F2690" s="256"/>
      <c r="G2690" s="256"/>
      <c r="H2690" s="262"/>
      <c r="I2690" s="256"/>
      <c r="J2690" s="256"/>
      <c r="K2690" s="256"/>
      <c r="L2690" s="256"/>
    </row>
    <row r="2691" spans="1:12">
      <c r="A2691" s="256"/>
      <c r="B2691" s="256"/>
      <c r="C2691" s="256"/>
      <c r="D2691" s="256"/>
      <c r="E2691" s="488"/>
      <c r="F2691" s="256"/>
      <c r="G2691" s="256"/>
      <c r="H2691" s="262"/>
      <c r="I2691" s="256"/>
      <c r="J2691" s="256"/>
      <c r="K2691" s="256"/>
      <c r="L2691" s="256"/>
    </row>
    <row r="2692" spans="1:12">
      <c r="A2692" s="256"/>
      <c r="B2692" s="256"/>
      <c r="C2692" s="256"/>
      <c r="D2692" s="256"/>
      <c r="E2692" s="488"/>
      <c r="F2692" s="256"/>
      <c r="G2692" s="256"/>
      <c r="H2692" s="262"/>
      <c r="I2692" s="256"/>
      <c r="J2692" s="256"/>
      <c r="K2692" s="256"/>
      <c r="L2692" s="256"/>
    </row>
    <row r="2693" spans="1:12">
      <c r="A2693" s="256"/>
      <c r="B2693" s="256"/>
      <c r="C2693" s="256"/>
      <c r="D2693" s="256"/>
      <c r="E2693" s="488"/>
      <c r="F2693" s="256"/>
      <c r="G2693" s="256"/>
      <c r="H2693" s="262"/>
      <c r="I2693" s="256"/>
      <c r="J2693" s="256"/>
      <c r="K2693" s="256"/>
      <c r="L2693" s="256"/>
    </row>
    <row r="2694" spans="1:12">
      <c r="A2694" s="256"/>
      <c r="B2694" s="256"/>
      <c r="C2694" s="256"/>
      <c r="D2694" s="256"/>
      <c r="E2694" s="488"/>
      <c r="F2694" s="256"/>
      <c r="G2694" s="256"/>
      <c r="H2694" s="262"/>
      <c r="I2694" s="256"/>
      <c r="J2694" s="256"/>
      <c r="K2694" s="256"/>
      <c r="L2694" s="256"/>
    </row>
    <row r="2695" spans="1:12">
      <c r="A2695" s="256"/>
      <c r="B2695" s="256"/>
      <c r="C2695" s="256"/>
      <c r="D2695" s="256"/>
      <c r="E2695" s="488"/>
      <c r="F2695" s="256"/>
      <c r="G2695" s="256"/>
      <c r="H2695" s="262"/>
      <c r="I2695" s="256"/>
      <c r="J2695" s="256"/>
      <c r="K2695" s="256"/>
      <c r="L2695" s="256"/>
    </row>
    <row r="2696" spans="1:12">
      <c r="A2696" s="256"/>
      <c r="B2696" s="256"/>
      <c r="C2696" s="256"/>
      <c r="D2696" s="256"/>
      <c r="E2696" s="488"/>
      <c r="F2696" s="256"/>
      <c r="G2696" s="256"/>
      <c r="H2696" s="262"/>
      <c r="I2696" s="256"/>
      <c r="J2696" s="256"/>
      <c r="K2696" s="256"/>
      <c r="L2696" s="256"/>
    </row>
  </sheetData>
  <sheetProtection password="C7CB" sheet="1" objects="1" scenarios="1"/>
  <protectedRanges>
    <protectedRange sqref="G7:H7 D8:H16" name="Aralık1"/>
  </protectedRanges>
  <mergeCells count="42">
    <mergeCell ref="C2:I2"/>
    <mergeCell ref="D6:E6"/>
    <mergeCell ref="G7:H7"/>
    <mergeCell ref="C4:H4"/>
    <mergeCell ref="I27:J27"/>
    <mergeCell ref="I23:J23"/>
    <mergeCell ref="I43:J43"/>
    <mergeCell ref="I44:J44"/>
    <mergeCell ref="I33:J33"/>
    <mergeCell ref="I40:J40"/>
    <mergeCell ref="I31:J31"/>
    <mergeCell ref="I32:J32"/>
    <mergeCell ref="I38:J38"/>
    <mergeCell ref="I30:J30"/>
    <mergeCell ref="I34:J34"/>
    <mergeCell ref="I46:J46"/>
    <mergeCell ref="I36:J36"/>
    <mergeCell ref="I37:J37"/>
    <mergeCell ref="I45:J45"/>
    <mergeCell ref="K60:N60"/>
    <mergeCell ref="K4:N4"/>
    <mergeCell ref="L10:O13"/>
    <mergeCell ref="M8:P8"/>
    <mergeCell ref="K14:N14"/>
    <mergeCell ref="M20:P20"/>
    <mergeCell ref="L50:O50"/>
    <mergeCell ref="B68:I68"/>
    <mergeCell ref="C50:H50"/>
    <mergeCell ref="C60:H60"/>
    <mergeCell ref="B58:J58"/>
    <mergeCell ref="B20:B21"/>
    <mergeCell ref="I25:J25"/>
    <mergeCell ref="I26:J26"/>
    <mergeCell ref="I24:J24"/>
    <mergeCell ref="C20:J21"/>
    <mergeCell ref="I47:J47"/>
    <mergeCell ref="I28:J28"/>
    <mergeCell ref="I35:J35"/>
    <mergeCell ref="I41:J41"/>
    <mergeCell ref="I42:J42"/>
    <mergeCell ref="I39:J39"/>
    <mergeCell ref="I29:J29"/>
  </mergeCells>
  <phoneticPr fontId="5" type="noConversion"/>
  <hyperlinks>
    <hyperlink ref="K60:N60" r:id="rId1" location="ROFM!A1" display="ROFM   TABLOSU"/>
  </hyperlinks>
  <pageMargins left="0.75" right="0.75" top="1" bottom="1" header="0.5" footer="0.5"/>
  <pageSetup paperSize="9" orientation="portrait" r:id="rId2"/>
  <headerFooter alignWithMargins="0"/>
  <cellWatches>
    <cellWatch r="B4"/>
    <cellWatch r="K10"/>
    <cellWatch r="B50"/>
  </cellWatches>
  <ignoredErrors>
    <ignoredError sqref="H27" formula="1"/>
  </ignoredErrors>
  <drawing r:id="rId3"/>
  <legacyDrawing r:id="rId4"/>
</worksheet>
</file>

<file path=xl/worksheets/sheet12.xml><?xml version="1.0" encoding="utf-8"?>
<worksheet xmlns="http://schemas.openxmlformats.org/spreadsheetml/2006/main" xmlns:r="http://schemas.openxmlformats.org/officeDocument/2006/relationships">
  <sheetPr codeName="Sayfa18" enableFormatConditionsCalculation="0">
    <tabColor indexed="10"/>
  </sheetPr>
  <dimension ref="A1:U193"/>
  <sheetViews>
    <sheetView showRowColHeaders="0" showZeros="0" showOutlineSymbols="0" workbookViewId="0"/>
  </sheetViews>
  <sheetFormatPr defaultRowHeight="14.25"/>
  <cols>
    <col min="1" max="1" width="2.140625" style="11" customWidth="1"/>
    <col min="2" max="2" width="0.85546875" style="11" customWidth="1"/>
    <col min="3" max="3" width="17.85546875" style="18" customWidth="1"/>
    <col min="4" max="4" width="13.140625" style="20" customWidth="1"/>
    <col min="5" max="5" width="13.42578125" style="15" customWidth="1"/>
    <col min="6" max="6" width="11" style="25" customWidth="1"/>
    <col min="7" max="7" width="11.140625" style="16" customWidth="1"/>
    <col min="8" max="8" width="19.28515625" style="17" customWidth="1"/>
    <col min="9" max="9" width="17.28515625" style="11" customWidth="1"/>
    <col min="10" max="10" width="19.7109375" style="11" customWidth="1"/>
    <col min="11" max="16384" width="9.140625" style="11"/>
  </cols>
  <sheetData>
    <row r="1" spans="1:21" ht="22.5" customHeight="1">
      <c r="A1" s="27"/>
      <c r="B1" s="27"/>
      <c r="C1" s="28"/>
      <c r="D1" s="29"/>
      <c r="E1" s="30"/>
      <c r="F1" s="31"/>
      <c r="G1" s="32"/>
      <c r="H1" s="27"/>
      <c r="I1" s="27"/>
      <c r="J1" s="27"/>
      <c r="K1" s="27"/>
      <c r="L1" s="27"/>
      <c r="M1" s="27"/>
      <c r="N1" s="27"/>
      <c r="O1" s="27"/>
      <c r="P1" s="27"/>
      <c r="Q1" s="27"/>
      <c r="R1" s="27"/>
      <c r="S1" s="27"/>
      <c r="T1" s="27"/>
    </row>
    <row r="2" spans="1:21" ht="27" customHeight="1">
      <c r="A2" s="27"/>
      <c r="B2" s="27"/>
      <c r="C2" s="596" t="str">
        <f>FİRMA!$J$10</f>
        <v xml:space="preserve"> </v>
      </c>
      <c r="D2" s="596"/>
      <c r="E2" s="596"/>
      <c r="F2" s="596"/>
      <c r="G2" s="596"/>
      <c r="H2" s="596"/>
      <c r="I2" s="596"/>
      <c r="J2" s="596"/>
      <c r="K2" s="27"/>
      <c r="L2" s="27"/>
      <c r="M2" s="27"/>
      <c r="N2" s="27"/>
      <c r="O2" s="27"/>
      <c r="P2" s="27"/>
      <c r="Q2" s="27"/>
      <c r="R2" s="27"/>
      <c r="S2" s="27"/>
      <c r="T2" s="27"/>
      <c r="U2" s="27"/>
    </row>
    <row r="3" spans="1:21" ht="24" customHeight="1">
      <c r="A3" s="27"/>
      <c r="B3" s="35"/>
      <c r="C3" s="363"/>
      <c r="D3" s="720" t="str">
        <f>' BiGi GiRiSi'!$G$7</f>
        <v>500 SERMAYE</v>
      </c>
      <c r="E3" s="720"/>
      <c r="F3" s="720"/>
      <c r="G3" s="364" t="s">
        <v>1</v>
      </c>
      <c r="H3" s="364"/>
      <c r="I3" s="364"/>
      <c r="J3" s="364"/>
      <c r="K3" s="27"/>
      <c r="L3" s="27"/>
      <c r="M3" s="27"/>
      <c r="N3" s="27"/>
      <c r="O3" s="27"/>
      <c r="P3" s="27"/>
      <c r="Q3" s="27"/>
      <c r="R3" s="27"/>
      <c r="S3" s="27"/>
      <c r="T3" s="27"/>
      <c r="U3" s="27"/>
    </row>
    <row r="4" spans="1:21" ht="24.75" customHeight="1">
      <c r="A4" s="27"/>
      <c r="B4" s="27"/>
      <c r="C4" s="365" t="s">
        <v>72</v>
      </c>
      <c r="D4" s="366">
        <f>FİRMA!$S$15</f>
        <v>42156</v>
      </c>
      <c r="E4" s="719" t="s">
        <v>142</v>
      </c>
      <c r="F4" s="719"/>
      <c r="G4" s="719"/>
      <c r="H4" s="719"/>
      <c r="I4" s="721" t="str">
        <f>FİRMA!$J$12</f>
        <v xml:space="preserve"> </v>
      </c>
      <c r="J4" s="721"/>
      <c r="K4" s="27"/>
      <c r="L4" s="27"/>
      <c r="M4" s="27"/>
      <c r="N4" s="27"/>
      <c r="O4" s="27"/>
      <c r="P4" s="27"/>
      <c r="Q4" s="27"/>
      <c r="R4" s="27"/>
      <c r="S4" s="27"/>
      <c r="T4" s="27"/>
      <c r="U4" s="27"/>
    </row>
    <row r="5" spans="1:21" ht="21.75" customHeight="1">
      <c r="A5" s="27"/>
      <c r="B5" s="27"/>
      <c r="C5" s="365" t="s">
        <v>33</v>
      </c>
      <c r="D5" s="367">
        <f>IF(D6="",0,VLOOKUP(D6,TARİH3:(SOL),2,FALSE))</f>
        <v>18043.02</v>
      </c>
      <c r="E5" s="598" t="s">
        <v>142</v>
      </c>
      <c r="F5" s="598"/>
      <c r="G5" s="598"/>
      <c r="H5" s="598"/>
      <c r="I5" s="602" t="s">
        <v>58</v>
      </c>
      <c r="J5" s="602"/>
      <c r="K5" s="27"/>
      <c r="L5" s="27"/>
      <c r="M5" s="27"/>
      <c r="N5" s="27"/>
      <c r="O5" s="27"/>
      <c r="P5" s="27"/>
      <c r="Q5" s="27"/>
      <c r="R5" s="27"/>
      <c r="S5" s="27"/>
      <c r="T5" s="27"/>
      <c r="U5" s="27"/>
    </row>
    <row r="6" spans="1:21" ht="15" customHeight="1">
      <c r="A6" s="27"/>
      <c r="B6" s="27"/>
      <c r="C6" s="369"/>
      <c r="D6" s="370">
        <f>D4</f>
        <v>42156</v>
      </c>
      <c r="E6" s="371" t="s">
        <v>142</v>
      </c>
      <c r="F6" s="372"/>
      <c r="G6" s="368"/>
      <c r="H6" s="373"/>
      <c r="I6" s="374"/>
      <c r="J6" s="317"/>
      <c r="K6" s="27"/>
      <c r="L6" s="27"/>
      <c r="M6" s="27"/>
      <c r="N6" s="27"/>
      <c r="O6" s="27"/>
      <c r="P6" s="27"/>
      <c r="Q6" s="27"/>
      <c r="R6" s="27"/>
      <c r="S6" s="27"/>
      <c r="T6" s="27"/>
      <c r="U6" s="27"/>
    </row>
    <row r="7" spans="1:21" ht="18.75" customHeight="1">
      <c r="A7" s="27"/>
      <c r="B7" s="27"/>
      <c r="C7" s="722" t="s">
        <v>142</v>
      </c>
      <c r="D7" s="722"/>
      <c r="E7" s="722"/>
      <c r="F7" s="722"/>
      <c r="G7" s="722"/>
      <c r="H7" s="722"/>
      <c r="I7" s="722"/>
      <c r="J7" s="317"/>
      <c r="K7" s="27"/>
      <c r="L7" s="27"/>
      <c r="M7" s="27"/>
      <c r="N7" s="27"/>
      <c r="O7" s="27"/>
      <c r="P7" s="27"/>
      <c r="Q7" s="27"/>
      <c r="R7" s="27"/>
      <c r="S7" s="27"/>
      <c r="T7" s="27"/>
      <c r="U7" s="27"/>
    </row>
    <row r="8" spans="1:21" ht="18.75" customHeight="1">
      <c r="A8" s="27"/>
      <c r="B8" s="27"/>
      <c r="C8" s="730" t="s">
        <v>35</v>
      </c>
      <c r="D8" s="731"/>
      <c r="E8" s="732"/>
      <c r="F8" s="727" t="s">
        <v>177</v>
      </c>
      <c r="G8" s="728" t="s">
        <v>137</v>
      </c>
      <c r="H8" s="729" t="s">
        <v>133</v>
      </c>
      <c r="I8" s="729" t="s">
        <v>34</v>
      </c>
      <c r="J8" s="723" t="s">
        <v>50</v>
      </c>
      <c r="K8" s="27"/>
      <c r="L8" s="27"/>
      <c r="M8" s="27"/>
      <c r="N8" s="27"/>
      <c r="O8" s="27"/>
      <c r="P8" s="27"/>
      <c r="Q8" s="27"/>
      <c r="R8" s="27"/>
      <c r="S8" s="27"/>
      <c r="T8" s="27"/>
      <c r="U8" s="27"/>
    </row>
    <row r="9" spans="1:21" ht="18.75" customHeight="1">
      <c r="A9" s="27"/>
      <c r="B9" s="27"/>
      <c r="C9" s="217" t="s">
        <v>30</v>
      </c>
      <c r="D9" s="379" t="s">
        <v>31</v>
      </c>
      <c r="E9" s="379" t="s">
        <v>32</v>
      </c>
      <c r="F9" s="727"/>
      <c r="G9" s="728"/>
      <c r="H9" s="729"/>
      <c r="I9" s="729"/>
      <c r="J9" s="723"/>
      <c r="K9" s="27"/>
      <c r="L9" s="27"/>
      <c r="M9" s="27"/>
      <c r="N9" s="27"/>
      <c r="O9" s="27"/>
      <c r="P9" s="27"/>
      <c r="Q9" s="27"/>
      <c r="R9" s="27"/>
      <c r="S9" s="27"/>
      <c r="T9" s="27"/>
      <c r="U9" s="27"/>
    </row>
    <row r="10" spans="1:21" ht="21.95" customHeight="1">
      <c r="A10" s="27"/>
      <c r="B10" s="27"/>
      <c r="C10" s="375" t="s">
        <v>29</v>
      </c>
      <c r="D10" s="376" t="s">
        <v>135</v>
      </c>
      <c r="E10" s="518" t="str">
        <f>' BiGi GiRiSi'!G8</f>
        <v>0</v>
      </c>
      <c r="F10" s="519">
        <f>IF(E10&gt;"",0,VLOOKUP(E10,TARİH3:(SOL),2,FALSE))</f>
        <v>0</v>
      </c>
      <c r="G10" s="520">
        <f t="shared" ref="G10:G18" si="0">IF(F10&gt;0,ROUND(DO/F10,5),0)</f>
        <v>0</v>
      </c>
      <c r="H10" s="551">
        <f>' BiGi GiRiSi'!H8</f>
        <v>0</v>
      </c>
      <c r="I10" s="552">
        <f t="shared" ref="I10:I18" si="1">H10*G10</f>
        <v>0</v>
      </c>
      <c r="J10" s="552">
        <f>I10-H10</f>
        <v>0</v>
      </c>
      <c r="K10" s="27"/>
      <c r="L10" s="27"/>
      <c r="M10" s="27"/>
      <c r="N10" s="27"/>
      <c r="O10" s="27"/>
      <c r="P10" s="27"/>
      <c r="Q10" s="27"/>
      <c r="R10" s="27"/>
      <c r="S10" s="27"/>
      <c r="T10" s="27"/>
      <c r="U10" s="27"/>
    </row>
    <row r="11" spans="1:21" ht="21.95" customHeight="1">
      <c r="A11" s="27"/>
      <c r="B11" s="27"/>
      <c r="C11" s="375" t="s">
        <v>29</v>
      </c>
      <c r="D11" s="377" t="s">
        <v>135</v>
      </c>
      <c r="E11" s="518" t="str">
        <f>' BiGi GiRiSi'!G9</f>
        <v>0</v>
      </c>
      <c r="F11" s="519">
        <f>IF(E11&gt;"",0,VLOOKUP(E11,TARİH3:(SOL),2,FALSE))</f>
        <v>0</v>
      </c>
      <c r="G11" s="520">
        <f t="shared" si="0"/>
        <v>0</v>
      </c>
      <c r="H11" s="551">
        <f>' BiGi GiRiSi'!H9</f>
        <v>0</v>
      </c>
      <c r="I11" s="552">
        <f t="shared" si="1"/>
        <v>0</v>
      </c>
      <c r="J11" s="552">
        <f t="shared" ref="J11:J18" si="2">I11-H11</f>
        <v>0</v>
      </c>
      <c r="K11" s="27"/>
      <c r="L11" s="27"/>
      <c r="M11" s="27"/>
      <c r="N11" s="27"/>
      <c r="O11" s="27"/>
      <c r="P11" s="27"/>
      <c r="Q11" s="27"/>
      <c r="R11" s="27"/>
      <c r="S11" s="27"/>
      <c r="T11" s="27"/>
      <c r="U11" s="27"/>
    </row>
    <row r="12" spans="1:21" ht="21.95" customHeight="1">
      <c r="A12" s="27"/>
      <c r="B12" s="27"/>
      <c r="C12" s="375" t="s">
        <v>29</v>
      </c>
      <c r="D12" s="377" t="s">
        <v>135</v>
      </c>
      <c r="E12" s="518" t="str">
        <f>' BiGi GiRiSi'!$G$10</f>
        <v>0</v>
      </c>
      <c r="F12" s="519">
        <f>IF(E12&gt;"",0,VLOOKUP(E12,TARİH3:(SOL),2,FALSE))</f>
        <v>0</v>
      </c>
      <c r="G12" s="520">
        <f t="shared" si="0"/>
        <v>0</v>
      </c>
      <c r="H12" s="551">
        <f>' BiGi GiRiSi'!H10</f>
        <v>0</v>
      </c>
      <c r="I12" s="552">
        <f t="shared" si="1"/>
        <v>0</v>
      </c>
      <c r="J12" s="552">
        <f>I12-H12</f>
        <v>0</v>
      </c>
      <c r="K12" s="27"/>
      <c r="L12" s="27"/>
      <c r="M12" s="27"/>
      <c r="N12" s="27"/>
      <c r="O12" s="27"/>
      <c r="P12" s="27"/>
      <c r="Q12" s="27"/>
      <c r="R12" s="27"/>
      <c r="S12" s="27"/>
      <c r="T12" s="27"/>
      <c r="U12" s="27"/>
    </row>
    <row r="13" spans="1:21" ht="21.95" customHeight="1">
      <c r="A13" s="27"/>
      <c r="B13" s="27"/>
      <c r="C13" s="375" t="s">
        <v>29</v>
      </c>
      <c r="D13" s="377" t="s">
        <v>135</v>
      </c>
      <c r="E13" s="518" t="str">
        <f>' BiGi GiRiSi'!$G$11</f>
        <v>0</v>
      </c>
      <c r="F13" s="519">
        <f>IF(E13&gt;"",0,VLOOKUP(E13,TARİH3:(SOL),2,FALSE))</f>
        <v>0</v>
      </c>
      <c r="G13" s="520">
        <f t="shared" si="0"/>
        <v>0</v>
      </c>
      <c r="H13" s="551">
        <f>' BiGi GiRiSi'!$H$11</f>
        <v>0</v>
      </c>
      <c r="I13" s="552">
        <f t="shared" si="1"/>
        <v>0</v>
      </c>
      <c r="J13" s="552">
        <f>I13-H13</f>
        <v>0</v>
      </c>
      <c r="K13" s="27"/>
      <c r="L13" s="27"/>
      <c r="M13" s="27"/>
      <c r="N13" s="27"/>
      <c r="O13" s="27"/>
      <c r="P13" s="27"/>
      <c r="Q13" s="27"/>
      <c r="R13" s="27"/>
      <c r="S13" s="27"/>
      <c r="T13" s="27"/>
      <c r="U13" s="27"/>
    </row>
    <row r="14" spans="1:21" ht="21.95" customHeight="1">
      <c r="A14" s="27"/>
      <c r="B14" s="27"/>
      <c r="C14" s="375" t="s">
        <v>29</v>
      </c>
      <c r="D14" s="377" t="s">
        <v>135</v>
      </c>
      <c r="E14" s="518" t="str">
        <f>' BiGi GiRiSi'!$G$12</f>
        <v>0</v>
      </c>
      <c r="F14" s="519">
        <f>IF(E14&gt;"",0,VLOOKUP(E14,TARİH3:(SOL),2,FALSE))</f>
        <v>0</v>
      </c>
      <c r="G14" s="520">
        <f t="shared" si="0"/>
        <v>0</v>
      </c>
      <c r="H14" s="551">
        <f>' BiGi GiRiSi'!$H$12</f>
        <v>0</v>
      </c>
      <c r="I14" s="552">
        <f t="shared" si="1"/>
        <v>0</v>
      </c>
      <c r="J14" s="552">
        <f>I14-H14</f>
        <v>0</v>
      </c>
      <c r="K14" s="27"/>
      <c r="L14" s="27"/>
      <c r="M14" s="27"/>
      <c r="N14" s="27"/>
      <c r="O14" s="27"/>
      <c r="P14" s="27"/>
      <c r="Q14" s="27"/>
      <c r="R14" s="27"/>
      <c r="S14" s="27"/>
      <c r="T14" s="27"/>
      <c r="U14" s="27"/>
    </row>
    <row r="15" spans="1:21" ht="21.95" customHeight="1">
      <c r="A15" s="27"/>
      <c r="B15" s="27"/>
      <c r="C15" s="375" t="s">
        <v>29</v>
      </c>
      <c r="D15" s="377" t="s">
        <v>136</v>
      </c>
      <c r="E15" s="518" t="str">
        <f>' BiGi GiRiSi'!$G$13</f>
        <v>0</v>
      </c>
      <c r="F15" s="519">
        <f>IF(E15&gt;"",0,VLOOKUP(E15,TARİH3:(SOL),2,FALSE))</f>
        <v>0</v>
      </c>
      <c r="G15" s="520">
        <f t="shared" si="0"/>
        <v>0</v>
      </c>
      <c r="H15" s="551">
        <f>' BiGi GiRiSi'!$H$13</f>
        <v>0</v>
      </c>
      <c r="I15" s="552">
        <f t="shared" si="1"/>
        <v>0</v>
      </c>
      <c r="J15" s="552">
        <f t="shared" si="2"/>
        <v>0</v>
      </c>
      <c r="K15" s="27"/>
      <c r="L15" s="27"/>
      <c r="M15" s="27"/>
      <c r="N15" s="27"/>
      <c r="O15" s="27"/>
      <c r="P15" s="27"/>
      <c r="Q15" s="27"/>
      <c r="R15" s="27"/>
      <c r="S15" s="27"/>
      <c r="T15" s="27"/>
      <c r="U15" s="27"/>
    </row>
    <row r="16" spans="1:21" ht="21.95" customHeight="1">
      <c r="A16" s="27"/>
      <c r="B16" s="27"/>
      <c r="C16" s="375" t="s">
        <v>29</v>
      </c>
      <c r="D16" s="377" t="s">
        <v>136</v>
      </c>
      <c r="E16" s="518" t="str">
        <f>' BiGi GiRiSi'!$G$14</f>
        <v>0</v>
      </c>
      <c r="F16" s="519">
        <f>IF(E16&gt;"",0,VLOOKUP(E16,TARİH3:(SOL),2,FALSE))</f>
        <v>0</v>
      </c>
      <c r="G16" s="520">
        <f t="shared" si="0"/>
        <v>0</v>
      </c>
      <c r="H16" s="551">
        <f>' BiGi GiRiSi'!$H$14</f>
        <v>0</v>
      </c>
      <c r="I16" s="552">
        <f t="shared" si="1"/>
        <v>0</v>
      </c>
      <c r="J16" s="552">
        <f t="shared" si="2"/>
        <v>0</v>
      </c>
      <c r="K16" s="27"/>
      <c r="L16" s="27"/>
      <c r="M16" s="27"/>
      <c r="N16" s="27"/>
      <c r="O16" s="27"/>
      <c r="P16" s="27"/>
      <c r="Q16" s="27"/>
      <c r="R16" s="27"/>
      <c r="S16" s="27"/>
      <c r="T16" s="27"/>
      <c r="U16" s="27"/>
    </row>
    <row r="17" spans="1:21" ht="21.95" customHeight="1">
      <c r="A17" s="27"/>
      <c r="B17" s="27"/>
      <c r="C17" s="375" t="s">
        <v>29</v>
      </c>
      <c r="D17" s="377" t="s">
        <v>136</v>
      </c>
      <c r="E17" s="518" t="str">
        <f>' BiGi GiRiSi'!$G$15</f>
        <v>0</v>
      </c>
      <c r="F17" s="519">
        <f>IF(E17&gt;"",0,VLOOKUP(E17,TARİH3:(SOL),2,FALSE))</f>
        <v>0</v>
      </c>
      <c r="G17" s="520">
        <f t="shared" si="0"/>
        <v>0</v>
      </c>
      <c r="H17" s="551">
        <f>' BiGi GiRiSi'!$H$15</f>
        <v>0</v>
      </c>
      <c r="I17" s="552">
        <f t="shared" si="1"/>
        <v>0</v>
      </c>
      <c r="J17" s="552">
        <f t="shared" si="2"/>
        <v>0</v>
      </c>
      <c r="K17" s="27"/>
      <c r="L17" s="27"/>
      <c r="M17" s="27"/>
      <c r="N17" s="27"/>
      <c r="O17" s="27"/>
      <c r="P17" s="27"/>
      <c r="Q17" s="27"/>
      <c r="R17" s="27"/>
      <c r="S17" s="27"/>
      <c r="T17" s="27"/>
      <c r="U17" s="27"/>
    </row>
    <row r="18" spans="1:21" ht="21.95" customHeight="1">
      <c r="A18" s="27"/>
      <c r="B18" s="27"/>
      <c r="C18" s="375" t="s">
        <v>29</v>
      </c>
      <c r="D18" s="377" t="s">
        <v>136</v>
      </c>
      <c r="E18" s="518" t="str">
        <f>' BiGi GiRiSi'!$G$16</f>
        <v>0</v>
      </c>
      <c r="F18" s="519">
        <f>IF(E18&gt;"",0,VLOOKUP(E18,TARİH3:(SOL),2,FALSE))</f>
        <v>0</v>
      </c>
      <c r="G18" s="520">
        <f t="shared" si="0"/>
        <v>0</v>
      </c>
      <c r="H18" s="551">
        <f>' BiGi GiRiSi'!$H$16</f>
        <v>0</v>
      </c>
      <c r="I18" s="552">
        <f t="shared" si="1"/>
        <v>0</v>
      </c>
      <c r="J18" s="552">
        <f t="shared" si="2"/>
        <v>0</v>
      </c>
      <c r="K18" s="27"/>
      <c r="L18" s="27"/>
      <c r="M18" s="27"/>
      <c r="N18" s="27"/>
      <c r="O18" s="27"/>
      <c r="P18" s="27"/>
      <c r="Q18" s="27"/>
      <c r="R18" s="27"/>
      <c r="S18" s="27"/>
      <c r="T18" s="27"/>
      <c r="U18" s="27"/>
    </row>
    <row r="19" spans="1:21" ht="24.75" customHeight="1">
      <c r="A19" s="27"/>
      <c r="B19" s="27"/>
      <c r="C19" s="724" t="s">
        <v>57</v>
      </c>
      <c r="D19" s="725"/>
      <c r="E19" s="725"/>
      <c r="F19" s="725"/>
      <c r="G19" s="726"/>
      <c r="H19" s="553">
        <f>SUM(H10:H18)</f>
        <v>0</v>
      </c>
      <c r="I19" s="553">
        <f>SUM(I10:I18)</f>
        <v>0</v>
      </c>
      <c r="J19" s="553">
        <f>SUM(J10:J18)</f>
        <v>0</v>
      </c>
      <c r="K19" s="27"/>
      <c r="L19" s="27"/>
      <c r="M19" s="27"/>
      <c r="N19" s="27"/>
      <c r="O19" s="27"/>
      <c r="P19" s="27"/>
      <c r="Q19" s="27"/>
      <c r="R19" s="27"/>
      <c r="S19" s="27"/>
      <c r="T19" s="27"/>
      <c r="U19" s="27"/>
    </row>
    <row r="20" spans="1:21" s="12" customFormat="1" ht="15" customHeight="1">
      <c r="A20" s="34"/>
      <c r="B20" s="27"/>
      <c r="C20" s="36" t="s">
        <v>142</v>
      </c>
      <c r="D20" s="37"/>
      <c r="E20" s="38"/>
      <c r="F20" s="39"/>
      <c r="G20" s="38"/>
      <c r="H20" s="40"/>
      <c r="I20" s="41"/>
      <c r="J20" s="41"/>
      <c r="K20" s="34"/>
      <c r="L20" s="34"/>
      <c r="M20" s="34"/>
      <c r="N20" s="34"/>
      <c r="O20" s="34"/>
      <c r="P20" s="34"/>
      <c r="Q20" s="34"/>
      <c r="R20" s="34"/>
      <c r="S20" s="34"/>
      <c r="T20" s="34"/>
      <c r="U20" s="34"/>
    </row>
    <row r="21" spans="1:21" s="12" customFormat="1" ht="15" customHeight="1">
      <c r="A21" s="34"/>
      <c r="B21" s="34"/>
      <c r="C21" s="36" t="s">
        <v>142</v>
      </c>
      <c r="D21" s="37"/>
      <c r="E21" s="38"/>
      <c r="F21" s="39"/>
      <c r="G21" s="38"/>
      <c r="H21" s="40" t="s">
        <v>142</v>
      </c>
      <c r="I21" s="41" t="s">
        <v>142</v>
      </c>
      <c r="J21" s="41"/>
      <c r="K21" s="34"/>
      <c r="L21" s="34"/>
      <c r="M21" s="34"/>
      <c r="N21" s="34"/>
      <c r="O21" s="34"/>
      <c r="P21" s="34"/>
      <c r="Q21" s="34"/>
      <c r="R21" s="34"/>
      <c r="S21" s="34"/>
      <c r="T21" s="34"/>
      <c r="U21" s="34"/>
    </row>
    <row r="22" spans="1:21" s="12" customFormat="1" ht="15" customHeight="1">
      <c r="A22" s="34"/>
      <c r="B22" s="34"/>
      <c r="C22" s="36" t="s">
        <v>142</v>
      </c>
      <c r="D22" s="37"/>
      <c r="E22" s="38"/>
      <c r="F22" s="39"/>
      <c r="G22" s="38"/>
      <c r="H22" s="40"/>
      <c r="I22" s="41"/>
      <c r="J22" s="41"/>
      <c r="K22" s="34"/>
      <c r="L22" s="34"/>
      <c r="M22" s="34"/>
      <c r="N22" s="34"/>
      <c r="O22" s="34"/>
      <c r="P22" s="34"/>
      <c r="Q22" s="34"/>
      <c r="R22" s="34"/>
      <c r="S22" s="34"/>
      <c r="T22" s="34"/>
      <c r="U22" s="34"/>
    </row>
    <row r="23" spans="1:21" ht="15">
      <c r="A23" s="27"/>
      <c r="B23" s="34"/>
      <c r="C23" s="42"/>
      <c r="D23" s="29"/>
      <c r="E23" s="30"/>
      <c r="F23" s="31"/>
      <c r="G23" s="32"/>
      <c r="H23" s="33"/>
      <c r="I23" s="27"/>
      <c r="J23" s="27"/>
      <c r="K23" s="27"/>
      <c r="L23" s="27"/>
      <c r="M23" s="27"/>
      <c r="N23" s="27"/>
      <c r="O23" s="27"/>
      <c r="P23" s="27"/>
      <c r="Q23" s="27"/>
      <c r="R23" s="27"/>
      <c r="S23" s="27"/>
      <c r="T23" s="27"/>
      <c r="U23" s="27"/>
    </row>
    <row r="24" spans="1:21" ht="15">
      <c r="A24" s="27"/>
      <c r="B24" s="27"/>
      <c r="C24" s="42"/>
      <c r="D24" s="29"/>
      <c r="E24" s="30"/>
      <c r="F24" s="31"/>
      <c r="G24" s="32"/>
      <c r="H24" s="33"/>
      <c r="I24" s="27"/>
      <c r="J24" s="27"/>
      <c r="K24" s="27"/>
      <c r="L24" s="27"/>
      <c r="M24" s="27"/>
      <c r="N24" s="27"/>
      <c r="O24" s="27"/>
      <c r="P24" s="27"/>
      <c r="Q24" s="27"/>
      <c r="R24" s="27"/>
      <c r="S24" s="27"/>
      <c r="T24" s="27"/>
      <c r="U24" s="27"/>
    </row>
    <row r="25" spans="1:21" ht="15">
      <c r="A25" s="27"/>
      <c r="B25" s="27"/>
      <c r="C25" s="42"/>
      <c r="D25" s="29"/>
      <c r="E25" s="30"/>
      <c r="F25" s="31"/>
      <c r="G25" s="32"/>
      <c r="H25" s="33"/>
      <c r="I25" s="27"/>
      <c r="J25" s="27"/>
      <c r="K25" s="27"/>
      <c r="L25" s="27"/>
      <c r="M25" s="27"/>
      <c r="N25" s="27"/>
      <c r="O25" s="27"/>
      <c r="P25" s="27"/>
      <c r="Q25" s="27"/>
      <c r="R25" s="27"/>
      <c r="S25" s="27"/>
      <c r="T25" s="27"/>
      <c r="U25" s="27"/>
    </row>
    <row r="26" spans="1:21" ht="15">
      <c r="A26" s="27"/>
      <c r="B26" s="27"/>
      <c r="C26" s="42"/>
      <c r="D26" s="29"/>
      <c r="E26" s="30"/>
      <c r="F26" s="31"/>
      <c r="G26" s="32"/>
      <c r="H26" s="33"/>
      <c r="I26" s="27"/>
      <c r="J26" s="27"/>
      <c r="K26" s="27"/>
      <c r="L26" s="27"/>
      <c r="M26" s="27"/>
      <c r="N26" s="27"/>
      <c r="O26" s="27"/>
      <c r="P26" s="27"/>
      <c r="Q26" s="27"/>
      <c r="R26" s="27"/>
      <c r="S26" s="27"/>
      <c r="T26" s="27"/>
      <c r="U26" s="27"/>
    </row>
    <row r="27" spans="1:21" ht="15">
      <c r="A27" s="27"/>
      <c r="B27" s="27"/>
      <c r="C27" s="42"/>
      <c r="D27" s="29"/>
      <c r="E27" s="30"/>
      <c r="F27" s="31"/>
      <c r="G27" s="32"/>
      <c r="H27" s="33"/>
      <c r="I27" s="27"/>
      <c r="J27" s="27"/>
      <c r="K27" s="27"/>
      <c r="L27" s="27"/>
      <c r="M27" s="27"/>
      <c r="N27" s="27"/>
      <c r="O27" s="27"/>
      <c r="P27" s="27"/>
      <c r="Q27" s="27"/>
      <c r="R27" s="27"/>
      <c r="S27" s="27"/>
      <c r="T27" s="27"/>
      <c r="U27" s="27"/>
    </row>
    <row r="28" spans="1:21" ht="15">
      <c r="A28" s="27"/>
      <c r="B28" s="27"/>
      <c r="C28" s="42"/>
      <c r="D28" s="29"/>
      <c r="E28" s="30"/>
      <c r="F28" s="31"/>
      <c r="G28" s="32"/>
      <c r="H28" s="33"/>
      <c r="I28" s="27"/>
      <c r="J28" s="27"/>
      <c r="K28" s="27"/>
      <c r="L28" s="27"/>
      <c r="M28" s="27"/>
      <c r="N28" s="27"/>
      <c r="O28" s="27"/>
      <c r="P28" s="27"/>
      <c r="Q28" s="27"/>
      <c r="R28" s="27"/>
      <c r="S28" s="27"/>
      <c r="T28" s="27"/>
      <c r="U28" s="27"/>
    </row>
    <row r="29" spans="1:21" ht="15">
      <c r="A29" s="27"/>
      <c r="B29" s="27"/>
      <c r="C29" s="42"/>
      <c r="D29" s="29"/>
      <c r="E29" s="30"/>
      <c r="F29" s="31"/>
      <c r="G29" s="32"/>
      <c r="H29" s="33"/>
      <c r="I29" s="27"/>
      <c r="J29" s="27"/>
      <c r="K29" s="27"/>
      <c r="L29" s="27"/>
      <c r="M29" s="27"/>
      <c r="N29" s="27"/>
      <c r="O29" s="27"/>
      <c r="P29" s="27"/>
      <c r="Q29" s="27"/>
      <c r="R29" s="27"/>
      <c r="S29" s="27"/>
      <c r="T29" s="27"/>
      <c r="U29" s="27"/>
    </row>
    <row r="30" spans="1:21" ht="15">
      <c r="C30" s="13"/>
    </row>
    <row r="31" spans="1:21" ht="15">
      <c r="C31" s="13"/>
    </row>
    <row r="32" spans="1:21" ht="15">
      <c r="C32" s="13"/>
    </row>
    <row r="33" spans="3:3" ht="15">
      <c r="C33" s="13"/>
    </row>
    <row r="34" spans="3:3" ht="15">
      <c r="C34" s="13"/>
    </row>
    <row r="35" spans="3:3" ht="15">
      <c r="C35" s="13"/>
    </row>
    <row r="36" spans="3:3" ht="15">
      <c r="C36" s="13"/>
    </row>
    <row r="37" spans="3:3" ht="15">
      <c r="C37" s="13"/>
    </row>
    <row r="38" spans="3:3" ht="15">
      <c r="C38" s="13"/>
    </row>
    <row r="39" spans="3:3" ht="15">
      <c r="C39" s="13"/>
    </row>
    <row r="40" spans="3:3" ht="15">
      <c r="C40" s="13"/>
    </row>
    <row r="41" spans="3:3" ht="15">
      <c r="C41" s="13"/>
    </row>
    <row r="42" spans="3:3" ht="15">
      <c r="C42" s="13"/>
    </row>
    <row r="43" spans="3:3" ht="15">
      <c r="C43" s="13"/>
    </row>
    <row r="44" spans="3:3" ht="15">
      <c r="C44" s="13"/>
    </row>
    <row r="45" spans="3:3" ht="15">
      <c r="C45" s="13"/>
    </row>
    <row r="46" spans="3:3" ht="15">
      <c r="C46" s="13"/>
    </row>
    <row r="47" spans="3:3" ht="15">
      <c r="C47" s="13"/>
    </row>
    <row r="48" spans="3:3" ht="15">
      <c r="C48" s="13"/>
    </row>
    <row r="49" spans="3:3" ht="15">
      <c r="C49" s="13"/>
    </row>
    <row r="50" spans="3:3" ht="15">
      <c r="C50" s="13"/>
    </row>
    <row r="51" spans="3:3" ht="15">
      <c r="C51" s="13"/>
    </row>
    <row r="52" spans="3:3" ht="15">
      <c r="C52" s="13"/>
    </row>
    <row r="53" spans="3:3" ht="15">
      <c r="C53" s="13"/>
    </row>
    <row r="54" spans="3:3" ht="15">
      <c r="C54" s="13"/>
    </row>
    <row r="55" spans="3:3" ht="15">
      <c r="C55" s="13"/>
    </row>
    <row r="56" spans="3:3" ht="15">
      <c r="C56" s="13"/>
    </row>
    <row r="57" spans="3:3" ht="15">
      <c r="C57" s="13"/>
    </row>
    <row r="58" spans="3:3" ht="15">
      <c r="C58" s="13"/>
    </row>
    <row r="59" spans="3:3" ht="15">
      <c r="C59" s="13"/>
    </row>
    <row r="60" spans="3:3" ht="15">
      <c r="C60" s="13"/>
    </row>
    <row r="61" spans="3:3" ht="15">
      <c r="C61" s="13"/>
    </row>
    <row r="62" spans="3:3" ht="15">
      <c r="C62" s="13"/>
    </row>
    <row r="63" spans="3:3" ht="15">
      <c r="C63" s="13"/>
    </row>
    <row r="64" spans="3:3" ht="15">
      <c r="C64" s="13"/>
    </row>
    <row r="65" spans="3:3" ht="15">
      <c r="C65" s="13"/>
    </row>
    <row r="66" spans="3:3" ht="15">
      <c r="C66" s="13"/>
    </row>
    <row r="67" spans="3:3" ht="15">
      <c r="C67" s="13"/>
    </row>
    <row r="68" spans="3:3" ht="15">
      <c r="C68" s="13"/>
    </row>
    <row r="69" spans="3:3" ht="15">
      <c r="C69" s="13"/>
    </row>
    <row r="70" spans="3:3" ht="15">
      <c r="C70" s="13"/>
    </row>
    <row r="71" spans="3:3" ht="15">
      <c r="C71" s="13"/>
    </row>
    <row r="72" spans="3:3" ht="15">
      <c r="C72" s="13"/>
    </row>
    <row r="73" spans="3:3" ht="15">
      <c r="C73" s="13"/>
    </row>
    <row r="74" spans="3:3" ht="15">
      <c r="C74" s="13"/>
    </row>
    <row r="75" spans="3:3" ht="15">
      <c r="C75" s="13"/>
    </row>
    <row r="76" spans="3:3" ht="15">
      <c r="C76" s="13"/>
    </row>
    <row r="77" spans="3:3" ht="15">
      <c r="C77" s="13"/>
    </row>
    <row r="78" spans="3:3" ht="15">
      <c r="C78" s="13"/>
    </row>
    <row r="79" spans="3:3" ht="15">
      <c r="C79" s="13"/>
    </row>
    <row r="80" spans="3:3" ht="15">
      <c r="C80" s="13"/>
    </row>
    <row r="81" spans="3:3" ht="15">
      <c r="C81" s="13"/>
    </row>
    <row r="82" spans="3:3" ht="15">
      <c r="C82" s="13"/>
    </row>
    <row r="83" spans="3:3" ht="15">
      <c r="C83" s="13"/>
    </row>
    <row r="84" spans="3:3" ht="15">
      <c r="C84" s="13"/>
    </row>
    <row r="85" spans="3:3" ht="15">
      <c r="C85" s="13"/>
    </row>
    <row r="86" spans="3:3" ht="15">
      <c r="C86" s="13"/>
    </row>
    <row r="87" spans="3:3" ht="15">
      <c r="C87" s="13"/>
    </row>
    <row r="88" spans="3:3" ht="15">
      <c r="C88" s="13"/>
    </row>
    <row r="89" spans="3:3" ht="15">
      <c r="C89" s="13"/>
    </row>
    <row r="90" spans="3:3" ht="15">
      <c r="C90" s="13"/>
    </row>
    <row r="91" spans="3:3" ht="15">
      <c r="C91" s="13"/>
    </row>
    <row r="92" spans="3:3" ht="15">
      <c r="C92" s="13"/>
    </row>
    <row r="93" spans="3:3" ht="15">
      <c r="C93" s="13"/>
    </row>
    <row r="94" spans="3:3" ht="15">
      <c r="C94" s="13"/>
    </row>
    <row r="95" spans="3:3" ht="15">
      <c r="C95" s="13"/>
    </row>
    <row r="96" spans="3:3" ht="15">
      <c r="C96" s="13"/>
    </row>
    <row r="97" spans="3:3" ht="15">
      <c r="C97" s="13"/>
    </row>
    <row r="98" spans="3:3" ht="15">
      <c r="C98" s="13"/>
    </row>
    <row r="99" spans="3:3" ht="15">
      <c r="C99" s="13"/>
    </row>
    <row r="100" spans="3:3" ht="15">
      <c r="C100" s="13"/>
    </row>
    <row r="101" spans="3:3" ht="15">
      <c r="C101" s="13"/>
    </row>
    <row r="102" spans="3:3" ht="15">
      <c r="C102" s="13"/>
    </row>
    <row r="103" spans="3:3" ht="15">
      <c r="C103" s="13"/>
    </row>
    <row r="104" spans="3:3" ht="15">
      <c r="C104" s="13"/>
    </row>
    <row r="105" spans="3:3" ht="15">
      <c r="C105" s="13"/>
    </row>
    <row r="106" spans="3:3" ht="15">
      <c r="C106" s="13"/>
    </row>
    <row r="107" spans="3:3" ht="15">
      <c r="C107" s="13"/>
    </row>
    <row r="108" spans="3:3" ht="15">
      <c r="C108" s="13"/>
    </row>
    <row r="109" spans="3:3" ht="15">
      <c r="C109" s="13"/>
    </row>
    <row r="110" spans="3:3" ht="15">
      <c r="C110" s="13"/>
    </row>
    <row r="111" spans="3:3" ht="15">
      <c r="C111" s="13"/>
    </row>
    <row r="112" spans="3:3" ht="15">
      <c r="C112" s="13"/>
    </row>
    <row r="113" spans="3:3" ht="15">
      <c r="C113" s="13"/>
    </row>
    <row r="114" spans="3:3" ht="15">
      <c r="C114" s="13"/>
    </row>
    <row r="115" spans="3:3" ht="15">
      <c r="C115" s="13"/>
    </row>
    <row r="116" spans="3:3" ht="15">
      <c r="C116" s="13"/>
    </row>
    <row r="117" spans="3:3" ht="15">
      <c r="C117" s="13"/>
    </row>
    <row r="118" spans="3:3" ht="15">
      <c r="C118" s="13"/>
    </row>
    <row r="119" spans="3:3" ht="15">
      <c r="C119" s="13"/>
    </row>
    <row r="120" spans="3:3" ht="15">
      <c r="C120" s="13"/>
    </row>
    <row r="121" spans="3:3" ht="15">
      <c r="C121" s="13"/>
    </row>
    <row r="122" spans="3:3" ht="15">
      <c r="C122" s="13"/>
    </row>
    <row r="123" spans="3:3" ht="15">
      <c r="C123" s="13"/>
    </row>
    <row r="124" spans="3:3" ht="15">
      <c r="C124" s="13"/>
    </row>
    <row r="125" spans="3:3" ht="15">
      <c r="C125" s="13"/>
    </row>
    <row r="126" spans="3:3" ht="15">
      <c r="C126" s="13"/>
    </row>
    <row r="127" spans="3:3" ht="15">
      <c r="C127" s="13"/>
    </row>
    <row r="128" spans="3:3" ht="15">
      <c r="C128" s="13"/>
    </row>
    <row r="129" spans="3:3" ht="15">
      <c r="C129" s="13"/>
    </row>
    <row r="130" spans="3:3" ht="15">
      <c r="C130" s="13"/>
    </row>
    <row r="131" spans="3:3" ht="15">
      <c r="C131" s="13"/>
    </row>
    <row r="132" spans="3:3" ht="15">
      <c r="C132" s="13"/>
    </row>
    <row r="133" spans="3:3" ht="15">
      <c r="C133" s="13"/>
    </row>
    <row r="134" spans="3:3" ht="15">
      <c r="C134" s="13"/>
    </row>
    <row r="135" spans="3:3" ht="15">
      <c r="C135" s="13"/>
    </row>
    <row r="136" spans="3:3" ht="15">
      <c r="C136" s="13"/>
    </row>
    <row r="137" spans="3:3" ht="15">
      <c r="C137" s="13"/>
    </row>
    <row r="138" spans="3:3" ht="15">
      <c r="C138" s="13"/>
    </row>
    <row r="139" spans="3:3" ht="15">
      <c r="C139" s="13"/>
    </row>
    <row r="140" spans="3:3" ht="15">
      <c r="C140" s="13"/>
    </row>
    <row r="141" spans="3:3" ht="15">
      <c r="C141" s="13"/>
    </row>
    <row r="142" spans="3:3" ht="15">
      <c r="C142" s="13"/>
    </row>
    <row r="143" spans="3:3" ht="15">
      <c r="C143" s="13"/>
    </row>
    <row r="144" spans="3:3" ht="15">
      <c r="C144" s="13"/>
    </row>
    <row r="145" spans="3:3" ht="15">
      <c r="C145" s="13"/>
    </row>
    <row r="146" spans="3:3" ht="15">
      <c r="C146" s="13"/>
    </row>
    <row r="147" spans="3:3" ht="15">
      <c r="C147" s="13"/>
    </row>
    <row r="148" spans="3:3" ht="15">
      <c r="C148" s="13"/>
    </row>
    <row r="149" spans="3:3" ht="15">
      <c r="C149" s="13"/>
    </row>
    <row r="150" spans="3:3" ht="15">
      <c r="C150" s="13"/>
    </row>
    <row r="151" spans="3:3" ht="15">
      <c r="C151" s="13"/>
    </row>
    <row r="152" spans="3:3" ht="15">
      <c r="C152" s="13"/>
    </row>
    <row r="153" spans="3:3" ht="15">
      <c r="C153" s="13"/>
    </row>
    <row r="154" spans="3:3" ht="15">
      <c r="C154" s="13"/>
    </row>
    <row r="155" spans="3:3" ht="15">
      <c r="C155" s="13"/>
    </row>
    <row r="156" spans="3:3" ht="15">
      <c r="C156" s="13"/>
    </row>
    <row r="157" spans="3:3" ht="15">
      <c r="C157" s="13"/>
    </row>
    <row r="158" spans="3:3" ht="15">
      <c r="C158" s="13"/>
    </row>
    <row r="159" spans="3:3" ht="15">
      <c r="C159" s="13"/>
    </row>
    <row r="160" spans="3:3" ht="15">
      <c r="C160" s="13"/>
    </row>
    <row r="161" spans="3:3" ht="15">
      <c r="C161" s="13"/>
    </row>
    <row r="162" spans="3:3" ht="15">
      <c r="C162" s="13"/>
    </row>
    <row r="163" spans="3:3" ht="15">
      <c r="C163" s="13"/>
    </row>
    <row r="164" spans="3:3" ht="15">
      <c r="C164" s="13"/>
    </row>
    <row r="165" spans="3:3" ht="15">
      <c r="C165" s="13"/>
    </row>
    <row r="166" spans="3:3" ht="15">
      <c r="C166" s="13"/>
    </row>
    <row r="167" spans="3:3" ht="15">
      <c r="C167" s="13"/>
    </row>
    <row r="168" spans="3:3" ht="15">
      <c r="C168" s="13"/>
    </row>
    <row r="169" spans="3:3" ht="15">
      <c r="C169" s="13"/>
    </row>
    <row r="170" spans="3:3" ht="15">
      <c r="C170" s="13"/>
    </row>
    <row r="171" spans="3:3" ht="15">
      <c r="C171" s="13"/>
    </row>
    <row r="172" spans="3:3" ht="15">
      <c r="C172" s="13"/>
    </row>
    <row r="173" spans="3:3" ht="15">
      <c r="C173" s="13"/>
    </row>
    <row r="174" spans="3:3" ht="15">
      <c r="C174" s="13"/>
    </row>
    <row r="175" spans="3:3" ht="15">
      <c r="C175" s="13"/>
    </row>
    <row r="176" spans="3:3" ht="15">
      <c r="C176" s="13"/>
    </row>
    <row r="177" spans="3:3" ht="15">
      <c r="C177" s="13"/>
    </row>
    <row r="178" spans="3:3" ht="15">
      <c r="C178" s="13"/>
    </row>
    <row r="179" spans="3:3" ht="15">
      <c r="C179" s="13"/>
    </row>
    <row r="180" spans="3:3" ht="15">
      <c r="C180" s="13"/>
    </row>
    <row r="181" spans="3:3" ht="15">
      <c r="C181" s="13"/>
    </row>
    <row r="182" spans="3:3" ht="15">
      <c r="C182" s="13"/>
    </row>
    <row r="183" spans="3:3" ht="15">
      <c r="C183" s="13"/>
    </row>
    <row r="184" spans="3:3" ht="15">
      <c r="C184" s="13"/>
    </row>
    <row r="185" spans="3:3" ht="15">
      <c r="C185" s="13"/>
    </row>
    <row r="186" spans="3:3" ht="15">
      <c r="C186" s="13"/>
    </row>
    <row r="187" spans="3:3" ht="15">
      <c r="C187" s="13"/>
    </row>
    <row r="188" spans="3:3" ht="15">
      <c r="C188" s="13"/>
    </row>
    <row r="189" spans="3:3" ht="15">
      <c r="C189" s="13"/>
    </row>
    <row r="190" spans="3:3" ht="15">
      <c r="C190" s="13"/>
    </row>
    <row r="191" spans="3:3" ht="15">
      <c r="C191" s="13"/>
    </row>
    <row r="192" spans="3:3" ht="15">
      <c r="C192" s="13"/>
    </row>
    <row r="193" spans="3:3" ht="15">
      <c r="C193" s="13"/>
    </row>
  </sheetData>
  <sheetProtection formatCells="0" formatColumns="0" formatRows="0" insertColumns="0" insertRows="0" insertHyperlinks="0" deleteColumns="0" deleteRows="0" sort="0" autoFilter="0" pivotTables="0"/>
  <mergeCells count="14">
    <mergeCell ref="C7:I7"/>
    <mergeCell ref="J8:J9"/>
    <mergeCell ref="C19:G19"/>
    <mergeCell ref="F8:F9"/>
    <mergeCell ref="G8:G9"/>
    <mergeCell ref="H8:H9"/>
    <mergeCell ref="I8:I9"/>
    <mergeCell ref="C8:E8"/>
    <mergeCell ref="C2:J2"/>
    <mergeCell ref="E4:H4"/>
    <mergeCell ref="E5:H5"/>
    <mergeCell ref="D3:F3"/>
    <mergeCell ref="I4:J4"/>
    <mergeCell ref="I5:J5"/>
  </mergeCells>
  <phoneticPr fontId="5" type="noConversion"/>
  <pageMargins left="1.45" right="0.75" top="1" bottom="1" header="0.5" footer="0.5"/>
  <pageSetup paperSize="9" scale="90" orientation="landscape" r:id="rId1"/>
  <headerFooter alignWithMargins="0"/>
  <cellWatches>
    <cellWatch r="D5"/>
  </cellWatches>
  <drawing r:id="rId2"/>
</worksheet>
</file>

<file path=xl/worksheets/sheet13.xml><?xml version="1.0" encoding="utf-8"?>
<worksheet xmlns="http://schemas.openxmlformats.org/spreadsheetml/2006/main" xmlns:r="http://schemas.openxmlformats.org/officeDocument/2006/relationships">
  <sheetPr codeName="Sayfa19" enableFormatConditionsCalculation="0">
    <tabColor indexed="10"/>
  </sheetPr>
  <dimension ref="A1:AM310"/>
  <sheetViews>
    <sheetView showRowColHeaders="0" showZeros="0" showOutlineSymbols="0" zoomScale="85" zoomScaleNormal="85" workbookViewId="0"/>
  </sheetViews>
  <sheetFormatPr defaultRowHeight="12.75"/>
  <cols>
    <col min="1" max="1" width="1.140625" style="113" customWidth="1"/>
    <col min="2" max="2" width="15.7109375" style="6" customWidth="1"/>
    <col min="3" max="3" width="15.140625" style="77" customWidth="1"/>
    <col min="4" max="4" width="15.7109375" style="77" customWidth="1"/>
    <col min="5" max="5" width="13" style="3" hidden="1" customWidth="1"/>
    <col min="6" max="6" width="10.5703125" style="2" customWidth="1"/>
    <col min="7" max="7" width="12.5703125" style="1" customWidth="1"/>
    <col min="8" max="8" width="13.5703125" customWidth="1"/>
    <col min="9" max="9" width="14.5703125" customWidth="1"/>
    <col min="10" max="10" width="15.85546875" customWidth="1"/>
    <col min="11" max="11" width="13" customWidth="1"/>
    <col min="12" max="12" width="13.7109375" customWidth="1"/>
    <col min="13" max="39" width="9.140625" style="113"/>
  </cols>
  <sheetData>
    <row r="1" spans="1:39" s="113" customFormat="1" ht="22.5" customHeight="1">
      <c r="B1" s="148"/>
      <c r="C1" s="170"/>
      <c r="D1" s="170"/>
      <c r="E1" s="150"/>
      <c r="F1" s="168"/>
      <c r="G1" s="169"/>
    </row>
    <row r="2" spans="1:39" ht="27" customHeight="1">
      <c r="B2" s="596" t="str">
        <f>FİRMA!$J$10</f>
        <v xml:space="preserve"> </v>
      </c>
      <c r="C2" s="596"/>
      <c r="D2" s="596"/>
      <c r="E2" s="596"/>
      <c r="F2" s="596"/>
      <c r="G2" s="596"/>
      <c r="H2" s="596"/>
      <c r="I2" s="596"/>
      <c r="J2" s="596"/>
      <c r="K2" s="596"/>
      <c r="L2" s="596"/>
    </row>
    <row r="3" spans="1:39" ht="24" customHeight="1">
      <c r="A3" s="171"/>
      <c r="B3" s="737" t="s">
        <v>116</v>
      </c>
      <c r="C3" s="737"/>
      <c r="D3" s="737"/>
      <c r="E3" s="737"/>
      <c r="F3" s="737"/>
      <c r="G3" s="737"/>
      <c r="H3" s="737"/>
      <c r="I3" s="737"/>
      <c r="J3" s="737"/>
      <c r="K3" s="737"/>
      <c r="L3" s="737"/>
    </row>
    <row r="4" spans="1:39" ht="24" customHeight="1">
      <c r="A4" s="171"/>
      <c r="B4" s="447"/>
      <c r="C4" s="447"/>
      <c r="D4" s="733" t="str">
        <f>FİRMA!$J$12</f>
        <v xml:space="preserve"> </v>
      </c>
      <c r="E4" s="733"/>
      <c r="F4" s="733"/>
      <c r="G4" s="733"/>
      <c r="H4" s="733"/>
      <c r="I4" s="733"/>
      <c r="J4" s="733"/>
      <c r="K4" s="447"/>
      <c r="L4" s="447"/>
    </row>
    <row r="5" spans="1:39" ht="24" customHeight="1">
      <c r="A5" s="171"/>
      <c r="B5" s="447"/>
      <c r="C5" s="447"/>
      <c r="D5" s="733" t="s">
        <v>58</v>
      </c>
      <c r="E5" s="733"/>
      <c r="F5" s="733"/>
      <c r="G5" s="733"/>
      <c r="H5" s="733"/>
      <c r="I5" s="733"/>
      <c r="J5" s="733"/>
      <c r="K5" s="447"/>
      <c r="L5" s="447"/>
    </row>
    <row r="6" spans="1:39" ht="37.5" customHeight="1">
      <c r="A6" s="171"/>
      <c r="B6" s="448" t="s">
        <v>72</v>
      </c>
      <c r="C6" s="449">
        <f>FİRMA!$S$15</f>
        <v>42156</v>
      </c>
      <c r="D6" s="719" t="s">
        <v>142</v>
      </c>
      <c r="E6" s="719"/>
      <c r="F6" s="719"/>
      <c r="G6" s="719"/>
      <c r="H6" s="735" t="s">
        <v>142</v>
      </c>
      <c r="I6" s="735" t="s">
        <v>142</v>
      </c>
      <c r="J6" s="347"/>
      <c r="K6" s="347"/>
      <c r="L6" s="734" t="s">
        <v>142</v>
      </c>
    </row>
    <row r="7" spans="1:39" ht="18.75" customHeight="1">
      <c r="A7" s="171"/>
      <c r="B7" s="448" t="s">
        <v>52</v>
      </c>
      <c r="C7" s="450">
        <f>IF(C6="",0,VLOOKUP(C6,TARİH3:(SOL),2,FALSE))</f>
        <v>18043.02</v>
      </c>
      <c r="D7" s="598" t="s">
        <v>142</v>
      </c>
      <c r="E7" s="598"/>
      <c r="F7" s="598"/>
      <c r="G7" s="598"/>
      <c r="H7" s="736"/>
      <c r="I7" s="736"/>
      <c r="J7" s="347"/>
      <c r="K7" s="347"/>
      <c r="L7" s="734"/>
    </row>
    <row r="8" spans="1:39" ht="15" customHeight="1">
      <c r="A8" s="171"/>
      <c r="B8" s="369"/>
      <c r="C8" s="451"/>
      <c r="D8" s="452"/>
      <c r="E8" s="368"/>
      <c r="F8" s="368"/>
      <c r="G8" s="368"/>
      <c r="H8" s="393"/>
      <c r="I8" s="393"/>
      <c r="J8" s="393"/>
      <c r="K8" s="393"/>
      <c r="L8" s="393"/>
    </row>
    <row r="9" spans="1:39" s="9" customFormat="1" ht="57.75" customHeight="1">
      <c r="A9" s="172"/>
      <c r="B9" s="378" t="s">
        <v>117</v>
      </c>
      <c r="C9" s="453" t="s">
        <v>118</v>
      </c>
      <c r="D9" s="454" t="s">
        <v>14</v>
      </c>
      <c r="E9" s="455" t="s">
        <v>152</v>
      </c>
      <c r="F9" s="456" t="s">
        <v>177</v>
      </c>
      <c r="G9" s="456" t="s">
        <v>15</v>
      </c>
      <c r="H9" s="457" t="s">
        <v>147</v>
      </c>
      <c r="I9" s="458" t="s">
        <v>148</v>
      </c>
      <c r="J9" s="458" t="s">
        <v>149</v>
      </c>
      <c r="K9" s="457" t="s">
        <v>150</v>
      </c>
      <c r="L9" s="457" t="s">
        <v>151</v>
      </c>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row>
    <row r="10" spans="1:39" s="10" customFormat="1" ht="15" customHeight="1">
      <c r="A10" s="173"/>
      <c r="B10" s="524" t="str">
        <f>S.KIYMET!F8</f>
        <v>0</v>
      </c>
      <c r="C10" s="559">
        <f>S.KIYMET!$G$8</f>
        <v>0</v>
      </c>
      <c r="D10" s="560">
        <f>S.KIYMET!$H$8</f>
        <v>0</v>
      </c>
      <c r="E10" s="525">
        <f>' BiGi GiRiSi'!I24</f>
        <v>0</v>
      </c>
      <c r="F10" s="526">
        <f>IF(B10&gt;="",0,VLOOKUP(B10,SOL:TARİH3,2,FALSE))</f>
        <v>0</v>
      </c>
      <c r="G10" s="526">
        <f t="shared" ref="G10:G33" si="0">IF(F10&gt;0,ROUND(Mİ/F10,5),0)</f>
        <v>0</v>
      </c>
      <c r="H10" s="527">
        <f>IF(D10=0,0,(D10/C10)*100)</f>
        <v>0</v>
      </c>
      <c r="I10" s="559">
        <f>C10*G10</f>
        <v>0</v>
      </c>
      <c r="J10" s="559">
        <f>I10-(C10+E10)</f>
        <v>0</v>
      </c>
      <c r="K10" s="559">
        <f>I10*H10%</f>
        <v>0</v>
      </c>
      <c r="L10" s="559">
        <f>K10-D10</f>
        <v>0</v>
      </c>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row>
    <row r="11" spans="1:39" s="9" customFormat="1" ht="15" customHeight="1">
      <c r="A11" s="172"/>
      <c r="B11" s="524" t="str">
        <f>S.KIYMET!F9</f>
        <v>0</v>
      </c>
      <c r="C11" s="559">
        <f>S.KIYMET!$G$9</f>
        <v>0</v>
      </c>
      <c r="D11" s="560">
        <f>S.KIYMET!$H$9</f>
        <v>0</v>
      </c>
      <c r="E11" s="525">
        <f>' BiGi GiRiSi'!I25</f>
        <v>0</v>
      </c>
      <c r="F11" s="526">
        <f>IF(B11&gt;="",0,VLOOKUP(B11,SOL:TARİH3,2,FALSE))</f>
        <v>0</v>
      </c>
      <c r="G11" s="526">
        <f t="shared" si="0"/>
        <v>0</v>
      </c>
      <c r="H11" s="527">
        <f t="shared" ref="H11:H33" si="1">IF(D11=0,0,(D11/C11)*100)</f>
        <v>0</v>
      </c>
      <c r="I11" s="559">
        <f t="shared" ref="I11:I33" si="2">C11*G11</f>
        <v>0</v>
      </c>
      <c r="J11" s="559">
        <f t="shared" ref="J11:J33" si="3">I11-(C11+E11)</f>
        <v>0</v>
      </c>
      <c r="K11" s="559">
        <f t="shared" ref="K11:K33" si="4">I11*H11%</f>
        <v>0</v>
      </c>
      <c r="L11" s="559">
        <f t="shared" ref="L11:L33" si="5">K11-D11</f>
        <v>0</v>
      </c>
      <c r="M11" s="175"/>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row>
    <row r="12" spans="1:39" s="9" customFormat="1" ht="15" customHeight="1">
      <c r="A12" s="172"/>
      <c r="B12" s="524" t="str">
        <f>S.KIYMET!F10</f>
        <v>0</v>
      </c>
      <c r="C12" s="559">
        <f>S.KIYMET!$G$10</f>
        <v>0</v>
      </c>
      <c r="D12" s="560">
        <f>S.KIYMET!$H$10</f>
        <v>0</v>
      </c>
      <c r="E12" s="525">
        <f>' BiGi GiRiSi'!I26</f>
        <v>0</v>
      </c>
      <c r="F12" s="526">
        <f>IF(B12&gt;="",0,VLOOKUP(B12,SOL:TARİH3,2,FALSE))</f>
        <v>0</v>
      </c>
      <c r="G12" s="526">
        <f t="shared" si="0"/>
        <v>0</v>
      </c>
      <c r="H12" s="527">
        <f t="shared" si="1"/>
        <v>0</v>
      </c>
      <c r="I12" s="559">
        <f t="shared" si="2"/>
        <v>0</v>
      </c>
      <c r="J12" s="559">
        <f t="shared" si="3"/>
        <v>0</v>
      </c>
      <c r="K12" s="559">
        <f t="shared" si="4"/>
        <v>0</v>
      </c>
      <c r="L12" s="559">
        <f t="shared" si="5"/>
        <v>0</v>
      </c>
      <c r="M12" s="175"/>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row>
    <row r="13" spans="1:39" s="9" customFormat="1" ht="15" customHeight="1">
      <c r="A13" s="172"/>
      <c r="B13" s="524" t="str">
        <f>S.KIYMET!F11</f>
        <v>0</v>
      </c>
      <c r="C13" s="559">
        <f>S.KIYMET!$G$11</f>
        <v>0</v>
      </c>
      <c r="D13" s="560">
        <f>S.KIYMET!$H$11</f>
        <v>0</v>
      </c>
      <c r="E13" s="525">
        <f>' BiGi GiRiSi'!I27</f>
        <v>0</v>
      </c>
      <c r="F13" s="526">
        <f>IF(B13&gt;="",0,VLOOKUP(B13,SOL:TARİH3,2,FALSE))</f>
        <v>0</v>
      </c>
      <c r="G13" s="526">
        <f t="shared" si="0"/>
        <v>0</v>
      </c>
      <c r="H13" s="527">
        <f t="shared" si="1"/>
        <v>0</v>
      </c>
      <c r="I13" s="559">
        <f t="shared" si="2"/>
        <v>0</v>
      </c>
      <c r="J13" s="559">
        <f t="shared" si="3"/>
        <v>0</v>
      </c>
      <c r="K13" s="559">
        <f t="shared" si="4"/>
        <v>0</v>
      </c>
      <c r="L13" s="559">
        <f t="shared" si="5"/>
        <v>0</v>
      </c>
      <c r="M13" s="175"/>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row>
    <row r="14" spans="1:39" s="9" customFormat="1" ht="15" customHeight="1">
      <c r="A14" s="172"/>
      <c r="B14" s="524" t="str">
        <f>S.KIYMET!F12</f>
        <v>0</v>
      </c>
      <c r="C14" s="559">
        <f>S.KIYMET!$G$12</f>
        <v>0</v>
      </c>
      <c r="D14" s="560">
        <f>S.KIYMET!$H$12</f>
        <v>0</v>
      </c>
      <c r="E14" s="525">
        <f>' BiGi GiRiSi'!I28</f>
        <v>0</v>
      </c>
      <c r="F14" s="526">
        <f>IF(B14&gt;="",0,VLOOKUP(B14,SOL:TARİH3,2,FALSE))</f>
        <v>0</v>
      </c>
      <c r="G14" s="526">
        <f t="shared" si="0"/>
        <v>0</v>
      </c>
      <c r="H14" s="527">
        <f t="shared" si="1"/>
        <v>0</v>
      </c>
      <c r="I14" s="559">
        <f t="shared" si="2"/>
        <v>0</v>
      </c>
      <c r="J14" s="559">
        <f t="shared" si="3"/>
        <v>0</v>
      </c>
      <c r="K14" s="559">
        <f t="shared" si="4"/>
        <v>0</v>
      </c>
      <c r="L14" s="559">
        <f t="shared" si="5"/>
        <v>0</v>
      </c>
      <c r="M14" s="175"/>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row>
    <row r="15" spans="1:39" s="9" customFormat="1" ht="15" customHeight="1">
      <c r="A15" s="172"/>
      <c r="B15" s="524" t="str">
        <f>S.KIYMET!F13</f>
        <v>0</v>
      </c>
      <c r="C15" s="559">
        <f>S.KIYMET!$G13</f>
        <v>0</v>
      </c>
      <c r="D15" s="560">
        <f>S.KIYMET!$H$13</f>
        <v>0</v>
      </c>
      <c r="E15" s="525">
        <f>' BiGi GiRiSi'!I29</f>
        <v>0</v>
      </c>
      <c r="F15" s="526">
        <f>IF(B15&gt;="",0,VLOOKUP(B15,SOL:TARİH3,2,FALSE))</f>
        <v>0</v>
      </c>
      <c r="G15" s="526">
        <f t="shared" si="0"/>
        <v>0</v>
      </c>
      <c r="H15" s="527">
        <f t="shared" si="1"/>
        <v>0</v>
      </c>
      <c r="I15" s="559">
        <f t="shared" si="2"/>
        <v>0</v>
      </c>
      <c r="J15" s="559">
        <f t="shared" si="3"/>
        <v>0</v>
      </c>
      <c r="K15" s="559">
        <f t="shared" si="4"/>
        <v>0</v>
      </c>
      <c r="L15" s="559">
        <f t="shared" si="5"/>
        <v>0</v>
      </c>
      <c r="M15" s="175"/>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row>
    <row r="16" spans="1:39" s="9" customFormat="1" ht="15" customHeight="1">
      <c r="A16" s="172"/>
      <c r="B16" s="524" t="str">
        <f>S.KIYMET!F14</f>
        <v>0</v>
      </c>
      <c r="C16" s="559">
        <f>S.KIYMET!$G$14</f>
        <v>0</v>
      </c>
      <c r="D16" s="560">
        <f>S.KIYMET!$H$14</f>
        <v>0</v>
      </c>
      <c r="E16" s="525">
        <f>' BiGi GiRiSi'!I30</f>
        <v>0</v>
      </c>
      <c r="F16" s="526">
        <f>IF(B16&gt;="",0,VLOOKUP(B16,SOL:TARİH3,2,FALSE))</f>
        <v>0</v>
      </c>
      <c r="G16" s="526">
        <f t="shared" si="0"/>
        <v>0</v>
      </c>
      <c r="H16" s="527">
        <f t="shared" si="1"/>
        <v>0</v>
      </c>
      <c r="I16" s="559">
        <f t="shared" si="2"/>
        <v>0</v>
      </c>
      <c r="J16" s="559">
        <f t="shared" si="3"/>
        <v>0</v>
      </c>
      <c r="K16" s="559">
        <f t="shared" si="4"/>
        <v>0</v>
      </c>
      <c r="L16" s="559">
        <f t="shared" si="5"/>
        <v>0</v>
      </c>
      <c r="M16" s="175"/>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row>
    <row r="17" spans="1:13" ht="15" customHeight="1">
      <c r="A17" s="171"/>
      <c r="B17" s="524" t="str">
        <f>S.KIYMET!F15</f>
        <v>0</v>
      </c>
      <c r="C17" s="559">
        <f>S.KIYMET!$G$15</f>
        <v>0</v>
      </c>
      <c r="D17" s="560">
        <f>S.KIYMET!$H$15</f>
        <v>0</v>
      </c>
      <c r="E17" s="525">
        <f>' BiGi GiRiSi'!I31</f>
        <v>0</v>
      </c>
      <c r="F17" s="526">
        <f>IF(B17&gt;="",0,VLOOKUP(B17,SOL:TARİH3,2,FALSE))</f>
        <v>0</v>
      </c>
      <c r="G17" s="526">
        <f t="shared" si="0"/>
        <v>0</v>
      </c>
      <c r="H17" s="527">
        <f t="shared" si="1"/>
        <v>0</v>
      </c>
      <c r="I17" s="559">
        <f t="shared" si="2"/>
        <v>0</v>
      </c>
      <c r="J17" s="559">
        <f t="shared" si="3"/>
        <v>0</v>
      </c>
      <c r="K17" s="559">
        <f t="shared" si="4"/>
        <v>0</v>
      </c>
      <c r="L17" s="559">
        <f t="shared" si="5"/>
        <v>0</v>
      </c>
      <c r="M17" s="176"/>
    </row>
    <row r="18" spans="1:13" ht="15" customHeight="1">
      <c r="A18" s="171"/>
      <c r="B18" s="524" t="str">
        <f>S.KIYMET!F16</f>
        <v>0</v>
      </c>
      <c r="C18" s="559">
        <f>S.KIYMET!$G$16</f>
        <v>0</v>
      </c>
      <c r="D18" s="560">
        <f>S.KIYMET!$H$16</f>
        <v>0</v>
      </c>
      <c r="E18" s="525">
        <f>' BiGi GiRiSi'!I32</f>
        <v>0</v>
      </c>
      <c r="F18" s="526">
        <f>IF(B18&gt;="",0,VLOOKUP(B18,SOL:TARİH3,2,FALSE))</f>
        <v>0</v>
      </c>
      <c r="G18" s="526">
        <f t="shared" si="0"/>
        <v>0</v>
      </c>
      <c r="H18" s="527">
        <f t="shared" si="1"/>
        <v>0</v>
      </c>
      <c r="I18" s="559">
        <f t="shared" si="2"/>
        <v>0</v>
      </c>
      <c r="J18" s="559">
        <f t="shared" si="3"/>
        <v>0</v>
      </c>
      <c r="K18" s="559">
        <f t="shared" si="4"/>
        <v>0</v>
      </c>
      <c r="L18" s="559">
        <f t="shared" si="5"/>
        <v>0</v>
      </c>
      <c r="M18" s="176"/>
    </row>
    <row r="19" spans="1:13" ht="15" customHeight="1">
      <c r="A19" s="171"/>
      <c r="B19" s="524" t="str">
        <f>S.KIYMET!F17</f>
        <v>0</v>
      </c>
      <c r="C19" s="559">
        <f>S.KIYMET!$G$17</f>
        <v>0</v>
      </c>
      <c r="D19" s="560">
        <f>S.KIYMET!$H$17</f>
        <v>0</v>
      </c>
      <c r="E19" s="525">
        <f>' BiGi GiRiSi'!I33</f>
        <v>0</v>
      </c>
      <c r="F19" s="526">
        <f>IF(B19&gt;="",0,VLOOKUP(B19,SOL:TARİH3,2,FALSE))</f>
        <v>0</v>
      </c>
      <c r="G19" s="526">
        <f t="shared" si="0"/>
        <v>0</v>
      </c>
      <c r="H19" s="527">
        <f t="shared" si="1"/>
        <v>0</v>
      </c>
      <c r="I19" s="559">
        <f t="shared" si="2"/>
        <v>0</v>
      </c>
      <c r="J19" s="559">
        <f t="shared" si="3"/>
        <v>0</v>
      </c>
      <c r="K19" s="559">
        <f t="shared" si="4"/>
        <v>0</v>
      </c>
      <c r="L19" s="559">
        <f t="shared" si="5"/>
        <v>0</v>
      </c>
      <c r="M19" s="176"/>
    </row>
    <row r="20" spans="1:13" ht="15" customHeight="1">
      <c r="A20" s="171"/>
      <c r="B20" s="524" t="str">
        <f>S.KIYMET!F18</f>
        <v>0</v>
      </c>
      <c r="C20" s="559">
        <f>S.KIYMET!$G$18</f>
        <v>0</v>
      </c>
      <c r="D20" s="560">
        <f>S.KIYMET!$H$18</f>
        <v>0</v>
      </c>
      <c r="E20" s="525">
        <f>' BiGi GiRiSi'!I34</f>
        <v>0</v>
      </c>
      <c r="F20" s="526">
        <f>IF(B20&gt;="",0,VLOOKUP(B20,SOL:TARİH3,2,FALSE))</f>
        <v>0</v>
      </c>
      <c r="G20" s="526">
        <f t="shared" si="0"/>
        <v>0</v>
      </c>
      <c r="H20" s="527">
        <f t="shared" si="1"/>
        <v>0</v>
      </c>
      <c r="I20" s="559">
        <f t="shared" si="2"/>
        <v>0</v>
      </c>
      <c r="J20" s="559">
        <f t="shared" si="3"/>
        <v>0</v>
      </c>
      <c r="K20" s="559">
        <f t="shared" si="4"/>
        <v>0</v>
      </c>
      <c r="L20" s="559">
        <f t="shared" si="5"/>
        <v>0</v>
      </c>
      <c r="M20" s="176"/>
    </row>
    <row r="21" spans="1:13" ht="15" customHeight="1">
      <c r="A21" s="171"/>
      <c r="B21" s="524" t="str">
        <f>S.KIYMET!F19</f>
        <v>0</v>
      </c>
      <c r="C21" s="559">
        <f>S.KIYMET!$G$19</f>
        <v>0</v>
      </c>
      <c r="D21" s="560">
        <f>S.KIYMET!$H$19</f>
        <v>0</v>
      </c>
      <c r="E21" s="525">
        <f>' BiGi GiRiSi'!I35</f>
        <v>0</v>
      </c>
      <c r="F21" s="526">
        <f>IF(B21&gt;="",0,VLOOKUP(B21,SOL:TARİH3,2,FALSE))</f>
        <v>0</v>
      </c>
      <c r="G21" s="526">
        <f t="shared" si="0"/>
        <v>0</v>
      </c>
      <c r="H21" s="527">
        <f t="shared" si="1"/>
        <v>0</v>
      </c>
      <c r="I21" s="559">
        <f t="shared" si="2"/>
        <v>0</v>
      </c>
      <c r="J21" s="559">
        <f t="shared" si="3"/>
        <v>0</v>
      </c>
      <c r="K21" s="559">
        <f t="shared" si="4"/>
        <v>0</v>
      </c>
      <c r="L21" s="559">
        <f t="shared" si="5"/>
        <v>0</v>
      </c>
      <c r="M21" s="176"/>
    </row>
    <row r="22" spans="1:13" ht="15" customHeight="1">
      <c r="A22" s="171"/>
      <c r="B22" s="524" t="str">
        <f>S.KIYMET!F20</f>
        <v>0</v>
      </c>
      <c r="C22" s="559">
        <f>S.KIYMET!$G$20</f>
        <v>0</v>
      </c>
      <c r="D22" s="560">
        <f>S.KIYMET!$H$20</f>
        <v>0</v>
      </c>
      <c r="E22" s="525">
        <f>' BiGi GiRiSi'!I36</f>
        <v>0</v>
      </c>
      <c r="F22" s="526">
        <f>IF(B22&gt;="",0,VLOOKUP(B22,SOL:TARİH3,2,FALSE))</f>
        <v>0</v>
      </c>
      <c r="G22" s="526">
        <f t="shared" si="0"/>
        <v>0</v>
      </c>
      <c r="H22" s="527">
        <f t="shared" si="1"/>
        <v>0</v>
      </c>
      <c r="I22" s="559">
        <f t="shared" si="2"/>
        <v>0</v>
      </c>
      <c r="J22" s="559">
        <f t="shared" si="3"/>
        <v>0</v>
      </c>
      <c r="K22" s="559">
        <f t="shared" si="4"/>
        <v>0</v>
      </c>
      <c r="L22" s="559">
        <f t="shared" si="5"/>
        <v>0</v>
      </c>
      <c r="M22" s="176"/>
    </row>
    <row r="23" spans="1:13" ht="15" customHeight="1">
      <c r="A23" s="171"/>
      <c r="B23" s="524" t="str">
        <f>S.KIYMET!F21</f>
        <v>0</v>
      </c>
      <c r="C23" s="559">
        <f>S.KIYMET!$G$21</f>
        <v>0</v>
      </c>
      <c r="D23" s="560">
        <f>S.KIYMET!$H$21</f>
        <v>0</v>
      </c>
      <c r="E23" s="525">
        <f>' BiGi GiRiSi'!I37</f>
        <v>0</v>
      </c>
      <c r="F23" s="526">
        <f>IF(B23&gt;="",0,VLOOKUP(B23,SOL:TARİH3,2,FALSE))</f>
        <v>0</v>
      </c>
      <c r="G23" s="526">
        <f t="shared" si="0"/>
        <v>0</v>
      </c>
      <c r="H23" s="527">
        <f t="shared" si="1"/>
        <v>0</v>
      </c>
      <c r="I23" s="559">
        <f t="shared" si="2"/>
        <v>0</v>
      </c>
      <c r="J23" s="559">
        <f t="shared" si="3"/>
        <v>0</v>
      </c>
      <c r="K23" s="559">
        <f t="shared" si="4"/>
        <v>0</v>
      </c>
      <c r="L23" s="559">
        <f t="shared" si="5"/>
        <v>0</v>
      </c>
      <c r="M23" s="176"/>
    </row>
    <row r="24" spans="1:13" ht="15" customHeight="1">
      <c r="A24" s="171"/>
      <c r="B24" s="524" t="str">
        <f>S.KIYMET!F22</f>
        <v>0</v>
      </c>
      <c r="C24" s="559">
        <f>S.KIYMET!$G$22</f>
        <v>0</v>
      </c>
      <c r="D24" s="560">
        <f>S.KIYMET!$H$22</f>
        <v>0</v>
      </c>
      <c r="E24" s="525">
        <f>' BiGi GiRiSi'!I38</f>
        <v>0</v>
      </c>
      <c r="F24" s="526">
        <f>IF(B24&gt;="",0,VLOOKUP(B24,SOL:TARİH3,2,FALSE))</f>
        <v>0</v>
      </c>
      <c r="G24" s="526">
        <f t="shared" si="0"/>
        <v>0</v>
      </c>
      <c r="H24" s="527">
        <f t="shared" si="1"/>
        <v>0</v>
      </c>
      <c r="I24" s="559">
        <f t="shared" si="2"/>
        <v>0</v>
      </c>
      <c r="J24" s="559">
        <f t="shared" si="3"/>
        <v>0</v>
      </c>
      <c r="K24" s="559">
        <f t="shared" si="4"/>
        <v>0</v>
      </c>
      <c r="L24" s="559">
        <f t="shared" si="5"/>
        <v>0</v>
      </c>
      <c r="M24" s="176"/>
    </row>
    <row r="25" spans="1:13" ht="15" customHeight="1">
      <c r="A25" s="171"/>
      <c r="B25" s="524" t="str">
        <f>S.KIYMET!F23</f>
        <v>0</v>
      </c>
      <c r="C25" s="559">
        <f>S.KIYMET!$G$23</f>
        <v>0</v>
      </c>
      <c r="D25" s="560">
        <f>S.KIYMET!$H$23</f>
        <v>0</v>
      </c>
      <c r="E25" s="525">
        <f>' BiGi GiRiSi'!I39</f>
        <v>0</v>
      </c>
      <c r="F25" s="526">
        <f>IF(B25&gt;="",0,VLOOKUP(B25,SOL:TARİH3,2,FALSE))</f>
        <v>0</v>
      </c>
      <c r="G25" s="526">
        <f t="shared" si="0"/>
        <v>0</v>
      </c>
      <c r="H25" s="527">
        <f t="shared" si="1"/>
        <v>0</v>
      </c>
      <c r="I25" s="559">
        <f t="shared" si="2"/>
        <v>0</v>
      </c>
      <c r="J25" s="559">
        <f t="shared" si="3"/>
        <v>0</v>
      </c>
      <c r="K25" s="559">
        <f t="shared" si="4"/>
        <v>0</v>
      </c>
      <c r="L25" s="559">
        <f t="shared" si="5"/>
        <v>0</v>
      </c>
      <c r="M25" s="176"/>
    </row>
    <row r="26" spans="1:13" ht="15" customHeight="1">
      <c r="A26" s="171"/>
      <c r="B26" s="524" t="str">
        <f>S.KIYMET!F24</f>
        <v>0</v>
      </c>
      <c r="C26" s="559">
        <f>S.KIYMET!$G$24</f>
        <v>0</v>
      </c>
      <c r="D26" s="560">
        <f>S.KIYMET!$H$24</f>
        <v>0</v>
      </c>
      <c r="E26" s="525">
        <f>' BiGi GiRiSi'!I40</f>
        <v>0</v>
      </c>
      <c r="F26" s="526">
        <f>IF(B26&gt;="",0,VLOOKUP(B26,SOL:TARİH3,2,FALSE))</f>
        <v>0</v>
      </c>
      <c r="G26" s="526">
        <f t="shared" si="0"/>
        <v>0</v>
      </c>
      <c r="H26" s="527">
        <f t="shared" si="1"/>
        <v>0</v>
      </c>
      <c r="I26" s="559">
        <f t="shared" si="2"/>
        <v>0</v>
      </c>
      <c r="J26" s="559">
        <f t="shared" si="3"/>
        <v>0</v>
      </c>
      <c r="K26" s="559">
        <f t="shared" si="4"/>
        <v>0</v>
      </c>
      <c r="L26" s="559">
        <f t="shared" si="5"/>
        <v>0</v>
      </c>
      <c r="M26" s="176"/>
    </row>
    <row r="27" spans="1:13" ht="15" customHeight="1">
      <c r="A27" s="171"/>
      <c r="B27" s="524" t="str">
        <f>S.KIYMET!F25</f>
        <v>0</v>
      </c>
      <c r="C27" s="559">
        <f>S.KIYMET!$G$25</f>
        <v>0</v>
      </c>
      <c r="D27" s="560">
        <f>S.KIYMET!$H$25</f>
        <v>0</v>
      </c>
      <c r="E27" s="525">
        <f>' BiGi GiRiSi'!I41</f>
        <v>0</v>
      </c>
      <c r="F27" s="526">
        <f>IF(B27&gt;="",0,VLOOKUP(B27,SOL:TARİH3,2,FALSE))</f>
        <v>0</v>
      </c>
      <c r="G27" s="526">
        <f t="shared" si="0"/>
        <v>0</v>
      </c>
      <c r="H27" s="527">
        <f t="shared" si="1"/>
        <v>0</v>
      </c>
      <c r="I27" s="559">
        <f t="shared" si="2"/>
        <v>0</v>
      </c>
      <c r="J27" s="559">
        <f t="shared" si="3"/>
        <v>0</v>
      </c>
      <c r="K27" s="559">
        <f t="shared" si="4"/>
        <v>0</v>
      </c>
      <c r="L27" s="559">
        <f t="shared" si="5"/>
        <v>0</v>
      </c>
      <c r="M27" s="176"/>
    </row>
    <row r="28" spans="1:13" ht="15" customHeight="1">
      <c r="A28" s="171"/>
      <c r="B28" s="524" t="str">
        <f>S.KIYMET!F26</f>
        <v>0</v>
      </c>
      <c r="C28" s="559">
        <f>S.KIYMET!$G$26</f>
        <v>0</v>
      </c>
      <c r="D28" s="560">
        <f>S.KIYMET!$H$26</f>
        <v>0</v>
      </c>
      <c r="E28" s="525">
        <f>' BiGi GiRiSi'!I42</f>
        <v>0</v>
      </c>
      <c r="F28" s="526">
        <f>IF(B28&gt;="",0,VLOOKUP(B28,SOL:TARİH3,2,FALSE))</f>
        <v>0</v>
      </c>
      <c r="G28" s="526">
        <f t="shared" si="0"/>
        <v>0</v>
      </c>
      <c r="H28" s="527">
        <f t="shared" si="1"/>
        <v>0</v>
      </c>
      <c r="I28" s="559">
        <f t="shared" si="2"/>
        <v>0</v>
      </c>
      <c r="J28" s="559">
        <f t="shared" si="3"/>
        <v>0</v>
      </c>
      <c r="K28" s="559">
        <f t="shared" si="4"/>
        <v>0</v>
      </c>
      <c r="L28" s="559">
        <f t="shared" si="5"/>
        <v>0</v>
      </c>
      <c r="M28" s="176"/>
    </row>
    <row r="29" spans="1:13" ht="15" customHeight="1">
      <c r="A29" s="171"/>
      <c r="B29" s="524" t="str">
        <f>S.KIYMET!F27</f>
        <v>0</v>
      </c>
      <c r="C29" s="559">
        <f>S.KIYMET!$G$27</f>
        <v>0</v>
      </c>
      <c r="D29" s="560">
        <f>S.KIYMET!$H$27</f>
        <v>0</v>
      </c>
      <c r="E29" s="525">
        <f>' BiGi GiRiSi'!I43</f>
        <v>0</v>
      </c>
      <c r="F29" s="526">
        <f>IF(B29&gt;="",0,VLOOKUP(B29,SOL:TARİH3,2,FALSE))</f>
        <v>0</v>
      </c>
      <c r="G29" s="526">
        <f t="shared" si="0"/>
        <v>0</v>
      </c>
      <c r="H29" s="527">
        <f t="shared" si="1"/>
        <v>0</v>
      </c>
      <c r="I29" s="559">
        <f t="shared" si="2"/>
        <v>0</v>
      </c>
      <c r="J29" s="559">
        <f t="shared" si="3"/>
        <v>0</v>
      </c>
      <c r="K29" s="559">
        <f t="shared" si="4"/>
        <v>0</v>
      </c>
      <c r="L29" s="559">
        <f t="shared" si="5"/>
        <v>0</v>
      </c>
      <c r="M29" s="176"/>
    </row>
    <row r="30" spans="1:13" ht="15" customHeight="1">
      <c r="A30" s="171"/>
      <c r="B30" s="524" t="str">
        <f>S.KIYMET!F28</f>
        <v>0</v>
      </c>
      <c r="C30" s="559">
        <f>S.KIYMET!$G28</f>
        <v>0</v>
      </c>
      <c r="D30" s="560">
        <f>S.KIYMET!$H$28</f>
        <v>0</v>
      </c>
      <c r="E30" s="525">
        <f>' BiGi GiRiSi'!I44</f>
        <v>0</v>
      </c>
      <c r="F30" s="526">
        <f>IF(B30&gt;="",0,VLOOKUP(B30,SOL:TARİH3,2,FALSE))</f>
        <v>0</v>
      </c>
      <c r="G30" s="526">
        <f t="shared" si="0"/>
        <v>0</v>
      </c>
      <c r="H30" s="527">
        <f t="shared" si="1"/>
        <v>0</v>
      </c>
      <c r="I30" s="559">
        <f t="shared" si="2"/>
        <v>0</v>
      </c>
      <c r="J30" s="559">
        <f t="shared" si="3"/>
        <v>0</v>
      </c>
      <c r="K30" s="559">
        <f t="shared" si="4"/>
        <v>0</v>
      </c>
      <c r="L30" s="559">
        <f t="shared" si="5"/>
        <v>0</v>
      </c>
      <c r="M30" s="176"/>
    </row>
    <row r="31" spans="1:13" ht="15" customHeight="1">
      <c r="A31" s="171"/>
      <c r="B31" s="524" t="str">
        <f>S.KIYMET!F29</f>
        <v>0</v>
      </c>
      <c r="C31" s="559">
        <f>S.KIYMET!$G$29</f>
        <v>0</v>
      </c>
      <c r="D31" s="560">
        <f>S.KIYMET!$H$29</f>
        <v>0</v>
      </c>
      <c r="E31" s="525">
        <f>' BiGi GiRiSi'!I45</f>
        <v>0</v>
      </c>
      <c r="F31" s="526">
        <f>IF(B31&gt;="",0,VLOOKUP(B31,SOL:TARİH3,2,FALSE))</f>
        <v>0</v>
      </c>
      <c r="G31" s="526">
        <f t="shared" si="0"/>
        <v>0</v>
      </c>
      <c r="H31" s="527">
        <f t="shared" si="1"/>
        <v>0</v>
      </c>
      <c r="I31" s="559">
        <f t="shared" si="2"/>
        <v>0</v>
      </c>
      <c r="J31" s="559">
        <f t="shared" si="3"/>
        <v>0</v>
      </c>
      <c r="K31" s="559">
        <f t="shared" si="4"/>
        <v>0</v>
      </c>
      <c r="L31" s="559">
        <f t="shared" si="5"/>
        <v>0</v>
      </c>
      <c r="M31" s="176"/>
    </row>
    <row r="32" spans="1:13" ht="15" customHeight="1">
      <c r="A32" s="171"/>
      <c r="B32" s="524" t="str">
        <f>S.KIYMET!F30</f>
        <v>0</v>
      </c>
      <c r="C32" s="559">
        <f>S.KIYMET!$G$30</f>
        <v>0</v>
      </c>
      <c r="D32" s="560">
        <f>S.KIYMET!$H$30</f>
        <v>0</v>
      </c>
      <c r="E32" s="525">
        <f>' BiGi GiRiSi'!I46</f>
        <v>0</v>
      </c>
      <c r="F32" s="526">
        <f>IF(B32&gt;="",0,VLOOKUP(B32,SOL:TARİH3,2,FALSE))</f>
        <v>0</v>
      </c>
      <c r="G32" s="526">
        <f t="shared" si="0"/>
        <v>0</v>
      </c>
      <c r="H32" s="527">
        <f t="shared" si="1"/>
        <v>0</v>
      </c>
      <c r="I32" s="559">
        <f t="shared" si="2"/>
        <v>0</v>
      </c>
      <c r="J32" s="559">
        <f t="shared" si="3"/>
        <v>0</v>
      </c>
      <c r="K32" s="559">
        <f t="shared" si="4"/>
        <v>0</v>
      </c>
      <c r="L32" s="559">
        <f t="shared" si="5"/>
        <v>0</v>
      </c>
      <c r="M32" s="176"/>
    </row>
    <row r="33" spans="1:13" ht="15" customHeight="1">
      <c r="A33" s="171"/>
      <c r="B33" s="524" t="str">
        <f>S.KIYMET!F31</f>
        <v>0</v>
      </c>
      <c r="C33" s="559">
        <f>S.KIYMET!$G$31</f>
        <v>0</v>
      </c>
      <c r="D33" s="560">
        <f>S.KIYMET!$H$31</f>
        <v>0</v>
      </c>
      <c r="E33" s="525">
        <f>' BiGi GiRiSi'!I47</f>
        <v>0</v>
      </c>
      <c r="F33" s="526">
        <f>IF(B33&gt;="",0,VLOOKUP(B33,SOL:TARİH,2,FALSE))</f>
        <v>0</v>
      </c>
      <c r="G33" s="526">
        <f t="shared" si="0"/>
        <v>0</v>
      </c>
      <c r="H33" s="527">
        <f t="shared" si="1"/>
        <v>0</v>
      </c>
      <c r="I33" s="559">
        <f t="shared" si="2"/>
        <v>0</v>
      </c>
      <c r="J33" s="559">
        <f t="shared" si="3"/>
        <v>0</v>
      </c>
      <c r="K33" s="559">
        <f t="shared" si="4"/>
        <v>0</v>
      </c>
      <c r="L33" s="559">
        <f t="shared" si="5"/>
        <v>0</v>
      </c>
      <c r="M33" s="176"/>
    </row>
    <row r="34" spans="1:13" ht="15" customHeight="1">
      <c r="A34" s="171"/>
      <c r="B34" s="321"/>
      <c r="C34" s="459">
        <f>SUM(C10:C33)</f>
        <v>0</v>
      </c>
      <c r="D34" s="460">
        <f>SUM(D10:D33)</f>
        <v>0</v>
      </c>
      <c r="E34" s="461"/>
      <c r="F34" s="462"/>
      <c r="G34" s="462"/>
      <c r="H34" s="463"/>
      <c r="I34" s="464">
        <f>SUM(I10:I33)</f>
        <v>0</v>
      </c>
      <c r="J34" s="464">
        <f>SUM(J10:J33)</f>
        <v>0</v>
      </c>
      <c r="K34" s="464">
        <f>SUM(K10:K33)</f>
        <v>0</v>
      </c>
      <c r="L34" s="464">
        <f>SUM(L10:L33)</f>
        <v>0</v>
      </c>
    </row>
    <row r="35" spans="1:13" ht="6" customHeight="1">
      <c r="A35" s="171"/>
      <c r="B35" s="120"/>
      <c r="C35" s="177"/>
      <c r="D35" s="178"/>
      <c r="E35" s="179"/>
      <c r="F35" s="179"/>
      <c r="G35" s="179"/>
      <c r="H35" s="180"/>
      <c r="I35" s="180"/>
      <c r="J35" s="180"/>
      <c r="K35" s="180"/>
      <c r="L35" s="180"/>
    </row>
    <row r="36" spans="1:13" ht="5.25" customHeight="1">
      <c r="A36" s="171"/>
      <c r="B36" s="120"/>
      <c r="C36" s="177"/>
      <c r="D36" s="178"/>
      <c r="E36" s="179"/>
      <c r="F36" s="179"/>
      <c r="G36" s="179"/>
      <c r="H36" s="180"/>
      <c r="I36" s="180"/>
      <c r="J36" s="180"/>
      <c r="K36" s="180"/>
      <c r="L36" s="180"/>
    </row>
    <row r="37" spans="1:13" ht="15.75" customHeight="1">
      <c r="A37" s="171"/>
      <c r="B37" s="120"/>
      <c r="C37" s="181"/>
      <c r="D37" s="181"/>
      <c r="E37" s="120"/>
      <c r="F37" s="182"/>
      <c r="G37" s="182"/>
      <c r="H37" s="180"/>
      <c r="I37" s="180"/>
      <c r="J37" s="180"/>
      <c r="K37" s="180"/>
      <c r="L37" s="180"/>
    </row>
    <row r="38" spans="1:13" ht="15" customHeight="1">
      <c r="A38" s="171"/>
      <c r="B38" s="120"/>
      <c r="C38" s="177"/>
      <c r="D38" s="178"/>
      <c r="E38" s="179"/>
      <c r="F38" s="182"/>
      <c r="G38" s="182"/>
      <c r="H38" s="180"/>
      <c r="I38" s="180"/>
      <c r="J38" s="180"/>
      <c r="K38" s="180"/>
      <c r="L38" s="180"/>
    </row>
    <row r="39" spans="1:13" ht="15">
      <c r="B39" s="158"/>
      <c r="C39" s="170"/>
      <c r="D39" s="170"/>
      <c r="E39" s="150"/>
      <c r="F39" s="168"/>
      <c r="G39" s="169"/>
      <c r="H39" s="113"/>
      <c r="I39" s="113"/>
      <c r="J39" s="113"/>
      <c r="K39" s="113"/>
      <c r="L39" s="113"/>
    </row>
    <row r="40" spans="1:13" ht="15">
      <c r="B40" s="158"/>
      <c r="C40" s="170"/>
      <c r="D40" s="170"/>
      <c r="E40" s="150"/>
      <c r="F40" s="168"/>
      <c r="G40" s="169"/>
      <c r="H40" s="113"/>
      <c r="I40" s="113"/>
      <c r="J40" s="113"/>
      <c r="K40" s="113"/>
      <c r="L40" s="113"/>
    </row>
    <row r="41" spans="1:13" ht="15">
      <c r="B41" s="158"/>
      <c r="C41" s="170"/>
      <c r="D41" s="170"/>
      <c r="E41" s="150"/>
      <c r="F41" s="168"/>
      <c r="G41" s="169"/>
      <c r="H41" s="113"/>
      <c r="I41" s="113"/>
      <c r="J41" s="113"/>
      <c r="K41" s="113"/>
      <c r="L41" s="113"/>
    </row>
    <row r="42" spans="1:13" ht="15">
      <c r="B42" s="158"/>
      <c r="C42" s="170"/>
      <c r="D42" s="170"/>
      <c r="E42" s="150"/>
      <c r="F42" s="168"/>
      <c r="G42" s="169"/>
      <c r="H42" s="113"/>
      <c r="I42" s="113"/>
      <c r="J42" s="113"/>
      <c r="K42" s="113"/>
      <c r="L42" s="113"/>
    </row>
    <row r="43" spans="1:13" ht="15">
      <c r="B43" s="158"/>
      <c r="C43" s="170"/>
      <c r="D43" s="170"/>
      <c r="E43" s="150"/>
      <c r="F43" s="168"/>
      <c r="G43" s="169"/>
      <c r="H43" s="113"/>
      <c r="I43" s="113"/>
      <c r="J43" s="113"/>
      <c r="K43" s="113"/>
      <c r="L43" s="113"/>
    </row>
    <row r="44" spans="1:13" ht="15">
      <c r="B44" s="158"/>
      <c r="C44" s="170"/>
      <c r="D44" s="170"/>
      <c r="E44" s="150"/>
      <c r="F44" s="168"/>
      <c r="G44" s="169"/>
      <c r="H44" s="113"/>
      <c r="I44" s="113"/>
      <c r="J44" s="113"/>
      <c r="K44" s="113"/>
      <c r="L44" s="113"/>
    </row>
    <row r="45" spans="1:13" ht="15">
      <c r="B45" s="158"/>
      <c r="C45" s="170"/>
      <c r="D45" s="170"/>
      <c r="E45" s="150"/>
      <c r="F45" s="168"/>
      <c r="G45" s="169"/>
      <c r="H45" s="113"/>
      <c r="I45" s="113"/>
      <c r="J45" s="113"/>
      <c r="K45" s="113"/>
      <c r="L45" s="113"/>
    </row>
    <row r="46" spans="1:13" ht="15">
      <c r="B46" s="158"/>
      <c r="C46" s="170"/>
      <c r="D46" s="170"/>
      <c r="E46" s="150"/>
      <c r="F46" s="168"/>
      <c r="G46" s="169"/>
      <c r="H46" s="113"/>
      <c r="I46" s="113"/>
      <c r="J46" s="113"/>
      <c r="K46" s="113"/>
      <c r="L46" s="113"/>
    </row>
    <row r="47" spans="1:13" ht="15">
      <c r="B47" s="158"/>
      <c r="C47" s="170"/>
      <c r="D47" s="170"/>
      <c r="E47" s="150"/>
      <c r="F47" s="168"/>
      <c r="G47" s="169"/>
      <c r="H47" s="113"/>
      <c r="I47" s="113"/>
      <c r="J47" s="113"/>
      <c r="K47" s="113"/>
      <c r="L47" s="113"/>
    </row>
    <row r="48" spans="1:13" ht="15">
      <c r="B48" s="158"/>
      <c r="C48" s="170"/>
      <c r="D48" s="170"/>
      <c r="E48" s="150"/>
      <c r="F48" s="168"/>
      <c r="G48" s="169"/>
      <c r="H48" s="113"/>
      <c r="I48" s="113"/>
      <c r="J48" s="113"/>
      <c r="K48" s="113"/>
      <c r="L48" s="113"/>
    </row>
    <row r="49" spans="2:7" s="113" customFormat="1" ht="15">
      <c r="B49" s="158"/>
      <c r="C49" s="170"/>
      <c r="D49" s="170"/>
      <c r="E49" s="150"/>
      <c r="F49" s="168"/>
      <c r="G49" s="169"/>
    </row>
    <row r="50" spans="2:7" s="113" customFormat="1" ht="15">
      <c r="B50" s="158"/>
      <c r="C50" s="170"/>
      <c r="D50" s="170"/>
      <c r="E50" s="150"/>
      <c r="F50" s="168"/>
      <c r="G50" s="169"/>
    </row>
    <row r="51" spans="2:7" s="113" customFormat="1" ht="15">
      <c r="B51" s="158"/>
      <c r="C51" s="170"/>
      <c r="D51" s="170"/>
      <c r="E51" s="150"/>
      <c r="F51" s="168"/>
      <c r="G51" s="169"/>
    </row>
    <row r="52" spans="2:7" s="113" customFormat="1" ht="15">
      <c r="B52" s="158"/>
      <c r="C52" s="170"/>
      <c r="D52" s="170"/>
      <c r="E52" s="150"/>
      <c r="F52" s="168"/>
      <c r="G52" s="169"/>
    </row>
    <row r="53" spans="2:7" s="113" customFormat="1" ht="15">
      <c r="B53" s="158"/>
      <c r="C53" s="170"/>
      <c r="D53" s="170"/>
      <c r="E53" s="150"/>
      <c r="F53" s="168"/>
      <c r="G53" s="169"/>
    </row>
    <row r="54" spans="2:7" s="113" customFormat="1" ht="15">
      <c r="B54" s="158"/>
      <c r="C54" s="170"/>
      <c r="D54" s="170"/>
      <c r="E54" s="150"/>
      <c r="F54" s="168"/>
      <c r="G54" s="169"/>
    </row>
    <row r="55" spans="2:7" s="113" customFormat="1" ht="15">
      <c r="B55" s="158"/>
      <c r="C55" s="170"/>
      <c r="D55" s="170"/>
      <c r="E55" s="150"/>
      <c r="F55" s="168"/>
      <c r="G55" s="169"/>
    </row>
    <row r="56" spans="2:7" s="113" customFormat="1" ht="15">
      <c r="B56" s="158"/>
      <c r="C56" s="170"/>
      <c r="D56" s="170"/>
      <c r="E56" s="150"/>
      <c r="F56" s="168"/>
      <c r="G56" s="169"/>
    </row>
    <row r="57" spans="2:7" s="113" customFormat="1" ht="15">
      <c r="B57" s="158"/>
      <c r="C57" s="170"/>
      <c r="D57" s="170"/>
      <c r="E57" s="150"/>
      <c r="F57" s="168"/>
      <c r="G57" s="169"/>
    </row>
    <row r="58" spans="2:7" s="113" customFormat="1" ht="15">
      <c r="B58" s="158"/>
      <c r="C58" s="170"/>
      <c r="D58" s="170"/>
      <c r="E58" s="150"/>
      <c r="F58" s="168"/>
      <c r="G58" s="169"/>
    </row>
    <row r="59" spans="2:7" s="113" customFormat="1" ht="15">
      <c r="B59" s="158"/>
      <c r="C59" s="170"/>
      <c r="D59" s="170"/>
      <c r="E59" s="150"/>
      <c r="F59" s="168"/>
      <c r="G59" s="169"/>
    </row>
    <row r="60" spans="2:7" s="113" customFormat="1" ht="15">
      <c r="B60" s="158"/>
      <c r="C60" s="170"/>
      <c r="D60" s="170"/>
      <c r="E60" s="150"/>
      <c r="F60" s="168"/>
      <c r="G60" s="169"/>
    </row>
    <row r="61" spans="2:7" s="113" customFormat="1" ht="15">
      <c r="B61" s="158"/>
      <c r="C61" s="170"/>
      <c r="D61" s="170"/>
      <c r="E61" s="150"/>
      <c r="F61" s="168"/>
      <c r="G61" s="169"/>
    </row>
    <row r="62" spans="2:7" s="113" customFormat="1" ht="15">
      <c r="B62" s="158"/>
      <c r="C62" s="170"/>
      <c r="D62" s="170"/>
      <c r="E62" s="150"/>
      <c r="F62" s="168"/>
      <c r="G62" s="169"/>
    </row>
    <row r="63" spans="2:7" s="113" customFormat="1" ht="15">
      <c r="B63" s="158"/>
      <c r="C63" s="170"/>
      <c r="D63" s="170"/>
      <c r="E63" s="150"/>
      <c r="F63" s="168"/>
      <c r="G63" s="169"/>
    </row>
    <row r="64" spans="2:7" s="113" customFormat="1" ht="15">
      <c r="B64" s="158"/>
      <c r="C64" s="170"/>
      <c r="D64" s="170"/>
      <c r="E64" s="150"/>
      <c r="F64" s="168"/>
      <c r="G64" s="169"/>
    </row>
    <row r="65" spans="2:7" s="113" customFormat="1" ht="15">
      <c r="B65" s="158"/>
      <c r="C65" s="170"/>
      <c r="D65" s="170"/>
      <c r="E65" s="150"/>
      <c r="F65" s="168"/>
      <c r="G65" s="169"/>
    </row>
    <row r="66" spans="2:7" s="113" customFormat="1" ht="15">
      <c r="B66" s="158"/>
      <c r="C66" s="170"/>
      <c r="D66" s="170"/>
      <c r="E66" s="150"/>
      <c r="F66" s="168"/>
      <c r="G66" s="169"/>
    </row>
    <row r="67" spans="2:7" s="113" customFormat="1" ht="15">
      <c r="B67" s="158"/>
      <c r="C67" s="170"/>
      <c r="D67" s="170"/>
      <c r="E67" s="150"/>
      <c r="F67" s="168"/>
      <c r="G67" s="169"/>
    </row>
    <row r="68" spans="2:7" s="113" customFormat="1" ht="15">
      <c r="B68" s="158"/>
      <c r="C68" s="170"/>
      <c r="D68" s="170"/>
      <c r="E68" s="150"/>
      <c r="F68" s="168"/>
      <c r="G68" s="169"/>
    </row>
    <row r="69" spans="2:7" s="113" customFormat="1" ht="15">
      <c r="B69" s="158"/>
      <c r="C69" s="170"/>
      <c r="D69" s="170"/>
      <c r="E69" s="150"/>
      <c r="F69" s="168"/>
      <c r="G69" s="169"/>
    </row>
    <row r="70" spans="2:7" s="113" customFormat="1" ht="15">
      <c r="B70" s="158"/>
      <c r="C70" s="170"/>
      <c r="D70" s="170"/>
      <c r="E70" s="150"/>
      <c r="F70" s="168"/>
      <c r="G70" s="169"/>
    </row>
    <row r="71" spans="2:7" s="113" customFormat="1" ht="15">
      <c r="B71" s="158"/>
      <c r="C71" s="170"/>
      <c r="D71" s="170"/>
      <c r="E71" s="150"/>
      <c r="F71" s="168"/>
      <c r="G71" s="169"/>
    </row>
    <row r="72" spans="2:7" s="113" customFormat="1" ht="15">
      <c r="B72" s="158"/>
      <c r="C72" s="170"/>
      <c r="D72" s="170"/>
      <c r="E72" s="150"/>
      <c r="F72" s="168"/>
      <c r="G72" s="169"/>
    </row>
    <row r="73" spans="2:7" s="113" customFormat="1" ht="15">
      <c r="B73" s="158"/>
      <c r="C73" s="170"/>
      <c r="D73" s="170"/>
      <c r="E73" s="150"/>
      <c r="F73" s="168"/>
      <c r="G73" s="169"/>
    </row>
    <row r="74" spans="2:7" s="113" customFormat="1" ht="15">
      <c r="B74" s="158"/>
      <c r="C74" s="170"/>
      <c r="D74" s="170"/>
      <c r="E74" s="150"/>
      <c r="F74" s="168"/>
      <c r="G74" s="169"/>
    </row>
    <row r="75" spans="2:7" s="113" customFormat="1" ht="15">
      <c r="B75" s="158"/>
      <c r="C75" s="170"/>
      <c r="D75" s="170"/>
      <c r="E75" s="150"/>
      <c r="F75" s="168"/>
      <c r="G75" s="169"/>
    </row>
    <row r="76" spans="2:7" s="113" customFormat="1" ht="15">
      <c r="B76" s="158"/>
      <c r="C76" s="170"/>
      <c r="D76" s="170"/>
      <c r="E76" s="150"/>
      <c r="F76" s="168"/>
      <c r="G76" s="169"/>
    </row>
    <row r="77" spans="2:7" s="113" customFormat="1" ht="15">
      <c r="B77" s="158"/>
      <c r="C77" s="170"/>
      <c r="D77" s="170"/>
      <c r="E77" s="150"/>
      <c r="F77" s="168"/>
      <c r="G77" s="169"/>
    </row>
    <row r="78" spans="2:7" s="113" customFormat="1" ht="15">
      <c r="B78" s="158"/>
      <c r="C78" s="170"/>
      <c r="D78" s="170"/>
      <c r="E78" s="150"/>
      <c r="F78" s="168"/>
      <c r="G78" s="169"/>
    </row>
    <row r="79" spans="2:7" s="113" customFormat="1" ht="15">
      <c r="B79" s="158"/>
      <c r="C79" s="170"/>
      <c r="D79" s="170"/>
      <c r="E79" s="150"/>
      <c r="F79" s="168"/>
      <c r="G79" s="169"/>
    </row>
    <row r="80" spans="2:7" s="113" customFormat="1" ht="15">
      <c r="B80" s="158"/>
      <c r="C80" s="170"/>
      <c r="D80" s="170"/>
      <c r="E80" s="150"/>
      <c r="F80" s="168"/>
      <c r="G80" s="169"/>
    </row>
    <row r="81" spans="2:7" s="113" customFormat="1" ht="15">
      <c r="B81" s="158"/>
      <c r="C81" s="170"/>
      <c r="D81" s="170"/>
      <c r="E81" s="150"/>
      <c r="F81" s="168"/>
      <c r="G81" s="169"/>
    </row>
    <row r="82" spans="2:7" s="113" customFormat="1" ht="15">
      <c r="B82" s="158"/>
      <c r="C82" s="170"/>
      <c r="D82" s="170"/>
      <c r="E82" s="150"/>
      <c r="F82" s="168"/>
      <c r="G82" s="169"/>
    </row>
    <row r="83" spans="2:7" s="113" customFormat="1" ht="15">
      <c r="B83" s="158"/>
      <c r="C83" s="170"/>
      <c r="D83" s="170"/>
      <c r="E83" s="150"/>
      <c r="F83" s="168"/>
      <c r="G83" s="169"/>
    </row>
    <row r="84" spans="2:7" s="113" customFormat="1" ht="15">
      <c r="B84" s="158"/>
      <c r="C84" s="170"/>
      <c r="D84" s="170"/>
      <c r="E84" s="150"/>
      <c r="F84" s="168"/>
      <c r="G84" s="169"/>
    </row>
    <row r="85" spans="2:7" s="113" customFormat="1" ht="15">
      <c r="B85" s="158"/>
      <c r="C85" s="170"/>
      <c r="D85" s="170"/>
      <c r="E85" s="150"/>
      <c r="F85" s="168"/>
      <c r="G85" s="169"/>
    </row>
    <row r="86" spans="2:7" s="113" customFormat="1" ht="15">
      <c r="B86" s="158"/>
      <c r="C86" s="170"/>
      <c r="D86" s="170"/>
      <c r="E86" s="150"/>
      <c r="F86" s="168"/>
      <c r="G86" s="169"/>
    </row>
    <row r="87" spans="2:7" s="113" customFormat="1" ht="15">
      <c r="B87" s="158"/>
      <c r="C87" s="170"/>
      <c r="D87" s="170"/>
      <c r="E87" s="150"/>
      <c r="F87" s="168"/>
      <c r="G87" s="169"/>
    </row>
    <row r="88" spans="2:7" s="113" customFormat="1" ht="15">
      <c r="B88" s="158"/>
      <c r="C88" s="170"/>
      <c r="D88" s="170"/>
      <c r="E88" s="150"/>
      <c r="F88" s="168"/>
      <c r="G88" s="169"/>
    </row>
    <row r="89" spans="2:7" s="113" customFormat="1" ht="15">
      <c r="B89" s="158"/>
      <c r="C89" s="170"/>
      <c r="D89" s="170"/>
      <c r="E89" s="150"/>
      <c r="F89" s="168"/>
      <c r="G89" s="169"/>
    </row>
    <row r="90" spans="2:7" s="113" customFormat="1" ht="15">
      <c r="B90" s="158"/>
      <c r="C90" s="170"/>
      <c r="D90" s="170"/>
      <c r="E90" s="150"/>
      <c r="F90" s="168"/>
      <c r="G90" s="169"/>
    </row>
    <row r="91" spans="2:7" s="113" customFormat="1" ht="15">
      <c r="B91" s="158"/>
      <c r="C91" s="170"/>
      <c r="D91" s="170"/>
      <c r="E91" s="150"/>
      <c r="F91" s="168"/>
      <c r="G91" s="169"/>
    </row>
    <row r="92" spans="2:7" s="113" customFormat="1" ht="15">
      <c r="B92" s="158"/>
      <c r="C92" s="170"/>
      <c r="D92" s="170"/>
      <c r="E92" s="150"/>
      <c r="F92" s="168"/>
      <c r="G92" s="169"/>
    </row>
    <row r="93" spans="2:7" s="113" customFormat="1" ht="15">
      <c r="B93" s="158"/>
      <c r="C93" s="170"/>
      <c r="D93" s="170"/>
      <c r="E93" s="150"/>
      <c r="F93" s="168"/>
      <c r="G93" s="169"/>
    </row>
    <row r="94" spans="2:7" s="113" customFormat="1" ht="15">
      <c r="B94" s="158"/>
      <c r="C94" s="170"/>
      <c r="D94" s="170"/>
      <c r="E94" s="150"/>
      <c r="F94" s="168"/>
      <c r="G94" s="169"/>
    </row>
    <row r="95" spans="2:7" s="113" customFormat="1" ht="15">
      <c r="B95" s="158"/>
      <c r="C95" s="170"/>
      <c r="D95" s="170"/>
      <c r="E95" s="150"/>
      <c r="F95" s="168"/>
      <c r="G95" s="169"/>
    </row>
    <row r="96" spans="2:7" s="113" customFormat="1" ht="15">
      <c r="B96" s="158"/>
      <c r="C96" s="170"/>
      <c r="D96" s="170"/>
      <c r="E96" s="150"/>
      <c r="F96" s="168"/>
      <c r="G96" s="169"/>
    </row>
    <row r="97" spans="2:7" s="113" customFormat="1" ht="15">
      <c r="B97" s="158"/>
      <c r="C97" s="170"/>
      <c r="D97" s="170"/>
      <c r="E97" s="150"/>
      <c r="F97" s="168"/>
      <c r="G97" s="169"/>
    </row>
    <row r="98" spans="2:7" s="113" customFormat="1" ht="15">
      <c r="B98" s="158"/>
      <c r="C98" s="170"/>
      <c r="D98" s="170"/>
      <c r="E98" s="150"/>
      <c r="F98" s="168"/>
      <c r="G98" s="169"/>
    </row>
    <row r="99" spans="2:7" s="113" customFormat="1" ht="15">
      <c r="B99" s="158"/>
      <c r="C99" s="170"/>
      <c r="D99" s="170"/>
      <c r="E99" s="150"/>
      <c r="F99" s="168"/>
      <c r="G99" s="169"/>
    </row>
    <row r="100" spans="2:7" s="113" customFormat="1" ht="15">
      <c r="B100" s="158"/>
      <c r="C100" s="170"/>
      <c r="D100" s="170"/>
      <c r="E100" s="150"/>
      <c r="F100" s="168"/>
      <c r="G100" s="169"/>
    </row>
    <row r="101" spans="2:7" s="113" customFormat="1" ht="15">
      <c r="B101" s="158"/>
      <c r="C101" s="170"/>
      <c r="D101" s="170"/>
      <c r="E101" s="150"/>
      <c r="F101" s="168"/>
      <c r="G101" s="169"/>
    </row>
    <row r="102" spans="2:7" s="113" customFormat="1" ht="15">
      <c r="B102" s="158"/>
      <c r="C102" s="170"/>
      <c r="D102" s="170"/>
      <c r="E102" s="150"/>
      <c r="F102" s="168"/>
      <c r="G102" s="169"/>
    </row>
    <row r="103" spans="2:7" s="113" customFormat="1" ht="15">
      <c r="B103" s="158"/>
      <c r="C103" s="170"/>
      <c r="D103" s="170"/>
      <c r="E103" s="150"/>
      <c r="F103" s="168"/>
      <c r="G103" s="169"/>
    </row>
    <row r="104" spans="2:7" s="113" customFormat="1" ht="15">
      <c r="B104" s="158"/>
      <c r="C104" s="170"/>
      <c r="D104" s="170"/>
      <c r="E104" s="150"/>
      <c r="F104" s="168"/>
      <c r="G104" s="169"/>
    </row>
    <row r="105" spans="2:7" s="113" customFormat="1" ht="15">
      <c r="B105" s="158"/>
      <c r="C105" s="170"/>
      <c r="D105" s="170"/>
      <c r="E105" s="150"/>
      <c r="F105" s="168"/>
      <c r="G105" s="169"/>
    </row>
    <row r="106" spans="2:7" s="113" customFormat="1" ht="15">
      <c r="B106" s="158"/>
      <c r="C106" s="170"/>
      <c r="D106" s="170"/>
      <c r="E106" s="150"/>
      <c r="F106" s="168"/>
      <c r="G106" s="169"/>
    </row>
    <row r="107" spans="2:7" s="113" customFormat="1" ht="15">
      <c r="B107" s="158"/>
      <c r="C107" s="170"/>
      <c r="D107" s="170"/>
      <c r="E107" s="150"/>
      <c r="F107" s="168"/>
      <c r="G107" s="169"/>
    </row>
    <row r="108" spans="2:7" s="113" customFormat="1" ht="15">
      <c r="B108" s="158"/>
      <c r="C108" s="170"/>
      <c r="D108" s="170"/>
      <c r="E108" s="150"/>
      <c r="F108" s="168"/>
      <c r="G108" s="169"/>
    </row>
    <row r="109" spans="2:7" s="113" customFormat="1" ht="15">
      <c r="B109" s="158"/>
      <c r="C109" s="170"/>
      <c r="D109" s="170"/>
      <c r="E109" s="150"/>
      <c r="F109" s="168"/>
      <c r="G109" s="169"/>
    </row>
    <row r="110" spans="2:7" s="113" customFormat="1" ht="15">
      <c r="B110" s="158"/>
      <c r="C110" s="170"/>
      <c r="D110" s="170"/>
      <c r="E110" s="150"/>
      <c r="F110" s="168"/>
      <c r="G110" s="169"/>
    </row>
    <row r="111" spans="2:7" s="113" customFormat="1" ht="15">
      <c r="B111" s="158"/>
      <c r="C111" s="170"/>
      <c r="D111" s="170"/>
      <c r="E111" s="150"/>
      <c r="F111" s="168"/>
      <c r="G111" s="169"/>
    </row>
    <row r="112" spans="2:7" s="113" customFormat="1" ht="15">
      <c r="B112" s="158"/>
      <c r="C112" s="170"/>
      <c r="D112" s="170"/>
      <c r="E112" s="150"/>
      <c r="F112" s="168"/>
      <c r="G112" s="169"/>
    </row>
    <row r="113" spans="2:7" s="113" customFormat="1" ht="15">
      <c r="B113" s="158"/>
      <c r="C113" s="170"/>
      <c r="D113" s="170"/>
      <c r="E113" s="150"/>
      <c r="F113" s="168"/>
      <c r="G113" s="169"/>
    </row>
    <row r="114" spans="2:7" s="113" customFormat="1" ht="15">
      <c r="B114" s="158"/>
      <c r="C114" s="170"/>
      <c r="D114" s="170"/>
      <c r="E114" s="150"/>
      <c r="F114" s="168"/>
      <c r="G114" s="169"/>
    </row>
    <row r="115" spans="2:7" s="113" customFormat="1" ht="15">
      <c r="B115" s="158"/>
      <c r="C115" s="170"/>
      <c r="D115" s="170"/>
      <c r="E115" s="150"/>
      <c r="F115" s="168"/>
      <c r="G115" s="169"/>
    </row>
    <row r="116" spans="2:7" s="113" customFormat="1" ht="15">
      <c r="B116" s="158"/>
      <c r="C116" s="170"/>
      <c r="D116" s="170"/>
      <c r="E116" s="150"/>
      <c r="F116" s="168"/>
      <c r="G116" s="169"/>
    </row>
    <row r="117" spans="2:7" s="113" customFormat="1" ht="15">
      <c r="B117" s="158"/>
      <c r="C117" s="170"/>
      <c r="D117" s="170"/>
      <c r="E117" s="150"/>
      <c r="F117" s="168"/>
      <c r="G117" s="169"/>
    </row>
    <row r="118" spans="2:7" s="113" customFormat="1" ht="15">
      <c r="B118" s="158"/>
      <c r="C118" s="170"/>
      <c r="D118" s="170"/>
      <c r="E118" s="150"/>
      <c r="F118" s="168"/>
      <c r="G118" s="169"/>
    </row>
    <row r="119" spans="2:7" s="113" customFormat="1" ht="15">
      <c r="B119" s="158"/>
      <c r="C119" s="170"/>
      <c r="D119" s="170"/>
      <c r="E119" s="150"/>
      <c r="F119" s="168"/>
      <c r="G119" s="169"/>
    </row>
    <row r="120" spans="2:7" s="113" customFormat="1" ht="15">
      <c r="B120" s="158"/>
      <c r="C120" s="170"/>
      <c r="D120" s="170"/>
      <c r="E120" s="150"/>
      <c r="F120" s="168"/>
      <c r="G120" s="169"/>
    </row>
    <row r="121" spans="2:7" s="113" customFormat="1" ht="15">
      <c r="B121" s="158"/>
      <c r="C121" s="170"/>
      <c r="D121" s="170"/>
      <c r="E121" s="150"/>
      <c r="F121" s="168"/>
      <c r="G121" s="169"/>
    </row>
    <row r="122" spans="2:7" s="113" customFormat="1" ht="15">
      <c r="B122" s="158"/>
      <c r="C122" s="170"/>
      <c r="D122" s="170"/>
      <c r="E122" s="150"/>
      <c r="F122" s="168"/>
      <c r="G122" s="169"/>
    </row>
    <row r="123" spans="2:7" s="113" customFormat="1" ht="15">
      <c r="B123" s="158"/>
      <c r="C123" s="170"/>
      <c r="D123" s="170"/>
      <c r="E123" s="150"/>
      <c r="F123" s="168"/>
      <c r="G123" s="169"/>
    </row>
    <row r="124" spans="2:7" s="113" customFormat="1" ht="15">
      <c r="B124" s="158"/>
      <c r="C124" s="170"/>
      <c r="D124" s="170"/>
      <c r="E124" s="150"/>
      <c r="F124" s="168"/>
      <c r="G124" s="169"/>
    </row>
    <row r="125" spans="2:7" s="113" customFormat="1" ht="15">
      <c r="B125" s="158"/>
      <c r="C125" s="170"/>
      <c r="D125" s="170"/>
      <c r="E125" s="150"/>
      <c r="F125" s="168"/>
      <c r="G125" s="169"/>
    </row>
    <row r="126" spans="2:7" s="113" customFormat="1" ht="15">
      <c r="B126" s="158"/>
      <c r="C126" s="170"/>
      <c r="D126" s="170"/>
      <c r="E126" s="150"/>
      <c r="F126" s="168"/>
      <c r="G126" s="169"/>
    </row>
    <row r="127" spans="2:7" s="113" customFormat="1" ht="15">
      <c r="B127" s="158"/>
      <c r="C127" s="170"/>
      <c r="D127" s="170"/>
      <c r="E127" s="150"/>
      <c r="F127" s="168"/>
      <c r="G127" s="169"/>
    </row>
    <row r="128" spans="2:7" s="113" customFormat="1" ht="15">
      <c r="B128" s="158"/>
      <c r="C128" s="170"/>
      <c r="D128" s="170"/>
      <c r="E128" s="150"/>
      <c r="F128" s="168"/>
      <c r="G128" s="169"/>
    </row>
    <row r="129" spans="2:7" s="113" customFormat="1" ht="15">
      <c r="B129" s="158"/>
      <c r="C129" s="170"/>
      <c r="D129" s="170"/>
      <c r="E129" s="150"/>
      <c r="F129" s="168"/>
      <c r="G129" s="169"/>
    </row>
    <row r="130" spans="2:7" s="113" customFormat="1" ht="15">
      <c r="B130" s="158"/>
      <c r="C130" s="170"/>
      <c r="D130" s="170"/>
      <c r="E130" s="150"/>
      <c r="F130" s="168"/>
      <c r="G130" s="169"/>
    </row>
    <row r="131" spans="2:7" s="113" customFormat="1" ht="15">
      <c r="B131" s="158"/>
      <c r="C131" s="170"/>
      <c r="D131" s="170"/>
      <c r="E131" s="150"/>
      <c r="F131" s="168"/>
      <c r="G131" s="169"/>
    </row>
    <row r="132" spans="2:7" s="113" customFormat="1" ht="15">
      <c r="B132" s="158"/>
      <c r="C132" s="170"/>
      <c r="D132" s="170"/>
      <c r="E132" s="150"/>
      <c r="F132" s="168"/>
      <c r="G132" s="169"/>
    </row>
    <row r="133" spans="2:7" s="113" customFormat="1" ht="15">
      <c r="B133" s="158"/>
      <c r="C133" s="170"/>
      <c r="D133" s="170"/>
      <c r="E133" s="150"/>
      <c r="F133" s="168"/>
      <c r="G133" s="169"/>
    </row>
    <row r="134" spans="2:7" s="113" customFormat="1" ht="15">
      <c r="B134" s="158"/>
      <c r="C134" s="170"/>
      <c r="D134" s="170"/>
      <c r="E134" s="150"/>
      <c r="F134" s="168"/>
      <c r="G134" s="169"/>
    </row>
    <row r="135" spans="2:7" s="113" customFormat="1" ht="15">
      <c r="B135" s="158"/>
      <c r="C135" s="170"/>
      <c r="D135" s="170"/>
      <c r="E135" s="150"/>
      <c r="F135" s="168"/>
      <c r="G135" s="169"/>
    </row>
    <row r="136" spans="2:7" s="113" customFormat="1" ht="15">
      <c r="B136" s="158"/>
      <c r="C136" s="170"/>
      <c r="D136" s="170"/>
      <c r="E136" s="150"/>
      <c r="F136" s="168"/>
      <c r="G136" s="169"/>
    </row>
    <row r="137" spans="2:7" s="113" customFormat="1" ht="15">
      <c r="B137" s="158"/>
      <c r="C137" s="170"/>
      <c r="D137" s="170"/>
      <c r="E137" s="150"/>
      <c r="F137" s="168"/>
      <c r="G137" s="169"/>
    </row>
    <row r="138" spans="2:7" s="113" customFormat="1" ht="15">
      <c r="B138" s="158"/>
      <c r="C138" s="170"/>
      <c r="D138" s="170"/>
      <c r="E138" s="150"/>
      <c r="F138" s="168"/>
      <c r="G138" s="169"/>
    </row>
    <row r="139" spans="2:7" s="113" customFormat="1" ht="15">
      <c r="B139" s="158"/>
      <c r="C139" s="170"/>
      <c r="D139" s="170"/>
      <c r="E139" s="150"/>
      <c r="F139" s="168"/>
      <c r="G139" s="169"/>
    </row>
    <row r="140" spans="2:7" s="113" customFormat="1" ht="15">
      <c r="B140" s="158"/>
      <c r="C140" s="170"/>
      <c r="D140" s="170"/>
      <c r="E140" s="150"/>
      <c r="F140" s="168"/>
      <c r="G140" s="169"/>
    </row>
    <row r="141" spans="2:7" s="113" customFormat="1" ht="15">
      <c r="B141" s="158"/>
      <c r="C141" s="170"/>
      <c r="D141" s="170"/>
      <c r="E141" s="150"/>
      <c r="F141" s="168"/>
      <c r="G141" s="169"/>
    </row>
    <row r="142" spans="2:7" s="113" customFormat="1" ht="15">
      <c r="B142" s="158"/>
      <c r="C142" s="170"/>
      <c r="D142" s="170"/>
      <c r="E142" s="150"/>
      <c r="F142" s="168"/>
      <c r="G142" s="169"/>
    </row>
    <row r="143" spans="2:7" s="113" customFormat="1" ht="15">
      <c r="B143" s="158"/>
      <c r="C143" s="170"/>
      <c r="D143" s="170"/>
      <c r="E143" s="150"/>
      <c r="F143" s="168"/>
      <c r="G143" s="169"/>
    </row>
    <row r="144" spans="2:7" s="113" customFormat="1" ht="15">
      <c r="B144" s="158"/>
      <c r="C144" s="170"/>
      <c r="D144" s="170"/>
      <c r="E144" s="150"/>
      <c r="F144" s="168"/>
      <c r="G144" s="169"/>
    </row>
    <row r="145" spans="2:7" s="113" customFormat="1" ht="15">
      <c r="B145" s="158"/>
      <c r="C145" s="170"/>
      <c r="D145" s="170"/>
      <c r="E145" s="150"/>
      <c r="F145" s="168"/>
      <c r="G145" s="169"/>
    </row>
    <row r="146" spans="2:7" s="113" customFormat="1" ht="15">
      <c r="B146" s="158"/>
      <c r="C146" s="170"/>
      <c r="D146" s="170"/>
      <c r="E146" s="150"/>
      <c r="F146" s="168"/>
      <c r="G146" s="169"/>
    </row>
    <row r="147" spans="2:7" s="113" customFormat="1" ht="15">
      <c r="B147" s="158"/>
      <c r="C147" s="170"/>
      <c r="D147" s="170"/>
      <c r="E147" s="150"/>
      <c r="F147" s="168"/>
      <c r="G147" s="169"/>
    </row>
    <row r="148" spans="2:7" s="113" customFormat="1" ht="15">
      <c r="B148" s="158"/>
      <c r="C148" s="170"/>
      <c r="D148" s="170"/>
      <c r="E148" s="150"/>
      <c r="F148" s="168"/>
      <c r="G148" s="169"/>
    </row>
    <row r="149" spans="2:7" s="113" customFormat="1" ht="15">
      <c r="B149" s="158"/>
      <c r="C149" s="170"/>
      <c r="D149" s="170"/>
      <c r="E149" s="150"/>
      <c r="F149" s="168"/>
      <c r="G149" s="169"/>
    </row>
    <row r="150" spans="2:7" s="113" customFormat="1" ht="15">
      <c r="B150" s="158"/>
      <c r="C150" s="170"/>
      <c r="D150" s="170"/>
      <c r="E150" s="150"/>
      <c r="F150" s="168"/>
      <c r="G150" s="169"/>
    </row>
    <row r="151" spans="2:7" s="113" customFormat="1" ht="15">
      <c r="B151" s="158"/>
      <c r="C151" s="170"/>
      <c r="D151" s="170"/>
      <c r="E151" s="150"/>
      <c r="F151" s="168"/>
      <c r="G151" s="169"/>
    </row>
    <row r="152" spans="2:7" s="113" customFormat="1" ht="15">
      <c r="B152" s="158"/>
      <c r="C152" s="170"/>
      <c r="D152" s="170"/>
      <c r="E152" s="150"/>
      <c r="F152" s="168"/>
      <c r="G152" s="169"/>
    </row>
    <row r="153" spans="2:7" s="113" customFormat="1" ht="15">
      <c r="B153" s="158"/>
      <c r="C153" s="170"/>
      <c r="D153" s="170"/>
      <c r="E153" s="150"/>
      <c r="F153" s="168"/>
      <c r="G153" s="169"/>
    </row>
    <row r="154" spans="2:7" s="113" customFormat="1" ht="15">
      <c r="B154" s="158"/>
      <c r="C154" s="170"/>
      <c r="D154" s="170"/>
      <c r="E154" s="150"/>
      <c r="F154" s="168"/>
      <c r="G154" s="169"/>
    </row>
    <row r="155" spans="2:7" s="113" customFormat="1" ht="15">
      <c r="B155" s="158"/>
      <c r="C155" s="170"/>
      <c r="D155" s="170"/>
      <c r="E155" s="150"/>
      <c r="F155" s="168"/>
      <c r="G155" s="169"/>
    </row>
    <row r="156" spans="2:7" s="113" customFormat="1" ht="15">
      <c r="B156" s="158"/>
      <c r="C156" s="170"/>
      <c r="D156" s="170"/>
      <c r="E156" s="150"/>
      <c r="F156" s="168"/>
      <c r="G156" s="169"/>
    </row>
    <row r="157" spans="2:7" s="113" customFormat="1" ht="15">
      <c r="B157" s="158"/>
      <c r="C157" s="170"/>
      <c r="D157" s="170"/>
      <c r="E157" s="150"/>
      <c r="F157" s="168"/>
      <c r="G157" s="169"/>
    </row>
    <row r="158" spans="2:7" s="113" customFormat="1" ht="15">
      <c r="B158" s="158"/>
      <c r="C158" s="170"/>
      <c r="D158" s="170"/>
      <c r="E158" s="150"/>
      <c r="F158" s="168"/>
      <c r="G158" s="169"/>
    </row>
    <row r="159" spans="2:7" s="113" customFormat="1" ht="15">
      <c r="B159" s="158"/>
      <c r="C159" s="170"/>
      <c r="D159" s="170"/>
      <c r="E159" s="150"/>
      <c r="F159" s="168"/>
      <c r="G159" s="169"/>
    </row>
    <row r="160" spans="2:7" s="113" customFormat="1" ht="15">
      <c r="B160" s="158"/>
      <c r="C160" s="170"/>
      <c r="D160" s="170"/>
      <c r="E160" s="150"/>
      <c r="F160" s="168"/>
      <c r="G160" s="169"/>
    </row>
    <row r="161" spans="2:7" s="113" customFormat="1" ht="15">
      <c r="B161" s="158"/>
      <c r="C161" s="170"/>
      <c r="D161" s="170"/>
      <c r="E161" s="150"/>
      <c r="F161" s="168"/>
      <c r="G161" s="169"/>
    </row>
    <row r="162" spans="2:7" s="113" customFormat="1" ht="15">
      <c r="B162" s="158"/>
      <c r="C162" s="170"/>
      <c r="D162" s="170"/>
      <c r="E162" s="150"/>
      <c r="F162" s="168"/>
      <c r="G162" s="169"/>
    </row>
    <row r="163" spans="2:7" s="113" customFormat="1" ht="15">
      <c r="B163" s="158"/>
      <c r="C163" s="170"/>
      <c r="D163" s="170"/>
      <c r="E163" s="150"/>
      <c r="F163" s="168"/>
      <c r="G163" s="169"/>
    </row>
    <row r="164" spans="2:7" s="113" customFormat="1" ht="15">
      <c r="B164" s="158"/>
      <c r="C164" s="170"/>
      <c r="D164" s="170"/>
      <c r="E164" s="150"/>
      <c r="F164" s="168"/>
      <c r="G164" s="169"/>
    </row>
    <row r="165" spans="2:7" s="113" customFormat="1" ht="15">
      <c r="B165" s="158"/>
      <c r="C165" s="170"/>
      <c r="D165" s="170"/>
      <c r="E165" s="150"/>
      <c r="F165" s="168"/>
      <c r="G165" s="169"/>
    </row>
    <row r="166" spans="2:7" s="113" customFormat="1" ht="15">
      <c r="B166" s="158"/>
      <c r="C166" s="170"/>
      <c r="D166" s="170"/>
      <c r="E166" s="150"/>
      <c r="F166" s="168"/>
      <c r="G166" s="169"/>
    </row>
    <row r="167" spans="2:7" s="113" customFormat="1" ht="15">
      <c r="B167" s="158"/>
      <c r="C167" s="170"/>
      <c r="D167" s="170"/>
      <c r="E167" s="150"/>
      <c r="F167" s="168"/>
      <c r="G167" s="169"/>
    </row>
    <row r="168" spans="2:7" s="113" customFormat="1" ht="15">
      <c r="B168" s="158"/>
      <c r="C168" s="170"/>
      <c r="D168" s="170"/>
      <c r="E168" s="150"/>
      <c r="F168" s="168"/>
      <c r="G168" s="169"/>
    </row>
    <row r="169" spans="2:7" s="113" customFormat="1" ht="15">
      <c r="B169" s="158"/>
      <c r="C169" s="170"/>
      <c r="D169" s="170"/>
      <c r="E169" s="150"/>
      <c r="F169" s="168"/>
      <c r="G169" s="169"/>
    </row>
    <row r="170" spans="2:7" s="113" customFormat="1" ht="15">
      <c r="B170" s="158"/>
      <c r="C170" s="170"/>
      <c r="D170" s="170"/>
      <c r="E170" s="150"/>
      <c r="F170" s="168"/>
      <c r="G170" s="169"/>
    </row>
    <row r="171" spans="2:7" s="113" customFormat="1" ht="15">
      <c r="B171" s="158"/>
      <c r="C171" s="170"/>
      <c r="D171" s="170"/>
      <c r="E171" s="150"/>
      <c r="F171" s="168"/>
      <c r="G171" s="169"/>
    </row>
    <row r="172" spans="2:7" s="113" customFormat="1" ht="15">
      <c r="B172" s="158"/>
      <c r="C172" s="170"/>
      <c r="D172" s="170"/>
      <c r="E172" s="150"/>
      <c r="F172" s="168"/>
      <c r="G172" s="169"/>
    </row>
    <row r="173" spans="2:7" s="113" customFormat="1" ht="15">
      <c r="B173" s="158"/>
      <c r="C173" s="170"/>
      <c r="D173" s="170"/>
      <c r="E173" s="150"/>
      <c r="F173" s="168"/>
      <c r="G173" s="169"/>
    </row>
    <row r="174" spans="2:7" s="113" customFormat="1" ht="15">
      <c r="B174" s="158"/>
      <c r="C174" s="170"/>
      <c r="D174" s="170"/>
      <c r="E174" s="150"/>
      <c r="F174" s="168"/>
      <c r="G174" s="169"/>
    </row>
    <row r="175" spans="2:7" s="113" customFormat="1" ht="15">
      <c r="B175" s="158"/>
      <c r="C175" s="170"/>
      <c r="D175" s="170"/>
      <c r="E175" s="150"/>
      <c r="F175" s="168"/>
      <c r="G175" s="169"/>
    </row>
    <row r="176" spans="2:7" s="113" customFormat="1" ht="15">
      <c r="B176" s="158"/>
      <c r="C176" s="170"/>
      <c r="D176" s="170"/>
      <c r="E176" s="150"/>
      <c r="F176" s="168"/>
      <c r="G176" s="169"/>
    </row>
    <row r="177" spans="2:7" s="113" customFormat="1" ht="15">
      <c r="B177" s="158"/>
      <c r="C177" s="170"/>
      <c r="D177" s="170"/>
      <c r="E177" s="150"/>
      <c r="F177" s="168"/>
      <c r="G177" s="169"/>
    </row>
    <row r="178" spans="2:7" s="113" customFormat="1" ht="15">
      <c r="B178" s="158"/>
      <c r="C178" s="170"/>
      <c r="D178" s="170"/>
      <c r="E178" s="150"/>
      <c r="F178" s="168"/>
      <c r="G178" s="169"/>
    </row>
    <row r="179" spans="2:7" s="113" customFormat="1" ht="15">
      <c r="B179" s="158"/>
      <c r="C179" s="170"/>
      <c r="D179" s="170"/>
      <c r="E179" s="150"/>
      <c r="F179" s="168"/>
      <c r="G179" s="169"/>
    </row>
    <row r="180" spans="2:7" s="113" customFormat="1" ht="15">
      <c r="B180" s="158"/>
      <c r="C180" s="170"/>
      <c r="D180" s="170"/>
      <c r="E180" s="150"/>
      <c r="F180" s="168"/>
      <c r="G180" s="169"/>
    </row>
    <row r="181" spans="2:7" s="113" customFormat="1" ht="15">
      <c r="B181" s="158"/>
      <c r="C181" s="170"/>
      <c r="D181" s="170"/>
      <c r="E181" s="150"/>
      <c r="F181" s="168"/>
      <c r="G181" s="169"/>
    </row>
    <row r="182" spans="2:7" s="113" customFormat="1" ht="15">
      <c r="B182" s="158"/>
      <c r="C182" s="170"/>
      <c r="D182" s="170"/>
      <c r="E182" s="150"/>
      <c r="F182" s="168"/>
      <c r="G182" s="169"/>
    </row>
    <row r="183" spans="2:7" s="113" customFormat="1" ht="15">
      <c r="B183" s="158"/>
      <c r="C183" s="170"/>
      <c r="D183" s="170"/>
      <c r="E183" s="150"/>
      <c r="F183" s="168"/>
      <c r="G183" s="169"/>
    </row>
    <row r="184" spans="2:7" s="113" customFormat="1" ht="15">
      <c r="B184" s="158"/>
      <c r="C184" s="170"/>
      <c r="D184" s="170"/>
      <c r="E184" s="150"/>
      <c r="F184" s="168"/>
      <c r="G184" s="169"/>
    </row>
    <row r="185" spans="2:7" s="113" customFormat="1" ht="15">
      <c r="B185" s="158"/>
      <c r="C185" s="170"/>
      <c r="D185" s="170"/>
      <c r="E185" s="150"/>
      <c r="F185" s="168"/>
      <c r="G185" s="169"/>
    </row>
    <row r="186" spans="2:7" s="113" customFormat="1" ht="15">
      <c r="B186" s="158"/>
      <c r="C186" s="170"/>
      <c r="D186" s="170"/>
      <c r="E186" s="150"/>
      <c r="F186" s="168"/>
      <c r="G186" s="169"/>
    </row>
    <row r="187" spans="2:7" s="113" customFormat="1" ht="15">
      <c r="B187" s="158"/>
      <c r="C187" s="170"/>
      <c r="D187" s="170"/>
      <c r="E187" s="150"/>
      <c r="F187" s="168"/>
      <c r="G187" s="169"/>
    </row>
    <row r="188" spans="2:7" s="113" customFormat="1" ht="15">
      <c r="B188" s="158"/>
      <c r="C188" s="170"/>
      <c r="D188" s="170"/>
      <c r="E188" s="150"/>
      <c r="F188" s="168"/>
      <c r="G188" s="169"/>
    </row>
    <row r="189" spans="2:7" s="113" customFormat="1" ht="15">
      <c r="B189" s="158"/>
      <c r="C189" s="170"/>
      <c r="D189" s="170"/>
      <c r="E189" s="150"/>
      <c r="F189" s="168"/>
      <c r="G189" s="169"/>
    </row>
    <row r="190" spans="2:7" s="113" customFormat="1" ht="15">
      <c r="B190" s="158"/>
      <c r="C190" s="170"/>
      <c r="D190" s="170"/>
      <c r="E190" s="150"/>
      <c r="F190" s="168"/>
      <c r="G190" s="169"/>
    </row>
    <row r="191" spans="2:7" s="113" customFormat="1" ht="15">
      <c r="B191" s="158"/>
      <c r="C191" s="170"/>
      <c r="D191" s="170"/>
      <c r="E191" s="150"/>
      <c r="F191" s="168"/>
      <c r="G191" s="169"/>
    </row>
    <row r="192" spans="2:7" s="113" customFormat="1" ht="15">
      <c r="B192" s="158"/>
      <c r="C192" s="170"/>
      <c r="D192" s="170"/>
      <c r="E192" s="150"/>
      <c r="F192" s="168"/>
      <c r="G192" s="169"/>
    </row>
    <row r="193" spans="2:7" s="113" customFormat="1" ht="15">
      <c r="B193" s="158"/>
      <c r="C193" s="170"/>
      <c r="D193" s="170"/>
      <c r="E193" s="150"/>
      <c r="F193" s="168"/>
      <c r="G193" s="169"/>
    </row>
    <row r="194" spans="2:7" s="113" customFormat="1" ht="15">
      <c r="B194" s="158"/>
      <c r="C194" s="170"/>
      <c r="D194" s="170"/>
      <c r="E194" s="150"/>
      <c r="F194" s="168"/>
      <c r="G194" s="169"/>
    </row>
    <row r="195" spans="2:7" s="113" customFormat="1" ht="15">
      <c r="B195" s="158"/>
      <c r="C195" s="170"/>
      <c r="D195" s="170"/>
      <c r="E195" s="150"/>
      <c r="F195" s="168"/>
      <c r="G195" s="169"/>
    </row>
    <row r="196" spans="2:7" s="113" customFormat="1" ht="15">
      <c r="B196" s="158"/>
      <c r="C196" s="170"/>
      <c r="D196" s="170"/>
      <c r="E196" s="150"/>
      <c r="F196" s="168"/>
      <c r="G196" s="169"/>
    </row>
    <row r="197" spans="2:7" s="113" customFormat="1" ht="15">
      <c r="B197" s="158"/>
      <c r="C197" s="170"/>
      <c r="D197" s="170"/>
      <c r="E197" s="150"/>
      <c r="F197" s="168"/>
      <c r="G197" s="169"/>
    </row>
    <row r="198" spans="2:7" s="113" customFormat="1" ht="15">
      <c r="B198" s="158"/>
      <c r="C198" s="170"/>
      <c r="D198" s="170"/>
      <c r="E198" s="150"/>
      <c r="F198" s="168"/>
      <c r="G198" s="169"/>
    </row>
    <row r="199" spans="2:7" s="113" customFormat="1" ht="15">
      <c r="B199" s="158"/>
      <c r="C199" s="170"/>
      <c r="D199" s="170"/>
      <c r="E199" s="150"/>
      <c r="F199" s="168"/>
      <c r="G199" s="169"/>
    </row>
    <row r="200" spans="2:7" s="113" customFormat="1" ht="15">
      <c r="B200" s="158"/>
      <c r="C200" s="170"/>
      <c r="D200" s="170"/>
      <c r="E200" s="150"/>
      <c r="F200" s="168"/>
      <c r="G200" s="169"/>
    </row>
    <row r="201" spans="2:7" s="113" customFormat="1" ht="15">
      <c r="B201" s="158"/>
      <c r="C201" s="170"/>
      <c r="D201" s="170"/>
      <c r="E201" s="150"/>
      <c r="F201" s="168"/>
      <c r="G201" s="169"/>
    </row>
    <row r="202" spans="2:7" s="113" customFormat="1" ht="15">
      <c r="B202" s="158"/>
      <c r="C202" s="170"/>
      <c r="D202" s="170"/>
      <c r="E202" s="150"/>
      <c r="F202" s="168"/>
      <c r="G202" s="169"/>
    </row>
    <row r="203" spans="2:7" s="113" customFormat="1" ht="15">
      <c r="B203" s="158"/>
      <c r="C203" s="170"/>
      <c r="D203" s="170"/>
      <c r="E203" s="150"/>
      <c r="F203" s="168"/>
      <c r="G203" s="169"/>
    </row>
    <row r="204" spans="2:7" s="113" customFormat="1" ht="15">
      <c r="B204" s="158"/>
      <c r="C204" s="170"/>
      <c r="D204" s="170"/>
      <c r="E204" s="150"/>
      <c r="F204" s="168"/>
      <c r="G204" s="169"/>
    </row>
    <row r="205" spans="2:7" s="113" customFormat="1" ht="15">
      <c r="B205" s="158"/>
      <c r="C205" s="170"/>
      <c r="D205" s="170"/>
      <c r="E205" s="150"/>
      <c r="F205" s="168"/>
      <c r="G205" s="169"/>
    </row>
    <row r="206" spans="2:7" s="113" customFormat="1" ht="15">
      <c r="B206" s="158"/>
      <c r="C206" s="170"/>
      <c r="D206" s="170"/>
      <c r="E206" s="150"/>
      <c r="F206" s="168"/>
      <c r="G206" s="169"/>
    </row>
    <row r="207" spans="2:7" s="113" customFormat="1" ht="15">
      <c r="B207" s="158"/>
      <c r="C207" s="170"/>
      <c r="D207" s="170"/>
      <c r="E207" s="150"/>
      <c r="F207" s="168"/>
      <c r="G207" s="169"/>
    </row>
    <row r="208" spans="2:7" s="113" customFormat="1" ht="15">
      <c r="B208" s="158"/>
      <c r="C208" s="170"/>
      <c r="D208" s="170"/>
      <c r="E208" s="150"/>
      <c r="F208" s="168"/>
      <c r="G208" s="169"/>
    </row>
    <row r="209" spans="2:7" s="113" customFormat="1" ht="15">
      <c r="B209" s="158"/>
      <c r="C209" s="170"/>
      <c r="D209" s="170"/>
      <c r="E209" s="150"/>
      <c r="F209" s="168"/>
      <c r="G209" s="169"/>
    </row>
    <row r="210" spans="2:7" s="113" customFormat="1" ht="15">
      <c r="B210" s="158"/>
      <c r="C210" s="170"/>
      <c r="D210" s="170"/>
      <c r="E210" s="150"/>
      <c r="F210" s="168"/>
      <c r="G210" s="169"/>
    </row>
    <row r="211" spans="2:7" s="113" customFormat="1" ht="15">
      <c r="B211" s="158"/>
      <c r="C211" s="170"/>
      <c r="D211" s="170"/>
      <c r="E211" s="150"/>
      <c r="F211" s="168"/>
      <c r="G211" s="169"/>
    </row>
    <row r="212" spans="2:7" s="113" customFormat="1" ht="15">
      <c r="B212" s="158"/>
      <c r="C212" s="170"/>
      <c r="D212" s="170"/>
      <c r="E212" s="150"/>
      <c r="F212" s="168"/>
      <c r="G212" s="169"/>
    </row>
    <row r="213" spans="2:7" s="113" customFormat="1" ht="15">
      <c r="B213" s="158"/>
      <c r="C213" s="170"/>
      <c r="D213" s="170"/>
      <c r="E213" s="150"/>
      <c r="F213" s="168"/>
      <c r="G213" s="169"/>
    </row>
    <row r="214" spans="2:7" s="113" customFormat="1" ht="15">
      <c r="B214" s="158"/>
      <c r="C214" s="170"/>
      <c r="D214" s="170"/>
      <c r="E214" s="150"/>
      <c r="F214" s="168"/>
      <c r="G214" s="169"/>
    </row>
    <row r="215" spans="2:7" s="113" customFormat="1" ht="15">
      <c r="B215" s="158"/>
      <c r="C215" s="170"/>
      <c r="D215" s="170"/>
      <c r="E215" s="150"/>
      <c r="F215" s="168"/>
      <c r="G215" s="169"/>
    </row>
    <row r="216" spans="2:7" s="113" customFormat="1" ht="15">
      <c r="B216" s="158"/>
      <c r="C216" s="170"/>
      <c r="D216" s="170"/>
      <c r="E216" s="150"/>
      <c r="F216" s="168"/>
      <c r="G216" s="169"/>
    </row>
    <row r="217" spans="2:7" s="113" customFormat="1">
      <c r="B217" s="148"/>
      <c r="C217" s="170"/>
      <c r="D217" s="170"/>
      <c r="E217" s="150"/>
      <c r="F217" s="168"/>
      <c r="G217" s="169"/>
    </row>
    <row r="218" spans="2:7" s="113" customFormat="1">
      <c r="B218" s="148"/>
      <c r="C218" s="170"/>
      <c r="D218" s="170"/>
      <c r="E218" s="150"/>
      <c r="F218" s="168"/>
      <c r="G218" s="169"/>
    </row>
    <row r="219" spans="2:7" s="113" customFormat="1">
      <c r="B219" s="148"/>
      <c r="C219" s="170"/>
      <c r="D219" s="170"/>
      <c r="E219" s="150"/>
      <c r="F219" s="168"/>
      <c r="G219" s="169"/>
    </row>
    <row r="220" spans="2:7" s="113" customFormat="1">
      <c r="B220" s="148"/>
      <c r="C220" s="170"/>
      <c r="D220" s="170"/>
      <c r="E220" s="150"/>
      <c r="F220" s="168"/>
      <c r="G220" s="169"/>
    </row>
    <row r="221" spans="2:7" s="113" customFormat="1">
      <c r="B221" s="148"/>
      <c r="C221" s="170"/>
      <c r="D221" s="170"/>
      <c r="E221" s="150"/>
      <c r="F221" s="168"/>
      <c r="G221" s="169"/>
    </row>
    <row r="222" spans="2:7" s="113" customFormat="1">
      <c r="B222" s="148"/>
      <c r="C222" s="170"/>
      <c r="D222" s="170"/>
      <c r="E222" s="150"/>
      <c r="F222" s="168"/>
      <c r="G222" s="169"/>
    </row>
    <row r="223" spans="2:7" s="113" customFormat="1">
      <c r="B223" s="148"/>
      <c r="C223" s="170"/>
      <c r="D223" s="170"/>
      <c r="E223" s="150"/>
      <c r="F223" s="168"/>
      <c r="G223" s="169"/>
    </row>
    <row r="224" spans="2:7" s="113" customFormat="1">
      <c r="B224" s="148"/>
      <c r="C224" s="170"/>
      <c r="D224" s="170"/>
      <c r="E224" s="150"/>
      <c r="F224" s="168"/>
      <c r="G224" s="169"/>
    </row>
    <row r="225" spans="2:7" s="113" customFormat="1">
      <c r="B225" s="148"/>
      <c r="C225" s="170"/>
      <c r="D225" s="170"/>
      <c r="E225" s="150"/>
      <c r="F225" s="168"/>
      <c r="G225" s="169"/>
    </row>
    <row r="226" spans="2:7" s="113" customFormat="1">
      <c r="B226" s="148"/>
      <c r="C226" s="170"/>
      <c r="D226" s="170"/>
      <c r="E226" s="150"/>
      <c r="F226" s="168"/>
      <c r="G226" s="169"/>
    </row>
    <row r="227" spans="2:7" s="113" customFormat="1">
      <c r="B227" s="148"/>
      <c r="C227" s="170"/>
      <c r="D227" s="170"/>
      <c r="E227" s="150"/>
      <c r="F227" s="168"/>
      <c r="G227" s="169"/>
    </row>
    <row r="228" spans="2:7" s="113" customFormat="1">
      <c r="B228" s="148"/>
      <c r="C228" s="170"/>
      <c r="D228" s="170"/>
      <c r="E228" s="150"/>
      <c r="F228" s="168"/>
      <c r="G228" s="169"/>
    </row>
    <row r="229" spans="2:7" s="113" customFormat="1">
      <c r="B229" s="148"/>
      <c r="C229" s="170"/>
      <c r="D229" s="170"/>
      <c r="E229" s="150"/>
      <c r="F229" s="168"/>
      <c r="G229" s="169"/>
    </row>
    <row r="230" spans="2:7" s="113" customFormat="1">
      <c r="B230" s="148"/>
      <c r="C230" s="170"/>
      <c r="D230" s="170"/>
      <c r="E230" s="150"/>
      <c r="F230" s="168"/>
      <c r="G230" s="169"/>
    </row>
    <row r="231" spans="2:7" s="113" customFormat="1">
      <c r="B231" s="148"/>
      <c r="C231" s="170"/>
      <c r="D231" s="170"/>
      <c r="E231" s="150"/>
      <c r="F231" s="168"/>
      <c r="G231" s="169"/>
    </row>
    <row r="232" spans="2:7" s="113" customFormat="1">
      <c r="B232" s="148"/>
      <c r="C232" s="170"/>
      <c r="D232" s="170"/>
      <c r="E232" s="150"/>
      <c r="F232" s="168"/>
      <c r="G232" s="169"/>
    </row>
    <row r="233" spans="2:7" s="113" customFormat="1">
      <c r="B233" s="148"/>
      <c r="C233" s="170"/>
      <c r="D233" s="170"/>
      <c r="E233" s="150"/>
      <c r="F233" s="168"/>
      <c r="G233" s="169"/>
    </row>
    <row r="234" spans="2:7" s="113" customFormat="1">
      <c r="B234" s="148"/>
      <c r="C234" s="170"/>
      <c r="D234" s="170"/>
      <c r="E234" s="150"/>
      <c r="F234" s="168"/>
      <c r="G234" s="169"/>
    </row>
    <row r="235" spans="2:7" s="113" customFormat="1">
      <c r="B235" s="148"/>
      <c r="C235" s="170"/>
      <c r="D235" s="170"/>
      <c r="E235" s="150"/>
      <c r="F235" s="168"/>
      <c r="G235" s="169"/>
    </row>
    <row r="236" spans="2:7" s="113" customFormat="1">
      <c r="B236" s="148"/>
      <c r="C236" s="170"/>
      <c r="D236" s="170"/>
      <c r="E236" s="150"/>
      <c r="F236" s="168"/>
      <c r="G236" s="169"/>
    </row>
    <row r="237" spans="2:7" s="113" customFormat="1">
      <c r="B237" s="148"/>
      <c r="C237" s="170"/>
      <c r="D237" s="170"/>
      <c r="E237" s="150"/>
      <c r="F237" s="168"/>
      <c r="G237" s="169"/>
    </row>
    <row r="238" spans="2:7" s="113" customFormat="1">
      <c r="B238" s="148"/>
      <c r="C238" s="170"/>
      <c r="D238" s="170"/>
      <c r="E238" s="150"/>
      <c r="F238" s="168"/>
      <c r="G238" s="169"/>
    </row>
    <row r="239" spans="2:7" s="113" customFormat="1">
      <c r="B239" s="148"/>
      <c r="C239" s="170"/>
      <c r="D239" s="170"/>
      <c r="E239" s="150"/>
      <c r="F239" s="168"/>
      <c r="G239" s="169"/>
    </row>
    <row r="240" spans="2:7" s="113" customFormat="1">
      <c r="B240" s="148"/>
      <c r="C240" s="170"/>
      <c r="D240" s="170"/>
      <c r="E240" s="150"/>
      <c r="F240" s="168"/>
      <c r="G240" s="169"/>
    </row>
    <row r="241" spans="2:7" s="113" customFormat="1">
      <c r="B241" s="148"/>
      <c r="C241" s="170"/>
      <c r="D241" s="170"/>
      <c r="E241" s="150"/>
      <c r="F241" s="168"/>
      <c r="G241" s="169"/>
    </row>
    <row r="242" spans="2:7" s="113" customFormat="1">
      <c r="B242" s="148"/>
      <c r="C242" s="170"/>
      <c r="D242" s="170"/>
      <c r="E242" s="150"/>
      <c r="F242" s="168"/>
      <c r="G242" s="169"/>
    </row>
    <row r="243" spans="2:7" s="113" customFormat="1">
      <c r="B243" s="148"/>
      <c r="C243" s="170"/>
      <c r="D243" s="170"/>
      <c r="E243" s="150"/>
      <c r="F243" s="168"/>
      <c r="G243" s="169"/>
    </row>
    <row r="244" spans="2:7" s="113" customFormat="1">
      <c r="B244" s="148"/>
      <c r="C244" s="170"/>
      <c r="D244" s="170"/>
      <c r="E244" s="150"/>
      <c r="F244" s="168"/>
      <c r="G244" s="169"/>
    </row>
    <row r="245" spans="2:7" s="113" customFormat="1">
      <c r="B245" s="148"/>
      <c r="C245" s="170"/>
      <c r="D245" s="170"/>
      <c r="E245" s="150"/>
      <c r="F245" s="168"/>
      <c r="G245" s="169"/>
    </row>
    <row r="246" spans="2:7" s="113" customFormat="1">
      <c r="B246" s="148"/>
      <c r="C246" s="170"/>
      <c r="D246" s="170"/>
      <c r="E246" s="150"/>
      <c r="F246" s="168"/>
      <c r="G246" s="169"/>
    </row>
    <row r="247" spans="2:7" s="113" customFormat="1">
      <c r="B247" s="148"/>
      <c r="C247" s="170"/>
      <c r="D247" s="170"/>
      <c r="E247" s="150"/>
      <c r="F247" s="168"/>
      <c r="G247" s="169"/>
    </row>
    <row r="248" spans="2:7" s="113" customFormat="1">
      <c r="B248" s="148"/>
      <c r="C248" s="170"/>
      <c r="D248" s="170"/>
      <c r="E248" s="150"/>
      <c r="F248" s="168"/>
      <c r="G248" s="169"/>
    </row>
    <row r="249" spans="2:7" s="113" customFormat="1">
      <c r="B249" s="148"/>
      <c r="C249" s="170"/>
      <c r="D249" s="170"/>
      <c r="E249" s="150"/>
      <c r="F249" s="168"/>
      <c r="G249" s="169"/>
    </row>
    <row r="250" spans="2:7" s="113" customFormat="1">
      <c r="B250" s="148"/>
      <c r="C250" s="170"/>
      <c r="D250" s="170"/>
      <c r="E250" s="150"/>
      <c r="F250" s="168"/>
      <c r="G250" s="169"/>
    </row>
    <row r="251" spans="2:7" s="113" customFormat="1">
      <c r="B251" s="148"/>
      <c r="C251" s="170"/>
      <c r="D251" s="170"/>
      <c r="E251" s="150"/>
      <c r="F251" s="168"/>
      <c r="G251" s="169"/>
    </row>
    <row r="252" spans="2:7" s="113" customFormat="1">
      <c r="B252" s="148"/>
      <c r="C252" s="170"/>
      <c r="D252" s="170"/>
      <c r="E252" s="150"/>
      <c r="F252" s="168"/>
      <c r="G252" s="169"/>
    </row>
    <row r="253" spans="2:7" s="113" customFormat="1">
      <c r="B253" s="148"/>
      <c r="C253" s="170"/>
      <c r="D253" s="170"/>
      <c r="E253" s="150"/>
      <c r="F253" s="168"/>
      <c r="G253" s="169"/>
    </row>
    <row r="254" spans="2:7" s="113" customFormat="1">
      <c r="B254" s="148"/>
      <c r="C254" s="170"/>
      <c r="D254" s="170"/>
      <c r="E254" s="150"/>
      <c r="F254" s="168"/>
      <c r="G254" s="169"/>
    </row>
    <row r="255" spans="2:7" s="113" customFormat="1">
      <c r="B255" s="148"/>
      <c r="C255" s="170"/>
      <c r="D255" s="170"/>
      <c r="E255" s="150"/>
      <c r="F255" s="168"/>
      <c r="G255" s="169"/>
    </row>
    <row r="256" spans="2:7" s="113" customFormat="1">
      <c r="B256" s="148"/>
      <c r="C256" s="170"/>
      <c r="D256" s="170"/>
      <c r="E256" s="150"/>
      <c r="F256" s="168"/>
      <c r="G256" s="169"/>
    </row>
    <row r="257" spans="2:7" s="113" customFormat="1">
      <c r="B257" s="148"/>
      <c r="C257" s="170"/>
      <c r="D257" s="170"/>
      <c r="E257" s="150"/>
      <c r="F257" s="168"/>
      <c r="G257" s="169"/>
    </row>
    <row r="258" spans="2:7" s="113" customFormat="1">
      <c r="B258" s="148"/>
      <c r="C258" s="170"/>
      <c r="D258" s="170"/>
      <c r="E258" s="150"/>
      <c r="F258" s="168"/>
      <c r="G258" s="169"/>
    </row>
    <row r="259" spans="2:7" s="113" customFormat="1">
      <c r="B259" s="148"/>
      <c r="C259" s="170"/>
      <c r="D259" s="170"/>
      <c r="E259" s="150"/>
      <c r="F259" s="168"/>
      <c r="G259" s="169"/>
    </row>
    <row r="260" spans="2:7" s="113" customFormat="1">
      <c r="B260" s="148"/>
      <c r="C260" s="170"/>
      <c r="D260" s="170"/>
      <c r="E260" s="150"/>
      <c r="F260" s="168"/>
      <c r="G260" s="169"/>
    </row>
    <row r="261" spans="2:7" s="113" customFormat="1">
      <c r="B261" s="148"/>
      <c r="C261" s="170"/>
      <c r="D261" s="170"/>
      <c r="E261" s="150"/>
      <c r="F261" s="168"/>
      <c r="G261" s="169"/>
    </row>
    <row r="262" spans="2:7" s="113" customFormat="1">
      <c r="B262" s="148"/>
      <c r="C262" s="170"/>
      <c r="D262" s="170"/>
      <c r="E262" s="150"/>
      <c r="F262" s="168"/>
      <c r="G262" s="169"/>
    </row>
    <row r="263" spans="2:7" s="113" customFormat="1">
      <c r="B263" s="148"/>
      <c r="C263" s="170"/>
      <c r="D263" s="170"/>
      <c r="E263" s="150"/>
      <c r="F263" s="168"/>
      <c r="G263" s="169"/>
    </row>
    <row r="264" spans="2:7" s="113" customFormat="1">
      <c r="B264" s="148"/>
      <c r="C264" s="170"/>
      <c r="D264" s="170"/>
      <c r="E264" s="150"/>
      <c r="F264" s="168"/>
      <c r="G264" s="169"/>
    </row>
    <row r="265" spans="2:7" s="113" customFormat="1">
      <c r="B265" s="148"/>
      <c r="C265" s="170"/>
      <c r="D265" s="170"/>
      <c r="E265" s="150"/>
      <c r="F265" s="168"/>
      <c r="G265" s="169"/>
    </row>
    <row r="266" spans="2:7" s="113" customFormat="1">
      <c r="B266" s="148"/>
      <c r="C266" s="170"/>
      <c r="D266" s="170"/>
      <c r="E266" s="150"/>
      <c r="F266" s="168"/>
      <c r="G266" s="169"/>
    </row>
    <row r="267" spans="2:7" s="113" customFormat="1">
      <c r="B267" s="148"/>
      <c r="C267" s="170"/>
      <c r="D267" s="170"/>
      <c r="E267" s="150"/>
      <c r="F267" s="168"/>
      <c r="G267" s="169"/>
    </row>
    <row r="268" spans="2:7" s="113" customFormat="1">
      <c r="B268" s="148"/>
      <c r="C268" s="170"/>
      <c r="D268" s="170"/>
      <c r="E268" s="150"/>
      <c r="F268" s="168"/>
      <c r="G268" s="169"/>
    </row>
    <row r="269" spans="2:7" s="113" customFormat="1">
      <c r="B269" s="148"/>
      <c r="C269" s="170"/>
      <c r="D269" s="170"/>
      <c r="E269" s="150"/>
      <c r="F269" s="168"/>
      <c r="G269" s="169"/>
    </row>
    <row r="270" spans="2:7" s="113" customFormat="1">
      <c r="B270" s="148"/>
      <c r="C270" s="170"/>
      <c r="D270" s="170"/>
      <c r="E270" s="150"/>
      <c r="F270" s="168"/>
      <c r="G270" s="169"/>
    </row>
    <row r="271" spans="2:7" s="113" customFormat="1">
      <c r="B271" s="148"/>
      <c r="C271" s="170"/>
      <c r="D271" s="170"/>
      <c r="E271" s="150"/>
      <c r="F271" s="168"/>
      <c r="G271" s="169"/>
    </row>
    <row r="272" spans="2:7" s="113" customFormat="1">
      <c r="B272" s="148"/>
      <c r="C272" s="170"/>
      <c r="D272" s="170"/>
      <c r="E272" s="150"/>
      <c r="F272" s="168"/>
      <c r="G272" s="169"/>
    </row>
    <row r="273" spans="2:7" s="113" customFormat="1">
      <c r="B273" s="148"/>
      <c r="C273" s="170"/>
      <c r="D273" s="170"/>
      <c r="E273" s="150"/>
      <c r="F273" s="168"/>
      <c r="G273" s="169"/>
    </row>
    <row r="274" spans="2:7" s="113" customFormat="1">
      <c r="B274" s="148"/>
      <c r="C274" s="170"/>
      <c r="D274" s="170"/>
      <c r="E274" s="150"/>
      <c r="F274" s="168"/>
      <c r="G274" s="169"/>
    </row>
    <row r="275" spans="2:7" s="113" customFormat="1">
      <c r="B275" s="148"/>
      <c r="C275" s="170"/>
      <c r="D275" s="170"/>
      <c r="E275" s="150"/>
      <c r="F275" s="168"/>
      <c r="G275" s="169"/>
    </row>
    <row r="276" spans="2:7" s="113" customFormat="1">
      <c r="B276" s="148"/>
      <c r="C276" s="170"/>
      <c r="D276" s="170"/>
      <c r="E276" s="150"/>
      <c r="F276" s="168"/>
      <c r="G276" s="169"/>
    </row>
    <row r="277" spans="2:7" s="113" customFormat="1">
      <c r="B277" s="148"/>
      <c r="C277" s="170"/>
      <c r="D277" s="170"/>
      <c r="E277" s="150"/>
      <c r="F277" s="168"/>
      <c r="G277" s="169"/>
    </row>
    <row r="278" spans="2:7" s="113" customFormat="1">
      <c r="B278" s="148"/>
      <c r="C278" s="170"/>
      <c r="D278" s="170"/>
      <c r="E278" s="150"/>
      <c r="F278" s="168"/>
      <c r="G278" s="169"/>
    </row>
    <row r="279" spans="2:7" s="113" customFormat="1">
      <c r="B279" s="148"/>
      <c r="C279" s="170"/>
      <c r="D279" s="170"/>
      <c r="E279" s="150"/>
      <c r="F279" s="168"/>
      <c r="G279" s="169"/>
    </row>
    <row r="280" spans="2:7" s="113" customFormat="1">
      <c r="B280" s="148"/>
      <c r="C280" s="170"/>
      <c r="D280" s="170"/>
      <c r="E280" s="150"/>
      <c r="F280" s="168"/>
      <c r="G280" s="169"/>
    </row>
    <row r="281" spans="2:7" s="113" customFormat="1">
      <c r="B281" s="148"/>
      <c r="C281" s="170"/>
      <c r="D281" s="170"/>
      <c r="E281" s="150"/>
      <c r="F281" s="168"/>
      <c r="G281" s="169"/>
    </row>
    <row r="282" spans="2:7" s="113" customFormat="1">
      <c r="B282" s="148"/>
      <c r="C282" s="170"/>
      <c r="D282" s="170"/>
      <c r="E282" s="150"/>
      <c r="F282" s="168"/>
      <c r="G282" s="169"/>
    </row>
    <row r="283" spans="2:7" s="113" customFormat="1">
      <c r="B283" s="148"/>
      <c r="C283" s="170"/>
      <c r="D283" s="170"/>
      <c r="E283" s="150"/>
      <c r="F283" s="168"/>
      <c r="G283" s="169"/>
    </row>
    <row r="284" spans="2:7" s="113" customFormat="1">
      <c r="B284" s="148"/>
      <c r="C284" s="170"/>
      <c r="D284" s="170"/>
      <c r="E284" s="150"/>
      <c r="F284" s="168"/>
      <c r="G284" s="169"/>
    </row>
    <row r="285" spans="2:7" s="113" customFormat="1">
      <c r="B285" s="148"/>
      <c r="C285" s="170"/>
      <c r="D285" s="170"/>
      <c r="E285" s="150"/>
      <c r="F285" s="168"/>
      <c r="G285" s="169"/>
    </row>
    <row r="286" spans="2:7" s="113" customFormat="1">
      <c r="B286" s="148"/>
      <c r="C286" s="170"/>
      <c r="D286" s="170"/>
      <c r="E286" s="150"/>
      <c r="F286" s="168"/>
      <c r="G286" s="169"/>
    </row>
    <row r="287" spans="2:7" s="113" customFormat="1">
      <c r="B287" s="148"/>
      <c r="C287" s="170"/>
      <c r="D287" s="170"/>
      <c r="E287" s="150"/>
      <c r="F287" s="168"/>
      <c r="G287" s="169"/>
    </row>
    <row r="288" spans="2:7" s="113" customFormat="1">
      <c r="B288" s="148"/>
      <c r="C288" s="170"/>
      <c r="D288" s="170"/>
      <c r="E288" s="150"/>
      <c r="F288" s="168"/>
      <c r="G288" s="169"/>
    </row>
    <row r="289" spans="2:7" s="113" customFormat="1">
      <c r="B289" s="148"/>
      <c r="C289" s="170"/>
      <c r="D289" s="170"/>
      <c r="E289" s="150"/>
      <c r="F289" s="168"/>
      <c r="G289" s="169"/>
    </row>
    <row r="290" spans="2:7" s="113" customFormat="1">
      <c r="B290" s="148"/>
      <c r="C290" s="170"/>
      <c r="D290" s="170"/>
      <c r="E290" s="150"/>
      <c r="F290" s="168"/>
      <c r="G290" s="169"/>
    </row>
    <row r="291" spans="2:7" s="113" customFormat="1">
      <c r="B291" s="148"/>
      <c r="C291" s="170"/>
      <c r="D291" s="170"/>
      <c r="E291" s="150"/>
      <c r="F291" s="168"/>
      <c r="G291" s="169"/>
    </row>
    <row r="292" spans="2:7" s="113" customFormat="1">
      <c r="B292" s="148"/>
      <c r="C292" s="170"/>
      <c r="D292" s="170"/>
      <c r="E292" s="150"/>
      <c r="F292" s="168"/>
      <c r="G292" s="169"/>
    </row>
    <row r="293" spans="2:7" s="113" customFormat="1">
      <c r="B293" s="148"/>
      <c r="C293" s="170"/>
      <c r="D293" s="170"/>
      <c r="E293" s="150"/>
      <c r="F293" s="168"/>
      <c r="G293" s="169"/>
    </row>
    <row r="294" spans="2:7" s="113" customFormat="1">
      <c r="B294" s="148"/>
      <c r="C294" s="170"/>
      <c r="D294" s="170"/>
      <c r="E294" s="150"/>
      <c r="F294" s="168"/>
      <c r="G294" s="169"/>
    </row>
    <row r="295" spans="2:7" s="113" customFormat="1">
      <c r="B295" s="148"/>
      <c r="C295" s="170"/>
      <c r="D295" s="170"/>
      <c r="E295" s="150"/>
      <c r="F295" s="168"/>
      <c r="G295" s="169"/>
    </row>
    <row r="296" spans="2:7" s="113" customFormat="1">
      <c r="B296" s="148"/>
      <c r="C296" s="170"/>
      <c r="D296" s="170"/>
      <c r="E296" s="150"/>
      <c r="F296" s="168"/>
      <c r="G296" s="169"/>
    </row>
    <row r="297" spans="2:7" s="113" customFormat="1">
      <c r="B297" s="148"/>
      <c r="C297" s="170"/>
      <c r="D297" s="170"/>
      <c r="E297" s="150"/>
      <c r="F297" s="168"/>
      <c r="G297" s="169"/>
    </row>
    <row r="298" spans="2:7" s="113" customFormat="1">
      <c r="B298" s="148"/>
      <c r="C298" s="170"/>
      <c r="D298" s="170"/>
      <c r="E298" s="150"/>
      <c r="F298" s="168"/>
      <c r="G298" s="169"/>
    </row>
    <row r="299" spans="2:7" s="113" customFormat="1">
      <c r="B299" s="148"/>
      <c r="C299" s="170"/>
      <c r="D299" s="170"/>
      <c r="E299" s="150"/>
      <c r="F299" s="168"/>
      <c r="G299" s="169"/>
    </row>
    <row r="300" spans="2:7" s="113" customFormat="1">
      <c r="B300" s="148"/>
      <c r="C300" s="170"/>
      <c r="D300" s="170"/>
      <c r="E300" s="150"/>
      <c r="F300" s="168"/>
      <c r="G300" s="169"/>
    </row>
    <row r="301" spans="2:7" s="113" customFormat="1">
      <c r="B301" s="148"/>
      <c r="C301" s="170"/>
      <c r="D301" s="170"/>
      <c r="E301" s="150"/>
      <c r="F301" s="168"/>
      <c r="G301" s="169"/>
    </row>
    <row r="302" spans="2:7" s="113" customFormat="1">
      <c r="B302" s="148"/>
      <c r="C302" s="170"/>
      <c r="D302" s="170"/>
      <c r="E302" s="150"/>
      <c r="F302" s="168"/>
      <c r="G302" s="169"/>
    </row>
    <row r="303" spans="2:7" s="113" customFormat="1">
      <c r="B303" s="148"/>
      <c r="C303" s="170"/>
      <c r="D303" s="170"/>
      <c r="E303" s="150"/>
      <c r="F303" s="168"/>
      <c r="G303" s="169"/>
    </row>
    <row r="304" spans="2:7" s="113" customFormat="1">
      <c r="B304" s="148"/>
      <c r="C304" s="170"/>
      <c r="D304" s="170"/>
      <c r="E304" s="150"/>
      <c r="F304" s="168"/>
      <c r="G304" s="169"/>
    </row>
    <row r="305" spans="2:7" s="113" customFormat="1">
      <c r="B305" s="148"/>
      <c r="C305" s="170"/>
      <c r="D305" s="170"/>
      <c r="E305" s="150"/>
      <c r="F305" s="168"/>
      <c r="G305" s="169"/>
    </row>
    <row r="306" spans="2:7" s="113" customFormat="1">
      <c r="B306" s="148"/>
      <c r="C306" s="170"/>
      <c r="D306" s="170"/>
      <c r="E306" s="150"/>
      <c r="F306" s="168"/>
      <c r="G306" s="169"/>
    </row>
    <row r="307" spans="2:7" s="113" customFormat="1">
      <c r="B307" s="148"/>
      <c r="C307" s="170"/>
      <c r="D307" s="170"/>
      <c r="E307" s="150"/>
      <c r="F307" s="168"/>
      <c r="G307" s="169"/>
    </row>
    <row r="308" spans="2:7" s="113" customFormat="1">
      <c r="B308" s="148"/>
      <c r="C308" s="170"/>
      <c r="D308" s="170"/>
      <c r="E308" s="150"/>
      <c r="F308" s="168"/>
      <c r="G308" s="169"/>
    </row>
    <row r="309" spans="2:7" s="113" customFormat="1">
      <c r="B309" s="148"/>
      <c r="C309" s="170"/>
      <c r="D309" s="170"/>
      <c r="E309" s="150"/>
      <c r="F309" s="168"/>
      <c r="G309" s="169"/>
    </row>
    <row r="310" spans="2:7" s="113" customFormat="1">
      <c r="B310" s="148"/>
      <c r="C310" s="170"/>
      <c r="D310" s="170"/>
      <c r="E310" s="150"/>
      <c r="F310" s="168"/>
      <c r="G310" s="169"/>
    </row>
  </sheetData>
  <sheetProtection password="C7CB" sheet="1" objects="1" scenarios="1"/>
  <mergeCells count="9">
    <mergeCell ref="D4:J4"/>
    <mergeCell ref="D5:J5"/>
    <mergeCell ref="B2:L2"/>
    <mergeCell ref="L6:L7"/>
    <mergeCell ref="D7:G7"/>
    <mergeCell ref="D6:G6"/>
    <mergeCell ref="H6:H7"/>
    <mergeCell ref="I6:I7"/>
    <mergeCell ref="B3:L3"/>
  </mergeCells>
  <phoneticPr fontId="5" type="noConversion"/>
  <pageMargins left="1.37" right="0.43" top="0.88" bottom="1" header="0.5" footer="0.5"/>
  <pageSetup paperSize="9" scale="77"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sheetPr codeName="Sayfa20" enableFormatConditionsCalculation="0">
    <tabColor indexed="10"/>
  </sheetPr>
  <dimension ref="A1:Z226"/>
  <sheetViews>
    <sheetView showGridLines="0" showRowColHeaders="0" showZeros="0" showOutlineSymbols="0" workbookViewId="0">
      <selection activeCell="L10" sqref="L10"/>
    </sheetView>
  </sheetViews>
  <sheetFormatPr defaultRowHeight="12.75"/>
  <cols>
    <col min="1" max="2" width="5.140625" style="256" customWidth="1"/>
    <col min="3" max="3" width="5.85546875" customWidth="1"/>
    <col min="4" max="4" width="9" style="214" customWidth="1"/>
    <col min="5" max="5" width="10.28515625" customWidth="1"/>
    <col min="6" max="6" width="12.42578125" hidden="1" customWidth="1"/>
    <col min="7" max="7" width="16.7109375" style="6" hidden="1" customWidth="1"/>
    <col min="8" max="8" width="18" style="4" customWidth="1"/>
    <col min="9" max="9" width="11" style="195" customWidth="1"/>
    <col min="10" max="10" width="12.140625" style="2" customWidth="1"/>
    <col min="11" max="11" width="18.85546875" style="1" customWidth="1"/>
    <col min="12" max="12" width="17.7109375" customWidth="1"/>
    <col min="13" max="13" width="10.140625" style="256" customWidth="1"/>
    <col min="14" max="16384" width="9.140625" style="256"/>
  </cols>
  <sheetData>
    <row r="1" spans="1:26" ht="25.5" customHeight="1">
      <c r="A1" s="113">
        <v>198406</v>
      </c>
      <c r="B1" s="113"/>
      <c r="C1" s="113"/>
      <c r="D1" s="204"/>
      <c r="E1" s="113"/>
      <c r="F1" s="113"/>
      <c r="G1" s="148"/>
      <c r="H1" s="149"/>
      <c r="I1" s="194"/>
      <c r="J1" s="113"/>
      <c r="K1" s="113"/>
      <c r="L1" s="113"/>
      <c r="M1" s="113"/>
      <c r="N1" s="113"/>
      <c r="O1" s="113"/>
      <c r="P1" s="113"/>
      <c r="Q1" s="113"/>
      <c r="R1" s="113"/>
      <c r="S1" s="113"/>
      <c r="T1" s="113"/>
      <c r="U1" s="113"/>
      <c r="V1" s="113"/>
      <c r="W1" s="113"/>
      <c r="X1" s="113"/>
      <c r="Y1" s="113"/>
      <c r="Z1" s="113"/>
    </row>
    <row r="2" spans="1:26" ht="25.5" customHeight="1">
      <c r="A2" s="113"/>
      <c r="B2" s="113"/>
      <c r="C2" s="739" t="str">
        <f>FİRMA!$J$10</f>
        <v xml:space="preserve"> </v>
      </c>
      <c r="D2" s="739"/>
      <c r="E2" s="739"/>
      <c r="F2" s="739"/>
      <c r="G2" s="739"/>
      <c r="H2" s="739"/>
      <c r="I2" s="739"/>
      <c r="J2" s="739"/>
      <c r="K2" s="739"/>
      <c r="L2" s="739"/>
      <c r="M2" s="113"/>
      <c r="N2" s="113"/>
      <c r="O2" s="113"/>
      <c r="P2" s="113"/>
      <c r="Q2" s="113"/>
      <c r="R2" s="113"/>
      <c r="S2" s="113"/>
      <c r="T2" s="113"/>
      <c r="U2" s="113"/>
      <c r="V2" s="113"/>
      <c r="W2" s="113"/>
      <c r="X2" s="113"/>
      <c r="Y2" s="113"/>
      <c r="Z2" s="113"/>
    </row>
    <row r="3" spans="1:26" ht="28.5" customHeight="1">
      <c r="A3" s="113"/>
      <c r="B3" s="113"/>
      <c r="C3" s="740" t="s">
        <v>27</v>
      </c>
      <c r="D3" s="740"/>
      <c r="E3" s="740"/>
      <c r="F3" s="740"/>
      <c r="G3" s="740"/>
      <c r="H3" s="740"/>
      <c r="I3" s="740"/>
      <c r="J3" s="740"/>
      <c r="K3" s="740"/>
      <c r="L3" s="740"/>
      <c r="M3" s="113"/>
      <c r="N3" s="113"/>
      <c r="O3" s="113"/>
      <c r="P3" s="113"/>
      <c r="Q3" s="113"/>
      <c r="R3" s="113"/>
      <c r="S3" s="113"/>
      <c r="T3" s="113"/>
      <c r="U3" s="113"/>
      <c r="V3" s="113"/>
      <c r="W3" s="113"/>
      <c r="X3" s="113"/>
      <c r="Y3" s="113"/>
      <c r="Z3" s="113"/>
    </row>
    <row r="4" spans="1:26" ht="23.25" customHeight="1">
      <c r="A4" s="113"/>
      <c r="B4" s="113"/>
      <c r="C4" s="380"/>
      <c r="D4" s="380"/>
      <c r="E4" s="409"/>
      <c r="F4" s="380"/>
      <c r="G4" s="380"/>
      <c r="H4" s="743" t="str">
        <f>FİRMA!$J$12</f>
        <v xml:space="preserve"> </v>
      </c>
      <c r="I4" s="743"/>
      <c r="J4" s="743"/>
      <c r="K4" s="743"/>
      <c r="L4" s="380"/>
      <c r="M4" s="113"/>
      <c r="N4" s="113"/>
      <c r="O4" s="113"/>
      <c r="P4" s="113"/>
      <c r="Q4" s="113"/>
      <c r="R4" s="113"/>
      <c r="S4" s="113"/>
      <c r="T4" s="113"/>
      <c r="U4" s="113"/>
      <c r="V4" s="113"/>
      <c r="W4" s="113"/>
      <c r="X4" s="113"/>
      <c r="Y4" s="113"/>
      <c r="Z4" s="113"/>
    </row>
    <row r="5" spans="1:26" ht="20.25" customHeight="1">
      <c r="A5" s="113"/>
      <c r="B5" s="113"/>
      <c r="C5" s="380"/>
      <c r="D5" s="380"/>
      <c r="E5" s="409"/>
      <c r="F5" s="380"/>
      <c r="G5" s="380"/>
      <c r="H5" s="744" t="s">
        <v>58</v>
      </c>
      <c r="I5" s="744"/>
      <c r="J5" s="744"/>
      <c r="K5" s="744"/>
      <c r="L5" s="380"/>
      <c r="M5" s="113"/>
      <c r="N5" s="113"/>
      <c r="O5" s="113"/>
      <c r="P5" s="113"/>
      <c r="Q5" s="113"/>
      <c r="R5" s="113"/>
      <c r="S5" s="113"/>
      <c r="T5" s="113"/>
      <c r="U5" s="113"/>
      <c r="V5" s="113"/>
      <c r="W5" s="113"/>
      <c r="X5" s="113"/>
      <c r="Y5" s="113"/>
      <c r="Z5" s="113"/>
    </row>
    <row r="6" spans="1:26" ht="33" customHeight="1">
      <c r="A6" s="113"/>
      <c r="B6" s="113"/>
      <c r="C6" s="381"/>
      <c r="D6" s="741" t="s">
        <v>72</v>
      </c>
      <c r="E6" s="741"/>
      <c r="F6" s="410"/>
      <c r="G6" s="382"/>
      <c r="H6" s="411">
        <f>FİRMA!$S$15</f>
        <v>42156</v>
      </c>
      <c r="I6" s="383"/>
      <c r="J6" s="355"/>
      <c r="K6" s="347"/>
      <c r="L6" s="347"/>
      <c r="M6" s="151"/>
      <c r="N6" s="151"/>
      <c r="O6" s="113"/>
      <c r="P6" s="113"/>
      <c r="Q6" s="113"/>
      <c r="R6" s="113"/>
      <c r="S6" s="113"/>
      <c r="T6" s="113"/>
      <c r="U6" s="113"/>
      <c r="V6" s="113"/>
      <c r="W6" s="113"/>
      <c r="X6" s="113"/>
      <c r="Y6" s="113"/>
      <c r="Z6" s="113"/>
    </row>
    <row r="7" spans="1:26" ht="15.75" customHeight="1">
      <c r="A7" s="113"/>
      <c r="B7" s="113"/>
      <c r="C7" s="384"/>
      <c r="D7" s="742" t="s">
        <v>52</v>
      </c>
      <c r="E7" s="742"/>
      <c r="F7" s="384"/>
      <c r="G7" s="382"/>
      <c r="H7" s="385">
        <f>IF(H6="",0,VLOOKUP(H6,TARİH3:(SOL),2,FALSE))</f>
        <v>18043.02</v>
      </c>
      <c r="I7" s="386" t="s">
        <v>142</v>
      </c>
      <c r="J7" s="387"/>
      <c r="K7" s="347" t="s">
        <v>142</v>
      </c>
      <c r="L7" s="347"/>
      <c r="M7" s="151"/>
      <c r="N7" s="151"/>
      <c r="O7" s="113"/>
      <c r="P7" s="113"/>
      <c r="Q7" s="113"/>
      <c r="R7" s="113"/>
      <c r="S7" s="113"/>
      <c r="T7" s="113"/>
      <c r="U7" s="113"/>
      <c r="V7" s="113"/>
      <c r="W7" s="113"/>
      <c r="X7" s="113"/>
      <c r="Y7" s="113"/>
      <c r="Z7" s="113"/>
    </row>
    <row r="8" spans="1:26">
      <c r="A8" s="113"/>
      <c r="B8" s="113"/>
      <c r="C8" s="388"/>
      <c r="D8" s="738" t="s">
        <v>142</v>
      </c>
      <c r="E8" s="738"/>
      <c r="F8" s="388"/>
      <c r="G8" s="363"/>
      <c r="H8" s="389"/>
      <c r="I8" s="390"/>
      <c r="J8" s="391"/>
      <c r="K8" s="392"/>
      <c r="L8" s="393"/>
      <c r="M8" s="152"/>
      <c r="N8" s="113" t="s">
        <v>142</v>
      </c>
      <c r="O8" s="113"/>
      <c r="P8" s="113"/>
      <c r="Q8" s="113"/>
      <c r="R8" s="113"/>
      <c r="S8" s="113"/>
      <c r="T8" s="113"/>
      <c r="U8" s="113"/>
      <c r="V8" s="113"/>
      <c r="W8" s="113"/>
      <c r="X8" s="113"/>
      <c r="Y8" s="113"/>
      <c r="Z8" s="113"/>
    </row>
    <row r="9" spans="1:26" s="265" customFormat="1" ht="42" customHeight="1">
      <c r="A9" s="113"/>
      <c r="B9" s="113"/>
      <c r="C9" s="394">
        <v>1</v>
      </c>
      <c r="D9" s="404" t="s">
        <v>120</v>
      </c>
      <c r="E9" s="404" t="s">
        <v>121</v>
      </c>
      <c r="F9" s="405"/>
      <c r="G9" s="365" t="s">
        <v>79</v>
      </c>
      <c r="H9" s="406" t="s">
        <v>160</v>
      </c>
      <c r="I9" s="407" t="s">
        <v>177</v>
      </c>
      <c r="J9" s="408" t="s">
        <v>71</v>
      </c>
      <c r="K9" s="406" t="s">
        <v>36</v>
      </c>
      <c r="L9" s="408" t="s">
        <v>159</v>
      </c>
      <c r="M9" s="153"/>
      <c r="N9" s="470">
        <v>0</v>
      </c>
      <c r="O9" s="493">
        <v>0</v>
      </c>
      <c r="P9" s="114"/>
      <c r="Q9" s="114"/>
      <c r="R9" s="114"/>
      <c r="S9" s="114"/>
      <c r="T9" s="114"/>
      <c r="U9" s="114"/>
      <c r="V9" s="114"/>
      <c r="W9" s="114"/>
      <c r="X9" s="114"/>
      <c r="Y9" s="114"/>
      <c r="Z9" s="114"/>
    </row>
    <row r="10" spans="1:26" ht="15">
      <c r="A10" s="114"/>
      <c r="B10" s="114" t="s">
        <v>142</v>
      </c>
      <c r="C10" s="396">
        <v>1</v>
      </c>
      <c r="D10" s="579">
        <v>12</v>
      </c>
      <c r="E10" s="502">
        <v>2014</v>
      </c>
      <c r="F10" s="503">
        <f>DATE(E10,D10,C10)</f>
        <v>41974</v>
      </c>
      <c r="G10" s="504">
        <f>IF(D10=0,B10,F10)</f>
        <v>41974</v>
      </c>
      <c r="H10" s="588">
        <v>10000</v>
      </c>
      <c r="I10" s="586">
        <f>IF(G10&gt;"",0,VLOOKUP(G10,TARİH3:(SOL),2,FALSE))</f>
        <v>17104.53</v>
      </c>
      <c r="J10" s="521">
        <f>IF(I10&gt;0,ROUND(RE/I10,5),0)</f>
        <v>1.05487</v>
      </c>
      <c r="K10" s="555">
        <f>IF(H10&gt;0,H10*J10,0)</f>
        <v>10548.699999999999</v>
      </c>
      <c r="L10" s="555">
        <f t="shared" ref="L10:L47" si="0">K10-H10</f>
        <v>548.69999999999891</v>
      </c>
      <c r="M10" s="154"/>
      <c r="N10" s="124">
        <v>0</v>
      </c>
      <c r="O10" s="124">
        <v>0</v>
      </c>
      <c r="P10" s="113"/>
      <c r="Q10" s="113"/>
      <c r="R10" s="113"/>
      <c r="S10" s="113"/>
      <c r="T10" s="113"/>
      <c r="U10" s="113"/>
      <c r="V10" s="113"/>
      <c r="W10" s="113"/>
      <c r="X10" s="113"/>
      <c r="Y10" s="113"/>
      <c r="Z10" s="113"/>
    </row>
    <row r="11" spans="1:26" ht="15">
      <c r="A11" s="113"/>
      <c r="B11" s="113" t="s">
        <v>142</v>
      </c>
      <c r="C11" s="396">
        <v>1</v>
      </c>
      <c r="D11" s="515">
        <v>0</v>
      </c>
      <c r="E11" s="502">
        <v>0</v>
      </c>
      <c r="F11" s="503" t="e">
        <f>DATE(E11,D11,C11)</f>
        <v>#NUM!</v>
      </c>
      <c r="G11" s="504" t="str">
        <f t="shared" ref="G11:G47" si="1">IF(D11=0,B11,F11)</f>
        <v xml:space="preserve"> </v>
      </c>
      <c r="H11" s="588">
        <v>0</v>
      </c>
      <c r="I11" s="587">
        <f>IF(G11&gt;"",0,VLOOKUP(G11,TARİH3:(SOL),2,FALSE))</f>
        <v>0</v>
      </c>
      <c r="J11" s="523">
        <f t="shared" ref="J11:J47" si="2">IF(I11&gt;0,ROUND(RE/I11,5),0)</f>
        <v>0</v>
      </c>
      <c r="K11" s="556">
        <f>IF(H11&gt;0,H11*J11,0)</f>
        <v>0</v>
      </c>
      <c r="L11" s="556">
        <f t="shared" si="0"/>
        <v>0</v>
      </c>
      <c r="M11" s="154"/>
      <c r="N11" s="124">
        <v>1</v>
      </c>
      <c r="O11" s="124">
        <v>2004</v>
      </c>
      <c r="P11" s="113"/>
      <c r="Q11" s="113"/>
      <c r="R11" s="113"/>
      <c r="S11" s="113"/>
      <c r="T11" s="113"/>
      <c r="U11" s="113"/>
      <c r="V11" s="113"/>
      <c r="W11" s="113"/>
      <c r="X11" s="113"/>
      <c r="Y11" s="113"/>
      <c r="Z11" s="113"/>
    </row>
    <row r="12" spans="1:26" ht="15">
      <c r="A12" s="113"/>
      <c r="B12" s="113" t="s">
        <v>142</v>
      </c>
      <c r="C12" s="396">
        <v>1</v>
      </c>
      <c r="D12" s="515">
        <v>0</v>
      </c>
      <c r="E12" s="502">
        <v>0</v>
      </c>
      <c r="F12" s="503" t="e">
        <f>DATE(E12,D12,C12)</f>
        <v>#NUM!</v>
      </c>
      <c r="G12" s="504" t="str">
        <f t="shared" si="1"/>
        <v xml:space="preserve"> </v>
      </c>
      <c r="H12" s="588">
        <v>0</v>
      </c>
      <c r="I12" s="587">
        <f>IF(G12&gt;"",0,VLOOKUP(G12,TARİH3:(SOL),2,FALSE))</f>
        <v>0</v>
      </c>
      <c r="J12" s="523">
        <f t="shared" si="2"/>
        <v>0</v>
      </c>
      <c r="K12" s="556">
        <f t="shared" ref="K12:K47" si="3">IF(H12&gt;0,H12*J12,0)</f>
        <v>0</v>
      </c>
      <c r="L12" s="556">
        <f t="shared" si="0"/>
        <v>0</v>
      </c>
      <c r="M12" s="154"/>
      <c r="N12" s="124">
        <v>2</v>
      </c>
      <c r="O12" s="124">
        <v>2003</v>
      </c>
      <c r="P12" s="113"/>
      <c r="Q12" s="113"/>
      <c r="R12" s="113"/>
      <c r="S12" s="113"/>
      <c r="T12" s="113"/>
      <c r="U12" s="113"/>
      <c r="V12" s="113"/>
      <c r="W12" s="113"/>
      <c r="X12" s="113"/>
      <c r="Y12" s="113"/>
      <c r="Z12" s="113"/>
    </row>
    <row r="13" spans="1:26" ht="15">
      <c r="A13" s="113"/>
      <c r="B13" s="113" t="s">
        <v>142</v>
      </c>
      <c r="C13" s="396">
        <v>1</v>
      </c>
      <c r="D13" s="515">
        <v>0</v>
      </c>
      <c r="E13" s="502">
        <v>0</v>
      </c>
      <c r="F13" s="503" t="e">
        <f t="shared" ref="F13:F47" si="4">DATE(E13,D13,C13)</f>
        <v>#NUM!</v>
      </c>
      <c r="G13" s="504" t="str">
        <f t="shared" si="1"/>
        <v xml:space="preserve"> </v>
      </c>
      <c r="H13" s="588">
        <v>0</v>
      </c>
      <c r="I13" s="587">
        <f>IF(G13&gt;"",0,VLOOKUP(G13,TARİH3:(SOL),2,FALSE))</f>
        <v>0</v>
      </c>
      <c r="J13" s="523">
        <f t="shared" si="2"/>
        <v>0</v>
      </c>
      <c r="K13" s="556">
        <f t="shared" si="3"/>
        <v>0</v>
      </c>
      <c r="L13" s="556">
        <f t="shared" si="0"/>
        <v>0</v>
      </c>
      <c r="M13" s="154"/>
      <c r="N13" s="124">
        <v>3</v>
      </c>
      <c r="O13" s="124">
        <v>2002</v>
      </c>
      <c r="P13" s="113"/>
      <c r="Q13" s="113"/>
      <c r="R13" s="113"/>
      <c r="S13" s="113"/>
      <c r="T13" s="113"/>
      <c r="U13" s="113"/>
      <c r="V13" s="113"/>
      <c r="W13" s="113"/>
      <c r="X13" s="113"/>
      <c r="Y13" s="113"/>
      <c r="Z13" s="113"/>
    </row>
    <row r="14" spans="1:26" ht="15">
      <c r="A14" s="113"/>
      <c r="B14" s="113" t="s">
        <v>142</v>
      </c>
      <c r="C14" s="396">
        <v>1</v>
      </c>
      <c r="D14" s="515">
        <v>0</v>
      </c>
      <c r="E14" s="502">
        <v>0</v>
      </c>
      <c r="F14" s="503" t="e">
        <f t="shared" si="4"/>
        <v>#NUM!</v>
      </c>
      <c r="G14" s="504" t="str">
        <f t="shared" si="1"/>
        <v xml:space="preserve"> </v>
      </c>
      <c r="H14" s="554">
        <v>0</v>
      </c>
      <c r="I14" s="522">
        <f>IF(G14&gt;"",0,VLOOKUP(G14,TARİH3:(SOL),2,FALSE))</f>
        <v>0</v>
      </c>
      <c r="J14" s="523">
        <f t="shared" si="2"/>
        <v>0</v>
      </c>
      <c r="K14" s="556">
        <f t="shared" si="3"/>
        <v>0</v>
      </c>
      <c r="L14" s="556">
        <f t="shared" si="0"/>
        <v>0</v>
      </c>
      <c r="M14" s="154"/>
      <c r="N14" s="124">
        <v>4</v>
      </c>
      <c r="O14" s="124">
        <v>2001</v>
      </c>
      <c r="P14" s="113"/>
      <c r="Q14" s="113"/>
      <c r="R14" s="113"/>
      <c r="S14" s="113"/>
      <c r="T14" s="113"/>
      <c r="U14" s="113"/>
      <c r="V14" s="113"/>
      <c r="W14" s="113"/>
      <c r="X14" s="113"/>
      <c r="Y14" s="113"/>
      <c r="Z14" s="113"/>
    </row>
    <row r="15" spans="1:26" ht="15">
      <c r="A15" s="113"/>
      <c r="B15" s="113" t="s">
        <v>142</v>
      </c>
      <c r="C15" s="396">
        <v>1</v>
      </c>
      <c r="D15" s="515">
        <v>0</v>
      </c>
      <c r="E15" s="502">
        <v>0</v>
      </c>
      <c r="F15" s="503" t="e">
        <f t="shared" si="4"/>
        <v>#NUM!</v>
      </c>
      <c r="G15" s="504" t="str">
        <f t="shared" si="1"/>
        <v xml:space="preserve"> </v>
      </c>
      <c r="H15" s="554">
        <v>0</v>
      </c>
      <c r="I15" s="522">
        <f>IF(G15&gt;"",0,VLOOKUP(G15,TARİH3:(SOL),2,FALSE))</f>
        <v>0</v>
      </c>
      <c r="J15" s="523">
        <f t="shared" si="2"/>
        <v>0</v>
      </c>
      <c r="K15" s="556">
        <f t="shared" si="3"/>
        <v>0</v>
      </c>
      <c r="L15" s="556">
        <f t="shared" si="0"/>
        <v>0</v>
      </c>
      <c r="M15" s="154"/>
      <c r="N15" s="124">
        <v>5</v>
      </c>
      <c r="O15" s="124">
        <v>2000</v>
      </c>
      <c r="P15" s="113"/>
      <c r="Q15" s="113"/>
      <c r="R15" s="113"/>
      <c r="S15" s="113"/>
      <c r="T15" s="113"/>
      <c r="U15" s="113"/>
      <c r="V15" s="113"/>
      <c r="W15" s="113"/>
      <c r="X15" s="113"/>
      <c r="Y15" s="113"/>
      <c r="Z15" s="113"/>
    </row>
    <row r="16" spans="1:26" ht="15">
      <c r="A16" s="113"/>
      <c r="B16" s="113" t="s">
        <v>142</v>
      </c>
      <c r="C16" s="396">
        <v>1</v>
      </c>
      <c r="D16" s="515">
        <v>0</v>
      </c>
      <c r="E16" s="502">
        <v>0</v>
      </c>
      <c r="F16" s="503" t="e">
        <f t="shared" si="4"/>
        <v>#NUM!</v>
      </c>
      <c r="G16" s="504" t="str">
        <f t="shared" si="1"/>
        <v xml:space="preserve"> </v>
      </c>
      <c r="H16" s="554">
        <v>0</v>
      </c>
      <c r="I16" s="522">
        <f>IF(G16&gt;"",0,VLOOKUP(G16,TARİH3:(SOL),2,FALSE))</f>
        <v>0</v>
      </c>
      <c r="J16" s="523">
        <f t="shared" si="2"/>
        <v>0</v>
      </c>
      <c r="K16" s="556">
        <f t="shared" si="3"/>
        <v>0</v>
      </c>
      <c r="L16" s="556">
        <f t="shared" si="0"/>
        <v>0</v>
      </c>
      <c r="M16" s="154"/>
      <c r="N16" s="124">
        <v>6</v>
      </c>
      <c r="O16" s="124">
        <v>1999</v>
      </c>
      <c r="P16" s="113"/>
      <c r="Q16" s="113"/>
      <c r="R16" s="113"/>
      <c r="S16" s="113"/>
      <c r="T16" s="113"/>
      <c r="U16" s="113"/>
      <c r="V16" s="113"/>
      <c r="W16" s="113"/>
      <c r="X16" s="113"/>
      <c r="Y16" s="113"/>
      <c r="Z16" s="113"/>
    </row>
    <row r="17" spans="1:26" ht="15">
      <c r="A17" s="113"/>
      <c r="B17" s="113" t="s">
        <v>142</v>
      </c>
      <c r="C17" s="396">
        <v>1</v>
      </c>
      <c r="D17" s="515">
        <v>0</v>
      </c>
      <c r="E17" s="502">
        <v>0</v>
      </c>
      <c r="F17" s="503" t="e">
        <f t="shared" si="4"/>
        <v>#NUM!</v>
      </c>
      <c r="G17" s="504" t="str">
        <f t="shared" si="1"/>
        <v xml:space="preserve"> </v>
      </c>
      <c r="H17" s="554">
        <v>0</v>
      </c>
      <c r="I17" s="522">
        <f>IF(G17&gt;"",0,VLOOKUP(G17,TARİH3:(SOL),2,FALSE))</f>
        <v>0</v>
      </c>
      <c r="J17" s="523">
        <f t="shared" si="2"/>
        <v>0</v>
      </c>
      <c r="K17" s="556">
        <f t="shared" si="3"/>
        <v>0</v>
      </c>
      <c r="L17" s="556">
        <f t="shared" si="0"/>
        <v>0</v>
      </c>
      <c r="M17" s="154"/>
      <c r="N17" s="124">
        <v>7</v>
      </c>
      <c r="O17" s="124">
        <v>1998</v>
      </c>
      <c r="P17" s="113"/>
      <c r="Q17" s="113"/>
      <c r="R17" s="113"/>
      <c r="S17" s="113"/>
      <c r="T17" s="113"/>
      <c r="U17" s="113"/>
      <c r="V17" s="113"/>
      <c r="W17" s="113"/>
      <c r="X17" s="113"/>
      <c r="Y17" s="113"/>
      <c r="Z17" s="113"/>
    </row>
    <row r="18" spans="1:26" ht="15">
      <c r="A18" s="113"/>
      <c r="B18" s="113" t="s">
        <v>142</v>
      </c>
      <c r="C18" s="396">
        <v>1</v>
      </c>
      <c r="D18" s="515">
        <v>0</v>
      </c>
      <c r="E18" s="502">
        <v>0</v>
      </c>
      <c r="F18" s="503" t="e">
        <f t="shared" si="4"/>
        <v>#NUM!</v>
      </c>
      <c r="G18" s="504" t="str">
        <f t="shared" si="1"/>
        <v xml:space="preserve"> </v>
      </c>
      <c r="H18" s="554">
        <v>0</v>
      </c>
      <c r="I18" s="522">
        <f>IF(G18&gt;"",0,VLOOKUP(G18,TARİH3:(SOL),2,FALSE))</f>
        <v>0</v>
      </c>
      <c r="J18" s="523">
        <f t="shared" si="2"/>
        <v>0</v>
      </c>
      <c r="K18" s="556">
        <f t="shared" si="3"/>
        <v>0</v>
      </c>
      <c r="L18" s="556">
        <f t="shared" si="0"/>
        <v>0</v>
      </c>
      <c r="M18" s="154"/>
      <c r="N18" s="124">
        <v>8</v>
      </c>
      <c r="O18" s="124">
        <v>1997</v>
      </c>
      <c r="P18" s="113"/>
      <c r="Q18" s="113"/>
      <c r="R18" s="113"/>
      <c r="S18" s="113"/>
      <c r="T18" s="113"/>
      <c r="U18" s="113"/>
      <c r="V18" s="113"/>
      <c r="W18" s="113"/>
      <c r="X18" s="113"/>
      <c r="Y18" s="113"/>
      <c r="Z18" s="113"/>
    </row>
    <row r="19" spans="1:26" ht="15">
      <c r="A19" s="113"/>
      <c r="B19" s="113" t="s">
        <v>142</v>
      </c>
      <c r="C19" s="396">
        <v>1</v>
      </c>
      <c r="D19" s="515">
        <v>0</v>
      </c>
      <c r="E19" s="502">
        <v>0</v>
      </c>
      <c r="F19" s="503" t="e">
        <f t="shared" si="4"/>
        <v>#NUM!</v>
      </c>
      <c r="G19" s="504" t="str">
        <f t="shared" si="1"/>
        <v xml:space="preserve"> </v>
      </c>
      <c r="H19" s="554">
        <v>0</v>
      </c>
      <c r="I19" s="522">
        <f>IF(G19&gt;"",0,VLOOKUP(G19,TARİH3:(SOL),2,FALSE))</f>
        <v>0</v>
      </c>
      <c r="J19" s="523">
        <f t="shared" si="2"/>
        <v>0</v>
      </c>
      <c r="K19" s="556">
        <f t="shared" si="3"/>
        <v>0</v>
      </c>
      <c r="L19" s="556">
        <f t="shared" si="0"/>
        <v>0</v>
      </c>
      <c r="M19" s="154"/>
      <c r="N19" s="124">
        <v>9</v>
      </c>
      <c r="O19" s="124">
        <v>1996</v>
      </c>
      <c r="P19" s="113"/>
      <c r="Q19" s="113"/>
      <c r="R19" s="113"/>
      <c r="S19" s="113"/>
      <c r="T19" s="113"/>
      <c r="U19" s="113"/>
      <c r="V19" s="113"/>
      <c r="W19" s="113"/>
      <c r="X19" s="113"/>
      <c r="Y19" s="113"/>
      <c r="Z19" s="113"/>
    </row>
    <row r="20" spans="1:26" ht="15">
      <c r="A20" s="113"/>
      <c r="B20" s="113" t="s">
        <v>142</v>
      </c>
      <c r="C20" s="396">
        <v>1</v>
      </c>
      <c r="D20" s="515">
        <v>0</v>
      </c>
      <c r="E20" s="502">
        <v>0</v>
      </c>
      <c r="F20" s="503" t="e">
        <f t="shared" si="4"/>
        <v>#NUM!</v>
      </c>
      <c r="G20" s="504" t="str">
        <f t="shared" si="1"/>
        <v xml:space="preserve"> </v>
      </c>
      <c r="H20" s="554">
        <v>0</v>
      </c>
      <c r="I20" s="522">
        <f>IF(G20&gt;"",0,VLOOKUP(G20,TARİH3:(SOL),2,FALSE))</f>
        <v>0</v>
      </c>
      <c r="J20" s="523">
        <f t="shared" si="2"/>
        <v>0</v>
      </c>
      <c r="K20" s="556">
        <f t="shared" si="3"/>
        <v>0</v>
      </c>
      <c r="L20" s="556">
        <f t="shared" si="0"/>
        <v>0</v>
      </c>
      <c r="M20" s="154"/>
      <c r="N20" s="124">
        <v>10</v>
      </c>
      <c r="O20" s="124">
        <v>1995</v>
      </c>
      <c r="P20" s="113"/>
      <c r="Q20" s="113"/>
      <c r="R20" s="113"/>
      <c r="S20" s="113"/>
      <c r="T20" s="113"/>
      <c r="U20" s="113"/>
      <c r="V20" s="113"/>
      <c r="W20" s="113"/>
      <c r="X20" s="113"/>
      <c r="Y20" s="113"/>
      <c r="Z20" s="113"/>
    </row>
    <row r="21" spans="1:26" ht="15">
      <c r="A21" s="113"/>
      <c r="B21" s="113" t="s">
        <v>142</v>
      </c>
      <c r="C21" s="396">
        <v>1</v>
      </c>
      <c r="D21" s="515">
        <v>0</v>
      </c>
      <c r="E21" s="502">
        <v>0</v>
      </c>
      <c r="F21" s="503" t="e">
        <f t="shared" si="4"/>
        <v>#NUM!</v>
      </c>
      <c r="G21" s="504" t="str">
        <f t="shared" si="1"/>
        <v xml:space="preserve"> </v>
      </c>
      <c r="H21" s="554">
        <v>0</v>
      </c>
      <c r="I21" s="522">
        <f>IF(G21&gt;"",0,VLOOKUP(G21,TARİH3:(SOL),2,FALSE))</f>
        <v>0</v>
      </c>
      <c r="J21" s="523">
        <f t="shared" si="2"/>
        <v>0</v>
      </c>
      <c r="K21" s="556">
        <f t="shared" si="3"/>
        <v>0</v>
      </c>
      <c r="L21" s="556">
        <f t="shared" si="0"/>
        <v>0</v>
      </c>
      <c r="M21" s="154"/>
      <c r="N21" s="124">
        <v>11</v>
      </c>
      <c r="O21" s="124">
        <v>1994</v>
      </c>
      <c r="P21" s="113"/>
      <c r="Q21" s="113"/>
      <c r="R21" s="113"/>
      <c r="S21" s="113"/>
      <c r="T21" s="113"/>
      <c r="U21" s="113"/>
      <c r="V21" s="113"/>
      <c r="W21" s="113"/>
      <c r="X21" s="113"/>
      <c r="Y21" s="113"/>
      <c r="Z21" s="113"/>
    </row>
    <row r="22" spans="1:26" ht="15">
      <c r="A22" s="113"/>
      <c r="B22" s="113" t="s">
        <v>142</v>
      </c>
      <c r="C22" s="396">
        <v>1</v>
      </c>
      <c r="D22" s="515">
        <v>0</v>
      </c>
      <c r="E22" s="502">
        <v>0</v>
      </c>
      <c r="F22" s="503" t="e">
        <f t="shared" si="4"/>
        <v>#NUM!</v>
      </c>
      <c r="G22" s="504" t="str">
        <f t="shared" si="1"/>
        <v xml:space="preserve"> </v>
      </c>
      <c r="H22" s="554">
        <v>0</v>
      </c>
      <c r="I22" s="522">
        <f>IF(G22&gt;"",0,VLOOKUP(G22,TARİH3:(SOL),2,FALSE))</f>
        <v>0</v>
      </c>
      <c r="J22" s="523">
        <f t="shared" si="2"/>
        <v>0</v>
      </c>
      <c r="K22" s="556">
        <f t="shared" si="3"/>
        <v>0</v>
      </c>
      <c r="L22" s="556">
        <f t="shared" si="0"/>
        <v>0</v>
      </c>
      <c r="M22" s="154"/>
      <c r="N22" s="124">
        <v>12</v>
      </c>
      <c r="O22" s="124">
        <v>1993</v>
      </c>
      <c r="P22" s="113"/>
      <c r="Q22" s="113"/>
      <c r="R22" s="113"/>
      <c r="S22" s="113"/>
      <c r="T22" s="113"/>
      <c r="U22" s="113"/>
      <c r="V22" s="113"/>
      <c r="W22" s="113"/>
      <c r="X22" s="113"/>
      <c r="Y22" s="113"/>
      <c r="Z22" s="113"/>
    </row>
    <row r="23" spans="1:26" ht="15">
      <c r="A23" s="113"/>
      <c r="B23" s="113" t="s">
        <v>142</v>
      </c>
      <c r="C23" s="396">
        <v>1</v>
      </c>
      <c r="D23" s="515">
        <v>0</v>
      </c>
      <c r="E23" s="502">
        <v>0</v>
      </c>
      <c r="F23" s="503" t="e">
        <f t="shared" si="4"/>
        <v>#NUM!</v>
      </c>
      <c r="G23" s="504" t="str">
        <f t="shared" si="1"/>
        <v xml:space="preserve"> </v>
      </c>
      <c r="H23" s="554">
        <v>0</v>
      </c>
      <c r="I23" s="522">
        <f>IF(G23&gt;"",0,VLOOKUP(G23,TARİH3:(SOL),2,FALSE))</f>
        <v>0</v>
      </c>
      <c r="J23" s="523">
        <f t="shared" si="2"/>
        <v>0</v>
      </c>
      <c r="K23" s="556">
        <f t="shared" si="3"/>
        <v>0</v>
      </c>
      <c r="L23" s="556">
        <f t="shared" si="0"/>
        <v>0</v>
      </c>
      <c r="M23" s="154"/>
      <c r="N23" s="124"/>
      <c r="O23" s="124">
        <v>1992</v>
      </c>
      <c r="P23" s="113"/>
      <c r="Q23" s="113"/>
      <c r="R23" s="113"/>
      <c r="S23" s="113"/>
      <c r="T23" s="113"/>
      <c r="U23" s="113"/>
      <c r="V23" s="113"/>
      <c r="W23" s="113"/>
      <c r="X23" s="113"/>
      <c r="Y23" s="113"/>
      <c r="Z23" s="113"/>
    </row>
    <row r="24" spans="1:26" ht="15">
      <c r="A24" s="113"/>
      <c r="B24" s="113" t="s">
        <v>142</v>
      </c>
      <c r="C24" s="396">
        <v>1</v>
      </c>
      <c r="D24" s="515">
        <v>0</v>
      </c>
      <c r="E24" s="502">
        <v>0</v>
      </c>
      <c r="F24" s="503" t="e">
        <f t="shared" si="4"/>
        <v>#NUM!</v>
      </c>
      <c r="G24" s="504" t="str">
        <f t="shared" si="1"/>
        <v xml:space="preserve"> </v>
      </c>
      <c r="H24" s="554">
        <v>0</v>
      </c>
      <c r="I24" s="522">
        <f>IF(G24&gt;"",0,VLOOKUP(G24,TARİH3:(SOL),2,FALSE))</f>
        <v>0</v>
      </c>
      <c r="J24" s="523">
        <f t="shared" si="2"/>
        <v>0</v>
      </c>
      <c r="K24" s="556">
        <f t="shared" si="3"/>
        <v>0</v>
      </c>
      <c r="L24" s="556">
        <f t="shared" si="0"/>
        <v>0</v>
      </c>
      <c r="M24" s="154"/>
      <c r="N24" s="124"/>
      <c r="O24" s="124">
        <v>1991</v>
      </c>
      <c r="P24" s="113"/>
      <c r="Q24" s="113"/>
      <c r="R24" s="113"/>
      <c r="S24" s="113"/>
      <c r="T24" s="113"/>
      <c r="U24" s="113"/>
      <c r="V24" s="113"/>
      <c r="W24" s="113"/>
      <c r="X24" s="113"/>
      <c r="Y24" s="113"/>
      <c r="Z24" s="113"/>
    </row>
    <row r="25" spans="1:26" ht="15">
      <c r="A25" s="113"/>
      <c r="B25" s="113" t="s">
        <v>142</v>
      </c>
      <c r="C25" s="396">
        <v>1</v>
      </c>
      <c r="D25" s="515">
        <v>0</v>
      </c>
      <c r="E25" s="502">
        <v>0</v>
      </c>
      <c r="F25" s="503" t="e">
        <f t="shared" si="4"/>
        <v>#NUM!</v>
      </c>
      <c r="G25" s="504" t="str">
        <f t="shared" si="1"/>
        <v xml:space="preserve"> </v>
      </c>
      <c r="H25" s="554">
        <v>0</v>
      </c>
      <c r="I25" s="522">
        <f>IF(G25&gt;"",0,VLOOKUP(G25,TARİH3:(SOL),2,FALSE))</f>
        <v>0</v>
      </c>
      <c r="J25" s="523">
        <f t="shared" si="2"/>
        <v>0</v>
      </c>
      <c r="K25" s="556">
        <f t="shared" si="3"/>
        <v>0</v>
      </c>
      <c r="L25" s="556">
        <f t="shared" si="0"/>
        <v>0</v>
      </c>
      <c r="M25" s="154"/>
      <c r="N25" s="124"/>
      <c r="O25" s="124">
        <v>1990</v>
      </c>
      <c r="P25" s="113"/>
      <c r="Q25" s="113"/>
      <c r="R25" s="113"/>
      <c r="S25" s="113"/>
      <c r="T25" s="113"/>
      <c r="U25" s="113"/>
      <c r="V25" s="113"/>
      <c r="W25" s="113"/>
      <c r="X25" s="113"/>
      <c r="Y25" s="113"/>
      <c r="Z25" s="113"/>
    </row>
    <row r="26" spans="1:26" ht="15">
      <c r="A26" s="113"/>
      <c r="B26" s="113" t="s">
        <v>142</v>
      </c>
      <c r="C26" s="396">
        <v>1</v>
      </c>
      <c r="D26" s="515">
        <v>0</v>
      </c>
      <c r="E26" s="502">
        <v>0</v>
      </c>
      <c r="F26" s="503" t="e">
        <f t="shared" si="4"/>
        <v>#NUM!</v>
      </c>
      <c r="G26" s="504" t="str">
        <f t="shared" si="1"/>
        <v xml:space="preserve"> </v>
      </c>
      <c r="H26" s="554">
        <v>0</v>
      </c>
      <c r="I26" s="522">
        <f>IF(G26&gt;"",0,VLOOKUP(G26,TARİH3:(SOL),2,FALSE))</f>
        <v>0</v>
      </c>
      <c r="J26" s="523">
        <f t="shared" si="2"/>
        <v>0</v>
      </c>
      <c r="K26" s="556">
        <f t="shared" si="3"/>
        <v>0</v>
      </c>
      <c r="L26" s="556">
        <f t="shared" si="0"/>
        <v>0</v>
      </c>
      <c r="M26" s="154"/>
      <c r="N26" s="124"/>
      <c r="O26" s="124">
        <v>1989</v>
      </c>
      <c r="P26" s="113"/>
      <c r="Q26" s="113"/>
      <c r="R26" s="113"/>
      <c r="S26" s="113"/>
      <c r="T26" s="113"/>
      <c r="U26" s="113"/>
      <c r="V26" s="113"/>
      <c r="W26" s="113"/>
      <c r="X26" s="113"/>
      <c r="Y26" s="113"/>
      <c r="Z26" s="113"/>
    </row>
    <row r="27" spans="1:26" ht="15">
      <c r="A27" s="113"/>
      <c r="B27" s="113" t="s">
        <v>142</v>
      </c>
      <c r="C27" s="396">
        <v>1</v>
      </c>
      <c r="D27" s="515">
        <v>0</v>
      </c>
      <c r="E27" s="502">
        <v>0</v>
      </c>
      <c r="F27" s="503" t="e">
        <f t="shared" si="4"/>
        <v>#NUM!</v>
      </c>
      <c r="G27" s="504" t="str">
        <f t="shared" si="1"/>
        <v xml:space="preserve"> </v>
      </c>
      <c r="H27" s="554">
        <v>0</v>
      </c>
      <c r="I27" s="522">
        <f>IF(G27&gt;"",0,VLOOKUP(G27,TARİH3:(SOL),2,FALSE))</f>
        <v>0</v>
      </c>
      <c r="J27" s="523">
        <f t="shared" si="2"/>
        <v>0</v>
      </c>
      <c r="K27" s="556">
        <f t="shared" si="3"/>
        <v>0</v>
      </c>
      <c r="L27" s="556">
        <f t="shared" si="0"/>
        <v>0</v>
      </c>
      <c r="M27" s="154"/>
      <c r="N27" s="124"/>
      <c r="O27" s="124">
        <v>1988</v>
      </c>
      <c r="P27" s="113"/>
      <c r="Q27" s="113"/>
      <c r="R27" s="113"/>
      <c r="S27" s="113"/>
      <c r="T27" s="113"/>
      <c r="U27" s="113"/>
      <c r="V27" s="113"/>
      <c r="W27" s="113"/>
      <c r="X27" s="113"/>
      <c r="Y27" s="113"/>
      <c r="Z27" s="113"/>
    </row>
    <row r="28" spans="1:26" ht="15">
      <c r="A28" s="113"/>
      <c r="B28" s="113" t="s">
        <v>142</v>
      </c>
      <c r="C28" s="396">
        <v>1</v>
      </c>
      <c r="D28" s="515">
        <v>0</v>
      </c>
      <c r="E28" s="502">
        <v>0</v>
      </c>
      <c r="F28" s="503" t="e">
        <f t="shared" si="4"/>
        <v>#NUM!</v>
      </c>
      <c r="G28" s="504" t="str">
        <f t="shared" si="1"/>
        <v xml:space="preserve"> </v>
      </c>
      <c r="H28" s="554">
        <v>0</v>
      </c>
      <c r="I28" s="522">
        <f>IF(G28&gt;"",0,VLOOKUP(G28,TARİH3:(SOL),2,FALSE))</f>
        <v>0</v>
      </c>
      <c r="J28" s="523">
        <f t="shared" si="2"/>
        <v>0</v>
      </c>
      <c r="K28" s="556">
        <f t="shared" si="3"/>
        <v>0</v>
      </c>
      <c r="L28" s="556">
        <f t="shared" si="0"/>
        <v>0</v>
      </c>
      <c r="M28" s="154"/>
      <c r="N28" s="124"/>
      <c r="O28" s="124">
        <v>1987</v>
      </c>
      <c r="P28" s="113"/>
      <c r="Q28" s="113"/>
      <c r="R28" s="113"/>
      <c r="S28" s="113"/>
      <c r="T28" s="113"/>
      <c r="U28" s="113"/>
      <c r="V28" s="113"/>
      <c r="W28" s="113"/>
      <c r="X28" s="113"/>
      <c r="Y28" s="113"/>
      <c r="Z28" s="113"/>
    </row>
    <row r="29" spans="1:26" ht="15">
      <c r="A29" s="113"/>
      <c r="B29" s="113" t="s">
        <v>142</v>
      </c>
      <c r="C29" s="396">
        <v>1</v>
      </c>
      <c r="D29" s="515">
        <v>0</v>
      </c>
      <c r="E29" s="502">
        <v>0</v>
      </c>
      <c r="F29" s="503" t="e">
        <f t="shared" si="4"/>
        <v>#NUM!</v>
      </c>
      <c r="G29" s="504" t="str">
        <f t="shared" si="1"/>
        <v xml:space="preserve"> </v>
      </c>
      <c r="H29" s="554">
        <v>0</v>
      </c>
      <c r="I29" s="522">
        <f>IF(G29&gt;"",0,VLOOKUP(G29,TARİH3:(SOL),2,FALSE))</f>
        <v>0</v>
      </c>
      <c r="J29" s="523">
        <f t="shared" si="2"/>
        <v>0</v>
      </c>
      <c r="K29" s="556">
        <f t="shared" si="3"/>
        <v>0</v>
      </c>
      <c r="L29" s="556">
        <f t="shared" si="0"/>
        <v>0</v>
      </c>
      <c r="M29" s="154"/>
      <c r="N29" s="124"/>
      <c r="O29" s="124">
        <v>1986</v>
      </c>
      <c r="P29" s="113"/>
      <c r="Q29" s="113"/>
      <c r="R29" s="113"/>
      <c r="S29" s="113"/>
      <c r="T29" s="113"/>
      <c r="U29" s="113"/>
      <c r="V29" s="113"/>
      <c r="W29" s="113"/>
      <c r="X29" s="113"/>
      <c r="Y29" s="113"/>
      <c r="Z29" s="113"/>
    </row>
    <row r="30" spans="1:26" ht="15">
      <c r="A30" s="113"/>
      <c r="B30" s="113" t="s">
        <v>142</v>
      </c>
      <c r="C30" s="396">
        <v>1</v>
      </c>
      <c r="D30" s="515">
        <v>0</v>
      </c>
      <c r="E30" s="502">
        <v>0</v>
      </c>
      <c r="F30" s="503" t="e">
        <f t="shared" si="4"/>
        <v>#NUM!</v>
      </c>
      <c r="G30" s="504" t="str">
        <f t="shared" si="1"/>
        <v xml:space="preserve"> </v>
      </c>
      <c r="H30" s="554">
        <v>0</v>
      </c>
      <c r="I30" s="522">
        <f>IF(G30&gt;"",0,VLOOKUP(G30,TARİH3:(SOL),2,FALSE))</f>
        <v>0</v>
      </c>
      <c r="J30" s="523">
        <f t="shared" si="2"/>
        <v>0</v>
      </c>
      <c r="K30" s="556">
        <f t="shared" si="3"/>
        <v>0</v>
      </c>
      <c r="L30" s="556">
        <f t="shared" si="0"/>
        <v>0</v>
      </c>
      <c r="M30" s="154"/>
      <c r="N30" s="124"/>
      <c r="O30" s="124">
        <v>1985</v>
      </c>
      <c r="P30" s="113"/>
      <c r="Q30" s="113"/>
      <c r="R30" s="113"/>
      <c r="S30" s="113"/>
      <c r="T30" s="113"/>
      <c r="U30" s="113"/>
      <c r="V30" s="113"/>
      <c r="W30" s="113"/>
      <c r="X30" s="113"/>
      <c r="Y30" s="113"/>
      <c r="Z30" s="113"/>
    </row>
    <row r="31" spans="1:26" ht="15">
      <c r="A31" s="113"/>
      <c r="B31" s="113" t="s">
        <v>142</v>
      </c>
      <c r="C31" s="396">
        <v>1</v>
      </c>
      <c r="D31" s="515">
        <v>0</v>
      </c>
      <c r="E31" s="502">
        <v>0</v>
      </c>
      <c r="F31" s="503" t="e">
        <f t="shared" si="4"/>
        <v>#NUM!</v>
      </c>
      <c r="G31" s="504" t="str">
        <f t="shared" si="1"/>
        <v xml:space="preserve"> </v>
      </c>
      <c r="H31" s="554">
        <v>0</v>
      </c>
      <c r="I31" s="522">
        <f>IF(G31&gt;"",0,VLOOKUP(G31,TARİH3:(SOL),2,FALSE))</f>
        <v>0</v>
      </c>
      <c r="J31" s="523">
        <f t="shared" si="2"/>
        <v>0</v>
      </c>
      <c r="K31" s="556">
        <f t="shared" si="3"/>
        <v>0</v>
      </c>
      <c r="L31" s="556">
        <f t="shared" si="0"/>
        <v>0</v>
      </c>
      <c r="M31" s="154"/>
      <c r="N31" s="124"/>
      <c r="O31" s="124">
        <v>1984</v>
      </c>
      <c r="P31" s="113"/>
      <c r="Q31" s="113"/>
      <c r="R31" s="113"/>
      <c r="S31" s="113"/>
      <c r="T31" s="113"/>
      <c r="U31" s="113"/>
      <c r="V31" s="113"/>
      <c r="W31" s="113"/>
      <c r="X31" s="113"/>
      <c r="Y31" s="113"/>
      <c r="Z31" s="113"/>
    </row>
    <row r="32" spans="1:26" ht="15">
      <c r="A32" s="113"/>
      <c r="B32" s="113" t="s">
        <v>142</v>
      </c>
      <c r="C32" s="396">
        <v>1</v>
      </c>
      <c r="D32" s="515">
        <v>0</v>
      </c>
      <c r="E32" s="502">
        <v>0</v>
      </c>
      <c r="F32" s="503" t="e">
        <f t="shared" si="4"/>
        <v>#NUM!</v>
      </c>
      <c r="G32" s="504" t="str">
        <f t="shared" si="1"/>
        <v xml:space="preserve"> </v>
      </c>
      <c r="H32" s="554">
        <v>0</v>
      </c>
      <c r="I32" s="522">
        <f>IF(G32&gt;"",0,VLOOKUP(G32,TARİH3:(SOL),2,FALSE))</f>
        <v>0</v>
      </c>
      <c r="J32" s="523">
        <f t="shared" si="2"/>
        <v>0</v>
      </c>
      <c r="K32" s="556">
        <f t="shared" si="3"/>
        <v>0</v>
      </c>
      <c r="L32" s="556">
        <f t="shared" si="0"/>
        <v>0</v>
      </c>
      <c r="M32" s="154"/>
      <c r="N32" s="124"/>
      <c r="O32" s="124">
        <v>1983</v>
      </c>
      <c r="P32" s="113"/>
      <c r="Q32" s="113"/>
      <c r="R32" s="113"/>
      <c r="S32" s="113"/>
      <c r="T32" s="113"/>
      <c r="U32" s="113"/>
      <c r="V32" s="113"/>
      <c r="W32" s="113"/>
      <c r="X32" s="113"/>
      <c r="Y32" s="113"/>
      <c r="Z32" s="113"/>
    </row>
    <row r="33" spans="1:26" ht="15">
      <c r="A33" s="113"/>
      <c r="B33" s="113" t="s">
        <v>142</v>
      </c>
      <c r="C33" s="396">
        <v>1</v>
      </c>
      <c r="D33" s="515">
        <v>0</v>
      </c>
      <c r="E33" s="502">
        <v>0</v>
      </c>
      <c r="F33" s="503" t="e">
        <f t="shared" si="4"/>
        <v>#NUM!</v>
      </c>
      <c r="G33" s="504" t="str">
        <f t="shared" si="1"/>
        <v xml:space="preserve"> </v>
      </c>
      <c r="H33" s="554">
        <v>0</v>
      </c>
      <c r="I33" s="522">
        <f>IF(G33&gt;"",0,VLOOKUP(G33,TARİH3:(SOL),2,FALSE))</f>
        <v>0</v>
      </c>
      <c r="J33" s="523">
        <f t="shared" si="2"/>
        <v>0</v>
      </c>
      <c r="K33" s="556">
        <f t="shared" si="3"/>
        <v>0</v>
      </c>
      <c r="L33" s="556">
        <f t="shared" si="0"/>
        <v>0</v>
      </c>
      <c r="M33" s="154"/>
      <c r="N33" s="124"/>
      <c r="O33" s="124">
        <v>1982</v>
      </c>
      <c r="P33" s="113"/>
      <c r="Q33" s="113"/>
      <c r="R33" s="113"/>
      <c r="S33" s="113"/>
      <c r="T33" s="113"/>
      <c r="U33" s="113"/>
      <c r="V33" s="113"/>
      <c r="W33" s="113"/>
      <c r="X33" s="113"/>
      <c r="Y33" s="113"/>
      <c r="Z33" s="113"/>
    </row>
    <row r="34" spans="1:26" ht="15">
      <c r="A34" s="113"/>
      <c r="B34" s="113" t="s">
        <v>142</v>
      </c>
      <c r="C34" s="396">
        <v>1</v>
      </c>
      <c r="D34" s="515">
        <v>0</v>
      </c>
      <c r="E34" s="502">
        <v>0</v>
      </c>
      <c r="F34" s="503" t="e">
        <f t="shared" si="4"/>
        <v>#NUM!</v>
      </c>
      <c r="G34" s="504" t="str">
        <f t="shared" si="1"/>
        <v xml:space="preserve"> </v>
      </c>
      <c r="H34" s="554">
        <v>0</v>
      </c>
      <c r="I34" s="522">
        <f>IF(G34&gt;"",0,VLOOKUP(G34,TARİH3:(SOL),2,FALSE))</f>
        <v>0</v>
      </c>
      <c r="J34" s="523">
        <f t="shared" si="2"/>
        <v>0</v>
      </c>
      <c r="K34" s="556">
        <f t="shared" si="3"/>
        <v>0</v>
      </c>
      <c r="L34" s="556">
        <f t="shared" si="0"/>
        <v>0</v>
      </c>
      <c r="M34" s="154"/>
      <c r="N34" s="124"/>
      <c r="O34" s="124">
        <v>1981</v>
      </c>
      <c r="P34" s="113"/>
      <c r="Q34" s="113"/>
      <c r="R34" s="113"/>
      <c r="S34" s="113"/>
      <c r="T34" s="113"/>
      <c r="U34" s="113"/>
      <c r="V34" s="113"/>
      <c r="W34" s="113"/>
      <c r="X34" s="113"/>
      <c r="Y34" s="113"/>
      <c r="Z34" s="113"/>
    </row>
    <row r="35" spans="1:26" ht="15">
      <c r="A35" s="113"/>
      <c r="B35" s="113" t="s">
        <v>142</v>
      </c>
      <c r="C35" s="396">
        <v>1</v>
      </c>
      <c r="D35" s="515">
        <v>0</v>
      </c>
      <c r="E35" s="502">
        <v>0</v>
      </c>
      <c r="F35" s="503" t="e">
        <f t="shared" si="4"/>
        <v>#NUM!</v>
      </c>
      <c r="G35" s="504" t="str">
        <f t="shared" si="1"/>
        <v xml:space="preserve"> </v>
      </c>
      <c r="H35" s="554">
        <v>0</v>
      </c>
      <c r="I35" s="522">
        <f>IF(G35&gt;"",0,VLOOKUP(G35,TARİH3:(SOL),2,FALSE))</f>
        <v>0</v>
      </c>
      <c r="J35" s="523">
        <f t="shared" si="2"/>
        <v>0</v>
      </c>
      <c r="K35" s="556">
        <f t="shared" si="3"/>
        <v>0</v>
      </c>
      <c r="L35" s="556">
        <f t="shared" si="0"/>
        <v>0</v>
      </c>
      <c r="M35" s="154"/>
      <c r="N35" s="124"/>
      <c r="O35" s="124">
        <v>1980</v>
      </c>
      <c r="P35" s="113"/>
      <c r="Q35" s="113"/>
      <c r="R35" s="113"/>
      <c r="S35" s="113"/>
      <c r="T35" s="113"/>
      <c r="U35" s="113"/>
      <c r="V35" s="113"/>
      <c r="W35" s="113"/>
      <c r="X35" s="113"/>
      <c r="Y35" s="113"/>
      <c r="Z35" s="113"/>
    </row>
    <row r="36" spans="1:26" ht="15">
      <c r="A36" s="113"/>
      <c r="B36" s="113" t="s">
        <v>142</v>
      </c>
      <c r="C36" s="396">
        <v>1</v>
      </c>
      <c r="D36" s="515">
        <v>0</v>
      </c>
      <c r="E36" s="502">
        <v>0</v>
      </c>
      <c r="F36" s="503" t="e">
        <f t="shared" si="4"/>
        <v>#NUM!</v>
      </c>
      <c r="G36" s="504" t="str">
        <f t="shared" si="1"/>
        <v xml:space="preserve"> </v>
      </c>
      <c r="H36" s="554">
        <v>0</v>
      </c>
      <c r="I36" s="522">
        <f>IF(G36&gt;"",0,VLOOKUP(G36,TARİH3:(SOL),2,FALSE))</f>
        <v>0</v>
      </c>
      <c r="J36" s="523">
        <f t="shared" si="2"/>
        <v>0</v>
      </c>
      <c r="K36" s="556">
        <f t="shared" si="3"/>
        <v>0</v>
      </c>
      <c r="L36" s="556">
        <f t="shared" si="0"/>
        <v>0</v>
      </c>
      <c r="M36" s="154"/>
      <c r="N36" s="124"/>
      <c r="O36" s="124">
        <v>1979</v>
      </c>
      <c r="P36" s="113"/>
      <c r="Q36" s="113"/>
      <c r="R36" s="113"/>
      <c r="S36" s="113"/>
      <c r="T36" s="113"/>
      <c r="U36" s="113"/>
      <c r="V36" s="113"/>
      <c r="W36" s="113"/>
      <c r="X36" s="113"/>
      <c r="Y36" s="113"/>
      <c r="Z36" s="113"/>
    </row>
    <row r="37" spans="1:26" ht="15">
      <c r="A37" s="113"/>
      <c r="B37" s="113" t="s">
        <v>142</v>
      </c>
      <c r="C37" s="396">
        <v>1</v>
      </c>
      <c r="D37" s="515">
        <v>0</v>
      </c>
      <c r="E37" s="502">
        <v>0</v>
      </c>
      <c r="F37" s="503" t="e">
        <f t="shared" si="4"/>
        <v>#NUM!</v>
      </c>
      <c r="G37" s="504" t="str">
        <f t="shared" si="1"/>
        <v xml:space="preserve"> </v>
      </c>
      <c r="H37" s="554">
        <v>0</v>
      </c>
      <c r="I37" s="522">
        <f>IF(G37&gt;"",0,VLOOKUP(G37,TARİH3:(SOL),2,FALSE))</f>
        <v>0</v>
      </c>
      <c r="J37" s="523">
        <f t="shared" si="2"/>
        <v>0</v>
      </c>
      <c r="K37" s="556">
        <f t="shared" si="3"/>
        <v>0</v>
      </c>
      <c r="L37" s="556">
        <f t="shared" si="0"/>
        <v>0</v>
      </c>
      <c r="M37" s="154"/>
      <c r="N37" s="124"/>
      <c r="O37" s="124">
        <v>1978</v>
      </c>
      <c r="P37" s="113"/>
      <c r="Q37" s="113"/>
      <c r="R37" s="113"/>
      <c r="S37" s="113"/>
      <c r="T37" s="113"/>
      <c r="U37" s="113"/>
      <c r="V37" s="113"/>
      <c r="W37" s="113"/>
      <c r="X37" s="113"/>
      <c r="Y37" s="113"/>
      <c r="Z37" s="113"/>
    </row>
    <row r="38" spans="1:26" ht="15">
      <c r="A38" s="113"/>
      <c r="B38" s="113" t="s">
        <v>142</v>
      </c>
      <c r="C38" s="396">
        <v>1</v>
      </c>
      <c r="D38" s="515">
        <v>0</v>
      </c>
      <c r="E38" s="502">
        <v>0</v>
      </c>
      <c r="F38" s="503" t="e">
        <f t="shared" si="4"/>
        <v>#NUM!</v>
      </c>
      <c r="G38" s="504" t="str">
        <f t="shared" si="1"/>
        <v xml:space="preserve"> </v>
      </c>
      <c r="H38" s="554">
        <v>0</v>
      </c>
      <c r="I38" s="522">
        <f>IF(G38&gt;"",0,VLOOKUP(G38,TARİH3:(SOL),2,FALSE))</f>
        <v>0</v>
      </c>
      <c r="J38" s="523">
        <f t="shared" si="2"/>
        <v>0</v>
      </c>
      <c r="K38" s="556">
        <f t="shared" si="3"/>
        <v>0</v>
      </c>
      <c r="L38" s="556">
        <f t="shared" si="0"/>
        <v>0</v>
      </c>
      <c r="M38" s="154"/>
      <c r="N38" s="124"/>
      <c r="O38" s="124">
        <v>1977</v>
      </c>
      <c r="P38" s="113"/>
      <c r="Q38" s="113"/>
      <c r="R38" s="113"/>
      <c r="S38" s="113"/>
      <c r="T38" s="113"/>
      <c r="U38" s="113"/>
      <c r="V38" s="113"/>
      <c r="W38" s="113"/>
      <c r="X38" s="113"/>
      <c r="Y38" s="113"/>
      <c r="Z38" s="113"/>
    </row>
    <row r="39" spans="1:26" ht="15">
      <c r="A39" s="113"/>
      <c r="B39" s="113" t="s">
        <v>142</v>
      </c>
      <c r="C39" s="396">
        <v>1</v>
      </c>
      <c r="D39" s="515">
        <v>0</v>
      </c>
      <c r="E39" s="502">
        <v>0</v>
      </c>
      <c r="F39" s="503" t="e">
        <f t="shared" si="4"/>
        <v>#NUM!</v>
      </c>
      <c r="G39" s="504" t="str">
        <f t="shared" si="1"/>
        <v xml:space="preserve"> </v>
      </c>
      <c r="H39" s="554">
        <v>0</v>
      </c>
      <c r="I39" s="522">
        <f>IF(G39&gt;"",0,VLOOKUP(G39,TARİH3:(SOL),2,FALSE))</f>
        <v>0</v>
      </c>
      <c r="J39" s="523">
        <f t="shared" si="2"/>
        <v>0</v>
      </c>
      <c r="K39" s="556">
        <f t="shared" si="3"/>
        <v>0</v>
      </c>
      <c r="L39" s="556">
        <f t="shared" si="0"/>
        <v>0</v>
      </c>
      <c r="M39" s="154"/>
      <c r="N39" s="124"/>
      <c r="O39" s="124">
        <v>1976</v>
      </c>
      <c r="P39" s="113"/>
      <c r="Q39" s="113"/>
      <c r="R39" s="113"/>
      <c r="S39" s="113"/>
      <c r="T39" s="113"/>
      <c r="U39" s="113"/>
      <c r="V39" s="113"/>
      <c r="W39" s="113"/>
      <c r="X39" s="113"/>
      <c r="Y39" s="113"/>
      <c r="Z39" s="113"/>
    </row>
    <row r="40" spans="1:26" ht="15">
      <c r="A40" s="113"/>
      <c r="B40" s="113" t="s">
        <v>142</v>
      </c>
      <c r="C40" s="396">
        <v>1</v>
      </c>
      <c r="D40" s="515">
        <v>0</v>
      </c>
      <c r="E40" s="502">
        <v>0</v>
      </c>
      <c r="F40" s="503" t="e">
        <f t="shared" si="4"/>
        <v>#NUM!</v>
      </c>
      <c r="G40" s="504" t="str">
        <f t="shared" si="1"/>
        <v xml:space="preserve"> </v>
      </c>
      <c r="H40" s="554">
        <v>0</v>
      </c>
      <c r="I40" s="522">
        <f>IF(G40&gt;"",0,VLOOKUP(G40,TARİH3:(SOL),2,FALSE))</f>
        <v>0</v>
      </c>
      <c r="J40" s="523">
        <f t="shared" si="2"/>
        <v>0</v>
      </c>
      <c r="K40" s="556">
        <f t="shared" si="3"/>
        <v>0</v>
      </c>
      <c r="L40" s="556">
        <f t="shared" si="0"/>
        <v>0</v>
      </c>
      <c r="M40" s="154"/>
      <c r="N40" s="124"/>
      <c r="O40" s="124">
        <v>1975</v>
      </c>
      <c r="P40" s="113"/>
      <c r="Q40" s="113"/>
      <c r="R40" s="113"/>
      <c r="S40" s="113"/>
      <c r="T40" s="113"/>
      <c r="U40" s="113"/>
      <c r="V40" s="113"/>
      <c r="W40" s="113"/>
      <c r="X40" s="113"/>
      <c r="Y40" s="113"/>
      <c r="Z40" s="113"/>
    </row>
    <row r="41" spans="1:26" ht="15">
      <c r="A41" s="113"/>
      <c r="B41" s="113" t="s">
        <v>142</v>
      </c>
      <c r="C41" s="396">
        <v>1</v>
      </c>
      <c r="D41" s="515">
        <v>0</v>
      </c>
      <c r="E41" s="502">
        <v>0</v>
      </c>
      <c r="F41" s="503" t="e">
        <f t="shared" si="4"/>
        <v>#NUM!</v>
      </c>
      <c r="G41" s="504" t="str">
        <f t="shared" si="1"/>
        <v xml:space="preserve"> </v>
      </c>
      <c r="H41" s="554">
        <v>0</v>
      </c>
      <c r="I41" s="522">
        <f>IF(G41&gt;"",0,VLOOKUP(G41,TARİH3:(SOL),2,FALSE))</f>
        <v>0</v>
      </c>
      <c r="J41" s="523">
        <f t="shared" si="2"/>
        <v>0</v>
      </c>
      <c r="K41" s="556">
        <f t="shared" si="3"/>
        <v>0</v>
      </c>
      <c r="L41" s="556">
        <f t="shared" si="0"/>
        <v>0</v>
      </c>
      <c r="M41" s="154"/>
      <c r="N41" s="124"/>
      <c r="O41" s="124">
        <v>1974</v>
      </c>
      <c r="P41" s="113"/>
      <c r="Q41" s="113"/>
      <c r="R41" s="113"/>
      <c r="S41" s="113"/>
      <c r="T41" s="113"/>
      <c r="U41" s="113"/>
      <c r="V41" s="113"/>
      <c r="W41" s="113"/>
      <c r="X41" s="113"/>
      <c r="Y41" s="113"/>
      <c r="Z41" s="113"/>
    </row>
    <row r="42" spans="1:26" ht="15">
      <c r="A42" s="113"/>
      <c r="B42" s="113" t="s">
        <v>142</v>
      </c>
      <c r="C42" s="396">
        <v>1</v>
      </c>
      <c r="D42" s="515">
        <v>0</v>
      </c>
      <c r="E42" s="502">
        <v>0</v>
      </c>
      <c r="F42" s="503" t="e">
        <f t="shared" si="4"/>
        <v>#NUM!</v>
      </c>
      <c r="G42" s="504" t="str">
        <f t="shared" si="1"/>
        <v xml:space="preserve"> </v>
      </c>
      <c r="H42" s="554">
        <v>0</v>
      </c>
      <c r="I42" s="522">
        <f>IF(G42&gt;"",0,VLOOKUP(G42,TARİH3:(SOL),2,FALSE))</f>
        <v>0</v>
      </c>
      <c r="J42" s="523">
        <f t="shared" si="2"/>
        <v>0</v>
      </c>
      <c r="K42" s="556">
        <f t="shared" si="3"/>
        <v>0</v>
      </c>
      <c r="L42" s="556">
        <f t="shared" si="0"/>
        <v>0</v>
      </c>
      <c r="M42" s="154"/>
      <c r="N42" s="124"/>
      <c r="O42" s="124">
        <v>1973</v>
      </c>
      <c r="P42" s="113"/>
      <c r="Q42" s="113"/>
      <c r="R42" s="113"/>
      <c r="S42" s="113"/>
      <c r="T42" s="113"/>
      <c r="U42" s="113"/>
      <c r="V42" s="113"/>
      <c r="W42" s="113"/>
      <c r="X42" s="113"/>
      <c r="Y42" s="113"/>
      <c r="Z42" s="113"/>
    </row>
    <row r="43" spans="1:26" ht="15">
      <c r="A43" s="113"/>
      <c r="B43" s="113" t="s">
        <v>142</v>
      </c>
      <c r="C43" s="396">
        <v>1</v>
      </c>
      <c r="D43" s="515">
        <v>0</v>
      </c>
      <c r="E43" s="502">
        <v>0</v>
      </c>
      <c r="F43" s="503" t="e">
        <f t="shared" si="4"/>
        <v>#NUM!</v>
      </c>
      <c r="G43" s="504" t="str">
        <f t="shared" si="1"/>
        <v xml:space="preserve"> </v>
      </c>
      <c r="H43" s="554">
        <v>0</v>
      </c>
      <c r="I43" s="522">
        <f>IF(G43&gt;"",0,VLOOKUP(G43,TARİH3:(SOL),2,FALSE))</f>
        <v>0</v>
      </c>
      <c r="J43" s="523">
        <f t="shared" si="2"/>
        <v>0</v>
      </c>
      <c r="K43" s="556">
        <f t="shared" si="3"/>
        <v>0</v>
      </c>
      <c r="L43" s="556">
        <f t="shared" si="0"/>
        <v>0</v>
      </c>
      <c r="M43" s="154"/>
      <c r="N43" s="124"/>
      <c r="O43" s="124">
        <v>1972</v>
      </c>
      <c r="P43" s="113"/>
      <c r="Q43" s="113"/>
      <c r="R43" s="113"/>
      <c r="S43" s="113"/>
      <c r="T43" s="113"/>
      <c r="U43" s="113"/>
      <c r="V43" s="113"/>
      <c r="W43" s="113"/>
      <c r="X43" s="113"/>
      <c r="Y43" s="113"/>
      <c r="Z43" s="113"/>
    </row>
    <row r="44" spans="1:26" ht="15">
      <c r="A44" s="113"/>
      <c r="B44" s="113" t="s">
        <v>142</v>
      </c>
      <c r="C44" s="396">
        <v>1</v>
      </c>
      <c r="D44" s="515">
        <v>0</v>
      </c>
      <c r="E44" s="502">
        <v>0</v>
      </c>
      <c r="F44" s="503" t="e">
        <f t="shared" si="4"/>
        <v>#NUM!</v>
      </c>
      <c r="G44" s="504" t="str">
        <f t="shared" si="1"/>
        <v xml:space="preserve"> </v>
      </c>
      <c r="H44" s="554">
        <v>0</v>
      </c>
      <c r="I44" s="522">
        <f>IF(G44&gt;"",0,VLOOKUP(G44,TARİH3:(SOL),2,FALSE))</f>
        <v>0</v>
      </c>
      <c r="J44" s="523">
        <f t="shared" si="2"/>
        <v>0</v>
      </c>
      <c r="K44" s="556">
        <f t="shared" si="3"/>
        <v>0</v>
      </c>
      <c r="L44" s="556">
        <f t="shared" si="0"/>
        <v>0</v>
      </c>
      <c r="M44" s="154"/>
      <c r="N44" s="124"/>
      <c r="O44" s="124">
        <v>1971</v>
      </c>
      <c r="P44" s="113"/>
      <c r="Q44" s="113"/>
      <c r="R44" s="113"/>
      <c r="S44" s="113"/>
      <c r="T44" s="113"/>
      <c r="U44" s="113"/>
      <c r="V44" s="113"/>
      <c r="W44" s="113"/>
      <c r="X44" s="113"/>
      <c r="Y44" s="113"/>
      <c r="Z44" s="113"/>
    </row>
    <row r="45" spans="1:26" ht="15">
      <c r="A45" s="113"/>
      <c r="B45" s="113" t="s">
        <v>142</v>
      </c>
      <c r="C45" s="396">
        <v>1</v>
      </c>
      <c r="D45" s="515">
        <v>0</v>
      </c>
      <c r="E45" s="502">
        <v>0</v>
      </c>
      <c r="F45" s="503" t="e">
        <f t="shared" si="4"/>
        <v>#NUM!</v>
      </c>
      <c r="G45" s="504" t="str">
        <f t="shared" si="1"/>
        <v xml:space="preserve"> </v>
      </c>
      <c r="H45" s="554">
        <v>0</v>
      </c>
      <c r="I45" s="522">
        <f>IF(G45&gt;"",0,VLOOKUP(G45,TARİH3:(SOL),2,FALSE))</f>
        <v>0</v>
      </c>
      <c r="J45" s="523">
        <f t="shared" si="2"/>
        <v>0</v>
      </c>
      <c r="K45" s="556">
        <f t="shared" si="3"/>
        <v>0</v>
      </c>
      <c r="L45" s="556">
        <f t="shared" si="0"/>
        <v>0</v>
      </c>
      <c r="M45" s="154"/>
      <c r="N45" s="113"/>
      <c r="O45" s="124">
        <v>1970</v>
      </c>
      <c r="P45" s="113"/>
      <c r="Q45" s="113"/>
      <c r="R45" s="113"/>
      <c r="S45" s="113"/>
      <c r="T45" s="113"/>
      <c r="U45" s="113"/>
      <c r="V45" s="113"/>
      <c r="W45" s="113"/>
      <c r="X45" s="113"/>
      <c r="Y45" s="113"/>
      <c r="Z45" s="113"/>
    </row>
    <row r="46" spans="1:26" ht="15">
      <c r="A46" s="113"/>
      <c r="B46" s="113" t="s">
        <v>142</v>
      </c>
      <c r="C46" s="396">
        <v>1</v>
      </c>
      <c r="D46" s="515">
        <v>0</v>
      </c>
      <c r="E46" s="502">
        <v>0</v>
      </c>
      <c r="F46" s="503" t="e">
        <f t="shared" si="4"/>
        <v>#NUM!</v>
      </c>
      <c r="G46" s="504" t="str">
        <f t="shared" si="1"/>
        <v xml:space="preserve"> </v>
      </c>
      <c r="H46" s="554">
        <v>0</v>
      </c>
      <c r="I46" s="522">
        <f>IF(G46&gt;"",0,VLOOKUP(G46,TARİH3:(SOL),2,FALSE))</f>
        <v>0</v>
      </c>
      <c r="J46" s="523">
        <f t="shared" si="2"/>
        <v>0</v>
      </c>
      <c r="K46" s="556">
        <f t="shared" si="3"/>
        <v>0</v>
      </c>
      <c r="L46" s="556">
        <f t="shared" si="0"/>
        <v>0</v>
      </c>
      <c r="M46" s="154"/>
      <c r="N46" s="113"/>
      <c r="O46" s="124">
        <v>2005</v>
      </c>
      <c r="P46" s="113"/>
      <c r="Q46" s="113"/>
      <c r="R46" s="113"/>
      <c r="S46" s="113"/>
      <c r="T46" s="113"/>
      <c r="U46" s="113"/>
      <c r="V46" s="113"/>
      <c r="W46" s="113"/>
      <c r="X46" s="113"/>
      <c r="Y46" s="113"/>
      <c r="Z46" s="113"/>
    </row>
    <row r="47" spans="1:26" ht="15">
      <c r="A47" s="113"/>
      <c r="B47" s="113" t="s">
        <v>142</v>
      </c>
      <c r="C47" s="396">
        <v>1</v>
      </c>
      <c r="D47" s="515">
        <v>0</v>
      </c>
      <c r="E47" s="502">
        <v>0</v>
      </c>
      <c r="F47" s="503" t="e">
        <f t="shared" si="4"/>
        <v>#NUM!</v>
      </c>
      <c r="G47" s="504" t="str">
        <f t="shared" si="1"/>
        <v xml:space="preserve"> </v>
      </c>
      <c r="H47" s="554">
        <v>0</v>
      </c>
      <c r="I47" s="522">
        <f>IF(G47&gt;"",0,VLOOKUP(G47,TARİH:(SOL),2,FALSE))</f>
        <v>0</v>
      </c>
      <c r="J47" s="523">
        <f t="shared" si="2"/>
        <v>0</v>
      </c>
      <c r="K47" s="556">
        <f t="shared" si="3"/>
        <v>0</v>
      </c>
      <c r="L47" s="556">
        <f t="shared" si="0"/>
        <v>0</v>
      </c>
      <c r="M47" s="154"/>
      <c r="N47" s="113"/>
      <c r="O47" s="124">
        <v>2006</v>
      </c>
      <c r="P47" s="113"/>
      <c r="Q47" s="113"/>
      <c r="R47" s="113"/>
      <c r="S47" s="113"/>
      <c r="T47" s="113"/>
      <c r="U47" s="113"/>
      <c r="V47" s="113"/>
      <c r="W47" s="113"/>
      <c r="X47" s="113"/>
      <c r="Y47" s="113"/>
      <c r="Z47" s="113"/>
    </row>
    <row r="48" spans="1:26" ht="15.75">
      <c r="A48" s="113"/>
      <c r="B48" s="113"/>
      <c r="C48" s="397"/>
      <c r="D48" s="398"/>
      <c r="E48" s="397"/>
      <c r="F48" s="397"/>
      <c r="G48" s="399" t="s">
        <v>57</v>
      </c>
      <c r="H48" s="400">
        <f>SUM(H10:H47)</f>
        <v>10000</v>
      </c>
      <c r="I48" s="401" t="s">
        <v>142</v>
      </c>
      <c r="J48" s="402" t="s">
        <v>153</v>
      </c>
      <c r="K48" s="403">
        <f>SUM(K10:K47)</f>
        <v>10548.699999999999</v>
      </c>
      <c r="L48" s="403">
        <f>SUM(L10:L47)</f>
        <v>548.69999999999891</v>
      </c>
      <c r="M48" s="155"/>
      <c r="N48" s="113"/>
      <c r="O48" s="113"/>
      <c r="P48" s="113"/>
      <c r="Q48" s="113"/>
      <c r="R48" s="113"/>
      <c r="S48" s="113"/>
      <c r="T48" s="113"/>
      <c r="U48" s="113"/>
      <c r="V48" s="113"/>
      <c r="W48" s="113"/>
      <c r="X48" s="113"/>
      <c r="Y48" s="113"/>
      <c r="Z48" s="113"/>
    </row>
    <row r="49" spans="1:26" ht="15">
      <c r="A49" s="113"/>
      <c r="B49" s="113"/>
      <c r="C49" s="157"/>
      <c r="D49" s="212"/>
      <c r="E49" s="157"/>
      <c r="F49" s="157"/>
      <c r="G49" s="158"/>
      <c r="H49" s="159"/>
      <c r="I49" s="196"/>
      <c r="J49" s="161"/>
      <c r="K49" s="162"/>
      <c r="L49" s="157"/>
      <c r="M49" s="113"/>
      <c r="N49" s="113"/>
      <c r="O49" s="113"/>
      <c r="P49" s="113"/>
      <c r="Q49" s="113"/>
      <c r="R49" s="113"/>
      <c r="S49" s="113"/>
      <c r="T49" s="113"/>
      <c r="U49" s="113"/>
      <c r="V49" s="113"/>
      <c r="W49" s="113"/>
      <c r="X49" s="113"/>
      <c r="Y49" s="113"/>
      <c r="Z49" s="113"/>
    </row>
    <row r="50" spans="1:26" ht="15.75">
      <c r="A50" s="113"/>
      <c r="B50" s="113"/>
      <c r="C50" s="163"/>
      <c r="D50" s="213"/>
      <c r="E50" s="163"/>
      <c r="F50" s="163"/>
      <c r="G50" s="164"/>
      <c r="H50" s="165"/>
      <c r="I50" s="197"/>
      <c r="J50" s="166"/>
      <c r="K50" s="167"/>
      <c r="L50" s="163"/>
      <c r="M50" s="156"/>
      <c r="N50" s="113"/>
      <c r="O50" s="113"/>
      <c r="P50" s="113"/>
      <c r="Q50" s="113"/>
      <c r="R50" s="113"/>
      <c r="S50" s="113"/>
      <c r="T50" s="113"/>
      <c r="U50" s="113"/>
      <c r="V50" s="113"/>
      <c r="W50" s="113"/>
      <c r="X50" s="113"/>
      <c r="Y50" s="113"/>
      <c r="Z50" s="113"/>
    </row>
    <row r="51" spans="1:26" ht="15">
      <c r="A51" s="113"/>
      <c r="B51" s="113"/>
      <c r="C51" s="113"/>
      <c r="D51" s="204"/>
      <c r="E51" s="113"/>
      <c r="F51" s="113"/>
      <c r="G51" s="158"/>
      <c r="H51" s="149"/>
      <c r="I51" s="194"/>
      <c r="J51" s="168"/>
      <c r="K51" s="169"/>
      <c r="L51" s="113"/>
      <c r="M51" s="113"/>
      <c r="N51" s="113"/>
      <c r="O51" s="113"/>
      <c r="P51" s="113"/>
      <c r="Q51" s="113"/>
      <c r="R51" s="113"/>
      <c r="S51" s="113"/>
      <c r="T51" s="113"/>
      <c r="U51" s="113"/>
      <c r="V51" s="113"/>
      <c r="W51" s="113"/>
      <c r="X51" s="113"/>
      <c r="Y51" s="113"/>
      <c r="Z51" s="113"/>
    </row>
    <row r="52" spans="1:26" ht="15">
      <c r="A52" s="113"/>
      <c r="B52" s="113"/>
      <c r="C52" s="113"/>
      <c r="D52" s="204"/>
      <c r="E52" s="113"/>
      <c r="F52" s="113"/>
      <c r="G52" s="158"/>
      <c r="H52" s="149"/>
      <c r="I52" s="194"/>
      <c r="J52" s="168"/>
      <c r="K52" s="169"/>
      <c r="L52" s="113"/>
      <c r="M52" s="113"/>
      <c r="N52" s="113"/>
      <c r="O52" s="113"/>
      <c r="P52" s="113"/>
      <c r="Q52" s="113"/>
      <c r="R52" s="113"/>
      <c r="S52" s="113"/>
      <c r="T52" s="113"/>
      <c r="U52" s="113"/>
      <c r="V52" s="113"/>
      <c r="W52" s="113"/>
      <c r="X52" s="113"/>
      <c r="Y52" s="113"/>
      <c r="Z52" s="113"/>
    </row>
    <row r="53" spans="1:26" ht="15">
      <c r="A53" s="113"/>
      <c r="B53" s="113"/>
      <c r="C53" s="113"/>
      <c r="D53" s="204"/>
      <c r="E53" s="113"/>
      <c r="F53" s="113"/>
      <c r="G53" s="158"/>
      <c r="H53" s="149"/>
      <c r="I53" s="194"/>
      <c r="J53" s="168"/>
      <c r="K53" s="169"/>
      <c r="L53" s="113"/>
      <c r="M53" s="113"/>
      <c r="N53" s="113"/>
      <c r="O53" s="113"/>
      <c r="P53" s="113"/>
      <c r="Q53" s="113"/>
      <c r="R53" s="113"/>
      <c r="S53" s="113"/>
      <c r="T53" s="113"/>
      <c r="U53" s="113"/>
      <c r="V53" s="113"/>
      <c r="W53" s="113"/>
      <c r="X53" s="113"/>
      <c r="Y53" s="113"/>
      <c r="Z53" s="113"/>
    </row>
    <row r="54" spans="1:26" ht="15">
      <c r="A54" s="113"/>
      <c r="B54" s="113"/>
      <c r="C54" s="113"/>
      <c r="D54" s="204"/>
      <c r="E54" s="113"/>
      <c r="F54" s="113"/>
      <c r="G54" s="158"/>
      <c r="H54" s="149"/>
      <c r="I54" s="194"/>
      <c r="J54" s="168"/>
      <c r="K54" s="169"/>
      <c r="L54" s="113"/>
      <c r="M54" s="113"/>
      <c r="N54" s="113"/>
      <c r="O54" s="113"/>
      <c r="P54" s="113"/>
      <c r="Q54" s="113"/>
      <c r="R54" s="113"/>
      <c r="S54" s="113"/>
      <c r="T54" s="113"/>
      <c r="U54" s="113"/>
      <c r="V54" s="113"/>
      <c r="W54" s="113"/>
      <c r="X54" s="113"/>
      <c r="Y54" s="113"/>
      <c r="Z54" s="113"/>
    </row>
    <row r="55" spans="1:26" ht="15">
      <c r="A55" s="113"/>
      <c r="B55" s="113"/>
      <c r="C55" s="113"/>
      <c r="D55" s="204"/>
      <c r="E55" s="113"/>
      <c r="F55" s="113"/>
      <c r="G55" s="158"/>
      <c r="H55" s="149"/>
      <c r="I55" s="194"/>
      <c r="J55" s="168"/>
      <c r="K55" s="169"/>
      <c r="L55" s="113"/>
      <c r="M55" s="113"/>
      <c r="N55" s="113"/>
      <c r="O55" s="113"/>
      <c r="P55" s="113"/>
      <c r="Q55" s="113"/>
      <c r="R55" s="113"/>
      <c r="S55" s="113"/>
      <c r="T55" s="113"/>
      <c r="U55" s="113"/>
      <c r="V55" s="113"/>
      <c r="W55" s="113"/>
      <c r="X55" s="113"/>
      <c r="Y55" s="113"/>
      <c r="Z55" s="113"/>
    </row>
    <row r="56" spans="1:26" ht="15">
      <c r="A56" s="113"/>
      <c r="B56" s="113"/>
      <c r="C56" s="113"/>
      <c r="D56" s="204"/>
      <c r="E56" s="113"/>
      <c r="F56" s="113"/>
      <c r="G56" s="158"/>
      <c r="H56" s="149"/>
      <c r="I56" s="194"/>
      <c r="J56" s="168"/>
      <c r="K56" s="169"/>
      <c r="L56" s="113"/>
      <c r="M56" s="113"/>
      <c r="N56" s="113"/>
      <c r="O56" s="113"/>
      <c r="P56" s="113"/>
      <c r="Q56" s="113"/>
      <c r="R56" s="113"/>
      <c r="S56" s="113"/>
      <c r="T56" s="113"/>
      <c r="U56" s="113"/>
      <c r="V56" s="113"/>
      <c r="W56" s="113"/>
      <c r="X56" s="113"/>
      <c r="Y56" s="113"/>
      <c r="Z56" s="113"/>
    </row>
    <row r="57" spans="1:26" ht="15">
      <c r="A57" s="113"/>
      <c r="B57" s="113"/>
      <c r="C57" s="113"/>
      <c r="D57" s="204"/>
      <c r="E57" s="113"/>
      <c r="F57" s="113"/>
      <c r="G57" s="158"/>
      <c r="H57" s="149"/>
      <c r="I57" s="194"/>
      <c r="J57" s="168"/>
      <c r="K57" s="169"/>
      <c r="L57" s="113"/>
      <c r="M57" s="113"/>
      <c r="N57" s="113"/>
      <c r="O57" s="113"/>
      <c r="P57" s="113"/>
      <c r="Q57" s="113"/>
      <c r="R57" s="113"/>
      <c r="S57" s="113"/>
      <c r="T57" s="113"/>
      <c r="U57" s="113"/>
      <c r="V57" s="113"/>
      <c r="W57" s="113"/>
      <c r="X57" s="113"/>
      <c r="Y57" s="113"/>
      <c r="Z57" s="113"/>
    </row>
    <row r="58" spans="1:26" ht="15">
      <c r="A58" s="113"/>
      <c r="B58" s="113"/>
      <c r="C58" s="113"/>
      <c r="D58" s="204"/>
      <c r="E58" s="113"/>
      <c r="F58" s="113"/>
      <c r="G58" s="158"/>
      <c r="H58" s="149"/>
      <c r="I58" s="194"/>
      <c r="J58" s="168"/>
      <c r="K58" s="169"/>
      <c r="L58" s="113"/>
      <c r="M58" s="113"/>
      <c r="N58" s="113"/>
      <c r="O58" s="113"/>
      <c r="P58" s="113"/>
      <c r="Q58" s="113"/>
      <c r="R58" s="113"/>
      <c r="S58" s="113"/>
      <c r="T58" s="113"/>
      <c r="U58" s="113"/>
      <c r="V58" s="113"/>
      <c r="W58" s="113"/>
      <c r="X58" s="113"/>
      <c r="Y58" s="113"/>
      <c r="Z58" s="113"/>
    </row>
    <row r="59" spans="1:26" ht="15">
      <c r="A59" s="113"/>
      <c r="B59" s="113"/>
      <c r="C59" s="113"/>
      <c r="D59" s="204"/>
      <c r="E59" s="113"/>
      <c r="F59" s="113"/>
      <c r="G59" s="158"/>
      <c r="H59" s="149"/>
      <c r="I59" s="194"/>
      <c r="J59" s="168"/>
      <c r="K59" s="169"/>
      <c r="L59" s="113"/>
      <c r="M59" s="113"/>
      <c r="N59" s="113"/>
      <c r="O59" s="113"/>
      <c r="P59" s="113"/>
      <c r="Q59" s="113"/>
      <c r="R59" s="113"/>
      <c r="S59" s="113"/>
      <c r="T59" s="113"/>
      <c r="U59" s="113"/>
      <c r="V59" s="113"/>
      <c r="W59" s="113"/>
      <c r="X59" s="113"/>
      <c r="Y59" s="113"/>
      <c r="Z59" s="113"/>
    </row>
    <row r="60" spans="1:26" ht="15">
      <c r="A60" s="113"/>
      <c r="B60" s="113"/>
      <c r="C60" s="113"/>
      <c r="D60" s="204"/>
      <c r="E60" s="113"/>
      <c r="F60" s="113"/>
      <c r="G60" s="158"/>
      <c r="H60" s="149"/>
      <c r="I60" s="194"/>
      <c r="J60" s="168"/>
      <c r="K60" s="169"/>
      <c r="L60" s="113"/>
      <c r="M60" s="113"/>
      <c r="N60" s="113"/>
      <c r="O60" s="113"/>
      <c r="P60" s="113"/>
      <c r="Q60" s="113"/>
      <c r="R60" s="113"/>
      <c r="S60" s="113"/>
      <c r="T60" s="113"/>
      <c r="U60" s="113"/>
      <c r="V60" s="113"/>
      <c r="W60" s="113"/>
      <c r="X60" s="113"/>
      <c r="Y60" s="113"/>
      <c r="Z60" s="113"/>
    </row>
    <row r="61" spans="1:26" ht="15">
      <c r="A61" s="113"/>
      <c r="B61" s="113"/>
      <c r="C61" s="113"/>
      <c r="D61" s="204"/>
      <c r="E61" s="113"/>
      <c r="F61" s="113"/>
      <c r="G61" s="158"/>
      <c r="H61" s="149"/>
      <c r="I61" s="194"/>
      <c r="J61" s="168"/>
      <c r="K61" s="169"/>
      <c r="L61" s="113"/>
      <c r="M61" s="113"/>
      <c r="N61" s="113"/>
      <c r="O61" s="113"/>
      <c r="P61" s="113"/>
      <c r="Q61" s="113"/>
      <c r="R61" s="113"/>
      <c r="S61" s="113"/>
      <c r="T61" s="113"/>
      <c r="U61" s="113"/>
      <c r="V61" s="113"/>
      <c r="W61" s="113"/>
      <c r="X61" s="113"/>
      <c r="Y61" s="113"/>
      <c r="Z61" s="113"/>
    </row>
    <row r="62" spans="1:26" ht="15">
      <c r="A62" s="113"/>
      <c r="B62" s="113"/>
      <c r="C62" s="113"/>
      <c r="D62" s="204"/>
      <c r="E62" s="113"/>
      <c r="F62" s="113"/>
      <c r="G62" s="158"/>
      <c r="H62" s="149"/>
      <c r="I62" s="194"/>
      <c r="J62" s="168"/>
      <c r="K62" s="169"/>
      <c r="L62" s="113"/>
      <c r="M62" s="113"/>
      <c r="N62" s="113"/>
      <c r="O62" s="113"/>
      <c r="P62" s="113"/>
      <c r="Q62" s="113"/>
      <c r="R62" s="113"/>
      <c r="S62" s="113"/>
      <c r="T62" s="113"/>
      <c r="U62" s="113"/>
      <c r="V62" s="113"/>
      <c r="W62" s="113"/>
      <c r="X62" s="113"/>
      <c r="Y62" s="113"/>
      <c r="Z62" s="113"/>
    </row>
    <row r="63" spans="1:26" ht="15">
      <c r="A63" s="113"/>
      <c r="B63" s="113"/>
      <c r="C63" s="113"/>
      <c r="D63" s="204"/>
      <c r="E63" s="113"/>
      <c r="F63" s="113"/>
      <c r="G63" s="158"/>
      <c r="H63" s="149"/>
      <c r="I63" s="194"/>
      <c r="J63" s="168"/>
      <c r="K63" s="169"/>
      <c r="L63" s="113"/>
      <c r="M63" s="113"/>
      <c r="N63" s="113"/>
      <c r="O63" s="113"/>
      <c r="P63" s="113"/>
      <c r="Q63" s="113"/>
      <c r="R63" s="113"/>
      <c r="S63" s="113"/>
      <c r="T63" s="113"/>
      <c r="U63" s="113"/>
      <c r="V63" s="113"/>
      <c r="W63" s="113"/>
      <c r="X63" s="113"/>
      <c r="Y63" s="113"/>
      <c r="Z63" s="113"/>
    </row>
    <row r="64" spans="1:26" ht="15">
      <c r="A64" s="113"/>
      <c r="B64" s="113"/>
      <c r="C64" s="113"/>
      <c r="D64" s="204"/>
      <c r="E64" s="113"/>
      <c r="F64" s="113"/>
      <c r="G64" s="158"/>
      <c r="H64" s="149"/>
      <c r="I64" s="194"/>
      <c r="J64" s="168"/>
      <c r="K64" s="169"/>
      <c r="L64" s="113"/>
      <c r="M64" s="113"/>
      <c r="N64" s="113"/>
      <c r="O64" s="113"/>
      <c r="P64" s="113"/>
      <c r="Q64" s="113"/>
      <c r="R64" s="113"/>
      <c r="S64" s="113"/>
      <c r="T64" s="113"/>
      <c r="U64" s="113"/>
      <c r="V64" s="113"/>
      <c r="W64" s="113"/>
      <c r="X64" s="113"/>
      <c r="Y64" s="113"/>
      <c r="Z64" s="113"/>
    </row>
    <row r="65" spans="1:26" ht="15">
      <c r="A65" s="113"/>
      <c r="B65" s="113"/>
      <c r="C65" s="113"/>
      <c r="D65" s="204"/>
      <c r="E65" s="113"/>
      <c r="F65" s="113"/>
      <c r="G65" s="158"/>
      <c r="H65" s="149"/>
      <c r="I65" s="194"/>
      <c r="J65" s="168"/>
      <c r="K65" s="169"/>
      <c r="L65" s="113"/>
      <c r="M65" s="113"/>
      <c r="N65" s="113"/>
      <c r="O65" s="113"/>
      <c r="P65" s="113"/>
      <c r="Q65" s="113"/>
      <c r="R65" s="113"/>
      <c r="S65" s="113"/>
      <c r="T65" s="113"/>
      <c r="U65" s="113"/>
      <c r="V65" s="113"/>
      <c r="W65" s="113"/>
      <c r="X65" s="113"/>
      <c r="Y65" s="113"/>
      <c r="Z65" s="113"/>
    </row>
    <row r="66" spans="1:26" ht="15">
      <c r="A66" s="113"/>
      <c r="B66" s="113"/>
      <c r="C66" s="113"/>
      <c r="D66" s="204"/>
      <c r="E66" s="113"/>
      <c r="F66" s="113"/>
      <c r="G66" s="158"/>
      <c r="H66" s="149"/>
      <c r="I66" s="194"/>
      <c r="J66" s="168"/>
      <c r="K66" s="169"/>
      <c r="L66" s="113"/>
      <c r="M66" s="113"/>
      <c r="N66" s="113"/>
      <c r="O66" s="113"/>
      <c r="P66" s="113"/>
      <c r="Q66" s="113"/>
      <c r="R66" s="113"/>
      <c r="S66" s="113"/>
      <c r="T66" s="113"/>
      <c r="U66" s="113"/>
      <c r="V66" s="113"/>
      <c r="W66" s="113"/>
      <c r="X66" s="113"/>
      <c r="Y66" s="113"/>
      <c r="Z66" s="113"/>
    </row>
    <row r="67" spans="1:26" ht="15">
      <c r="A67" s="113"/>
      <c r="B67" s="113"/>
      <c r="C67" s="113"/>
      <c r="D67" s="204"/>
      <c r="E67" s="113"/>
      <c r="F67" s="113"/>
      <c r="G67" s="158"/>
      <c r="H67" s="149"/>
      <c r="I67" s="194"/>
      <c r="J67" s="168"/>
      <c r="K67" s="169"/>
      <c r="L67" s="113"/>
      <c r="M67" s="113"/>
      <c r="N67" s="113"/>
      <c r="O67" s="113"/>
      <c r="P67" s="113"/>
      <c r="Q67" s="113"/>
      <c r="R67" s="113"/>
      <c r="S67" s="113"/>
      <c r="T67" s="113"/>
      <c r="U67" s="113"/>
      <c r="V67" s="113"/>
      <c r="W67" s="113"/>
      <c r="X67" s="113"/>
      <c r="Y67" s="113"/>
      <c r="Z67" s="113"/>
    </row>
    <row r="68" spans="1:26" ht="15">
      <c r="A68" s="113"/>
      <c r="B68" s="113"/>
      <c r="C68" s="113"/>
      <c r="D68" s="204"/>
      <c r="E68" s="113"/>
      <c r="F68" s="113"/>
      <c r="G68" s="158"/>
      <c r="H68" s="149"/>
      <c r="I68" s="194"/>
      <c r="J68" s="168"/>
      <c r="K68" s="169"/>
      <c r="L68" s="113"/>
      <c r="M68" s="113"/>
      <c r="N68" s="113"/>
      <c r="O68" s="113"/>
      <c r="P68" s="113"/>
      <c r="Q68" s="113"/>
      <c r="R68" s="113"/>
      <c r="S68" s="113"/>
      <c r="T68" s="113"/>
      <c r="U68" s="113"/>
      <c r="V68" s="113"/>
      <c r="W68" s="113"/>
      <c r="X68" s="113"/>
      <c r="Y68" s="113"/>
      <c r="Z68" s="113"/>
    </row>
    <row r="69" spans="1:26" ht="15">
      <c r="A69" s="113"/>
      <c r="B69" s="113"/>
      <c r="C69" s="113"/>
      <c r="D69" s="204"/>
      <c r="E69" s="113"/>
      <c r="F69" s="113"/>
      <c r="G69" s="158"/>
      <c r="H69" s="149"/>
      <c r="I69" s="194"/>
      <c r="J69" s="168"/>
      <c r="K69" s="169"/>
      <c r="L69" s="113"/>
      <c r="M69" s="113"/>
      <c r="N69" s="113"/>
      <c r="O69" s="113"/>
      <c r="P69" s="113"/>
      <c r="Q69" s="113"/>
      <c r="R69" s="113"/>
      <c r="S69" s="113"/>
      <c r="T69" s="113"/>
      <c r="U69" s="113"/>
      <c r="V69" s="113"/>
      <c r="W69" s="113"/>
      <c r="X69" s="113"/>
      <c r="Y69" s="113"/>
      <c r="Z69" s="113"/>
    </row>
    <row r="70" spans="1:26" ht="15">
      <c r="A70" s="113"/>
      <c r="B70" s="113"/>
      <c r="C70" s="113"/>
      <c r="D70" s="204"/>
      <c r="E70" s="113"/>
      <c r="F70" s="113"/>
      <c r="G70" s="158"/>
      <c r="H70" s="149"/>
      <c r="I70" s="194"/>
      <c r="J70" s="168"/>
      <c r="K70" s="169"/>
      <c r="L70" s="113"/>
      <c r="M70" s="113"/>
      <c r="N70" s="113"/>
      <c r="O70" s="113"/>
      <c r="P70" s="113"/>
      <c r="Q70" s="113"/>
      <c r="R70" s="113"/>
      <c r="S70" s="113"/>
      <c r="T70" s="113"/>
      <c r="U70" s="113"/>
      <c r="V70" s="113"/>
      <c r="W70" s="113"/>
      <c r="X70" s="113"/>
      <c r="Y70" s="113"/>
      <c r="Z70" s="113"/>
    </row>
    <row r="71" spans="1:26" ht="15">
      <c r="A71" s="113"/>
      <c r="B71" s="113"/>
      <c r="C71" s="113"/>
      <c r="D71" s="204"/>
      <c r="E71" s="113"/>
      <c r="F71" s="113"/>
      <c r="G71" s="158"/>
      <c r="H71" s="149"/>
      <c r="I71" s="194"/>
      <c r="J71" s="168"/>
      <c r="K71" s="169"/>
      <c r="L71" s="113"/>
      <c r="M71" s="113"/>
      <c r="N71" s="113"/>
      <c r="O71" s="113"/>
      <c r="P71" s="113"/>
      <c r="Q71" s="113"/>
      <c r="R71" s="113"/>
      <c r="S71" s="113"/>
      <c r="T71" s="113"/>
      <c r="U71" s="113"/>
      <c r="V71" s="113"/>
      <c r="W71" s="113"/>
      <c r="X71" s="113"/>
      <c r="Y71" s="113"/>
      <c r="Z71" s="113"/>
    </row>
    <row r="72" spans="1:26" ht="15">
      <c r="A72" s="113"/>
      <c r="B72" s="113"/>
      <c r="C72" s="113"/>
      <c r="D72" s="204"/>
      <c r="E72" s="113"/>
      <c r="F72" s="113"/>
      <c r="G72" s="158"/>
      <c r="H72" s="149"/>
      <c r="I72" s="194"/>
      <c r="J72" s="168"/>
      <c r="K72" s="169"/>
      <c r="L72" s="113"/>
      <c r="M72" s="113"/>
      <c r="N72" s="113"/>
      <c r="O72" s="113"/>
      <c r="P72" s="113"/>
      <c r="Q72" s="113"/>
      <c r="R72" s="113"/>
      <c r="S72" s="113"/>
      <c r="T72" s="113"/>
      <c r="U72" s="113"/>
      <c r="V72" s="113"/>
      <c r="W72" s="113"/>
      <c r="X72" s="113"/>
      <c r="Y72" s="113"/>
      <c r="Z72" s="113"/>
    </row>
    <row r="73" spans="1:26" ht="15">
      <c r="A73" s="113"/>
      <c r="B73" s="113"/>
      <c r="C73" s="113"/>
      <c r="D73" s="204"/>
      <c r="E73" s="113"/>
      <c r="F73" s="113"/>
      <c r="G73" s="158"/>
      <c r="H73" s="149"/>
      <c r="I73" s="194"/>
      <c r="J73" s="168"/>
      <c r="K73" s="169"/>
      <c r="L73" s="113"/>
      <c r="M73" s="113"/>
      <c r="N73" s="113"/>
      <c r="O73" s="113"/>
      <c r="P73" s="113"/>
      <c r="Q73" s="113"/>
      <c r="R73" s="113"/>
      <c r="S73" s="113"/>
      <c r="T73" s="113"/>
      <c r="U73" s="113"/>
      <c r="V73" s="113"/>
      <c r="W73" s="113"/>
      <c r="X73" s="113"/>
      <c r="Y73" s="113"/>
      <c r="Z73" s="113"/>
    </row>
    <row r="74" spans="1:26" ht="15">
      <c r="A74" s="113"/>
      <c r="B74" s="113"/>
      <c r="C74" s="113"/>
      <c r="D74" s="204"/>
      <c r="E74" s="113"/>
      <c r="F74" s="113"/>
      <c r="G74" s="158"/>
      <c r="H74" s="149"/>
      <c r="I74" s="194"/>
      <c r="J74" s="168"/>
      <c r="K74" s="169"/>
      <c r="L74" s="113"/>
      <c r="M74" s="113"/>
      <c r="N74" s="113"/>
      <c r="O74" s="113"/>
      <c r="P74" s="113"/>
      <c r="Q74" s="113"/>
      <c r="R74" s="113"/>
      <c r="S74" s="113"/>
      <c r="T74" s="113"/>
      <c r="U74" s="113"/>
      <c r="V74" s="113"/>
      <c r="W74" s="113"/>
      <c r="X74" s="113"/>
      <c r="Y74" s="113"/>
      <c r="Z74" s="113"/>
    </row>
    <row r="75" spans="1:26" ht="15">
      <c r="A75" s="113"/>
      <c r="B75" s="113"/>
      <c r="C75" s="113"/>
      <c r="D75" s="204"/>
      <c r="E75" s="113"/>
      <c r="F75" s="113"/>
      <c r="G75" s="158"/>
      <c r="H75" s="149"/>
      <c r="I75" s="194"/>
      <c r="J75" s="168"/>
      <c r="K75" s="169"/>
      <c r="L75" s="113"/>
      <c r="M75" s="113"/>
      <c r="N75" s="113"/>
      <c r="O75" s="113"/>
      <c r="P75" s="113"/>
      <c r="Q75" s="113"/>
      <c r="R75" s="113"/>
      <c r="S75" s="113"/>
      <c r="T75" s="113"/>
      <c r="U75" s="113"/>
      <c r="V75" s="113"/>
      <c r="W75" s="113"/>
      <c r="X75" s="113"/>
      <c r="Y75" s="113"/>
      <c r="Z75" s="113"/>
    </row>
    <row r="76" spans="1:26" ht="15">
      <c r="A76" s="113"/>
      <c r="B76" s="113"/>
      <c r="C76" s="113"/>
      <c r="D76" s="204"/>
      <c r="E76" s="113"/>
      <c r="F76" s="113"/>
      <c r="G76" s="158"/>
      <c r="H76" s="149"/>
      <c r="I76" s="194"/>
      <c r="J76" s="168"/>
      <c r="K76" s="169"/>
      <c r="L76" s="113"/>
      <c r="M76" s="113"/>
      <c r="N76" s="113"/>
      <c r="O76" s="113"/>
      <c r="P76" s="113"/>
      <c r="Q76" s="113"/>
      <c r="R76" s="113"/>
      <c r="S76" s="113"/>
      <c r="T76" s="113"/>
      <c r="U76" s="113"/>
      <c r="V76" s="113"/>
      <c r="W76" s="113"/>
      <c r="X76" s="113"/>
      <c r="Y76" s="113"/>
      <c r="Z76" s="113"/>
    </row>
    <row r="77" spans="1:26" ht="15">
      <c r="A77" s="113"/>
      <c r="B77" s="113"/>
      <c r="C77" s="113"/>
      <c r="D77" s="204"/>
      <c r="E77" s="113"/>
      <c r="F77" s="113"/>
      <c r="G77" s="158"/>
      <c r="H77" s="149"/>
      <c r="I77" s="194"/>
      <c r="J77" s="168"/>
      <c r="K77" s="169"/>
      <c r="L77" s="113"/>
      <c r="M77" s="113"/>
      <c r="N77" s="113"/>
      <c r="O77" s="113"/>
      <c r="P77" s="113"/>
      <c r="Q77" s="113"/>
      <c r="R77" s="113"/>
      <c r="S77" s="113"/>
      <c r="T77" s="113"/>
      <c r="U77" s="113"/>
      <c r="V77" s="113"/>
      <c r="W77" s="113"/>
      <c r="X77" s="113"/>
      <c r="Y77" s="113"/>
      <c r="Z77" s="113"/>
    </row>
    <row r="78" spans="1:26" ht="15">
      <c r="A78" s="113"/>
      <c r="B78" s="113"/>
      <c r="C78" s="113"/>
      <c r="D78" s="204"/>
      <c r="E78" s="113"/>
      <c r="F78" s="113"/>
      <c r="G78" s="158"/>
      <c r="H78" s="149"/>
      <c r="I78" s="194"/>
      <c r="J78" s="168"/>
      <c r="K78" s="169"/>
      <c r="L78" s="113"/>
      <c r="M78" s="113"/>
      <c r="N78" s="113"/>
      <c r="O78" s="113"/>
      <c r="P78" s="113"/>
      <c r="Q78" s="113"/>
      <c r="R78" s="113"/>
      <c r="S78" s="113"/>
      <c r="T78" s="113"/>
      <c r="U78" s="113"/>
      <c r="V78" s="113"/>
      <c r="W78" s="113"/>
      <c r="X78" s="113"/>
      <c r="Y78" s="113"/>
      <c r="Z78" s="113"/>
    </row>
    <row r="79" spans="1:26" ht="15">
      <c r="A79" s="113"/>
      <c r="B79" s="113"/>
      <c r="C79" s="113"/>
      <c r="D79" s="204"/>
      <c r="E79" s="113"/>
      <c r="F79" s="113"/>
      <c r="G79" s="158"/>
      <c r="H79" s="149"/>
      <c r="I79" s="194"/>
      <c r="J79" s="168"/>
      <c r="K79" s="169"/>
      <c r="L79" s="113"/>
      <c r="M79" s="113"/>
      <c r="N79" s="113"/>
      <c r="O79" s="113"/>
      <c r="P79" s="113"/>
      <c r="Q79" s="113"/>
      <c r="R79" s="113"/>
      <c r="S79" s="113"/>
      <c r="T79" s="113"/>
      <c r="U79" s="113"/>
      <c r="V79" s="113"/>
      <c r="W79" s="113"/>
      <c r="X79" s="113"/>
      <c r="Y79" s="113"/>
      <c r="Z79" s="113"/>
    </row>
    <row r="80" spans="1:26" ht="15">
      <c r="A80" s="113"/>
      <c r="B80" s="113"/>
      <c r="C80" s="113"/>
      <c r="D80" s="204"/>
      <c r="E80" s="113"/>
      <c r="F80" s="113"/>
      <c r="G80" s="158"/>
      <c r="H80" s="149"/>
      <c r="I80" s="194"/>
      <c r="J80" s="168"/>
      <c r="K80" s="169"/>
      <c r="L80" s="113"/>
      <c r="M80" s="113"/>
      <c r="N80" s="113"/>
      <c r="O80" s="113"/>
      <c r="P80" s="113"/>
      <c r="Q80" s="113"/>
      <c r="R80" s="113"/>
      <c r="S80" s="113"/>
      <c r="T80" s="113"/>
      <c r="U80" s="113"/>
      <c r="V80" s="113"/>
      <c r="W80" s="113"/>
      <c r="X80" s="113"/>
      <c r="Y80" s="113"/>
      <c r="Z80" s="113"/>
    </row>
    <row r="81" spans="1:26" ht="15">
      <c r="A81" s="113"/>
      <c r="B81" s="113"/>
      <c r="C81" s="113"/>
      <c r="D81" s="204"/>
      <c r="E81" s="113"/>
      <c r="F81" s="113"/>
      <c r="G81" s="158"/>
      <c r="H81" s="149"/>
      <c r="I81" s="194"/>
      <c r="J81" s="168"/>
      <c r="K81" s="169"/>
      <c r="L81" s="113"/>
      <c r="M81" s="113"/>
      <c r="N81" s="113"/>
      <c r="O81" s="113"/>
      <c r="P81" s="113"/>
      <c r="Q81" s="113"/>
      <c r="R81" s="113"/>
      <c r="S81" s="113"/>
      <c r="T81" s="113"/>
      <c r="U81" s="113"/>
      <c r="V81" s="113"/>
      <c r="W81" s="113"/>
      <c r="X81" s="113"/>
      <c r="Y81" s="113"/>
      <c r="Z81" s="113"/>
    </row>
    <row r="82" spans="1:26" ht="15">
      <c r="A82" s="113"/>
      <c r="B82" s="113"/>
      <c r="C82" s="113"/>
      <c r="D82" s="204"/>
      <c r="E82" s="113"/>
      <c r="F82" s="113"/>
      <c r="G82" s="158"/>
      <c r="H82" s="149"/>
      <c r="I82" s="194"/>
      <c r="J82" s="168"/>
      <c r="K82" s="169"/>
      <c r="L82" s="113"/>
      <c r="M82" s="113"/>
      <c r="N82" s="113"/>
      <c r="O82" s="113"/>
      <c r="P82" s="113"/>
      <c r="Q82" s="113"/>
      <c r="R82" s="113"/>
      <c r="S82" s="113"/>
      <c r="T82" s="113"/>
      <c r="U82" s="113"/>
      <c r="V82" s="113"/>
      <c r="W82" s="113"/>
      <c r="X82" s="113"/>
      <c r="Y82" s="113"/>
      <c r="Z82" s="113"/>
    </row>
    <row r="83" spans="1:26" ht="15">
      <c r="A83" s="113"/>
      <c r="B83" s="113"/>
      <c r="C83" s="113"/>
      <c r="D83" s="204"/>
      <c r="E83" s="113"/>
      <c r="F83" s="113"/>
      <c r="G83" s="158"/>
      <c r="H83" s="149"/>
      <c r="I83" s="194"/>
      <c r="J83" s="168"/>
      <c r="K83" s="169"/>
      <c r="L83" s="113"/>
      <c r="M83" s="113"/>
      <c r="N83" s="113"/>
      <c r="O83" s="113"/>
      <c r="P83" s="113"/>
      <c r="Q83" s="113"/>
      <c r="R83" s="113"/>
      <c r="S83" s="113"/>
      <c r="T83" s="113"/>
      <c r="U83" s="113"/>
      <c r="V83" s="113"/>
      <c r="W83" s="113"/>
      <c r="X83" s="113"/>
      <c r="Y83" s="113"/>
      <c r="Z83" s="113"/>
    </row>
    <row r="84" spans="1:26" ht="15">
      <c r="A84" s="113"/>
      <c r="B84" s="113"/>
      <c r="C84" s="113"/>
      <c r="D84" s="204"/>
      <c r="E84" s="113"/>
      <c r="F84" s="113"/>
      <c r="G84" s="158"/>
      <c r="H84" s="149"/>
      <c r="I84" s="194"/>
      <c r="J84" s="168"/>
      <c r="K84" s="169"/>
      <c r="L84" s="113"/>
      <c r="M84" s="113"/>
      <c r="N84" s="113"/>
      <c r="O84" s="113"/>
      <c r="P84" s="113"/>
      <c r="Q84" s="113"/>
      <c r="R84" s="113"/>
      <c r="S84" s="113"/>
      <c r="T84" s="113"/>
      <c r="U84" s="113"/>
      <c r="V84" s="113"/>
      <c r="W84" s="113"/>
      <c r="X84" s="113"/>
      <c r="Y84" s="113"/>
      <c r="Z84" s="113"/>
    </row>
    <row r="85" spans="1:26" ht="15">
      <c r="A85" s="113"/>
      <c r="B85" s="113"/>
      <c r="C85" s="113"/>
      <c r="D85" s="204"/>
      <c r="E85" s="113"/>
      <c r="F85" s="113"/>
      <c r="G85" s="158"/>
      <c r="H85" s="149"/>
      <c r="I85" s="194"/>
      <c r="J85" s="168"/>
      <c r="K85" s="169"/>
      <c r="L85" s="113"/>
      <c r="M85" s="113"/>
      <c r="N85" s="113"/>
      <c r="O85" s="113"/>
      <c r="P85" s="113"/>
      <c r="Q85" s="113"/>
      <c r="R85" s="113"/>
      <c r="S85" s="113"/>
      <c r="T85" s="113"/>
      <c r="U85" s="113"/>
      <c r="V85" s="113"/>
      <c r="W85" s="113"/>
      <c r="X85" s="113"/>
      <c r="Y85" s="113"/>
      <c r="Z85" s="113"/>
    </row>
    <row r="86" spans="1:26" ht="15">
      <c r="A86" s="113"/>
      <c r="B86" s="113"/>
      <c r="C86" s="113"/>
      <c r="D86" s="204"/>
      <c r="E86" s="113"/>
      <c r="F86" s="113"/>
      <c r="G86" s="158"/>
      <c r="H86" s="149"/>
      <c r="I86" s="194"/>
      <c r="J86" s="168"/>
      <c r="K86" s="169"/>
      <c r="L86" s="113"/>
      <c r="M86" s="113"/>
      <c r="N86" s="113"/>
      <c r="O86" s="113"/>
      <c r="P86" s="113"/>
      <c r="Q86" s="113"/>
      <c r="R86" s="113"/>
      <c r="S86" s="113"/>
      <c r="T86" s="113"/>
      <c r="U86" s="113"/>
      <c r="V86" s="113"/>
      <c r="W86" s="113"/>
      <c r="X86" s="113"/>
      <c r="Y86" s="113"/>
      <c r="Z86" s="113"/>
    </row>
    <row r="87" spans="1:26" ht="15">
      <c r="A87" s="113"/>
      <c r="B87" s="113"/>
      <c r="C87" s="113"/>
      <c r="D87" s="204"/>
      <c r="E87" s="113"/>
      <c r="F87" s="113"/>
      <c r="G87" s="158"/>
      <c r="H87" s="149"/>
      <c r="I87" s="194"/>
      <c r="J87" s="168"/>
      <c r="K87" s="169"/>
      <c r="L87" s="113"/>
      <c r="M87" s="113"/>
      <c r="N87" s="113"/>
      <c r="O87" s="113"/>
      <c r="P87" s="113"/>
      <c r="Q87" s="113"/>
      <c r="R87" s="113"/>
      <c r="S87" s="113"/>
      <c r="T87" s="113"/>
      <c r="U87" s="113"/>
      <c r="V87" s="113"/>
      <c r="W87" s="113"/>
      <c r="X87" s="113"/>
      <c r="Y87" s="113"/>
      <c r="Z87" s="113"/>
    </row>
    <row r="88" spans="1:26" ht="15">
      <c r="A88" s="113"/>
      <c r="B88" s="113"/>
      <c r="C88" s="113"/>
      <c r="D88" s="204"/>
      <c r="E88" s="113"/>
      <c r="F88" s="113"/>
      <c r="G88" s="158"/>
      <c r="H88" s="149"/>
      <c r="I88" s="194"/>
      <c r="J88" s="168"/>
      <c r="K88" s="169"/>
      <c r="L88" s="113"/>
      <c r="M88" s="113"/>
      <c r="N88" s="113"/>
      <c r="O88" s="113"/>
      <c r="P88" s="113"/>
      <c r="Q88" s="113"/>
      <c r="R88" s="113"/>
      <c r="S88" s="113"/>
      <c r="T88" s="113"/>
      <c r="U88" s="113"/>
      <c r="V88" s="113"/>
      <c r="W88" s="113"/>
      <c r="X88" s="113"/>
      <c r="Y88" s="113"/>
      <c r="Z88" s="113"/>
    </row>
    <row r="89" spans="1:26" ht="15">
      <c r="A89" s="113"/>
      <c r="B89" s="113"/>
      <c r="C89" s="113"/>
      <c r="D89" s="204"/>
      <c r="E89" s="113"/>
      <c r="F89" s="113"/>
      <c r="G89" s="158"/>
      <c r="H89" s="149"/>
      <c r="I89" s="194"/>
      <c r="J89" s="168"/>
      <c r="K89" s="169"/>
      <c r="L89" s="113"/>
      <c r="M89" s="113"/>
      <c r="N89" s="113"/>
      <c r="O89" s="113"/>
      <c r="P89" s="113"/>
      <c r="Q89" s="113"/>
      <c r="R89" s="113"/>
      <c r="S89" s="113"/>
      <c r="T89" s="113"/>
      <c r="U89" s="113"/>
      <c r="V89" s="113"/>
      <c r="W89" s="113"/>
      <c r="X89" s="113"/>
      <c r="Y89" s="113"/>
      <c r="Z89" s="113"/>
    </row>
    <row r="90" spans="1:26" ht="15">
      <c r="A90" s="113"/>
      <c r="B90" s="113"/>
      <c r="C90" s="113"/>
      <c r="D90" s="204"/>
      <c r="E90" s="113"/>
      <c r="F90" s="113"/>
      <c r="G90" s="158"/>
      <c r="H90" s="149"/>
      <c r="I90" s="194"/>
      <c r="J90" s="168"/>
      <c r="K90" s="169"/>
      <c r="L90" s="113"/>
      <c r="M90" s="113"/>
      <c r="N90" s="113"/>
      <c r="O90" s="113"/>
      <c r="P90" s="113"/>
      <c r="Q90" s="113"/>
      <c r="R90" s="113"/>
      <c r="S90" s="113"/>
      <c r="T90" s="113"/>
      <c r="U90" s="113"/>
      <c r="V90" s="113"/>
      <c r="W90" s="113"/>
      <c r="X90" s="113"/>
      <c r="Y90" s="113"/>
      <c r="Z90" s="113"/>
    </row>
    <row r="91" spans="1:26" ht="15">
      <c r="A91" s="113"/>
      <c r="B91" s="113"/>
      <c r="C91" s="113"/>
      <c r="D91" s="204"/>
      <c r="E91" s="113"/>
      <c r="F91" s="113"/>
      <c r="G91" s="158"/>
      <c r="H91" s="149"/>
      <c r="I91" s="194"/>
      <c r="J91" s="168"/>
      <c r="K91" s="169"/>
      <c r="L91" s="113"/>
      <c r="M91" s="113"/>
      <c r="N91" s="113"/>
      <c r="O91" s="113"/>
      <c r="P91" s="113"/>
      <c r="Q91" s="113"/>
      <c r="R91" s="113"/>
      <c r="S91" s="113"/>
      <c r="T91" s="113"/>
      <c r="U91" s="113"/>
      <c r="V91" s="113"/>
      <c r="W91" s="113"/>
      <c r="X91" s="113"/>
      <c r="Y91" s="113"/>
      <c r="Z91" s="113"/>
    </row>
    <row r="92" spans="1:26" ht="15">
      <c r="A92" s="113"/>
      <c r="B92" s="113"/>
      <c r="C92" s="113"/>
      <c r="D92" s="204"/>
      <c r="E92" s="113"/>
      <c r="F92" s="113"/>
      <c r="G92" s="158"/>
      <c r="H92" s="149"/>
      <c r="I92" s="194"/>
      <c r="J92" s="168"/>
      <c r="K92" s="169"/>
      <c r="L92" s="113"/>
      <c r="M92" s="113"/>
      <c r="N92" s="113"/>
      <c r="O92" s="113"/>
      <c r="P92" s="113"/>
      <c r="Q92" s="113"/>
      <c r="R92" s="113"/>
      <c r="S92" s="113"/>
      <c r="T92" s="113"/>
      <c r="U92" s="113"/>
      <c r="V92" s="113"/>
      <c r="W92" s="113"/>
      <c r="X92" s="113"/>
      <c r="Y92" s="113"/>
      <c r="Z92" s="113"/>
    </row>
    <row r="93" spans="1:26" ht="15">
      <c r="A93" s="113"/>
      <c r="B93" s="113"/>
      <c r="C93" s="113"/>
      <c r="D93" s="204"/>
      <c r="E93" s="113"/>
      <c r="F93" s="113"/>
      <c r="G93" s="158"/>
      <c r="H93" s="149"/>
      <c r="I93" s="194"/>
      <c r="J93" s="168"/>
      <c r="K93" s="169"/>
      <c r="L93" s="113"/>
      <c r="M93" s="113"/>
      <c r="N93" s="113"/>
      <c r="O93" s="113"/>
      <c r="P93" s="113"/>
      <c r="Q93" s="113"/>
      <c r="R93" s="113"/>
      <c r="S93" s="113"/>
      <c r="T93" s="113"/>
      <c r="U93" s="113"/>
      <c r="V93" s="113"/>
      <c r="W93" s="113"/>
      <c r="X93" s="113"/>
      <c r="Y93" s="113"/>
      <c r="Z93" s="113"/>
    </row>
    <row r="94" spans="1:26" ht="15">
      <c r="A94" s="113"/>
      <c r="B94" s="113"/>
      <c r="C94" s="113"/>
      <c r="D94" s="204"/>
      <c r="E94" s="113"/>
      <c r="F94" s="113"/>
      <c r="G94" s="158"/>
      <c r="H94" s="149"/>
      <c r="I94" s="194"/>
      <c r="J94" s="168"/>
      <c r="K94" s="169"/>
      <c r="L94" s="113"/>
      <c r="M94" s="113"/>
      <c r="N94" s="113"/>
      <c r="O94" s="113"/>
      <c r="P94" s="113"/>
      <c r="Q94" s="113"/>
      <c r="R94" s="113"/>
      <c r="S94" s="113"/>
      <c r="T94" s="113"/>
      <c r="U94" s="113"/>
      <c r="V94" s="113"/>
      <c r="W94" s="113"/>
      <c r="X94" s="113"/>
      <c r="Y94" s="113"/>
      <c r="Z94" s="113"/>
    </row>
    <row r="95" spans="1:26" ht="15">
      <c r="A95" s="113"/>
      <c r="B95" s="113"/>
      <c r="C95" s="113"/>
      <c r="D95" s="204"/>
      <c r="E95" s="113"/>
      <c r="F95" s="113"/>
      <c r="G95" s="158"/>
      <c r="H95" s="149"/>
      <c r="I95" s="194"/>
      <c r="J95" s="168"/>
      <c r="K95" s="169"/>
      <c r="L95" s="113"/>
      <c r="M95" s="113"/>
      <c r="N95" s="113"/>
      <c r="O95" s="113"/>
      <c r="P95" s="113"/>
      <c r="Q95" s="113"/>
      <c r="R95" s="113"/>
      <c r="S95" s="113"/>
      <c r="T95" s="113"/>
      <c r="U95" s="113"/>
      <c r="V95" s="113"/>
      <c r="W95" s="113"/>
      <c r="X95" s="113"/>
      <c r="Y95" s="113"/>
      <c r="Z95" s="113"/>
    </row>
    <row r="96" spans="1:26" ht="15">
      <c r="A96" s="113"/>
      <c r="B96" s="113"/>
      <c r="C96" s="113"/>
      <c r="D96" s="204"/>
      <c r="E96" s="113"/>
      <c r="F96" s="113"/>
      <c r="G96" s="158"/>
      <c r="H96" s="149"/>
      <c r="I96" s="194"/>
      <c r="J96" s="168"/>
      <c r="K96" s="169"/>
      <c r="L96" s="113"/>
      <c r="M96" s="113"/>
      <c r="N96" s="113"/>
      <c r="O96" s="113"/>
      <c r="P96" s="113"/>
      <c r="Q96" s="113"/>
      <c r="R96" s="113"/>
      <c r="S96" s="113"/>
      <c r="T96" s="113"/>
      <c r="U96" s="113"/>
      <c r="V96" s="113"/>
      <c r="W96" s="113"/>
      <c r="X96" s="113"/>
      <c r="Y96" s="113"/>
      <c r="Z96" s="113"/>
    </row>
    <row r="97" spans="1:26" ht="15">
      <c r="A97" s="113"/>
      <c r="B97" s="113"/>
      <c r="C97" s="113"/>
      <c r="D97" s="204"/>
      <c r="E97" s="113"/>
      <c r="F97" s="113"/>
      <c r="G97" s="158"/>
      <c r="H97" s="149"/>
      <c r="I97" s="194"/>
      <c r="J97" s="168"/>
      <c r="K97" s="169"/>
      <c r="L97" s="113"/>
      <c r="M97" s="113"/>
      <c r="N97" s="113"/>
      <c r="O97" s="113"/>
      <c r="P97" s="113"/>
      <c r="Q97" s="113"/>
      <c r="R97" s="113"/>
      <c r="S97" s="113"/>
      <c r="T97" s="113"/>
      <c r="U97" s="113"/>
      <c r="V97" s="113"/>
      <c r="W97" s="113"/>
      <c r="X97" s="113"/>
      <c r="Y97" s="113"/>
      <c r="Z97" s="113"/>
    </row>
    <row r="98" spans="1:26" ht="15">
      <c r="A98" s="113"/>
      <c r="B98" s="113"/>
      <c r="C98" s="113"/>
      <c r="D98" s="204"/>
      <c r="E98" s="113"/>
      <c r="F98" s="113"/>
      <c r="G98" s="158"/>
      <c r="H98" s="149"/>
      <c r="I98" s="194"/>
      <c r="J98" s="168"/>
      <c r="K98" s="169"/>
      <c r="L98" s="113"/>
      <c r="M98" s="113"/>
      <c r="N98" s="113"/>
      <c r="O98" s="113"/>
      <c r="P98" s="113"/>
      <c r="Q98" s="113"/>
      <c r="R98" s="113"/>
      <c r="S98" s="113"/>
      <c r="T98" s="113"/>
      <c r="U98" s="113"/>
      <c r="V98" s="113"/>
      <c r="W98" s="113"/>
      <c r="X98" s="113"/>
      <c r="Y98" s="113"/>
      <c r="Z98" s="113"/>
    </row>
    <row r="99" spans="1:26" ht="15">
      <c r="A99" s="113"/>
      <c r="B99" s="113"/>
      <c r="C99" s="113"/>
      <c r="D99" s="204"/>
      <c r="E99" s="113"/>
      <c r="F99" s="113"/>
      <c r="G99" s="158"/>
      <c r="H99" s="149"/>
      <c r="I99" s="194"/>
      <c r="J99" s="168"/>
      <c r="K99" s="169"/>
      <c r="L99" s="113"/>
      <c r="M99" s="113"/>
      <c r="N99" s="113"/>
      <c r="O99" s="113"/>
      <c r="P99" s="113"/>
      <c r="Q99" s="113"/>
      <c r="R99" s="113"/>
      <c r="S99" s="113"/>
      <c r="T99" s="113"/>
      <c r="U99" s="113"/>
      <c r="V99" s="113"/>
      <c r="W99" s="113"/>
      <c r="X99" s="113"/>
      <c r="Y99" s="113"/>
      <c r="Z99" s="113"/>
    </row>
    <row r="100" spans="1:26" ht="15">
      <c r="A100" s="113"/>
      <c r="B100" s="113"/>
      <c r="C100" s="113"/>
      <c r="D100" s="204"/>
      <c r="E100" s="113"/>
      <c r="F100" s="113"/>
      <c r="G100" s="158"/>
      <c r="H100" s="149"/>
      <c r="I100" s="194"/>
      <c r="J100" s="168"/>
      <c r="K100" s="169"/>
      <c r="L100" s="113"/>
      <c r="M100" s="113"/>
      <c r="N100" s="113"/>
      <c r="O100" s="113"/>
      <c r="P100" s="113"/>
      <c r="Q100" s="113"/>
      <c r="R100" s="113"/>
      <c r="S100" s="113"/>
      <c r="T100" s="113"/>
      <c r="U100" s="113"/>
      <c r="V100" s="113"/>
      <c r="W100" s="113"/>
      <c r="X100" s="113"/>
      <c r="Y100" s="113"/>
      <c r="Z100" s="113"/>
    </row>
    <row r="101" spans="1:26" ht="15">
      <c r="A101" s="113"/>
      <c r="B101" s="113"/>
      <c r="C101" s="113"/>
      <c r="D101" s="204"/>
      <c r="E101" s="113"/>
      <c r="F101" s="113"/>
      <c r="G101" s="158"/>
      <c r="H101" s="149"/>
      <c r="I101" s="194"/>
      <c r="J101" s="168"/>
      <c r="K101" s="169"/>
      <c r="L101" s="113"/>
      <c r="M101" s="113"/>
      <c r="N101" s="113"/>
      <c r="O101" s="113"/>
      <c r="P101" s="113"/>
      <c r="Q101" s="113"/>
      <c r="R101" s="113"/>
      <c r="S101" s="113"/>
      <c r="T101" s="113"/>
      <c r="U101" s="113"/>
      <c r="V101" s="113"/>
      <c r="W101" s="113"/>
      <c r="X101" s="113"/>
      <c r="Y101" s="113"/>
      <c r="Z101" s="113"/>
    </row>
    <row r="102" spans="1:26" ht="15">
      <c r="A102" s="113"/>
      <c r="B102" s="113"/>
      <c r="C102" s="113"/>
      <c r="D102" s="204"/>
      <c r="E102" s="113"/>
      <c r="F102" s="113"/>
      <c r="G102" s="158"/>
      <c r="H102" s="149"/>
      <c r="I102" s="194"/>
      <c r="J102" s="168"/>
      <c r="K102" s="169"/>
      <c r="L102" s="113"/>
      <c r="M102" s="113"/>
      <c r="N102" s="113"/>
      <c r="O102" s="113"/>
      <c r="P102" s="113"/>
      <c r="Q102" s="113"/>
      <c r="R102" s="113"/>
      <c r="S102" s="113"/>
      <c r="T102" s="113"/>
      <c r="U102" s="113"/>
      <c r="V102" s="113"/>
      <c r="W102" s="113"/>
      <c r="X102" s="113"/>
      <c r="Y102" s="113"/>
      <c r="Z102" s="113"/>
    </row>
    <row r="103" spans="1:26" ht="15">
      <c r="C103" s="113"/>
      <c r="D103" s="204"/>
      <c r="E103" s="113"/>
      <c r="F103" s="113"/>
      <c r="G103" s="158"/>
      <c r="H103" s="149"/>
      <c r="I103" s="194"/>
      <c r="J103" s="168"/>
      <c r="K103" s="169"/>
      <c r="L103" s="113"/>
    </row>
    <row r="104" spans="1:26" ht="15">
      <c r="C104" s="113"/>
      <c r="D104" s="204"/>
      <c r="E104" s="113"/>
      <c r="F104" s="113"/>
      <c r="G104" s="158"/>
      <c r="H104" s="149"/>
      <c r="I104" s="194"/>
      <c r="J104" s="168"/>
      <c r="K104" s="169"/>
      <c r="L104" s="113"/>
    </row>
    <row r="105" spans="1:26" ht="15">
      <c r="C105" s="113"/>
      <c r="D105" s="204"/>
      <c r="E105" s="113"/>
      <c r="F105" s="113"/>
      <c r="G105" s="158"/>
      <c r="H105" s="149"/>
      <c r="I105" s="194"/>
      <c r="J105" s="168"/>
      <c r="K105" s="169"/>
      <c r="L105" s="113"/>
    </row>
    <row r="106" spans="1:26" ht="15">
      <c r="C106" s="113"/>
      <c r="D106" s="204"/>
      <c r="E106" s="113"/>
      <c r="F106" s="113"/>
      <c r="G106" s="158"/>
      <c r="H106" s="149"/>
      <c r="I106" s="194"/>
      <c r="J106" s="168"/>
      <c r="K106" s="169"/>
      <c r="L106" s="113"/>
    </row>
    <row r="107" spans="1:26" ht="15">
      <c r="C107" s="113"/>
      <c r="D107" s="204"/>
      <c r="E107" s="113"/>
      <c r="F107" s="113"/>
      <c r="G107" s="158"/>
      <c r="H107" s="149"/>
      <c r="I107" s="194"/>
      <c r="J107" s="168"/>
      <c r="K107" s="169"/>
      <c r="L107" s="113"/>
    </row>
    <row r="108" spans="1:26" ht="15">
      <c r="C108" s="113"/>
      <c r="D108" s="204"/>
      <c r="E108" s="113"/>
      <c r="F108" s="113"/>
      <c r="G108" s="158"/>
      <c r="H108" s="149"/>
      <c r="I108" s="194"/>
      <c r="J108" s="168"/>
      <c r="K108" s="169"/>
      <c r="L108" s="113"/>
    </row>
    <row r="109" spans="1:26" ht="15">
      <c r="C109" s="113"/>
      <c r="D109" s="204"/>
      <c r="E109" s="113"/>
      <c r="F109" s="113"/>
      <c r="G109" s="158"/>
      <c r="H109" s="149"/>
      <c r="I109" s="194"/>
      <c r="J109" s="168"/>
      <c r="K109" s="169"/>
      <c r="L109" s="113"/>
    </row>
    <row r="110" spans="1:26" ht="15">
      <c r="C110" s="113"/>
      <c r="D110" s="204"/>
      <c r="E110" s="113"/>
      <c r="F110" s="113"/>
      <c r="G110" s="158"/>
      <c r="H110" s="149"/>
      <c r="I110" s="194"/>
      <c r="J110" s="168"/>
      <c r="K110" s="169"/>
      <c r="L110" s="113"/>
    </row>
    <row r="111" spans="1:26" ht="15">
      <c r="C111" s="113"/>
      <c r="D111" s="204"/>
      <c r="E111" s="113"/>
      <c r="F111" s="113"/>
      <c r="G111" s="158"/>
      <c r="H111" s="149"/>
      <c r="I111" s="194"/>
      <c r="J111" s="168"/>
      <c r="K111" s="169"/>
      <c r="L111" s="113"/>
    </row>
    <row r="112" spans="1:26" ht="15">
      <c r="C112" s="113"/>
      <c r="D112" s="204"/>
      <c r="E112" s="113"/>
      <c r="F112" s="113"/>
      <c r="G112" s="158"/>
      <c r="H112" s="149"/>
      <c r="I112" s="194"/>
      <c r="J112" s="168"/>
      <c r="K112" s="169"/>
      <c r="L112" s="113"/>
    </row>
    <row r="113" spans="3:12" ht="15">
      <c r="C113" s="113"/>
      <c r="D113" s="204"/>
      <c r="E113" s="113"/>
      <c r="F113" s="113"/>
      <c r="G113" s="158"/>
      <c r="H113" s="149"/>
      <c r="I113" s="194"/>
      <c r="J113" s="168"/>
      <c r="K113" s="169"/>
      <c r="L113" s="113"/>
    </row>
    <row r="114" spans="3:12" ht="15">
      <c r="C114" s="113"/>
      <c r="D114" s="204"/>
      <c r="E114" s="113"/>
      <c r="F114" s="113"/>
      <c r="G114" s="158"/>
      <c r="H114" s="149"/>
      <c r="I114" s="194"/>
      <c r="J114" s="168"/>
      <c r="K114" s="169"/>
      <c r="L114" s="113"/>
    </row>
    <row r="115" spans="3:12" ht="15">
      <c r="C115" s="113"/>
      <c r="D115" s="204"/>
      <c r="E115" s="113"/>
      <c r="F115" s="113"/>
      <c r="G115" s="158"/>
      <c r="H115" s="149"/>
      <c r="I115" s="194"/>
      <c r="J115" s="168"/>
      <c r="K115" s="169"/>
      <c r="L115" s="113"/>
    </row>
    <row r="116" spans="3:12" ht="15">
      <c r="C116" s="113"/>
      <c r="D116" s="204"/>
      <c r="E116" s="113"/>
      <c r="F116" s="113"/>
      <c r="G116" s="158"/>
      <c r="H116" s="149"/>
      <c r="I116" s="194"/>
      <c r="J116" s="168"/>
      <c r="K116" s="169"/>
      <c r="L116" s="113"/>
    </row>
    <row r="117" spans="3:12" ht="15">
      <c r="C117" s="113"/>
      <c r="D117" s="204"/>
      <c r="E117" s="113"/>
      <c r="F117" s="113"/>
      <c r="G117" s="158"/>
      <c r="H117" s="149"/>
      <c r="I117" s="194"/>
      <c r="J117" s="168"/>
      <c r="K117" s="169"/>
      <c r="L117" s="113"/>
    </row>
    <row r="118" spans="3:12" ht="15">
      <c r="C118" s="113"/>
      <c r="D118" s="204"/>
      <c r="E118" s="113"/>
      <c r="F118" s="113"/>
      <c r="G118" s="158"/>
      <c r="H118" s="149"/>
      <c r="I118" s="194"/>
      <c r="J118" s="168"/>
      <c r="K118" s="169"/>
      <c r="L118" s="113"/>
    </row>
    <row r="119" spans="3:12" ht="15">
      <c r="C119" s="113"/>
      <c r="D119" s="204"/>
      <c r="E119" s="113"/>
      <c r="F119" s="113"/>
      <c r="G119" s="158"/>
      <c r="H119" s="149"/>
      <c r="I119" s="194"/>
      <c r="J119" s="168"/>
      <c r="K119" s="169"/>
      <c r="L119" s="113"/>
    </row>
    <row r="120" spans="3:12" ht="15">
      <c r="C120" s="113"/>
      <c r="D120" s="204"/>
      <c r="E120" s="113"/>
      <c r="F120" s="113"/>
      <c r="G120" s="158"/>
      <c r="H120" s="149"/>
      <c r="I120" s="194"/>
      <c r="J120" s="168"/>
      <c r="K120" s="169"/>
      <c r="L120" s="113"/>
    </row>
    <row r="121" spans="3:12" ht="15">
      <c r="C121" s="113"/>
      <c r="D121" s="204"/>
      <c r="E121" s="113"/>
      <c r="F121" s="113"/>
      <c r="G121" s="158"/>
      <c r="H121" s="149"/>
      <c r="I121" s="194"/>
      <c r="J121" s="168"/>
      <c r="K121" s="169"/>
      <c r="L121" s="113"/>
    </row>
    <row r="122" spans="3:12" ht="15">
      <c r="C122" s="113"/>
      <c r="D122" s="204"/>
      <c r="E122" s="113"/>
      <c r="F122" s="113"/>
      <c r="G122" s="158"/>
      <c r="H122" s="149"/>
      <c r="I122" s="194"/>
      <c r="J122" s="168"/>
      <c r="K122" s="169"/>
      <c r="L122" s="113"/>
    </row>
    <row r="123" spans="3:12" ht="15">
      <c r="C123" s="113"/>
      <c r="D123" s="204"/>
      <c r="E123" s="113"/>
      <c r="F123" s="113"/>
      <c r="G123" s="158"/>
      <c r="H123" s="149"/>
      <c r="I123" s="194"/>
      <c r="J123" s="168"/>
      <c r="K123" s="169"/>
      <c r="L123" s="113"/>
    </row>
    <row r="124" spans="3:12" ht="15">
      <c r="C124" s="113"/>
      <c r="D124" s="204"/>
      <c r="E124" s="113"/>
      <c r="F124" s="113"/>
      <c r="G124" s="158"/>
      <c r="H124" s="149"/>
      <c r="I124" s="194"/>
      <c r="J124" s="168"/>
      <c r="K124" s="169"/>
      <c r="L124" s="113"/>
    </row>
    <row r="125" spans="3:12" ht="15">
      <c r="C125" s="113"/>
      <c r="D125" s="204"/>
      <c r="E125" s="113"/>
      <c r="F125" s="113"/>
      <c r="G125" s="158"/>
      <c r="H125" s="149"/>
      <c r="I125" s="194"/>
      <c r="J125" s="168"/>
      <c r="K125" s="169"/>
      <c r="L125" s="113"/>
    </row>
    <row r="126" spans="3:12" ht="15">
      <c r="C126" s="113"/>
      <c r="D126" s="204"/>
      <c r="E126" s="113"/>
      <c r="F126" s="113"/>
      <c r="G126" s="158"/>
      <c r="H126" s="149"/>
      <c r="I126" s="194"/>
      <c r="J126" s="168"/>
      <c r="K126" s="169"/>
      <c r="L126" s="113"/>
    </row>
    <row r="127" spans="3:12" ht="15">
      <c r="C127" s="113"/>
      <c r="D127" s="204"/>
      <c r="E127" s="113"/>
      <c r="F127" s="113"/>
      <c r="G127" s="158"/>
      <c r="H127" s="149"/>
      <c r="I127" s="194"/>
      <c r="J127" s="168"/>
      <c r="K127" s="169"/>
      <c r="L127" s="113"/>
    </row>
    <row r="128" spans="3:12" ht="15">
      <c r="C128" s="113"/>
      <c r="D128" s="204"/>
      <c r="E128" s="113"/>
      <c r="F128" s="113"/>
      <c r="G128" s="158"/>
      <c r="H128" s="149"/>
      <c r="I128" s="194"/>
      <c r="J128" s="168"/>
      <c r="K128" s="169"/>
      <c r="L128" s="113"/>
    </row>
    <row r="129" spans="3:12" ht="15">
      <c r="C129" s="113"/>
      <c r="D129" s="204"/>
      <c r="E129" s="113"/>
      <c r="F129" s="113"/>
      <c r="G129" s="158"/>
      <c r="H129" s="149"/>
      <c r="I129" s="194"/>
      <c r="J129" s="168"/>
      <c r="K129" s="169"/>
      <c r="L129" s="113"/>
    </row>
    <row r="130" spans="3:12" ht="15">
      <c r="C130" s="113"/>
      <c r="D130" s="204"/>
      <c r="E130" s="113"/>
      <c r="F130" s="113"/>
      <c r="G130" s="158"/>
      <c r="H130" s="149"/>
      <c r="I130" s="194"/>
      <c r="J130" s="168"/>
      <c r="K130" s="169"/>
      <c r="L130" s="113"/>
    </row>
    <row r="131" spans="3:12" ht="15">
      <c r="C131" s="113"/>
      <c r="D131" s="204"/>
      <c r="E131" s="113"/>
      <c r="F131" s="113"/>
      <c r="G131" s="158"/>
      <c r="H131" s="149"/>
      <c r="I131" s="194"/>
      <c r="J131" s="168"/>
      <c r="K131" s="169"/>
      <c r="L131" s="113"/>
    </row>
    <row r="132" spans="3:12" ht="15">
      <c r="C132" s="113"/>
      <c r="D132" s="204"/>
      <c r="E132" s="113"/>
      <c r="F132" s="113"/>
      <c r="G132" s="158"/>
      <c r="H132" s="149"/>
      <c r="I132" s="194"/>
      <c r="J132" s="168"/>
      <c r="K132" s="169"/>
      <c r="L132" s="113"/>
    </row>
    <row r="133" spans="3:12" ht="15">
      <c r="C133" s="113"/>
      <c r="D133" s="204"/>
      <c r="E133" s="113"/>
      <c r="F133" s="113"/>
      <c r="G133" s="158"/>
      <c r="H133" s="149"/>
      <c r="I133" s="194"/>
      <c r="J133" s="168"/>
      <c r="K133" s="169"/>
      <c r="L133" s="113"/>
    </row>
    <row r="134" spans="3:12" ht="15">
      <c r="C134" s="113"/>
      <c r="D134" s="204"/>
      <c r="E134" s="113"/>
      <c r="F134" s="113"/>
      <c r="G134" s="158"/>
      <c r="H134" s="149"/>
      <c r="I134" s="194"/>
      <c r="J134" s="168"/>
      <c r="K134" s="169"/>
      <c r="L134" s="113"/>
    </row>
    <row r="135" spans="3:12" ht="15">
      <c r="C135" s="113"/>
      <c r="D135" s="204"/>
      <c r="E135" s="113"/>
      <c r="F135" s="113"/>
      <c r="G135" s="158"/>
      <c r="H135" s="149"/>
      <c r="I135" s="194"/>
      <c r="J135" s="168"/>
      <c r="K135" s="169"/>
      <c r="L135" s="113"/>
    </row>
    <row r="136" spans="3:12" ht="15">
      <c r="C136" s="113"/>
      <c r="D136" s="204"/>
      <c r="E136" s="113"/>
      <c r="F136" s="113"/>
      <c r="G136" s="158"/>
      <c r="H136" s="149"/>
      <c r="I136" s="194"/>
      <c r="J136" s="168"/>
      <c r="K136" s="169"/>
      <c r="L136" s="113"/>
    </row>
    <row r="137" spans="3:12" ht="15">
      <c r="C137" s="113"/>
      <c r="D137" s="204"/>
      <c r="E137" s="113"/>
      <c r="F137" s="113"/>
      <c r="G137" s="158"/>
      <c r="H137" s="149"/>
      <c r="I137" s="194"/>
      <c r="J137" s="168"/>
      <c r="K137" s="169"/>
      <c r="L137" s="113"/>
    </row>
    <row r="138" spans="3:12" ht="15">
      <c r="C138" s="113"/>
      <c r="D138" s="204"/>
      <c r="E138" s="113"/>
      <c r="F138" s="113"/>
      <c r="G138" s="158"/>
      <c r="H138" s="149"/>
      <c r="I138" s="194"/>
      <c r="J138" s="168"/>
      <c r="K138" s="169"/>
      <c r="L138" s="113"/>
    </row>
    <row r="139" spans="3:12" ht="15">
      <c r="C139" s="113"/>
      <c r="D139" s="204"/>
      <c r="E139" s="113"/>
      <c r="F139" s="113"/>
      <c r="G139" s="158"/>
      <c r="H139" s="149"/>
      <c r="I139" s="194"/>
      <c r="J139" s="168"/>
      <c r="K139" s="169"/>
      <c r="L139" s="113"/>
    </row>
    <row r="140" spans="3:12" ht="15">
      <c r="C140" s="113"/>
      <c r="D140" s="204"/>
      <c r="E140" s="113"/>
      <c r="F140" s="113"/>
      <c r="G140" s="158"/>
      <c r="H140" s="149"/>
      <c r="I140" s="194"/>
      <c r="J140" s="168"/>
      <c r="K140" s="169"/>
      <c r="L140" s="113"/>
    </row>
    <row r="141" spans="3:12" ht="15">
      <c r="C141" s="113"/>
      <c r="D141" s="204"/>
      <c r="E141" s="113"/>
      <c r="F141" s="113"/>
      <c r="G141" s="158"/>
      <c r="H141" s="149"/>
      <c r="I141" s="194"/>
      <c r="J141" s="168"/>
      <c r="K141" s="169"/>
      <c r="L141" s="113"/>
    </row>
    <row r="142" spans="3:12" ht="15">
      <c r="C142" s="113"/>
      <c r="D142" s="204"/>
      <c r="E142" s="113"/>
      <c r="F142" s="113"/>
      <c r="G142" s="158"/>
      <c r="H142" s="149"/>
      <c r="I142" s="194"/>
      <c r="J142" s="168"/>
      <c r="K142" s="169"/>
      <c r="L142" s="113"/>
    </row>
    <row r="143" spans="3:12" ht="15">
      <c r="C143" s="113"/>
      <c r="D143" s="204"/>
      <c r="E143" s="113"/>
      <c r="F143" s="113"/>
      <c r="G143" s="158"/>
      <c r="H143" s="149"/>
      <c r="I143" s="194"/>
      <c r="J143" s="168"/>
      <c r="K143" s="169"/>
      <c r="L143" s="113"/>
    </row>
    <row r="144" spans="3:12" ht="15">
      <c r="C144" s="113"/>
      <c r="D144" s="204"/>
      <c r="E144" s="113"/>
      <c r="F144" s="113"/>
      <c r="G144" s="158"/>
      <c r="H144" s="149"/>
      <c r="I144" s="194"/>
      <c r="J144" s="168"/>
      <c r="K144" s="169"/>
      <c r="L144" s="113"/>
    </row>
    <row r="145" spans="3:12" ht="15">
      <c r="C145" s="113"/>
      <c r="D145" s="204"/>
      <c r="E145" s="113"/>
      <c r="F145" s="113"/>
      <c r="G145" s="158"/>
      <c r="H145" s="149"/>
      <c r="I145" s="194"/>
      <c r="J145" s="168"/>
      <c r="K145" s="169"/>
      <c r="L145" s="113"/>
    </row>
    <row r="146" spans="3:12" ht="15">
      <c r="C146" s="113"/>
      <c r="D146" s="204"/>
      <c r="E146" s="113"/>
      <c r="F146" s="113"/>
      <c r="G146" s="158"/>
      <c r="H146" s="149"/>
      <c r="I146" s="194"/>
      <c r="J146" s="168"/>
      <c r="K146" s="169"/>
      <c r="L146" s="113"/>
    </row>
    <row r="147" spans="3:12" ht="15">
      <c r="C147" s="113"/>
      <c r="D147" s="204"/>
      <c r="E147" s="113"/>
      <c r="F147" s="113"/>
      <c r="G147" s="158"/>
      <c r="H147" s="149"/>
      <c r="I147" s="194"/>
      <c r="J147" s="168"/>
      <c r="K147" s="169"/>
      <c r="L147" s="113"/>
    </row>
    <row r="148" spans="3:12" ht="15">
      <c r="C148" s="113"/>
      <c r="D148" s="204"/>
      <c r="E148" s="113"/>
      <c r="F148" s="113"/>
      <c r="G148" s="158"/>
      <c r="H148" s="149"/>
      <c r="I148" s="194"/>
      <c r="J148" s="168"/>
      <c r="K148" s="169"/>
      <c r="L148" s="113"/>
    </row>
    <row r="149" spans="3:12" ht="15">
      <c r="C149" s="113"/>
      <c r="D149" s="204"/>
      <c r="E149" s="113"/>
      <c r="F149" s="113"/>
      <c r="G149" s="158"/>
      <c r="H149" s="149"/>
      <c r="I149" s="194"/>
      <c r="J149" s="168"/>
      <c r="K149" s="169"/>
      <c r="L149" s="113"/>
    </row>
    <row r="150" spans="3:12" ht="15">
      <c r="C150" s="113"/>
      <c r="D150" s="204"/>
      <c r="E150" s="113"/>
      <c r="F150" s="113"/>
      <c r="G150" s="158"/>
      <c r="H150" s="149"/>
      <c r="I150" s="194"/>
      <c r="J150" s="168"/>
      <c r="K150" s="169"/>
      <c r="L150" s="113"/>
    </row>
    <row r="151" spans="3:12" ht="15">
      <c r="C151" s="113"/>
      <c r="D151" s="204"/>
      <c r="E151" s="113"/>
      <c r="F151" s="113"/>
      <c r="G151" s="158"/>
      <c r="H151" s="149"/>
      <c r="I151" s="194"/>
      <c r="J151" s="168"/>
      <c r="K151" s="169"/>
      <c r="L151" s="113"/>
    </row>
    <row r="152" spans="3:12" ht="15">
      <c r="C152" s="113"/>
      <c r="D152" s="204"/>
      <c r="E152" s="113"/>
      <c r="F152" s="113"/>
      <c r="G152" s="158"/>
      <c r="H152" s="149"/>
      <c r="I152" s="194"/>
      <c r="J152" s="168"/>
      <c r="K152" s="169"/>
      <c r="L152" s="113"/>
    </row>
    <row r="153" spans="3:12" ht="15">
      <c r="C153" s="113"/>
      <c r="D153" s="204"/>
      <c r="E153" s="113"/>
      <c r="F153" s="113"/>
      <c r="G153" s="158"/>
      <c r="H153" s="149"/>
      <c r="I153" s="194"/>
      <c r="J153" s="168"/>
      <c r="K153" s="169"/>
      <c r="L153" s="113"/>
    </row>
    <row r="154" spans="3:12" ht="15">
      <c r="C154" s="113"/>
      <c r="D154" s="204"/>
      <c r="E154" s="113"/>
      <c r="F154" s="113"/>
      <c r="G154" s="158"/>
      <c r="H154" s="149"/>
      <c r="I154" s="194"/>
      <c r="J154" s="168"/>
      <c r="K154" s="169"/>
      <c r="L154" s="113"/>
    </row>
    <row r="155" spans="3:12" ht="15">
      <c r="C155" s="113"/>
      <c r="D155" s="204"/>
      <c r="E155" s="113"/>
      <c r="F155" s="113"/>
      <c r="G155" s="158"/>
      <c r="H155" s="149"/>
      <c r="I155" s="194"/>
      <c r="J155" s="168"/>
      <c r="K155" s="169"/>
      <c r="L155" s="113"/>
    </row>
    <row r="156" spans="3:12" ht="15">
      <c r="C156" s="113"/>
      <c r="D156" s="204"/>
      <c r="E156" s="113"/>
      <c r="F156" s="113"/>
      <c r="G156" s="158"/>
      <c r="H156" s="149"/>
      <c r="I156" s="194"/>
      <c r="J156" s="168"/>
      <c r="K156" s="169"/>
      <c r="L156" s="113"/>
    </row>
    <row r="157" spans="3:12" ht="15">
      <c r="C157" s="113"/>
      <c r="D157" s="204"/>
      <c r="E157" s="113"/>
      <c r="F157" s="113"/>
      <c r="G157" s="158"/>
      <c r="H157" s="149"/>
      <c r="I157" s="194"/>
      <c r="J157" s="168"/>
      <c r="K157" s="169"/>
      <c r="L157" s="113"/>
    </row>
    <row r="158" spans="3:12" ht="15">
      <c r="C158" s="113"/>
      <c r="D158" s="204"/>
      <c r="E158" s="113"/>
      <c r="F158" s="113"/>
      <c r="G158" s="158"/>
      <c r="H158" s="149"/>
      <c r="I158" s="194"/>
      <c r="J158" s="168"/>
      <c r="K158" s="169"/>
      <c r="L158" s="113"/>
    </row>
    <row r="159" spans="3:12" ht="15">
      <c r="C159" s="113"/>
      <c r="D159" s="204"/>
      <c r="E159" s="113"/>
      <c r="F159" s="113"/>
      <c r="G159" s="158"/>
      <c r="H159" s="149"/>
      <c r="I159" s="194"/>
      <c r="J159" s="168"/>
      <c r="K159" s="169"/>
      <c r="L159" s="113"/>
    </row>
    <row r="160" spans="3:12" ht="15">
      <c r="C160" s="113"/>
      <c r="D160" s="204"/>
      <c r="E160" s="113"/>
      <c r="F160" s="113"/>
      <c r="G160" s="158"/>
      <c r="H160" s="149"/>
      <c r="I160" s="194"/>
      <c r="J160" s="168"/>
      <c r="K160" s="169"/>
      <c r="L160" s="113"/>
    </row>
    <row r="161" spans="3:12" ht="15">
      <c r="C161" s="113"/>
      <c r="D161" s="204"/>
      <c r="E161" s="113"/>
      <c r="F161" s="113"/>
      <c r="G161" s="158"/>
      <c r="H161" s="149"/>
      <c r="I161" s="194"/>
      <c r="J161" s="168"/>
      <c r="K161" s="169"/>
      <c r="L161" s="113"/>
    </row>
    <row r="162" spans="3:12" ht="15">
      <c r="C162" s="113"/>
      <c r="D162" s="204"/>
      <c r="E162" s="113"/>
      <c r="F162" s="113"/>
      <c r="G162" s="158"/>
      <c r="H162" s="149"/>
      <c r="I162" s="194"/>
      <c r="J162" s="168"/>
      <c r="K162" s="169"/>
      <c r="L162" s="113"/>
    </row>
    <row r="163" spans="3:12" ht="15">
      <c r="C163" s="113"/>
      <c r="D163" s="204"/>
      <c r="E163" s="113"/>
      <c r="F163" s="113"/>
      <c r="G163" s="158"/>
      <c r="H163" s="149"/>
      <c r="I163" s="194"/>
      <c r="J163" s="168"/>
      <c r="K163" s="169"/>
      <c r="L163" s="113"/>
    </row>
    <row r="164" spans="3:12" ht="15">
      <c r="C164" s="113"/>
      <c r="D164" s="204"/>
      <c r="E164" s="113"/>
      <c r="F164" s="113"/>
      <c r="G164" s="158"/>
      <c r="H164" s="149"/>
      <c r="I164" s="194"/>
      <c r="J164" s="168"/>
      <c r="K164" s="169"/>
      <c r="L164" s="113"/>
    </row>
    <row r="165" spans="3:12" ht="15">
      <c r="C165" s="113"/>
      <c r="D165" s="204"/>
      <c r="E165" s="113"/>
      <c r="F165" s="113"/>
      <c r="G165" s="158"/>
      <c r="H165" s="149"/>
      <c r="I165" s="194"/>
      <c r="J165" s="168"/>
      <c r="K165" s="169"/>
      <c r="L165" s="113"/>
    </row>
    <row r="166" spans="3:12" ht="15">
      <c r="C166" s="113"/>
      <c r="D166" s="204"/>
      <c r="E166" s="113"/>
      <c r="F166" s="113"/>
      <c r="G166" s="158"/>
      <c r="H166" s="149"/>
      <c r="I166" s="194"/>
      <c r="J166" s="168"/>
      <c r="K166" s="169"/>
      <c r="L166" s="113"/>
    </row>
    <row r="167" spans="3:12" ht="15">
      <c r="C167" s="113"/>
      <c r="D167" s="204"/>
      <c r="E167" s="113"/>
      <c r="F167" s="113"/>
      <c r="G167" s="158"/>
      <c r="H167" s="149"/>
      <c r="I167" s="194"/>
      <c r="J167" s="168"/>
      <c r="K167" s="169"/>
      <c r="L167" s="113"/>
    </row>
    <row r="168" spans="3:12" ht="15">
      <c r="C168" s="113"/>
      <c r="D168" s="204"/>
      <c r="E168" s="113"/>
      <c r="F168" s="113"/>
      <c r="G168" s="158"/>
      <c r="H168" s="149"/>
      <c r="I168" s="194"/>
      <c r="J168" s="168"/>
      <c r="K168" s="169"/>
      <c r="L168" s="113"/>
    </row>
    <row r="169" spans="3:12" ht="15">
      <c r="C169" s="113"/>
      <c r="D169" s="204"/>
      <c r="E169" s="113"/>
      <c r="F169" s="113"/>
      <c r="G169" s="158"/>
      <c r="H169" s="149"/>
      <c r="I169" s="194"/>
      <c r="J169" s="168"/>
      <c r="K169" s="169"/>
      <c r="L169" s="113"/>
    </row>
    <row r="170" spans="3:12" ht="15">
      <c r="C170" s="113"/>
      <c r="D170" s="204"/>
      <c r="E170" s="113"/>
      <c r="F170" s="113"/>
      <c r="G170" s="158"/>
      <c r="H170" s="149"/>
      <c r="I170" s="194"/>
      <c r="J170" s="168"/>
      <c r="K170" s="169"/>
      <c r="L170" s="113"/>
    </row>
    <row r="171" spans="3:12" ht="15">
      <c r="C171" s="113"/>
      <c r="D171" s="204"/>
      <c r="E171" s="113"/>
      <c r="F171" s="113"/>
      <c r="G171" s="158"/>
      <c r="H171" s="149"/>
      <c r="I171" s="194"/>
      <c r="J171" s="168"/>
      <c r="K171" s="169"/>
      <c r="L171" s="113"/>
    </row>
    <row r="172" spans="3:12" ht="15">
      <c r="C172" s="113"/>
      <c r="D172" s="204"/>
      <c r="E172" s="113"/>
      <c r="F172" s="113"/>
      <c r="G172" s="158"/>
      <c r="H172" s="149"/>
      <c r="I172" s="194"/>
      <c r="J172" s="168"/>
      <c r="K172" s="169"/>
      <c r="L172" s="113"/>
    </row>
    <row r="173" spans="3:12" ht="15">
      <c r="C173" s="113"/>
      <c r="D173" s="204"/>
      <c r="E173" s="113"/>
      <c r="F173" s="113"/>
      <c r="G173" s="158"/>
      <c r="H173" s="149"/>
      <c r="I173" s="194"/>
      <c r="J173" s="168"/>
      <c r="K173" s="169"/>
      <c r="L173" s="113"/>
    </row>
    <row r="174" spans="3:12" ht="15">
      <c r="C174" s="113"/>
      <c r="D174" s="204"/>
      <c r="E174" s="113"/>
      <c r="F174" s="113"/>
      <c r="G174" s="158"/>
      <c r="H174" s="149"/>
      <c r="I174" s="194"/>
      <c r="J174" s="168"/>
      <c r="K174" s="169"/>
      <c r="L174" s="113"/>
    </row>
    <row r="175" spans="3:12" ht="15">
      <c r="C175" s="113"/>
      <c r="D175" s="204"/>
      <c r="E175" s="113"/>
      <c r="F175" s="113"/>
      <c r="G175" s="158"/>
      <c r="H175" s="149"/>
      <c r="I175" s="194"/>
      <c r="J175" s="168"/>
      <c r="K175" s="169"/>
      <c r="L175" s="113"/>
    </row>
    <row r="176" spans="3:12" ht="15">
      <c r="C176" s="113"/>
      <c r="D176" s="204"/>
      <c r="E176" s="113"/>
      <c r="F176" s="113"/>
      <c r="G176" s="158"/>
      <c r="H176" s="149"/>
      <c r="I176" s="194"/>
      <c r="J176" s="168"/>
      <c r="K176" s="169"/>
      <c r="L176" s="113"/>
    </row>
    <row r="177" spans="3:12" ht="15">
      <c r="C177" s="113"/>
      <c r="D177" s="204"/>
      <c r="E177" s="113"/>
      <c r="F177" s="113"/>
      <c r="G177" s="158"/>
      <c r="H177" s="149"/>
      <c r="I177" s="194"/>
      <c r="J177" s="168"/>
      <c r="K177" s="169"/>
      <c r="L177" s="113"/>
    </row>
    <row r="178" spans="3:12" ht="15">
      <c r="C178" s="113"/>
      <c r="D178" s="204"/>
      <c r="E178" s="113"/>
      <c r="F178" s="113"/>
      <c r="G178" s="158"/>
      <c r="H178" s="149"/>
      <c r="I178" s="194"/>
      <c r="J178" s="168"/>
      <c r="K178" s="169"/>
      <c r="L178" s="113"/>
    </row>
    <row r="179" spans="3:12" ht="15">
      <c r="C179" s="113"/>
      <c r="D179" s="204"/>
      <c r="E179" s="113"/>
      <c r="F179" s="113"/>
      <c r="G179" s="158"/>
      <c r="H179" s="149"/>
      <c r="I179" s="194"/>
      <c r="J179" s="168"/>
      <c r="K179" s="169"/>
      <c r="L179" s="113"/>
    </row>
    <row r="180" spans="3:12" ht="15">
      <c r="C180" s="113"/>
      <c r="D180" s="204"/>
      <c r="E180" s="113"/>
      <c r="F180" s="113"/>
      <c r="G180" s="158"/>
      <c r="H180" s="149"/>
      <c r="I180" s="194"/>
      <c r="J180" s="168"/>
      <c r="K180" s="169"/>
      <c r="L180" s="113"/>
    </row>
    <row r="181" spans="3:12" ht="15">
      <c r="C181" s="113"/>
      <c r="D181" s="204"/>
      <c r="E181" s="113"/>
      <c r="F181" s="113"/>
      <c r="G181" s="158"/>
      <c r="H181" s="149"/>
      <c r="I181" s="194"/>
      <c r="J181" s="168"/>
      <c r="K181" s="169"/>
      <c r="L181" s="113"/>
    </row>
    <row r="182" spans="3:12" ht="15">
      <c r="C182" s="113"/>
      <c r="D182" s="204"/>
      <c r="E182" s="113"/>
      <c r="F182" s="113"/>
      <c r="G182" s="158"/>
      <c r="H182" s="149"/>
      <c r="I182" s="194"/>
      <c r="J182" s="168"/>
      <c r="K182" s="169"/>
      <c r="L182" s="113"/>
    </row>
    <row r="183" spans="3:12" ht="15">
      <c r="C183" s="113"/>
      <c r="D183" s="204"/>
      <c r="E183" s="113"/>
      <c r="F183" s="113"/>
      <c r="G183" s="158"/>
      <c r="H183" s="149"/>
      <c r="I183" s="194"/>
      <c r="J183" s="168"/>
      <c r="K183" s="169"/>
      <c r="L183" s="113"/>
    </row>
    <row r="184" spans="3:12" ht="15">
      <c r="C184" s="113"/>
      <c r="D184" s="204"/>
      <c r="E184" s="113"/>
      <c r="F184" s="113"/>
      <c r="G184" s="158"/>
      <c r="H184" s="149"/>
      <c r="I184" s="194"/>
      <c r="J184" s="168"/>
      <c r="K184" s="169"/>
      <c r="L184" s="113"/>
    </row>
    <row r="185" spans="3:12" ht="15">
      <c r="C185" s="113"/>
      <c r="D185" s="204"/>
      <c r="E185" s="113"/>
      <c r="F185" s="113"/>
      <c r="G185" s="158"/>
      <c r="H185" s="149"/>
      <c r="I185" s="194"/>
      <c r="J185" s="168"/>
      <c r="K185" s="169"/>
      <c r="L185" s="113"/>
    </row>
    <row r="186" spans="3:12" ht="15">
      <c r="C186" s="113"/>
      <c r="D186" s="204"/>
      <c r="E186" s="113"/>
      <c r="F186" s="113"/>
      <c r="G186" s="158"/>
      <c r="H186" s="149"/>
      <c r="I186" s="194"/>
      <c r="J186" s="168"/>
      <c r="K186" s="169"/>
      <c r="L186" s="113"/>
    </row>
    <row r="187" spans="3:12" ht="15">
      <c r="C187" s="113"/>
      <c r="D187" s="204"/>
      <c r="E187" s="113"/>
      <c r="F187" s="113"/>
      <c r="G187" s="158"/>
      <c r="H187" s="149"/>
      <c r="I187" s="194"/>
      <c r="J187" s="168"/>
      <c r="K187" s="169"/>
      <c r="L187" s="113"/>
    </row>
    <row r="188" spans="3:12" ht="15">
      <c r="C188" s="113"/>
      <c r="D188" s="204"/>
      <c r="E188" s="113"/>
      <c r="F188" s="113"/>
      <c r="G188" s="158"/>
      <c r="H188" s="149"/>
      <c r="I188" s="194"/>
      <c r="J188" s="168"/>
      <c r="K188" s="169"/>
      <c r="L188" s="113"/>
    </row>
    <row r="189" spans="3:12" ht="15">
      <c r="C189" s="113"/>
      <c r="D189" s="204"/>
      <c r="E189" s="113"/>
      <c r="F189" s="113"/>
      <c r="G189" s="158"/>
      <c r="H189" s="149"/>
      <c r="I189" s="194"/>
      <c r="J189" s="168"/>
      <c r="K189" s="169"/>
      <c r="L189" s="113"/>
    </row>
    <row r="190" spans="3:12" ht="15">
      <c r="C190" s="113"/>
      <c r="D190" s="204"/>
      <c r="E190" s="113"/>
      <c r="F190" s="113"/>
      <c r="G190" s="158"/>
      <c r="H190" s="149"/>
      <c r="I190" s="194"/>
      <c r="J190" s="168"/>
      <c r="K190" s="169"/>
      <c r="L190" s="113"/>
    </row>
    <row r="191" spans="3:12" ht="15">
      <c r="C191" s="113"/>
      <c r="D191" s="204"/>
      <c r="E191" s="113"/>
      <c r="F191" s="113"/>
      <c r="G191" s="158"/>
      <c r="H191" s="149"/>
      <c r="I191" s="194"/>
      <c r="J191" s="168"/>
      <c r="K191" s="169"/>
      <c r="L191" s="113"/>
    </row>
    <row r="192" spans="3:12" ht="15">
      <c r="C192" s="113"/>
      <c r="D192" s="204"/>
      <c r="E192" s="113"/>
      <c r="F192" s="113"/>
      <c r="G192" s="158"/>
      <c r="H192" s="149"/>
      <c r="I192" s="194"/>
      <c r="J192" s="168"/>
      <c r="K192" s="169"/>
      <c r="L192" s="113"/>
    </row>
    <row r="193" spans="3:12" ht="15">
      <c r="C193" s="113"/>
      <c r="D193" s="204"/>
      <c r="E193" s="113"/>
      <c r="F193" s="113"/>
      <c r="G193" s="158"/>
      <c r="H193" s="149"/>
      <c r="I193" s="194"/>
      <c r="J193" s="168"/>
      <c r="K193" s="169"/>
      <c r="L193" s="113"/>
    </row>
    <row r="194" spans="3:12" ht="15">
      <c r="C194" s="113"/>
      <c r="D194" s="204"/>
      <c r="E194" s="113"/>
      <c r="F194" s="113"/>
      <c r="G194" s="158"/>
      <c r="H194" s="149"/>
      <c r="I194" s="194"/>
      <c r="J194" s="168"/>
      <c r="K194" s="169"/>
      <c r="L194" s="113"/>
    </row>
    <row r="195" spans="3:12" ht="15">
      <c r="C195" s="113"/>
      <c r="D195" s="204"/>
      <c r="E195" s="113"/>
      <c r="F195" s="113"/>
      <c r="G195" s="158"/>
      <c r="H195" s="149"/>
      <c r="I195" s="194"/>
      <c r="J195" s="168"/>
      <c r="K195" s="169"/>
      <c r="L195" s="113"/>
    </row>
    <row r="196" spans="3:12" ht="15">
      <c r="C196" s="113"/>
      <c r="D196" s="204"/>
      <c r="E196" s="113"/>
      <c r="F196" s="113"/>
      <c r="G196" s="158"/>
      <c r="H196" s="149"/>
      <c r="I196" s="194"/>
      <c r="J196" s="168"/>
      <c r="K196" s="169"/>
      <c r="L196" s="113"/>
    </row>
    <row r="197" spans="3:12" ht="15">
      <c r="C197" s="113"/>
      <c r="D197" s="204"/>
      <c r="E197" s="113"/>
      <c r="F197" s="113"/>
      <c r="G197" s="158"/>
      <c r="H197" s="149"/>
      <c r="I197" s="194"/>
      <c r="J197" s="168"/>
      <c r="K197" s="169"/>
      <c r="L197" s="113"/>
    </row>
    <row r="198" spans="3:12" ht="15">
      <c r="C198" s="113"/>
      <c r="D198" s="204"/>
      <c r="E198" s="113"/>
      <c r="F198" s="113"/>
      <c r="G198" s="158"/>
      <c r="H198" s="149"/>
      <c r="I198" s="194"/>
      <c r="J198" s="168"/>
      <c r="K198" s="169"/>
      <c r="L198" s="113"/>
    </row>
    <row r="199" spans="3:12" ht="15">
      <c r="C199" s="113"/>
      <c r="D199" s="204"/>
      <c r="E199" s="113"/>
      <c r="F199" s="113"/>
      <c r="G199" s="158"/>
      <c r="H199" s="149"/>
      <c r="I199" s="194"/>
      <c r="J199" s="168"/>
      <c r="K199" s="169"/>
      <c r="L199" s="113"/>
    </row>
    <row r="200" spans="3:12" ht="15">
      <c r="G200" s="5"/>
    </row>
    <row r="201" spans="3:12" ht="15">
      <c r="G201" s="5"/>
    </row>
    <row r="202" spans="3:12" ht="15">
      <c r="G202" s="5"/>
    </row>
    <row r="203" spans="3:12" ht="15">
      <c r="G203" s="5"/>
    </row>
    <row r="204" spans="3:12" ht="15">
      <c r="G204" s="5"/>
    </row>
    <row r="205" spans="3:12" ht="15">
      <c r="G205" s="5"/>
    </row>
    <row r="206" spans="3:12" ht="15">
      <c r="G206" s="5"/>
    </row>
    <row r="207" spans="3:12" ht="15">
      <c r="G207" s="5"/>
    </row>
    <row r="208" spans="3:12" ht="15">
      <c r="G208" s="5"/>
    </row>
    <row r="209" spans="7:7" ht="15">
      <c r="G209" s="5"/>
    </row>
    <row r="210" spans="7:7" ht="15">
      <c r="G210" s="5"/>
    </row>
    <row r="211" spans="7:7" ht="15">
      <c r="G211" s="5"/>
    </row>
    <row r="212" spans="7:7" ht="15">
      <c r="G212" s="5"/>
    </row>
    <row r="213" spans="7:7" ht="15">
      <c r="G213" s="5"/>
    </row>
    <row r="214" spans="7:7" ht="15">
      <c r="G214" s="5"/>
    </row>
    <row r="215" spans="7:7" ht="15">
      <c r="G215" s="5"/>
    </row>
    <row r="216" spans="7:7" ht="15">
      <c r="G216" s="5"/>
    </row>
    <row r="217" spans="7:7" ht="15">
      <c r="G217" s="5"/>
    </row>
    <row r="218" spans="7:7" ht="15">
      <c r="G218" s="5"/>
    </row>
    <row r="219" spans="7:7" ht="15">
      <c r="G219" s="5"/>
    </row>
    <row r="220" spans="7:7" ht="15">
      <c r="G220" s="5"/>
    </row>
    <row r="221" spans="7:7" ht="15">
      <c r="G221" s="5"/>
    </row>
    <row r="222" spans="7:7" ht="15">
      <c r="G222" s="5"/>
    </row>
    <row r="223" spans="7:7" ht="15">
      <c r="G223" s="5"/>
    </row>
    <row r="224" spans="7:7" ht="15">
      <c r="G224" s="5"/>
    </row>
    <row r="225" spans="7:7" ht="15">
      <c r="G225" s="5"/>
    </row>
    <row r="226" spans="7:7" ht="15">
      <c r="G226" s="5"/>
    </row>
  </sheetData>
  <mergeCells count="7">
    <mergeCell ref="D8:E8"/>
    <mergeCell ref="C2:L2"/>
    <mergeCell ref="C3:L3"/>
    <mergeCell ref="D6:E6"/>
    <mergeCell ref="D7:E7"/>
    <mergeCell ref="H4:K4"/>
    <mergeCell ref="H5:K5"/>
  </mergeCells>
  <phoneticPr fontId="0" type="noConversion"/>
  <pageMargins left="0.57999999999999996" right="0.32" top="0.78" bottom="0.76" header="0.51181102362204722" footer="0.51181102362204722"/>
  <pageSetup paperSize="9" scale="83" orientation="portrait" horizontalDpi="300" verticalDpi="300" r:id="rId1"/>
  <headerFooter alignWithMargins="0"/>
  <cellWatches>
    <cellWatch r="N4"/>
    <cellWatch r="N6"/>
  </cellWatches>
  <drawing r:id="rId2"/>
</worksheet>
</file>

<file path=xl/worksheets/sheet2.xml><?xml version="1.0" encoding="utf-8"?>
<worksheet xmlns="http://schemas.openxmlformats.org/spreadsheetml/2006/main" xmlns:r="http://schemas.openxmlformats.org/officeDocument/2006/relationships">
  <sheetPr codeName="Sayfa7"/>
  <dimension ref="A1:Z100"/>
  <sheetViews>
    <sheetView workbookViewId="0"/>
  </sheetViews>
  <sheetFormatPr defaultRowHeight="12.75"/>
  <cols>
    <col min="1" max="1" width="9.140625" style="256"/>
    <col min="2" max="2" width="6.42578125" style="256" customWidth="1"/>
    <col min="3" max="3" width="71.85546875" style="256" customWidth="1"/>
    <col min="4" max="16384" width="9.140625" style="256"/>
  </cols>
  <sheetData>
    <row r="1" spans="1:26" ht="13.5" thickBot="1">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c r="A2" s="113"/>
      <c r="B2" s="590" t="s">
        <v>13</v>
      </c>
      <c r="C2" s="591"/>
      <c r="D2" s="113"/>
      <c r="E2" s="113"/>
      <c r="F2" s="113"/>
      <c r="G2" s="113"/>
      <c r="H2" s="113"/>
      <c r="I2" s="113"/>
      <c r="J2" s="113"/>
      <c r="K2" s="113"/>
      <c r="L2" s="113"/>
      <c r="M2" s="113"/>
      <c r="N2" s="113"/>
      <c r="O2" s="113"/>
      <c r="P2" s="113"/>
      <c r="Q2" s="113"/>
      <c r="R2" s="113"/>
      <c r="S2" s="113"/>
      <c r="T2" s="113"/>
      <c r="U2" s="113"/>
      <c r="V2" s="113"/>
      <c r="W2" s="113"/>
      <c r="X2" s="113"/>
      <c r="Y2" s="113"/>
      <c r="Z2" s="113"/>
    </row>
    <row r="3" spans="1:26" ht="13.5" thickBot="1">
      <c r="A3" s="113"/>
      <c r="B3" s="287" t="s">
        <v>142</v>
      </c>
      <c r="C3" s="288" t="s">
        <v>124</v>
      </c>
      <c r="D3" s="113"/>
      <c r="E3" s="113"/>
      <c r="F3" s="113"/>
      <c r="G3" s="113"/>
      <c r="H3" s="113"/>
      <c r="I3" s="113"/>
      <c r="J3" s="113"/>
      <c r="K3" s="113"/>
      <c r="L3" s="113"/>
      <c r="M3" s="113"/>
      <c r="N3" s="113"/>
      <c r="O3" s="113"/>
      <c r="P3" s="113"/>
      <c r="Q3" s="113"/>
      <c r="R3" s="113"/>
      <c r="S3" s="113"/>
      <c r="T3" s="113"/>
      <c r="U3" s="113"/>
      <c r="V3" s="113"/>
      <c r="W3" s="113"/>
      <c r="X3" s="113"/>
      <c r="Y3" s="113"/>
      <c r="Z3" s="113"/>
    </row>
    <row r="4" spans="1:26">
      <c r="A4" s="113"/>
      <c r="B4" s="293">
        <v>110</v>
      </c>
      <c r="C4" s="289" t="s">
        <v>37</v>
      </c>
      <c r="D4" s="113"/>
      <c r="E4" s="113"/>
      <c r="F4" s="113"/>
      <c r="G4" s="113"/>
      <c r="H4" s="113"/>
      <c r="I4" s="113"/>
      <c r="J4" s="113"/>
      <c r="K4" s="113"/>
      <c r="L4" s="113"/>
      <c r="M4" s="113"/>
      <c r="N4" s="113"/>
      <c r="O4" s="113"/>
      <c r="P4" s="113"/>
      <c r="Q4" s="113"/>
      <c r="R4" s="113"/>
      <c r="S4" s="113"/>
      <c r="T4" s="113"/>
      <c r="U4" s="113"/>
      <c r="V4" s="113"/>
      <c r="W4" s="113"/>
      <c r="X4" s="113"/>
      <c r="Y4" s="113"/>
      <c r="Z4" s="113"/>
    </row>
    <row r="5" spans="1:26" ht="25.5">
      <c r="A5" s="113"/>
      <c r="B5" s="294">
        <v>150</v>
      </c>
      <c r="C5" s="290" t="s">
        <v>6</v>
      </c>
      <c r="D5" s="113"/>
      <c r="E5" s="113"/>
      <c r="F5" s="113"/>
      <c r="G5" s="113"/>
      <c r="H5" s="113"/>
      <c r="I5" s="113"/>
      <c r="J5" s="113"/>
      <c r="K5" s="113"/>
      <c r="L5" s="113"/>
      <c r="M5" s="113"/>
      <c r="N5" s="113"/>
      <c r="O5" s="113"/>
      <c r="P5" s="113"/>
      <c r="Q5" s="113"/>
      <c r="R5" s="113"/>
      <c r="S5" s="113"/>
      <c r="T5" s="113"/>
      <c r="U5" s="113"/>
      <c r="V5" s="113"/>
      <c r="W5" s="113"/>
      <c r="X5" s="113"/>
      <c r="Y5" s="113"/>
      <c r="Z5" s="113"/>
    </row>
    <row r="6" spans="1:26" ht="38.25">
      <c r="A6" s="113"/>
      <c r="B6" s="294">
        <v>151</v>
      </c>
      <c r="C6" s="290" t="s">
        <v>93</v>
      </c>
      <c r="D6" s="113"/>
      <c r="E6" s="113"/>
      <c r="F6" s="113"/>
      <c r="G6" s="113"/>
      <c r="H6" s="113"/>
      <c r="I6" s="113"/>
      <c r="J6" s="113"/>
      <c r="K6" s="113"/>
      <c r="L6" s="113"/>
      <c r="M6" s="113"/>
      <c r="N6" s="113"/>
      <c r="O6" s="113"/>
      <c r="P6" s="113"/>
      <c r="Q6" s="113"/>
      <c r="R6" s="113"/>
      <c r="S6" s="113"/>
      <c r="T6" s="113"/>
      <c r="U6" s="113"/>
      <c r="V6" s="113"/>
      <c r="W6" s="113"/>
      <c r="X6" s="113"/>
      <c r="Y6" s="113"/>
      <c r="Z6" s="113"/>
    </row>
    <row r="7" spans="1:26" ht="25.5">
      <c r="A7" s="113"/>
      <c r="B7" s="294">
        <v>152</v>
      </c>
      <c r="C7" s="290" t="s">
        <v>94</v>
      </c>
      <c r="D7" s="113"/>
      <c r="E7" s="113"/>
      <c r="F7" s="113"/>
      <c r="G7" s="113"/>
      <c r="H7" s="113"/>
      <c r="I7" s="113"/>
      <c r="J7" s="113"/>
      <c r="K7" s="113"/>
      <c r="L7" s="113"/>
      <c r="M7" s="113"/>
      <c r="N7" s="113"/>
      <c r="O7" s="113"/>
      <c r="P7" s="113"/>
      <c r="Q7" s="113"/>
      <c r="R7" s="113"/>
      <c r="S7" s="113"/>
      <c r="T7" s="113"/>
      <c r="U7" s="113"/>
      <c r="V7" s="113"/>
      <c r="W7" s="113"/>
      <c r="X7" s="113"/>
      <c r="Y7" s="113"/>
      <c r="Z7" s="113"/>
    </row>
    <row r="8" spans="1:26" ht="25.5">
      <c r="A8" s="113"/>
      <c r="B8" s="294">
        <v>153</v>
      </c>
      <c r="C8" s="290" t="s">
        <v>95</v>
      </c>
      <c r="D8" s="113"/>
      <c r="E8" s="113"/>
      <c r="F8" s="113"/>
      <c r="G8" s="113"/>
      <c r="H8" s="113"/>
      <c r="I8" s="113"/>
      <c r="J8" s="113"/>
      <c r="K8" s="113"/>
      <c r="L8" s="113"/>
      <c r="M8" s="113"/>
      <c r="N8" s="113"/>
      <c r="O8" s="113"/>
      <c r="P8" s="113"/>
      <c r="Q8" s="113"/>
      <c r="R8" s="113"/>
      <c r="S8" s="113"/>
      <c r="T8" s="113"/>
      <c r="U8" s="113"/>
      <c r="V8" s="113"/>
      <c r="W8" s="113"/>
      <c r="X8" s="113"/>
      <c r="Y8" s="113"/>
      <c r="Z8" s="113"/>
    </row>
    <row r="9" spans="1:26" ht="25.5">
      <c r="A9" s="113"/>
      <c r="B9" s="294">
        <v>157</v>
      </c>
      <c r="C9" s="290" t="s">
        <v>96</v>
      </c>
      <c r="D9" s="113"/>
      <c r="E9" s="113"/>
      <c r="F9" s="113"/>
      <c r="G9" s="113"/>
      <c r="H9" s="113"/>
      <c r="I9" s="113"/>
      <c r="J9" s="113"/>
      <c r="K9" s="113"/>
      <c r="L9" s="113"/>
      <c r="M9" s="113"/>
      <c r="N9" s="113"/>
      <c r="O9" s="113"/>
      <c r="P9" s="113"/>
      <c r="Q9" s="113"/>
      <c r="R9" s="113"/>
      <c r="S9" s="113"/>
      <c r="T9" s="113"/>
      <c r="U9" s="113"/>
      <c r="V9" s="113"/>
      <c r="W9" s="113"/>
      <c r="X9" s="113"/>
      <c r="Y9" s="113"/>
      <c r="Z9" s="113"/>
    </row>
    <row r="10" spans="1:26" ht="25.5">
      <c r="A10" s="113"/>
      <c r="B10" s="294">
        <v>159</v>
      </c>
      <c r="C10" s="290" t="s">
        <v>130</v>
      </c>
      <c r="D10" s="113"/>
      <c r="E10" s="113"/>
      <c r="F10" s="113"/>
      <c r="G10" s="113"/>
      <c r="H10" s="113"/>
      <c r="I10" s="113"/>
      <c r="J10" s="113"/>
      <c r="K10" s="113"/>
      <c r="L10" s="113"/>
      <c r="M10" s="113"/>
      <c r="N10" s="113"/>
      <c r="O10" s="113"/>
      <c r="P10" s="113"/>
      <c r="Q10" s="113"/>
      <c r="R10" s="113"/>
      <c r="S10" s="113"/>
      <c r="T10" s="113"/>
      <c r="U10" s="113"/>
      <c r="V10" s="113"/>
      <c r="W10" s="113"/>
      <c r="X10" s="113"/>
      <c r="Y10" s="113"/>
      <c r="Z10" s="113"/>
    </row>
    <row r="11" spans="1:26">
      <c r="A11" s="113"/>
      <c r="B11" s="294">
        <v>170</v>
      </c>
      <c r="C11" s="290" t="s">
        <v>131</v>
      </c>
      <c r="D11" s="113"/>
      <c r="E11" s="113"/>
      <c r="F11" s="113"/>
      <c r="G11" s="113"/>
      <c r="H11" s="113"/>
      <c r="I11" s="113"/>
      <c r="J11" s="113"/>
      <c r="K11" s="113"/>
      <c r="L11" s="113"/>
      <c r="M11" s="113"/>
      <c r="N11" s="113"/>
      <c r="O11" s="113"/>
      <c r="P11" s="113"/>
      <c r="Q11" s="113"/>
      <c r="R11" s="113"/>
      <c r="S11" s="113"/>
      <c r="T11" s="113"/>
      <c r="U11" s="113"/>
      <c r="V11" s="113"/>
      <c r="W11" s="113"/>
      <c r="X11" s="113"/>
      <c r="Y11" s="113"/>
      <c r="Z11" s="113"/>
    </row>
    <row r="12" spans="1:26" ht="25.5">
      <c r="A12" s="113"/>
      <c r="B12" s="294">
        <v>180</v>
      </c>
      <c r="C12" s="290" t="s">
        <v>132</v>
      </c>
      <c r="D12" s="113" t="s">
        <v>142</v>
      </c>
      <c r="E12" s="113"/>
      <c r="F12" s="113"/>
      <c r="G12" s="113"/>
      <c r="H12" s="113"/>
      <c r="I12" s="113"/>
      <c r="J12" s="113"/>
      <c r="K12" s="113"/>
      <c r="L12" s="113"/>
      <c r="M12" s="113"/>
      <c r="N12" s="113"/>
      <c r="O12" s="113"/>
      <c r="P12" s="113"/>
      <c r="Q12" s="113"/>
      <c r="R12" s="113"/>
      <c r="S12" s="113"/>
      <c r="T12" s="113"/>
      <c r="U12" s="113"/>
      <c r="V12" s="113"/>
      <c r="W12" s="113"/>
      <c r="X12" s="113"/>
      <c r="Y12" s="113"/>
      <c r="Z12" s="113"/>
    </row>
    <row r="13" spans="1:26" ht="63.75">
      <c r="A13" s="113"/>
      <c r="B13" s="294">
        <v>240</v>
      </c>
      <c r="C13" s="292" t="s">
        <v>98</v>
      </c>
      <c r="D13" s="113"/>
      <c r="E13" s="113" t="s">
        <v>142</v>
      </c>
      <c r="F13" s="113"/>
      <c r="G13" s="113"/>
      <c r="H13" s="113"/>
      <c r="I13" s="113"/>
      <c r="J13" s="113"/>
      <c r="K13" s="113"/>
      <c r="L13" s="113"/>
      <c r="M13" s="113"/>
      <c r="N13" s="113"/>
      <c r="O13" s="113"/>
      <c r="P13" s="113"/>
      <c r="Q13" s="113"/>
      <c r="R13" s="113"/>
      <c r="S13" s="113"/>
      <c r="T13" s="113"/>
      <c r="U13" s="113"/>
      <c r="V13" s="113"/>
      <c r="W13" s="113"/>
      <c r="X13" s="113"/>
      <c r="Y13" s="113"/>
      <c r="Z13" s="113"/>
    </row>
    <row r="14" spans="1:26" ht="38.25">
      <c r="A14" s="113"/>
      <c r="B14" s="295">
        <v>242</v>
      </c>
      <c r="C14" s="291" t="s">
        <v>99</v>
      </c>
      <c r="D14" s="113"/>
      <c r="E14" s="113"/>
      <c r="F14" s="113"/>
      <c r="G14" s="113"/>
      <c r="H14" s="113"/>
      <c r="I14" s="113"/>
      <c r="J14" s="113"/>
      <c r="K14" s="113"/>
      <c r="L14" s="113"/>
      <c r="M14" s="113"/>
      <c r="N14" s="113"/>
      <c r="O14" s="113"/>
      <c r="P14" s="113"/>
      <c r="Q14" s="113"/>
      <c r="R14" s="113"/>
      <c r="S14" s="113"/>
      <c r="T14" s="113"/>
      <c r="U14" s="113"/>
      <c r="V14" s="113"/>
      <c r="W14" s="113"/>
      <c r="X14" s="113"/>
      <c r="Y14" s="113"/>
      <c r="Z14" s="113"/>
    </row>
    <row r="15" spans="1:26">
      <c r="A15" s="113"/>
      <c r="B15" s="295">
        <v>243</v>
      </c>
      <c r="C15" s="291" t="s">
        <v>100</v>
      </c>
      <c r="D15" s="113"/>
      <c r="E15" s="113"/>
      <c r="F15" s="113"/>
      <c r="G15" s="113"/>
      <c r="H15" s="113"/>
      <c r="I15" s="113"/>
      <c r="J15" s="113"/>
      <c r="K15" s="113"/>
      <c r="L15" s="113"/>
      <c r="M15" s="113"/>
      <c r="N15" s="113"/>
      <c r="O15" s="113"/>
      <c r="P15" s="113"/>
      <c r="Q15" s="113"/>
      <c r="R15" s="113"/>
      <c r="S15" s="113"/>
      <c r="T15" s="113"/>
      <c r="U15" s="113"/>
      <c r="V15" s="113"/>
      <c r="W15" s="113"/>
      <c r="X15" s="113"/>
      <c r="Y15" s="113"/>
      <c r="Z15" s="113"/>
    </row>
    <row r="16" spans="1:26" ht="38.25">
      <c r="A16" s="113"/>
      <c r="B16" s="295">
        <v>245</v>
      </c>
      <c r="C16" s="291" t="s">
        <v>101</v>
      </c>
      <c r="D16" s="113"/>
      <c r="E16" s="113"/>
      <c r="F16" s="113"/>
      <c r="G16" s="113"/>
      <c r="H16" s="113"/>
      <c r="I16" s="113"/>
      <c r="J16" s="113"/>
      <c r="K16" s="113"/>
      <c r="L16" s="113"/>
      <c r="M16" s="113"/>
      <c r="N16" s="113"/>
      <c r="O16" s="113"/>
      <c r="P16" s="113"/>
      <c r="Q16" s="113"/>
      <c r="R16" s="113"/>
      <c r="S16" s="113"/>
      <c r="T16" s="113"/>
      <c r="U16" s="113"/>
      <c r="V16" s="113"/>
      <c r="W16" s="113"/>
      <c r="X16" s="113"/>
      <c r="Y16" s="113"/>
      <c r="Z16" s="113"/>
    </row>
    <row r="17" spans="1:26">
      <c r="A17" s="113"/>
      <c r="B17" s="295">
        <v>246</v>
      </c>
      <c r="C17" s="291" t="s">
        <v>102</v>
      </c>
      <c r="D17" s="113"/>
      <c r="E17" s="113"/>
      <c r="F17" s="113"/>
      <c r="G17" s="113"/>
      <c r="H17" s="113"/>
      <c r="I17" s="113"/>
      <c r="J17" s="113"/>
      <c r="K17" s="113"/>
      <c r="L17" s="113"/>
      <c r="M17" s="113"/>
      <c r="N17" s="113"/>
      <c r="O17" s="113"/>
      <c r="P17" s="113"/>
      <c r="Q17" s="113"/>
      <c r="R17" s="113"/>
      <c r="S17" s="113"/>
      <c r="T17" s="113"/>
      <c r="U17" s="113"/>
      <c r="V17" s="113"/>
      <c r="W17" s="113"/>
      <c r="X17" s="113"/>
      <c r="Y17" s="113"/>
      <c r="Z17" s="113"/>
    </row>
    <row r="18" spans="1:26">
      <c r="A18" s="113"/>
      <c r="B18" s="294">
        <v>250</v>
      </c>
      <c r="C18" s="289" t="s">
        <v>103</v>
      </c>
      <c r="D18" s="113"/>
      <c r="E18" s="113"/>
      <c r="F18" s="113"/>
      <c r="G18" s="113"/>
      <c r="H18" s="113"/>
      <c r="I18" s="113"/>
      <c r="J18" s="113"/>
      <c r="K18" s="113"/>
      <c r="L18" s="113"/>
      <c r="M18" s="113"/>
      <c r="N18" s="113"/>
      <c r="O18" s="113"/>
      <c r="P18" s="113"/>
      <c r="Q18" s="113"/>
      <c r="R18" s="113"/>
      <c r="S18" s="113"/>
      <c r="T18" s="113"/>
      <c r="U18" s="113"/>
      <c r="V18" s="113"/>
      <c r="W18" s="113"/>
      <c r="X18" s="113"/>
      <c r="Y18" s="113"/>
      <c r="Z18" s="113"/>
    </row>
    <row r="19" spans="1:26" ht="25.5">
      <c r="A19" s="113"/>
      <c r="B19" s="294">
        <v>251</v>
      </c>
      <c r="C19" s="290" t="s">
        <v>104</v>
      </c>
      <c r="D19" s="113"/>
      <c r="E19" s="113"/>
      <c r="F19" s="113"/>
      <c r="G19" s="113"/>
      <c r="H19" s="113"/>
      <c r="I19" s="113"/>
      <c r="J19" s="113"/>
      <c r="K19" s="113"/>
      <c r="L19" s="113"/>
      <c r="M19" s="113"/>
      <c r="N19" s="113"/>
      <c r="O19" s="113"/>
      <c r="P19" s="113"/>
      <c r="Q19" s="113"/>
      <c r="R19" s="113"/>
      <c r="S19" s="113"/>
      <c r="T19" s="113"/>
      <c r="U19" s="113"/>
      <c r="V19" s="113"/>
      <c r="W19" s="113"/>
      <c r="X19" s="113"/>
      <c r="Y19" s="113"/>
      <c r="Z19" s="113"/>
    </row>
    <row r="20" spans="1:26">
      <c r="A20" s="113"/>
      <c r="B20" s="294">
        <v>252</v>
      </c>
      <c r="C20" s="290" t="s">
        <v>105</v>
      </c>
      <c r="D20" s="113"/>
      <c r="E20" s="113"/>
      <c r="F20" s="113"/>
      <c r="G20" s="113"/>
      <c r="H20" s="113"/>
      <c r="I20" s="113"/>
      <c r="J20" s="113"/>
      <c r="K20" s="113"/>
      <c r="L20" s="113"/>
      <c r="M20" s="113"/>
      <c r="N20" s="113"/>
      <c r="O20" s="113"/>
      <c r="P20" s="113"/>
      <c r="Q20" s="113"/>
      <c r="R20" s="113"/>
      <c r="S20" s="113"/>
      <c r="T20" s="113"/>
      <c r="U20" s="113"/>
      <c r="V20" s="113"/>
      <c r="W20" s="113"/>
      <c r="X20" s="113"/>
      <c r="Y20" s="113"/>
      <c r="Z20" s="113"/>
    </row>
    <row r="21" spans="1:26">
      <c r="A21" s="113"/>
      <c r="B21" s="294">
        <v>253</v>
      </c>
      <c r="C21" s="290" t="s">
        <v>24</v>
      </c>
      <c r="D21" s="113"/>
      <c r="E21" s="113"/>
      <c r="F21" s="113"/>
      <c r="G21" s="113"/>
      <c r="H21" s="113"/>
      <c r="I21" s="113"/>
      <c r="J21" s="113"/>
      <c r="K21" s="113"/>
      <c r="L21" s="113"/>
      <c r="M21" s="113"/>
      <c r="N21" s="113"/>
      <c r="O21" s="113"/>
      <c r="P21" s="113"/>
      <c r="Q21" s="113"/>
      <c r="R21" s="113"/>
      <c r="S21" s="113"/>
      <c r="T21" s="113"/>
      <c r="U21" s="113"/>
      <c r="V21" s="113"/>
      <c r="W21" s="113"/>
      <c r="X21" s="113"/>
      <c r="Y21" s="113"/>
      <c r="Z21" s="113"/>
    </row>
    <row r="22" spans="1:26">
      <c r="A22" s="113"/>
      <c r="B22" s="294">
        <v>254</v>
      </c>
      <c r="C22" s="290" t="s">
        <v>25</v>
      </c>
      <c r="D22" s="113"/>
      <c r="E22" s="113"/>
      <c r="F22" s="113"/>
      <c r="G22" s="113"/>
      <c r="H22" s="113"/>
      <c r="I22" s="113"/>
      <c r="J22" s="113"/>
      <c r="K22" s="113"/>
      <c r="L22" s="113"/>
      <c r="M22" s="113"/>
      <c r="N22" s="113"/>
      <c r="O22" s="113"/>
      <c r="P22" s="113"/>
      <c r="Q22" s="113"/>
      <c r="R22" s="113"/>
      <c r="S22" s="113"/>
      <c r="T22" s="113"/>
      <c r="U22" s="113"/>
      <c r="V22" s="113"/>
      <c r="W22" s="113"/>
      <c r="X22" s="113"/>
      <c r="Y22" s="113"/>
      <c r="Z22" s="113"/>
    </row>
    <row r="23" spans="1:26" ht="38.25">
      <c r="A23" s="113"/>
      <c r="B23" s="294">
        <v>255</v>
      </c>
      <c r="C23" s="290" t="s">
        <v>26</v>
      </c>
      <c r="D23" s="113"/>
      <c r="E23" s="113"/>
      <c r="F23" s="113"/>
      <c r="G23" s="113"/>
      <c r="H23" s="113"/>
      <c r="I23" s="113"/>
      <c r="J23" s="113"/>
      <c r="K23" s="113"/>
      <c r="L23" s="113"/>
      <c r="M23" s="113"/>
      <c r="N23" s="113"/>
      <c r="O23" s="113"/>
      <c r="P23" s="113"/>
      <c r="Q23" s="113"/>
      <c r="R23" s="113"/>
      <c r="S23" s="113"/>
      <c r="T23" s="113"/>
      <c r="U23" s="113"/>
      <c r="V23" s="113"/>
      <c r="W23" s="113"/>
      <c r="X23" s="113"/>
      <c r="Y23" s="113"/>
      <c r="Z23" s="113"/>
    </row>
    <row r="24" spans="1:26" ht="25.5">
      <c r="A24" s="113"/>
      <c r="B24" s="294">
        <v>257</v>
      </c>
      <c r="C24" s="290" t="s">
        <v>138</v>
      </c>
      <c r="D24" s="113"/>
      <c r="E24" s="113"/>
      <c r="F24" s="113"/>
      <c r="G24" s="113"/>
      <c r="H24" s="113"/>
      <c r="I24" s="113"/>
      <c r="J24" s="113"/>
      <c r="K24" s="113"/>
      <c r="L24" s="113"/>
      <c r="M24" s="113"/>
      <c r="N24" s="113"/>
      <c r="O24" s="113"/>
      <c r="P24" s="113"/>
      <c r="Q24" s="113"/>
      <c r="R24" s="113"/>
      <c r="S24" s="113"/>
      <c r="T24" s="113"/>
      <c r="U24" s="113"/>
      <c r="V24" s="113"/>
      <c r="W24" s="113"/>
      <c r="X24" s="113"/>
      <c r="Y24" s="113"/>
      <c r="Z24" s="113"/>
    </row>
    <row r="25" spans="1:26" ht="38.25">
      <c r="A25" s="113"/>
      <c r="B25" s="294">
        <v>258</v>
      </c>
      <c r="C25" s="292" t="s">
        <v>139</v>
      </c>
      <c r="D25" s="113"/>
      <c r="E25" s="113"/>
      <c r="F25" s="113"/>
      <c r="G25" s="113"/>
      <c r="H25" s="113"/>
      <c r="I25" s="113"/>
      <c r="J25" s="113"/>
      <c r="K25" s="113"/>
      <c r="L25" s="113"/>
      <c r="M25" s="113"/>
      <c r="N25" s="113"/>
      <c r="O25" s="113"/>
      <c r="P25" s="113"/>
      <c r="Q25" s="113"/>
      <c r="R25" s="113"/>
      <c r="S25" s="113"/>
      <c r="T25" s="113"/>
      <c r="U25" s="113"/>
      <c r="V25" s="113"/>
      <c r="W25" s="113"/>
      <c r="X25" s="113"/>
      <c r="Y25" s="113"/>
      <c r="Z25" s="113"/>
    </row>
    <row r="26" spans="1:26" ht="25.5">
      <c r="A26" s="113"/>
      <c r="B26" s="295">
        <v>259</v>
      </c>
      <c r="C26" s="291" t="s">
        <v>140</v>
      </c>
      <c r="D26" s="113"/>
      <c r="E26" s="113"/>
      <c r="F26" s="113"/>
      <c r="G26" s="113"/>
      <c r="H26" s="113"/>
      <c r="I26" s="113"/>
      <c r="J26" s="113"/>
      <c r="K26" s="113"/>
      <c r="L26" s="113"/>
      <c r="M26" s="113"/>
      <c r="N26" s="113"/>
      <c r="O26" s="113"/>
      <c r="P26" s="113"/>
      <c r="Q26" s="113"/>
      <c r="R26" s="113"/>
      <c r="S26" s="113"/>
      <c r="T26" s="113"/>
      <c r="U26" s="113"/>
      <c r="V26" s="113"/>
      <c r="W26" s="113"/>
      <c r="X26" s="113"/>
      <c r="Y26" s="113"/>
      <c r="Z26" s="113"/>
    </row>
    <row r="27" spans="1:26">
      <c r="A27" s="113"/>
      <c r="B27" s="592">
        <v>260</v>
      </c>
      <c r="C27" s="594" t="s">
        <v>143</v>
      </c>
      <c r="D27" s="113"/>
      <c r="E27" s="113"/>
      <c r="F27" s="113"/>
      <c r="G27" s="113"/>
      <c r="H27" s="113"/>
      <c r="I27" s="113"/>
      <c r="J27" s="113"/>
      <c r="K27" s="113"/>
      <c r="L27" s="113"/>
      <c r="M27" s="113"/>
      <c r="N27" s="113"/>
      <c r="O27" s="113"/>
      <c r="P27" s="113"/>
      <c r="Q27" s="113"/>
      <c r="R27" s="113"/>
      <c r="S27" s="113"/>
      <c r="T27" s="113"/>
      <c r="U27" s="113"/>
      <c r="V27" s="113"/>
      <c r="W27" s="113"/>
      <c r="X27" s="113"/>
      <c r="Y27" s="113"/>
      <c r="Z27" s="113"/>
    </row>
    <row r="28" spans="1:26">
      <c r="A28" s="113"/>
      <c r="B28" s="593"/>
      <c r="C28" s="595"/>
      <c r="D28" s="113"/>
      <c r="E28" s="113"/>
      <c r="F28" s="113"/>
      <c r="G28" s="113"/>
      <c r="H28" s="113"/>
      <c r="I28" s="113"/>
      <c r="J28" s="113"/>
      <c r="K28" s="113"/>
      <c r="L28" s="113"/>
      <c r="M28" s="113"/>
      <c r="N28" s="113"/>
      <c r="O28" s="113"/>
      <c r="P28" s="113"/>
      <c r="Q28" s="113"/>
      <c r="R28" s="113"/>
      <c r="S28" s="113"/>
      <c r="T28" s="113"/>
      <c r="U28" s="113"/>
      <c r="V28" s="113"/>
      <c r="W28" s="113"/>
      <c r="X28" s="113"/>
      <c r="Y28" s="113"/>
      <c r="Z28" s="113"/>
    </row>
    <row r="29" spans="1:26" ht="38.25">
      <c r="A29" s="113"/>
      <c r="B29" s="294">
        <v>261</v>
      </c>
      <c r="C29" s="290" t="s">
        <v>173</v>
      </c>
      <c r="D29" s="113"/>
      <c r="E29" s="113"/>
      <c r="F29" s="113"/>
      <c r="G29" s="113"/>
      <c r="H29" s="113"/>
      <c r="I29" s="113"/>
      <c r="J29" s="113"/>
      <c r="K29" s="113"/>
      <c r="L29" s="113"/>
      <c r="M29" s="113"/>
      <c r="N29" s="113"/>
      <c r="O29" s="113"/>
      <c r="P29" s="113"/>
      <c r="Q29" s="113"/>
      <c r="R29" s="113"/>
      <c r="S29" s="113"/>
      <c r="T29" s="113"/>
      <c r="U29" s="113"/>
      <c r="V29" s="113"/>
      <c r="W29" s="113"/>
      <c r="X29" s="113"/>
      <c r="Y29" s="113"/>
      <c r="Z29" s="113"/>
    </row>
    <row r="30" spans="1:26" ht="38.25">
      <c r="A30" s="113"/>
      <c r="B30" s="294">
        <v>262</v>
      </c>
      <c r="C30" s="290" t="s">
        <v>110</v>
      </c>
      <c r="D30" s="113"/>
      <c r="E30" s="113"/>
      <c r="F30" s="113"/>
      <c r="G30" s="113"/>
      <c r="H30" s="113"/>
      <c r="I30" s="113"/>
      <c r="J30" s="113"/>
      <c r="K30" s="113"/>
      <c r="L30" s="113"/>
      <c r="M30" s="113"/>
      <c r="N30" s="113"/>
      <c r="O30" s="113"/>
      <c r="P30" s="113"/>
      <c r="Q30" s="113"/>
      <c r="R30" s="113"/>
      <c r="S30" s="113"/>
      <c r="T30" s="113"/>
      <c r="U30" s="113"/>
      <c r="V30" s="113"/>
      <c r="W30" s="113"/>
      <c r="X30" s="113"/>
      <c r="Y30" s="113"/>
      <c r="Z30" s="113"/>
    </row>
    <row r="31" spans="1:26" ht="25.5">
      <c r="A31" s="113"/>
      <c r="B31" s="294">
        <v>263</v>
      </c>
      <c r="C31" s="290" t="s">
        <v>174</v>
      </c>
      <c r="D31" s="113"/>
      <c r="E31" s="113"/>
      <c r="F31" s="113"/>
      <c r="G31" s="113"/>
      <c r="H31" s="113"/>
      <c r="I31" s="113"/>
      <c r="J31" s="113"/>
      <c r="K31" s="113"/>
      <c r="L31" s="113"/>
      <c r="M31" s="113"/>
      <c r="N31" s="113"/>
      <c r="O31" s="113"/>
      <c r="P31" s="113"/>
      <c r="Q31" s="113"/>
      <c r="R31" s="113"/>
      <c r="S31" s="113"/>
      <c r="T31" s="113"/>
      <c r="U31" s="113"/>
      <c r="V31" s="113"/>
      <c r="W31" s="113"/>
      <c r="X31" s="113"/>
      <c r="Y31" s="113"/>
      <c r="Z31" s="113"/>
    </row>
    <row r="32" spans="1:26" ht="25.5">
      <c r="A32" s="113"/>
      <c r="B32" s="294">
        <v>264</v>
      </c>
      <c r="C32" s="290" t="s">
        <v>175</v>
      </c>
      <c r="D32" s="113"/>
      <c r="E32" s="113"/>
      <c r="F32" s="113"/>
      <c r="G32" s="113"/>
      <c r="H32" s="113"/>
      <c r="I32" s="113"/>
      <c r="J32" s="113"/>
      <c r="K32" s="113"/>
      <c r="L32" s="113"/>
      <c r="M32" s="113"/>
      <c r="N32" s="113"/>
      <c r="O32" s="113"/>
      <c r="P32" s="113"/>
      <c r="Q32" s="113"/>
      <c r="R32" s="113"/>
      <c r="S32" s="113"/>
      <c r="T32" s="113"/>
      <c r="U32" s="113"/>
      <c r="V32" s="113"/>
      <c r="W32" s="113"/>
      <c r="X32" s="113"/>
      <c r="Y32" s="113"/>
      <c r="Z32" s="113"/>
    </row>
    <row r="33" spans="1:26" ht="25.5">
      <c r="A33" s="113"/>
      <c r="B33" s="294">
        <v>268</v>
      </c>
      <c r="C33" s="290" t="s">
        <v>91</v>
      </c>
      <c r="D33" s="113"/>
      <c r="E33" s="113"/>
      <c r="F33" s="113"/>
      <c r="G33" s="113"/>
      <c r="H33" s="113"/>
      <c r="I33" s="113"/>
      <c r="J33" s="113"/>
      <c r="K33" s="113"/>
      <c r="L33" s="113"/>
      <c r="M33" s="113"/>
      <c r="N33" s="113"/>
      <c r="O33" s="113"/>
      <c r="P33" s="113"/>
      <c r="Q33" s="113"/>
      <c r="R33" s="113"/>
      <c r="S33" s="113"/>
      <c r="T33" s="113"/>
      <c r="U33" s="113"/>
      <c r="V33" s="113"/>
      <c r="W33" s="113"/>
      <c r="X33" s="113"/>
      <c r="Y33" s="113"/>
      <c r="Z33" s="113"/>
    </row>
    <row r="34" spans="1:26">
      <c r="A34" s="113"/>
      <c r="B34" s="294">
        <v>271</v>
      </c>
      <c r="C34" s="290" t="s">
        <v>92</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row>
    <row r="35" spans="1:26" ht="114.75">
      <c r="A35" s="113"/>
      <c r="B35" s="294">
        <v>272</v>
      </c>
      <c r="C35" s="290" t="s">
        <v>107</v>
      </c>
      <c r="D35" s="113"/>
      <c r="E35" s="113"/>
      <c r="F35" s="113"/>
      <c r="G35" s="113"/>
      <c r="H35" s="113"/>
      <c r="I35" s="113"/>
      <c r="J35" s="113"/>
      <c r="K35" s="113"/>
      <c r="L35" s="113"/>
      <c r="M35" s="113"/>
      <c r="N35" s="113"/>
      <c r="O35" s="113"/>
      <c r="P35" s="113"/>
      <c r="Q35" s="113"/>
      <c r="R35" s="113"/>
      <c r="S35" s="113"/>
      <c r="T35" s="113"/>
      <c r="U35" s="113"/>
      <c r="V35" s="113"/>
      <c r="W35" s="113"/>
      <c r="X35" s="113"/>
      <c r="Y35" s="113"/>
      <c r="Z35" s="113"/>
    </row>
    <row r="36" spans="1:26" ht="25.5">
      <c r="A36" s="113"/>
      <c r="B36" s="294">
        <v>278</v>
      </c>
      <c r="C36" s="290" t="s">
        <v>108</v>
      </c>
      <c r="D36" s="113"/>
      <c r="E36" s="113"/>
      <c r="F36" s="113"/>
      <c r="G36" s="113"/>
      <c r="H36" s="113"/>
      <c r="I36" s="113"/>
      <c r="J36" s="113"/>
      <c r="K36" s="113"/>
      <c r="L36" s="113"/>
      <c r="M36" s="113"/>
      <c r="N36" s="113"/>
      <c r="O36" s="113"/>
      <c r="P36" s="113"/>
      <c r="Q36" s="113"/>
      <c r="R36" s="113"/>
      <c r="S36" s="113"/>
      <c r="T36" s="113"/>
      <c r="U36" s="113"/>
      <c r="V36" s="113"/>
      <c r="W36" s="113"/>
      <c r="X36" s="113"/>
      <c r="Y36" s="113"/>
      <c r="Z36" s="113"/>
    </row>
    <row r="37" spans="1:26" ht="25.5">
      <c r="A37" s="113"/>
      <c r="B37" s="294">
        <v>280</v>
      </c>
      <c r="C37" s="290" t="s">
        <v>109</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row>
    <row r="38" spans="1:26" ht="25.5">
      <c r="A38" s="113"/>
      <c r="B38" s="294">
        <v>294</v>
      </c>
      <c r="C38" s="290" t="s">
        <v>4</v>
      </c>
      <c r="D38" s="113"/>
      <c r="E38" s="113"/>
      <c r="F38" s="113"/>
      <c r="G38" s="113"/>
      <c r="H38" s="113"/>
      <c r="I38" s="113"/>
      <c r="J38" s="113"/>
      <c r="K38" s="113"/>
      <c r="L38" s="113"/>
      <c r="M38" s="113"/>
      <c r="N38" s="113"/>
      <c r="O38" s="113"/>
      <c r="P38" s="113"/>
      <c r="Q38" s="113"/>
      <c r="R38" s="113"/>
      <c r="S38" s="113"/>
      <c r="T38" s="113"/>
      <c r="U38" s="113"/>
      <c r="V38" s="113"/>
      <c r="W38" s="113"/>
      <c r="X38" s="113"/>
      <c r="Y38" s="113"/>
      <c r="Z38" s="113"/>
    </row>
    <row r="39" spans="1:26" ht="25.5">
      <c r="A39" s="113"/>
      <c r="B39" s="294">
        <v>340</v>
      </c>
      <c r="C39" s="290" t="s">
        <v>5</v>
      </c>
      <c r="D39" s="113"/>
      <c r="E39" s="113"/>
      <c r="F39" s="113"/>
      <c r="G39" s="113"/>
      <c r="H39" s="113"/>
      <c r="I39" s="113"/>
      <c r="J39" s="113"/>
      <c r="K39" s="113"/>
      <c r="L39" s="113"/>
      <c r="M39" s="113"/>
      <c r="N39" s="113"/>
      <c r="O39" s="113"/>
      <c r="P39" s="113"/>
      <c r="Q39" s="113"/>
      <c r="R39" s="113"/>
      <c r="S39" s="113"/>
      <c r="T39" s="113"/>
      <c r="U39" s="113"/>
      <c r="V39" s="113"/>
      <c r="W39" s="113"/>
      <c r="X39" s="113"/>
      <c r="Y39" s="113"/>
      <c r="Z39" s="113"/>
    </row>
    <row r="40" spans="1:26" ht="25.5">
      <c r="A40" s="113"/>
      <c r="B40" s="294">
        <v>350</v>
      </c>
      <c r="C40" s="290" t="s">
        <v>154</v>
      </c>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ht="25.5">
      <c r="A41" s="113"/>
      <c r="B41" s="294">
        <v>380</v>
      </c>
      <c r="C41" s="290" t="s">
        <v>155</v>
      </c>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ht="25.5">
      <c r="A42" s="113"/>
      <c r="B42" s="294">
        <v>440</v>
      </c>
      <c r="C42" s="290" t="s">
        <v>156</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ht="25.5">
      <c r="A43" s="113"/>
      <c r="B43" s="294">
        <v>480</v>
      </c>
      <c r="C43" s="290" t="s">
        <v>157</v>
      </c>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ht="25.5" customHeight="1">
      <c r="A44" s="113"/>
      <c r="B44" s="294">
        <v>540</v>
      </c>
      <c r="C44" s="290" t="s">
        <v>158</v>
      </c>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row>
    <row r="89" spans="1:26">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row>
    <row r="90" spans="1:26">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row>
    <row r="91" spans="1:26">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row>
    <row r="92" spans="1:26">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row>
    <row r="93" spans="1:26">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row>
    <row r="94" spans="1:26">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row>
    <row r="95" spans="1:26">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row>
    <row r="96" spans="1:26">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row>
    <row r="97" spans="1:26">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row>
    <row r="98" spans="1:26">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sheetData>
  <sheetProtection password="CB7A" sheet="1" objects="1" scenarios="1"/>
  <mergeCells count="3">
    <mergeCell ref="B2:C2"/>
    <mergeCell ref="B27:B28"/>
    <mergeCell ref="C27:C28"/>
  </mergeCells>
  <phoneticPr fontId="5" type="noConversion"/>
  <pageMargins left="0.74803149606299213" right="0.74803149606299213" top="0.98425196850393704" bottom="0.98425196850393704" header="0.51181102362204722" footer="0.51181102362204722"/>
  <pageSetup paperSize="9" orientation="portrait" verticalDpi="144" r:id="rId1"/>
  <headerFooter alignWithMargins="0"/>
  <cellWatches>
    <cellWatch r="C3"/>
  </cellWatches>
  <drawing r:id="rId2"/>
</worksheet>
</file>

<file path=xl/worksheets/sheet3.xml><?xml version="1.0" encoding="utf-8"?>
<worksheet xmlns="http://schemas.openxmlformats.org/spreadsheetml/2006/main" xmlns:r="http://schemas.openxmlformats.org/officeDocument/2006/relationships">
  <sheetPr codeName="Sayfa8" enableFormatConditionsCalculation="0">
    <tabColor indexed="10"/>
  </sheetPr>
  <dimension ref="A1:AO260"/>
  <sheetViews>
    <sheetView showRowColHeaders="0" showZeros="0" showOutlineSymbols="0" workbookViewId="0">
      <selection activeCell="H7" sqref="H7"/>
    </sheetView>
  </sheetViews>
  <sheetFormatPr defaultRowHeight="12.75"/>
  <cols>
    <col min="1" max="1" width="3.28515625" style="157" customWidth="1"/>
    <col min="2" max="2" width="1.7109375" style="11" customWidth="1"/>
    <col min="3" max="3" width="21.28515625" style="18" customWidth="1"/>
    <col min="4" max="4" width="21.85546875" style="14" customWidth="1"/>
    <col min="5" max="5" width="12" style="15" customWidth="1"/>
    <col min="6" max="6" width="12.7109375" style="16" customWidth="1"/>
    <col min="7" max="7" width="19.140625" style="17" customWidth="1"/>
    <col min="8" max="8" width="20" style="11" customWidth="1"/>
    <col min="9" max="9" width="1.5703125" style="157" customWidth="1"/>
    <col min="10" max="41" width="9.140625" style="157"/>
    <col min="42" max="16384" width="9.140625" style="11"/>
  </cols>
  <sheetData>
    <row r="1" spans="1:41" s="157" customFormat="1" ht="15.75">
      <c r="C1" s="186"/>
      <c r="D1" s="159"/>
      <c r="E1" s="160"/>
      <c r="F1" s="161"/>
      <c r="G1" s="187"/>
    </row>
    <row r="2" spans="1:41" s="21" customFormat="1" ht="33" customHeight="1">
      <c r="A2" s="188"/>
      <c r="B2" s="384"/>
      <c r="C2" s="596" t="str">
        <f>FİRMA!$J$10</f>
        <v xml:space="preserve"> </v>
      </c>
      <c r="D2" s="596"/>
      <c r="E2" s="596"/>
      <c r="F2" s="596"/>
      <c r="G2" s="596"/>
      <c r="H2" s="596"/>
      <c r="I2" s="384"/>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c r="AO2" s="188"/>
    </row>
    <row r="3" spans="1:41" s="22" customFormat="1" ht="24" customHeight="1">
      <c r="A3" s="189"/>
      <c r="B3" s="384"/>
      <c r="C3" s="599" t="s">
        <v>7</v>
      </c>
      <c r="D3" s="599"/>
      <c r="E3" s="599"/>
      <c r="F3" s="599"/>
      <c r="G3" s="599"/>
      <c r="H3" s="599"/>
      <c r="I3" s="416"/>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row>
    <row r="4" spans="1:41" s="22" customFormat="1" ht="33.75" customHeight="1">
      <c r="A4" s="189"/>
      <c r="B4" s="384"/>
      <c r="C4" s="601" t="str">
        <f>FİRMA!$J$12</f>
        <v xml:space="preserve"> </v>
      </c>
      <c r="D4" s="601"/>
      <c r="E4" s="601"/>
      <c r="F4" s="601"/>
      <c r="G4" s="601"/>
      <c r="H4" s="601"/>
      <c r="I4" s="416"/>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189"/>
      <c r="AN4" s="189"/>
      <c r="AO4" s="189"/>
    </row>
    <row r="5" spans="1:41" s="22" customFormat="1" ht="17.25" customHeight="1">
      <c r="A5" s="189"/>
      <c r="B5" s="384"/>
      <c r="C5" s="602" t="s">
        <v>58</v>
      </c>
      <c r="D5" s="602"/>
      <c r="E5" s="602"/>
      <c r="F5" s="602"/>
      <c r="G5" s="602"/>
      <c r="H5" s="602"/>
      <c r="I5" s="416"/>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row>
    <row r="6" spans="1:41" s="21" customFormat="1" ht="38.25" customHeight="1">
      <c r="A6" s="188"/>
      <c r="B6" s="416"/>
      <c r="C6" s="369" t="s">
        <v>72</v>
      </c>
      <c r="D6" s="542">
        <f>FİRMA!$S$15</f>
        <v>42156</v>
      </c>
      <c r="E6" s="600" t="s">
        <v>142</v>
      </c>
      <c r="F6" s="600"/>
      <c r="G6" s="600"/>
      <c r="H6" s="417" t="s">
        <v>142</v>
      </c>
      <c r="I6" s="445"/>
      <c r="J6" s="192"/>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row>
    <row r="7" spans="1:41" ht="29.25" customHeight="1">
      <c r="B7" s="384"/>
      <c r="C7" s="369" t="s">
        <v>33</v>
      </c>
      <c r="D7" s="543" t="e">
        <f>IF(D6="",0,VLOOKUP(D6,TARİH:(SOL),2,FALSE))</f>
        <v>#N/A</v>
      </c>
      <c r="E7" s="598" t="s">
        <v>142</v>
      </c>
      <c r="F7" s="598"/>
      <c r="G7" s="598"/>
      <c r="H7" s="418"/>
      <c r="I7" s="446"/>
      <c r="J7" s="193"/>
    </row>
    <row r="8" spans="1:41" ht="15" hidden="1" customHeight="1" thickTop="1">
      <c r="B8" s="388"/>
      <c r="C8" s="369"/>
      <c r="D8" s="391"/>
      <c r="E8" s="368"/>
      <c r="F8" s="368"/>
      <c r="G8" s="368"/>
      <c r="H8" s="393"/>
      <c r="I8" s="388"/>
    </row>
    <row r="9" spans="1:41" ht="15" hidden="1" customHeight="1">
      <c r="B9" s="388"/>
      <c r="C9" s="419" t="s">
        <v>8</v>
      </c>
      <c r="D9" s="391"/>
      <c r="E9" s="368"/>
      <c r="F9" s="368"/>
      <c r="G9" s="368"/>
      <c r="H9" s="393"/>
      <c r="I9" s="388"/>
    </row>
    <row r="10" spans="1:41" ht="15" hidden="1" customHeight="1">
      <c r="B10" s="388"/>
      <c r="C10" s="419" t="s">
        <v>9</v>
      </c>
      <c r="D10" s="391"/>
      <c r="E10" s="368"/>
      <c r="F10" s="368"/>
      <c r="G10" s="368"/>
      <c r="H10" s="393"/>
      <c r="I10" s="388"/>
    </row>
    <row r="11" spans="1:41" ht="15" hidden="1" customHeight="1">
      <c r="B11" s="388"/>
      <c r="C11" s="419" t="s">
        <v>169</v>
      </c>
      <c r="D11" s="391"/>
      <c r="E11" s="368"/>
      <c r="F11" s="368"/>
      <c r="G11" s="368"/>
      <c r="H11" s="393"/>
      <c r="I11" s="388"/>
    </row>
    <row r="12" spans="1:41" ht="15" hidden="1" customHeight="1">
      <c r="B12" s="388"/>
      <c r="C12" s="419" t="s">
        <v>170</v>
      </c>
      <c r="D12" s="391"/>
      <c r="E12" s="373" t="s">
        <v>142</v>
      </c>
      <c r="F12" s="598" t="s">
        <v>142</v>
      </c>
      <c r="G12" s="598"/>
      <c r="H12" s="393"/>
      <c r="I12" s="388"/>
    </row>
    <row r="13" spans="1:41" ht="21.75" customHeight="1">
      <c r="B13" s="388"/>
      <c r="C13" s="419"/>
      <c r="D13" s="391"/>
      <c r="E13" s="547" t="s">
        <v>177</v>
      </c>
      <c r="F13" s="420"/>
      <c r="G13" s="421"/>
      <c r="H13" s="393"/>
      <c r="I13" s="388"/>
    </row>
    <row r="14" spans="1:41" ht="5.25" customHeight="1">
      <c r="B14" s="388"/>
      <c r="C14" s="419"/>
      <c r="D14" s="391"/>
      <c r="E14" s="368"/>
      <c r="F14" s="368"/>
      <c r="G14" s="368"/>
      <c r="H14" s="393"/>
      <c r="I14" s="388"/>
    </row>
    <row r="15" spans="1:41" ht="15" customHeight="1">
      <c r="B15" s="388"/>
      <c r="C15" s="422" t="s">
        <v>172</v>
      </c>
      <c r="D15" s="544">
        <f>R.O.F.M!$D$7</f>
        <v>36526</v>
      </c>
      <c r="E15" s="548">
        <f>IF(D15="",0,VLOOKUP(D15,TARİH:(SOL),2,FALSE))</f>
        <v>2094</v>
      </c>
      <c r="F15" s="420"/>
      <c r="G15" s="421"/>
      <c r="H15" s="393"/>
      <c r="I15" s="388"/>
    </row>
    <row r="16" spans="1:41" ht="5.25" customHeight="1">
      <c r="B16" s="388"/>
      <c r="C16" s="419"/>
      <c r="D16" s="391"/>
      <c r="E16" s="423" t="s">
        <v>142</v>
      </c>
      <c r="F16" s="424"/>
      <c r="G16" s="424"/>
      <c r="H16" s="393"/>
      <c r="I16" s="388"/>
    </row>
    <row r="17" spans="1:41" s="23" customFormat="1" ht="15" customHeight="1">
      <c r="A17" s="190"/>
      <c r="B17" s="388"/>
      <c r="C17" s="422" t="s">
        <v>45</v>
      </c>
      <c r="D17" s="545">
        <f>R.O.F.M!$D$8</f>
        <v>36861</v>
      </c>
      <c r="E17" s="548">
        <f>IF(D17="",0,VLOOKUP(D17,TARİH:(SOL),2,FALSE))</f>
        <v>2626</v>
      </c>
      <c r="F17" s="425"/>
      <c r="G17" s="425"/>
      <c r="H17" s="425"/>
      <c r="I17" s="426"/>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row>
    <row r="18" spans="1:41" ht="5.25" customHeight="1">
      <c r="B18" s="426"/>
      <c r="C18" s="419"/>
      <c r="D18" s="391"/>
      <c r="E18" s="368"/>
      <c r="F18" s="424"/>
      <c r="G18" s="424"/>
      <c r="H18" s="393"/>
      <c r="I18" s="388"/>
    </row>
    <row r="19" spans="1:41" ht="15" customHeight="1">
      <c r="B19" s="388"/>
      <c r="C19" s="427" t="s">
        <v>44</v>
      </c>
      <c r="D19" s="546">
        <f>ROUNDDOWN((E17-E15)/E15,0+3)</f>
        <v>0.254</v>
      </c>
      <c r="E19" s="368"/>
      <c r="F19" s="420"/>
      <c r="G19" s="421"/>
      <c r="H19" s="393"/>
      <c r="I19" s="388"/>
    </row>
    <row r="20" spans="1:41" ht="3.75" customHeight="1">
      <c r="B20" s="388"/>
      <c r="C20" s="419"/>
      <c r="D20" s="391"/>
      <c r="E20" s="368"/>
      <c r="F20" s="368"/>
      <c r="G20" s="368"/>
      <c r="H20" s="393"/>
      <c r="I20" s="388"/>
    </row>
    <row r="21" spans="1:41" ht="15" customHeight="1">
      <c r="B21" s="388"/>
      <c r="C21" s="428" t="s">
        <v>11</v>
      </c>
      <c r="D21" s="568">
        <f>R.O.F.M!$E$10</f>
        <v>15000</v>
      </c>
      <c r="E21" s="429"/>
      <c r="F21" s="420"/>
      <c r="G21" s="421"/>
      <c r="H21" s="430" t="s">
        <v>142</v>
      </c>
      <c r="I21" s="388"/>
    </row>
    <row r="22" spans="1:41" ht="15" customHeight="1">
      <c r="B22" s="388"/>
      <c r="C22" s="431" t="s">
        <v>10</v>
      </c>
      <c r="D22" s="569">
        <f>R.O.F.M!$E$9</f>
        <v>10000</v>
      </c>
      <c r="E22" s="432"/>
      <c r="F22" s="424"/>
      <c r="G22" s="424"/>
      <c r="H22" s="393"/>
      <c r="I22" s="388"/>
    </row>
    <row r="23" spans="1:41" ht="4.5" customHeight="1">
      <c r="B23" s="388"/>
      <c r="C23" s="419"/>
      <c r="D23" s="570"/>
      <c r="E23" s="419"/>
      <c r="F23" s="424"/>
      <c r="G23" s="424"/>
      <c r="H23" s="393"/>
      <c r="I23" s="388"/>
    </row>
    <row r="24" spans="1:41" ht="15.75" customHeight="1">
      <c r="B24" s="388"/>
      <c r="C24" s="419" t="s">
        <v>46</v>
      </c>
      <c r="D24" s="571">
        <f>D22*D19</f>
        <v>2540</v>
      </c>
      <c r="E24" s="419" t="s">
        <v>142</v>
      </c>
      <c r="F24" s="424"/>
      <c r="G24" s="424"/>
      <c r="H24" s="393"/>
      <c r="I24" s="388"/>
    </row>
    <row r="25" spans="1:41" ht="2.25" customHeight="1">
      <c r="B25" s="388"/>
      <c r="C25" s="419"/>
      <c r="D25" s="572"/>
      <c r="E25" s="419"/>
      <c r="F25" s="424"/>
      <c r="G25" s="424"/>
      <c r="H25" s="393"/>
      <c r="I25" s="388"/>
    </row>
    <row r="26" spans="1:41" ht="2.1" customHeight="1">
      <c r="B26" s="388"/>
      <c r="C26" s="419" t="s">
        <v>142</v>
      </c>
      <c r="D26" s="570" t="s">
        <v>142</v>
      </c>
      <c r="E26" s="433" t="s">
        <v>142</v>
      </c>
      <c r="F26" s="424"/>
      <c r="G26" s="424"/>
      <c r="H26" s="393"/>
      <c r="I26" s="388"/>
    </row>
    <row r="27" spans="1:41" ht="25.5">
      <c r="B27" s="388"/>
      <c r="C27" s="434" t="s">
        <v>48</v>
      </c>
      <c r="D27" s="569">
        <f>D21-D24</f>
        <v>12460</v>
      </c>
      <c r="E27" s="432"/>
      <c r="F27" s="420"/>
      <c r="G27" s="421"/>
      <c r="H27" s="393"/>
      <c r="I27" s="388"/>
    </row>
    <row r="28" spans="1:41" ht="15.75" customHeight="1">
      <c r="B28" s="388"/>
      <c r="C28" s="363"/>
      <c r="D28" s="389"/>
      <c r="E28" s="433" t="str">
        <f>E26</f>
        <v xml:space="preserve"> </v>
      </c>
      <c r="F28" s="424"/>
      <c r="G28" s="435" t="s">
        <v>142</v>
      </c>
      <c r="H28" s="393"/>
      <c r="I28" s="388"/>
    </row>
    <row r="29" spans="1:41" ht="2.1" customHeight="1">
      <c r="B29" s="388"/>
      <c r="C29" s="419"/>
      <c r="D29" s="419"/>
      <c r="E29" s="419"/>
      <c r="F29" s="424"/>
      <c r="G29" s="424"/>
      <c r="H29" s="393"/>
      <c r="I29" s="388"/>
    </row>
    <row r="30" spans="1:41" ht="2.1" customHeight="1">
      <c r="B30" s="388"/>
      <c r="C30" s="419"/>
      <c r="D30" s="391"/>
      <c r="E30" s="368"/>
      <c r="F30" s="424"/>
      <c r="G30" s="424"/>
      <c r="H30" s="393"/>
      <c r="I30" s="388"/>
    </row>
    <row r="31" spans="1:41">
      <c r="B31" s="388"/>
      <c r="C31" s="363"/>
      <c r="D31" s="389"/>
      <c r="E31" s="393"/>
      <c r="F31" s="391"/>
      <c r="G31" s="392"/>
      <c r="H31" s="393"/>
      <c r="I31" s="388"/>
    </row>
    <row r="32" spans="1:41" s="24" customFormat="1" ht="42" customHeight="1">
      <c r="A32" s="191"/>
      <c r="B32" s="395"/>
      <c r="C32" s="365" t="s">
        <v>47</v>
      </c>
      <c r="D32" s="406" t="s">
        <v>160</v>
      </c>
      <c r="E32" s="408" t="s">
        <v>177</v>
      </c>
      <c r="F32" s="408" t="s">
        <v>123</v>
      </c>
      <c r="G32" s="406" t="s">
        <v>167</v>
      </c>
      <c r="H32" s="408" t="s">
        <v>159</v>
      </c>
      <c r="I32" s="395"/>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row>
    <row r="33" spans="2:9" ht="23.25" customHeight="1">
      <c r="B33" s="388" t="s">
        <v>142</v>
      </c>
      <c r="C33" s="436">
        <f>D15</f>
        <v>36526</v>
      </c>
      <c r="D33" s="565">
        <f>D27</f>
        <v>12460</v>
      </c>
      <c r="E33" s="549">
        <f>IF(C33="",0,VLOOKUP(C33,TARİH:(SOL),2,FALSE))</f>
        <v>2094</v>
      </c>
      <c r="F33" s="523">
        <f>ROUND((FA/E33),5)</f>
        <v>8.6165299999999991</v>
      </c>
      <c r="G33" s="566">
        <f>D33*F33</f>
        <v>107361.96379999998</v>
      </c>
      <c r="H33" s="567">
        <f>G33-D21</f>
        <v>92361.963799999983</v>
      </c>
      <c r="I33" s="388"/>
    </row>
    <row r="34" spans="2:9" ht="15">
      <c r="B34" s="388"/>
      <c r="C34" s="437" t="s">
        <v>142</v>
      </c>
      <c r="D34" s="438" t="s">
        <v>142</v>
      </c>
      <c r="E34" s="421" t="s">
        <v>142</v>
      </c>
      <c r="F34" s="420" t="s">
        <v>153</v>
      </c>
      <c r="G34" s="421" t="s">
        <v>142</v>
      </c>
      <c r="H34" s="421" t="s">
        <v>142</v>
      </c>
      <c r="I34" s="388"/>
    </row>
    <row r="35" spans="2:9" ht="15">
      <c r="B35" s="388"/>
      <c r="C35" s="437"/>
      <c r="D35" s="389"/>
      <c r="E35" s="439"/>
      <c r="F35" s="420"/>
      <c r="G35" s="421"/>
      <c r="H35" s="388"/>
      <c r="I35" s="388"/>
    </row>
    <row r="36" spans="2:9" ht="15">
      <c r="B36" s="388"/>
      <c r="C36" s="437"/>
      <c r="D36" s="389"/>
      <c r="E36" s="440"/>
      <c r="F36" s="441"/>
      <c r="G36" s="442"/>
      <c r="H36" s="443"/>
      <c r="I36" s="388"/>
    </row>
    <row r="37" spans="2:9" ht="15">
      <c r="B37" s="388"/>
      <c r="C37" s="437"/>
      <c r="D37" s="392"/>
      <c r="E37" s="597"/>
      <c r="F37" s="597"/>
      <c r="G37" s="421"/>
      <c r="H37" s="388"/>
      <c r="I37" s="388"/>
    </row>
    <row r="38" spans="2:9" ht="15">
      <c r="B38" s="388"/>
      <c r="C38" s="437"/>
      <c r="D38" s="389"/>
      <c r="E38" s="439"/>
      <c r="F38" s="420"/>
      <c r="G38" s="421"/>
      <c r="H38" s="388"/>
      <c r="I38" s="388"/>
    </row>
    <row r="39" spans="2:9" ht="15">
      <c r="B39" s="388"/>
      <c r="C39" s="348"/>
      <c r="D39" s="444"/>
      <c r="E39" s="392"/>
      <c r="F39" s="420"/>
      <c r="G39" s="421"/>
      <c r="H39" s="388"/>
      <c r="I39" s="388"/>
    </row>
    <row r="40" spans="2:9" ht="15">
      <c r="B40" s="388"/>
      <c r="C40" s="437"/>
      <c r="D40" s="389"/>
      <c r="E40" s="439"/>
      <c r="F40" s="420"/>
      <c r="G40" s="421"/>
      <c r="H40" s="388"/>
      <c r="I40" s="388"/>
    </row>
    <row r="41" spans="2:9" ht="15">
      <c r="B41" s="388"/>
      <c r="C41" s="437"/>
      <c r="D41" s="389"/>
      <c r="E41" s="440"/>
      <c r="F41" s="441"/>
      <c r="G41" s="442"/>
      <c r="H41" s="443"/>
      <c r="I41" s="388"/>
    </row>
    <row r="42" spans="2:9" ht="15">
      <c r="B42" s="388"/>
      <c r="C42" s="437"/>
      <c r="D42" s="389"/>
      <c r="E42" s="439"/>
      <c r="F42" s="420"/>
      <c r="G42" s="421"/>
      <c r="H42" s="388"/>
      <c r="I42" s="388"/>
    </row>
    <row r="43" spans="2:9" ht="15">
      <c r="B43" s="388"/>
      <c r="C43" s="437"/>
      <c r="D43" s="389"/>
      <c r="E43" s="439"/>
      <c r="F43" s="420"/>
      <c r="G43" s="421"/>
      <c r="H43" s="388"/>
      <c r="I43" s="388"/>
    </row>
    <row r="44" spans="2:9" ht="15">
      <c r="B44" s="157"/>
      <c r="C44" s="158"/>
      <c r="D44" s="159"/>
      <c r="E44" s="160"/>
      <c r="F44" s="161"/>
      <c r="G44" s="162"/>
      <c r="H44" s="157"/>
    </row>
    <row r="45" spans="2:9" ht="15">
      <c r="B45" s="157"/>
      <c r="C45" s="158"/>
      <c r="D45" s="159"/>
      <c r="E45" s="160"/>
      <c r="F45" s="161"/>
      <c r="G45" s="162"/>
      <c r="H45" s="157"/>
    </row>
    <row r="46" spans="2:9" ht="15">
      <c r="B46" s="157"/>
      <c r="C46" s="158"/>
      <c r="D46" s="159"/>
      <c r="E46" s="160"/>
      <c r="F46" s="161"/>
      <c r="G46" s="162"/>
      <c r="H46" s="157"/>
    </row>
    <row r="47" spans="2:9" ht="15">
      <c r="B47" s="157"/>
      <c r="C47" s="158"/>
      <c r="D47" s="159"/>
      <c r="E47" s="160"/>
      <c r="F47" s="161"/>
      <c r="G47" s="162"/>
      <c r="H47" s="157"/>
    </row>
    <row r="48" spans="2:9" ht="15">
      <c r="B48" s="157"/>
      <c r="C48" s="158"/>
      <c r="D48" s="159"/>
      <c r="E48" s="160"/>
      <c r="F48" s="161"/>
      <c r="G48" s="162"/>
      <c r="H48" s="157"/>
    </row>
    <row r="49" spans="3:7" s="157" customFormat="1" ht="15">
      <c r="C49" s="158"/>
      <c r="D49" s="159"/>
      <c r="E49" s="160"/>
      <c r="F49" s="161"/>
      <c r="G49" s="162"/>
    </row>
    <row r="50" spans="3:7" s="157" customFormat="1" ht="15">
      <c r="C50" s="158"/>
      <c r="D50" s="159"/>
      <c r="E50" s="160"/>
      <c r="F50" s="161"/>
      <c r="G50" s="162"/>
    </row>
    <row r="51" spans="3:7" s="157" customFormat="1" ht="15">
      <c r="C51" s="158"/>
      <c r="D51" s="159"/>
      <c r="E51" s="160"/>
      <c r="F51" s="161"/>
      <c r="G51" s="162"/>
    </row>
    <row r="52" spans="3:7" s="157" customFormat="1" ht="15">
      <c r="C52" s="158"/>
      <c r="D52" s="159"/>
      <c r="E52" s="160"/>
      <c r="F52" s="161"/>
      <c r="G52" s="162"/>
    </row>
    <row r="53" spans="3:7" s="157" customFormat="1" ht="15">
      <c r="C53" s="158"/>
      <c r="D53" s="159"/>
      <c r="E53" s="160"/>
      <c r="F53" s="161"/>
      <c r="G53" s="162"/>
    </row>
    <row r="54" spans="3:7" s="157" customFormat="1" ht="15">
      <c r="C54" s="158"/>
      <c r="D54" s="159"/>
      <c r="E54" s="160"/>
      <c r="F54" s="161"/>
      <c r="G54" s="162"/>
    </row>
    <row r="55" spans="3:7" s="157" customFormat="1" ht="15">
      <c r="C55" s="158"/>
      <c r="D55" s="159"/>
      <c r="E55" s="160"/>
      <c r="F55" s="161"/>
      <c r="G55" s="162"/>
    </row>
    <row r="56" spans="3:7" s="157" customFormat="1" ht="15">
      <c r="C56" s="158"/>
      <c r="D56" s="159"/>
      <c r="E56" s="160"/>
      <c r="F56" s="161"/>
      <c r="G56" s="162"/>
    </row>
    <row r="57" spans="3:7" s="157" customFormat="1" ht="15">
      <c r="C57" s="158"/>
      <c r="D57" s="159"/>
      <c r="E57" s="160"/>
      <c r="F57" s="161"/>
      <c r="G57" s="162"/>
    </row>
    <row r="58" spans="3:7" s="157" customFormat="1" ht="15">
      <c r="C58" s="158"/>
      <c r="D58" s="159"/>
      <c r="E58" s="160"/>
      <c r="F58" s="161"/>
      <c r="G58" s="162"/>
    </row>
    <row r="59" spans="3:7" s="157" customFormat="1" ht="15">
      <c r="C59" s="158"/>
      <c r="D59" s="159"/>
      <c r="E59" s="160"/>
      <c r="F59" s="161"/>
      <c r="G59" s="162"/>
    </row>
    <row r="60" spans="3:7" s="157" customFormat="1" ht="15">
      <c r="C60" s="158"/>
      <c r="D60" s="159"/>
      <c r="E60" s="160"/>
      <c r="F60" s="161"/>
      <c r="G60" s="162"/>
    </row>
    <row r="61" spans="3:7" s="157" customFormat="1" ht="15">
      <c r="C61" s="158"/>
      <c r="D61" s="159"/>
      <c r="E61" s="160"/>
      <c r="F61" s="161"/>
      <c r="G61" s="162"/>
    </row>
    <row r="62" spans="3:7" s="157" customFormat="1" ht="15">
      <c r="C62" s="158"/>
      <c r="D62" s="159"/>
      <c r="E62" s="160"/>
      <c r="F62" s="161"/>
      <c r="G62" s="162"/>
    </row>
    <row r="63" spans="3:7" s="157" customFormat="1" ht="15">
      <c r="C63" s="158"/>
      <c r="D63" s="159"/>
      <c r="E63" s="160"/>
      <c r="F63" s="161"/>
      <c r="G63" s="162"/>
    </row>
    <row r="64" spans="3:7" s="157" customFormat="1" ht="15">
      <c r="C64" s="158"/>
      <c r="D64" s="159"/>
      <c r="E64" s="160"/>
      <c r="F64" s="161"/>
      <c r="G64" s="162"/>
    </row>
    <row r="65" spans="3:7" s="157" customFormat="1" ht="15">
      <c r="C65" s="158"/>
      <c r="D65" s="159"/>
      <c r="E65" s="160"/>
      <c r="F65" s="161"/>
      <c r="G65" s="162"/>
    </row>
    <row r="66" spans="3:7" s="157" customFormat="1" ht="15">
      <c r="C66" s="158"/>
      <c r="D66" s="159"/>
      <c r="E66" s="160"/>
      <c r="F66" s="161"/>
      <c r="G66" s="162"/>
    </row>
    <row r="67" spans="3:7" s="157" customFormat="1" ht="15">
      <c r="C67" s="158"/>
      <c r="D67" s="159"/>
      <c r="E67" s="160"/>
      <c r="F67" s="161"/>
      <c r="G67" s="162"/>
    </row>
    <row r="68" spans="3:7" s="157" customFormat="1" ht="15">
      <c r="C68" s="158"/>
      <c r="D68" s="159"/>
      <c r="E68" s="160"/>
      <c r="F68" s="161"/>
      <c r="G68" s="162"/>
    </row>
    <row r="69" spans="3:7" s="157" customFormat="1" ht="15">
      <c r="C69" s="158"/>
      <c r="D69" s="159"/>
      <c r="E69" s="160"/>
      <c r="F69" s="161"/>
      <c r="G69" s="162"/>
    </row>
    <row r="70" spans="3:7" s="157" customFormat="1" ht="15">
      <c r="C70" s="158"/>
      <c r="D70" s="159"/>
      <c r="E70" s="160"/>
      <c r="F70" s="161"/>
      <c r="G70" s="162"/>
    </row>
    <row r="71" spans="3:7" s="157" customFormat="1" ht="15">
      <c r="C71" s="158"/>
      <c r="D71" s="159"/>
      <c r="E71" s="160"/>
      <c r="F71" s="161"/>
      <c r="G71" s="162"/>
    </row>
    <row r="72" spans="3:7" s="157" customFormat="1" ht="15">
      <c r="C72" s="158"/>
      <c r="D72" s="159"/>
      <c r="E72" s="160"/>
      <c r="F72" s="161"/>
      <c r="G72" s="162"/>
    </row>
    <row r="73" spans="3:7" s="157" customFormat="1" ht="15">
      <c r="C73" s="158"/>
      <c r="D73" s="159"/>
      <c r="E73" s="160"/>
      <c r="F73" s="161"/>
      <c r="G73" s="162"/>
    </row>
    <row r="74" spans="3:7" s="157" customFormat="1" ht="15">
      <c r="C74" s="158"/>
      <c r="D74" s="159"/>
      <c r="E74" s="160"/>
      <c r="F74" s="161"/>
      <c r="G74" s="162"/>
    </row>
    <row r="75" spans="3:7" s="157" customFormat="1" ht="15">
      <c r="C75" s="158"/>
      <c r="D75" s="159"/>
      <c r="E75" s="160"/>
      <c r="F75" s="161"/>
      <c r="G75" s="162"/>
    </row>
    <row r="76" spans="3:7" s="157" customFormat="1" ht="15">
      <c r="C76" s="158"/>
      <c r="D76" s="159"/>
      <c r="E76" s="160"/>
      <c r="F76" s="161"/>
      <c r="G76" s="162"/>
    </row>
    <row r="77" spans="3:7" s="157" customFormat="1" ht="15">
      <c r="C77" s="158"/>
      <c r="D77" s="159"/>
      <c r="E77" s="160"/>
      <c r="F77" s="161"/>
      <c r="G77" s="162"/>
    </row>
    <row r="78" spans="3:7" s="157" customFormat="1" ht="15">
      <c r="C78" s="158"/>
      <c r="D78" s="159"/>
      <c r="E78" s="160"/>
      <c r="F78" s="161"/>
      <c r="G78" s="162"/>
    </row>
    <row r="79" spans="3:7" s="157" customFormat="1" ht="15">
      <c r="C79" s="158"/>
      <c r="D79" s="159"/>
      <c r="E79" s="160"/>
      <c r="F79" s="161"/>
      <c r="G79" s="162"/>
    </row>
    <row r="80" spans="3:7" s="157" customFormat="1" ht="15">
      <c r="C80" s="158"/>
      <c r="D80" s="159"/>
      <c r="E80" s="160"/>
      <c r="F80" s="161"/>
      <c r="G80" s="162"/>
    </row>
    <row r="81" spans="3:7" s="157" customFormat="1" ht="15">
      <c r="C81" s="158"/>
      <c r="D81" s="159"/>
      <c r="E81" s="160"/>
      <c r="F81" s="161"/>
      <c r="G81" s="162"/>
    </row>
    <row r="82" spans="3:7" s="157" customFormat="1" ht="15">
      <c r="C82" s="158"/>
      <c r="D82" s="159"/>
      <c r="E82" s="160"/>
      <c r="F82" s="161"/>
      <c r="G82" s="162"/>
    </row>
    <row r="83" spans="3:7" s="157" customFormat="1" ht="15">
      <c r="C83" s="158"/>
      <c r="D83" s="159"/>
      <c r="E83" s="160"/>
      <c r="F83" s="161"/>
      <c r="G83" s="162"/>
    </row>
    <row r="84" spans="3:7" s="157" customFormat="1" ht="15">
      <c r="C84" s="158"/>
      <c r="D84" s="159"/>
      <c r="E84" s="160"/>
      <c r="F84" s="161"/>
      <c r="G84" s="162"/>
    </row>
    <row r="85" spans="3:7" s="157" customFormat="1" ht="15">
      <c r="C85" s="158"/>
      <c r="D85" s="159"/>
      <c r="E85" s="160"/>
      <c r="F85" s="161"/>
      <c r="G85" s="162"/>
    </row>
    <row r="86" spans="3:7" s="157" customFormat="1" ht="15">
      <c r="C86" s="158"/>
      <c r="D86" s="159"/>
      <c r="E86" s="160"/>
      <c r="F86" s="161"/>
      <c r="G86" s="162"/>
    </row>
    <row r="87" spans="3:7" s="157" customFormat="1" ht="15">
      <c r="C87" s="158"/>
      <c r="D87" s="159"/>
      <c r="E87" s="160"/>
      <c r="F87" s="161"/>
      <c r="G87" s="162"/>
    </row>
    <row r="88" spans="3:7" s="157" customFormat="1" ht="15">
      <c r="C88" s="158"/>
      <c r="D88" s="159"/>
      <c r="E88" s="160"/>
      <c r="F88" s="161"/>
      <c r="G88" s="162"/>
    </row>
    <row r="89" spans="3:7" s="157" customFormat="1" ht="15">
      <c r="C89" s="158"/>
      <c r="D89" s="159"/>
      <c r="E89" s="160"/>
      <c r="F89" s="161"/>
      <c r="G89" s="162"/>
    </row>
    <row r="90" spans="3:7" s="157" customFormat="1" ht="15">
      <c r="C90" s="158"/>
      <c r="D90" s="159"/>
      <c r="E90" s="160"/>
      <c r="F90" s="161"/>
      <c r="G90" s="162"/>
    </row>
    <row r="91" spans="3:7" s="157" customFormat="1" ht="15">
      <c r="C91" s="158"/>
      <c r="D91" s="159"/>
      <c r="E91" s="160"/>
      <c r="F91" s="161"/>
      <c r="G91" s="162"/>
    </row>
    <row r="92" spans="3:7" s="157" customFormat="1" ht="15">
      <c r="C92" s="158"/>
      <c r="D92" s="159"/>
      <c r="E92" s="160"/>
      <c r="F92" s="161"/>
      <c r="G92" s="162"/>
    </row>
    <row r="93" spans="3:7" s="157" customFormat="1" ht="15">
      <c r="C93" s="158"/>
      <c r="D93" s="159"/>
      <c r="E93" s="160"/>
      <c r="F93" s="161"/>
      <c r="G93" s="162"/>
    </row>
    <row r="94" spans="3:7" s="157" customFormat="1" ht="15">
      <c r="C94" s="158"/>
      <c r="D94" s="159"/>
      <c r="E94" s="160"/>
      <c r="F94" s="161"/>
      <c r="G94" s="162"/>
    </row>
    <row r="95" spans="3:7" s="157" customFormat="1" ht="15">
      <c r="C95" s="158"/>
      <c r="D95" s="159"/>
      <c r="E95" s="160"/>
      <c r="F95" s="161"/>
      <c r="G95" s="162"/>
    </row>
    <row r="96" spans="3:7" s="157" customFormat="1" ht="15">
      <c r="C96" s="158"/>
      <c r="D96" s="159"/>
      <c r="E96" s="160"/>
      <c r="F96" s="161"/>
      <c r="G96" s="162"/>
    </row>
    <row r="97" spans="3:7" s="157" customFormat="1" ht="15">
      <c r="C97" s="158"/>
      <c r="D97" s="159"/>
      <c r="E97" s="160"/>
      <c r="F97" s="161"/>
      <c r="G97" s="162"/>
    </row>
    <row r="98" spans="3:7" s="157" customFormat="1" ht="15">
      <c r="C98" s="158"/>
      <c r="D98" s="159"/>
      <c r="E98" s="160"/>
      <c r="F98" s="161"/>
      <c r="G98" s="162"/>
    </row>
    <row r="99" spans="3:7" s="157" customFormat="1" ht="15">
      <c r="C99" s="158"/>
      <c r="D99" s="159"/>
      <c r="E99" s="160"/>
      <c r="F99" s="161"/>
      <c r="G99" s="162"/>
    </row>
    <row r="100" spans="3:7" s="157" customFormat="1" ht="15">
      <c r="C100" s="158"/>
      <c r="D100" s="159"/>
      <c r="E100" s="160"/>
      <c r="F100" s="161"/>
      <c r="G100" s="162"/>
    </row>
    <row r="101" spans="3:7" s="157" customFormat="1" ht="15">
      <c r="C101" s="158"/>
      <c r="D101" s="159"/>
      <c r="E101" s="160"/>
      <c r="F101" s="161"/>
      <c r="G101" s="162"/>
    </row>
    <row r="102" spans="3:7" s="157" customFormat="1" ht="15">
      <c r="C102" s="158"/>
      <c r="D102" s="159"/>
      <c r="E102" s="160"/>
      <c r="F102" s="161"/>
      <c r="G102" s="162"/>
    </row>
    <row r="103" spans="3:7" s="157" customFormat="1" ht="15">
      <c r="C103" s="158"/>
      <c r="D103" s="159"/>
      <c r="E103" s="160"/>
      <c r="F103" s="161"/>
      <c r="G103" s="162"/>
    </row>
    <row r="104" spans="3:7" s="157" customFormat="1" ht="15">
      <c r="C104" s="158"/>
      <c r="D104" s="159"/>
      <c r="E104" s="160"/>
      <c r="F104" s="161"/>
      <c r="G104" s="162"/>
    </row>
    <row r="105" spans="3:7" s="157" customFormat="1" ht="15">
      <c r="C105" s="158"/>
      <c r="D105" s="159"/>
      <c r="E105" s="160"/>
      <c r="F105" s="161"/>
      <c r="G105" s="162"/>
    </row>
    <row r="106" spans="3:7" s="157" customFormat="1" ht="15">
      <c r="C106" s="158"/>
      <c r="D106" s="159"/>
      <c r="E106" s="160"/>
      <c r="F106" s="161"/>
      <c r="G106" s="162"/>
    </row>
    <row r="107" spans="3:7" s="157" customFormat="1" ht="15">
      <c r="C107" s="158"/>
      <c r="D107" s="159"/>
      <c r="E107" s="160"/>
      <c r="F107" s="161"/>
      <c r="G107" s="162"/>
    </row>
    <row r="108" spans="3:7" s="157" customFormat="1" ht="15">
      <c r="C108" s="158"/>
      <c r="D108" s="159"/>
      <c r="E108" s="160"/>
      <c r="F108" s="161"/>
      <c r="G108" s="162"/>
    </row>
    <row r="109" spans="3:7" s="157" customFormat="1" ht="15">
      <c r="C109" s="158"/>
      <c r="D109" s="159"/>
      <c r="E109" s="160"/>
      <c r="F109" s="161"/>
      <c r="G109" s="162"/>
    </row>
    <row r="110" spans="3:7" s="157" customFormat="1" ht="15">
      <c r="C110" s="158"/>
      <c r="D110" s="159"/>
      <c r="E110" s="160"/>
      <c r="F110" s="161"/>
      <c r="G110" s="162"/>
    </row>
    <row r="111" spans="3:7" s="157" customFormat="1" ht="15">
      <c r="C111" s="158"/>
      <c r="D111" s="159"/>
      <c r="E111" s="160"/>
      <c r="F111" s="161"/>
      <c r="G111" s="162"/>
    </row>
    <row r="112" spans="3:7" s="157" customFormat="1" ht="15">
      <c r="C112" s="158"/>
      <c r="D112" s="159"/>
      <c r="E112" s="160"/>
      <c r="F112" s="161"/>
      <c r="G112" s="162"/>
    </row>
    <row r="113" spans="3:7" s="157" customFormat="1" ht="15">
      <c r="C113" s="158"/>
      <c r="D113" s="159"/>
      <c r="E113" s="160"/>
      <c r="F113" s="161"/>
      <c r="G113" s="162"/>
    </row>
    <row r="114" spans="3:7" s="157" customFormat="1" ht="15">
      <c r="C114" s="158"/>
      <c r="D114" s="159"/>
      <c r="E114" s="160"/>
      <c r="F114" s="161"/>
      <c r="G114" s="162"/>
    </row>
    <row r="115" spans="3:7" s="157" customFormat="1" ht="15">
      <c r="C115" s="158"/>
      <c r="D115" s="159"/>
      <c r="E115" s="160"/>
      <c r="F115" s="161"/>
      <c r="G115" s="162"/>
    </row>
    <row r="116" spans="3:7" s="157" customFormat="1" ht="15">
      <c r="C116" s="158"/>
      <c r="D116" s="159"/>
      <c r="E116" s="160"/>
      <c r="F116" s="161"/>
      <c r="G116" s="162"/>
    </row>
    <row r="117" spans="3:7" s="157" customFormat="1" ht="15">
      <c r="C117" s="158"/>
      <c r="D117" s="159"/>
      <c r="E117" s="160"/>
      <c r="F117" s="161"/>
      <c r="G117" s="162"/>
    </row>
    <row r="118" spans="3:7" s="157" customFormat="1" ht="15">
      <c r="C118" s="158"/>
      <c r="D118" s="159"/>
      <c r="E118" s="160"/>
      <c r="F118" s="161"/>
      <c r="G118" s="162"/>
    </row>
    <row r="119" spans="3:7" s="157" customFormat="1" ht="15">
      <c r="C119" s="158"/>
      <c r="D119" s="159"/>
      <c r="E119" s="160"/>
      <c r="F119" s="161"/>
      <c r="G119" s="162"/>
    </row>
    <row r="120" spans="3:7" s="157" customFormat="1" ht="15">
      <c r="C120" s="158"/>
      <c r="D120" s="159"/>
      <c r="E120" s="160"/>
      <c r="F120" s="161"/>
      <c r="G120" s="162"/>
    </row>
    <row r="121" spans="3:7" s="157" customFormat="1" ht="15">
      <c r="C121" s="158"/>
      <c r="D121" s="159"/>
      <c r="E121" s="160"/>
      <c r="F121" s="161"/>
      <c r="G121" s="162"/>
    </row>
    <row r="122" spans="3:7" s="157" customFormat="1" ht="15">
      <c r="C122" s="158"/>
      <c r="D122" s="159"/>
      <c r="E122" s="160"/>
      <c r="F122" s="161"/>
      <c r="G122" s="162"/>
    </row>
    <row r="123" spans="3:7" s="157" customFormat="1" ht="15">
      <c r="C123" s="158"/>
      <c r="D123" s="159"/>
      <c r="E123" s="160"/>
      <c r="F123" s="161"/>
      <c r="G123" s="162"/>
    </row>
    <row r="124" spans="3:7" s="157" customFormat="1" ht="15">
      <c r="C124" s="158"/>
      <c r="D124" s="159"/>
      <c r="E124" s="160"/>
      <c r="F124" s="161"/>
      <c r="G124" s="162"/>
    </row>
    <row r="125" spans="3:7" s="157" customFormat="1" ht="15">
      <c r="C125" s="158"/>
      <c r="D125" s="159"/>
      <c r="E125" s="160"/>
      <c r="F125" s="161"/>
      <c r="G125" s="162"/>
    </row>
    <row r="126" spans="3:7" s="157" customFormat="1" ht="15">
      <c r="C126" s="158"/>
      <c r="D126" s="159"/>
      <c r="E126" s="160"/>
      <c r="F126" s="161"/>
      <c r="G126" s="162"/>
    </row>
    <row r="127" spans="3:7" s="157" customFormat="1" ht="15">
      <c r="C127" s="158"/>
      <c r="D127" s="159"/>
      <c r="E127" s="160"/>
      <c r="F127" s="161"/>
      <c r="G127" s="162"/>
    </row>
    <row r="128" spans="3:7" s="157" customFormat="1" ht="15">
      <c r="C128" s="158"/>
      <c r="D128" s="159"/>
      <c r="E128" s="160"/>
      <c r="F128" s="161"/>
      <c r="G128" s="162"/>
    </row>
    <row r="129" spans="3:7" s="157" customFormat="1" ht="15">
      <c r="C129" s="158"/>
      <c r="D129" s="159"/>
      <c r="E129" s="160"/>
      <c r="F129" s="161"/>
      <c r="G129" s="162"/>
    </row>
    <row r="130" spans="3:7" s="157" customFormat="1" ht="15">
      <c r="C130" s="158"/>
      <c r="D130" s="159"/>
      <c r="E130" s="160"/>
      <c r="F130" s="161"/>
      <c r="G130" s="162"/>
    </row>
    <row r="131" spans="3:7" s="157" customFormat="1" ht="15">
      <c r="C131" s="158"/>
      <c r="D131" s="159"/>
      <c r="E131" s="160"/>
      <c r="F131" s="161"/>
      <c r="G131" s="162"/>
    </row>
    <row r="132" spans="3:7" s="157" customFormat="1" ht="15">
      <c r="C132" s="158"/>
      <c r="D132" s="159"/>
      <c r="E132" s="160"/>
      <c r="F132" s="161"/>
      <c r="G132" s="162"/>
    </row>
    <row r="133" spans="3:7" s="157" customFormat="1" ht="15">
      <c r="C133" s="158"/>
      <c r="D133" s="159"/>
      <c r="E133" s="160"/>
      <c r="F133" s="161"/>
      <c r="G133" s="162"/>
    </row>
    <row r="134" spans="3:7" s="157" customFormat="1" ht="15">
      <c r="C134" s="158"/>
      <c r="D134" s="159"/>
      <c r="E134" s="160"/>
      <c r="F134" s="161"/>
      <c r="G134" s="162"/>
    </row>
    <row r="135" spans="3:7" s="157" customFormat="1" ht="15">
      <c r="C135" s="158"/>
      <c r="D135" s="159"/>
      <c r="E135" s="160"/>
      <c r="F135" s="161"/>
      <c r="G135" s="162"/>
    </row>
    <row r="136" spans="3:7" s="157" customFormat="1" ht="15">
      <c r="C136" s="158"/>
      <c r="D136" s="159"/>
      <c r="E136" s="160"/>
      <c r="F136" s="161"/>
      <c r="G136" s="162"/>
    </row>
    <row r="137" spans="3:7" s="157" customFormat="1" ht="15">
      <c r="C137" s="158"/>
      <c r="D137" s="159"/>
      <c r="E137" s="160"/>
      <c r="F137" s="161"/>
      <c r="G137" s="162"/>
    </row>
    <row r="138" spans="3:7" s="157" customFormat="1" ht="15">
      <c r="C138" s="158"/>
      <c r="D138" s="159"/>
      <c r="E138" s="160"/>
      <c r="F138" s="161"/>
      <c r="G138" s="162"/>
    </row>
    <row r="139" spans="3:7" s="157" customFormat="1" ht="15">
      <c r="C139" s="158"/>
      <c r="D139" s="159"/>
      <c r="E139" s="160"/>
      <c r="F139" s="161"/>
      <c r="G139" s="162"/>
    </row>
    <row r="140" spans="3:7" s="157" customFormat="1" ht="15">
      <c r="C140" s="158"/>
      <c r="D140" s="159"/>
      <c r="E140" s="160"/>
      <c r="F140" s="161"/>
      <c r="G140" s="162"/>
    </row>
    <row r="141" spans="3:7" s="157" customFormat="1" ht="15">
      <c r="C141" s="158"/>
      <c r="D141" s="159"/>
      <c r="E141" s="160"/>
      <c r="F141" s="161"/>
      <c r="G141" s="162"/>
    </row>
    <row r="142" spans="3:7" s="157" customFormat="1" ht="15">
      <c r="C142" s="158"/>
      <c r="D142" s="159"/>
      <c r="E142" s="160"/>
      <c r="F142" s="161"/>
      <c r="G142" s="162"/>
    </row>
    <row r="143" spans="3:7" s="157" customFormat="1" ht="15">
      <c r="C143" s="158"/>
      <c r="D143" s="159"/>
      <c r="E143" s="160"/>
      <c r="F143" s="161"/>
      <c r="G143" s="162"/>
    </row>
    <row r="144" spans="3:7" s="157" customFormat="1" ht="15">
      <c r="C144" s="158"/>
      <c r="D144" s="159"/>
      <c r="E144" s="160"/>
      <c r="F144" s="161"/>
      <c r="G144" s="162"/>
    </row>
    <row r="145" spans="3:7" s="157" customFormat="1" ht="15">
      <c r="C145" s="158"/>
      <c r="D145" s="159"/>
      <c r="E145" s="160"/>
      <c r="F145" s="161"/>
      <c r="G145" s="162"/>
    </row>
    <row r="146" spans="3:7" s="157" customFormat="1" ht="15">
      <c r="C146" s="158"/>
      <c r="D146" s="159"/>
      <c r="E146" s="160"/>
      <c r="F146" s="161"/>
      <c r="G146" s="162"/>
    </row>
    <row r="147" spans="3:7" s="157" customFormat="1" ht="15">
      <c r="C147" s="158"/>
      <c r="D147" s="159"/>
      <c r="E147" s="160"/>
      <c r="F147" s="161"/>
      <c r="G147" s="162"/>
    </row>
    <row r="148" spans="3:7" s="157" customFormat="1" ht="15">
      <c r="C148" s="158"/>
      <c r="D148" s="159"/>
      <c r="E148" s="160"/>
      <c r="F148" s="161"/>
      <c r="G148" s="162"/>
    </row>
    <row r="149" spans="3:7" s="157" customFormat="1" ht="15">
      <c r="C149" s="158"/>
      <c r="D149" s="159"/>
      <c r="E149" s="160"/>
      <c r="F149" s="161"/>
      <c r="G149" s="162"/>
    </row>
    <row r="150" spans="3:7" s="157" customFormat="1" ht="15">
      <c r="C150" s="158"/>
      <c r="D150" s="159"/>
      <c r="E150" s="160"/>
      <c r="F150" s="161"/>
      <c r="G150" s="162"/>
    </row>
    <row r="151" spans="3:7" s="157" customFormat="1" ht="15">
      <c r="C151" s="158"/>
      <c r="D151" s="159"/>
      <c r="E151" s="160"/>
      <c r="F151" s="161"/>
      <c r="G151" s="162"/>
    </row>
    <row r="152" spans="3:7" s="157" customFormat="1" ht="15">
      <c r="C152" s="158"/>
      <c r="D152" s="159"/>
      <c r="E152" s="160"/>
      <c r="F152" s="161"/>
      <c r="G152" s="162"/>
    </row>
    <row r="153" spans="3:7" s="157" customFormat="1" ht="15">
      <c r="C153" s="158"/>
      <c r="D153" s="159"/>
      <c r="E153" s="160"/>
      <c r="F153" s="161"/>
      <c r="G153" s="162"/>
    </row>
    <row r="154" spans="3:7" s="157" customFormat="1" ht="15">
      <c r="C154" s="158"/>
      <c r="D154" s="159"/>
      <c r="E154" s="160"/>
      <c r="F154" s="161"/>
      <c r="G154" s="162"/>
    </row>
    <row r="155" spans="3:7" s="157" customFormat="1" ht="15">
      <c r="C155" s="158"/>
      <c r="D155" s="159"/>
      <c r="E155" s="160"/>
      <c r="F155" s="161"/>
      <c r="G155" s="162"/>
    </row>
    <row r="156" spans="3:7" s="157" customFormat="1" ht="15">
      <c r="C156" s="158"/>
      <c r="D156" s="159"/>
      <c r="E156" s="160"/>
      <c r="F156" s="161"/>
      <c r="G156" s="162"/>
    </row>
    <row r="157" spans="3:7" s="157" customFormat="1" ht="15">
      <c r="C157" s="158"/>
      <c r="D157" s="159"/>
      <c r="E157" s="160"/>
      <c r="F157" s="161"/>
      <c r="G157" s="162"/>
    </row>
    <row r="158" spans="3:7" s="157" customFormat="1" ht="15">
      <c r="C158" s="158"/>
      <c r="D158" s="159"/>
      <c r="E158" s="160"/>
      <c r="F158" s="161"/>
      <c r="G158" s="162"/>
    </row>
    <row r="159" spans="3:7" s="157" customFormat="1" ht="15">
      <c r="C159" s="158"/>
      <c r="D159" s="159"/>
      <c r="E159" s="160"/>
      <c r="F159" s="161"/>
      <c r="G159" s="162"/>
    </row>
    <row r="160" spans="3:7" s="157" customFormat="1" ht="15">
      <c r="C160" s="158"/>
      <c r="D160" s="159"/>
      <c r="E160" s="160"/>
      <c r="F160" s="161"/>
      <c r="G160" s="162"/>
    </row>
    <row r="161" spans="3:7" s="157" customFormat="1" ht="15">
      <c r="C161" s="158"/>
      <c r="D161" s="159"/>
      <c r="E161" s="160"/>
      <c r="F161" s="161"/>
      <c r="G161" s="162"/>
    </row>
    <row r="162" spans="3:7" s="157" customFormat="1" ht="15">
      <c r="C162" s="158"/>
      <c r="D162" s="159"/>
      <c r="E162" s="160"/>
      <c r="F162" s="161"/>
      <c r="G162" s="162"/>
    </row>
    <row r="163" spans="3:7" s="157" customFormat="1" ht="15">
      <c r="C163" s="158"/>
      <c r="D163" s="159"/>
      <c r="E163" s="160"/>
      <c r="F163" s="161"/>
      <c r="G163" s="162"/>
    </row>
    <row r="164" spans="3:7" s="157" customFormat="1" ht="15">
      <c r="C164" s="158"/>
      <c r="D164" s="159"/>
      <c r="E164" s="160"/>
      <c r="F164" s="161"/>
      <c r="G164" s="162"/>
    </row>
    <row r="165" spans="3:7" s="157" customFormat="1" ht="15">
      <c r="C165" s="158"/>
      <c r="D165" s="159"/>
      <c r="E165" s="160"/>
      <c r="F165" s="161"/>
      <c r="G165" s="162"/>
    </row>
    <row r="166" spans="3:7" s="157" customFormat="1" ht="15">
      <c r="C166" s="158"/>
      <c r="D166" s="159"/>
      <c r="E166" s="160"/>
      <c r="F166" s="161"/>
      <c r="G166" s="162"/>
    </row>
    <row r="167" spans="3:7" s="157" customFormat="1" ht="15">
      <c r="C167" s="158"/>
      <c r="D167" s="159"/>
      <c r="E167" s="160"/>
      <c r="F167" s="161"/>
      <c r="G167" s="162"/>
    </row>
    <row r="168" spans="3:7" s="157" customFormat="1" ht="15">
      <c r="C168" s="158"/>
      <c r="D168" s="159"/>
      <c r="E168" s="160"/>
      <c r="F168" s="161"/>
      <c r="G168" s="162"/>
    </row>
    <row r="169" spans="3:7" s="157" customFormat="1" ht="15">
      <c r="C169" s="158"/>
      <c r="D169" s="159"/>
      <c r="E169" s="160"/>
      <c r="F169" s="161"/>
      <c r="G169" s="162"/>
    </row>
    <row r="170" spans="3:7" s="157" customFormat="1" ht="15">
      <c r="C170" s="158"/>
      <c r="D170" s="159"/>
      <c r="E170" s="160"/>
      <c r="F170" s="161"/>
      <c r="G170" s="162"/>
    </row>
    <row r="171" spans="3:7" s="157" customFormat="1" ht="15">
      <c r="C171" s="158"/>
      <c r="D171" s="159"/>
      <c r="E171" s="160"/>
      <c r="F171" s="161"/>
      <c r="G171" s="162"/>
    </row>
    <row r="172" spans="3:7" s="157" customFormat="1" ht="15">
      <c r="C172" s="158"/>
      <c r="D172" s="159"/>
      <c r="E172" s="160"/>
      <c r="F172" s="161"/>
      <c r="G172" s="162"/>
    </row>
    <row r="173" spans="3:7" s="157" customFormat="1" ht="15">
      <c r="C173" s="158"/>
      <c r="D173" s="159"/>
      <c r="E173" s="160"/>
      <c r="F173" s="161"/>
      <c r="G173" s="162"/>
    </row>
    <row r="174" spans="3:7" s="157" customFormat="1" ht="15">
      <c r="C174" s="158"/>
      <c r="D174" s="159"/>
      <c r="E174" s="160"/>
      <c r="F174" s="161"/>
      <c r="G174" s="162"/>
    </row>
    <row r="175" spans="3:7" s="157" customFormat="1" ht="15">
      <c r="C175" s="158"/>
      <c r="D175" s="159"/>
      <c r="E175" s="160"/>
      <c r="F175" s="161"/>
      <c r="G175" s="162"/>
    </row>
    <row r="176" spans="3:7" s="157" customFormat="1" ht="15">
      <c r="C176" s="158"/>
      <c r="D176" s="159"/>
      <c r="E176" s="160"/>
      <c r="F176" s="161"/>
      <c r="G176" s="162"/>
    </row>
    <row r="177" spans="3:7" s="157" customFormat="1" ht="15">
      <c r="C177" s="158"/>
      <c r="D177" s="159"/>
      <c r="E177" s="160"/>
      <c r="F177" s="161"/>
      <c r="G177" s="162"/>
    </row>
    <row r="178" spans="3:7" s="157" customFormat="1" ht="15">
      <c r="C178" s="158"/>
      <c r="D178" s="159"/>
      <c r="E178" s="160"/>
      <c r="F178" s="161"/>
      <c r="G178" s="162"/>
    </row>
    <row r="179" spans="3:7" s="157" customFormat="1" ht="15">
      <c r="C179" s="158"/>
      <c r="D179" s="159"/>
      <c r="E179" s="160"/>
      <c r="F179" s="161"/>
      <c r="G179" s="162"/>
    </row>
    <row r="180" spans="3:7" s="157" customFormat="1" ht="15">
      <c r="C180" s="158"/>
      <c r="D180" s="159"/>
      <c r="E180" s="160"/>
      <c r="F180" s="161"/>
      <c r="G180" s="162"/>
    </row>
    <row r="181" spans="3:7" s="157" customFormat="1" ht="15">
      <c r="C181" s="158"/>
      <c r="D181" s="159"/>
      <c r="E181" s="160"/>
      <c r="F181" s="161"/>
      <c r="G181" s="162"/>
    </row>
    <row r="182" spans="3:7" s="157" customFormat="1" ht="15">
      <c r="C182" s="158"/>
      <c r="D182" s="159"/>
      <c r="E182" s="160"/>
      <c r="F182" s="161"/>
      <c r="G182" s="162"/>
    </row>
    <row r="183" spans="3:7" s="157" customFormat="1" ht="15">
      <c r="C183" s="158"/>
      <c r="D183" s="159"/>
      <c r="E183" s="160"/>
      <c r="F183" s="161"/>
      <c r="G183" s="162"/>
    </row>
    <row r="184" spans="3:7" s="157" customFormat="1" ht="15">
      <c r="C184" s="158"/>
      <c r="D184" s="159"/>
      <c r="E184" s="160"/>
      <c r="F184" s="161"/>
      <c r="G184" s="162"/>
    </row>
    <row r="185" spans="3:7" s="157" customFormat="1" ht="15">
      <c r="C185" s="158"/>
      <c r="D185" s="159"/>
      <c r="E185" s="160"/>
      <c r="F185" s="161"/>
      <c r="G185" s="162"/>
    </row>
    <row r="186" spans="3:7" s="157" customFormat="1" ht="15">
      <c r="C186" s="158"/>
      <c r="D186" s="159"/>
      <c r="E186" s="160"/>
      <c r="F186" s="161"/>
      <c r="G186" s="162"/>
    </row>
    <row r="187" spans="3:7" s="157" customFormat="1" ht="15">
      <c r="C187" s="158"/>
      <c r="D187" s="159"/>
      <c r="E187" s="160"/>
      <c r="F187" s="161"/>
      <c r="G187" s="162"/>
    </row>
    <row r="188" spans="3:7" s="157" customFormat="1" ht="15">
      <c r="C188" s="158"/>
      <c r="D188" s="159"/>
      <c r="E188" s="160"/>
      <c r="F188" s="161"/>
      <c r="G188" s="162"/>
    </row>
    <row r="189" spans="3:7" s="157" customFormat="1" ht="15">
      <c r="C189" s="158"/>
      <c r="D189" s="159"/>
      <c r="E189" s="160"/>
      <c r="F189" s="161"/>
      <c r="G189" s="162"/>
    </row>
    <row r="190" spans="3:7" s="157" customFormat="1" ht="15">
      <c r="C190" s="158"/>
      <c r="D190" s="159"/>
      <c r="E190" s="160"/>
      <c r="F190" s="161"/>
      <c r="G190" s="162"/>
    </row>
    <row r="191" spans="3:7" s="157" customFormat="1" ht="15">
      <c r="C191" s="158"/>
      <c r="D191" s="159"/>
      <c r="E191" s="160"/>
      <c r="F191" s="161"/>
      <c r="G191" s="162"/>
    </row>
    <row r="192" spans="3:7" s="157" customFormat="1" ht="15">
      <c r="C192" s="158"/>
      <c r="D192" s="159"/>
      <c r="E192" s="160"/>
      <c r="F192" s="161"/>
      <c r="G192" s="162"/>
    </row>
    <row r="193" spans="3:7" s="157" customFormat="1" ht="15">
      <c r="C193" s="158"/>
      <c r="D193" s="159"/>
      <c r="E193" s="160"/>
      <c r="F193" s="161"/>
      <c r="G193" s="162"/>
    </row>
    <row r="194" spans="3:7" s="157" customFormat="1" ht="15">
      <c r="C194" s="158"/>
      <c r="D194" s="159"/>
      <c r="E194" s="160"/>
      <c r="F194" s="161"/>
      <c r="G194" s="162"/>
    </row>
    <row r="195" spans="3:7" s="157" customFormat="1" ht="15">
      <c r="C195" s="158"/>
      <c r="D195" s="159"/>
      <c r="E195" s="160"/>
      <c r="F195" s="161"/>
      <c r="G195" s="162"/>
    </row>
    <row r="196" spans="3:7" s="157" customFormat="1" ht="15">
      <c r="C196" s="158"/>
      <c r="D196" s="159"/>
      <c r="E196" s="160"/>
      <c r="F196" s="161"/>
      <c r="G196" s="162"/>
    </row>
    <row r="197" spans="3:7" s="157" customFormat="1" ht="15">
      <c r="C197" s="158"/>
      <c r="D197" s="159"/>
      <c r="E197" s="160"/>
      <c r="F197" s="161"/>
      <c r="G197" s="162"/>
    </row>
    <row r="198" spans="3:7" s="157" customFormat="1" ht="15">
      <c r="C198" s="158"/>
      <c r="D198" s="159"/>
      <c r="E198" s="160"/>
      <c r="F198" s="161"/>
      <c r="G198" s="162"/>
    </row>
    <row r="199" spans="3:7" s="157" customFormat="1" ht="15">
      <c r="C199" s="158"/>
      <c r="D199" s="159"/>
      <c r="E199" s="160"/>
      <c r="F199" s="161"/>
      <c r="G199" s="162"/>
    </row>
    <row r="200" spans="3:7" s="157" customFormat="1" ht="15">
      <c r="C200" s="158"/>
      <c r="D200" s="159"/>
      <c r="E200" s="160"/>
      <c r="F200" s="161"/>
      <c r="G200" s="162"/>
    </row>
    <row r="201" spans="3:7" s="157" customFormat="1" ht="15">
      <c r="C201" s="158"/>
      <c r="D201" s="159"/>
      <c r="E201" s="160"/>
      <c r="F201" s="161"/>
      <c r="G201" s="162"/>
    </row>
    <row r="202" spans="3:7" s="157" customFormat="1" ht="15">
      <c r="C202" s="158"/>
      <c r="D202" s="159"/>
      <c r="E202" s="160"/>
      <c r="F202" s="161"/>
      <c r="G202" s="162"/>
    </row>
    <row r="203" spans="3:7" s="157" customFormat="1" ht="15">
      <c r="C203" s="158"/>
      <c r="D203" s="159"/>
      <c r="E203" s="160"/>
      <c r="F203" s="161"/>
      <c r="G203" s="162"/>
    </row>
    <row r="204" spans="3:7" s="157" customFormat="1" ht="15">
      <c r="C204" s="158"/>
      <c r="D204" s="159"/>
      <c r="E204" s="160"/>
      <c r="F204" s="161"/>
      <c r="G204" s="162"/>
    </row>
    <row r="205" spans="3:7" s="157" customFormat="1" ht="15">
      <c r="C205" s="158"/>
      <c r="D205" s="159"/>
      <c r="E205" s="160"/>
      <c r="F205" s="161"/>
      <c r="G205" s="162"/>
    </row>
    <row r="206" spans="3:7" s="157" customFormat="1" ht="15">
      <c r="C206" s="158"/>
      <c r="D206" s="159"/>
      <c r="E206" s="160"/>
      <c r="F206" s="161"/>
      <c r="G206" s="162"/>
    </row>
    <row r="207" spans="3:7" s="157" customFormat="1" ht="15">
      <c r="C207" s="158"/>
      <c r="D207" s="159"/>
      <c r="E207" s="160"/>
      <c r="F207" s="161"/>
      <c r="G207" s="162"/>
    </row>
    <row r="208" spans="3:7" s="157" customFormat="1" ht="15">
      <c r="C208" s="158"/>
      <c r="D208" s="159"/>
      <c r="E208" s="160"/>
      <c r="F208" s="161"/>
      <c r="G208" s="162"/>
    </row>
    <row r="209" spans="3:7" s="157" customFormat="1" ht="15">
      <c r="C209" s="158"/>
      <c r="D209" s="159"/>
      <c r="E209" s="160"/>
      <c r="F209" s="161"/>
      <c r="G209" s="162"/>
    </row>
    <row r="210" spans="3:7" s="157" customFormat="1" ht="15">
      <c r="C210" s="158"/>
      <c r="D210" s="159"/>
      <c r="E210" s="160"/>
      <c r="F210" s="161"/>
      <c r="G210" s="162"/>
    </row>
    <row r="211" spans="3:7" s="157" customFormat="1" ht="15">
      <c r="C211" s="158"/>
      <c r="D211" s="159"/>
      <c r="E211" s="160"/>
      <c r="F211" s="161"/>
      <c r="G211" s="162"/>
    </row>
    <row r="212" spans="3:7" s="157" customFormat="1" ht="15">
      <c r="C212" s="158"/>
      <c r="D212" s="159"/>
      <c r="E212" s="160"/>
      <c r="F212" s="161"/>
      <c r="G212" s="162"/>
    </row>
    <row r="213" spans="3:7" s="157" customFormat="1" ht="15">
      <c r="C213" s="158"/>
      <c r="D213" s="159"/>
      <c r="E213" s="160"/>
      <c r="F213" s="161"/>
      <c r="G213" s="162"/>
    </row>
    <row r="214" spans="3:7" s="157" customFormat="1" ht="15">
      <c r="C214" s="158"/>
      <c r="D214" s="159"/>
      <c r="E214" s="160"/>
      <c r="F214" s="161"/>
      <c r="G214" s="162"/>
    </row>
    <row r="215" spans="3:7" s="157" customFormat="1" ht="15">
      <c r="C215" s="158"/>
      <c r="D215" s="159"/>
      <c r="E215" s="160"/>
      <c r="F215" s="161"/>
      <c r="G215" s="162"/>
    </row>
    <row r="216" spans="3:7" s="157" customFormat="1" ht="15">
      <c r="C216" s="158"/>
      <c r="D216" s="159"/>
      <c r="E216" s="160"/>
      <c r="F216" s="161"/>
      <c r="G216" s="162"/>
    </row>
    <row r="217" spans="3:7" s="157" customFormat="1" ht="15">
      <c r="C217" s="158"/>
      <c r="D217" s="159"/>
      <c r="E217" s="160"/>
      <c r="F217" s="161"/>
      <c r="G217" s="162"/>
    </row>
    <row r="218" spans="3:7" s="157" customFormat="1" ht="15">
      <c r="C218" s="158"/>
      <c r="D218" s="159"/>
      <c r="E218" s="160"/>
      <c r="F218" s="161"/>
      <c r="G218" s="162"/>
    </row>
    <row r="219" spans="3:7" s="157" customFormat="1">
      <c r="C219" s="186"/>
      <c r="D219" s="159"/>
      <c r="E219" s="160"/>
      <c r="F219" s="161"/>
      <c r="G219" s="162"/>
    </row>
    <row r="220" spans="3:7" s="157" customFormat="1">
      <c r="C220" s="186"/>
      <c r="D220" s="159"/>
      <c r="E220" s="160"/>
      <c r="F220" s="161"/>
      <c r="G220" s="162"/>
    </row>
    <row r="221" spans="3:7" s="157" customFormat="1">
      <c r="C221" s="186"/>
      <c r="D221" s="159"/>
      <c r="E221" s="160"/>
      <c r="F221" s="161"/>
      <c r="G221" s="162"/>
    </row>
    <row r="222" spans="3:7" s="157" customFormat="1">
      <c r="C222" s="186"/>
      <c r="D222" s="159"/>
      <c r="E222" s="160"/>
      <c r="F222" s="161"/>
      <c r="G222" s="162"/>
    </row>
    <row r="223" spans="3:7" s="157" customFormat="1">
      <c r="C223" s="186"/>
      <c r="D223" s="159"/>
      <c r="E223" s="160"/>
      <c r="F223" s="161"/>
      <c r="G223" s="162"/>
    </row>
    <row r="224" spans="3:7" s="157" customFormat="1">
      <c r="C224" s="186"/>
      <c r="D224" s="159"/>
      <c r="E224" s="160"/>
      <c r="F224" s="161"/>
      <c r="G224" s="162"/>
    </row>
    <row r="225" spans="3:7" s="157" customFormat="1">
      <c r="C225" s="186"/>
      <c r="D225" s="159"/>
      <c r="E225" s="160"/>
      <c r="F225" s="161"/>
      <c r="G225" s="162"/>
    </row>
    <row r="226" spans="3:7" s="157" customFormat="1">
      <c r="C226" s="186"/>
      <c r="D226" s="159"/>
      <c r="E226" s="160"/>
      <c r="F226" s="161"/>
      <c r="G226" s="162"/>
    </row>
    <row r="227" spans="3:7" s="157" customFormat="1">
      <c r="C227" s="186"/>
      <c r="D227" s="159"/>
      <c r="E227" s="160"/>
      <c r="F227" s="161"/>
      <c r="G227" s="162"/>
    </row>
    <row r="228" spans="3:7" s="157" customFormat="1">
      <c r="C228" s="186"/>
      <c r="D228" s="159"/>
      <c r="E228" s="160"/>
      <c r="F228" s="161"/>
      <c r="G228" s="162"/>
    </row>
    <row r="229" spans="3:7" s="157" customFormat="1">
      <c r="C229" s="186"/>
      <c r="D229" s="159"/>
      <c r="E229" s="160"/>
      <c r="F229" s="161"/>
      <c r="G229" s="162"/>
    </row>
    <row r="230" spans="3:7" s="157" customFormat="1">
      <c r="C230" s="186"/>
      <c r="D230" s="159"/>
      <c r="E230" s="160"/>
      <c r="F230" s="161"/>
      <c r="G230" s="162"/>
    </row>
    <row r="231" spans="3:7" s="157" customFormat="1">
      <c r="C231" s="186"/>
      <c r="D231" s="159"/>
      <c r="E231" s="160"/>
      <c r="F231" s="161"/>
      <c r="G231" s="162"/>
    </row>
    <row r="232" spans="3:7" s="157" customFormat="1">
      <c r="C232" s="186"/>
      <c r="D232" s="159"/>
      <c r="E232" s="160"/>
      <c r="F232" s="161"/>
      <c r="G232" s="162"/>
    </row>
    <row r="233" spans="3:7" s="157" customFormat="1">
      <c r="C233" s="186"/>
      <c r="D233" s="159"/>
      <c r="E233" s="160"/>
      <c r="F233" s="161"/>
      <c r="G233" s="162"/>
    </row>
    <row r="234" spans="3:7" s="157" customFormat="1">
      <c r="C234" s="186"/>
      <c r="D234" s="159"/>
      <c r="E234" s="160"/>
      <c r="F234" s="161"/>
      <c r="G234" s="162"/>
    </row>
    <row r="235" spans="3:7" s="157" customFormat="1">
      <c r="C235" s="186"/>
      <c r="D235" s="159"/>
      <c r="E235" s="160"/>
      <c r="F235" s="161"/>
      <c r="G235" s="162"/>
    </row>
    <row r="236" spans="3:7" s="157" customFormat="1">
      <c r="C236" s="186"/>
      <c r="D236" s="159"/>
      <c r="E236" s="160"/>
      <c r="F236" s="161"/>
      <c r="G236" s="162"/>
    </row>
    <row r="237" spans="3:7" s="157" customFormat="1">
      <c r="C237" s="186"/>
      <c r="D237" s="159"/>
      <c r="E237" s="160"/>
      <c r="F237" s="161"/>
      <c r="G237" s="162"/>
    </row>
    <row r="238" spans="3:7" s="157" customFormat="1">
      <c r="C238" s="186"/>
      <c r="D238" s="159"/>
      <c r="E238" s="160"/>
      <c r="F238" s="161"/>
      <c r="G238" s="162"/>
    </row>
    <row r="239" spans="3:7" s="157" customFormat="1">
      <c r="C239" s="186"/>
      <c r="D239" s="159"/>
      <c r="E239" s="160"/>
      <c r="F239" s="161"/>
      <c r="G239" s="162"/>
    </row>
    <row r="240" spans="3:7" s="157" customFormat="1">
      <c r="C240" s="186"/>
      <c r="D240" s="159"/>
      <c r="E240" s="160"/>
      <c r="F240" s="161"/>
      <c r="G240" s="162"/>
    </row>
    <row r="241" spans="3:7" s="157" customFormat="1">
      <c r="C241" s="186"/>
      <c r="D241" s="159"/>
      <c r="E241" s="160"/>
      <c r="F241" s="161"/>
      <c r="G241" s="162"/>
    </row>
    <row r="242" spans="3:7" s="157" customFormat="1">
      <c r="C242" s="186"/>
      <c r="D242" s="159"/>
      <c r="E242" s="160"/>
      <c r="F242" s="161"/>
      <c r="G242" s="162"/>
    </row>
    <row r="243" spans="3:7" s="157" customFormat="1">
      <c r="C243" s="186"/>
      <c r="D243" s="159"/>
      <c r="E243" s="160"/>
      <c r="F243" s="161"/>
      <c r="G243" s="162"/>
    </row>
    <row r="244" spans="3:7" s="157" customFormat="1">
      <c r="C244" s="186"/>
      <c r="D244" s="159"/>
      <c r="E244" s="160"/>
      <c r="F244" s="161"/>
      <c r="G244" s="162"/>
    </row>
    <row r="245" spans="3:7" s="157" customFormat="1">
      <c r="C245" s="186"/>
      <c r="D245" s="159"/>
      <c r="E245" s="160"/>
      <c r="F245" s="161"/>
      <c r="G245" s="162"/>
    </row>
    <row r="246" spans="3:7" s="157" customFormat="1">
      <c r="C246" s="186"/>
      <c r="D246" s="159"/>
      <c r="E246" s="160"/>
      <c r="F246" s="161"/>
      <c r="G246" s="162"/>
    </row>
    <row r="247" spans="3:7" s="157" customFormat="1">
      <c r="C247" s="186"/>
      <c r="D247" s="159"/>
      <c r="E247" s="160"/>
      <c r="F247" s="161"/>
      <c r="G247" s="162"/>
    </row>
    <row r="248" spans="3:7" s="157" customFormat="1">
      <c r="C248" s="186"/>
      <c r="D248" s="159"/>
      <c r="E248" s="160"/>
      <c r="F248" s="161"/>
      <c r="G248" s="162"/>
    </row>
    <row r="249" spans="3:7" s="157" customFormat="1">
      <c r="C249" s="186"/>
      <c r="D249" s="159"/>
      <c r="E249" s="160"/>
      <c r="F249" s="161"/>
      <c r="G249" s="162"/>
    </row>
    <row r="250" spans="3:7" s="157" customFormat="1">
      <c r="C250" s="186"/>
      <c r="D250" s="159"/>
      <c r="E250" s="160"/>
      <c r="F250" s="161"/>
      <c r="G250" s="162"/>
    </row>
    <row r="251" spans="3:7" s="157" customFormat="1">
      <c r="C251" s="186"/>
      <c r="D251" s="159"/>
      <c r="E251" s="160"/>
      <c r="F251" s="161"/>
      <c r="G251" s="162"/>
    </row>
    <row r="252" spans="3:7" s="157" customFormat="1">
      <c r="C252" s="186"/>
      <c r="D252" s="159"/>
      <c r="E252" s="160"/>
      <c r="F252" s="161"/>
      <c r="G252" s="162"/>
    </row>
    <row r="253" spans="3:7" s="157" customFormat="1">
      <c r="C253" s="186"/>
      <c r="D253" s="159"/>
      <c r="E253" s="160"/>
      <c r="F253" s="161"/>
      <c r="G253" s="162"/>
    </row>
    <row r="254" spans="3:7" s="157" customFormat="1">
      <c r="C254" s="186"/>
      <c r="D254" s="159"/>
      <c r="E254" s="160"/>
      <c r="F254" s="161"/>
      <c r="G254" s="162"/>
    </row>
    <row r="255" spans="3:7" s="157" customFormat="1">
      <c r="C255" s="186"/>
      <c r="D255" s="159"/>
      <c r="E255" s="160"/>
      <c r="F255" s="161"/>
      <c r="G255" s="162"/>
    </row>
    <row r="256" spans="3:7" s="157" customFormat="1">
      <c r="C256" s="186"/>
      <c r="D256" s="159"/>
      <c r="E256" s="160"/>
      <c r="F256" s="161"/>
      <c r="G256" s="162"/>
    </row>
    <row r="257" spans="3:7" s="157" customFormat="1">
      <c r="C257" s="186"/>
      <c r="D257" s="159"/>
      <c r="E257" s="160"/>
      <c r="F257" s="161"/>
      <c r="G257" s="162"/>
    </row>
    <row r="258" spans="3:7" s="157" customFormat="1">
      <c r="C258" s="186"/>
      <c r="D258" s="159"/>
      <c r="E258" s="160"/>
      <c r="F258" s="161"/>
      <c r="G258" s="162"/>
    </row>
    <row r="259" spans="3:7" s="157" customFormat="1">
      <c r="C259" s="186"/>
      <c r="D259" s="159"/>
      <c r="E259" s="160"/>
      <c r="F259" s="161"/>
      <c r="G259" s="162"/>
    </row>
    <row r="260" spans="3:7" s="157" customFormat="1">
      <c r="C260" s="186"/>
      <c r="D260" s="159"/>
      <c r="E260" s="160"/>
      <c r="F260" s="161"/>
      <c r="G260" s="162"/>
    </row>
  </sheetData>
  <sheetProtection password="C7CB" sheet="1" objects="1" scenarios="1"/>
  <mergeCells count="8">
    <mergeCell ref="C2:H2"/>
    <mergeCell ref="E37:F37"/>
    <mergeCell ref="F12:G12"/>
    <mergeCell ref="C3:H3"/>
    <mergeCell ref="E6:G6"/>
    <mergeCell ref="E7:G7"/>
    <mergeCell ref="C4:H4"/>
    <mergeCell ref="C5:H5"/>
  </mergeCells>
  <phoneticPr fontId="5" type="noConversion"/>
  <pageMargins left="1.1499999999999999" right="0.75" top="0.66" bottom="0.62" header="0.5" footer="0.5"/>
  <pageSetup paperSize="9" scale="82" orientation="landscape" horizontalDpi="300" verticalDpi="300" r:id="rId1"/>
  <headerFooter alignWithMargins="0"/>
  <rowBreaks count="1" manualBreakCount="1">
    <brk id="43" max="16383" man="1"/>
  </rowBreaks>
  <drawing r:id="rId2"/>
</worksheet>
</file>

<file path=xl/worksheets/sheet4.xml><?xml version="1.0" encoding="utf-8"?>
<worksheet xmlns="http://schemas.openxmlformats.org/spreadsheetml/2006/main" xmlns:r="http://schemas.openxmlformats.org/officeDocument/2006/relationships">
  <sheetPr codeName="Sayfa9" enableFormatConditionsCalculation="0">
    <tabColor indexed="10"/>
  </sheetPr>
  <dimension ref="A1:AD203"/>
  <sheetViews>
    <sheetView showRowColHeaders="0" showZeros="0" showOutlineSymbols="0" workbookViewId="0"/>
  </sheetViews>
  <sheetFormatPr defaultRowHeight="12.75"/>
  <cols>
    <col min="1" max="1" width="1.5703125" style="113" customWidth="1"/>
    <col min="2" max="2" width="22.5703125" style="6" customWidth="1"/>
    <col min="3" max="3" width="15.7109375" style="4" customWidth="1"/>
    <col min="4" max="4" width="18" style="3" customWidth="1"/>
    <col min="5" max="5" width="16.85546875" style="2" customWidth="1"/>
    <col min="6" max="6" width="0.42578125" style="1" customWidth="1"/>
    <col min="7" max="7" width="17.7109375" customWidth="1"/>
    <col min="8" max="30" width="9.140625" style="113"/>
  </cols>
  <sheetData>
    <row r="1" spans="1:8">
      <c r="A1" s="113">
        <v>2</v>
      </c>
      <c r="B1" s="148"/>
      <c r="C1" s="149"/>
      <c r="D1" s="150"/>
      <c r="E1" s="168"/>
      <c r="F1" s="169"/>
      <c r="G1" s="113"/>
    </row>
    <row r="2" spans="1:8" ht="28.5" customHeight="1">
      <c r="B2" s="609" t="str">
        <f>FİRMA!$J$10</f>
        <v xml:space="preserve"> </v>
      </c>
      <c r="C2" s="609"/>
      <c r="D2" s="609"/>
      <c r="E2" s="609"/>
      <c r="F2" s="609"/>
      <c r="G2" s="609"/>
    </row>
    <row r="3" spans="1:8" ht="29.25" customHeight="1">
      <c r="B3" s="610" t="s">
        <v>163</v>
      </c>
      <c r="C3" s="610"/>
      <c r="D3" s="610"/>
      <c r="E3" s="610"/>
      <c r="F3" s="610"/>
      <c r="G3" s="610"/>
      <c r="H3" s="183"/>
    </row>
    <row r="4" spans="1:8" ht="14.25" customHeight="1">
      <c r="B4" s="314"/>
      <c r="C4" s="602" t="str">
        <f>FİRMA!$J$12</f>
        <v xml:space="preserve"> </v>
      </c>
      <c r="D4" s="602"/>
      <c r="E4" s="602"/>
      <c r="F4" s="315"/>
      <c r="G4" s="316"/>
    </row>
    <row r="5" spans="1:8" ht="18" customHeight="1">
      <c r="B5" s="314"/>
      <c r="C5" s="603" t="s">
        <v>58</v>
      </c>
      <c r="D5" s="603"/>
      <c r="E5" s="603"/>
      <c r="F5" s="315"/>
      <c r="G5" s="316"/>
    </row>
    <row r="6" spans="1:8" ht="7.5" customHeight="1">
      <c r="B6" s="317"/>
      <c r="C6" s="318"/>
      <c r="D6" s="319"/>
      <c r="E6" s="319"/>
      <c r="F6" s="319"/>
      <c r="G6" s="320"/>
    </row>
    <row r="7" spans="1:8" ht="15" hidden="1" customHeight="1">
      <c r="B7" s="321" t="s">
        <v>142</v>
      </c>
      <c r="C7" s="318"/>
      <c r="D7" s="319"/>
      <c r="E7" s="319"/>
      <c r="F7" s="319"/>
      <c r="G7" s="320"/>
    </row>
    <row r="8" spans="1:8" ht="15" hidden="1" customHeight="1">
      <c r="B8" s="321" t="s">
        <v>142</v>
      </c>
      <c r="C8" s="318"/>
      <c r="D8" s="319"/>
      <c r="E8" s="319"/>
      <c r="F8" s="319"/>
      <c r="G8" s="320"/>
    </row>
    <row r="9" spans="1:8" ht="15" hidden="1" customHeight="1">
      <c r="B9" s="321" t="s">
        <v>142</v>
      </c>
      <c r="C9" s="318"/>
      <c r="D9" s="319"/>
      <c r="E9" s="319"/>
      <c r="F9" s="319"/>
      <c r="G9" s="320"/>
    </row>
    <row r="10" spans="1:8" ht="15" hidden="1" customHeight="1">
      <c r="B10" s="321" t="s">
        <v>142</v>
      </c>
      <c r="C10" s="318"/>
      <c r="D10" s="319"/>
      <c r="E10" s="319"/>
      <c r="F10" s="319"/>
      <c r="G10" s="320"/>
    </row>
    <row r="11" spans="1:8" ht="10.5" hidden="1" customHeight="1">
      <c r="B11" s="321" t="s">
        <v>142</v>
      </c>
      <c r="C11" s="318"/>
      <c r="D11" s="319"/>
      <c r="E11" s="319"/>
      <c r="F11" s="319"/>
      <c r="G11" s="320"/>
    </row>
    <row r="12" spans="1:8" ht="36.75" customHeight="1">
      <c r="B12" s="321"/>
      <c r="C12" s="318"/>
      <c r="D12" s="319"/>
      <c r="E12" s="319"/>
      <c r="F12" s="319"/>
      <c r="G12" s="320"/>
    </row>
    <row r="13" spans="1:8" ht="15" customHeight="1">
      <c r="B13" s="613" t="s">
        <v>161</v>
      </c>
      <c r="C13" s="613"/>
      <c r="D13" s="613"/>
      <c r="E13" s="608">
        <f>C20</f>
        <v>18043.02</v>
      </c>
      <c r="F13" s="608"/>
      <c r="G13" s="320"/>
    </row>
    <row r="14" spans="1:8" ht="5.25" customHeight="1">
      <c r="B14" s="322"/>
      <c r="C14" s="323"/>
      <c r="D14" s="324"/>
      <c r="E14" s="342"/>
      <c r="F14" s="342"/>
      <c r="G14" s="320"/>
    </row>
    <row r="15" spans="1:8" ht="15" customHeight="1">
      <c r="B15" s="613" t="s">
        <v>162</v>
      </c>
      <c r="C15" s="613"/>
      <c r="D15" s="613"/>
      <c r="E15" s="608">
        <f>IF(B22&gt;="",0,VLOOKUP(B22,TARİH3:(SOL),2,FALSE))</f>
        <v>0</v>
      </c>
      <c r="F15" s="608">
        <f>IF(D15="",0,VLOOKUP(D15,TARİH:TEFE,2,FALSE))</f>
        <v>0</v>
      </c>
      <c r="G15" s="320"/>
    </row>
    <row r="16" spans="1:8" ht="5.25" customHeight="1">
      <c r="B16" s="322"/>
      <c r="C16" s="323"/>
      <c r="D16" s="324"/>
      <c r="E16" s="342"/>
      <c r="F16" s="342"/>
      <c r="G16" s="320"/>
    </row>
    <row r="17" spans="1:30" ht="15" customHeight="1">
      <c r="B17" s="322" t="s">
        <v>74</v>
      </c>
      <c r="C17" s="323"/>
      <c r="D17" s="324"/>
      <c r="E17" s="608">
        <f>E13/((E13+E15)/2)</f>
        <v>2</v>
      </c>
      <c r="F17" s="608"/>
      <c r="G17" s="320"/>
    </row>
    <row r="18" spans="1:30" ht="21.75" customHeight="1">
      <c r="B18" s="321"/>
      <c r="C18" s="318"/>
      <c r="D18" s="319"/>
      <c r="E18" s="325"/>
      <c r="F18" s="325"/>
      <c r="G18" s="320"/>
    </row>
    <row r="19" spans="1:30" ht="10.5" customHeight="1">
      <c r="B19" s="412" t="s">
        <v>72</v>
      </c>
      <c r="C19" s="413">
        <f>FİRMA!$S$15</f>
        <v>42156</v>
      </c>
      <c r="D19" s="611" t="s">
        <v>142</v>
      </c>
      <c r="E19" s="611"/>
      <c r="F19" s="611"/>
      <c r="G19" s="316"/>
      <c r="I19" s="183"/>
    </row>
    <row r="20" spans="1:30" ht="9.75" customHeight="1">
      <c r="B20" s="412" t="s">
        <v>75</v>
      </c>
      <c r="C20" s="414">
        <f>IF(C19="",0,VLOOKUP(C19,TARİH3:(SOL),2,FALSE))</f>
        <v>18043.02</v>
      </c>
      <c r="D20" s="612" t="s">
        <v>142</v>
      </c>
      <c r="E20" s="612"/>
      <c r="F20" s="612"/>
      <c r="G20" s="316"/>
    </row>
    <row r="21" spans="1:30" ht="4.5" customHeight="1">
      <c r="B21" s="321"/>
      <c r="C21" s="321"/>
      <c r="D21" s="321"/>
      <c r="E21" s="326"/>
      <c r="F21" s="326"/>
      <c r="G21" s="320"/>
    </row>
    <row r="22" spans="1:30" ht="15.75" customHeight="1">
      <c r="B22" s="327" t="str">
        <f>STOK!$G$8</f>
        <v>0</v>
      </c>
      <c r="C22" s="328" t="s">
        <v>142</v>
      </c>
      <c r="D22" s="329"/>
      <c r="E22" s="326"/>
      <c r="F22" s="330" t="s">
        <v>142</v>
      </c>
      <c r="G22" s="320" t="s">
        <v>142</v>
      </c>
    </row>
    <row r="23" spans="1:30">
      <c r="B23" s="314"/>
      <c r="C23" s="331"/>
      <c r="D23" s="332"/>
      <c r="E23" s="333"/>
      <c r="F23" s="334"/>
      <c r="G23" s="332"/>
      <c r="H23" s="114"/>
    </row>
    <row r="24" spans="1:30" s="7" customFormat="1" ht="43.5" customHeight="1">
      <c r="A24" s="114"/>
      <c r="B24" s="110" t="s">
        <v>160</v>
      </c>
      <c r="C24" s="111" t="s">
        <v>15</v>
      </c>
      <c r="D24" s="110" t="s">
        <v>134</v>
      </c>
      <c r="E24" s="604" t="s">
        <v>159</v>
      </c>
      <c r="F24" s="604"/>
      <c r="G24" s="604"/>
      <c r="H24" s="113"/>
      <c r="I24" s="114"/>
      <c r="J24" s="114"/>
      <c r="K24" s="114"/>
      <c r="L24" s="114"/>
      <c r="M24" s="114"/>
      <c r="N24" s="114"/>
      <c r="O24" s="114"/>
      <c r="P24" s="114"/>
      <c r="Q24" s="114"/>
      <c r="R24" s="114"/>
      <c r="S24" s="114"/>
      <c r="T24" s="114"/>
      <c r="U24" s="114"/>
      <c r="V24" s="114"/>
      <c r="W24" s="114"/>
      <c r="X24" s="114"/>
      <c r="Y24" s="114"/>
      <c r="Z24" s="114"/>
      <c r="AA24" s="114"/>
      <c r="AB24" s="114"/>
      <c r="AC24" s="114"/>
      <c r="AD24" s="114"/>
    </row>
    <row r="25" spans="1:30" ht="24.95" customHeight="1">
      <c r="A25" s="113">
        <v>1</v>
      </c>
      <c r="B25" s="561">
        <f>STOK!$E$7</f>
        <v>0</v>
      </c>
      <c r="C25" s="528">
        <f>+E17</f>
        <v>2</v>
      </c>
      <c r="D25" s="562">
        <f>B25*C25</f>
        <v>0</v>
      </c>
      <c r="E25" s="605">
        <f>D25-B25</f>
        <v>0</v>
      </c>
      <c r="F25" s="606"/>
      <c r="G25" s="607"/>
    </row>
    <row r="26" spans="1:30" ht="15">
      <c r="A26" s="113">
        <v>2</v>
      </c>
      <c r="B26" s="343" t="s">
        <v>142</v>
      </c>
      <c r="C26" s="344" t="s">
        <v>142</v>
      </c>
      <c r="D26" s="345" t="s">
        <v>142</v>
      </c>
      <c r="E26" s="346" t="s">
        <v>142</v>
      </c>
      <c r="F26" s="315" t="s">
        <v>142</v>
      </c>
      <c r="G26" s="315" t="s">
        <v>142</v>
      </c>
    </row>
    <row r="27" spans="1:30" ht="15">
      <c r="B27" s="348" t="s">
        <v>142</v>
      </c>
      <c r="C27" s="331" t="s">
        <v>142</v>
      </c>
      <c r="D27" s="315" t="s">
        <v>142</v>
      </c>
      <c r="E27" s="346" t="s">
        <v>142</v>
      </c>
      <c r="F27" s="315" t="s">
        <v>142</v>
      </c>
      <c r="G27" s="315" t="s">
        <v>142</v>
      </c>
    </row>
    <row r="28" spans="1:30" ht="15">
      <c r="B28" s="348"/>
      <c r="C28" s="331"/>
      <c r="D28" s="349"/>
      <c r="E28" s="346"/>
      <c r="F28" s="315"/>
      <c r="G28" s="316"/>
    </row>
    <row r="29" spans="1:30" ht="15">
      <c r="B29" s="348"/>
      <c r="C29" s="331"/>
      <c r="D29" s="349" t="s">
        <v>142</v>
      </c>
      <c r="E29" s="346"/>
      <c r="F29" s="315"/>
      <c r="G29" s="316"/>
    </row>
    <row r="30" spans="1:30" ht="15" customHeight="1">
      <c r="B30" s="350" t="s">
        <v>142</v>
      </c>
      <c r="C30" s="350"/>
      <c r="D30" s="349"/>
      <c r="E30" s="346"/>
      <c r="F30" s="315"/>
      <c r="G30" s="316"/>
    </row>
    <row r="31" spans="1:30" ht="15">
      <c r="B31" s="348"/>
      <c r="C31" s="331"/>
      <c r="D31" s="350"/>
      <c r="E31" s="346"/>
      <c r="F31" s="315"/>
      <c r="G31" s="316"/>
    </row>
    <row r="32" spans="1:30" ht="15">
      <c r="B32" s="348"/>
      <c r="C32" s="350" t="s">
        <v>142</v>
      </c>
      <c r="D32" s="349"/>
      <c r="E32" s="346"/>
      <c r="F32" s="315" t="s">
        <v>142</v>
      </c>
      <c r="G32" s="316"/>
    </row>
    <row r="33" spans="2:7" ht="15">
      <c r="B33" s="335"/>
      <c r="C33" s="336"/>
      <c r="D33" s="337"/>
      <c r="E33" s="338"/>
      <c r="F33" s="154"/>
      <c r="G33" s="339"/>
    </row>
    <row r="34" spans="2:7" ht="15">
      <c r="B34" s="335"/>
      <c r="C34" s="336"/>
      <c r="D34" s="337"/>
      <c r="E34" s="338"/>
      <c r="F34" s="154"/>
      <c r="G34" s="339"/>
    </row>
    <row r="35" spans="2:7" ht="15">
      <c r="B35" s="335"/>
      <c r="C35" s="336"/>
      <c r="D35" s="337"/>
      <c r="E35" s="338"/>
      <c r="F35" s="154"/>
      <c r="G35" s="339"/>
    </row>
    <row r="36" spans="2:7" ht="15">
      <c r="B36" s="335"/>
      <c r="C36" s="336"/>
      <c r="D36" s="337"/>
      <c r="E36" s="338"/>
      <c r="F36" s="154"/>
      <c r="G36" s="339"/>
    </row>
    <row r="37" spans="2:7" ht="15">
      <c r="B37" s="335"/>
      <c r="C37" s="336"/>
      <c r="D37" s="337"/>
      <c r="E37" s="338"/>
      <c r="F37" s="154"/>
      <c r="G37" s="339"/>
    </row>
    <row r="38" spans="2:7" ht="15">
      <c r="B38" s="335"/>
      <c r="C38" s="336"/>
      <c r="D38" s="340"/>
      <c r="E38" s="341"/>
      <c r="F38" s="154"/>
      <c r="G38" s="339"/>
    </row>
    <row r="39" spans="2:7" ht="15">
      <c r="B39" s="158"/>
      <c r="C39" s="149"/>
      <c r="D39" s="150"/>
      <c r="E39" s="168"/>
      <c r="F39" s="169"/>
      <c r="G39" s="113"/>
    </row>
    <row r="40" spans="2:7" ht="15">
      <c r="B40" s="158"/>
      <c r="C40" s="149"/>
      <c r="D40" s="150"/>
      <c r="E40" s="168"/>
      <c r="F40" s="169"/>
      <c r="G40" s="113"/>
    </row>
    <row r="41" spans="2:7" ht="15">
      <c r="B41" s="158"/>
      <c r="C41" s="149"/>
      <c r="D41" s="150"/>
      <c r="E41" s="168"/>
      <c r="F41" s="169"/>
      <c r="G41" s="113"/>
    </row>
    <row r="42" spans="2:7" ht="15">
      <c r="B42" s="158"/>
      <c r="C42" s="149"/>
      <c r="D42" s="150"/>
      <c r="E42" s="168"/>
      <c r="F42" s="169"/>
      <c r="G42" s="113"/>
    </row>
    <row r="43" spans="2:7" ht="15">
      <c r="B43" s="158"/>
      <c r="C43" s="149"/>
      <c r="D43" s="150"/>
      <c r="E43" s="168"/>
      <c r="F43" s="169"/>
      <c r="G43" s="113"/>
    </row>
    <row r="44" spans="2:7" ht="15">
      <c r="B44" s="158"/>
      <c r="C44" s="149"/>
      <c r="D44" s="150"/>
      <c r="E44" s="168"/>
      <c r="F44" s="169"/>
      <c r="G44" s="113"/>
    </row>
    <row r="45" spans="2:7" ht="15">
      <c r="B45" s="158"/>
      <c r="C45" s="149"/>
      <c r="D45" s="150"/>
      <c r="E45" s="168"/>
      <c r="F45" s="169"/>
      <c r="G45" s="113"/>
    </row>
    <row r="46" spans="2:7" ht="15">
      <c r="B46" s="158"/>
      <c r="C46" s="149"/>
      <c r="D46" s="150"/>
      <c r="E46" s="168"/>
      <c r="F46" s="169"/>
      <c r="G46" s="113"/>
    </row>
    <row r="47" spans="2:7" ht="15">
      <c r="B47" s="158"/>
      <c r="C47" s="149"/>
      <c r="D47" s="150"/>
      <c r="E47" s="168"/>
      <c r="F47" s="169"/>
      <c r="G47" s="113"/>
    </row>
    <row r="48" spans="2:7" ht="15">
      <c r="B48" s="158"/>
      <c r="C48" s="149"/>
      <c r="D48" s="150"/>
      <c r="E48" s="168"/>
      <c r="F48" s="169"/>
      <c r="G48" s="113"/>
    </row>
    <row r="49" spans="2:6" s="113" customFormat="1" ht="15">
      <c r="B49" s="158"/>
      <c r="C49" s="149"/>
      <c r="D49" s="150"/>
      <c r="E49" s="168"/>
      <c r="F49" s="169"/>
    </row>
    <row r="50" spans="2:6" s="113" customFormat="1" ht="15">
      <c r="B50" s="158"/>
      <c r="C50" s="149"/>
      <c r="D50" s="150"/>
      <c r="E50" s="168"/>
      <c r="F50" s="169"/>
    </row>
    <row r="51" spans="2:6" s="113" customFormat="1" ht="15">
      <c r="B51" s="158"/>
      <c r="C51" s="149"/>
      <c r="D51" s="150"/>
      <c r="E51" s="168"/>
      <c r="F51" s="169"/>
    </row>
    <row r="52" spans="2:6" s="113" customFormat="1" ht="15">
      <c r="B52" s="158"/>
      <c r="C52" s="149"/>
      <c r="D52" s="150"/>
      <c r="E52" s="168"/>
      <c r="F52" s="169"/>
    </row>
    <row r="53" spans="2:6" s="113" customFormat="1" ht="15">
      <c r="B53" s="158"/>
      <c r="C53" s="149"/>
      <c r="D53" s="150"/>
      <c r="E53" s="168"/>
      <c r="F53" s="169"/>
    </row>
    <row r="54" spans="2:6" s="113" customFormat="1" ht="15">
      <c r="B54" s="158"/>
      <c r="C54" s="149"/>
      <c r="D54" s="150"/>
      <c r="E54" s="168"/>
      <c r="F54" s="169"/>
    </row>
    <row r="55" spans="2:6" s="113" customFormat="1" ht="15">
      <c r="B55" s="158"/>
      <c r="C55" s="149"/>
      <c r="D55" s="150"/>
      <c r="E55" s="168"/>
      <c r="F55" s="169"/>
    </row>
    <row r="56" spans="2:6" s="113" customFormat="1" ht="15">
      <c r="B56" s="158"/>
      <c r="C56" s="149"/>
      <c r="D56" s="150"/>
      <c r="E56" s="168"/>
      <c r="F56" s="169"/>
    </row>
    <row r="57" spans="2:6" s="113" customFormat="1" ht="15">
      <c r="B57" s="158"/>
      <c r="C57" s="149"/>
      <c r="D57" s="150"/>
      <c r="E57" s="168"/>
      <c r="F57" s="169"/>
    </row>
    <row r="58" spans="2:6" s="113" customFormat="1" ht="15">
      <c r="B58" s="158"/>
      <c r="C58" s="149"/>
      <c r="D58" s="150"/>
      <c r="E58" s="168"/>
      <c r="F58" s="169"/>
    </row>
    <row r="59" spans="2:6" s="113" customFormat="1" ht="15">
      <c r="B59" s="158"/>
      <c r="C59" s="149"/>
      <c r="D59" s="150"/>
      <c r="E59" s="168"/>
      <c r="F59" s="169"/>
    </row>
    <row r="60" spans="2:6" s="113" customFormat="1" ht="15">
      <c r="B60" s="158"/>
      <c r="C60" s="149"/>
      <c r="D60" s="150"/>
      <c r="E60" s="168"/>
      <c r="F60" s="169"/>
    </row>
    <row r="61" spans="2:6" s="113" customFormat="1" ht="15">
      <c r="B61" s="158"/>
      <c r="C61" s="149"/>
      <c r="D61" s="150"/>
      <c r="E61" s="168"/>
      <c r="F61" s="169"/>
    </row>
    <row r="62" spans="2:6" s="113" customFormat="1" ht="15">
      <c r="B62" s="158"/>
      <c r="C62" s="149"/>
      <c r="D62" s="150"/>
      <c r="E62" s="168"/>
      <c r="F62" s="169"/>
    </row>
    <row r="63" spans="2:6" s="113" customFormat="1" ht="15">
      <c r="B63" s="158"/>
      <c r="C63" s="149"/>
      <c r="D63" s="150"/>
      <c r="E63" s="168"/>
      <c r="F63" s="169"/>
    </row>
    <row r="64" spans="2:6" s="113" customFormat="1" ht="15">
      <c r="B64" s="158"/>
      <c r="C64" s="149"/>
      <c r="D64" s="150"/>
      <c r="E64" s="168"/>
      <c r="F64" s="169"/>
    </row>
    <row r="65" spans="2:6" s="113" customFormat="1" ht="15">
      <c r="B65" s="158"/>
      <c r="C65" s="149"/>
      <c r="D65" s="150"/>
      <c r="E65" s="168"/>
      <c r="F65" s="169"/>
    </row>
    <row r="66" spans="2:6" s="113" customFormat="1" ht="15">
      <c r="B66" s="158"/>
      <c r="C66" s="149"/>
      <c r="D66" s="150"/>
      <c r="E66" s="168"/>
      <c r="F66" s="169"/>
    </row>
    <row r="67" spans="2:6" s="113" customFormat="1" ht="15">
      <c r="B67" s="158"/>
      <c r="C67" s="149"/>
      <c r="D67" s="150"/>
      <c r="E67" s="168"/>
      <c r="F67" s="169"/>
    </row>
    <row r="68" spans="2:6" s="113" customFormat="1" ht="15">
      <c r="B68" s="158"/>
      <c r="C68" s="149"/>
      <c r="D68" s="150"/>
      <c r="E68" s="168"/>
      <c r="F68" s="169"/>
    </row>
    <row r="69" spans="2:6" s="113" customFormat="1" ht="15">
      <c r="B69" s="158"/>
      <c r="C69" s="149"/>
      <c r="D69" s="150"/>
      <c r="E69" s="168"/>
      <c r="F69" s="169"/>
    </row>
    <row r="70" spans="2:6" s="113" customFormat="1" ht="15">
      <c r="B70" s="158"/>
      <c r="C70" s="149"/>
      <c r="D70" s="150"/>
      <c r="E70" s="168"/>
      <c r="F70" s="169"/>
    </row>
    <row r="71" spans="2:6" s="113" customFormat="1" ht="15">
      <c r="B71" s="158"/>
      <c r="C71" s="149"/>
      <c r="D71" s="150"/>
      <c r="E71" s="168"/>
      <c r="F71" s="169"/>
    </row>
    <row r="72" spans="2:6" s="113" customFormat="1" ht="15">
      <c r="B72" s="158"/>
      <c r="C72" s="149"/>
      <c r="D72" s="150"/>
      <c r="E72" s="168"/>
      <c r="F72" s="169"/>
    </row>
    <row r="73" spans="2:6" s="113" customFormat="1" ht="15">
      <c r="B73" s="158"/>
      <c r="C73" s="149"/>
      <c r="D73" s="150"/>
      <c r="E73" s="168"/>
      <c r="F73" s="169"/>
    </row>
    <row r="74" spans="2:6" s="113" customFormat="1" ht="15">
      <c r="B74" s="158"/>
      <c r="C74" s="149"/>
      <c r="D74" s="150"/>
      <c r="E74" s="168"/>
      <c r="F74" s="169"/>
    </row>
    <row r="75" spans="2:6" s="113" customFormat="1" ht="15">
      <c r="B75" s="158"/>
      <c r="C75" s="149"/>
      <c r="D75" s="150"/>
      <c r="E75" s="168"/>
      <c r="F75" s="169"/>
    </row>
    <row r="76" spans="2:6" s="113" customFormat="1" ht="15">
      <c r="B76" s="158"/>
      <c r="C76" s="149"/>
      <c r="D76" s="150"/>
      <c r="E76" s="168"/>
      <c r="F76" s="169"/>
    </row>
    <row r="77" spans="2:6" s="113" customFormat="1" ht="15">
      <c r="B77" s="158"/>
      <c r="C77" s="149"/>
      <c r="D77" s="150"/>
      <c r="E77" s="168"/>
      <c r="F77" s="169"/>
    </row>
    <row r="78" spans="2:6" s="113" customFormat="1" ht="15">
      <c r="B78" s="158"/>
      <c r="C78" s="149"/>
      <c r="D78" s="150"/>
      <c r="E78" s="168"/>
      <c r="F78" s="169"/>
    </row>
    <row r="79" spans="2:6" s="113" customFormat="1" ht="15">
      <c r="B79" s="158"/>
      <c r="C79" s="149"/>
      <c r="D79" s="150"/>
      <c r="E79" s="168"/>
      <c r="F79" s="169"/>
    </row>
    <row r="80" spans="2:6" s="113" customFormat="1" ht="15">
      <c r="B80" s="158"/>
      <c r="C80" s="149"/>
      <c r="D80" s="150"/>
      <c r="E80" s="168"/>
      <c r="F80" s="169"/>
    </row>
    <row r="81" spans="2:6" s="113" customFormat="1" ht="15">
      <c r="B81" s="158"/>
      <c r="C81" s="149"/>
      <c r="D81" s="150"/>
      <c r="E81" s="168"/>
      <c r="F81" s="169"/>
    </row>
    <row r="82" spans="2:6" s="113" customFormat="1" ht="15">
      <c r="B82" s="158"/>
      <c r="C82" s="149"/>
      <c r="D82" s="150"/>
      <c r="E82" s="168"/>
      <c r="F82" s="169"/>
    </row>
    <row r="83" spans="2:6" s="113" customFormat="1" ht="15">
      <c r="B83" s="158"/>
      <c r="C83" s="149"/>
      <c r="D83" s="150"/>
      <c r="E83" s="168"/>
      <c r="F83" s="169"/>
    </row>
    <row r="84" spans="2:6" s="113" customFormat="1" ht="15">
      <c r="B84" s="158"/>
      <c r="C84" s="149"/>
      <c r="D84" s="150"/>
      <c r="E84" s="168"/>
      <c r="F84" s="169"/>
    </row>
    <row r="85" spans="2:6" s="113" customFormat="1" ht="15">
      <c r="B85" s="158"/>
      <c r="C85" s="149"/>
      <c r="D85" s="150"/>
      <c r="E85" s="168"/>
      <c r="F85" s="169"/>
    </row>
    <row r="86" spans="2:6" s="113" customFormat="1" ht="15">
      <c r="B86" s="158"/>
      <c r="C86" s="149"/>
      <c r="D86" s="150"/>
      <c r="E86" s="168"/>
      <c r="F86" s="169"/>
    </row>
    <row r="87" spans="2:6" s="113" customFormat="1" ht="15">
      <c r="B87" s="158"/>
      <c r="C87" s="149"/>
      <c r="D87" s="150"/>
      <c r="E87" s="168"/>
      <c r="F87" s="169"/>
    </row>
    <row r="88" spans="2:6" s="113" customFormat="1" ht="15">
      <c r="B88" s="158"/>
      <c r="C88" s="149"/>
      <c r="D88" s="150"/>
      <c r="E88" s="168"/>
      <c r="F88" s="169"/>
    </row>
    <row r="89" spans="2:6" s="113" customFormat="1" ht="15">
      <c r="B89" s="158"/>
      <c r="C89" s="149"/>
      <c r="D89" s="150"/>
      <c r="E89" s="168"/>
      <c r="F89" s="169"/>
    </row>
    <row r="90" spans="2:6" s="113" customFormat="1" ht="15">
      <c r="B90" s="158"/>
      <c r="C90" s="149"/>
      <c r="D90" s="150"/>
      <c r="E90" s="168"/>
      <c r="F90" s="169"/>
    </row>
    <row r="91" spans="2:6" s="113" customFormat="1" ht="15">
      <c r="B91" s="158"/>
      <c r="C91" s="149"/>
      <c r="D91" s="150"/>
      <c r="E91" s="168"/>
      <c r="F91" s="169"/>
    </row>
    <row r="92" spans="2:6" s="113" customFormat="1" ht="15">
      <c r="B92" s="158"/>
      <c r="C92" s="149"/>
      <c r="D92" s="150"/>
      <c r="E92" s="168"/>
      <c r="F92" s="169"/>
    </row>
    <row r="93" spans="2:6" s="113" customFormat="1" ht="15">
      <c r="B93" s="158"/>
      <c r="C93" s="149"/>
      <c r="D93" s="150"/>
      <c r="E93" s="168"/>
      <c r="F93" s="169"/>
    </row>
    <row r="94" spans="2:6" s="113" customFormat="1" ht="15">
      <c r="B94" s="158"/>
      <c r="C94" s="149"/>
      <c r="D94" s="150"/>
      <c r="E94" s="168"/>
      <c r="F94" s="169"/>
    </row>
    <row r="95" spans="2:6" s="113" customFormat="1" ht="15">
      <c r="B95" s="158"/>
      <c r="C95" s="149"/>
      <c r="D95" s="150"/>
      <c r="E95" s="168"/>
      <c r="F95" s="169"/>
    </row>
    <row r="96" spans="2:6" s="113" customFormat="1" ht="15">
      <c r="B96" s="158"/>
      <c r="C96" s="149"/>
      <c r="D96" s="150"/>
      <c r="E96" s="168"/>
      <c r="F96" s="169"/>
    </row>
    <row r="97" spans="2:6" s="113" customFormat="1" ht="15">
      <c r="B97" s="158"/>
      <c r="C97" s="149"/>
      <c r="D97" s="150"/>
      <c r="E97" s="168"/>
      <c r="F97" s="169"/>
    </row>
    <row r="98" spans="2:6" s="113" customFormat="1" ht="15">
      <c r="B98" s="158"/>
      <c r="C98" s="149"/>
      <c r="D98" s="150"/>
      <c r="E98" s="168"/>
      <c r="F98" s="169"/>
    </row>
    <row r="99" spans="2:6" s="113" customFormat="1" ht="15">
      <c r="B99" s="158"/>
      <c r="C99" s="149"/>
      <c r="D99" s="150"/>
      <c r="E99" s="168"/>
      <c r="F99" s="169"/>
    </row>
    <row r="100" spans="2:6" s="113" customFormat="1" ht="15">
      <c r="B100" s="158"/>
      <c r="C100" s="149"/>
      <c r="D100" s="150"/>
      <c r="E100" s="168"/>
      <c r="F100" s="169"/>
    </row>
    <row r="101" spans="2:6" s="113" customFormat="1" ht="15">
      <c r="B101" s="158"/>
      <c r="C101" s="149"/>
      <c r="D101" s="150"/>
      <c r="E101" s="168"/>
      <c r="F101" s="169"/>
    </row>
    <row r="102" spans="2:6" s="113" customFormat="1" ht="15">
      <c r="B102" s="158"/>
      <c r="C102" s="149"/>
      <c r="D102" s="150"/>
      <c r="E102" s="168"/>
      <c r="F102" s="169"/>
    </row>
    <row r="103" spans="2:6" s="113" customFormat="1" ht="15">
      <c r="B103" s="158"/>
      <c r="C103" s="149"/>
      <c r="D103" s="150"/>
      <c r="E103" s="168"/>
      <c r="F103" s="169"/>
    </row>
    <row r="104" spans="2:6" s="113" customFormat="1" ht="15">
      <c r="B104" s="158"/>
      <c r="C104" s="149"/>
      <c r="D104" s="150"/>
      <c r="E104" s="168"/>
      <c r="F104" s="169"/>
    </row>
    <row r="105" spans="2:6" s="113" customFormat="1" ht="15">
      <c r="B105" s="158"/>
      <c r="C105" s="149"/>
      <c r="D105" s="150"/>
      <c r="E105" s="168"/>
      <c r="F105" s="169"/>
    </row>
    <row r="106" spans="2:6" s="113" customFormat="1" ht="15">
      <c r="B106" s="158"/>
      <c r="C106" s="149"/>
      <c r="D106" s="150"/>
      <c r="E106" s="168"/>
      <c r="F106" s="169"/>
    </row>
    <row r="107" spans="2:6" s="113" customFormat="1" ht="15">
      <c r="B107" s="158"/>
      <c r="C107" s="149"/>
      <c r="D107" s="150"/>
      <c r="E107" s="168"/>
      <c r="F107" s="169"/>
    </row>
    <row r="108" spans="2:6" s="113" customFormat="1" ht="15">
      <c r="B108" s="158"/>
      <c r="C108" s="149"/>
      <c r="D108" s="150"/>
      <c r="E108" s="168"/>
      <c r="F108" s="169"/>
    </row>
    <row r="109" spans="2:6" s="113" customFormat="1" ht="15">
      <c r="B109" s="158"/>
      <c r="C109" s="149"/>
      <c r="D109" s="150"/>
      <c r="E109" s="168"/>
      <c r="F109" s="169"/>
    </row>
    <row r="110" spans="2:6" s="113" customFormat="1" ht="15">
      <c r="B110" s="158"/>
      <c r="C110" s="149"/>
      <c r="D110" s="150"/>
      <c r="E110" s="168"/>
      <c r="F110" s="169"/>
    </row>
    <row r="111" spans="2:6" s="113" customFormat="1" ht="15">
      <c r="B111" s="158"/>
      <c r="C111" s="149"/>
      <c r="D111" s="150"/>
      <c r="E111" s="168"/>
      <c r="F111" s="169"/>
    </row>
    <row r="112" spans="2:6" s="113" customFormat="1" ht="15">
      <c r="B112" s="158"/>
      <c r="C112" s="149"/>
      <c r="D112" s="150"/>
      <c r="E112" s="168"/>
      <c r="F112" s="169"/>
    </row>
    <row r="113" spans="2:6" s="113" customFormat="1" ht="15">
      <c r="B113" s="158"/>
      <c r="C113" s="149"/>
      <c r="D113" s="150"/>
      <c r="E113" s="168"/>
      <c r="F113" s="169"/>
    </row>
    <row r="114" spans="2:6" s="113" customFormat="1" ht="15">
      <c r="B114" s="158"/>
      <c r="C114" s="149"/>
      <c r="D114" s="150"/>
      <c r="E114" s="168"/>
      <c r="F114" s="169"/>
    </row>
    <row r="115" spans="2:6" s="113" customFormat="1" ht="15">
      <c r="B115" s="158"/>
      <c r="C115" s="149"/>
      <c r="D115" s="150"/>
      <c r="E115" s="168"/>
      <c r="F115" s="169"/>
    </row>
    <row r="116" spans="2:6" s="113" customFormat="1" ht="15">
      <c r="B116" s="158"/>
      <c r="C116" s="149"/>
      <c r="D116" s="150"/>
      <c r="E116" s="168"/>
      <c r="F116" s="169"/>
    </row>
    <row r="117" spans="2:6" s="113" customFormat="1" ht="15">
      <c r="B117" s="158"/>
      <c r="C117" s="149"/>
      <c r="D117" s="150"/>
      <c r="E117" s="168"/>
      <c r="F117" s="169"/>
    </row>
    <row r="118" spans="2:6" s="113" customFormat="1" ht="15">
      <c r="B118" s="158"/>
      <c r="C118" s="149"/>
      <c r="D118" s="150"/>
      <c r="E118" s="168"/>
      <c r="F118" s="169"/>
    </row>
    <row r="119" spans="2:6" s="113" customFormat="1" ht="15">
      <c r="B119" s="158"/>
      <c r="C119" s="149"/>
      <c r="D119" s="150"/>
      <c r="E119" s="168"/>
      <c r="F119" s="169"/>
    </row>
    <row r="120" spans="2:6" s="113" customFormat="1" ht="15">
      <c r="B120" s="158"/>
      <c r="C120" s="149"/>
      <c r="D120" s="150"/>
      <c r="E120" s="168"/>
      <c r="F120" s="169"/>
    </row>
    <row r="121" spans="2:6" s="113" customFormat="1" ht="15">
      <c r="B121" s="158"/>
      <c r="C121" s="149"/>
      <c r="D121" s="150"/>
      <c r="E121" s="168"/>
      <c r="F121" s="169"/>
    </row>
    <row r="122" spans="2:6" s="113" customFormat="1" ht="15">
      <c r="B122" s="158"/>
      <c r="C122" s="149"/>
      <c r="D122" s="150"/>
      <c r="E122" s="168"/>
      <c r="F122" s="169"/>
    </row>
    <row r="123" spans="2:6" s="113" customFormat="1" ht="15">
      <c r="B123" s="158"/>
      <c r="C123" s="149"/>
      <c r="D123" s="150"/>
      <c r="E123" s="168"/>
      <c r="F123" s="169"/>
    </row>
    <row r="124" spans="2:6" s="113" customFormat="1" ht="15">
      <c r="B124" s="158"/>
      <c r="C124" s="149"/>
      <c r="D124" s="150"/>
      <c r="E124" s="168"/>
      <c r="F124" s="169"/>
    </row>
    <row r="125" spans="2:6" s="113" customFormat="1" ht="15">
      <c r="B125" s="158"/>
      <c r="C125" s="149"/>
      <c r="D125" s="150"/>
      <c r="E125" s="168"/>
      <c r="F125" s="169"/>
    </row>
    <row r="126" spans="2:6" s="113" customFormat="1" ht="15">
      <c r="B126" s="158"/>
      <c r="C126" s="149"/>
      <c r="D126" s="150"/>
      <c r="E126" s="168"/>
      <c r="F126" s="169"/>
    </row>
    <row r="127" spans="2:6" s="113" customFormat="1" ht="15">
      <c r="B127" s="158"/>
      <c r="C127" s="149"/>
      <c r="D127" s="150"/>
      <c r="E127" s="168"/>
      <c r="F127" s="169"/>
    </row>
    <row r="128" spans="2:6" s="113" customFormat="1" ht="15">
      <c r="B128" s="158"/>
      <c r="C128" s="149"/>
      <c r="D128" s="150"/>
      <c r="E128" s="168"/>
      <c r="F128" s="169"/>
    </row>
    <row r="129" spans="2:6" s="113" customFormat="1" ht="15">
      <c r="B129" s="158"/>
      <c r="C129" s="149"/>
      <c r="D129" s="150"/>
      <c r="E129" s="168"/>
      <c r="F129" s="169"/>
    </row>
    <row r="130" spans="2:6" s="113" customFormat="1" ht="15">
      <c r="B130" s="158"/>
      <c r="C130" s="149"/>
      <c r="D130" s="150"/>
      <c r="E130" s="168"/>
      <c r="F130" s="169"/>
    </row>
    <row r="131" spans="2:6" s="113" customFormat="1" ht="15">
      <c r="B131" s="158"/>
      <c r="C131" s="149"/>
      <c r="D131" s="150"/>
      <c r="E131" s="168"/>
      <c r="F131" s="169"/>
    </row>
    <row r="132" spans="2:6" s="113" customFormat="1" ht="15">
      <c r="B132" s="158"/>
      <c r="C132" s="149"/>
      <c r="D132" s="150"/>
      <c r="E132" s="168"/>
      <c r="F132" s="169"/>
    </row>
    <row r="133" spans="2:6" s="113" customFormat="1" ht="15">
      <c r="B133" s="158"/>
      <c r="C133" s="149"/>
      <c r="D133" s="150"/>
      <c r="E133" s="168"/>
      <c r="F133" s="169"/>
    </row>
    <row r="134" spans="2:6" s="113" customFormat="1" ht="15">
      <c r="B134" s="158"/>
      <c r="C134" s="149"/>
      <c r="D134" s="150"/>
      <c r="E134" s="168"/>
      <c r="F134" s="169"/>
    </row>
    <row r="135" spans="2:6" s="113" customFormat="1" ht="15">
      <c r="B135" s="158"/>
      <c r="C135" s="149"/>
      <c r="D135" s="150"/>
      <c r="E135" s="168"/>
      <c r="F135" s="169"/>
    </row>
    <row r="136" spans="2:6" s="113" customFormat="1" ht="15">
      <c r="B136" s="158"/>
      <c r="C136" s="149"/>
      <c r="D136" s="150"/>
      <c r="E136" s="168"/>
      <c r="F136" s="169"/>
    </row>
    <row r="137" spans="2:6" s="113" customFormat="1" ht="15">
      <c r="B137" s="158"/>
      <c r="C137" s="149"/>
      <c r="D137" s="150"/>
      <c r="E137" s="168"/>
      <c r="F137" s="169"/>
    </row>
    <row r="138" spans="2:6" s="113" customFormat="1" ht="15">
      <c r="B138" s="158"/>
      <c r="C138" s="149"/>
      <c r="D138" s="150"/>
      <c r="E138" s="168"/>
      <c r="F138" s="169"/>
    </row>
    <row r="139" spans="2:6" s="113" customFormat="1" ht="15">
      <c r="B139" s="158"/>
      <c r="C139" s="149"/>
      <c r="D139" s="150"/>
      <c r="E139" s="168"/>
      <c r="F139" s="169"/>
    </row>
    <row r="140" spans="2:6" s="113" customFormat="1" ht="15">
      <c r="B140" s="158"/>
      <c r="C140" s="149"/>
      <c r="D140" s="150"/>
      <c r="E140" s="168"/>
      <c r="F140" s="169"/>
    </row>
    <row r="141" spans="2:6" s="113" customFormat="1" ht="15">
      <c r="B141" s="158"/>
      <c r="C141" s="149"/>
      <c r="D141" s="150"/>
      <c r="E141" s="168"/>
      <c r="F141" s="169"/>
    </row>
    <row r="142" spans="2:6" s="113" customFormat="1" ht="15">
      <c r="B142" s="158"/>
      <c r="C142" s="149"/>
      <c r="D142" s="150"/>
      <c r="E142" s="168"/>
      <c r="F142" s="169"/>
    </row>
    <row r="143" spans="2:6" s="113" customFormat="1" ht="15">
      <c r="B143" s="158"/>
      <c r="C143" s="149"/>
      <c r="D143" s="150"/>
      <c r="E143" s="168"/>
      <c r="F143" s="169"/>
    </row>
    <row r="144" spans="2:6" s="113" customFormat="1" ht="15">
      <c r="B144" s="158"/>
      <c r="C144" s="149"/>
      <c r="D144" s="150"/>
      <c r="E144" s="168"/>
      <c r="F144" s="169"/>
    </row>
    <row r="145" spans="2:6" s="113" customFormat="1" ht="15">
      <c r="B145" s="158"/>
      <c r="C145" s="149"/>
      <c r="D145" s="150"/>
      <c r="E145" s="168"/>
      <c r="F145" s="169"/>
    </row>
    <row r="146" spans="2:6" s="113" customFormat="1" ht="15">
      <c r="B146" s="158"/>
      <c r="C146" s="149"/>
      <c r="D146" s="150"/>
      <c r="E146" s="168"/>
      <c r="F146" s="169"/>
    </row>
    <row r="147" spans="2:6" s="113" customFormat="1" ht="15">
      <c r="B147" s="158"/>
      <c r="C147" s="149"/>
      <c r="D147" s="150"/>
      <c r="E147" s="168"/>
      <c r="F147" s="169"/>
    </row>
    <row r="148" spans="2:6" s="113" customFormat="1" ht="15">
      <c r="B148" s="158"/>
      <c r="C148" s="149"/>
      <c r="D148" s="150"/>
      <c r="E148" s="168"/>
      <c r="F148" s="169"/>
    </row>
    <row r="149" spans="2:6" s="113" customFormat="1" ht="15">
      <c r="B149" s="158"/>
      <c r="C149" s="149"/>
      <c r="D149" s="150"/>
      <c r="E149" s="168"/>
      <c r="F149" s="169"/>
    </row>
    <row r="150" spans="2:6" s="113" customFormat="1" ht="15">
      <c r="B150" s="158"/>
      <c r="C150" s="149"/>
      <c r="D150" s="150"/>
      <c r="E150" s="168"/>
      <c r="F150" s="169"/>
    </row>
    <row r="151" spans="2:6" s="113" customFormat="1" ht="15">
      <c r="B151" s="158"/>
      <c r="C151" s="149"/>
      <c r="D151" s="150"/>
      <c r="E151" s="168"/>
      <c r="F151" s="169"/>
    </row>
    <row r="152" spans="2:6" s="113" customFormat="1" ht="15">
      <c r="B152" s="158"/>
      <c r="C152" s="149"/>
      <c r="D152" s="150"/>
      <c r="E152" s="168"/>
      <c r="F152" s="169"/>
    </row>
    <row r="153" spans="2:6" s="113" customFormat="1" ht="15">
      <c r="B153" s="158"/>
      <c r="C153" s="149"/>
      <c r="D153" s="150"/>
      <c r="E153" s="168"/>
      <c r="F153" s="169"/>
    </row>
    <row r="154" spans="2:6" s="113" customFormat="1" ht="15">
      <c r="B154" s="158"/>
      <c r="C154" s="149"/>
      <c r="D154" s="150"/>
      <c r="E154" s="168"/>
      <c r="F154" s="169"/>
    </row>
    <row r="155" spans="2:6" s="113" customFormat="1" ht="15">
      <c r="B155" s="158"/>
      <c r="C155" s="149"/>
      <c r="D155" s="150"/>
      <c r="E155" s="168"/>
      <c r="F155" s="169"/>
    </row>
    <row r="156" spans="2:6" s="113" customFormat="1" ht="15">
      <c r="B156" s="158"/>
      <c r="C156" s="149"/>
      <c r="D156" s="150"/>
      <c r="E156" s="168"/>
      <c r="F156" s="169"/>
    </row>
    <row r="157" spans="2:6" s="113" customFormat="1" ht="15">
      <c r="B157" s="158"/>
      <c r="C157" s="149"/>
      <c r="D157" s="150"/>
      <c r="E157" s="168"/>
      <c r="F157" s="169"/>
    </row>
    <row r="158" spans="2:6" s="113" customFormat="1" ht="15">
      <c r="B158" s="158"/>
      <c r="C158" s="149"/>
      <c r="D158" s="150"/>
      <c r="E158" s="168"/>
      <c r="F158" s="169"/>
    </row>
    <row r="159" spans="2:6" s="113" customFormat="1" ht="15">
      <c r="B159" s="158"/>
      <c r="C159" s="149"/>
      <c r="D159" s="150"/>
      <c r="E159" s="168"/>
      <c r="F159" s="169"/>
    </row>
    <row r="160" spans="2:6" s="113" customFormat="1" ht="15">
      <c r="B160" s="158"/>
      <c r="C160" s="149"/>
      <c r="D160" s="150"/>
      <c r="E160" s="168"/>
      <c r="F160" s="169"/>
    </row>
    <row r="161" spans="2:6" s="113" customFormat="1" ht="15">
      <c r="B161" s="158"/>
      <c r="C161" s="149"/>
      <c r="D161" s="150"/>
      <c r="E161" s="168"/>
      <c r="F161" s="169"/>
    </row>
    <row r="162" spans="2:6" s="113" customFormat="1" ht="15">
      <c r="B162" s="158"/>
      <c r="C162" s="149"/>
      <c r="D162" s="150"/>
      <c r="E162" s="168"/>
      <c r="F162" s="169"/>
    </row>
    <row r="163" spans="2:6" s="113" customFormat="1" ht="15">
      <c r="B163" s="158"/>
      <c r="C163" s="149"/>
      <c r="D163" s="150"/>
      <c r="E163" s="168"/>
      <c r="F163" s="169"/>
    </row>
    <row r="164" spans="2:6" s="113" customFormat="1" ht="15">
      <c r="B164" s="158"/>
      <c r="C164" s="149"/>
      <c r="D164" s="150"/>
      <c r="E164" s="168"/>
      <c r="F164" s="169"/>
    </row>
    <row r="165" spans="2:6" s="113" customFormat="1" ht="15">
      <c r="B165" s="158"/>
      <c r="C165" s="149"/>
      <c r="D165" s="150"/>
      <c r="E165" s="168"/>
      <c r="F165" s="169"/>
    </row>
    <row r="166" spans="2:6" s="113" customFormat="1" ht="15">
      <c r="B166" s="158"/>
      <c r="C166" s="149"/>
      <c r="D166" s="150"/>
      <c r="E166" s="168"/>
      <c r="F166" s="169"/>
    </row>
    <row r="167" spans="2:6" s="113" customFormat="1" ht="15">
      <c r="B167" s="158"/>
      <c r="C167" s="149"/>
      <c r="D167" s="150"/>
      <c r="E167" s="168"/>
      <c r="F167" s="169"/>
    </row>
    <row r="168" spans="2:6" s="113" customFormat="1" ht="15">
      <c r="B168" s="158"/>
      <c r="C168" s="149"/>
      <c r="D168" s="150"/>
      <c r="E168" s="168"/>
      <c r="F168" s="169"/>
    </row>
    <row r="169" spans="2:6" s="113" customFormat="1" ht="15">
      <c r="B169" s="158"/>
      <c r="C169" s="149"/>
      <c r="D169" s="150"/>
      <c r="E169" s="168"/>
      <c r="F169" s="169"/>
    </row>
    <row r="170" spans="2:6" s="113" customFormat="1" ht="15">
      <c r="B170" s="158"/>
      <c r="C170" s="149"/>
      <c r="D170" s="150"/>
      <c r="E170" s="168"/>
      <c r="F170" s="169"/>
    </row>
    <row r="171" spans="2:6" s="113" customFormat="1" ht="15">
      <c r="B171" s="158"/>
      <c r="C171" s="149"/>
      <c r="D171" s="150"/>
      <c r="E171" s="168"/>
      <c r="F171" s="169"/>
    </row>
    <row r="172" spans="2:6" s="113" customFormat="1" ht="15">
      <c r="B172" s="158"/>
      <c r="C172" s="149"/>
      <c r="D172" s="150"/>
      <c r="E172" s="168"/>
      <c r="F172" s="169"/>
    </row>
    <row r="173" spans="2:6" s="113" customFormat="1" ht="15">
      <c r="B173" s="158"/>
      <c r="C173" s="149"/>
      <c r="D173" s="150"/>
      <c r="E173" s="168"/>
      <c r="F173" s="169"/>
    </row>
    <row r="174" spans="2:6" s="113" customFormat="1" ht="15">
      <c r="B174" s="158"/>
      <c r="C174" s="149"/>
      <c r="D174" s="150"/>
      <c r="E174" s="168"/>
      <c r="F174" s="169"/>
    </row>
    <row r="175" spans="2:6" s="113" customFormat="1" ht="15">
      <c r="B175" s="158"/>
      <c r="C175" s="149"/>
      <c r="D175" s="150"/>
      <c r="E175" s="168"/>
      <c r="F175" s="169"/>
    </row>
    <row r="176" spans="2:6" s="113" customFormat="1" ht="15">
      <c r="B176" s="158"/>
      <c r="C176" s="149"/>
      <c r="D176" s="150"/>
      <c r="E176" s="168"/>
      <c r="F176" s="169"/>
    </row>
    <row r="177" spans="2:6" s="113" customFormat="1" ht="15">
      <c r="B177" s="158"/>
      <c r="C177" s="149"/>
      <c r="D177" s="150"/>
      <c r="E177" s="168"/>
      <c r="F177" s="169"/>
    </row>
    <row r="178" spans="2:6" s="113" customFormat="1" ht="15">
      <c r="B178" s="158"/>
      <c r="C178" s="149"/>
      <c r="D178" s="150"/>
      <c r="E178" s="168"/>
      <c r="F178" s="169"/>
    </row>
    <row r="179" spans="2:6" s="113" customFormat="1" ht="15">
      <c r="B179" s="158"/>
      <c r="C179" s="149"/>
      <c r="D179" s="150"/>
      <c r="E179" s="168"/>
      <c r="F179" s="169"/>
    </row>
    <row r="180" spans="2:6" s="113" customFormat="1" ht="15">
      <c r="B180" s="158"/>
      <c r="C180" s="149"/>
      <c r="D180" s="150"/>
      <c r="E180" s="168"/>
      <c r="F180" s="169"/>
    </row>
    <row r="181" spans="2:6" s="113" customFormat="1" ht="15">
      <c r="B181" s="158"/>
      <c r="C181" s="149"/>
      <c r="D181" s="150"/>
      <c r="E181" s="168"/>
      <c r="F181" s="169"/>
    </row>
    <row r="182" spans="2:6" s="113" customFormat="1" ht="15">
      <c r="B182" s="158"/>
      <c r="C182" s="149"/>
      <c r="D182" s="150"/>
      <c r="E182" s="168"/>
      <c r="F182" s="169"/>
    </row>
    <row r="183" spans="2:6" s="113" customFormat="1" ht="15">
      <c r="B183" s="158"/>
      <c r="C183" s="149"/>
      <c r="D183" s="150"/>
      <c r="E183" s="168"/>
      <c r="F183" s="169"/>
    </row>
    <row r="184" spans="2:6" s="113" customFormat="1" ht="15">
      <c r="B184" s="158"/>
      <c r="C184" s="149"/>
      <c r="D184" s="150"/>
      <c r="E184" s="168"/>
      <c r="F184" s="169"/>
    </row>
    <row r="185" spans="2:6" s="113" customFormat="1" ht="15">
      <c r="B185" s="158"/>
      <c r="C185" s="149"/>
      <c r="D185" s="150"/>
      <c r="E185" s="168"/>
      <c r="F185" s="169"/>
    </row>
    <row r="186" spans="2:6" s="113" customFormat="1" ht="15">
      <c r="B186" s="158"/>
      <c r="C186" s="149"/>
      <c r="D186" s="150"/>
      <c r="E186" s="168"/>
      <c r="F186" s="169"/>
    </row>
    <row r="187" spans="2:6" s="113" customFormat="1" ht="15">
      <c r="B187" s="158"/>
      <c r="C187" s="149"/>
      <c r="D187" s="150"/>
      <c r="E187" s="168"/>
      <c r="F187" s="169"/>
    </row>
    <row r="188" spans="2:6" s="113" customFormat="1" ht="15">
      <c r="B188" s="158"/>
      <c r="C188" s="149"/>
      <c r="D188" s="150"/>
      <c r="E188" s="168"/>
      <c r="F188" s="169"/>
    </row>
    <row r="189" spans="2:6" s="113" customFormat="1" ht="15">
      <c r="B189" s="158"/>
      <c r="C189" s="149"/>
      <c r="D189" s="150"/>
      <c r="E189" s="168"/>
      <c r="F189" s="169"/>
    </row>
    <row r="190" spans="2:6" s="113" customFormat="1" ht="15">
      <c r="B190" s="158"/>
      <c r="C190" s="149"/>
      <c r="D190" s="150"/>
      <c r="E190" s="168"/>
      <c r="F190" s="169"/>
    </row>
    <row r="191" spans="2:6" s="113" customFormat="1" ht="15">
      <c r="B191" s="158"/>
      <c r="C191" s="149"/>
      <c r="D191" s="150"/>
      <c r="E191" s="168"/>
      <c r="F191" s="169"/>
    </row>
    <row r="192" spans="2:6" s="113" customFormat="1" ht="15">
      <c r="B192" s="158"/>
      <c r="C192" s="149"/>
      <c r="D192" s="150"/>
      <c r="E192" s="168"/>
      <c r="F192" s="169"/>
    </row>
    <row r="193" spans="2:2" ht="15">
      <c r="B193" s="5"/>
    </row>
    <row r="194" spans="2:2" ht="15">
      <c r="B194" s="5"/>
    </row>
    <row r="195" spans="2:2" ht="15">
      <c r="B195" s="5"/>
    </row>
    <row r="196" spans="2:2" ht="15">
      <c r="B196" s="5"/>
    </row>
    <row r="197" spans="2:2" ht="15">
      <c r="B197" s="5"/>
    </row>
    <row r="198" spans="2:2" ht="15">
      <c r="B198" s="5"/>
    </row>
    <row r="199" spans="2:2" ht="15">
      <c r="B199" s="5"/>
    </row>
    <row r="200" spans="2:2" ht="15">
      <c r="B200" s="5"/>
    </row>
    <row r="201" spans="2:2" ht="15">
      <c r="B201" s="5"/>
    </row>
    <row r="202" spans="2:2" ht="15">
      <c r="B202" s="5"/>
    </row>
    <row r="203" spans="2:2" ht="15">
      <c r="B203" s="5"/>
    </row>
  </sheetData>
  <sheetProtection password="C7CB" sheet="1" objects="1" scenarios="1"/>
  <mergeCells count="13">
    <mergeCell ref="B2:G2"/>
    <mergeCell ref="B3:G3"/>
    <mergeCell ref="D19:F19"/>
    <mergeCell ref="D20:F20"/>
    <mergeCell ref="B13:D13"/>
    <mergeCell ref="B15:D15"/>
    <mergeCell ref="E13:F13"/>
    <mergeCell ref="E15:F15"/>
    <mergeCell ref="C4:E4"/>
    <mergeCell ref="C5:E5"/>
    <mergeCell ref="E24:G24"/>
    <mergeCell ref="E25:G25"/>
    <mergeCell ref="E17:F17"/>
  </mergeCells>
  <phoneticPr fontId="5" type="noConversion"/>
  <pageMargins left="0.75" right="0.75" top="1" bottom="1" header="0.5" footer="0.5"/>
  <pageSetup paperSize="9" scale="96" orientation="portrait" verticalDpi="0" r:id="rId1"/>
  <headerFooter alignWithMargins="0"/>
  <drawing r:id="rId2"/>
</worksheet>
</file>

<file path=xl/worksheets/sheet5.xml><?xml version="1.0" encoding="utf-8"?>
<worksheet xmlns="http://schemas.openxmlformats.org/spreadsheetml/2006/main" xmlns:r="http://schemas.openxmlformats.org/officeDocument/2006/relationships">
  <sheetPr codeName="Sayfa10" enableFormatConditionsCalculation="0">
    <tabColor indexed="10"/>
  </sheetPr>
  <dimension ref="A1:AL390"/>
  <sheetViews>
    <sheetView showRowColHeaders="0" showZeros="0" showOutlineSymbols="0" workbookViewId="0"/>
  </sheetViews>
  <sheetFormatPr defaultRowHeight="12.75"/>
  <cols>
    <col min="1" max="1" width="1.5703125" style="113" customWidth="1"/>
    <col min="2" max="2" width="19.140625" style="6" customWidth="1"/>
    <col min="3" max="3" width="20.7109375" style="4" customWidth="1"/>
    <col min="4" max="4" width="9.5703125" style="3" customWidth="1"/>
    <col min="5" max="5" width="12.5703125" style="2" customWidth="1"/>
    <col min="6" max="6" width="19.140625" style="1" bestFit="1" customWidth="1"/>
    <col min="7" max="7" width="19.42578125" customWidth="1"/>
    <col min="8" max="38" width="9.140625" style="113"/>
  </cols>
  <sheetData>
    <row r="1" spans="1:9">
      <c r="A1" s="113">
        <v>2</v>
      </c>
      <c r="B1" s="148"/>
      <c r="C1" s="149"/>
      <c r="D1" s="150"/>
      <c r="E1" s="168"/>
      <c r="F1" s="169"/>
      <c r="G1" s="113"/>
    </row>
    <row r="2" spans="1:9" ht="28.5" customHeight="1">
      <c r="B2" s="615" t="str">
        <f>FİRMA!$J$10</f>
        <v xml:space="preserve"> </v>
      </c>
      <c r="C2" s="615"/>
      <c r="D2" s="615"/>
      <c r="E2" s="615"/>
      <c r="F2" s="615"/>
      <c r="G2" s="615"/>
    </row>
    <row r="3" spans="1:9" ht="24" customHeight="1">
      <c r="B3" s="616" t="s">
        <v>2</v>
      </c>
      <c r="C3" s="616"/>
      <c r="D3" s="616"/>
      <c r="E3" s="616"/>
      <c r="F3" s="616"/>
      <c r="G3" s="616"/>
      <c r="H3" s="183"/>
    </row>
    <row r="4" spans="1:9" ht="24" customHeight="1">
      <c r="B4" s="351"/>
      <c r="C4" s="602" t="str">
        <f>FİRMA!$J$12</f>
        <v xml:space="preserve"> </v>
      </c>
      <c r="D4" s="602"/>
      <c r="E4" s="602"/>
      <c r="F4" s="602"/>
      <c r="G4" s="351"/>
      <c r="H4" s="183"/>
    </row>
    <row r="5" spans="1:9" ht="24" customHeight="1">
      <c r="B5" s="351"/>
      <c r="C5" s="603" t="s">
        <v>58</v>
      </c>
      <c r="D5" s="603"/>
      <c r="E5" s="603"/>
      <c r="F5" s="603"/>
      <c r="G5" s="351"/>
      <c r="H5" s="183"/>
    </row>
    <row r="6" spans="1:9" ht="6.75" customHeight="1">
      <c r="B6" s="351"/>
      <c r="C6" s="351"/>
      <c r="D6" s="351"/>
      <c r="E6" s="351"/>
      <c r="F6" s="351"/>
      <c r="G6" s="351"/>
      <c r="H6" s="183"/>
    </row>
    <row r="7" spans="1:9" ht="5.25" customHeight="1">
      <c r="B7" s="351"/>
      <c r="C7" s="351"/>
      <c r="D7" s="351"/>
      <c r="E7" s="351"/>
      <c r="F7" s="351"/>
      <c r="G7" s="351"/>
      <c r="H7" s="183"/>
    </row>
    <row r="8" spans="1:9" ht="24.75" customHeight="1">
      <c r="B8" s="352" t="s">
        <v>72</v>
      </c>
      <c r="C8" s="533">
        <f>FİRMA!$S$15</f>
        <v>42156</v>
      </c>
      <c r="D8" s="611" t="s">
        <v>142</v>
      </c>
      <c r="E8" s="611"/>
      <c r="F8" s="611"/>
      <c r="G8" s="347"/>
      <c r="I8" s="183"/>
    </row>
    <row r="9" spans="1:9" ht="27" customHeight="1">
      <c r="B9" s="352" t="s">
        <v>52</v>
      </c>
      <c r="C9" s="532">
        <f>IF(C8="",0,VLOOKUP(C8,TARİH3:(SOL),2,FALSE))</f>
        <v>18043.02</v>
      </c>
      <c r="D9" s="612" t="s">
        <v>142</v>
      </c>
      <c r="E9" s="612"/>
      <c r="F9" s="612"/>
      <c r="G9" s="347"/>
    </row>
    <row r="10" spans="1:9" ht="7.5" customHeight="1">
      <c r="B10" s="317"/>
      <c r="C10" s="318"/>
      <c r="D10" s="319"/>
      <c r="E10" s="319"/>
      <c r="F10" s="319"/>
      <c r="G10" s="320"/>
    </row>
    <row r="11" spans="1:9" ht="15" hidden="1" customHeight="1">
      <c r="B11" s="321" t="s">
        <v>142</v>
      </c>
      <c r="C11" s="318"/>
      <c r="D11" s="319"/>
      <c r="E11" s="319"/>
      <c r="F11" s="319"/>
      <c r="G11" s="320"/>
    </row>
    <row r="12" spans="1:9" ht="15" hidden="1" customHeight="1">
      <c r="B12" s="321" t="s">
        <v>142</v>
      </c>
      <c r="C12" s="318"/>
      <c r="D12" s="319"/>
      <c r="E12" s="319"/>
      <c r="F12" s="319"/>
      <c r="G12" s="320"/>
    </row>
    <row r="13" spans="1:9" ht="15" hidden="1" customHeight="1">
      <c r="B13" s="321" t="s">
        <v>142</v>
      </c>
      <c r="C13" s="318"/>
      <c r="D13" s="319"/>
      <c r="E13" s="319"/>
      <c r="F13" s="319"/>
      <c r="G13" s="320"/>
    </row>
    <row r="14" spans="1:9" ht="15" hidden="1" customHeight="1">
      <c r="B14" s="321" t="s">
        <v>142</v>
      </c>
      <c r="C14" s="318"/>
      <c r="D14" s="319"/>
      <c r="E14" s="319"/>
      <c r="F14" s="319"/>
      <c r="G14" s="320"/>
    </row>
    <row r="15" spans="1:9" ht="10.5" hidden="1" customHeight="1">
      <c r="B15" s="321" t="s">
        <v>142</v>
      </c>
      <c r="C15" s="318"/>
      <c r="D15" s="319"/>
      <c r="E15" s="319"/>
      <c r="F15" s="319"/>
      <c r="G15" s="320"/>
    </row>
    <row r="16" spans="1:9" ht="5.25" customHeight="1">
      <c r="B16" s="321"/>
      <c r="C16" s="318"/>
      <c r="D16" s="319"/>
      <c r="E16" s="319"/>
      <c r="F16" s="319"/>
      <c r="G16" s="320"/>
    </row>
    <row r="17" spans="1:38" ht="15" customHeight="1">
      <c r="B17" s="415" t="s">
        <v>38</v>
      </c>
      <c r="C17" s="573">
        <f>STOK!$E$25</f>
        <v>0</v>
      </c>
      <c r="D17" s="362"/>
      <c r="E17" s="355"/>
      <c r="F17" s="356"/>
      <c r="G17" s="361">
        <f>STOK!$D$25</f>
        <v>42005</v>
      </c>
    </row>
    <row r="18" spans="1:38" ht="5.25" customHeight="1">
      <c r="B18" s="328"/>
      <c r="C18" s="574"/>
      <c r="D18" s="319"/>
      <c r="E18" s="353"/>
      <c r="F18" s="353"/>
      <c r="G18" s="320"/>
    </row>
    <row r="19" spans="1:38" ht="15" customHeight="1">
      <c r="B19" s="415" t="s">
        <v>39</v>
      </c>
      <c r="C19" s="573">
        <f>STOK!$E$26</f>
        <v>0</v>
      </c>
      <c r="D19" s="362"/>
      <c r="E19" s="355"/>
      <c r="F19" s="356"/>
      <c r="G19" s="361">
        <f>STOK!$D$26</f>
        <v>42185</v>
      </c>
    </row>
    <row r="20" spans="1:38" ht="5.25" customHeight="1">
      <c r="B20" s="328"/>
      <c r="C20" s="574"/>
      <c r="D20" s="319"/>
      <c r="E20" s="353"/>
      <c r="F20" s="353"/>
      <c r="G20" s="320"/>
    </row>
    <row r="21" spans="1:38" ht="15" customHeight="1">
      <c r="B21" s="328" t="s">
        <v>42</v>
      </c>
      <c r="C21" s="573">
        <f>STOK!$E$27</f>
        <v>0</v>
      </c>
      <c r="D21" s="362"/>
      <c r="E21" s="355"/>
      <c r="F21" s="356"/>
      <c r="G21" s="320"/>
    </row>
    <row r="22" spans="1:38" ht="3.75" customHeight="1">
      <c r="B22" s="328"/>
      <c r="C22" s="534"/>
      <c r="D22" s="319"/>
      <c r="E22" s="325"/>
      <c r="F22" s="325"/>
      <c r="G22" s="320"/>
    </row>
    <row r="23" spans="1:38" ht="15" customHeight="1">
      <c r="B23" s="415" t="s">
        <v>40</v>
      </c>
      <c r="C23" s="535">
        <f>IF(STOK!E25&gt;0,FİRMA!P17,0)</f>
        <v>0</v>
      </c>
      <c r="D23" s="354"/>
      <c r="E23" s="355"/>
      <c r="F23" s="356"/>
      <c r="G23" s="357" t="s">
        <v>142</v>
      </c>
    </row>
    <row r="24" spans="1:38" ht="15" customHeight="1">
      <c r="B24" s="328" t="s">
        <v>164</v>
      </c>
      <c r="C24" s="575">
        <f>(C17+C19)/2</f>
        <v>0</v>
      </c>
      <c r="D24" s="319"/>
      <c r="E24" s="326"/>
      <c r="F24" s="326"/>
      <c r="G24" s="320"/>
    </row>
    <row r="25" spans="1:38" ht="4.5" customHeight="1">
      <c r="B25" s="328"/>
      <c r="C25" s="536"/>
      <c r="D25" s="321"/>
      <c r="E25" s="326"/>
      <c r="F25" s="326"/>
      <c r="G25" s="320"/>
    </row>
    <row r="26" spans="1:38" ht="15.75" customHeight="1">
      <c r="B26" s="415" t="s">
        <v>41</v>
      </c>
      <c r="C26" s="537">
        <f>IF(C21&gt;0,C21/C24,0)</f>
        <v>0</v>
      </c>
      <c r="D26" s="321"/>
      <c r="E26" s="326"/>
      <c r="F26" s="326"/>
      <c r="G26" s="320"/>
    </row>
    <row r="27" spans="1:38" ht="2.25" customHeight="1">
      <c r="B27" s="328"/>
      <c r="C27" s="538"/>
      <c r="D27" s="321"/>
      <c r="E27" s="326"/>
      <c r="F27" s="326"/>
      <c r="G27" s="320"/>
    </row>
    <row r="28" spans="1:38" ht="15.75" customHeight="1">
      <c r="B28" s="360" t="s">
        <v>43</v>
      </c>
      <c r="C28" s="539" t="e">
        <f>C23/C26</f>
        <v>#DIV/0!</v>
      </c>
      <c r="D28" s="358"/>
      <c r="E28" s="326"/>
      <c r="F28" s="326"/>
      <c r="G28" s="320"/>
    </row>
    <row r="29" spans="1:38" ht="15.75" customHeight="1">
      <c r="B29" s="321"/>
      <c r="C29" s="536"/>
      <c r="D29" s="321"/>
      <c r="E29" s="326"/>
      <c r="F29" s="326"/>
      <c r="G29" s="320"/>
    </row>
    <row r="30" spans="1:38" ht="15.75" customHeight="1">
      <c r="B30" s="327">
        <f>FİRMA!$M$17</f>
        <v>42185</v>
      </c>
      <c r="C30" s="540" t="e">
        <f>C28</f>
        <v>#DIV/0!</v>
      </c>
      <c r="D30" s="358"/>
      <c r="E30" s="326"/>
      <c r="F30" s="541" t="e">
        <f>B30-C30</f>
        <v>#DIV/0!</v>
      </c>
      <c r="G30" s="320"/>
    </row>
    <row r="31" spans="1:38" ht="15.75" customHeight="1">
      <c r="B31" s="321"/>
      <c r="C31" s="321"/>
      <c r="D31" s="321"/>
      <c r="E31" s="326"/>
      <c r="F31" s="359"/>
      <c r="G31" s="320"/>
    </row>
    <row r="32" spans="1:38" s="7" customFormat="1" ht="42" customHeight="1">
      <c r="A32" s="114"/>
      <c r="B32" s="26" t="s">
        <v>165</v>
      </c>
      <c r="C32" s="110" t="s">
        <v>160</v>
      </c>
      <c r="D32" s="112" t="s">
        <v>177</v>
      </c>
      <c r="E32" s="112" t="s">
        <v>166</v>
      </c>
      <c r="F32" s="110" t="s">
        <v>167</v>
      </c>
      <c r="G32" s="112" t="s">
        <v>159</v>
      </c>
      <c r="H32" s="113"/>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row>
    <row r="33" spans="1:7" ht="24.75" customHeight="1">
      <c r="A33" s="113">
        <v>1</v>
      </c>
      <c r="B33" s="529">
        <f>STOK!$E$28</f>
        <v>0</v>
      </c>
      <c r="C33" s="576">
        <f>$C$19</f>
        <v>0</v>
      </c>
      <c r="D33" s="530" t="e">
        <f>IF(B33&gt;"",0,VLOOKUP(B33,TARİH:(SOL),2,FALSE))</f>
        <v>#N/A</v>
      </c>
      <c r="E33" s="531" t="e">
        <f>IF(D33&gt;0,ROUND(FA/D33,5),0)</f>
        <v>#N/A</v>
      </c>
      <c r="F33" s="577" t="e">
        <f>IF(E33&gt;0,C33*E33,0)</f>
        <v>#N/A</v>
      </c>
      <c r="G33" s="577" t="e">
        <f>F33-C33</f>
        <v>#N/A</v>
      </c>
    </row>
    <row r="34" spans="1:7" ht="15">
      <c r="A34" s="113">
        <v>2</v>
      </c>
      <c r="B34" s="343" t="s">
        <v>142</v>
      </c>
      <c r="C34" s="344" t="s">
        <v>142</v>
      </c>
      <c r="D34" s="345" t="s">
        <v>142</v>
      </c>
      <c r="E34" s="346" t="s">
        <v>142</v>
      </c>
      <c r="F34" s="315" t="s">
        <v>142</v>
      </c>
      <c r="G34" s="315" t="s">
        <v>142</v>
      </c>
    </row>
    <row r="35" spans="1:7" ht="15">
      <c r="B35" s="348" t="s">
        <v>142</v>
      </c>
      <c r="C35" s="331" t="s">
        <v>142</v>
      </c>
      <c r="D35" s="315" t="s">
        <v>142</v>
      </c>
      <c r="E35" s="346" t="s">
        <v>142</v>
      </c>
      <c r="F35" s="315" t="s">
        <v>142</v>
      </c>
      <c r="G35" s="315" t="s">
        <v>142</v>
      </c>
    </row>
    <row r="36" spans="1:7" ht="15">
      <c r="B36" s="348"/>
      <c r="C36" s="331"/>
      <c r="D36" s="349"/>
      <c r="E36" s="346"/>
      <c r="F36" s="315"/>
      <c r="G36" s="316"/>
    </row>
    <row r="37" spans="1:7" ht="15">
      <c r="B37" s="348"/>
      <c r="C37" s="331"/>
      <c r="D37" s="349" t="s">
        <v>142</v>
      </c>
      <c r="E37" s="346"/>
      <c r="F37" s="315"/>
      <c r="G37" s="316"/>
    </row>
    <row r="38" spans="1:7" ht="15" customHeight="1">
      <c r="B38" s="350" t="s">
        <v>142</v>
      </c>
      <c r="C38" s="350"/>
      <c r="D38" s="614" t="s">
        <v>142</v>
      </c>
      <c r="E38" s="614"/>
      <c r="F38" s="315"/>
      <c r="G38" s="316"/>
    </row>
    <row r="39" spans="1:7" ht="15">
      <c r="B39" s="348"/>
      <c r="C39" s="331"/>
      <c r="D39" s="349"/>
      <c r="E39" s="346"/>
      <c r="F39" s="315"/>
      <c r="G39" s="316"/>
    </row>
    <row r="40" spans="1:7" ht="15">
      <c r="B40" s="348"/>
      <c r="C40" s="350" t="s">
        <v>142</v>
      </c>
      <c r="D40" s="350"/>
      <c r="E40" s="346"/>
      <c r="F40" s="315" t="str">
        <f>D38</f>
        <v xml:space="preserve"> </v>
      </c>
      <c r="G40" s="316"/>
    </row>
    <row r="41" spans="1:7" ht="15">
      <c r="B41" s="335"/>
      <c r="C41" s="336"/>
      <c r="D41" s="337"/>
      <c r="E41" s="338"/>
      <c r="F41" s="154"/>
      <c r="G41" s="339"/>
    </row>
    <row r="42" spans="1:7" ht="15">
      <c r="B42" s="335"/>
      <c r="C42" s="336"/>
      <c r="D42" s="337"/>
      <c r="E42" s="338"/>
      <c r="F42" s="154"/>
      <c r="G42" s="339"/>
    </row>
    <row r="43" spans="1:7" ht="15">
      <c r="B43" s="335"/>
      <c r="C43" s="336"/>
      <c r="D43" s="337"/>
      <c r="E43" s="338"/>
      <c r="F43" s="154"/>
      <c r="G43" s="339"/>
    </row>
    <row r="44" spans="1:7" ht="15">
      <c r="B44" s="335"/>
      <c r="C44" s="336"/>
      <c r="D44" s="337"/>
      <c r="E44" s="338"/>
      <c r="F44" s="154"/>
      <c r="G44" s="339"/>
    </row>
    <row r="45" spans="1:7" ht="15">
      <c r="B45" s="335"/>
      <c r="C45" s="336"/>
      <c r="D45" s="337"/>
      <c r="E45" s="338"/>
      <c r="F45" s="154"/>
      <c r="G45" s="339"/>
    </row>
    <row r="46" spans="1:7" ht="15">
      <c r="B46" s="335"/>
      <c r="C46" s="336"/>
      <c r="D46" s="337"/>
      <c r="E46" s="338"/>
      <c r="F46" s="154"/>
      <c r="G46" s="339"/>
    </row>
    <row r="47" spans="1:7" ht="15">
      <c r="B47" s="335"/>
      <c r="C47" s="336"/>
      <c r="D47" s="337"/>
      <c r="E47" s="338"/>
      <c r="F47" s="154"/>
      <c r="G47" s="339"/>
    </row>
    <row r="48" spans="1:7" ht="15">
      <c r="B48" s="335"/>
      <c r="C48" s="336"/>
      <c r="D48" s="337"/>
      <c r="E48" s="338"/>
      <c r="F48" s="154"/>
      <c r="G48" s="339"/>
    </row>
    <row r="49" spans="2:7" ht="15">
      <c r="B49" s="335"/>
      <c r="C49" s="336"/>
      <c r="D49" s="337"/>
      <c r="E49" s="338"/>
      <c r="F49" s="154"/>
      <c r="G49" s="339"/>
    </row>
    <row r="50" spans="2:7" ht="15">
      <c r="B50" s="335"/>
      <c r="C50" s="336"/>
      <c r="D50" s="337"/>
      <c r="E50" s="338"/>
      <c r="F50" s="154"/>
      <c r="G50" s="339"/>
    </row>
    <row r="51" spans="2:7" ht="15">
      <c r="B51" s="335"/>
      <c r="C51" s="336"/>
      <c r="D51" s="337"/>
      <c r="E51" s="338"/>
      <c r="F51" s="154"/>
      <c r="G51" s="339"/>
    </row>
    <row r="52" spans="2:7" ht="15">
      <c r="B52" s="335"/>
      <c r="C52" s="336"/>
      <c r="D52" s="337"/>
      <c r="E52" s="338"/>
      <c r="F52" s="154"/>
      <c r="G52" s="339"/>
    </row>
    <row r="53" spans="2:7" ht="15">
      <c r="B53" s="335"/>
      <c r="C53" s="336"/>
      <c r="D53" s="337"/>
      <c r="E53" s="338"/>
      <c r="F53" s="154"/>
      <c r="G53" s="339"/>
    </row>
    <row r="54" spans="2:7" ht="15">
      <c r="B54" s="335"/>
      <c r="C54" s="336"/>
      <c r="D54" s="337"/>
      <c r="E54" s="338"/>
      <c r="F54" s="154"/>
      <c r="G54" s="339"/>
    </row>
    <row r="55" spans="2:7" ht="15">
      <c r="B55" s="335"/>
      <c r="C55" s="336"/>
      <c r="D55" s="337"/>
      <c r="E55" s="338"/>
      <c r="F55" s="154"/>
      <c r="G55" s="339"/>
    </row>
    <row r="56" spans="2:7" ht="15">
      <c r="B56" s="335"/>
      <c r="C56" s="336"/>
      <c r="D56" s="337"/>
      <c r="E56" s="338"/>
      <c r="F56" s="154"/>
      <c r="G56" s="339"/>
    </row>
    <row r="57" spans="2:7" ht="15">
      <c r="B57" s="158"/>
      <c r="C57" s="149"/>
      <c r="D57" s="150"/>
      <c r="E57" s="168"/>
      <c r="F57" s="169"/>
      <c r="G57" s="113"/>
    </row>
    <row r="58" spans="2:7" ht="15">
      <c r="B58" s="158"/>
      <c r="C58" s="149"/>
      <c r="D58" s="150"/>
      <c r="E58" s="168"/>
      <c r="F58" s="169"/>
      <c r="G58" s="113"/>
    </row>
    <row r="59" spans="2:7" ht="15">
      <c r="B59" s="158"/>
      <c r="C59" s="149"/>
      <c r="D59" s="150"/>
      <c r="E59" s="168"/>
      <c r="F59" s="169"/>
      <c r="G59" s="113"/>
    </row>
    <row r="60" spans="2:7" ht="15">
      <c r="B60" s="158"/>
      <c r="C60" s="149"/>
      <c r="D60" s="150"/>
      <c r="E60" s="168"/>
      <c r="F60" s="169"/>
      <c r="G60" s="113"/>
    </row>
    <row r="61" spans="2:7" ht="15">
      <c r="B61" s="158"/>
      <c r="C61" s="149"/>
      <c r="D61" s="150"/>
      <c r="E61" s="168"/>
      <c r="F61" s="169"/>
      <c r="G61" s="113"/>
    </row>
    <row r="62" spans="2:7" ht="15">
      <c r="B62" s="158"/>
      <c r="C62" s="149"/>
      <c r="D62" s="150"/>
      <c r="E62" s="168"/>
      <c r="F62" s="169"/>
      <c r="G62" s="113"/>
    </row>
    <row r="63" spans="2:7" ht="15">
      <c r="B63" s="158"/>
      <c r="C63" s="149"/>
      <c r="D63" s="150"/>
      <c r="E63" s="168"/>
      <c r="F63" s="169"/>
      <c r="G63" s="113"/>
    </row>
    <row r="64" spans="2:7" ht="15">
      <c r="B64" s="158"/>
      <c r="C64" s="149"/>
      <c r="D64" s="150"/>
      <c r="E64" s="168"/>
      <c r="F64" s="169"/>
      <c r="G64" s="113"/>
    </row>
    <row r="65" spans="2:7" ht="15">
      <c r="B65" s="158"/>
      <c r="C65" s="149"/>
      <c r="D65" s="150"/>
      <c r="E65" s="168"/>
      <c r="F65" s="169"/>
      <c r="G65" s="113"/>
    </row>
    <row r="66" spans="2:7" ht="15">
      <c r="B66" s="158"/>
      <c r="C66" s="149"/>
      <c r="D66" s="150"/>
      <c r="E66" s="168"/>
      <c r="F66" s="169"/>
      <c r="G66" s="113"/>
    </row>
    <row r="67" spans="2:7" ht="15">
      <c r="B67" s="158"/>
      <c r="C67" s="149"/>
      <c r="D67" s="150"/>
      <c r="E67" s="168"/>
      <c r="F67" s="169"/>
      <c r="G67" s="113"/>
    </row>
    <row r="68" spans="2:7" ht="15">
      <c r="B68" s="158"/>
      <c r="C68" s="149"/>
      <c r="D68" s="150"/>
      <c r="E68" s="168"/>
      <c r="F68" s="169"/>
      <c r="G68" s="113"/>
    </row>
    <row r="69" spans="2:7" ht="15">
      <c r="B69" s="158"/>
      <c r="C69" s="149"/>
      <c r="D69" s="150"/>
      <c r="E69" s="168"/>
      <c r="F69" s="169"/>
      <c r="G69" s="113"/>
    </row>
    <row r="70" spans="2:7" ht="15">
      <c r="B70" s="158"/>
      <c r="C70" s="149"/>
      <c r="D70" s="150"/>
      <c r="E70" s="168"/>
      <c r="F70" s="169"/>
      <c r="G70" s="113"/>
    </row>
    <row r="71" spans="2:7" ht="15">
      <c r="B71" s="158"/>
      <c r="C71" s="149"/>
      <c r="D71" s="150"/>
      <c r="E71" s="168"/>
      <c r="F71" s="169"/>
      <c r="G71" s="113"/>
    </row>
    <row r="72" spans="2:7" ht="15">
      <c r="B72" s="158"/>
      <c r="C72" s="149"/>
      <c r="D72" s="150"/>
      <c r="E72" s="168"/>
      <c r="F72" s="169"/>
      <c r="G72" s="113"/>
    </row>
    <row r="73" spans="2:7" ht="15">
      <c r="B73" s="158"/>
      <c r="C73" s="149"/>
      <c r="D73" s="150"/>
      <c r="E73" s="168"/>
      <c r="F73" s="169"/>
      <c r="G73" s="113"/>
    </row>
    <row r="74" spans="2:7" ht="15">
      <c r="B74" s="158"/>
      <c r="C74" s="149"/>
      <c r="D74" s="150"/>
      <c r="E74" s="168"/>
      <c r="F74" s="169"/>
      <c r="G74" s="113"/>
    </row>
    <row r="75" spans="2:7" ht="15">
      <c r="B75" s="158"/>
      <c r="C75" s="149"/>
      <c r="D75" s="150"/>
      <c r="E75" s="168"/>
      <c r="F75" s="169"/>
      <c r="G75" s="113"/>
    </row>
    <row r="76" spans="2:7" ht="15">
      <c r="B76" s="158"/>
      <c r="C76" s="149"/>
      <c r="D76" s="150"/>
      <c r="E76" s="168"/>
      <c r="F76" s="169"/>
      <c r="G76" s="113"/>
    </row>
    <row r="77" spans="2:7" ht="15">
      <c r="B77" s="158"/>
      <c r="C77" s="149"/>
      <c r="D77" s="150"/>
      <c r="E77" s="168"/>
      <c r="F77" s="169"/>
      <c r="G77" s="113"/>
    </row>
    <row r="78" spans="2:7" ht="15">
      <c r="B78" s="158"/>
      <c r="C78" s="149"/>
      <c r="D78" s="150"/>
      <c r="E78" s="168"/>
      <c r="F78" s="169"/>
      <c r="G78" s="113"/>
    </row>
    <row r="79" spans="2:7" ht="15">
      <c r="B79" s="158"/>
      <c r="C79" s="149"/>
      <c r="D79" s="150"/>
      <c r="E79" s="168"/>
      <c r="F79" s="169"/>
      <c r="G79" s="113"/>
    </row>
    <row r="80" spans="2:7" ht="15">
      <c r="B80" s="158"/>
      <c r="C80" s="149"/>
      <c r="D80" s="150"/>
      <c r="E80" s="168"/>
      <c r="F80" s="169"/>
      <c r="G80" s="113"/>
    </row>
    <row r="81" spans="2:7" ht="15">
      <c r="B81" s="158"/>
      <c r="C81" s="149"/>
      <c r="D81" s="150"/>
      <c r="E81" s="168"/>
      <c r="F81" s="169"/>
      <c r="G81" s="113"/>
    </row>
    <row r="82" spans="2:7" ht="15">
      <c r="B82" s="158"/>
      <c r="C82" s="149"/>
      <c r="D82" s="150"/>
      <c r="E82" s="168"/>
      <c r="F82" s="169"/>
      <c r="G82" s="113"/>
    </row>
    <row r="83" spans="2:7" ht="15">
      <c r="B83" s="158"/>
      <c r="C83" s="149"/>
      <c r="D83" s="150"/>
      <c r="E83" s="168"/>
      <c r="F83" s="169"/>
      <c r="G83" s="113"/>
    </row>
    <row r="84" spans="2:7" ht="15">
      <c r="B84" s="158"/>
      <c r="C84" s="149"/>
      <c r="D84" s="150"/>
      <c r="E84" s="168"/>
      <c r="F84" s="169"/>
      <c r="G84" s="113"/>
    </row>
    <row r="85" spans="2:7" ht="15">
      <c r="B85" s="158"/>
      <c r="C85" s="149"/>
      <c r="D85" s="150"/>
      <c r="E85" s="168"/>
      <c r="F85" s="169"/>
      <c r="G85" s="113"/>
    </row>
    <row r="86" spans="2:7" ht="15">
      <c r="B86" s="158"/>
      <c r="C86" s="149"/>
      <c r="D86" s="150"/>
      <c r="E86" s="168"/>
      <c r="F86" s="169"/>
      <c r="G86" s="113"/>
    </row>
    <row r="87" spans="2:7" ht="15">
      <c r="B87" s="158"/>
      <c r="C87" s="149"/>
      <c r="D87" s="150"/>
      <c r="E87" s="168"/>
      <c r="F87" s="169"/>
      <c r="G87" s="113"/>
    </row>
    <row r="88" spans="2:7" ht="15">
      <c r="B88" s="158"/>
      <c r="C88" s="149"/>
      <c r="D88" s="150"/>
      <c r="E88" s="168"/>
      <c r="F88" s="169"/>
      <c r="G88" s="113"/>
    </row>
    <row r="89" spans="2:7" ht="15">
      <c r="B89" s="158"/>
      <c r="C89" s="149"/>
      <c r="D89" s="150"/>
      <c r="E89" s="168"/>
      <c r="F89" s="169"/>
      <c r="G89" s="113"/>
    </row>
    <row r="90" spans="2:7" ht="15">
      <c r="B90" s="158"/>
      <c r="C90" s="149"/>
      <c r="D90" s="150"/>
      <c r="E90" s="168"/>
      <c r="F90" s="169"/>
      <c r="G90" s="113"/>
    </row>
    <row r="91" spans="2:7" ht="15">
      <c r="B91" s="158"/>
      <c r="C91" s="149"/>
      <c r="D91" s="150"/>
      <c r="E91" s="168"/>
      <c r="F91" s="169"/>
      <c r="G91" s="113"/>
    </row>
    <row r="92" spans="2:7" ht="15">
      <c r="B92" s="158"/>
      <c r="C92" s="149"/>
      <c r="D92" s="150"/>
      <c r="E92" s="168"/>
      <c r="F92" s="169"/>
      <c r="G92" s="113"/>
    </row>
    <row r="93" spans="2:7" ht="15">
      <c r="B93" s="158"/>
      <c r="C93" s="149"/>
      <c r="D93" s="150"/>
      <c r="E93" s="168"/>
      <c r="F93" s="169"/>
      <c r="G93" s="113"/>
    </row>
    <row r="94" spans="2:7" ht="15">
      <c r="B94" s="158"/>
      <c r="C94" s="149"/>
      <c r="D94" s="150"/>
      <c r="E94" s="168"/>
      <c r="F94" s="169"/>
      <c r="G94" s="113"/>
    </row>
    <row r="95" spans="2:7" ht="15">
      <c r="B95" s="158"/>
      <c r="C95" s="149"/>
      <c r="D95" s="150"/>
      <c r="E95" s="168"/>
      <c r="F95" s="169"/>
      <c r="G95" s="113"/>
    </row>
    <row r="96" spans="2:7" ht="15">
      <c r="B96" s="158"/>
      <c r="C96" s="149"/>
      <c r="D96" s="150"/>
      <c r="E96" s="168"/>
      <c r="F96" s="169"/>
      <c r="G96" s="113"/>
    </row>
    <row r="97" spans="2:7" ht="15">
      <c r="B97" s="158"/>
      <c r="C97" s="149"/>
      <c r="D97" s="150"/>
      <c r="E97" s="168"/>
      <c r="F97" s="169"/>
      <c r="G97" s="113"/>
    </row>
    <row r="98" spans="2:7" ht="15">
      <c r="B98" s="158"/>
      <c r="C98" s="149"/>
      <c r="D98" s="150"/>
      <c r="E98" s="168"/>
      <c r="F98" s="169"/>
      <c r="G98" s="113"/>
    </row>
    <row r="99" spans="2:7" ht="15">
      <c r="B99" s="158"/>
      <c r="C99" s="149"/>
      <c r="D99" s="150"/>
      <c r="E99" s="168"/>
      <c r="F99" s="169"/>
      <c r="G99" s="113"/>
    </row>
    <row r="100" spans="2:7" ht="15">
      <c r="B100" s="158"/>
      <c r="C100" s="149"/>
      <c r="D100" s="150"/>
      <c r="E100" s="168"/>
      <c r="F100" s="169"/>
      <c r="G100" s="113"/>
    </row>
    <row r="101" spans="2:7" ht="15">
      <c r="B101" s="158"/>
      <c r="C101" s="149"/>
      <c r="D101" s="150"/>
      <c r="E101" s="168"/>
      <c r="F101" s="169"/>
      <c r="G101" s="113"/>
    </row>
    <row r="102" spans="2:7" ht="15">
      <c r="B102" s="158"/>
      <c r="C102" s="149"/>
      <c r="D102" s="150"/>
      <c r="E102" s="168"/>
      <c r="F102" s="169"/>
      <c r="G102" s="113"/>
    </row>
    <row r="103" spans="2:7" ht="15">
      <c r="B103" s="158"/>
      <c r="C103" s="149"/>
      <c r="D103" s="150"/>
      <c r="E103" s="168"/>
      <c r="F103" s="169"/>
      <c r="G103" s="113"/>
    </row>
    <row r="104" spans="2:7" ht="15">
      <c r="B104" s="158"/>
      <c r="C104" s="149"/>
      <c r="D104" s="150"/>
      <c r="E104" s="168"/>
      <c r="F104" s="169"/>
      <c r="G104" s="113"/>
    </row>
    <row r="105" spans="2:7" ht="15">
      <c r="B105" s="158"/>
      <c r="C105" s="149"/>
      <c r="D105" s="150"/>
      <c r="E105" s="168"/>
      <c r="F105" s="169"/>
      <c r="G105" s="113"/>
    </row>
    <row r="106" spans="2:7" ht="15">
      <c r="B106" s="158"/>
      <c r="C106" s="149"/>
      <c r="D106" s="150"/>
      <c r="E106" s="168"/>
      <c r="F106" s="169"/>
      <c r="G106" s="113"/>
    </row>
    <row r="107" spans="2:7" ht="15">
      <c r="B107" s="158"/>
      <c r="C107" s="149"/>
      <c r="D107" s="150"/>
      <c r="E107" s="168"/>
      <c r="F107" s="169"/>
      <c r="G107" s="113"/>
    </row>
    <row r="108" spans="2:7" ht="15">
      <c r="B108" s="158"/>
      <c r="C108" s="149"/>
      <c r="D108" s="150"/>
      <c r="E108" s="168"/>
      <c r="F108" s="169"/>
      <c r="G108" s="113"/>
    </row>
    <row r="109" spans="2:7" ht="15">
      <c r="B109" s="158"/>
      <c r="C109" s="149"/>
      <c r="D109" s="150"/>
      <c r="E109" s="168"/>
      <c r="F109" s="169"/>
      <c r="G109" s="113"/>
    </row>
    <row r="110" spans="2:7" ht="15">
      <c r="B110" s="158"/>
      <c r="C110" s="149"/>
      <c r="D110" s="150"/>
      <c r="E110" s="168"/>
      <c r="F110" s="169"/>
      <c r="G110" s="113"/>
    </row>
    <row r="111" spans="2:7" ht="15">
      <c r="B111" s="158"/>
      <c r="C111" s="149"/>
      <c r="D111" s="150"/>
      <c r="E111" s="168"/>
      <c r="F111" s="169"/>
      <c r="G111" s="113"/>
    </row>
    <row r="112" spans="2:7" ht="15">
      <c r="B112" s="158"/>
      <c r="C112" s="149"/>
      <c r="D112" s="150"/>
      <c r="E112" s="168"/>
      <c r="F112" s="169"/>
      <c r="G112" s="113"/>
    </row>
    <row r="113" spans="2:7" ht="15">
      <c r="B113" s="158"/>
      <c r="C113" s="149"/>
      <c r="D113" s="150"/>
      <c r="E113" s="168"/>
      <c r="F113" s="169"/>
      <c r="G113" s="113"/>
    </row>
    <row r="114" spans="2:7" ht="15">
      <c r="B114" s="158"/>
      <c r="C114" s="149"/>
      <c r="D114" s="150"/>
      <c r="E114" s="168"/>
      <c r="F114" s="169"/>
      <c r="G114" s="113"/>
    </row>
    <row r="115" spans="2:7" ht="15">
      <c r="B115" s="158"/>
      <c r="C115" s="149"/>
      <c r="D115" s="150"/>
      <c r="E115" s="168"/>
      <c r="F115" s="169"/>
      <c r="G115" s="113"/>
    </row>
    <row r="116" spans="2:7" ht="15">
      <c r="B116" s="158"/>
      <c r="C116" s="149"/>
      <c r="D116" s="150"/>
      <c r="E116" s="168"/>
      <c r="F116" s="169"/>
      <c r="G116" s="113"/>
    </row>
    <row r="117" spans="2:7" ht="15">
      <c r="B117" s="158"/>
      <c r="C117" s="149"/>
      <c r="D117" s="150"/>
      <c r="E117" s="168"/>
      <c r="F117" s="169"/>
      <c r="G117" s="113"/>
    </row>
    <row r="118" spans="2:7" ht="15">
      <c r="B118" s="158"/>
      <c r="C118" s="149"/>
      <c r="D118" s="150"/>
      <c r="E118" s="168"/>
      <c r="F118" s="169"/>
      <c r="G118" s="113"/>
    </row>
    <row r="119" spans="2:7" ht="15">
      <c r="B119" s="158"/>
      <c r="C119" s="149"/>
      <c r="D119" s="150"/>
      <c r="E119" s="168"/>
      <c r="F119" s="169"/>
      <c r="G119" s="113"/>
    </row>
    <row r="120" spans="2:7" ht="15">
      <c r="B120" s="158"/>
      <c r="C120" s="149"/>
      <c r="D120" s="150"/>
      <c r="E120" s="168"/>
      <c r="F120" s="169"/>
      <c r="G120" s="113"/>
    </row>
    <row r="121" spans="2:7" ht="15">
      <c r="B121" s="158"/>
      <c r="C121" s="149"/>
      <c r="D121" s="150"/>
      <c r="E121" s="168"/>
      <c r="F121" s="169"/>
      <c r="G121" s="113"/>
    </row>
    <row r="122" spans="2:7" ht="15">
      <c r="B122" s="158"/>
      <c r="C122" s="149"/>
      <c r="D122" s="150"/>
      <c r="E122" s="168"/>
      <c r="F122" s="169"/>
      <c r="G122" s="113"/>
    </row>
    <row r="123" spans="2:7" ht="15">
      <c r="B123" s="158"/>
      <c r="C123" s="149"/>
      <c r="D123" s="150"/>
      <c r="E123" s="168"/>
      <c r="F123" s="169"/>
      <c r="G123" s="113"/>
    </row>
    <row r="124" spans="2:7" ht="15">
      <c r="B124" s="158"/>
      <c r="C124" s="149"/>
      <c r="D124" s="150"/>
      <c r="E124" s="168"/>
      <c r="F124" s="169"/>
      <c r="G124" s="113"/>
    </row>
    <row r="125" spans="2:7" ht="15">
      <c r="B125" s="158"/>
      <c r="C125" s="149"/>
      <c r="D125" s="150"/>
      <c r="E125" s="168"/>
      <c r="F125" s="169"/>
      <c r="G125" s="113"/>
    </row>
    <row r="126" spans="2:7" ht="15">
      <c r="B126" s="158"/>
      <c r="C126" s="149"/>
      <c r="D126" s="150"/>
      <c r="E126" s="168"/>
      <c r="F126" s="169"/>
      <c r="G126" s="113"/>
    </row>
    <row r="127" spans="2:7" ht="15">
      <c r="B127" s="158"/>
      <c r="C127" s="149"/>
      <c r="D127" s="150"/>
      <c r="E127" s="168"/>
      <c r="F127" s="169"/>
      <c r="G127" s="113"/>
    </row>
    <row r="128" spans="2:7" ht="15">
      <c r="B128" s="158"/>
      <c r="C128" s="149"/>
      <c r="D128" s="150"/>
      <c r="E128" s="168"/>
      <c r="F128" s="169"/>
      <c r="G128" s="113"/>
    </row>
    <row r="129" spans="2:7" ht="15">
      <c r="B129" s="158"/>
      <c r="C129" s="149"/>
      <c r="D129" s="150"/>
      <c r="E129" s="168"/>
      <c r="F129" s="169"/>
      <c r="G129" s="113"/>
    </row>
    <row r="130" spans="2:7" ht="15">
      <c r="B130" s="158"/>
      <c r="C130" s="149"/>
      <c r="D130" s="150"/>
      <c r="E130" s="168"/>
      <c r="F130" s="169"/>
      <c r="G130" s="113"/>
    </row>
    <row r="131" spans="2:7" ht="15">
      <c r="B131" s="158"/>
      <c r="C131" s="149"/>
      <c r="D131" s="150"/>
      <c r="E131" s="168"/>
      <c r="F131" s="169"/>
      <c r="G131" s="113"/>
    </row>
    <row r="132" spans="2:7" ht="15">
      <c r="B132" s="158"/>
      <c r="C132" s="149"/>
      <c r="D132" s="150"/>
      <c r="E132" s="168"/>
      <c r="F132" s="169"/>
      <c r="G132" s="113"/>
    </row>
    <row r="133" spans="2:7" ht="15">
      <c r="B133" s="158"/>
      <c r="C133" s="149"/>
      <c r="D133" s="150"/>
      <c r="E133" s="168"/>
      <c r="F133" s="169"/>
      <c r="G133" s="113"/>
    </row>
    <row r="134" spans="2:7" ht="15">
      <c r="B134" s="158"/>
      <c r="C134" s="149"/>
      <c r="D134" s="150"/>
      <c r="E134" s="168"/>
      <c r="F134" s="169"/>
      <c r="G134" s="113"/>
    </row>
    <row r="135" spans="2:7" ht="15">
      <c r="B135" s="158"/>
      <c r="C135" s="149"/>
      <c r="D135" s="150"/>
      <c r="E135" s="168"/>
      <c r="F135" s="169"/>
      <c r="G135" s="113"/>
    </row>
    <row r="136" spans="2:7" ht="15">
      <c r="B136" s="158"/>
      <c r="C136" s="149"/>
      <c r="D136" s="150"/>
      <c r="E136" s="168"/>
      <c r="F136" s="169"/>
      <c r="G136" s="113"/>
    </row>
    <row r="137" spans="2:7" ht="15">
      <c r="B137" s="158"/>
      <c r="C137" s="149"/>
      <c r="D137" s="150"/>
      <c r="E137" s="168"/>
      <c r="F137" s="169"/>
      <c r="G137" s="113"/>
    </row>
    <row r="138" spans="2:7" ht="15">
      <c r="B138" s="158"/>
      <c r="C138" s="149"/>
      <c r="D138" s="150"/>
      <c r="E138" s="168"/>
      <c r="F138" s="169"/>
      <c r="G138" s="113"/>
    </row>
    <row r="139" spans="2:7" ht="15">
      <c r="B139" s="158"/>
      <c r="C139" s="149"/>
      <c r="D139" s="150"/>
      <c r="E139" s="168"/>
      <c r="F139" s="169"/>
      <c r="G139" s="113"/>
    </row>
    <row r="140" spans="2:7" ht="15">
      <c r="B140" s="158"/>
      <c r="C140" s="149"/>
      <c r="D140" s="150"/>
      <c r="E140" s="168"/>
      <c r="F140" s="169"/>
      <c r="G140" s="113"/>
    </row>
    <row r="141" spans="2:7" ht="15">
      <c r="B141" s="158"/>
      <c r="C141" s="149"/>
      <c r="D141" s="150"/>
      <c r="E141" s="168"/>
      <c r="F141" s="169"/>
      <c r="G141" s="113"/>
    </row>
    <row r="142" spans="2:7" ht="15">
      <c r="B142" s="158"/>
      <c r="C142" s="149"/>
      <c r="D142" s="150"/>
      <c r="E142" s="168"/>
      <c r="F142" s="169"/>
      <c r="G142" s="113"/>
    </row>
    <row r="143" spans="2:7" ht="15">
      <c r="B143" s="158"/>
      <c r="C143" s="149"/>
      <c r="D143" s="150"/>
      <c r="E143" s="168"/>
      <c r="F143" s="169"/>
      <c r="G143" s="113"/>
    </row>
    <row r="144" spans="2:7" ht="15">
      <c r="B144" s="158"/>
      <c r="C144" s="149"/>
      <c r="D144" s="150"/>
      <c r="E144" s="168"/>
      <c r="F144" s="169"/>
      <c r="G144" s="113"/>
    </row>
    <row r="145" spans="2:7" ht="15">
      <c r="B145" s="158"/>
      <c r="C145" s="149"/>
      <c r="D145" s="150"/>
      <c r="E145" s="168"/>
      <c r="F145" s="169"/>
      <c r="G145" s="113"/>
    </row>
    <row r="146" spans="2:7" ht="15">
      <c r="B146" s="158"/>
      <c r="C146" s="149"/>
      <c r="D146" s="150"/>
      <c r="E146" s="168"/>
      <c r="F146" s="169"/>
      <c r="G146" s="113"/>
    </row>
    <row r="147" spans="2:7" ht="15">
      <c r="B147" s="158"/>
      <c r="C147" s="149"/>
      <c r="D147" s="150"/>
      <c r="E147" s="168"/>
      <c r="F147" s="169"/>
      <c r="G147" s="113"/>
    </row>
    <row r="148" spans="2:7" ht="15">
      <c r="B148" s="158"/>
      <c r="C148" s="149"/>
      <c r="D148" s="150"/>
      <c r="E148" s="168"/>
      <c r="F148" s="169"/>
      <c r="G148" s="113"/>
    </row>
    <row r="149" spans="2:7" ht="15">
      <c r="B149" s="158"/>
      <c r="C149" s="149"/>
      <c r="D149" s="150"/>
      <c r="E149" s="168"/>
      <c r="F149" s="169"/>
      <c r="G149" s="113"/>
    </row>
    <row r="150" spans="2:7" ht="15">
      <c r="B150" s="158"/>
      <c r="C150" s="149"/>
      <c r="D150" s="150"/>
      <c r="E150" s="168"/>
      <c r="F150" s="169"/>
      <c r="G150" s="113"/>
    </row>
    <row r="151" spans="2:7" ht="15">
      <c r="B151" s="158"/>
      <c r="C151" s="149"/>
      <c r="D151" s="150"/>
      <c r="E151" s="168"/>
      <c r="F151" s="169"/>
      <c r="G151" s="113"/>
    </row>
    <row r="152" spans="2:7" ht="15">
      <c r="B152" s="158"/>
      <c r="C152" s="149"/>
      <c r="D152" s="150"/>
      <c r="E152" s="168"/>
      <c r="F152" s="169"/>
      <c r="G152" s="113"/>
    </row>
    <row r="153" spans="2:7" ht="15">
      <c r="B153" s="158"/>
      <c r="C153" s="149"/>
      <c r="D153" s="150"/>
      <c r="E153" s="168"/>
      <c r="F153" s="169"/>
      <c r="G153" s="113"/>
    </row>
    <row r="154" spans="2:7" ht="15">
      <c r="B154" s="158"/>
      <c r="C154" s="149"/>
      <c r="D154" s="150"/>
      <c r="E154" s="168"/>
      <c r="F154" s="169"/>
      <c r="G154" s="113"/>
    </row>
    <row r="155" spans="2:7" ht="15">
      <c r="B155" s="158"/>
      <c r="C155" s="149"/>
      <c r="D155" s="150"/>
      <c r="E155" s="168"/>
      <c r="F155" s="169"/>
      <c r="G155" s="113"/>
    </row>
    <row r="156" spans="2:7" ht="15">
      <c r="B156" s="158"/>
      <c r="C156" s="149"/>
      <c r="D156" s="150"/>
      <c r="E156" s="168"/>
      <c r="F156" s="169"/>
      <c r="G156" s="113"/>
    </row>
    <row r="157" spans="2:7" ht="15">
      <c r="B157" s="158"/>
      <c r="C157" s="149"/>
      <c r="D157" s="150"/>
      <c r="E157" s="168"/>
      <c r="F157" s="169"/>
      <c r="G157" s="113"/>
    </row>
    <row r="158" spans="2:7" ht="15">
      <c r="B158" s="158"/>
      <c r="C158" s="149"/>
      <c r="D158" s="150"/>
      <c r="E158" s="168"/>
      <c r="F158" s="169"/>
      <c r="G158" s="113"/>
    </row>
    <row r="159" spans="2:7" ht="15">
      <c r="B159" s="158"/>
      <c r="C159" s="149"/>
      <c r="D159" s="150"/>
      <c r="E159" s="168"/>
      <c r="F159" s="169"/>
      <c r="G159" s="113"/>
    </row>
    <row r="160" spans="2:7" ht="15">
      <c r="B160" s="158"/>
      <c r="C160" s="149"/>
      <c r="D160" s="150"/>
      <c r="E160" s="168"/>
      <c r="F160" s="169"/>
      <c r="G160" s="113"/>
    </row>
    <row r="161" spans="2:7" ht="15">
      <c r="B161" s="158"/>
      <c r="C161" s="149"/>
      <c r="D161" s="150"/>
      <c r="E161" s="168"/>
      <c r="F161" s="169"/>
      <c r="G161" s="113"/>
    </row>
    <row r="162" spans="2:7" ht="15">
      <c r="B162" s="158"/>
      <c r="C162" s="149"/>
      <c r="D162" s="150"/>
      <c r="E162" s="168"/>
      <c r="F162" s="169"/>
      <c r="G162" s="113"/>
    </row>
    <row r="163" spans="2:7" ht="15">
      <c r="B163" s="158"/>
      <c r="C163" s="149"/>
      <c r="D163" s="150"/>
      <c r="E163" s="168"/>
      <c r="F163" s="169"/>
      <c r="G163" s="113"/>
    </row>
    <row r="164" spans="2:7" ht="15">
      <c r="B164" s="158"/>
      <c r="C164" s="149"/>
      <c r="D164" s="150"/>
      <c r="E164" s="168"/>
      <c r="F164" s="169"/>
      <c r="G164" s="113"/>
    </row>
    <row r="165" spans="2:7" ht="15">
      <c r="B165" s="158"/>
      <c r="C165" s="149"/>
      <c r="D165" s="150"/>
      <c r="E165" s="168"/>
      <c r="F165" s="169"/>
      <c r="G165" s="113"/>
    </row>
    <row r="166" spans="2:7" ht="15">
      <c r="B166" s="158"/>
      <c r="C166" s="149"/>
      <c r="D166" s="150"/>
      <c r="E166" s="168"/>
      <c r="F166" s="169"/>
      <c r="G166" s="113"/>
    </row>
    <row r="167" spans="2:7" ht="15">
      <c r="B167" s="158"/>
      <c r="C167" s="149"/>
      <c r="D167" s="150"/>
      <c r="E167" s="168"/>
      <c r="F167" s="169"/>
      <c r="G167" s="113"/>
    </row>
    <row r="168" spans="2:7" ht="15">
      <c r="B168" s="158"/>
      <c r="C168" s="149"/>
      <c r="D168" s="150"/>
      <c r="E168" s="168"/>
      <c r="F168" s="169"/>
      <c r="G168" s="113"/>
    </row>
    <row r="169" spans="2:7" ht="15">
      <c r="B169" s="158"/>
      <c r="C169" s="149"/>
      <c r="D169" s="150"/>
      <c r="E169" s="168"/>
      <c r="F169" s="169"/>
      <c r="G169" s="113"/>
    </row>
    <row r="170" spans="2:7" ht="15">
      <c r="B170" s="158"/>
      <c r="C170" s="149"/>
      <c r="D170" s="150"/>
      <c r="E170" s="168"/>
      <c r="F170" s="169"/>
      <c r="G170" s="113"/>
    </row>
    <row r="171" spans="2:7" ht="15">
      <c r="B171" s="158"/>
      <c r="C171" s="149"/>
      <c r="D171" s="150"/>
      <c r="E171" s="168"/>
      <c r="F171" s="169"/>
      <c r="G171" s="113"/>
    </row>
    <row r="172" spans="2:7" ht="15">
      <c r="B172" s="158"/>
      <c r="C172" s="149"/>
      <c r="D172" s="150"/>
      <c r="E172" s="168"/>
      <c r="F172" s="169"/>
      <c r="G172" s="113"/>
    </row>
    <row r="173" spans="2:7" ht="15">
      <c r="B173" s="158"/>
      <c r="C173" s="149"/>
      <c r="D173" s="150"/>
      <c r="E173" s="168"/>
      <c r="F173" s="169"/>
      <c r="G173" s="113"/>
    </row>
    <row r="174" spans="2:7" ht="15">
      <c r="B174" s="158"/>
      <c r="C174" s="149"/>
      <c r="D174" s="150"/>
      <c r="E174" s="168"/>
      <c r="F174" s="169"/>
      <c r="G174" s="113"/>
    </row>
    <row r="175" spans="2:7" ht="15">
      <c r="B175" s="158"/>
      <c r="C175" s="149"/>
      <c r="D175" s="150"/>
      <c r="E175" s="168"/>
      <c r="F175" s="169"/>
      <c r="G175" s="113"/>
    </row>
    <row r="176" spans="2:7" ht="15">
      <c r="B176" s="158"/>
      <c r="C176" s="149"/>
      <c r="D176" s="150"/>
      <c r="E176" s="168"/>
      <c r="F176" s="169"/>
      <c r="G176" s="113"/>
    </row>
    <row r="177" spans="2:7" ht="15">
      <c r="B177" s="158"/>
      <c r="C177" s="149"/>
      <c r="D177" s="150"/>
      <c r="E177" s="168"/>
      <c r="F177" s="169"/>
      <c r="G177" s="113"/>
    </row>
    <row r="178" spans="2:7" ht="15">
      <c r="B178" s="158"/>
      <c r="C178" s="149"/>
      <c r="D178" s="150"/>
      <c r="E178" s="168"/>
      <c r="F178" s="169"/>
      <c r="G178" s="113"/>
    </row>
    <row r="179" spans="2:7" ht="15">
      <c r="B179" s="158"/>
      <c r="C179" s="149"/>
      <c r="D179" s="150"/>
      <c r="E179" s="168"/>
      <c r="F179" s="169"/>
      <c r="G179" s="113"/>
    </row>
    <row r="180" spans="2:7" ht="15">
      <c r="B180" s="158"/>
      <c r="C180" s="149"/>
      <c r="D180" s="150"/>
      <c r="E180" s="168"/>
      <c r="F180" s="169"/>
      <c r="G180" s="113"/>
    </row>
    <row r="181" spans="2:7" ht="15">
      <c r="B181" s="158"/>
      <c r="C181" s="149"/>
      <c r="D181" s="150"/>
      <c r="E181" s="168"/>
      <c r="F181" s="169"/>
      <c r="G181" s="113"/>
    </row>
    <row r="182" spans="2:7" ht="15">
      <c r="B182" s="158"/>
      <c r="C182" s="149"/>
      <c r="D182" s="150"/>
      <c r="E182" s="168"/>
      <c r="F182" s="169"/>
      <c r="G182" s="113"/>
    </row>
    <row r="183" spans="2:7" ht="15">
      <c r="B183" s="158"/>
      <c r="C183" s="149"/>
      <c r="D183" s="150"/>
      <c r="E183" s="168"/>
      <c r="F183" s="169"/>
      <c r="G183" s="113"/>
    </row>
    <row r="184" spans="2:7" ht="15">
      <c r="B184" s="158"/>
      <c r="C184" s="149"/>
      <c r="D184" s="150"/>
      <c r="E184" s="168"/>
      <c r="F184" s="169"/>
      <c r="G184" s="113"/>
    </row>
    <row r="185" spans="2:7" ht="15">
      <c r="B185" s="158"/>
      <c r="C185" s="149"/>
      <c r="D185" s="150"/>
      <c r="E185" s="168"/>
      <c r="F185" s="169"/>
      <c r="G185" s="113"/>
    </row>
    <row r="186" spans="2:7" ht="15">
      <c r="B186" s="158"/>
      <c r="C186" s="149"/>
      <c r="D186" s="150"/>
      <c r="E186" s="168"/>
      <c r="F186" s="169"/>
      <c r="G186" s="113"/>
    </row>
    <row r="187" spans="2:7" ht="15">
      <c r="B187" s="158"/>
      <c r="C187" s="149"/>
      <c r="D187" s="150"/>
      <c r="E187" s="168"/>
      <c r="F187" s="169"/>
      <c r="G187" s="113"/>
    </row>
    <row r="188" spans="2:7" ht="15">
      <c r="B188" s="158"/>
      <c r="C188" s="149"/>
      <c r="D188" s="150"/>
      <c r="E188" s="168"/>
      <c r="F188" s="169"/>
      <c r="G188" s="113"/>
    </row>
    <row r="189" spans="2:7" ht="15">
      <c r="B189" s="158"/>
      <c r="C189" s="149"/>
      <c r="D189" s="150"/>
      <c r="E189" s="168"/>
      <c r="F189" s="169"/>
      <c r="G189" s="113"/>
    </row>
    <row r="190" spans="2:7" ht="15">
      <c r="B190" s="158"/>
      <c r="C190" s="149"/>
      <c r="D190" s="150"/>
      <c r="E190" s="168"/>
      <c r="F190" s="169"/>
      <c r="G190" s="113"/>
    </row>
    <row r="191" spans="2:7" ht="15">
      <c r="B191" s="158"/>
      <c r="C191" s="149"/>
      <c r="D191" s="150"/>
      <c r="E191" s="168"/>
      <c r="F191" s="169"/>
      <c r="G191" s="113"/>
    </row>
    <row r="192" spans="2:7" ht="15">
      <c r="B192" s="158"/>
      <c r="C192" s="149"/>
      <c r="D192" s="150"/>
      <c r="E192" s="168"/>
      <c r="F192" s="169"/>
      <c r="G192" s="113"/>
    </row>
    <row r="193" spans="2:7" ht="15">
      <c r="B193" s="158"/>
      <c r="C193" s="149"/>
      <c r="D193" s="150"/>
      <c r="E193" s="168"/>
      <c r="F193" s="169"/>
      <c r="G193" s="113"/>
    </row>
    <row r="194" spans="2:7" ht="15">
      <c r="B194" s="158"/>
      <c r="C194" s="149"/>
      <c r="D194" s="150"/>
      <c r="E194" s="168"/>
      <c r="F194" s="169"/>
      <c r="G194" s="113"/>
    </row>
    <row r="195" spans="2:7" ht="15">
      <c r="B195" s="158"/>
      <c r="C195" s="149"/>
      <c r="D195" s="150"/>
      <c r="E195" s="168"/>
      <c r="F195" s="169"/>
      <c r="G195" s="113"/>
    </row>
    <row r="196" spans="2:7" ht="15">
      <c r="B196" s="158"/>
      <c r="C196" s="149"/>
      <c r="D196" s="150"/>
      <c r="E196" s="168"/>
      <c r="F196" s="169"/>
      <c r="G196" s="113"/>
    </row>
    <row r="197" spans="2:7" ht="15">
      <c r="B197" s="158"/>
      <c r="C197" s="149"/>
      <c r="D197" s="150"/>
      <c r="E197" s="168"/>
      <c r="F197" s="169"/>
      <c r="G197" s="113"/>
    </row>
    <row r="198" spans="2:7" ht="15">
      <c r="B198" s="158"/>
      <c r="C198" s="149"/>
      <c r="D198" s="150"/>
      <c r="E198" s="168"/>
      <c r="F198" s="169"/>
      <c r="G198" s="113"/>
    </row>
    <row r="199" spans="2:7" ht="15">
      <c r="B199" s="158"/>
      <c r="C199" s="149"/>
      <c r="D199" s="150"/>
      <c r="E199" s="168"/>
      <c r="F199" s="169"/>
      <c r="G199" s="113"/>
    </row>
    <row r="200" spans="2:7" ht="15">
      <c r="B200" s="158"/>
      <c r="C200" s="149"/>
      <c r="D200" s="150"/>
      <c r="E200" s="168"/>
      <c r="F200" s="169"/>
      <c r="G200" s="113"/>
    </row>
    <row r="201" spans="2:7" ht="15">
      <c r="B201" s="158"/>
      <c r="C201" s="149"/>
      <c r="D201" s="150"/>
      <c r="E201" s="168"/>
      <c r="F201" s="169"/>
      <c r="G201" s="113"/>
    </row>
    <row r="202" spans="2:7" ht="15">
      <c r="B202" s="158"/>
      <c r="C202" s="149"/>
      <c r="D202" s="150"/>
      <c r="E202" s="168"/>
      <c r="F202" s="169"/>
      <c r="G202" s="113"/>
    </row>
    <row r="203" spans="2:7" ht="15">
      <c r="B203" s="158"/>
      <c r="C203" s="149"/>
      <c r="D203" s="150"/>
      <c r="E203" s="168"/>
      <c r="F203" s="169"/>
      <c r="G203" s="113"/>
    </row>
    <row r="204" spans="2:7" ht="15">
      <c r="B204" s="158"/>
      <c r="C204" s="149"/>
      <c r="D204" s="150"/>
      <c r="E204" s="168"/>
      <c r="F204" s="169"/>
      <c r="G204" s="113"/>
    </row>
    <row r="205" spans="2:7" ht="15">
      <c r="B205" s="158"/>
      <c r="C205" s="149"/>
      <c r="D205" s="150"/>
      <c r="E205" s="168"/>
      <c r="F205" s="169"/>
      <c r="G205" s="113"/>
    </row>
    <row r="206" spans="2:7" ht="15">
      <c r="B206" s="158"/>
      <c r="C206" s="149"/>
      <c r="D206" s="150"/>
      <c r="E206" s="168"/>
      <c r="F206" s="169"/>
      <c r="G206" s="113"/>
    </row>
    <row r="207" spans="2:7" ht="15">
      <c r="B207" s="158"/>
      <c r="C207" s="149"/>
      <c r="D207" s="150"/>
      <c r="E207" s="168"/>
      <c r="F207" s="169"/>
      <c r="G207" s="113"/>
    </row>
    <row r="208" spans="2:7" ht="15">
      <c r="B208" s="158"/>
      <c r="C208" s="149"/>
      <c r="D208" s="150"/>
      <c r="E208" s="168"/>
      <c r="F208" s="169"/>
      <c r="G208" s="113"/>
    </row>
    <row r="209" spans="2:7" ht="15">
      <c r="B209" s="158"/>
      <c r="C209" s="149"/>
      <c r="D209" s="150"/>
      <c r="E209" s="168"/>
      <c r="F209" s="169"/>
      <c r="G209" s="113"/>
    </row>
    <row r="210" spans="2:7" ht="15">
      <c r="B210" s="158"/>
      <c r="C210" s="149"/>
      <c r="D210" s="150"/>
      <c r="E210" s="168"/>
      <c r="F210" s="169"/>
      <c r="G210" s="113"/>
    </row>
    <row r="211" spans="2:7" ht="15">
      <c r="B211" s="158"/>
      <c r="C211" s="149"/>
      <c r="D211" s="150"/>
      <c r="E211" s="168"/>
      <c r="F211" s="169"/>
      <c r="G211" s="113"/>
    </row>
    <row r="212" spans="2:7" ht="15">
      <c r="B212" s="158"/>
      <c r="C212" s="149"/>
      <c r="D212" s="150"/>
      <c r="E212" s="168"/>
      <c r="F212" s="169"/>
      <c r="G212" s="113"/>
    </row>
    <row r="213" spans="2:7" ht="15">
      <c r="B213" s="158"/>
      <c r="C213" s="149"/>
      <c r="D213" s="150"/>
      <c r="E213" s="168"/>
      <c r="F213" s="169"/>
      <c r="G213" s="113"/>
    </row>
    <row r="214" spans="2:7" ht="15">
      <c r="B214" s="158"/>
      <c r="C214" s="149"/>
      <c r="D214" s="150"/>
      <c r="E214" s="168"/>
      <c r="F214" s="169"/>
      <c r="G214" s="113"/>
    </row>
    <row r="215" spans="2:7" ht="15">
      <c r="B215" s="158"/>
      <c r="C215" s="149"/>
      <c r="D215" s="150"/>
      <c r="E215" s="168"/>
      <c r="F215" s="169"/>
      <c r="G215" s="113"/>
    </row>
    <row r="216" spans="2:7" ht="15">
      <c r="B216" s="158"/>
      <c r="C216" s="149"/>
      <c r="D216" s="150"/>
      <c r="E216" s="168"/>
      <c r="F216" s="169"/>
      <c r="G216" s="113"/>
    </row>
    <row r="217" spans="2:7" ht="15">
      <c r="B217" s="158"/>
      <c r="C217" s="149"/>
      <c r="D217" s="150"/>
      <c r="E217" s="168"/>
      <c r="F217" s="169"/>
      <c r="G217" s="113"/>
    </row>
    <row r="218" spans="2:7" ht="15">
      <c r="B218" s="158"/>
      <c r="C218" s="149"/>
      <c r="D218" s="150"/>
      <c r="E218" s="168"/>
      <c r="F218" s="169"/>
      <c r="G218" s="113"/>
    </row>
    <row r="219" spans="2:7" ht="15">
      <c r="B219" s="158"/>
      <c r="C219" s="149"/>
      <c r="D219" s="150"/>
      <c r="E219" s="168"/>
      <c r="F219" s="169"/>
      <c r="G219" s="113"/>
    </row>
    <row r="220" spans="2:7" ht="15">
      <c r="B220" s="158"/>
      <c r="C220" s="149"/>
      <c r="D220" s="150"/>
      <c r="E220" s="168"/>
      <c r="F220" s="169"/>
      <c r="G220" s="113"/>
    </row>
    <row r="221" spans="2:7" ht="15">
      <c r="B221" s="158"/>
      <c r="C221" s="149"/>
      <c r="D221" s="150"/>
      <c r="E221" s="168"/>
      <c r="F221" s="169"/>
      <c r="G221" s="113"/>
    </row>
    <row r="222" spans="2:7">
      <c r="B222" s="148"/>
      <c r="C222" s="149"/>
      <c r="D222" s="150"/>
      <c r="E222" s="168"/>
      <c r="F222" s="169"/>
      <c r="G222" s="113"/>
    </row>
    <row r="223" spans="2:7">
      <c r="B223" s="148"/>
      <c r="C223" s="149"/>
      <c r="D223" s="150"/>
      <c r="E223" s="168"/>
      <c r="F223" s="169"/>
      <c r="G223" s="113"/>
    </row>
    <row r="224" spans="2:7">
      <c r="B224" s="148"/>
      <c r="C224" s="149"/>
      <c r="D224" s="150"/>
      <c r="E224" s="168"/>
      <c r="F224" s="169"/>
      <c r="G224" s="113"/>
    </row>
    <row r="225" spans="2:7">
      <c r="B225" s="148"/>
      <c r="C225" s="149"/>
      <c r="D225" s="150"/>
      <c r="E225" s="168"/>
      <c r="F225" s="169"/>
      <c r="G225" s="113"/>
    </row>
    <row r="226" spans="2:7">
      <c r="B226" s="148"/>
      <c r="C226" s="149"/>
      <c r="D226" s="150"/>
      <c r="E226" s="168"/>
      <c r="F226" s="169"/>
      <c r="G226" s="113"/>
    </row>
    <row r="227" spans="2:7">
      <c r="B227" s="148"/>
      <c r="C227" s="149"/>
      <c r="D227" s="150"/>
      <c r="E227" s="168"/>
      <c r="F227" s="169"/>
      <c r="G227" s="113"/>
    </row>
    <row r="228" spans="2:7">
      <c r="B228" s="148"/>
      <c r="C228" s="149"/>
      <c r="D228" s="150"/>
      <c r="E228" s="168"/>
      <c r="F228" s="169"/>
      <c r="G228" s="113"/>
    </row>
    <row r="229" spans="2:7">
      <c r="B229" s="148"/>
      <c r="C229" s="149"/>
      <c r="D229" s="150"/>
      <c r="E229" s="168"/>
      <c r="F229" s="169"/>
      <c r="G229" s="113"/>
    </row>
    <row r="230" spans="2:7">
      <c r="B230" s="148"/>
      <c r="C230" s="149"/>
      <c r="D230" s="150"/>
      <c r="E230" s="168"/>
      <c r="F230" s="169"/>
      <c r="G230" s="113"/>
    </row>
    <row r="231" spans="2:7">
      <c r="B231" s="148"/>
      <c r="C231" s="149"/>
      <c r="D231" s="150"/>
      <c r="E231" s="168"/>
      <c r="F231" s="169"/>
      <c r="G231" s="113"/>
    </row>
    <row r="232" spans="2:7">
      <c r="B232" s="148"/>
      <c r="C232" s="149"/>
      <c r="D232" s="150"/>
      <c r="E232" s="168"/>
      <c r="F232" s="169"/>
      <c r="G232" s="113"/>
    </row>
    <row r="233" spans="2:7">
      <c r="B233" s="148"/>
      <c r="C233" s="149"/>
      <c r="D233" s="150"/>
      <c r="E233" s="168"/>
      <c r="F233" s="169"/>
      <c r="G233" s="113"/>
    </row>
    <row r="234" spans="2:7">
      <c r="B234" s="148"/>
      <c r="C234" s="149"/>
      <c r="D234" s="150"/>
      <c r="E234" s="168"/>
      <c r="F234" s="169"/>
      <c r="G234" s="113"/>
    </row>
    <row r="235" spans="2:7">
      <c r="B235" s="148"/>
      <c r="C235" s="149"/>
      <c r="D235" s="150"/>
      <c r="E235" s="168"/>
      <c r="F235" s="169"/>
      <c r="G235" s="113"/>
    </row>
    <row r="236" spans="2:7">
      <c r="B236" s="148"/>
      <c r="C236" s="149"/>
      <c r="D236" s="150"/>
      <c r="E236" s="168"/>
      <c r="F236" s="169"/>
      <c r="G236" s="113"/>
    </row>
    <row r="237" spans="2:7">
      <c r="B237" s="148"/>
      <c r="C237" s="149"/>
      <c r="D237" s="150"/>
      <c r="E237" s="168"/>
      <c r="F237" s="169"/>
      <c r="G237" s="113"/>
    </row>
    <row r="238" spans="2:7">
      <c r="B238" s="148"/>
      <c r="C238" s="149"/>
      <c r="D238" s="150"/>
      <c r="E238" s="168"/>
      <c r="F238" s="169"/>
      <c r="G238" s="113"/>
    </row>
    <row r="239" spans="2:7">
      <c r="B239" s="148"/>
      <c r="C239" s="149"/>
      <c r="D239" s="150"/>
      <c r="E239" s="168"/>
      <c r="F239" s="169"/>
      <c r="G239" s="113"/>
    </row>
    <row r="240" spans="2:7">
      <c r="B240" s="148"/>
      <c r="C240" s="149"/>
      <c r="D240" s="150"/>
      <c r="E240" s="168"/>
      <c r="F240" s="169"/>
      <c r="G240" s="113"/>
    </row>
    <row r="241" spans="2:7">
      <c r="B241" s="148"/>
      <c r="C241" s="149"/>
      <c r="D241" s="150"/>
      <c r="E241" s="168"/>
      <c r="F241" s="169"/>
      <c r="G241" s="113"/>
    </row>
    <row r="242" spans="2:7">
      <c r="B242" s="148"/>
      <c r="C242" s="149"/>
      <c r="D242" s="150"/>
      <c r="E242" s="168"/>
      <c r="F242" s="169"/>
      <c r="G242" s="113"/>
    </row>
    <row r="243" spans="2:7">
      <c r="B243" s="148"/>
      <c r="C243" s="149"/>
      <c r="D243" s="150"/>
      <c r="E243" s="168"/>
      <c r="F243" s="169"/>
      <c r="G243" s="113"/>
    </row>
    <row r="244" spans="2:7">
      <c r="B244" s="148"/>
      <c r="C244" s="149"/>
      <c r="D244" s="150"/>
      <c r="E244" s="168"/>
      <c r="F244" s="169"/>
      <c r="G244" s="113"/>
    </row>
    <row r="245" spans="2:7">
      <c r="B245" s="148"/>
      <c r="C245" s="149"/>
      <c r="D245" s="150"/>
      <c r="E245" s="168"/>
      <c r="F245" s="169"/>
      <c r="G245" s="113"/>
    </row>
    <row r="246" spans="2:7">
      <c r="B246" s="148"/>
      <c r="C246" s="149"/>
      <c r="D246" s="150"/>
      <c r="E246" s="168"/>
      <c r="F246" s="169"/>
      <c r="G246" s="113"/>
    </row>
    <row r="247" spans="2:7">
      <c r="B247" s="148"/>
      <c r="C247" s="149"/>
      <c r="D247" s="150"/>
      <c r="E247" s="168"/>
      <c r="F247" s="169"/>
      <c r="G247" s="113"/>
    </row>
    <row r="248" spans="2:7">
      <c r="B248" s="148"/>
      <c r="C248" s="149"/>
      <c r="D248" s="150"/>
      <c r="E248" s="168"/>
      <c r="F248" s="169"/>
      <c r="G248" s="113"/>
    </row>
    <row r="249" spans="2:7">
      <c r="B249" s="148"/>
      <c r="C249" s="149"/>
      <c r="D249" s="150"/>
      <c r="E249" s="168"/>
      <c r="F249" s="169"/>
      <c r="G249" s="113"/>
    </row>
    <row r="250" spans="2:7">
      <c r="B250" s="148"/>
      <c r="C250" s="149"/>
      <c r="D250" s="150"/>
      <c r="E250" s="168"/>
      <c r="F250" s="169"/>
      <c r="G250" s="113"/>
    </row>
    <row r="251" spans="2:7">
      <c r="B251" s="148"/>
      <c r="C251" s="149"/>
      <c r="D251" s="150"/>
      <c r="E251" s="168"/>
      <c r="F251" s="169"/>
      <c r="G251" s="113"/>
    </row>
    <row r="252" spans="2:7">
      <c r="B252" s="148"/>
      <c r="C252" s="149"/>
      <c r="D252" s="150"/>
      <c r="E252" s="168"/>
      <c r="F252" s="169"/>
      <c r="G252" s="113"/>
    </row>
    <row r="253" spans="2:7">
      <c r="B253" s="148"/>
      <c r="C253" s="149"/>
      <c r="D253" s="150"/>
      <c r="E253" s="168"/>
      <c r="F253" s="169"/>
      <c r="G253" s="113"/>
    </row>
    <row r="254" spans="2:7">
      <c r="B254" s="148"/>
      <c r="C254" s="149"/>
      <c r="D254" s="150"/>
      <c r="E254" s="168"/>
      <c r="F254" s="169"/>
      <c r="G254" s="113"/>
    </row>
    <row r="255" spans="2:7">
      <c r="B255" s="148"/>
      <c r="C255" s="149"/>
      <c r="D255" s="150"/>
      <c r="E255" s="168"/>
      <c r="F255" s="169"/>
      <c r="G255" s="113"/>
    </row>
    <row r="256" spans="2:7">
      <c r="B256" s="148"/>
      <c r="C256" s="149"/>
      <c r="D256" s="150"/>
      <c r="E256" s="168"/>
      <c r="F256" s="169"/>
      <c r="G256" s="113"/>
    </row>
    <row r="257" spans="2:7">
      <c r="B257" s="148"/>
      <c r="C257" s="149"/>
      <c r="D257" s="150"/>
      <c r="E257" s="168"/>
      <c r="F257" s="169"/>
      <c r="G257" s="113"/>
    </row>
    <row r="258" spans="2:7">
      <c r="B258" s="148"/>
      <c r="C258" s="149"/>
      <c r="D258" s="150"/>
      <c r="E258" s="168"/>
      <c r="F258" s="169"/>
      <c r="G258" s="113"/>
    </row>
    <row r="259" spans="2:7">
      <c r="B259" s="148"/>
      <c r="C259" s="149"/>
      <c r="D259" s="150"/>
      <c r="E259" s="168"/>
      <c r="F259" s="169"/>
      <c r="G259" s="113"/>
    </row>
    <row r="260" spans="2:7">
      <c r="B260" s="148"/>
      <c r="C260" s="149"/>
      <c r="D260" s="150"/>
      <c r="E260" s="168"/>
      <c r="F260" s="169"/>
      <c r="G260" s="113"/>
    </row>
    <row r="261" spans="2:7">
      <c r="B261" s="148"/>
      <c r="C261" s="149"/>
      <c r="D261" s="150"/>
      <c r="E261" s="168"/>
      <c r="F261" s="169"/>
      <c r="G261" s="113"/>
    </row>
    <row r="262" spans="2:7">
      <c r="B262" s="148"/>
      <c r="C262" s="149"/>
      <c r="D262" s="150"/>
      <c r="E262" s="168"/>
      <c r="F262" s="169"/>
      <c r="G262" s="113"/>
    </row>
    <row r="263" spans="2:7">
      <c r="B263" s="148"/>
      <c r="C263" s="149"/>
      <c r="D263" s="150"/>
      <c r="E263" s="168"/>
      <c r="F263" s="169"/>
      <c r="G263" s="113"/>
    </row>
    <row r="264" spans="2:7">
      <c r="B264" s="148"/>
      <c r="C264" s="149"/>
      <c r="D264" s="150"/>
      <c r="E264" s="168"/>
      <c r="F264" s="169"/>
      <c r="G264" s="113"/>
    </row>
    <row r="265" spans="2:7">
      <c r="B265" s="148"/>
      <c r="C265" s="149"/>
      <c r="D265" s="150"/>
      <c r="E265" s="168"/>
      <c r="F265" s="169"/>
      <c r="G265" s="113"/>
    </row>
    <row r="266" spans="2:7">
      <c r="B266" s="148"/>
      <c r="C266" s="149"/>
      <c r="D266" s="150"/>
      <c r="E266" s="168"/>
      <c r="F266" s="169"/>
      <c r="G266" s="113"/>
    </row>
    <row r="267" spans="2:7">
      <c r="B267" s="148"/>
      <c r="C267" s="149"/>
      <c r="D267" s="150"/>
      <c r="E267" s="168"/>
      <c r="F267" s="169"/>
      <c r="G267" s="113"/>
    </row>
    <row r="268" spans="2:7">
      <c r="B268" s="148"/>
      <c r="C268" s="149"/>
      <c r="D268" s="150"/>
      <c r="E268" s="168"/>
      <c r="F268" s="169"/>
      <c r="G268" s="113"/>
    </row>
    <row r="269" spans="2:7">
      <c r="B269" s="148"/>
      <c r="C269" s="149"/>
      <c r="D269" s="150"/>
      <c r="E269" s="168"/>
      <c r="F269" s="169"/>
      <c r="G269" s="113"/>
    </row>
    <row r="270" spans="2:7">
      <c r="B270" s="148"/>
      <c r="C270" s="149"/>
      <c r="D270" s="150"/>
      <c r="E270" s="168"/>
      <c r="F270" s="169"/>
      <c r="G270" s="113"/>
    </row>
    <row r="271" spans="2:7">
      <c r="B271" s="148"/>
      <c r="C271" s="149"/>
      <c r="D271" s="150"/>
      <c r="E271" s="168"/>
      <c r="F271" s="169"/>
      <c r="G271" s="113"/>
    </row>
    <row r="272" spans="2:7">
      <c r="B272" s="148"/>
      <c r="C272" s="149"/>
      <c r="D272" s="150"/>
      <c r="E272" s="168"/>
      <c r="F272" s="169"/>
      <c r="G272" s="113"/>
    </row>
    <row r="273" spans="2:7">
      <c r="B273" s="148"/>
      <c r="C273" s="149"/>
      <c r="D273" s="150"/>
      <c r="E273" s="168"/>
      <c r="F273" s="169"/>
      <c r="G273" s="113"/>
    </row>
    <row r="274" spans="2:7">
      <c r="B274" s="148"/>
      <c r="C274" s="149"/>
      <c r="D274" s="150"/>
      <c r="E274" s="168"/>
      <c r="F274" s="169"/>
      <c r="G274" s="113"/>
    </row>
    <row r="275" spans="2:7">
      <c r="B275" s="148"/>
      <c r="C275" s="149"/>
      <c r="D275" s="150"/>
      <c r="E275" s="168"/>
      <c r="F275" s="169"/>
      <c r="G275" s="113"/>
    </row>
    <row r="276" spans="2:7">
      <c r="B276" s="148"/>
      <c r="C276" s="149"/>
      <c r="D276" s="150"/>
      <c r="E276" s="168"/>
      <c r="F276" s="169"/>
      <c r="G276" s="113"/>
    </row>
    <row r="277" spans="2:7">
      <c r="B277" s="148"/>
      <c r="C277" s="149"/>
      <c r="D277" s="150"/>
      <c r="E277" s="168"/>
      <c r="F277" s="169"/>
      <c r="G277" s="113"/>
    </row>
    <row r="278" spans="2:7">
      <c r="B278" s="148"/>
      <c r="C278" s="149"/>
      <c r="D278" s="150"/>
      <c r="E278" s="168"/>
      <c r="F278" s="169"/>
      <c r="G278" s="113"/>
    </row>
    <row r="279" spans="2:7">
      <c r="B279" s="148"/>
      <c r="C279" s="149"/>
      <c r="D279" s="150"/>
      <c r="E279" s="168"/>
      <c r="F279" s="169"/>
      <c r="G279" s="113"/>
    </row>
    <row r="280" spans="2:7">
      <c r="B280" s="148"/>
      <c r="C280" s="149"/>
      <c r="D280" s="150"/>
      <c r="E280" s="168"/>
      <c r="F280" s="169"/>
      <c r="G280" s="113"/>
    </row>
    <row r="281" spans="2:7">
      <c r="B281" s="148"/>
      <c r="C281" s="149"/>
      <c r="D281" s="150"/>
      <c r="E281" s="168"/>
      <c r="F281" s="169"/>
      <c r="G281" s="113"/>
    </row>
    <row r="282" spans="2:7">
      <c r="B282" s="148"/>
      <c r="C282" s="149"/>
      <c r="D282" s="150"/>
      <c r="E282" s="168"/>
      <c r="F282" s="169"/>
      <c r="G282" s="113"/>
    </row>
    <row r="283" spans="2:7">
      <c r="B283" s="148"/>
      <c r="C283" s="149"/>
      <c r="D283" s="150"/>
      <c r="E283" s="168"/>
      <c r="F283" s="169"/>
      <c r="G283" s="113"/>
    </row>
    <row r="284" spans="2:7">
      <c r="B284" s="148"/>
      <c r="C284" s="149"/>
      <c r="D284" s="150"/>
      <c r="E284" s="168"/>
      <c r="F284" s="169"/>
      <c r="G284" s="113"/>
    </row>
    <row r="285" spans="2:7">
      <c r="B285" s="148"/>
      <c r="C285" s="149"/>
      <c r="D285" s="150"/>
      <c r="E285" s="168"/>
      <c r="F285" s="169"/>
      <c r="G285" s="113"/>
    </row>
    <row r="286" spans="2:7">
      <c r="B286" s="148"/>
      <c r="C286" s="149"/>
      <c r="D286" s="150"/>
      <c r="E286" s="168"/>
      <c r="F286" s="169"/>
      <c r="G286" s="113"/>
    </row>
    <row r="287" spans="2:7">
      <c r="B287" s="148"/>
      <c r="C287" s="149"/>
      <c r="D287" s="150"/>
      <c r="E287" s="168"/>
      <c r="F287" s="169"/>
      <c r="G287" s="113"/>
    </row>
    <row r="288" spans="2:7">
      <c r="B288" s="148"/>
      <c r="C288" s="149"/>
      <c r="D288" s="150"/>
      <c r="E288" s="168"/>
      <c r="F288" s="169"/>
      <c r="G288" s="113"/>
    </row>
    <row r="289" spans="2:7">
      <c r="B289" s="148"/>
      <c r="C289" s="149"/>
      <c r="D289" s="150"/>
      <c r="E289" s="168"/>
      <c r="F289" s="169"/>
      <c r="G289" s="113"/>
    </row>
    <row r="290" spans="2:7">
      <c r="B290" s="148"/>
      <c r="C290" s="149"/>
      <c r="D290" s="150"/>
      <c r="E290" s="168"/>
      <c r="F290" s="169"/>
      <c r="G290" s="113"/>
    </row>
    <row r="291" spans="2:7">
      <c r="B291" s="148"/>
      <c r="C291" s="149"/>
      <c r="D291" s="150"/>
      <c r="E291" s="168"/>
      <c r="F291" s="169"/>
      <c r="G291" s="113"/>
    </row>
    <row r="292" spans="2:7">
      <c r="B292" s="148"/>
      <c r="C292" s="149"/>
      <c r="D292" s="150"/>
      <c r="E292" s="168"/>
      <c r="F292" s="169"/>
      <c r="G292" s="113"/>
    </row>
    <row r="293" spans="2:7">
      <c r="B293" s="148"/>
      <c r="C293" s="149"/>
      <c r="D293" s="150"/>
      <c r="E293" s="168"/>
      <c r="F293" s="169"/>
      <c r="G293" s="113"/>
    </row>
    <row r="294" spans="2:7">
      <c r="B294" s="148"/>
      <c r="C294" s="149"/>
      <c r="D294" s="150"/>
      <c r="E294" s="168"/>
      <c r="F294" s="169"/>
      <c r="G294" s="113"/>
    </row>
    <row r="295" spans="2:7">
      <c r="B295" s="148"/>
      <c r="C295" s="149"/>
      <c r="D295" s="150"/>
      <c r="E295" s="168"/>
      <c r="F295" s="169"/>
      <c r="G295" s="113"/>
    </row>
    <row r="296" spans="2:7">
      <c r="B296" s="148"/>
      <c r="C296" s="149"/>
      <c r="D296" s="150"/>
      <c r="E296" s="168"/>
      <c r="F296" s="169"/>
      <c r="G296" s="113"/>
    </row>
    <row r="297" spans="2:7">
      <c r="B297" s="148"/>
      <c r="C297" s="149"/>
      <c r="D297" s="150"/>
      <c r="E297" s="168"/>
      <c r="F297" s="169"/>
      <c r="G297" s="113"/>
    </row>
    <row r="298" spans="2:7">
      <c r="B298" s="148"/>
      <c r="C298" s="149"/>
      <c r="D298" s="150"/>
      <c r="E298" s="168"/>
      <c r="F298" s="169"/>
      <c r="G298" s="113"/>
    </row>
    <row r="299" spans="2:7">
      <c r="B299" s="148"/>
      <c r="C299" s="149"/>
      <c r="D299" s="150"/>
      <c r="E299" s="168"/>
      <c r="F299" s="169"/>
      <c r="G299" s="113"/>
    </row>
    <row r="300" spans="2:7">
      <c r="B300" s="148"/>
      <c r="C300" s="149"/>
      <c r="D300" s="150"/>
      <c r="E300" s="168"/>
      <c r="F300" s="169"/>
      <c r="G300" s="113"/>
    </row>
    <row r="301" spans="2:7">
      <c r="B301" s="148"/>
      <c r="C301" s="149"/>
      <c r="D301" s="150"/>
      <c r="E301" s="168"/>
      <c r="F301" s="169"/>
      <c r="G301" s="113"/>
    </row>
    <row r="302" spans="2:7">
      <c r="B302" s="148"/>
      <c r="C302" s="149"/>
      <c r="D302" s="150"/>
      <c r="E302" s="168"/>
      <c r="F302" s="169"/>
      <c r="G302" s="113"/>
    </row>
    <row r="303" spans="2:7">
      <c r="B303" s="148"/>
      <c r="C303" s="149"/>
      <c r="D303" s="150"/>
      <c r="E303" s="168"/>
      <c r="F303" s="169"/>
      <c r="G303" s="113"/>
    </row>
    <row r="304" spans="2:7">
      <c r="B304" s="148"/>
      <c r="C304" s="149"/>
      <c r="D304" s="150"/>
      <c r="E304" s="168"/>
      <c r="F304" s="169"/>
      <c r="G304" s="113"/>
    </row>
    <row r="305" spans="2:7">
      <c r="B305" s="148"/>
      <c r="C305" s="149"/>
      <c r="D305" s="150"/>
      <c r="E305" s="168"/>
      <c r="F305" s="169"/>
      <c r="G305" s="113"/>
    </row>
    <row r="306" spans="2:7">
      <c r="B306" s="148"/>
      <c r="C306" s="149"/>
      <c r="D306" s="150"/>
      <c r="E306" s="168"/>
      <c r="F306" s="169"/>
      <c r="G306" s="113"/>
    </row>
    <row r="307" spans="2:7">
      <c r="B307" s="148"/>
      <c r="C307" s="149"/>
      <c r="D307" s="150"/>
      <c r="E307" s="168"/>
      <c r="F307" s="169"/>
      <c r="G307" s="113"/>
    </row>
    <row r="308" spans="2:7">
      <c r="B308" s="148"/>
      <c r="C308" s="149"/>
      <c r="D308" s="150"/>
      <c r="E308" s="168"/>
      <c r="F308" s="169"/>
      <c r="G308" s="113"/>
    </row>
    <row r="309" spans="2:7">
      <c r="B309" s="148"/>
      <c r="C309" s="149"/>
      <c r="D309" s="150"/>
      <c r="E309" s="168"/>
      <c r="F309" s="169"/>
      <c r="G309" s="113"/>
    </row>
    <row r="310" spans="2:7">
      <c r="B310" s="148"/>
      <c r="C310" s="149"/>
      <c r="D310" s="150"/>
      <c r="E310" s="168"/>
      <c r="F310" s="169"/>
      <c r="G310" s="113"/>
    </row>
    <row r="311" spans="2:7">
      <c r="B311" s="148"/>
      <c r="C311" s="149"/>
      <c r="D311" s="150"/>
      <c r="E311" s="168"/>
      <c r="F311" s="169"/>
      <c r="G311" s="113"/>
    </row>
    <row r="312" spans="2:7">
      <c r="B312" s="148"/>
      <c r="C312" s="149"/>
      <c r="D312" s="150"/>
      <c r="E312" s="168"/>
      <c r="F312" s="169"/>
      <c r="G312" s="113"/>
    </row>
    <row r="313" spans="2:7">
      <c r="B313" s="148"/>
      <c r="C313" s="149"/>
      <c r="D313" s="150"/>
      <c r="E313" s="168"/>
      <c r="F313" s="169"/>
      <c r="G313" s="113"/>
    </row>
    <row r="314" spans="2:7">
      <c r="B314" s="148"/>
      <c r="C314" s="149"/>
      <c r="D314" s="150"/>
      <c r="E314" s="168"/>
      <c r="F314" s="169"/>
      <c r="G314" s="113"/>
    </row>
    <row r="315" spans="2:7">
      <c r="B315" s="148"/>
      <c r="C315" s="149"/>
      <c r="D315" s="150"/>
      <c r="E315" s="168"/>
      <c r="F315" s="169"/>
      <c r="G315" s="113"/>
    </row>
    <row r="316" spans="2:7">
      <c r="B316" s="148"/>
      <c r="C316" s="149"/>
      <c r="D316" s="150"/>
      <c r="E316" s="168"/>
      <c r="F316" s="169"/>
      <c r="G316" s="113"/>
    </row>
    <row r="317" spans="2:7">
      <c r="B317" s="148"/>
      <c r="C317" s="149"/>
      <c r="D317" s="150"/>
      <c r="E317" s="168"/>
      <c r="F317" s="169"/>
      <c r="G317" s="113"/>
    </row>
    <row r="318" spans="2:7">
      <c r="B318" s="148"/>
      <c r="C318" s="149"/>
      <c r="D318" s="150"/>
      <c r="E318" s="168"/>
      <c r="F318" s="169"/>
      <c r="G318" s="113"/>
    </row>
    <row r="319" spans="2:7">
      <c r="B319" s="148"/>
      <c r="C319" s="149"/>
      <c r="D319" s="150"/>
      <c r="E319" s="168"/>
      <c r="F319" s="169"/>
      <c r="G319" s="113"/>
    </row>
    <row r="320" spans="2:7">
      <c r="B320" s="148"/>
      <c r="C320" s="149"/>
      <c r="D320" s="150"/>
      <c r="E320" s="168"/>
      <c r="F320" s="169"/>
      <c r="G320" s="113"/>
    </row>
    <row r="321" spans="2:7">
      <c r="B321" s="148"/>
      <c r="C321" s="149"/>
      <c r="D321" s="150"/>
      <c r="E321" s="168"/>
      <c r="F321" s="169"/>
      <c r="G321" s="113"/>
    </row>
    <row r="322" spans="2:7">
      <c r="B322" s="148"/>
      <c r="C322" s="149"/>
      <c r="D322" s="150"/>
      <c r="E322" s="168"/>
      <c r="F322" s="169"/>
      <c r="G322" s="113"/>
    </row>
    <row r="323" spans="2:7">
      <c r="B323" s="148"/>
      <c r="C323" s="149"/>
      <c r="D323" s="150"/>
      <c r="E323" s="168"/>
      <c r="F323" s="169"/>
      <c r="G323" s="113"/>
    </row>
    <row r="324" spans="2:7">
      <c r="B324" s="148"/>
      <c r="C324" s="149"/>
      <c r="D324" s="150"/>
      <c r="E324" s="168"/>
      <c r="F324" s="169"/>
      <c r="G324" s="113"/>
    </row>
    <row r="325" spans="2:7">
      <c r="B325" s="148"/>
      <c r="C325" s="149"/>
      <c r="D325" s="150"/>
      <c r="E325" s="168"/>
      <c r="F325" s="169"/>
      <c r="G325" s="113"/>
    </row>
    <row r="326" spans="2:7">
      <c r="B326" s="148"/>
      <c r="C326" s="149"/>
      <c r="D326" s="150"/>
      <c r="E326" s="168"/>
      <c r="F326" s="169"/>
      <c r="G326" s="113"/>
    </row>
    <row r="327" spans="2:7">
      <c r="B327" s="148"/>
      <c r="C327" s="149"/>
      <c r="D327" s="150"/>
      <c r="E327" s="168"/>
      <c r="F327" s="169"/>
      <c r="G327" s="113"/>
    </row>
    <row r="328" spans="2:7">
      <c r="B328" s="148"/>
      <c r="C328" s="149"/>
      <c r="D328" s="150"/>
      <c r="E328" s="168"/>
      <c r="F328" s="169"/>
      <c r="G328" s="113"/>
    </row>
    <row r="329" spans="2:7">
      <c r="B329" s="148"/>
      <c r="C329" s="149"/>
      <c r="D329" s="150"/>
      <c r="E329" s="168"/>
      <c r="F329" s="169"/>
      <c r="G329" s="113"/>
    </row>
    <row r="330" spans="2:7">
      <c r="B330" s="148"/>
      <c r="C330" s="149"/>
      <c r="D330" s="150"/>
      <c r="E330" s="168"/>
      <c r="F330" s="169"/>
      <c r="G330" s="113"/>
    </row>
    <row r="331" spans="2:7">
      <c r="B331" s="148"/>
      <c r="C331" s="149"/>
      <c r="D331" s="150"/>
      <c r="E331" s="168"/>
      <c r="F331" s="169"/>
      <c r="G331" s="113"/>
    </row>
    <row r="332" spans="2:7">
      <c r="B332" s="148"/>
      <c r="C332" s="149"/>
      <c r="D332" s="150"/>
      <c r="E332" s="168"/>
      <c r="F332" s="169"/>
      <c r="G332" s="113"/>
    </row>
    <row r="333" spans="2:7">
      <c r="B333" s="148"/>
      <c r="C333" s="149"/>
      <c r="D333" s="150"/>
      <c r="E333" s="168"/>
      <c r="F333" s="169"/>
      <c r="G333" s="113"/>
    </row>
    <row r="334" spans="2:7">
      <c r="B334" s="148"/>
      <c r="C334" s="149"/>
      <c r="D334" s="150"/>
      <c r="E334" s="168"/>
      <c r="F334" s="169"/>
      <c r="G334" s="113"/>
    </row>
    <row r="335" spans="2:7">
      <c r="B335" s="148"/>
      <c r="C335" s="149"/>
      <c r="D335" s="150"/>
      <c r="E335" s="168"/>
      <c r="F335" s="169"/>
      <c r="G335" s="113"/>
    </row>
    <row r="336" spans="2:7">
      <c r="B336" s="148"/>
      <c r="C336" s="149"/>
      <c r="D336" s="150"/>
      <c r="E336" s="168"/>
      <c r="F336" s="169"/>
      <c r="G336" s="113"/>
    </row>
    <row r="337" spans="2:7">
      <c r="B337" s="148"/>
      <c r="C337" s="149"/>
      <c r="D337" s="150"/>
      <c r="E337" s="168"/>
      <c r="F337" s="169"/>
      <c r="G337" s="113"/>
    </row>
    <row r="338" spans="2:7">
      <c r="B338" s="148"/>
      <c r="C338" s="149"/>
      <c r="D338" s="150"/>
      <c r="E338" s="168"/>
      <c r="F338" s="169"/>
      <c r="G338" s="113"/>
    </row>
    <row r="339" spans="2:7">
      <c r="B339" s="148"/>
      <c r="C339" s="149"/>
      <c r="D339" s="150"/>
      <c r="E339" s="168"/>
      <c r="F339" s="169"/>
      <c r="G339" s="113"/>
    </row>
    <row r="340" spans="2:7">
      <c r="B340" s="148"/>
      <c r="C340" s="149"/>
      <c r="D340" s="150"/>
      <c r="E340" s="168"/>
      <c r="F340" s="169"/>
      <c r="G340" s="113"/>
    </row>
    <row r="341" spans="2:7">
      <c r="B341" s="148"/>
      <c r="C341" s="149"/>
      <c r="D341" s="150"/>
      <c r="E341" s="168"/>
      <c r="F341" s="169"/>
      <c r="G341" s="113"/>
    </row>
    <row r="342" spans="2:7">
      <c r="B342" s="148"/>
      <c r="C342" s="149"/>
      <c r="D342" s="150"/>
      <c r="E342" s="168"/>
      <c r="F342" s="169"/>
      <c r="G342" s="113"/>
    </row>
    <row r="343" spans="2:7">
      <c r="B343" s="148"/>
      <c r="C343" s="149"/>
      <c r="D343" s="150"/>
      <c r="E343" s="168"/>
      <c r="F343" s="169"/>
      <c r="G343" s="113"/>
    </row>
    <row r="344" spans="2:7">
      <c r="B344" s="148"/>
      <c r="C344" s="149"/>
      <c r="D344" s="150"/>
      <c r="E344" s="168"/>
      <c r="F344" s="169"/>
      <c r="G344" s="113"/>
    </row>
    <row r="345" spans="2:7">
      <c r="B345" s="148"/>
      <c r="C345" s="149"/>
      <c r="D345" s="150"/>
      <c r="E345" s="168"/>
      <c r="F345" s="169"/>
      <c r="G345" s="113"/>
    </row>
    <row r="346" spans="2:7">
      <c r="B346" s="148"/>
      <c r="C346" s="149"/>
      <c r="D346" s="150"/>
      <c r="E346" s="168"/>
      <c r="F346" s="169"/>
      <c r="G346" s="113"/>
    </row>
    <row r="347" spans="2:7">
      <c r="B347" s="148"/>
      <c r="C347" s="149"/>
      <c r="D347" s="150"/>
      <c r="E347" s="168"/>
      <c r="F347" s="169"/>
      <c r="G347" s="113"/>
    </row>
    <row r="348" spans="2:7">
      <c r="B348" s="148"/>
      <c r="C348" s="149"/>
      <c r="D348" s="150"/>
      <c r="E348" s="168"/>
      <c r="F348" s="169"/>
      <c r="G348" s="113"/>
    </row>
    <row r="349" spans="2:7">
      <c r="B349" s="148"/>
      <c r="C349" s="149"/>
      <c r="D349" s="150"/>
      <c r="E349" s="168"/>
      <c r="F349" s="169"/>
      <c r="G349" s="113"/>
    </row>
    <row r="350" spans="2:7">
      <c r="B350" s="148"/>
      <c r="C350" s="149"/>
      <c r="D350" s="150"/>
      <c r="E350" s="168"/>
      <c r="F350" s="169"/>
      <c r="G350" s="113"/>
    </row>
    <row r="351" spans="2:7">
      <c r="B351" s="148"/>
      <c r="C351" s="149"/>
      <c r="D351" s="150"/>
      <c r="E351" s="168"/>
      <c r="F351" s="169"/>
      <c r="G351" s="113"/>
    </row>
    <row r="352" spans="2:7">
      <c r="B352" s="148"/>
      <c r="C352" s="149"/>
      <c r="D352" s="150"/>
      <c r="E352" s="168"/>
      <c r="F352" s="169"/>
      <c r="G352" s="113"/>
    </row>
    <row r="353" spans="2:7">
      <c r="B353" s="148"/>
      <c r="C353" s="149"/>
      <c r="D353" s="150"/>
      <c r="E353" s="168"/>
      <c r="F353" s="169"/>
      <c r="G353" s="113"/>
    </row>
    <row r="354" spans="2:7">
      <c r="B354" s="148"/>
      <c r="C354" s="149"/>
      <c r="D354" s="150"/>
      <c r="E354" s="168"/>
      <c r="F354" s="169"/>
      <c r="G354" s="113"/>
    </row>
    <row r="355" spans="2:7">
      <c r="B355" s="148"/>
      <c r="C355" s="149"/>
      <c r="D355" s="150"/>
      <c r="E355" s="168"/>
      <c r="F355" s="169"/>
      <c r="G355" s="113"/>
    </row>
    <row r="356" spans="2:7">
      <c r="B356" s="148"/>
      <c r="C356" s="149"/>
      <c r="D356" s="150"/>
      <c r="E356" s="168"/>
      <c r="F356" s="169"/>
      <c r="G356" s="113"/>
    </row>
    <row r="357" spans="2:7">
      <c r="B357" s="148"/>
      <c r="C357" s="149"/>
      <c r="D357" s="150"/>
      <c r="E357" s="168"/>
      <c r="F357" s="169"/>
      <c r="G357" s="113"/>
    </row>
    <row r="358" spans="2:7">
      <c r="B358" s="148"/>
      <c r="C358" s="149"/>
      <c r="D358" s="150"/>
      <c r="E358" s="168"/>
      <c r="F358" s="169"/>
      <c r="G358" s="113"/>
    </row>
    <row r="359" spans="2:7">
      <c r="B359" s="148"/>
      <c r="C359" s="149"/>
      <c r="D359" s="150"/>
      <c r="E359" s="168"/>
      <c r="F359" s="169"/>
      <c r="G359" s="113"/>
    </row>
    <row r="360" spans="2:7">
      <c r="B360" s="148"/>
      <c r="C360" s="149"/>
      <c r="D360" s="150"/>
      <c r="E360" s="168"/>
      <c r="F360" s="169"/>
      <c r="G360" s="113"/>
    </row>
    <row r="361" spans="2:7">
      <c r="B361" s="148"/>
      <c r="C361" s="149"/>
      <c r="D361" s="150"/>
      <c r="E361" s="168"/>
      <c r="F361" s="169"/>
      <c r="G361" s="113"/>
    </row>
    <row r="362" spans="2:7">
      <c r="B362" s="148"/>
      <c r="C362" s="149"/>
      <c r="D362" s="150"/>
      <c r="E362" s="168"/>
      <c r="F362" s="169"/>
      <c r="G362" s="113"/>
    </row>
    <row r="363" spans="2:7">
      <c r="B363" s="148"/>
      <c r="C363" s="149"/>
      <c r="D363" s="150"/>
      <c r="E363" s="168"/>
      <c r="F363" s="169"/>
      <c r="G363" s="113"/>
    </row>
    <row r="364" spans="2:7">
      <c r="B364" s="148"/>
      <c r="C364" s="149"/>
      <c r="D364" s="150"/>
      <c r="E364" s="168"/>
      <c r="F364" s="169"/>
      <c r="G364" s="113"/>
    </row>
    <row r="365" spans="2:7">
      <c r="B365" s="148"/>
      <c r="C365" s="149"/>
      <c r="D365" s="150"/>
      <c r="E365" s="168"/>
      <c r="F365" s="169"/>
      <c r="G365" s="113"/>
    </row>
    <row r="366" spans="2:7">
      <c r="B366" s="148"/>
      <c r="C366" s="149"/>
      <c r="D366" s="150"/>
      <c r="E366" s="168"/>
      <c r="F366" s="169"/>
      <c r="G366" s="113"/>
    </row>
    <row r="367" spans="2:7">
      <c r="B367" s="148"/>
      <c r="C367" s="149"/>
      <c r="D367" s="150"/>
      <c r="E367" s="168"/>
      <c r="F367" s="169"/>
      <c r="G367" s="113"/>
    </row>
    <row r="368" spans="2:7">
      <c r="B368" s="148"/>
      <c r="C368" s="149"/>
      <c r="D368" s="150"/>
      <c r="E368" s="168"/>
      <c r="F368" s="169"/>
      <c r="G368" s="113"/>
    </row>
    <row r="369" spans="2:7">
      <c r="B369" s="148"/>
      <c r="C369" s="149"/>
      <c r="D369" s="150"/>
      <c r="E369" s="168"/>
      <c r="F369" s="169"/>
      <c r="G369" s="113"/>
    </row>
    <row r="370" spans="2:7">
      <c r="B370" s="148"/>
      <c r="C370" s="149"/>
      <c r="D370" s="150"/>
      <c r="E370" s="168"/>
      <c r="F370" s="169"/>
      <c r="G370" s="113"/>
    </row>
    <row r="371" spans="2:7">
      <c r="B371" s="148"/>
      <c r="C371" s="149"/>
      <c r="D371" s="150"/>
      <c r="E371" s="168"/>
      <c r="F371" s="169"/>
      <c r="G371" s="113"/>
    </row>
    <row r="372" spans="2:7">
      <c r="B372" s="148"/>
      <c r="C372" s="149"/>
      <c r="D372" s="150"/>
      <c r="E372" s="168"/>
      <c r="F372" s="169"/>
      <c r="G372" s="113"/>
    </row>
    <row r="373" spans="2:7">
      <c r="B373" s="148"/>
      <c r="C373" s="149"/>
      <c r="D373" s="150"/>
      <c r="E373" s="168"/>
      <c r="F373" s="169"/>
      <c r="G373" s="113"/>
    </row>
    <row r="374" spans="2:7">
      <c r="B374" s="148"/>
      <c r="C374" s="149"/>
      <c r="D374" s="150"/>
      <c r="E374" s="168"/>
      <c r="F374" s="169"/>
      <c r="G374" s="113"/>
    </row>
    <row r="375" spans="2:7">
      <c r="B375" s="148"/>
      <c r="C375" s="149"/>
      <c r="D375" s="150"/>
      <c r="E375" s="168"/>
      <c r="F375" s="169"/>
      <c r="G375" s="113"/>
    </row>
    <row r="376" spans="2:7">
      <c r="B376" s="148"/>
      <c r="C376" s="149"/>
      <c r="D376" s="150"/>
      <c r="E376" s="168"/>
      <c r="F376" s="169"/>
      <c r="G376" s="113"/>
    </row>
    <row r="377" spans="2:7">
      <c r="B377" s="148"/>
      <c r="C377" s="149"/>
      <c r="D377" s="150"/>
      <c r="E377" s="168"/>
      <c r="F377" s="169"/>
      <c r="G377" s="113"/>
    </row>
    <row r="378" spans="2:7">
      <c r="B378" s="148"/>
      <c r="C378" s="149"/>
      <c r="D378" s="150"/>
      <c r="E378" s="168"/>
      <c r="F378" s="169"/>
      <c r="G378" s="113"/>
    </row>
    <row r="379" spans="2:7">
      <c r="B379" s="148"/>
      <c r="C379" s="149"/>
      <c r="D379" s="150"/>
      <c r="E379" s="168"/>
      <c r="F379" s="169"/>
      <c r="G379" s="113"/>
    </row>
    <row r="380" spans="2:7">
      <c r="B380" s="148"/>
      <c r="C380" s="149"/>
      <c r="D380" s="150"/>
      <c r="E380" s="168"/>
      <c r="F380" s="169"/>
      <c r="G380" s="113"/>
    </row>
    <row r="381" spans="2:7">
      <c r="B381" s="148"/>
      <c r="C381" s="149"/>
      <c r="D381" s="150"/>
      <c r="E381" s="168"/>
      <c r="F381" s="169"/>
      <c r="G381" s="113"/>
    </row>
    <row r="382" spans="2:7">
      <c r="B382" s="148"/>
      <c r="C382" s="149"/>
      <c r="D382" s="150"/>
      <c r="E382" s="168"/>
      <c r="F382" s="169"/>
      <c r="G382" s="113"/>
    </row>
    <row r="383" spans="2:7">
      <c r="B383" s="148"/>
      <c r="C383" s="149"/>
      <c r="D383" s="150"/>
      <c r="E383" s="168"/>
      <c r="F383" s="169"/>
      <c r="G383" s="113"/>
    </row>
    <row r="384" spans="2:7">
      <c r="B384" s="148"/>
      <c r="C384" s="149"/>
      <c r="D384" s="150"/>
      <c r="E384" s="168"/>
      <c r="F384" s="169"/>
      <c r="G384" s="113"/>
    </row>
    <row r="385" spans="2:7">
      <c r="B385" s="148"/>
      <c r="C385" s="149"/>
      <c r="D385" s="150"/>
      <c r="E385" s="168"/>
      <c r="F385" s="169"/>
      <c r="G385" s="113"/>
    </row>
    <row r="386" spans="2:7">
      <c r="B386" s="148"/>
      <c r="C386" s="149"/>
      <c r="D386" s="150"/>
      <c r="E386" s="168"/>
      <c r="F386" s="169"/>
      <c r="G386" s="113"/>
    </row>
    <row r="387" spans="2:7">
      <c r="B387" s="148"/>
      <c r="C387" s="149"/>
      <c r="D387" s="150"/>
      <c r="E387" s="168"/>
      <c r="F387" s="169"/>
      <c r="G387" s="113"/>
    </row>
    <row r="388" spans="2:7">
      <c r="B388" s="148"/>
      <c r="C388" s="149"/>
      <c r="D388" s="150"/>
      <c r="E388" s="168"/>
      <c r="F388" s="169"/>
      <c r="G388" s="113"/>
    </row>
    <row r="389" spans="2:7">
      <c r="B389" s="148"/>
      <c r="C389" s="149"/>
      <c r="D389" s="150"/>
      <c r="E389" s="168"/>
      <c r="F389" s="169"/>
      <c r="G389" s="113"/>
    </row>
    <row r="390" spans="2:7">
      <c r="B390" s="148"/>
      <c r="C390" s="149"/>
      <c r="D390" s="150"/>
      <c r="E390" s="168"/>
      <c r="F390" s="169"/>
      <c r="G390" s="113"/>
    </row>
  </sheetData>
  <sheetProtection password="C7CB" sheet="1" objects="1" scenarios="1"/>
  <mergeCells count="7">
    <mergeCell ref="C5:F5"/>
    <mergeCell ref="D38:E38"/>
    <mergeCell ref="B2:G2"/>
    <mergeCell ref="B3:G3"/>
    <mergeCell ref="D8:F8"/>
    <mergeCell ref="D9:F9"/>
    <mergeCell ref="C4:F4"/>
  </mergeCells>
  <phoneticPr fontId="5" type="noConversion"/>
  <pageMargins left="0.42" right="0.23" top="0.72" bottom="1" header="0.5" footer="0.5"/>
  <pageSetup paperSize="9" scale="98"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sheetPr codeName="Sayfa11"/>
  <dimension ref="A1:ER4027"/>
  <sheetViews>
    <sheetView showGridLines="0" showRowColHeaders="0" showZeros="0" showOutlineSymbols="0" topLeftCell="A3" zoomScale="90" workbookViewId="0">
      <selection activeCell="J16" sqref="J16"/>
    </sheetView>
  </sheetViews>
  <sheetFormatPr defaultRowHeight="12.75"/>
  <cols>
    <col min="1" max="1" width="20.42578125" style="234" customWidth="1"/>
    <col min="2" max="2" width="1.7109375" style="224" customWidth="1"/>
    <col min="3" max="3" width="0.7109375" style="113" customWidth="1"/>
    <col min="4" max="4" width="3.28515625" style="113" customWidth="1"/>
    <col min="5" max="5" width="9.140625" style="113"/>
    <col min="6" max="6" width="3.140625" style="113" customWidth="1"/>
    <col min="7" max="7" width="1.140625" style="113" customWidth="1"/>
    <col min="8" max="8" width="0.85546875" style="113" customWidth="1"/>
    <col min="9" max="9" width="9.5703125" style="113" customWidth="1"/>
    <col min="10" max="10" width="5.42578125" style="113" customWidth="1"/>
    <col min="11" max="11" width="3.42578125" style="113" customWidth="1"/>
    <col min="12" max="12" width="8.42578125" style="113" customWidth="1"/>
    <col min="13" max="13" width="3.85546875" style="113" customWidth="1"/>
    <col min="14" max="14" width="13" style="113" customWidth="1"/>
    <col min="15" max="15" width="1.28515625" style="113" customWidth="1"/>
    <col min="16" max="16" width="21.28515625" style="113" customWidth="1"/>
    <col min="17" max="17" width="2.42578125" style="113" customWidth="1"/>
    <col min="18" max="18" width="0.7109375" style="113" customWidth="1"/>
    <col min="19" max="19" width="10.140625" style="224" bestFit="1" customWidth="1"/>
    <col min="20" max="148" width="9.140625" style="224"/>
    <col min="149" max="16384" width="9.140625" style="113"/>
  </cols>
  <sheetData>
    <row r="1" spans="1:148" hidden="1">
      <c r="C1" s="234"/>
      <c r="D1" s="234"/>
      <c r="E1" s="234"/>
      <c r="F1" s="234"/>
      <c r="G1" s="234"/>
      <c r="H1" s="234"/>
      <c r="I1" s="234"/>
      <c r="J1" s="234"/>
      <c r="K1" s="234"/>
      <c r="L1" s="234"/>
      <c r="M1" s="234"/>
      <c r="N1" s="234"/>
      <c r="O1" s="234"/>
      <c r="P1" s="234"/>
      <c r="Q1" s="234"/>
      <c r="R1" s="234"/>
    </row>
    <row r="2" spans="1:148" hidden="1">
      <c r="C2" s="234"/>
      <c r="D2" s="234"/>
      <c r="E2" s="234"/>
      <c r="F2" s="234"/>
      <c r="G2" s="234"/>
      <c r="H2" s="234"/>
      <c r="I2" s="234"/>
      <c r="J2" s="234"/>
      <c r="K2" s="234"/>
      <c r="L2" s="234"/>
      <c r="M2" s="234"/>
      <c r="N2" s="234"/>
      <c r="O2" s="234"/>
      <c r="P2" s="234"/>
      <c r="Q2" s="234"/>
      <c r="R2" s="234"/>
    </row>
    <row r="3" spans="1:148" ht="53.25" customHeight="1">
      <c r="A3" s="113"/>
      <c r="B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row>
    <row r="4" spans="1:148" ht="48.75" customHeight="1">
      <c r="A4" s="113"/>
      <c r="B4" s="645"/>
      <c r="C4" s="645"/>
      <c r="D4" s="645"/>
      <c r="E4" s="645"/>
      <c r="F4" s="645"/>
      <c r="G4" s="645"/>
      <c r="H4" s="645"/>
      <c r="I4" s="645"/>
      <c r="J4" s="645"/>
      <c r="K4" s="645"/>
      <c r="L4" s="645"/>
      <c r="M4" s="645"/>
      <c r="N4" s="645"/>
      <c r="O4" s="645"/>
      <c r="P4" s="645"/>
      <c r="Q4" s="645"/>
      <c r="S4" s="113"/>
      <c r="T4" s="124"/>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c r="DU4" s="113"/>
      <c r="DV4" s="113"/>
      <c r="DW4" s="113"/>
      <c r="DX4" s="113"/>
      <c r="DY4" s="113"/>
      <c r="DZ4" s="113"/>
      <c r="EA4" s="113"/>
      <c r="EB4" s="113"/>
      <c r="EC4" s="113"/>
      <c r="ED4" s="113"/>
      <c r="EE4" s="113"/>
      <c r="EF4" s="113"/>
      <c r="EG4" s="113"/>
      <c r="EH4" s="113"/>
      <c r="EI4" s="113"/>
      <c r="EJ4" s="113"/>
      <c r="EK4" s="113"/>
      <c r="EL4" s="113"/>
      <c r="EM4" s="113"/>
      <c r="EN4" s="113"/>
      <c r="EO4" s="113"/>
      <c r="EP4" s="113"/>
      <c r="EQ4" s="113"/>
      <c r="ER4" s="113"/>
    </row>
    <row r="5" spans="1:148" ht="4.5" customHeight="1">
      <c r="A5" s="113"/>
      <c r="B5" s="113"/>
      <c r="F5" s="113" t="s">
        <v>142</v>
      </c>
      <c r="I5" s="646"/>
      <c r="J5" s="646"/>
      <c r="K5" s="646"/>
      <c r="L5" s="646"/>
      <c r="M5" s="646"/>
      <c r="N5" s="646"/>
      <c r="O5" s="646"/>
      <c r="S5" s="113"/>
      <c r="T5" s="124" t="s">
        <v>142</v>
      </c>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c r="DU5" s="113"/>
      <c r="DV5" s="113"/>
      <c r="DW5" s="113"/>
      <c r="DX5" s="113"/>
      <c r="DY5" s="113"/>
      <c r="DZ5" s="113"/>
      <c r="EA5" s="113"/>
      <c r="EB5" s="113"/>
      <c r="EC5" s="113"/>
      <c r="ED5" s="113"/>
      <c r="EE5" s="113"/>
      <c r="EF5" s="113"/>
      <c r="EG5" s="113"/>
      <c r="EH5" s="113"/>
      <c r="EI5" s="113"/>
      <c r="EJ5" s="113"/>
      <c r="EK5" s="113"/>
      <c r="EL5" s="113"/>
      <c r="EM5" s="113"/>
      <c r="EN5" s="113"/>
      <c r="EO5" s="113"/>
      <c r="EP5" s="113"/>
      <c r="EQ5" s="113"/>
      <c r="ER5" s="113"/>
    </row>
    <row r="6" spans="1:148" ht="6" customHeight="1">
      <c r="A6" s="113"/>
      <c r="B6" s="113"/>
      <c r="D6" s="296"/>
      <c r="E6" s="296"/>
      <c r="F6" s="296"/>
      <c r="G6" s="296"/>
      <c r="H6" s="296"/>
      <c r="I6" s="646"/>
      <c r="J6" s="646"/>
      <c r="K6" s="646"/>
      <c r="L6" s="646"/>
      <c r="M6" s="646"/>
      <c r="N6" s="646"/>
      <c r="O6" s="646"/>
      <c r="P6" s="296"/>
      <c r="Q6" s="235"/>
      <c r="S6" s="113"/>
      <c r="T6" s="124">
        <v>2015</v>
      </c>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c r="DU6" s="113"/>
      <c r="DV6" s="113"/>
      <c r="DW6" s="113"/>
      <c r="DX6" s="113"/>
      <c r="DY6" s="113"/>
      <c r="DZ6" s="113"/>
      <c r="EA6" s="113"/>
      <c r="EB6" s="113"/>
      <c r="EC6" s="113"/>
      <c r="ED6" s="113"/>
      <c r="EE6" s="113"/>
      <c r="EF6" s="113"/>
      <c r="EG6" s="113"/>
      <c r="EH6" s="113"/>
      <c r="EI6" s="113"/>
      <c r="EJ6" s="113"/>
      <c r="EK6" s="113"/>
      <c r="EL6" s="113"/>
      <c r="EM6" s="113"/>
      <c r="EN6" s="113"/>
      <c r="EO6" s="113"/>
      <c r="EP6" s="113"/>
      <c r="EQ6" s="113"/>
      <c r="ER6" s="113"/>
    </row>
    <row r="7" spans="1:148" ht="3.95" customHeight="1">
      <c r="A7" s="113"/>
      <c r="B7" s="113"/>
      <c r="D7" s="235"/>
      <c r="E7" s="235"/>
      <c r="F7" s="235"/>
      <c r="G7" s="235"/>
      <c r="H7" s="235"/>
      <c r="I7" s="235"/>
      <c r="J7" s="235"/>
      <c r="K7" s="235"/>
      <c r="L7" s="235"/>
      <c r="M7" s="235"/>
      <c r="N7" s="235"/>
      <c r="O7" s="235"/>
      <c r="P7" s="235"/>
      <c r="Q7" s="235"/>
      <c r="S7" s="113"/>
      <c r="T7" s="124">
        <v>2014</v>
      </c>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c r="DB7" s="113"/>
      <c r="DC7" s="113"/>
      <c r="DD7" s="113"/>
      <c r="DE7" s="113"/>
      <c r="DF7" s="113"/>
      <c r="DG7" s="113"/>
      <c r="DH7" s="113"/>
      <c r="DI7" s="113"/>
      <c r="DJ7" s="113"/>
      <c r="DK7" s="113"/>
      <c r="DL7" s="113"/>
      <c r="DM7" s="113"/>
      <c r="DN7" s="113"/>
      <c r="DO7" s="113"/>
      <c r="DP7" s="113"/>
      <c r="DQ7" s="113"/>
      <c r="DR7" s="113"/>
      <c r="DS7" s="113"/>
      <c r="DT7" s="113"/>
      <c r="DU7" s="113"/>
      <c r="DV7" s="113"/>
      <c r="DW7" s="113"/>
      <c r="DX7" s="113"/>
      <c r="DY7" s="113"/>
      <c r="DZ7" s="113"/>
      <c r="EA7" s="113"/>
      <c r="EB7" s="113"/>
      <c r="EC7" s="113"/>
      <c r="ED7" s="113"/>
      <c r="EE7" s="113"/>
      <c r="EF7" s="113"/>
      <c r="EG7" s="113"/>
      <c r="EH7" s="113"/>
      <c r="EI7" s="113"/>
      <c r="EJ7" s="113"/>
      <c r="EK7" s="113"/>
      <c r="EL7" s="113"/>
      <c r="EM7" s="113"/>
      <c r="EN7" s="113"/>
      <c r="EO7" s="113"/>
      <c r="EP7" s="113"/>
      <c r="EQ7" s="113"/>
      <c r="ER7" s="113"/>
    </row>
    <row r="8" spans="1:148" ht="30" customHeight="1">
      <c r="A8" s="113"/>
      <c r="B8" s="655" t="s">
        <v>23</v>
      </c>
      <c r="C8" s="655"/>
      <c r="D8" s="655"/>
      <c r="E8" s="655"/>
      <c r="F8" s="655"/>
      <c r="G8" s="655"/>
      <c r="H8" s="655"/>
      <c r="I8" s="655"/>
      <c r="J8" s="655"/>
      <c r="K8" s="655"/>
      <c r="L8" s="655"/>
      <c r="M8" s="655"/>
      <c r="N8" s="655"/>
      <c r="O8" s="655"/>
      <c r="P8" s="655"/>
      <c r="Q8" s="655"/>
      <c r="S8" s="113"/>
      <c r="T8" s="469">
        <v>2013</v>
      </c>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c r="CY8" s="113"/>
      <c r="CZ8" s="113"/>
      <c r="DA8" s="113"/>
      <c r="DB8" s="113"/>
      <c r="DC8" s="113"/>
      <c r="DD8" s="113"/>
      <c r="DE8" s="113"/>
      <c r="DF8" s="113"/>
      <c r="DG8" s="113"/>
      <c r="DH8" s="113"/>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row>
    <row r="9" spans="1:148" ht="6.75" customHeight="1">
      <c r="A9" s="113"/>
      <c r="B9" s="312"/>
      <c r="C9" s="312"/>
      <c r="D9" s="312"/>
      <c r="E9" s="312"/>
      <c r="F9" s="312"/>
      <c r="G9" s="312"/>
      <c r="H9" s="312"/>
      <c r="I9" s="312"/>
      <c r="J9" s="312"/>
      <c r="K9" s="312"/>
      <c r="L9" s="312"/>
      <c r="M9" s="312"/>
      <c r="N9" s="312"/>
      <c r="O9" s="312"/>
      <c r="P9" s="312"/>
      <c r="Q9" s="312"/>
      <c r="S9" s="113"/>
      <c r="T9" s="469">
        <v>2012</v>
      </c>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row>
    <row r="10" spans="1:148" ht="40.5" customHeight="1">
      <c r="A10" s="113"/>
      <c r="B10" s="234"/>
      <c r="C10" s="647" t="s">
        <v>16</v>
      </c>
      <c r="D10" s="647"/>
      <c r="E10" s="647"/>
      <c r="F10" s="647"/>
      <c r="G10" s="647"/>
      <c r="H10" s="647"/>
      <c r="I10" s="648"/>
      <c r="J10" s="649" t="s">
        <v>142</v>
      </c>
      <c r="K10" s="650"/>
      <c r="L10" s="650"/>
      <c r="M10" s="650"/>
      <c r="N10" s="650"/>
      <c r="O10" s="650"/>
      <c r="P10" s="651"/>
      <c r="Q10" s="300"/>
      <c r="S10" s="113"/>
      <c r="T10" s="124">
        <v>2011</v>
      </c>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row>
    <row r="11" spans="1:148" ht="7.5" customHeight="1">
      <c r="A11" s="113"/>
      <c r="B11" s="234"/>
      <c r="C11" s="309"/>
      <c r="D11" s="310"/>
      <c r="E11" s="310"/>
      <c r="F11" s="310"/>
      <c r="G11" s="310"/>
      <c r="H11" s="310"/>
      <c r="I11" s="309"/>
      <c r="J11" s="234"/>
      <c r="K11" s="234"/>
      <c r="L11" s="234"/>
      <c r="M11" s="234"/>
      <c r="N11" s="234"/>
      <c r="O11" s="234"/>
      <c r="P11" s="234"/>
      <c r="Q11" s="234"/>
      <c r="S11" s="113"/>
      <c r="T11" s="113" t="s">
        <v>142</v>
      </c>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row>
    <row r="12" spans="1:148" ht="40.5" customHeight="1">
      <c r="A12" s="113"/>
      <c r="B12" s="234"/>
      <c r="C12" s="624" t="s">
        <v>17</v>
      </c>
      <c r="D12" s="624"/>
      <c r="E12" s="624"/>
      <c r="F12" s="624"/>
      <c r="G12" s="624"/>
      <c r="H12" s="624"/>
      <c r="I12" s="626"/>
      <c r="J12" s="652" t="s">
        <v>142</v>
      </c>
      <c r="K12" s="653"/>
      <c r="L12" s="653"/>
      <c r="M12" s="653"/>
      <c r="N12" s="653"/>
      <c r="O12" s="653"/>
      <c r="P12" s="654"/>
      <c r="Q12" s="301"/>
      <c r="S12" s="113"/>
      <c r="T12" s="113" t="s">
        <v>142</v>
      </c>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row>
    <row r="13" spans="1:148" ht="7.5" customHeight="1">
      <c r="A13" s="113"/>
      <c r="B13" s="234"/>
      <c r="C13" s="309"/>
      <c r="D13" s="310"/>
      <c r="E13" s="310"/>
      <c r="F13" s="310"/>
      <c r="G13" s="310"/>
      <c r="H13" s="310"/>
      <c r="I13" s="309"/>
      <c r="J13" s="302"/>
      <c r="K13" s="302"/>
      <c r="L13" s="302"/>
      <c r="M13" s="302"/>
      <c r="N13" s="302"/>
      <c r="O13" s="302"/>
      <c r="P13" s="302"/>
      <c r="Q13" s="302"/>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c r="CP13" s="113"/>
      <c r="CQ13" s="113"/>
      <c r="CR13" s="113"/>
      <c r="CS13" s="113"/>
      <c r="CT13" s="113"/>
      <c r="CU13" s="113"/>
      <c r="CV13" s="113"/>
      <c r="CW13" s="113"/>
      <c r="CX13" s="113"/>
      <c r="CY13" s="113"/>
      <c r="CZ13" s="113"/>
      <c r="DA13" s="113"/>
      <c r="DB13" s="113"/>
      <c r="DC13" s="113"/>
      <c r="DD13" s="113"/>
      <c r="DE13" s="113"/>
      <c r="DF13" s="113"/>
      <c r="DG13" s="113"/>
      <c r="DH13" s="113"/>
      <c r="DI13" s="113"/>
      <c r="DJ13" s="113"/>
      <c r="DK13" s="113"/>
      <c r="DL13" s="113"/>
      <c r="DM13" s="113"/>
      <c r="DN13" s="113"/>
      <c r="DO13" s="113"/>
      <c r="DP13" s="113"/>
      <c r="DQ13" s="113"/>
      <c r="DR13" s="113"/>
      <c r="DS13" s="113"/>
      <c r="DT13" s="113"/>
      <c r="DU13" s="113"/>
      <c r="DV13" s="113"/>
      <c r="DW13" s="113"/>
      <c r="DX13" s="113"/>
      <c r="DY13" s="113"/>
      <c r="DZ13" s="113"/>
      <c r="EA13" s="113"/>
      <c r="EB13" s="113"/>
      <c r="EC13" s="113"/>
      <c r="ED13" s="113"/>
      <c r="EE13" s="113"/>
      <c r="EF13" s="113"/>
      <c r="EG13" s="113"/>
      <c r="EH13" s="113"/>
      <c r="EI13" s="113"/>
      <c r="EJ13" s="113"/>
      <c r="EK13" s="113"/>
      <c r="EL13" s="113"/>
      <c r="EM13" s="113"/>
      <c r="EN13" s="113"/>
      <c r="EO13" s="113"/>
      <c r="EP13" s="113"/>
      <c r="EQ13" s="113"/>
      <c r="ER13" s="113"/>
    </row>
    <row r="14" spans="1:148" ht="16.5" customHeight="1">
      <c r="A14" s="113"/>
      <c r="B14" s="234"/>
      <c r="C14" s="624" t="s">
        <v>18</v>
      </c>
      <c r="D14" s="624"/>
      <c r="E14" s="624"/>
      <c r="F14" s="624"/>
      <c r="G14" s="624"/>
      <c r="H14" s="624"/>
      <c r="I14" s="625"/>
      <c r="J14" s="617" t="s">
        <v>3</v>
      </c>
      <c r="K14" s="617"/>
      <c r="L14" s="617"/>
      <c r="M14" s="617" t="s">
        <v>120</v>
      </c>
      <c r="N14" s="617"/>
      <c r="O14" s="617" t="s">
        <v>121</v>
      </c>
      <c r="P14" s="617"/>
      <c r="Q14" s="30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c r="CR14" s="113"/>
      <c r="CS14" s="113"/>
      <c r="CT14" s="113"/>
      <c r="CU14" s="113"/>
      <c r="CV14" s="113"/>
      <c r="CW14" s="113"/>
      <c r="CX14" s="113"/>
      <c r="CY14" s="113"/>
      <c r="CZ14" s="113"/>
      <c r="DA14" s="113"/>
      <c r="DB14" s="113"/>
      <c r="DC14" s="113"/>
      <c r="DD14" s="113"/>
      <c r="DE14" s="113"/>
      <c r="DF14" s="113"/>
      <c r="DG14" s="113"/>
      <c r="DH14" s="113"/>
      <c r="DI14" s="113"/>
      <c r="DJ14" s="113"/>
      <c r="DK14" s="113"/>
      <c r="DL14" s="113"/>
      <c r="DM14" s="113"/>
      <c r="DN14" s="113"/>
      <c r="DO14" s="113"/>
      <c r="DP14" s="113"/>
      <c r="DQ14" s="113"/>
      <c r="DR14" s="113"/>
      <c r="DS14" s="113"/>
      <c r="DT14" s="113"/>
      <c r="DU14" s="113"/>
      <c r="DV14" s="113"/>
      <c r="DW14" s="113"/>
      <c r="DX14" s="113"/>
      <c r="DY14" s="113"/>
      <c r="DZ14" s="113"/>
      <c r="EA14" s="113"/>
      <c r="EB14" s="113"/>
      <c r="EC14" s="113"/>
      <c r="ED14" s="113"/>
      <c r="EE14" s="113"/>
      <c r="EF14" s="113"/>
      <c r="EG14" s="113"/>
      <c r="EH14" s="113"/>
      <c r="EI14" s="113"/>
      <c r="EJ14" s="113"/>
      <c r="EK14" s="113"/>
      <c r="EL14" s="113"/>
      <c r="EM14" s="113"/>
      <c r="EN14" s="113"/>
      <c r="EO14" s="113"/>
      <c r="EP14" s="113"/>
      <c r="EQ14" s="113"/>
      <c r="ER14" s="113"/>
    </row>
    <row r="15" spans="1:148" ht="26.25" customHeight="1">
      <c r="A15" s="236" t="s">
        <v>82</v>
      </c>
      <c r="B15" s="297"/>
      <c r="C15" s="624"/>
      <c r="D15" s="624"/>
      <c r="E15" s="624"/>
      <c r="F15" s="624"/>
      <c r="G15" s="624"/>
      <c r="H15" s="624"/>
      <c r="I15" s="626"/>
      <c r="J15" s="623">
        <v>30</v>
      </c>
      <c r="K15" s="623"/>
      <c r="L15" s="623"/>
      <c r="M15" s="621">
        <v>6</v>
      </c>
      <c r="N15" s="622"/>
      <c r="O15" s="620">
        <v>2015</v>
      </c>
      <c r="P15" s="620"/>
      <c r="Q15" s="304"/>
      <c r="S15" s="255">
        <f>DATE(O15,M15,A15)</f>
        <v>42156</v>
      </c>
      <c r="T15" s="237" t="s">
        <v>142</v>
      </c>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c r="EA15" s="113"/>
      <c r="EB15" s="113"/>
      <c r="EC15" s="113"/>
      <c r="ED15" s="113"/>
      <c r="EE15" s="113"/>
      <c r="EF15" s="113"/>
      <c r="EG15" s="113"/>
      <c r="EH15" s="113"/>
      <c r="EI15" s="113"/>
      <c r="EJ15" s="113"/>
      <c r="EK15" s="113"/>
      <c r="EL15" s="113"/>
      <c r="EM15" s="113"/>
      <c r="EN15" s="113"/>
      <c r="EO15" s="113"/>
      <c r="EP15" s="113"/>
      <c r="EQ15" s="113"/>
      <c r="ER15" s="113"/>
    </row>
    <row r="16" spans="1:148" ht="7.5" customHeight="1">
      <c r="A16" s="113"/>
      <c r="B16" s="234"/>
      <c r="C16" s="309"/>
      <c r="D16" s="310"/>
      <c r="E16" s="310"/>
      <c r="F16" s="310"/>
      <c r="G16" s="310"/>
      <c r="H16" s="310"/>
      <c r="I16" s="309"/>
      <c r="J16" s="302"/>
      <c r="K16" s="302"/>
      <c r="L16" s="302"/>
      <c r="M16" s="302"/>
      <c r="N16" s="627"/>
      <c r="O16" s="627"/>
      <c r="P16" s="627"/>
      <c r="Q16" s="305"/>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row>
    <row r="17" spans="1:148" ht="30.75" customHeight="1">
      <c r="A17" s="113"/>
      <c r="B17" s="234"/>
      <c r="C17" s="624" t="s">
        <v>19</v>
      </c>
      <c r="D17" s="624"/>
      <c r="E17" s="624"/>
      <c r="F17" s="624"/>
      <c r="G17" s="624"/>
      <c r="H17" s="624"/>
      <c r="I17" s="626"/>
      <c r="J17" s="632">
        <v>42005</v>
      </c>
      <c r="K17" s="633"/>
      <c r="L17" s="634"/>
      <c r="M17" s="632">
        <v>42185</v>
      </c>
      <c r="N17" s="633"/>
      <c r="O17" s="634"/>
      <c r="P17" s="311">
        <f>+M17-J17</f>
        <v>180</v>
      </c>
      <c r="Q17" s="306"/>
      <c r="S17" s="238" t="s">
        <v>142</v>
      </c>
      <c r="T17" s="113"/>
      <c r="U17" s="113"/>
      <c r="V17" s="113"/>
      <c r="W17" s="113"/>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row>
    <row r="18" spans="1:148" ht="17.25" customHeight="1">
      <c r="A18" s="113"/>
      <c r="B18" s="234"/>
      <c r="C18" s="234"/>
      <c r="D18" s="298"/>
      <c r="E18" s="298"/>
      <c r="F18" s="298"/>
      <c r="G18" s="298"/>
      <c r="H18" s="299"/>
      <c r="I18" s="299"/>
      <c r="J18" s="308"/>
      <c r="K18" s="308"/>
      <c r="L18" s="308"/>
      <c r="M18" s="308"/>
      <c r="N18" s="308"/>
      <c r="O18" s="308"/>
      <c r="P18" s="307"/>
      <c r="Q18" s="307"/>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row>
    <row r="19" spans="1:148" ht="3.95" customHeight="1">
      <c r="A19" s="113"/>
      <c r="B19" s="113"/>
      <c r="D19" s="240"/>
      <c r="E19" s="240"/>
      <c r="F19" s="240"/>
      <c r="G19" s="240"/>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c r="DN19" s="113"/>
      <c r="DO19" s="113"/>
      <c r="DP19" s="113"/>
      <c r="DQ19" s="113"/>
      <c r="DR19" s="113"/>
      <c r="DS19" s="113"/>
      <c r="DT19" s="113"/>
      <c r="DU19" s="113"/>
      <c r="DV19" s="113"/>
      <c r="DW19" s="113"/>
      <c r="DX19" s="113"/>
      <c r="DY19" s="113"/>
      <c r="DZ19" s="113"/>
      <c r="EA19" s="113"/>
      <c r="EB19" s="113"/>
      <c r="EC19" s="113"/>
      <c r="ED19" s="113"/>
      <c r="EE19" s="113"/>
      <c r="EF19" s="113"/>
      <c r="EG19" s="113"/>
      <c r="EH19" s="113"/>
      <c r="EI19" s="113"/>
      <c r="EJ19" s="113"/>
      <c r="EK19" s="113"/>
      <c r="EL19" s="113"/>
      <c r="EM19" s="113"/>
      <c r="EN19" s="113"/>
      <c r="EO19" s="113"/>
      <c r="EP19" s="113"/>
      <c r="EQ19" s="113"/>
      <c r="ER19" s="113"/>
    </row>
    <row r="20" spans="1:148" ht="3" customHeight="1">
      <c r="A20" s="113"/>
      <c r="B20" s="113"/>
      <c r="D20" s="631" t="s">
        <v>142</v>
      </c>
      <c r="E20" s="631"/>
      <c r="F20" s="631"/>
      <c r="G20" s="631"/>
      <c r="H20" s="239"/>
      <c r="I20" s="239"/>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c r="EA20" s="113"/>
      <c r="EB20" s="113"/>
      <c r="EC20" s="113"/>
      <c r="ED20" s="113"/>
      <c r="EE20" s="113"/>
      <c r="EF20" s="113"/>
      <c r="EG20" s="113"/>
      <c r="EH20" s="113"/>
      <c r="EI20" s="113"/>
      <c r="EJ20" s="113"/>
      <c r="EK20" s="113"/>
      <c r="EL20" s="113"/>
      <c r="EM20" s="113"/>
      <c r="EN20" s="113"/>
      <c r="EO20" s="113"/>
      <c r="EP20" s="113"/>
      <c r="EQ20" s="113"/>
      <c r="ER20" s="113"/>
    </row>
    <row r="21" spans="1:148" ht="3.75" customHeight="1">
      <c r="A21" s="113"/>
      <c r="B21" s="113"/>
      <c r="D21" s="241"/>
      <c r="E21" s="241"/>
      <c r="F21" s="241"/>
      <c r="G21" s="241"/>
      <c r="H21" s="239"/>
      <c r="I21" s="239"/>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113"/>
      <c r="DH21" s="113"/>
      <c r="DI21" s="113"/>
      <c r="DJ21" s="113"/>
      <c r="DK21" s="113"/>
      <c r="DL21" s="113"/>
      <c r="DM21" s="113"/>
      <c r="DN21" s="113"/>
      <c r="DO21" s="113"/>
      <c r="DP21" s="113"/>
      <c r="DQ21" s="113"/>
      <c r="DR21" s="113"/>
      <c r="DS21" s="113"/>
      <c r="DT21" s="113"/>
      <c r="DU21" s="113"/>
      <c r="DV21" s="113"/>
      <c r="DW21" s="113"/>
      <c r="DX21" s="113"/>
      <c r="DY21" s="113"/>
      <c r="DZ21" s="113"/>
      <c r="EA21" s="113"/>
      <c r="EB21" s="113"/>
      <c r="EC21" s="113"/>
      <c r="ED21" s="113"/>
      <c r="EE21" s="113"/>
      <c r="EF21" s="113"/>
      <c r="EG21" s="113"/>
      <c r="EH21" s="113"/>
      <c r="EI21" s="113"/>
      <c r="EJ21" s="113"/>
      <c r="EK21" s="113"/>
      <c r="EL21" s="113"/>
      <c r="EM21" s="113"/>
      <c r="EN21" s="113"/>
      <c r="EO21" s="113"/>
      <c r="EP21" s="113"/>
      <c r="EQ21" s="113"/>
      <c r="ER21" s="113"/>
    </row>
    <row r="22" spans="1:148" ht="14.25" customHeight="1">
      <c r="A22" s="113"/>
      <c r="B22" s="618" t="s">
        <v>176</v>
      </c>
      <c r="C22" s="619"/>
      <c r="D22" s="619"/>
      <c r="E22" s="619"/>
      <c r="F22" s="619"/>
      <c r="G22" s="619"/>
      <c r="H22" s="619"/>
      <c r="I22" s="619"/>
      <c r="J22" s="619"/>
      <c r="K22" s="619"/>
      <c r="L22" s="619"/>
      <c r="M22" s="619"/>
      <c r="N22" s="619"/>
      <c r="O22" s="619"/>
      <c r="P22" s="619"/>
      <c r="Q22" s="619"/>
      <c r="S22" s="113"/>
      <c r="T22" s="113"/>
      <c r="U22" s="113"/>
      <c r="V22" s="113"/>
      <c r="W22" s="113"/>
      <c r="X22" s="113"/>
      <c r="Y22" s="113"/>
      <c r="Z22" s="113"/>
      <c r="AA22" s="113"/>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c r="CN22" s="113"/>
      <c r="CO22" s="113"/>
      <c r="CP22" s="113"/>
      <c r="CQ22" s="113"/>
      <c r="CR22" s="113"/>
      <c r="CS22" s="113"/>
      <c r="CT22" s="113"/>
      <c r="CU22" s="113"/>
      <c r="CV22" s="113"/>
      <c r="CW22" s="113"/>
      <c r="CX22" s="113"/>
      <c r="CY22" s="113"/>
      <c r="CZ22" s="113"/>
      <c r="DA22" s="113"/>
      <c r="DB22" s="113"/>
      <c r="DC22" s="113"/>
      <c r="DD22" s="113"/>
      <c r="DE22" s="113"/>
      <c r="DF22" s="113"/>
      <c r="DG22" s="113"/>
      <c r="DH22" s="113"/>
      <c r="DI22" s="113"/>
      <c r="DJ22" s="113"/>
      <c r="DK22" s="113"/>
      <c r="DL22" s="113"/>
      <c r="DM22" s="113"/>
      <c r="DN22" s="113"/>
      <c r="DO22" s="113"/>
      <c r="DP22" s="113"/>
      <c r="DQ22" s="113"/>
      <c r="DR22" s="113"/>
      <c r="DS22" s="113"/>
      <c r="DT22" s="113"/>
      <c r="DU22" s="113"/>
      <c r="DV22" s="113"/>
      <c r="DW22" s="113"/>
      <c r="DX22" s="113"/>
      <c r="DY22" s="113"/>
      <c r="DZ22" s="113"/>
      <c r="EA22" s="113"/>
      <c r="EB22" s="113"/>
      <c r="EC22" s="113"/>
      <c r="ED22" s="113"/>
      <c r="EE22" s="113"/>
      <c r="EF22" s="113"/>
      <c r="EG22" s="113"/>
      <c r="EH22" s="113"/>
      <c r="EI22" s="113"/>
      <c r="EJ22" s="113"/>
      <c r="EK22" s="113"/>
      <c r="EL22" s="113"/>
      <c r="EM22" s="113"/>
      <c r="EN22" s="113"/>
      <c r="EO22" s="113"/>
      <c r="EP22" s="113"/>
      <c r="EQ22" s="113"/>
      <c r="ER22" s="113"/>
    </row>
    <row r="23" spans="1:148" ht="5.25" customHeight="1">
      <c r="A23" s="113"/>
      <c r="B23" s="619"/>
      <c r="C23" s="619"/>
      <c r="D23" s="619"/>
      <c r="E23" s="619"/>
      <c r="F23" s="619"/>
      <c r="G23" s="619"/>
      <c r="H23" s="619"/>
      <c r="I23" s="619"/>
      <c r="J23" s="619"/>
      <c r="K23" s="619"/>
      <c r="L23" s="619"/>
      <c r="M23" s="619"/>
      <c r="N23" s="619"/>
      <c r="O23" s="619"/>
      <c r="P23" s="619"/>
      <c r="Q23" s="619"/>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c r="CI23" s="113"/>
      <c r="CJ23" s="113"/>
      <c r="CK23" s="113"/>
      <c r="CL23" s="113"/>
      <c r="CM23" s="113"/>
      <c r="CN23" s="113"/>
      <c r="CO23" s="113"/>
      <c r="CP23" s="113"/>
      <c r="CQ23" s="113"/>
      <c r="CR23" s="113"/>
      <c r="CS23" s="113"/>
      <c r="CT23" s="113"/>
      <c r="CU23" s="113"/>
      <c r="CV23" s="113"/>
      <c r="CW23" s="113"/>
      <c r="CX23" s="113"/>
      <c r="CY23" s="113"/>
      <c r="CZ23" s="113"/>
      <c r="DA23" s="113"/>
      <c r="DB23" s="113"/>
      <c r="DC23" s="113"/>
      <c r="DD23" s="113"/>
      <c r="DE23" s="113"/>
      <c r="DF23" s="113"/>
      <c r="DG23" s="113"/>
      <c r="DH23" s="113"/>
      <c r="DI23" s="113"/>
      <c r="DJ23" s="113"/>
      <c r="DK23" s="113"/>
      <c r="DL23" s="113"/>
      <c r="DM23" s="113"/>
      <c r="DN23" s="113"/>
      <c r="DO23" s="113"/>
      <c r="DP23" s="113"/>
      <c r="DQ23" s="113"/>
      <c r="DR23" s="113"/>
      <c r="DS23" s="113"/>
      <c r="DT23" s="113"/>
      <c r="DU23" s="113"/>
      <c r="DV23" s="113"/>
      <c r="DW23" s="113"/>
      <c r="DX23" s="113"/>
      <c r="DY23" s="113"/>
      <c r="DZ23" s="113"/>
      <c r="EA23" s="113"/>
      <c r="EB23" s="113"/>
      <c r="EC23" s="113"/>
      <c r="ED23" s="113"/>
      <c r="EE23" s="113"/>
      <c r="EF23" s="113"/>
      <c r="EG23" s="113"/>
      <c r="EH23" s="113"/>
      <c r="EI23" s="113"/>
      <c r="EJ23" s="113"/>
      <c r="EK23" s="113"/>
      <c r="EL23" s="113"/>
      <c r="EM23" s="113"/>
      <c r="EN23" s="113"/>
      <c r="EO23" s="113"/>
      <c r="EP23" s="113"/>
      <c r="EQ23" s="113"/>
      <c r="ER23" s="113"/>
    </row>
    <row r="24" spans="1:148" ht="15.75" customHeight="1">
      <c r="A24" s="113"/>
      <c r="B24" s="636" t="s">
        <v>59</v>
      </c>
      <c r="C24" s="636"/>
      <c r="D24" s="636"/>
      <c r="E24" s="636"/>
      <c r="F24" s="636"/>
      <c r="G24" s="636"/>
      <c r="H24" s="636"/>
      <c r="I24" s="636"/>
      <c r="J24" s="636"/>
      <c r="K24" s="636"/>
      <c r="L24" s="636"/>
      <c r="M24" s="636"/>
      <c r="N24" s="636"/>
      <c r="O24" s="636"/>
      <c r="P24" s="636"/>
      <c r="Q24" s="636"/>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3"/>
      <c r="CH24" s="113"/>
      <c r="CI24" s="113"/>
      <c r="CJ24" s="113"/>
      <c r="CK24" s="113"/>
      <c r="CL24" s="113"/>
      <c r="CM24" s="113"/>
      <c r="CN24" s="113"/>
      <c r="CO24" s="113"/>
      <c r="CP24" s="113"/>
      <c r="CQ24" s="113"/>
      <c r="CR24" s="113"/>
      <c r="CS24" s="113"/>
      <c r="CT24" s="113"/>
      <c r="CU24" s="113"/>
      <c r="CV24" s="113"/>
      <c r="CW24" s="113"/>
      <c r="CX24" s="113"/>
      <c r="CY24" s="113"/>
      <c r="CZ24" s="113"/>
      <c r="DA24" s="113"/>
      <c r="DB24" s="113"/>
      <c r="DC24" s="113"/>
      <c r="DD24" s="113"/>
      <c r="DE24" s="113"/>
      <c r="DF24" s="113"/>
      <c r="DG24" s="113"/>
      <c r="DH24" s="113"/>
      <c r="DI24" s="113"/>
      <c r="DJ24" s="113"/>
      <c r="DK24" s="113"/>
      <c r="DL24" s="113"/>
      <c r="DM24" s="113"/>
      <c r="DN24" s="113"/>
      <c r="DO24" s="113"/>
      <c r="DP24" s="113"/>
      <c r="DQ24" s="113"/>
      <c r="DR24" s="113"/>
      <c r="DS24" s="113"/>
      <c r="DT24" s="113"/>
      <c r="DU24" s="113"/>
      <c r="DV24" s="113"/>
      <c r="DW24" s="113"/>
      <c r="DX24" s="113"/>
      <c r="DY24" s="113"/>
      <c r="DZ24" s="113"/>
      <c r="EA24" s="113"/>
      <c r="EB24" s="113"/>
      <c r="EC24" s="113"/>
      <c r="ED24" s="113"/>
      <c r="EE24" s="113"/>
      <c r="EF24" s="113"/>
      <c r="EG24" s="113"/>
      <c r="EH24" s="113"/>
      <c r="EI24" s="113"/>
      <c r="EJ24" s="113"/>
      <c r="EK24" s="113"/>
      <c r="EL24" s="113"/>
      <c r="EM24" s="113"/>
      <c r="EN24" s="113"/>
      <c r="EO24" s="113"/>
      <c r="EP24" s="113"/>
      <c r="EQ24" s="113"/>
      <c r="ER24" s="113"/>
    </row>
    <row r="25" spans="1:148" ht="15" customHeight="1">
      <c r="A25" s="113"/>
      <c r="B25" s="113"/>
      <c r="D25" s="644" t="s">
        <v>179</v>
      </c>
      <c r="E25" s="644"/>
      <c r="F25" s="644"/>
      <c r="G25" s="644"/>
      <c r="H25" s="644"/>
      <c r="I25" s="644"/>
      <c r="J25" s="644"/>
      <c r="K25" s="644"/>
      <c r="L25" s="644"/>
      <c r="M25" s="644"/>
      <c r="N25" s="644"/>
      <c r="O25" s="644"/>
      <c r="P25" s="644"/>
      <c r="Q25" s="242"/>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c r="BT25" s="113"/>
      <c r="BU25" s="113"/>
      <c r="BV25" s="113"/>
      <c r="BW25" s="113"/>
      <c r="BX25" s="113"/>
      <c r="BY25" s="113"/>
      <c r="BZ25" s="113"/>
      <c r="CA25" s="113"/>
      <c r="CB25" s="113"/>
      <c r="CC25" s="113"/>
      <c r="CD25" s="113"/>
      <c r="CE25" s="113"/>
      <c r="CF25" s="113"/>
      <c r="CG25" s="113"/>
      <c r="CH25" s="113"/>
      <c r="CI25" s="113"/>
      <c r="CJ25" s="113"/>
      <c r="CK25" s="113"/>
      <c r="CL25" s="113"/>
      <c r="CM25" s="113"/>
      <c r="CN25" s="113"/>
      <c r="CO25" s="113"/>
      <c r="CP25" s="113"/>
      <c r="CQ25" s="113"/>
      <c r="CR25" s="113"/>
      <c r="CS25" s="113"/>
      <c r="CT25" s="113"/>
      <c r="CU25" s="113"/>
      <c r="CV25" s="113"/>
      <c r="CW25" s="113"/>
      <c r="CX25" s="113"/>
      <c r="CY25" s="113"/>
      <c r="CZ25" s="113"/>
      <c r="DA25" s="113"/>
      <c r="DB25" s="113"/>
      <c r="DC25" s="113"/>
      <c r="DD25" s="113"/>
      <c r="DE25" s="113"/>
      <c r="DF25" s="113"/>
      <c r="DG25" s="113"/>
      <c r="DH25" s="113"/>
      <c r="DI25" s="113"/>
      <c r="DJ25" s="113"/>
      <c r="DK25" s="113"/>
      <c r="DL25" s="113"/>
      <c r="DM25" s="113"/>
      <c r="DN25" s="113"/>
      <c r="DO25" s="113"/>
      <c r="DP25" s="113"/>
      <c r="DQ25" s="113"/>
      <c r="DR25" s="113"/>
      <c r="DS25" s="113"/>
      <c r="DT25" s="113"/>
      <c r="DU25" s="113"/>
      <c r="DV25" s="113"/>
      <c r="DW25" s="113"/>
      <c r="DX25" s="113"/>
      <c r="DY25" s="113"/>
      <c r="DZ25" s="113"/>
      <c r="EA25" s="113"/>
      <c r="EB25" s="113"/>
      <c r="EC25" s="113"/>
      <c r="ED25" s="113"/>
      <c r="EE25" s="113"/>
      <c r="EF25" s="113"/>
      <c r="EG25" s="113"/>
      <c r="EH25" s="113"/>
      <c r="EI25" s="113"/>
      <c r="EJ25" s="113"/>
      <c r="EK25" s="113"/>
      <c r="EL25" s="113"/>
      <c r="EM25" s="113"/>
      <c r="EN25" s="113"/>
      <c r="EO25" s="113"/>
      <c r="EP25" s="113"/>
      <c r="EQ25" s="113"/>
      <c r="ER25" s="113"/>
    </row>
    <row r="26" spans="1:148" ht="3.75" customHeight="1" thickBot="1">
      <c r="A26" s="113"/>
      <c r="B26" s="113"/>
      <c r="E26" s="243"/>
      <c r="F26" s="243"/>
      <c r="G26" s="243"/>
      <c r="H26" s="243"/>
      <c r="I26" s="243"/>
      <c r="J26" s="243"/>
      <c r="S26" s="113"/>
      <c r="T26" s="113"/>
      <c r="U26" s="113"/>
      <c r="V26" s="113"/>
      <c r="W26" s="113"/>
      <c r="X26" s="113"/>
      <c r="Y26" s="113"/>
      <c r="Z26" s="11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c r="CE26" s="113"/>
      <c r="CF26" s="113"/>
      <c r="CG26" s="113"/>
      <c r="CH26" s="113"/>
      <c r="CI26" s="113"/>
      <c r="CJ26" s="113"/>
      <c r="CK26" s="113"/>
      <c r="CL26" s="113"/>
      <c r="CM26" s="113"/>
      <c r="CN26" s="113"/>
      <c r="CO26" s="113"/>
      <c r="CP26" s="113"/>
      <c r="CQ26" s="113"/>
      <c r="CR26" s="113"/>
      <c r="CS26" s="113"/>
      <c r="CT26" s="113"/>
      <c r="CU26" s="113"/>
      <c r="CV26" s="113"/>
      <c r="CW26" s="113"/>
      <c r="CX26" s="113"/>
      <c r="CY26" s="113"/>
      <c r="CZ26" s="113"/>
      <c r="DA26" s="113"/>
      <c r="DB26" s="113"/>
      <c r="DC26" s="113"/>
      <c r="DD26" s="113"/>
      <c r="DE26" s="113"/>
      <c r="DF26" s="113"/>
      <c r="DG26" s="113"/>
      <c r="DH26" s="113"/>
      <c r="DI26" s="113"/>
      <c r="DJ26" s="113"/>
      <c r="DK26" s="113"/>
      <c r="DL26" s="113"/>
      <c r="DM26" s="113"/>
      <c r="DN26" s="113"/>
      <c r="DO26" s="113"/>
      <c r="DP26" s="113"/>
      <c r="DQ26" s="113"/>
      <c r="DR26" s="113"/>
      <c r="DS26" s="113"/>
      <c r="DT26" s="113"/>
      <c r="DU26" s="113"/>
      <c r="DV26" s="113"/>
      <c r="DW26" s="113"/>
      <c r="DX26" s="113"/>
      <c r="DY26" s="113"/>
      <c r="DZ26" s="113"/>
      <c r="EA26" s="113"/>
      <c r="EB26" s="113"/>
      <c r="EC26" s="113"/>
      <c r="ED26" s="113"/>
      <c r="EE26" s="113"/>
      <c r="EF26" s="113"/>
      <c r="EG26" s="113"/>
      <c r="EH26" s="113"/>
      <c r="EI26" s="113"/>
      <c r="EJ26" s="113"/>
      <c r="EK26" s="113"/>
      <c r="EL26" s="113"/>
      <c r="EM26" s="113"/>
      <c r="EN26" s="113"/>
      <c r="EO26" s="113"/>
      <c r="EP26" s="113"/>
      <c r="EQ26" s="113"/>
      <c r="ER26" s="113"/>
    </row>
    <row r="27" spans="1:148" s="244" customFormat="1" ht="3.75" customHeight="1" thickTop="1">
      <c r="E27" s="637" t="s">
        <v>183</v>
      </c>
      <c r="F27" s="638"/>
      <c r="G27" s="638"/>
      <c r="H27" s="638"/>
      <c r="I27" s="638"/>
      <c r="J27" s="638"/>
      <c r="K27" s="638"/>
      <c r="L27" s="638"/>
      <c r="M27" s="638"/>
      <c r="N27" s="638"/>
      <c r="O27" s="638"/>
      <c r="P27" s="639"/>
      <c r="Q27" s="245"/>
    </row>
    <row r="28" spans="1:148" s="580" customFormat="1" ht="24.95" customHeight="1" thickBot="1">
      <c r="C28" s="581" t="s">
        <v>142</v>
      </c>
      <c r="E28" s="640"/>
      <c r="F28" s="641"/>
      <c r="G28" s="641"/>
      <c r="H28" s="641"/>
      <c r="I28" s="641"/>
      <c r="J28" s="641"/>
      <c r="K28" s="641"/>
      <c r="L28" s="641"/>
      <c r="M28" s="641"/>
      <c r="N28" s="641"/>
      <c r="O28" s="641"/>
      <c r="P28" s="642"/>
      <c r="Q28" s="582"/>
    </row>
    <row r="29" spans="1:148" s="244" customFormat="1" ht="4.5" customHeight="1" thickTop="1">
      <c r="D29" s="247" t="s">
        <v>142</v>
      </c>
      <c r="E29" s="643" t="str">
        <f>FİRMA!$J$10</f>
        <v xml:space="preserve"> </v>
      </c>
      <c r="F29" s="643"/>
      <c r="G29" s="643"/>
      <c r="H29" s="643"/>
      <c r="I29" s="643"/>
      <c r="J29" s="643"/>
      <c r="K29" s="643"/>
      <c r="L29" s="248"/>
    </row>
    <row r="30" spans="1:148" s="244" customFormat="1" ht="3" customHeight="1">
      <c r="D30" s="249" t="s">
        <v>142</v>
      </c>
      <c r="E30" s="635" t="str">
        <f>FİRMA!$J$12</f>
        <v xml:space="preserve"> </v>
      </c>
      <c r="F30" s="635"/>
      <c r="G30" s="635"/>
      <c r="H30" s="635"/>
      <c r="I30" s="635"/>
      <c r="J30" s="635"/>
      <c r="K30" s="635"/>
      <c r="L30" s="248"/>
    </row>
    <row r="31" spans="1:148" s="244" customFormat="1" ht="11.25" hidden="1" customHeight="1">
      <c r="D31" s="250" t="s">
        <v>56</v>
      </c>
      <c r="E31" s="248"/>
      <c r="F31" s="248"/>
      <c r="G31" s="248"/>
      <c r="H31" s="248"/>
      <c r="I31" s="248"/>
      <c r="J31" s="248"/>
      <c r="K31" s="248"/>
      <c r="L31" s="248"/>
    </row>
    <row r="32" spans="1:148" s="244" customFormat="1" hidden="1">
      <c r="C32" s="251" t="s">
        <v>125</v>
      </c>
      <c r="D32" s="246" t="s">
        <v>113</v>
      </c>
    </row>
    <row r="33" spans="1:148" s="244" customFormat="1" hidden="1">
      <c r="C33" s="251"/>
      <c r="D33" s="246" t="s">
        <v>81</v>
      </c>
    </row>
    <row r="34" spans="1:148" s="244" customFormat="1" hidden="1">
      <c r="C34" s="251" t="s">
        <v>126</v>
      </c>
      <c r="D34" s="246" t="s">
        <v>22</v>
      </c>
    </row>
    <row r="35" spans="1:148" s="244" customFormat="1" hidden="1">
      <c r="C35" s="251"/>
      <c r="D35" s="246" t="s">
        <v>81</v>
      </c>
    </row>
    <row r="36" spans="1:148" s="244" customFormat="1" hidden="1">
      <c r="C36" s="251" t="s">
        <v>145</v>
      </c>
      <c r="D36" s="246" t="s">
        <v>53</v>
      </c>
    </row>
    <row r="37" spans="1:148" s="244" customFormat="1" hidden="1">
      <c r="C37" s="251"/>
      <c r="D37" s="246" t="s">
        <v>77</v>
      </c>
    </row>
    <row r="38" spans="1:148" s="244" customFormat="1" hidden="1">
      <c r="C38" s="251" t="s">
        <v>146</v>
      </c>
      <c r="D38" s="246" t="s">
        <v>114</v>
      </c>
    </row>
    <row r="39" spans="1:148" s="244" customFormat="1" hidden="1">
      <c r="C39" s="252"/>
      <c r="D39" s="246" t="s">
        <v>54</v>
      </c>
    </row>
    <row r="40" spans="1:148" s="244" customFormat="1" hidden="1">
      <c r="D40" s="246" t="s">
        <v>55</v>
      </c>
    </row>
    <row r="41" spans="1:148" s="244" customFormat="1" hidden="1">
      <c r="C41" s="253" t="s">
        <v>20</v>
      </c>
      <c r="D41" s="246" t="s">
        <v>119</v>
      </c>
    </row>
    <row r="42" spans="1:148" s="244" customFormat="1" hidden="1">
      <c r="D42" s="628" t="s">
        <v>78</v>
      </c>
      <c r="E42" s="628"/>
      <c r="F42" s="628"/>
      <c r="G42" s="628"/>
      <c r="H42" s="628"/>
      <c r="I42" s="628"/>
      <c r="J42" s="628"/>
      <c r="K42" s="628"/>
      <c r="L42" s="628"/>
      <c r="M42" s="628"/>
    </row>
    <row r="43" spans="1:148" s="244" customFormat="1" hidden="1">
      <c r="D43" s="246" t="s">
        <v>80</v>
      </c>
      <c r="E43" s="250"/>
      <c r="F43" s="250"/>
      <c r="G43" s="250"/>
      <c r="H43" s="250"/>
      <c r="I43" s="250"/>
    </row>
    <row r="44" spans="1:148" ht="12.75" hidden="1" customHeight="1">
      <c r="A44" s="113"/>
      <c r="B44" s="113"/>
      <c r="D44" s="629"/>
      <c r="E44" s="630"/>
      <c r="F44" s="630"/>
      <c r="G44" s="630"/>
      <c r="H44" s="630"/>
      <c r="I44" s="630"/>
      <c r="J44" s="630"/>
      <c r="K44" s="630"/>
      <c r="L44" s="630"/>
      <c r="M44" s="630"/>
      <c r="N44" s="630"/>
      <c r="O44" s="630"/>
      <c r="P44" s="630"/>
      <c r="Q44" s="254"/>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c r="CT44" s="113"/>
      <c r="CU44" s="113"/>
      <c r="CV44" s="113"/>
      <c r="CW44" s="113"/>
      <c r="CX44" s="113"/>
      <c r="CY44" s="113"/>
      <c r="CZ44" s="113"/>
      <c r="DA44" s="113"/>
      <c r="DB44" s="113"/>
      <c r="DC44" s="113"/>
      <c r="DD44" s="113"/>
      <c r="DE44" s="113"/>
      <c r="DF44" s="113"/>
      <c r="DG44" s="113"/>
      <c r="DH44" s="113"/>
      <c r="DI44" s="113"/>
      <c r="DJ44" s="113"/>
      <c r="DK44" s="113"/>
      <c r="DL44" s="113"/>
      <c r="DM44" s="113"/>
      <c r="DN44" s="113"/>
      <c r="DO44" s="113"/>
      <c r="DP44" s="113"/>
      <c r="DQ44" s="113"/>
      <c r="DR44" s="113"/>
      <c r="DS44" s="113"/>
      <c r="DT44" s="113"/>
      <c r="DU44" s="113"/>
      <c r="DV44" s="113"/>
      <c r="DW44" s="113"/>
      <c r="DX44" s="113"/>
      <c r="DY44" s="113"/>
      <c r="DZ44" s="113"/>
      <c r="EA44" s="113"/>
      <c r="EB44" s="113"/>
      <c r="EC44" s="113"/>
      <c r="ED44" s="113"/>
      <c r="EE44" s="113"/>
      <c r="EF44" s="113"/>
      <c r="EG44" s="113"/>
      <c r="EH44" s="113"/>
      <c r="EI44" s="113"/>
      <c r="EJ44" s="113"/>
      <c r="EK44" s="113"/>
      <c r="EL44" s="113"/>
      <c r="EM44" s="113"/>
      <c r="EN44" s="113"/>
      <c r="EO44" s="113"/>
      <c r="EP44" s="113"/>
      <c r="EQ44" s="113"/>
      <c r="ER44" s="113"/>
    </row>
    <row r="45" spans="1:148" ht="27.75" hidden="1" customHeight="1">
      <c r="A45" s="113"/>
      <c r="B45" s="113"/>
      <c r="D45" s="630"/>
      <c r="E45" s="630"/>
      <c r="F45" s="630"/>
      <c r="G45" s="630"/>
      <c r="H45" s="630"/>
      <c r="I45" s="630"/>
      <c r="J45" s="630"/>
      <c r="K45" s="630"/>
      <c r="L45" s="630"/>
      <c r="M45" s="630"/>
      <c r="N45" s="630"/>
      <c r="O45" s="630"/>
      <c r="P45" s="630"/>
      <c r="Q45" s="254"/>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c r="CT45" s="113"/>
      <c r="CU45" s="113"/>
      <c r="CV45" s="113"/>
      <c r="CW45" s="113"/>
      <c r="CX45" s="113"/>
      <c r="CY45" s="113"/>
      <c r="CZ45" s="113"/>
      <c r="DA45" s="113"/>
      <c r="DB45" s="113"/>
      <c r="DC45" s="113"/>
      <c r="DD45" s="113"/>
      <c r="DE45" s="113"/>
      <c r="DF45" s="113"/>
      <c r="DG45" s="113"/>
      <c r="DH45" s="113"/>
      <c r="DI45" s="113"/>
      <c r="DJ45" s="113"/>
      <c r="DK45" s="113"/>
      <c r="DL45" s="113"/>
      <c r="DM45" s="113"/>
      <c r="DN45" s="113"/>
      <c r="DO45" s="113"/>
      <c r="DP45" s="113"/>
      <c r="DQ45" s="113"/>
      <c r="DR45" s="113"/>
      <c r="DS45" s="113"/>
      <c r="DT45" s="113"/>
      <c r="DU45" s="113"/>
      <c r="DV45" s="113"/>
      <c r="DW45" s="113"/>
      <c r="DX45" s="113"/>
      <c r="DY45" s="113"/>
      <c r="DZ45" s="113"/>
      <c r="EA45" s="113"/>
      <c r="EB45" s="113"/>
      <c r="EC45" s="113"/>
      <c r="ED45" s="113"/>
      <c r="EE45" s="113"/>
      <c r="EF45" s="113"/>
      <c r="EG45" s="113"/>
      <c r="EH45" s="113"/>
      <c r="EI45" s="113"/>
      <c r="EJ45" s="113"/>
      <c r="EK45" s="113"/>
      <c r="EL45" s="113"/>
      <c r="EM45" s="113"/>
      <c r="EN45" s="113"/>
      <c r="EO45" s="113"/>
      <c r="EP45" s="113"/>
      <c r="EQ45" s="113"/>
      <c r="ER45" s="113"/>
    </row>
    <row r="46" spans="1:148" ht="49.5" hidden="1" customHeight="1">
      <c r="A46" s="113"/>
      <c r="B46" s="113"/>
      <c r="D46" s="630"/>
      <c r="E46" s="630"/>
      <c r="F46" s="630"/>
      <c r="G46" s="630"/>
      <c r="H46" s="630"/>
      <c r="I46" s="630"/>
      <c r="J46" s="630"/>
      <c r="K46" s="630"/>
      <c r="L46" s="630"/>
      <c r="M46" s="630"/>
      <c r="N46" s="630"/>
      <c r="O46" s="630"/>
      <c r="P46" s="630"/>
      <c r="Q46" s="254"/>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c r="CT46" s="113"/>
      <c r="CU46" s="113"/>
      <c r="CV46" s="113"/>
      <c r="CW46" s="113"/>
      <c r="CX46" s="113"/>
      <c r="CY46" s="113"/>
      <c r="CZ46" s="113"/>
      <c r="DA46" s="113"/>
      <c r="DB46" s="113"/>
      <c r="DC46" s="113"/>
      <c r="DD46" s="113"/>
      <c r="DE46" s="113"/>
      <c r="DF46" s="113"/>
      <c r="DG46" s="113"/>
      <c r="DH46" s="113"/>
      <c r="DI46" s="113"/>
      <c r="DJ46" s="113"/>
      <c r="DK46" s="113"/>
      <c r="DL46" s="113"/>
      <c r="DM46" s="113"/>
      <c r="DN46" s="113"/>
      <c r="DO46" s="113"/>
      <c r="DP46" s="113"/>
      <c r="DQ46" s="113"/>
      <c r="DR46" s="113"/>
      <c r="DS46" s="113"/>
      <c r="DT46" s="113"/>
      <c r="DU46" s="113"/>
      <c r="DV46" s="113"/>
      <c r="DW46" s="113"/>
      <c r="DX46" s="113"/>
      <c r="DY46" s="113"/>
      <c r="DZ46" s="113"/>
      <c r="EA46" s="113"/>
      <c r="EB46" s="113"/>
      <c r="EC46" s="113"/>
      <c r="ED46" s="113"/>
      <c r="EE46" s="113"/>
      <c r="EF46" s="113"/>
      <c r="EG46" s="113"/>
      <c r="EH46" s="113"/>
      <c r="EI46" s="113"/>
      <c r="EJ46" s="113"/>
      <c r="EK46" s="113"/>
      <c r="EL46" s="113"/>
      <c r="EM46" s="113"/>
      <c r="EN46" s="113"/>
      <c r="EO46" s="113"/>
      <c r="EP46" s="113"/>
      <c r="EQ46" s="113"/>
      <c r="ER46" s="113"/>
    </row>
    <row r="47" spans="1:148" hidden="1">
      <c r="A47" s="113"/>
      <c r="B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c r="CT47" s="113"/>
      <c r="CU47" s="113"/>
      <c r="CV47" s="113"/>
      <c r="CW47" s="113"/>
      <c r="CX47" s="113"/>
      <c r="CY47" s="113"/>
      <c r="CZ47" s="113"/>
      <c r="DA47" s="113"/>
      <c r="DB47" s="113"/>
      <c r="DC47" s="113"/>
      <c r="DD47" s="113"/>
      <c r="DE47" s="113"/>
      <c r="DF47" s="113"/>
      <c r="DG47" s="113"/>
      <c r="DH47" s="113"/>
      <c r="DI47" s="113"/>
      <c r="DJ47" s="113"/>
      <c r="DK47" s="113"/>
      <c r="DL47" s="113"/>
      <c r="DM47" s="113"/>
      <c r="DN47" s="113"/>
      <c r="DO47" s="113"/>
      <c r="DP47" s="113"/>
      <c r="DQ47" s="113"/>
      <c r="DR47" s="113"/>
      <c r="DS47" s="113"/>
      <c r="DT47" s="113"/>
      <c r="DU47" s="113"/>
      <c r="DV47" s="113"/>
      <c r="DW47" s="113"/>
      <c r="DX47" s="113"/>
      <c r="DY47" s="113"/>
      <c r="DZ47" s="113"/>
      <c r="EA47" s="113"/>
      <c r="EB47" s="113"/>
      <c r="EC47" s="113"/>
      <c r="ED47" s="113"/>
      <c r="EE47" s="113"/>
      <c r="EF47" s="113"/>
      <c r="EG47" s="113"/>
      <c r="EH47" s="113"/>
      <c r="EI47" s="113"/>
      <c r="EJ47" s="113"/>
      <c r="EK47" s="113"/>
      <c r="EL47" s="113"/>
      <c r="EM47" s="113"/>
      <c r="EN47" s="113"/>
      <c r="EO47" s="113"/>
      <c r="EP47" s="113"/>
      <c r="EQ47" s="113"/>
      <c r="ER47" s="113"/>
    </row>
    <row r="48" spans="1:148" hidden="1">
      <c r="A48" s="113"/>
      <c r="B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c r="CT48" s="113"/>
      <c r="CU48" s="113"/>
      <c r="CV48" s="113"/>
      <c r="CW48" s="113"/>
      <c r="CX48" s="113"/>
      <c r="CY48" s="113"/>
      <c r="CZ48" s="113"/>
      <c r="DA48" s="113"/>
      <c r="DB48" s="113"/>
      <c r="DC48" s="113"/>
      <c r="DD48" s="113"/>
      <c r="DE48" s="113"/>
      <c r="DF48" s="113"/>
      <c r="DG48" s="113"/>
      <c r="DH48" s="113"/>
      <c r="DI48" s="113"/>
      <c r="DJ48" s="113"/>
      <c r="DK48" s="113"/>
      <c r="DL48" s="113"/>
      <c r="DM48" s="113"/>
      <c r="DN48" s="113"/>
      <c r="DO48" s="113"/>
      <c r="DP48" s="113"/>
      <c r="DQ48" s="113"/>
      <c r="DR48" s="113"/>
      <c r="DS48" s="113"/>
      <c r="DT48" s="113"/>
      <c r="DU48" s="113"/>
      <c r="DV48" s="113"/>
      <c r="DW48" s="113"/>
      <c r="DX48" s="113"/>
      <c r="DY48" s="113"/>
      <c r="DZ48" s="113"/>
      <c r="EA48" s="113"/>
      <c r="EB48" s="113"/>
      <c r="EC48" s="113"/>
      <c r="ED48" s="113"/>
      <c r="EE48" s="113"/>
      <c r="EF48" s="113"/>
      <c r="EG48" s="113"/>
      <c r="EH48" s="113"/>
      <c r="EI48" s="113"/>
      <c r="EJ48" s="113"/>
      <c r="EK48" s="113"/>
      <c r="EL48" s="113"/>
      <c r="EM48" s="113"/>
      <c r="EN48" s="113"/>
      <c r="EO48" s="113"/>
      <c r="EP48" s="113"/>
      <c r="EQ48" s="113"/>
      <c r="ER48" s="113"/>
    </row>
    <row r="49" spans="1:148" hidden="1">
      <c r="A49" s="113"/>
      <c r="B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c r="DZ49" s="113"/>
      <c r="EA49" s="113"/>
      <c r="EB49" s="113"/>
      <c r="EC49" s="113"/>
      <c r="ED49" s="113"/>
      <c r="EE49" s="113"/>
      <c r="EF49" s="113"/>
      <c r="EG49" s="113"/>
      <c r="EH49" s="113"/>
      <c r="EI49" s="113"/>
      <c r="EJ49" s="113"/>
      <c r="EK49" s="113"/>
      <c r="EL49" s="113"/>
      <c r="EM49" s="113"/>
      <c r="EN49" s="113"/>
      <c r="EO49" s="113"/>
      <c r="EP49" s="113"/>
      <c r="EQ49" s="113"/>
      <c r="ER49" s="113"/>
    </row>
    <row r="50" spans="1:148" hidden="1">
      <c r="A50" s="113"/>
      <c r="B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c r="DZ50" s="113"/>
      <c r="EA50" s="113"/>
      <c r="EB50" s="113"/>
      <c r="EC50" s="113"/>
      <c r="ED50" s="113"/>
      <c r="EE50" s="113"/>
      <c r="EF50" s="113"/>
      <c r="EG50" s="113"/>
      <c r="EH50" s="113"/>
      <c r="EI50" s="113"/>
      <c r="EJ50" s="113"/>
      <c r="EK50" s="113"/>
      <c r="EL50" s="113"/>
      <c r="EM50" s="113"/>
      <c r="EN50" s="113"/>
      <c r="EO50" s="113"/>
      <c r="EP50" s="113"/>
      <c r="EQ50" s="113"/>
      <c r="ER50" s="113"/>
    </row>
    <row r="51" spans="1:148" hidden="1">
      <c r="A51" s="113"/>
      <c r="B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c r="DN51" s="113"/>
      <c r="DO51" s="113"/>
      <c r="DP51" s="113"/>
      <c r="DQ51" s="113"/>
      <c r="DR51" s="113"/>
      <c r="DS51" s="113"/>
      <c r="DT51" s="113"/>
      <c r="DU51" s="113"/>
      <c r="DV51" s="113"/>
      <c r="DW51" s="113"/>
      <c r="DX51" s="113"/>
      <c r="DY51" s="113"/>
      <c r="DZ51" s="113"/>
      <c r="EA51" s="113"/>
      <c r="EB51" s="113"/>
      <c r="EC51" s="113"/>
      <c r="ED51" s="113"/>
      <c r="EE51" s="113"/>
      <c r="EF51" s="113"/>
      <c r="EG51" s="113"/>
      <c r="EH51" s="113"/>
      <c r="EI51" s="113"/>
      <c r="EJ51" s="113"/>
      <c r="EK51" s="113"/>
      <c r="EL51" s="113"/>
      <c r="EM51" s="113"/>
      <c r="EN51" s="113"/>
      <c r="EO51" s="113"/>
      <c r="EP51" s="113"/>
      <c r="EQ51" s="113"/>
      <c r="ER51" s="113"/>
    </row>
    <row r="52" spans="1:148" hidden="1">
      <c r="A52" s="113"/>
      <c r="B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c r="CR52" s="113"/>
      <c r="CS52" s="113"/>
      <c r="CT52" s="113"/>
      <c r="CU52" s="113"/>
      <c r="CV52" s="113"/>
      <c r="CW52" s="113"/>
      <c r="CX52" s="113"/>
      <c r="CY52" s="113"/>
      <c r="CZ52" s="113"/>
      <c r="DA52" s="113"/>
      <c r="DB52" s="113"/>
      <c r="DC52" s="113"/>
      <c r="DD52" s="113"/>
      <c r="DE52" s="113"/>
      <c r="DF52" s="113"/>
      <c r="DG52" s="113"/>
      <c r="DH52" s="113"/>
      <c r="DI52" s="113"/>
      <c r="DJ52" s="113"/>
      <c r="DK52" s="113"/>
      <c r="DL52" s="113"/>
      <c r="DM52" s="113"/>
      <c r="DN52" s="113"/>
      <c r="DO52" s="113"/>
      <c r="DP52" s="113"/>
      <c r="DQ52" s="113"/>
      <c r="DR52" s="113"/>
      <c r="DS52" s="113"/>
      <c r="DT52" s="113"/>
      <c r="DU52" s="113"/>
      <c r="DV52" s="113"/>
      <c r="DW52" s="113"/>
      <c r="DX52" s="113"/>
      <c r="DY52" s="113"/>
      <c r="DZ52" s="113"/>
      <c r="EA52" s="113"/>
      <c r="EB52" s="113"/>
      <c r="EC52" s="113"/>
      <c r="ED52" s="113"/>
      <c r="EE52" s="113"/>
      <c r="EF52" s="113"/>
      <c r="EG52" s="113"/>
      <c r="EH52" s="113"/>
      <c r="EI52" s="113"/>
      <c r="EJ52" s="113"/>
      <c r="EK52" s="113"/>
      <c r="EL52" s="113"/>
      <c r="EM52" s="113"/>
      <c r="EN52" s="113"/>
      <c r="EO52" s="113"/>
      <c r="EP52" s="113"/>
      <c r="EQ52" s="113"/>
      <c r="ER52" s="113"/>
    </row>
    <row r="53" spans="1:148" hidden="1">
      <c r="A53" s="113"/>
      <c r="B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113"/>
      <c r="CB53" s="113"/>
      <c r="CC53" s="113"/>
      <c r="CD53" s="113"/>
      <c r="CE53" s="113"/>
      <c r="CF53" s="113"/>
      <c r="CG53" s="113"/>
      <c r="CH53" s="113"/>
      <c r="CI53" s="113"/>
      <c r="CJ53" s="113"/>
      <c r="CK53" s="113"/>
      <c r="CL53" s="113"/>
      <c r="CM53" s="113"/>
      <c r="CN53" s="113"/>
      <c r="CO53" s="113"/>
      <c r="CP53" s="113"/>
      <c r="CQ53" s="113"/>
      <c r="CR53" s="113"/>
      <c r="CS53" s="113"/>
      <c r="CT53" s="113"/>
      <c r="CU53" s="113"/>
      <c r="CV53" s="113"/>
      <c r="CW53" s="113"/>
      <c r="CX53" s="113"/>
      <c r="CY53" s="113"/>
      <c r="CZ53" s="113"/>
      <c r="DA53" s="113"/>
      <c r="DB53" s="113"/>
      <c r="DC53" s="113"/>
      <c r="DD53" s="113"/>
      <c r="DE53" s="113"/>
      <c r="DF53" s="113"/>
      <c r="DG53" s="113"/>
      <c r="DH53" s="113"/>
      <c r="DI53" s="113"/>
      <c r="DJ53" s="113"/>
      <c r="DK53" s="113"/>
      <c r="DL53" s="113"/>
      <c r="DM53" s="113"/>
      <c r="DN53" s="113"/>
      <c r="DO53" s="113"/>
      <c r="DP53" s="113"/>
      <c r="DQ53" s="113"/>
      <c r="DR53" s="113"/>
      <c r="DS53" s="113"/>
      <c r="DT53" s="113"/>
      <c r="DU53" s="113"/>
      <c r="DV53" s="113"/>
      <c r="DW53" s="113"/>
      <c r="DX53" s="113"/>
      <c r="DY53" s="113"/>
      <c r="DZ53" s="113"/>
      <c r="EA53" s="113"/>
      <c r="EB53" s="113"/>
      <c r="EC53" s="113"/>
      <c r="ED53" s="113"/>
      <c r="EE53" s="113"/>
      <c r="EF53" s="113"/>
      <c r="EG53" s="113"/>
      <c r="EH53" s="113"/>
      <c r="EI53" s="113"/>
      <c r="EJ53" s="113"/>
      <c r="EK53" s="113"/>
      <c r="EL53" s="113"/>
      <c r="EM53" s="113"/>
      <c r="EN53" s="113"/>
      <c r="EO53" s="113"/>
      <c r="EP53" s="113"/>
      <c r="EQ53" s="113"/>
      <c r="ER53" s="113"/>
    </row>
    <row r="54" spans="1:148" hidden="1">
      <c r="A54" s="113"/>
      <c r="B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c r="BT54" s="113"/>
      <c r="BU54" s="113"/>
      <c r="BV54" s="113"/>
      <c r="BW54" s="113"/>
      <c r="BX54" s="113"/>
      <c r="BY54" s="113"/>
      <c r="BZ54" s="113"/>
      <c r="CA54" s="113"/>
      <c r="CB54" s="113"/>
      <c r="CC54" s="113"/>
      <c r="CD54" s="113"/>
      <c r="CE54" s="113"/>
      <c r="CF54" s="113"/>
      <c r="CG54" s="113"/>
      <c r="CH54" s="113"/>
      <c r="CI54" s="113"/>
      <c r="CJ54" s="113"/>
      <c r="CK54" s="113"/>
      <c r="CL54" s="113"/>
      <c r="CM54" s="113"/>
      <c r="CN54" s="113"/>
      <c r="CO54" s="113"/>
      <c r="CP54" s="113"/>
      <c r="CQ54" s="113"/>
      <c r="CR54" s="113"/>
      <c r="CS54" s="113"/>
      <c r="CT54" s="113"/>
      <c r="CU54" s="113"/>
      <c r="CV54" s="113"/>
      <c r="CW54" s="113"/>
      <c r="CX54" s="113"/>
      <c r="CY54" s="113"/>
      <c r="CZ54" s="113"/>
      <c r="DA54" s="113"/>
      <c r="DB54" s="113"/>
      <c r="DC54" s="113"/>
      <c r="DD54" s="113"/>
      <c r="DE54" s="113"/>
      <c r="DF54" s="113"/>
      <c r="DG54" s="113"/>
      <c r="DH54" s="113"/>
      <c r="DI54" s="113"/>
      <c r="DJ54" s="113"/>
      <c r="DK54" s="113"/>
      <c r="DL54" s="113"/>
      <c r="DM54" s="113"/>
      <c r="DN54" s="113"/>
      <c r="DO54" s="113"/>
      <c r="DP54" s="113"/>
      <c r="DQ54" s="113"/>
      <c r="DR54" s="113"/>
      <c r="DS54" s="113"/>
      <c r="DT54" s="113"/>
      <c r="DU54" s="113"/>
      <c r="DV54" s="113"/>
      <c r="DW54" s="113"/>
      <c r="DX54" s="113"/>
      <c r="DY54" s="113"/>
      <c r="DZ54" s="113"/>
      <c r="EA54" s="113"/>
      <c r="EB54" s="113"/>
      <c r="EC54" s="113"/>
      <c r="ED54" s="113"/>
      <c r="EE54" s="113"/>
      <c r="EF54" s="113"/>
      <c r="EG54" s="113"/>
      <c r="EH54" s="113"/>
      <c r="EI54" s="113"/>
      <c r="EJ54" s="113"/>
      <c r="EK54" s="113"/>
      <c r="EL54" s="113"/>
      <c r="EM54" s="113"/>
      <c r="EN54" s="113"/>
      <c r="EO54" s="113"/>
      <c r="EP54" s="113"/>
      <c r="EQ54" s="113"/>
      <c r="ER54" s="113"/>
    </row>
    <row r="55" spans="1:148">
      <c r="A55" s="113"/>
      <c r="B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c r="BT55" s="113"/>
      <c r="BU55" s="113"/>
      <c r="BV55" s="113"/>
      <c r="BW55" s="113"/>
      <c r="BX55" s="113"/>
      <c r="BY55" s="113"/>
      <c r="BZ55" s="113"/>
      <c r="CA55" s="113"/>
      <c r="CB55" s="113"/>
      <c r="CC55" s="113"/>
      <c r="CD55" s="113"/>
      <c r="CE55" s="113"/>
      <c r="CF55" s="113"/>
      <c r="CG55" s="113"/>
      <c r="CH55" s="113"/>
      <c r="CI55" s="113"/>
      <c r="CJ55" s="113"/>
      <c r="CK55" s="113"/>
      <c r="CL55" s="113"/>
      <c r="CM55" s="113"/>
      <c r="CN55" s="113"/>
      <c r="CO55" s="113"/>
      <c r="CP55" s="113"/>
      <c r="CQ55" s="113"/>
      <c r="CR55" s="113"/>
      <c r="CS55" s="113"/>
      <c r="CT55" s="113"/>
      <c r="CU55" s="113"/>
      <c r="CV55" s="113"/>
      <c r="CW55" s="113"/>
      <c r="CX55" s="113"/>
      <c r="CY55" s="113"/>
      <c r="CZ55" s="113"/>
      <c r="DA55" s="113"/>
      <c r="DB55" s="113"/>
      <c r="DC55" s="113"/>
      <c r="DD55" s="113"/>
      <c r="DE55" s="113"/>
      <c r="DF55" s="113"/>
      <c r="DG55" s="113"/>
      <c r="DH55" s="113"/>
      <c r="DI55" s="113"/>
      <c r="DJ55" s="113"/>
      <c r="DK55" s="113"/>
      <c r="DL55" s="113"/>
      <c r="DM55" s="113"/>
      <c r="DN55" s="113"/>
      <c r="DO55" s="113"/>
      <c r="DP55" s="113"/>
      <c r="DQ55" s="113"/>
      <c r="DR55" s="113"/>
      <c r="DS55" s="113"/>
      <c r="DT55" s="113"/>
      <c r="DU55" s="113"/>
      <c r="DV55" s="113"/>
      <c r="DW55" s="113"/>
      <c r="DX55" s="113"/>
      <c r="DY55" s="113"/>
      <c r="DZ55" s="113"/>
      <c r="EA55" s="113"/>
      <c r="EB55" s="113"/>
      <c r="EC55" s="113"/>
      <c r="ED55" s="113"/>
      <c r="EE55" s="113"/>
      <c r="EF55" s="113"/>
      <c r="EG55" s="113"/>
      <c r="EH55" s="113"/>
      <c r="EI55" s="113"/>
      <c r="EJ55" s="113"/>
      <c r="EK55" s="113"/>
      <c r="EL55" s="113"/>
      <c r="EM55" s="113"/>
      <c r="EN55" s="113"/>
      <c r="EO55" s="113"/>
      <c r="EP55" s="113"/>
      <c r="EQ55" s="113"/>
      <c r="ER55" s="113"/>
    </row>
    <row r="56" spans="1:148">
      <c r="A56" s="113"/>
      <c r="B56" s="113"/>
      <c r="E56" s="113" t="s">
        <v>168</v>
      </c>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113"/>
      <c r="AV56" s="113"/>
      <c r="AW56" s="113"/>
      <c r="AX56" s="113"/>
      <c r="AY56" s="113"/>
      <c r="AZ56" s="113"/>
      <c r="BA56" s="113"/>
      <c r="BB56" s="113"/>
      <c r="BC56" s="113"/>
      <c r="BD56" s="113"/>
      <c r="BE56" s="113"/>
      <c r="BF56" s="113"/>
      <c r="BG56" s="113"/>
      <c r="BH56" s="113"/>
      <c r="BI56" s="113"/>
      <c r="BJ56" s="113"/>
      <c r="BK56" s="113"/>
      <c r="BL56" s="113"/>
      <c r="BM56" s="113"/>
      <c r="BN56" s="113"/>
      <c r="BO56" s="113"/>
      <c r="BP56" s="113"/>
      <c r="BQ56" s="113"/>
      <c r="BR56" s="113"/>
      <c r="BS56" s="113"/>
      <c r="BT56" s="113"/>
      <c r="BU56" s="113"/>
      <c r="BV56" s="113"/>
      <c r="BW56" s="113"/>
      <c r="BX56" s="113"/>
      <c r="BY56" s="113"/>
      <c r="BZ56" s="113"/>
      <c r="CA56" s="113"/>
      <c r="CB56" s="113"/>
      <c r="CC56" s="113"/>
      <c r="CD56" s="113"/>
      <c r="CE56" s="113"/>
      <c r="CF56" s="113"/>
      <c r="CG56" s="113"/>
      <c r="CH56" s="113"/>
      <c r="CI56" s="113"/>
      <c r="CJ56" s="113"/>
      <c r="CK56" s="113"/>
      <c r="CL56" s="113"/>
      <c r="CM56" s="113"/>
      <c r="CN56" s="113"/>
      <c r="CO56" s="113"/>
      <c r="CP56" s="113"/>
      <c r="CQ56" s="113"/>
      <c r="CR56" s="113"/>
      <c r="CS56" s="113"/>
      <c r="CT56" s="113"/>
      <c r="CU56" s="113"/>
      <c r="CV56" s="113"/>
      <c r="CW56" s="113"/>
      <c r="CX56" s="113"/>
      <c r="CY56" s="113"/>
      <c r="CZ56" s="113"/>
      <c r="DA56" s="113"/>
      <c r="DB56" s="113"/>
      <c r="DC56" s="113"/>
      <c r="DD56" s="113"/>
      <c r="DE56" s="113"/>
      <c r="DF56" s="113"/>
      <c r="DG56" s="113"/>
      <c r="DH56" s="113"/>
      <c r="DI56" s="113"/>
      <c r="DJ56" s="113"/>
      <c r="DK56" s="113"/>
      <c r="DL56" s="113"/>
      <c r="DM56" s="113"/>
      <c r="DN56" s="113"/>
      <c r="DO56" s="113"/>
      <c r="DP56" s="113"/>
      <c r="DQ56" s="113"/>
      <c r="DR56" s="113"/>
      <c r="DS56" s="113"/>
      <c r="DT56" s="113"/>
      <c r="DU56" s="113"/>
      <c r="DV56" s="113"/>
      <c r="DW56" s="113"/>
      <c r="DX56" s="113"/>
      <c r="DY56" s="113"/>
      <c r="DZ56" s="113"/>
      <c r="EA56" s="113"/>
      <c r="EB56" s="113"/>
      <c r="EC56" s="113"/>
      <c r="ED56" s="113"/>
      <c r="EE56" s="113"/>
      <c r="EF56" s="113"/>
      <c r="EG56" s="113"/>
      <c r="EH56" s="113"/>
      <c r="EI56" s="113"/>
      <c r="EJ56" s="113"/>
      <c r="EK56" s="113"/>
      <c r="EL56" s="113"/>
      <c r="EM56" s="113"/>
      <c r="EN56" s="113"/>
      <c r="EO56" s="113"/>
      <c r="EP56" s="113"/>
      <c r="EQ56" s="113"/>
      <c r="ER56" s="113"/>
    </row>
    <row r="57" spans="1:148">
      <c r="A57" s="113"/>
      <c r="B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c r="BJ57" s="113"/>
      <c r="BK57" s="113"/>
      <c r="BL57" s="113"/>
      <c r="BM57" s="113"/>
      <c r="BN57" s="113"/>
      <c r="BO57" s="113"/>
      <c r="BP57" s="113"/>
      <c r="BQ57" s="113"/>
      <c r="BR57" s="113"/>
      <c r="BS57" s="113"/>
      <c r="BT57" s="113"/>
      <c r="BU57" s="113"/>
      <c r="BV57" s="113"/>
      <c r="BW57" s="113"/>
      <c r="BX57" s="113"/>
      <c r="BY57" s="113"/>
      <c r="BZ57" s="113"/>
      <c r="CA57" s="113"/>
      <c r="CB57" s="113"/>
      <c r="CC57" s="113"/>
      <c r="CD57" s="113"/>
      <c r="CE57" s="113"/>
      <c r="CF57" s="113"/>
      <c r="CG57" s="113"/>
      <c r="CH57" s="113"/>
      <c r="CI57" s="113"/>
      <c r="CJ57" s="113"/>
      <c r="CK57" s="113"/>
      <c r="CL57" s="113"/>
      <c r="CM57" s="113"/>
      <c r="CN57" s="113"/>
      <c r="CO57" s="113"/>
      <c r="CP57" s="113"/>
      <c r="CQ57" s="113"/>
      <c r="CR57" s="113"/>
      <c r="CS57" s="113"/>
      <c r="CT57" s="113"/>
      <c r="CU57" s="113"/>
      <c r="CV57" s="113"/>
      <c r="CW57" s="113"/>
      <c r="CX57" s="113"/>
      <c r="CY57" s="113"/>
      <c r="CZ57" s="113"/>
      <c r="DA57" s="113"/>
      <c r="DB57" s="113"/>
      <c r="DC57" s="113"/>
      <c r="DD57" s="113"/>
      <c r="DE57" s="113"/>
      <c r="DF57" s="113"/>
      <c r="DG57" s="113"/>
      <c r="DH57" s="113"/>
      <c r="DI57" s="113"/>
      <c r="DJ57" s="113"/>
      <c r="DK57" s="113"/>
      <c r="DL57" s="113"/>
      <c r="DM57" s="113"/>
      <c r="DN57" s="113"/>
      <c r="DO57" s="113"/>
      <c r="DP57" s="113"/>
      <c r="DQ57" s="113"/>
      <c r="DR57" s="113"/>
      <c r="DS57" s="113"/>
      <c r="DT57" s="113"/>
      <c r="DU57" s="113"/>
      <c r="DV57" s="113"/>
      <c r="DW57" s="113"/>
      <c r="DX57" s="113"/>
      <c r="DY57" s="113"/>
      <c r="DZ57" s="113"/>
      <c r="EA57" s="113"/>
      <c r="EB57" s="113"/>
      <c r="EC57" s="113"/>
      <c r="ED57" s="113"/>
      <c r="EE57" s="113"/>
      <c r="EF57" s="113"/>
      <c r="EG57" s="113"/>
      <c r="EH57" s="113"/>
      <c r="EI57" s="113"/>
      <c r="EJ57" s="113"/>
      <c r="EK57" s="113"/>
      <c r="EL57" s="113"/>
      <c r="EM57" s="113"/>
      <c r="EN57" s="113"/>
      <c r="EO57" s="113"/>
      <c r="EP57" s="113"/>
      <c r="EQ57" s="113"/>
      <c r="ER57" s="113"/>
    </row>
    <row r="58" spans="1:148">
      <c r="A58" s="113"/>
      <c r="B58" s="113"/>
      <c r="E58" s="113" t="s">
        <v>60</v>
      </c>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3"/>
      <c r="BR58" s="113"/>
      <c r="BS58" s="113"/>
      <c r="BT58" s="113"/>
      <c r="BU58" s="113"/>
      <c r="BV58" s="113"/>
      <c r="BW58" s="113"/>
      <c r="BX58" s="113"/>
      <c r="BY58" s="113"/>
      <c r="BZ58" s="113"/>
      <c r="CA58" s="113"/>
      <c r="CB58" s="113"/>
      <c r="CC58" s="113"/>
      <c r="CD58" s="113"/>
      <c r="CE58" s="113"/>
      <c r="CF58" s="113"/>
      <c r="CG58" s="113"/>
      <c r="CH58" s="113"/>
      <c r="CI58" s="113"/>
      <c r="CJ58" s="113"/>
      <c r="CK58" s="113"/>
      <c r="CL58" s="113"/>
      <c r="CM58" s="113"/>
      <c r="CN58" s="113"/>
      <c r="CO58" s="113"/>
      <c r="CP58" s="113"/>
      <c r="CQ58" s="113"/>
      <c r="CR58" s="113"/>
      <c r="CS58" s="113"/>
      <c r="CT58" s="113"/>
      <c r="CU58" s="113"/>
      <c r="CV58" s="113"/>
      <c r="CW58" s="113"/>
      <c r="CX58" s="113"/>
      <c r="CY58" s="113"/>
      <c r="CZ58" s="113"/>
      <c r="DA58" s="113"/>
      <c r="DB58" s="113"/>
      <c r="DC58" s="113"/>
      <c r="DD58" s="113"/>
      <c r="DE58" s="113"/>
      <c r="DF58" s="113"/>
      <c r="DG58" s="113"/>
      <c r="DH58" s="113"/>
      <c r="DI58" s="113"/>
      <c r="DJ58" s="113"/>
      <c r="DK58" s="113"/>
      <c r="DL58" s="113"/>
      <c r="DM58" s="113"/>
      <c r="DN58" s="113"/>
      <c r="DO58" s="113"/>
      <c r="DP58" s="113"/>
      <c r="DQ58" s="113"/>
      <c r="DR58" s="113"/>
      <c r="DS58" s="113"/>
      <c r="DT58" s="113"/>
      <c r="DU58" s="113"/>
      <c r="DV58" s="113"/>
      <c r="DW58" s="113"/>
      <c r="DX58" s="113"/>
      <c r="DY58" s="113"/>
      <c r="DZ58" s="113"/>
      <c r="EA58" s="113"/>
      <c r="EB58" s="113"/>
      <c r="EC58" s="113"/>
      <c r="ED58" s="113"/>
      <c r="EE58" s="113"/>
      <c r="EF58" s="113"/>
      <c r="EG58" s="113"/>
      <c r="EH58" s="113"/>
      <c r="EI58" s="113"/>
      <c r="EJ58" s="113"/>
      <c r="EK58" s="113"/>
      <c r="EL58" s="113"/>
      <c r="EM58" s="113"/>
      <c r="EN58" s="113"/>
      <c r="EO58" s="113"/>
      <c r="EP58" s="113"/>
      <c r="EQ58" s="113"/>
      <c r="ER58" s="113"/>
    </row>
    <row r="59" spans="1:148">
      <c r="A59" s="113"/>
      <c r="B59" s="113"/>
      <c r="E59" s="113" t="s">
        <v>64</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3"/>
      <c r="BR59" s="113"/>
      <c r="BS59" s="113"/>
      <c r="BT59" s="113"/>
      <c r="BU59" s="113"/>
      <c r="BV59" s="113"/>
      <c r="BW59" s="113"/>
      <c r="BX59" s="113"/>
      <c r="BY59" s="113"/>
      <c r="BZ59" s="113"/>
      <c r="CA59" s="113"/>
      <c r="CB59" s="113"/>
      <c r="CC59" s="113"/>
      <c r="CD59" s="113"/>
      <c r="CE59" s="113"/>
      <c r="CF59" s="113"/>
      <c r="CG59" s="113"/>
      <c r="CH59" s="113"/>
      <c r="CI59" s="113"/>
      <c r="CJ59" s="113"/>
      <c r="CK59" s="113"/>
      <c r="CL59" s="113"/>
      <c r="CM59" s="113"/>
      <c r="CN59" s="113"/>
      <c r="CO59" s="113"/>
      <c r="CP59" s="113"/>
      <c r="CQ59" s="113"/>
      <c r="CR59" s="113"/>
      <c r="CS59" s="113"/>
      <c r="CT59" s="113"/>
      <c r="CU59" s="113"/>
      <c r="CV59" s="113"/>
      <c r="CW59" s="113"/>
      <c r="CX59" s="113"/>
      <c r="CY59" s="113"/>
      <c r="CZ59" s="113"/>
      <c r="DA59" s="113"/>
      <c r="DB59" s="113"/>
      <c r="DC59" s="113"/>
      <c r="DD59" s="113"/>
      <c r="DE59" s="113"/>
      <c r="DF59" s="113"/>
      <c r="DG59" s="113"/>
      <c r="DH59" s="113"/>
      <c r="DI59" s="113"/>
      <c r="DJ59" s="113"/>
      <c r="DK59" s="113"/>
      <c r="DL59" s="113"/>
      <c r="DM59" s="113"/>
      <c r="DN59" s="113"/>
      <c r="DO59" s="113"/>
      <c r="DP59" s="113"/>
      <c r="DQ59" s="113"/>
      <c r="DR59" s="113"/>
      <c r="DS59" s="113"/>
      <c r="DT59" s="113"/>
      <c r="DU59" s="113"/>
      <c r="DV59" s="113"/>
      <c r="DW59" s="113"/>
      <c r="DX59" s="113"/>
      <c r="DY59" s="113"/>
      <c r="DZ59" s="113"/>
      <c r="EA59" s="113"/>
      <c r="EB59" s="113"/>
      <c r="EC59" s="113"/>
      <c r="ED59" s="113"/>
      <c r="EE59" s="113"/>
      <c r="EF59" s="113"/>
      <c r="EG59" s="113"/>
      <c r="EH59" s="113"/>
      <c r="EI59" s="113"/>
      <c r="EJ59" s="113"/>
      <c r="EK59" s="113"/>
      <c r="EL59" s="113"/>
      <c r="EM59" s="113"/>
      <c r="EN59" s="113"/>
      <c r="EO59" s="113"/>
      <c r="EP59" s="113"/>
      <c r="EQ59" s="113"/>
      <c r="ER59" s="113"/>
    </row>
    <row r="60" spans="1:148">
      <c r="A60" s="113"/>
      <c r="B60" s="113"/>
      <c r="E60" s="113" t="s">
        <v>51</v>
      </c>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c r="BM60" s="113"/>
      <c r="BN60" s="113"/>
      <c r="BO60" s="113"/>
      <c r="BP60" s="113"/>
      <c r="BQ60" s="113"/>
      <c r="BR60" s="113"/>
      <c r="BS60" s="113"/>
      <c r="BT60" s="113"/>
      <c r="BU60" s="113"/>
      <c r="BV60" s="113"/>
      <c r="BW60" s="113"/>
      <c r="BX60" s="113"/>
      <c r="BY60" s="113"/>
      <c r="BZ60" s="113"/>
      <c r="CA60" s="113"/>
      <c r="CB60" s="113"/>
      <c r="CC60" s="113"/>
      <c r="CD60" s="113"/>
      <c r="CE60" s="113"/>
      <c r="CF60" s="113"/>
      <c r="CG60" s="113"/>
      <c r="CH60" s="113"/>
      <c r="CI60" s="113"/>
      <c r="CJ60" s="113"/>
      <c r="CK60" s="113"/>
      <c r="CL60" s="113"/>
      <c r="CM60" s="113"/>
      <c r="CN60" s="113"/>
      <c r="CO60" s="113"/>
      <c r="CP60" s="113"/>
      <c r="CQ60" s="113"/>
      <c r="CR60" s="113"/>
      <c r="CS60" s="113"/>
      <c r="CT60" s="113"/>
      <c r="CU60" s="113"/>
      <c r="CV60" s="113"/>
      <c r="CW60" s="113"/>
      <c r="CX60" s="113"/>
      <c r="CY60" s="113"/>
      <c r="CZ60" s="113"/>
      <c r="DA60" s="113"/>
      <c r="DB60" s="113"/>
      <c r="DC60" s="113"/>
      <c r="DD60" s="113"/>
      <c r="DE60" s="113"/>
      <c r="DF60" s="113"/>
      <c r="DG60" s="113"/>
      <c r="DH60" s="113"/>
      <c r="DI60" s="113"/>
      <c r="DJ60" s="113"/>
      <c r="DK60" s="113"/>
      <c r="DL60" s="113"/>
      <c r="DM60" s="113"/>
      <c r="DN60" s="113"/>
      <c r="DO60" s="113"/>
      <c r="DP60" s="113"/>
      <c r="DQ60" s="113"/>
      <c r="DR60" s="113"/>
      <c r="DS60" s="113"/>
      <c r="DT60" s="113"/>
      <c r="DU60" s="113"/>
      <c r="DV60" s="113"/>
      <c r="DW60" s="113"/>
      <c r="DX60" s="113"/>
      <c r="DY60" s="113"/>
      <c r="DZ60" s="113"/>
      <c r="EA60" s="113"/>
      <c r="EB60" s="113"/>
      <c r="EC60" s="113"/>
      <c r="ED60" s="113"/>
      <c r="EE60" s="113"/>
      <c r="EF60" s="113"/>
      <c r="EG60" s="113"/>
      <c r="EH60" s="113"/>
      <c r="EI60" s="113"/>
      <c r="EJ60" s="113"/>
      <c r="EK60" s="113"/>
      <c r="EL60" s="113"/>
      <c r="EM60" s="113"/>
      <c r="EN60" s="113"/>
      <c r="EO60" s="113"/>
      <c r="EP60" s="113"/>
      <c r="EQ60" s="113"/>
      <c r="ER60" s="113"/>
    </row>
    <row r="61" spans="1:148">
      <c r="A61" s="113"/>
      <c r="B61" s="113"/>
      <c r="E61" s="113" t="s">
        <v>67</v>
      </c>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c r="BM61" s="113"/>
      <c r="BN61" s="113"/>
      <c r="BO61" s="113"/>
      <c r="BP61" s="113"/>
      <c r="BQ61" s="113"/>
      <c r="BR61" s="113"/>
      <c r="BS61" s="113"/>
      <c r="BT61" s="113"/>
      <c r="BU61" s="113"/>
      <c r="BV61" s="113"/>
      <c r="BW61" s="113"/>
      <c r="BX61" s="113"/>
      <c r="BY61" s="113"/>
      <c r="BZ61" s="113"/>
      <c r="CA61" s="113"/>
      <c r="CB61" s="113"/>
      <c r="CC61" s="113"/>
      <c r="CD61" s="113"/>
      <c r="CE61" s="113"/>
      <c r="CF61" s="113"/>
      <c r="CG61" s="113"/>
      <c r="CH61" s="113"/>
      <c r="CI61" s="113"/>
      <c r="CJ61" s="113"/>
      <c r="CK61" s="113"/>
      <c r="CL61" s="113"/>
      <c r="CM61" s="113"/>
      <c r="CN61" s="113"/>
      <c r="CO61" s="113"/>
      <c r="CP61" s="113"/>
      <c r="CQ61" s="113"/>
      <c r="CR61" s="113"/>
      <c r="CS61" s="113"/>
      <c r="CT61" s="113"/>
      <c r="CU61" s="113"/>
      <c r="CV61" s="113"/>
      <c r="CW61" s="113"/>
      <c r="CX61" s="113"/>
      <c r="CY61" s="113"/>
      <c r="CZ61" s="113"/>
      <c r="DA61" s="113"/>
      <c r="DB61" s="113"/>
      <c r="DC61" s="113"/>
      <c r="DD61" s="113"/>
      <c r="DE61" s="113"/>
      <c r="DF61" s="113"/>
      <c r="DG61" s="113"/>
      <c r="DH61" s="113"/>
      <c r="DI61" s="113"/>
      <c r="DJ61" s="113"/>
      <c r="DK61" s="113"/>
      <c r="DL61" s="113"/>
      <c r="DM61" s="113"/>
      <c r="DN61" s="113"/>
      <c r="DO61" s="113"/>
      <c r="DP61" s="113"/>
      <c r="DQ61" s="113"/>
      <c r="DR61" s="113"/>
      <c r="DS61" s="113"/>
      <c r="DT61" s="113"/>
      <c r="DU61" s="113"/>
      <c r="DV61" s="113"/>
      <c r="DW61" s="113"/>
      <c r="DX61" s="113"/>
      <c r="DY61" s="113"/>
      <c r="DZ61" s="113"/>
      <c r="EA61" s="113"/>
      <c r="EB61" s="113"/>
      <c r="EC61" s="113"/>
      <c r="ED61" s="113"/>
      <c r="EE61" s="113"/>
      <c r="EF61" s="113"/>
      <c r="EG61" s="113"/>
      <c r="EH61" s="113"/>
      <c r="EI61" s="113"/>
      <c r="EJ61" s="113"/>
      <c r="EK61" s="113"/>
      <c r="EL61" s="113"/>
      <c r="EM61" s="113"/>
      <c r="EN61" s="113"/>
      <c r="EO61" s="113"/>
      <c r="EP61" s="113"/>
      <c r="EQ61" s="113"/>
      <c r="ER61" s="113"/>
    </row>
    <row r="62" spans="1:148">
      <c r="A62" s="113"/>
      <c r="B62" s="113"/>
      <c r="E62" s="113" t="s">
        <v>61</v>
      </c>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113"/>
      <c r="BM62" s="113"/>
      <c r="BN62" s="113"/>
      <c r="BO62" s="113"/>
      <c r="BP62" s="113"/>
      <c r="BQ62" s="113"/>
      <c r="BR62" s="113"/>
      <c r="BS62" s="113"/>
      <c r="BT62" s="113"/>
      <c r="BU62" s="113"/>
      <c r="BV62" s="113"/>
      <c r="BW62" s="113"/>
      <c r="BX62" s="113"/>
      <c r="BY62" s="113"/>
      <c r="BZ62" s="113"/>
      <c r="CA62" s="113"/>
      <c r="CB62" s="113"/>
      <c r="CC62" s="113"/>
      <c r="CD62" s="113"/>
      <c r="CE62" s="113"/>
      <c r="CF62" s="113"/>
      <c r="CG62" s="113"/>
      <c r="CH62" s="113"/>
      <c r="CI62" s="113"/>
      <c r="CJ62" s="113"/>
      <c r="CK62" s="113"/>
      <c r="CL62" s="113"/>
      <c r="CM62" s="113"/>
      <c r="CN62" s="113"/>
      <c r="CO62" s="113"/>
      <c r="CP62" s="113"/>
      <c r="CQ62" s="113"/>
      <c r="CR62" s="113"/>
      <c r="CS62" s="113"/>
      <c r="CT62" s="113"/>
      <c r="CU62" s="113"/>
      <c r="CV62" s="113"/>
      <c r="CW62" s="113"/>
      <c r="CX62" s="113"/>
      <c r="CY62" s="113"/>
      <c r="CZ62" s="113"/>
      <c r="DA62" s="113"/>
      <c r="DB62" s="113"/>
      <c r="DC62" s="113"/>
      <c r="DD62" s="113"/>
      <c r="DE62" s="113"/>
      <c r="DF62" s="113"/>
      <c r="DG62" s="113"/>
      <c r="DH62" s="113"/>
      <c r="DI62" s="113"/>
      <c r="DJ62" s="113"/>
      <c r="DK62" s="113"/>
      <c r="DL62" s="113"/>
      <c r="DM62" s="113"/>
      <c r="DN62" s="113"/>
      <c r="DO62" s="113"/>
      <c r="DP62" s="113"/>
      <c r="DQ62" s="113"/>
      <c r="DR62" s="113"/>
      <c r="DS62" s="113"/>
      <c r="DT62" s="113"/>
      <c r="DU62" s="113"/>
      <c r="DV62" s="113"/>
      <c r="DW62" s="113"/>
      <c r="DX62" s="113"/>
      <c r="DY62" s="113"/>
      <c r="DZ62" s="113"/>
      <c r="EA62" s="113"/>
      <c r="EB62" s="113"/>
      <c r="EC62" s="113"/>
      <c r="ED62" s="113"/>
      <c r="EE62" s="113"/>
      <c r="EF62" s="113"/>
      <c r="EG62" s="113"/>
      <c r="EH62" s="113"/>
      <c r="EI62" s="113"/>
      <c r="EJ62" s="113"/>
      <c r="EK62" s="113"/>
      <c r="EL62" s="113"/>
      <c r="EM62" s="113"/>
      <c r="EN62" s="113"/>
      <c r="EO62" s="113"/>
      <c r="EP62" s="113"/>
      <c r="EQ62" s="113"/>
      <c r="ER62" s="113"/>
    </row>
    <row r="63" spans="1:148">
      <c r="A63" s="113"/>
      <c r="B63" s="113"/>
      <c r="E63" s="113" t="s">
        <v>144</v>
      </c>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3"/>
      <c r="AW63" s="113"/>
      <c r="AX63" s="113"/>
      <c r="AY63" s="113"/>
      <c r="AZ63" s="113"/>
      <c r="BA63" s="113"/>
      <c r="BB63" s="113"/>
      <c r="BC63" s="113"/>
      <c r="BD63" s="113"/>
      <c r="BE63" s="113"/>
      <c r="BF63" s="113"/>
      <c r="BG63" s="113"/>
      <c r="BH63" s="113"/>
      <c r="BI63" s="113"/>
      <c r="BJ63" s="113"/>
      <c r="BK63" s="113"/>
      <c r="BL63" s="113"/>
      <c r="BM63" s="113"/>
      <c r="BN63" s="113"/>
      <c r="BO63" s="113"/>
      <c r="BP63" s="113"/>
      <c r="BQ63" s="113"/>
      <c r="BR63" s="113"/>
      <c r="BS63" s="113"/>
      <c r="BT63" s="113"/>
      <c r="BU63" s="113"/>
      <c r="BV63" s="113"/>
      <c r="BW63" s="113"/>
      <c r="BX63" s="113"/>
      <c r="BY63" s="113"/>
      <c r="BZ63" s="113"/>
      <c r="CA63" s="113"/>
      <c r="CB63" s="113"/>
      <c r="CC63" s="113"/>
      <c r="CD63" s="113"/>
      <c r="CE63" s="113"/>
      <c r="CF63" s="113"/>
      <c r="CG63" s="113"/>
      <c r="CH63" s="113"/>
      <c r="CI63" s="113"/>
      <c r="CJ63" s="113"/>
      <c r="CK63" s="113"/>
      <c r="CL63" s="113"/>
      <c r="CM63" s="113"/>
      <c r="CN63" s="113"/>
      <c r="CO63" s="113"/>
      <c r="CP63" s="113"/>
      <c r="CQ63" s="113"/>
      <c r="CR63" s="113"/>
      <c r="CS63" s="113"/>
      <c r="CT63" s="113"/>
      <c r="CU63" s="113"/>
      <c r="CV63" s="113"/>
      <c r="CW63" s="113"/>
      <c r="CX63" s="113"/>
      <c r="CY63" s="113"/>
      <c r="CZ63" s="113"/>
      <c r="DA63" s="113"/>
      <c r="DB63" s="113"/>
      <c r="DC63" s="113"/>
      <c r="DD63" s="113"/>
      <c r="DE63" s="113"/>
      <c r="DF63" s="113"/>
      <c r="DG63" s="113"/>
      <c r="DH63" s="113"/>
      <c r="DI63" s="113"/>
      <c r="DJ63" s="113"/>
      <c r="DK63" s="113"/>
      <c r="DL63" s="113"/>
      <c r="DM63" s="113"/>
      <c r="DN63" s="113"/>
      <c r="DO63" s="113"/>
      <c r="DP63" s="113"/>
      <c r="DQ63" s="113"/>
      <c r="DR63" s="113"/>
      <c r="DS63" s="113"/>
      <c r="DT63" s="113"/>
      <c r="DU63" s="113"/>
      <c r="DV63" s="113"/>
      <c r="DW63" s="113"/>
      <c r="DX63" s="113"/>
      <c r="DY63" s="113"/>
      <c r="DZ63" s="113"/>
      <c r="EA63" s="113"/>
      <c r="EB63" s="113"/>
      <c r="EC63" s="113"/>
      <c r="ED63" s="113"/>
      <c r="EE63" s="113"/>
      <c r="EF63" s="113"/>
      <c r="EG63" s="113"/>
      <c r="EH63" s="113"/>
      <c r="EI63" s="113"/>
      <c r="EJ63" s="113"/>
      <c r="EK63" s="113"/>
      <c r="EL63" s="113"/>
      <c r="EM63" s="113"/>
      <c r="EN63" s="113"/>
      <c r="EO63" s="113"/>
      <c r="EP63" s="113"/>
      <c r="EQ63" s="113"/>
      <c r="ER63" s="113"/>
    </row>
    <row r="64" spans="1:148">
      <c r="A64" s="113"/>
      <c r="B64" s="113"/>
      <c r="E64" s="113" t="s">
        <v>62</v>
      </c>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c r="BM64" s="113"/>
      <c r="BN64" s="113"/>
      <c r="BO64" s="113"/>
      <c r="BP64" s="113"/>
      <c r="BQ64" s="113"/>
      <c r="BR64" s="113"/>
      <c r="BS64" s="113"/>
      <c r="BT64" s="113"/>
      <c r="BU64" s="113"/>
      <c r="BV64" s="113"/>
      <c r="BW64" s="113"/>
      <c r="BX64" s="113"/>
      <c r="BY64" s="113"/>
      <c r="BZ64" s="113"/>
      <c r="CA64" s="113"/>
      <c r="CB64" s="113"/>
      <c r="CC64" s="113"/>
      <c r="CD64" s="113"/>
      <c r="CE64" s="113"/>
      <c r="CF64" s="113"/>
      <c r="CG64" s="113"/>
      <c r="CH64" s="113"/>
      <c r="CI64" s="113"/>
      <c r="CJ64" s="113"/>
      <c r="CK64" s="113"/>
      <c r="CL64" s="113"/>
      <c r="CM64" s="113"/>
      <c r="CN64" s="113"/>
      <c r="CO64" s="113"/>
      <c r="CP64" s="113"/>
      <c r="CQ64" s="113"/>
      <c r="CR64" s="113"/>
      <c r="CS64" s="113"/>
      <c r="CT64" s="113"/>
      <c r="CU64" s="113"/>
      <c r="CV64" s="113"/>
      <c r="CW64" s="113"/>
      <c r="CX64" s="113"/>
      <c r="CY64" s="113"/>
      <c r="CZ64" s="113"/>
      <c r="DA64" s="113"/>
      <c r="DB64" s="113"/>
      <c r="DC64" s="113"/>
      <c r="DD64" s="113"/>
      <c r="DE64" s="113"/>
      <c r="DF64" s="113"/>
      <c r="DG64" s="113"/>
      <c r="DH64" s="113"/>
      <c r="DI64" s="113"/>
      <c r="DJ64" s="113"/>
      <c r="DK64" s="113"/>
      <c r="DL64" s="113"/>
      <c r="DM64" s="113"/>
      <c r="DN64" s="113"/>
      <c r="DO64" s="113"/>
      <c r="DP64" s="113"/>
      <c r="DQ64" s="113"/>
      <c r="DR64" s="113"/>
      <c r="DS64" s="113"/>
      <c r="DT64" s="113"/>
      <c r="DU64" s="113"/>
      <c r="DV64" s="113"/>
      <c r="DW64" s="113"/>
      <c r="DX64" s="113"/>
      <c r="DY64" s="113"/>
      <c r="DZ64" s="113"/>
      <c r="EA64" s="113"/>
      <c r="EB64" s="113"/>
      <c r="EC64" s="113"/>
      <c r="ED64" s="113"/>
      <c r="EE64" s="113"/>
      <c r="EF64" s="113"/>
      <c r="EG64" s="113"/>
      <c r="EH64" s="113"/>
      <c r="EI64" s="113"/>
      <c r="EJ64" s="113"/>
      <c r="EK64" s="113"/>
      <c r="EL64" s="113"/>
      <c r="EM64" s="113"/>
      <c r="EN64" s="113"/>
      <c r="EO64" s="113"/>
      <c r="EP64" s="113"/>
      <c r="EQ64" s="113"/>
      <c r="ER64" s="113"/>
    </row>
    <row r="65" spans="1:148">
      <c r="A65" s="113"/>
      <c r="B65" s="113"/>
      <c r="E65" s="113" t="s">
        <v>63</v>
      </c>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c r="CN65" s="113"/>
      <c r="CO65" s="113"/>
      <c r="CP65" s="113"/>
      <c r="CQ65" s="113"/>
      <c r="CR65" s="113"/>
      <c r="CS65" s="113"/>
      <c r="CT65" s="113"/>
      <c r="CU65" s="113"/>
      <c r="CV65" s="113"/>
      <c r="CW65" s="113"/>
      <c r="CX65" s="113"/>
      <c r="CY65" s="113"/>
      <c r="CZ65" s="113"/>
      <c r="DA65" s="113"/>
      <c r="DB65" s="113"/>
      <c r="DC65" s="113"/>
      <c r="DD65" s="113"/>
      <c r="DE65" s="113"/>
      <c r="DF65" s="113"/>
      <c r="DG65" s="113"/>
      <c r="DH65" s="113"/>
      <c r="DI65" s="113"/>
      <c r="DJ65" s="113"/>
      <c r="DK65" s="113"/>
      <c r="DL65" s="113"/>
      <c r="DM65" s="113"/>
      <c r="DN65" s="113"/>
      <c r="DO65" s="113"/>
      <c r="DP65" s="113"/>
      <c r="DQ65" s="113"/>
      <c r="DR65" s="113"/>
      <c r="DS65" s="113"/>
      <c r="DT65" s="113"/>
      <c r="DU65" s="113"/>
      <c r="DV65" s="113"/>
      <c r="DW65" s="113"/>
      <c r="DX65" s="113"/>
      <c r="DY65" s="113"/>
      <c r="DZ65" s="113"/>
      <c r="EA65" s="113"/>
      <c r="EB65" s="113"/>
      <c r="EC65" s="113"/>
      <c r="ED65" s="113"/>
      <c r="EE65" s="113"/>
      <c r="EF65" s="113"/>
      <c r="EG65" s="113"/>
      <c r="EH65" s="113"/>
      <c r="EI65" s="113"/>
      <c r="EJ65" s="113"/>
      <c r="EK65" s="113"/>
      <c r="EL65" s="113"/>
      <c r="EM65" s="113"/>
      <c r="EN65" s="113"/>
      <c r="EO65" s="113"/>
      <c r="EP65" s="113"/>
      <c r="EQ65" s="113"/>
      <c r="ER65" s="113"/>
    </row>
    <row r="66" spans="1:148">
      <c r="A66" s="113"/>
      <c r="B66" s="113"/>
      <c r="E66" s="113" t="s">
        <v>68</v>
      </c>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c r="BT66" s="113"/>
      <c r="BU66" s="113"/>
      <c r="BV66" s="113"/>
      <c r="BW66" s="113"/>
      <c r="BX66" s="113"/>
      <c r="BY66" s="113"/>
      <c r="BZ66" s="113"/>
      <c r="CA66" s="113"/>
      <c r="CB66" s="113"/>
      <c r="CC66" s="113"/>
      <c r="CD66" s="113"/>
      <c r="CE66" s="113"/>
      <c r="CF66" s="113"/>
      <c r="CG66" s="113"/>
      <c r="CH66" s="113"/>
      <c r="CI66" s="113"/>
      <c r="CJ66" s="113"/>
      <c r="CK66" s="113"/>
      <c r="CL66" s="113"/>
      <c r="CM66" s="113"/>
      <c r="CN66" s="113"/>
      <c r="CO66" s="113"/>
      <c r="CP66" s="113"/>
      <c r="CQ66" s="113"/>
      <c r="CR66" s="113"/>
      <c r="CS66" s="113"/>
      <c r="CT66" s="113"/>
      <c r="CU66" s="113"/>
      <c r="CV66" s="113"/>
      <c r="CW66" s="113"/>
      <c r="CX66" s="113"/>
      <c r="CY66" s="113"/>
      <c r="CZ66" s="113"/>
      <c r="DA66" s="113"/>
      <c r="DB66" s="113"/>
      <c r="DC66" s="113"/>
      <c r="DD66" s="113"/>
      <c r="DE66" s="113"/>
      <c r="DF66" s="113"/>
      <c r="DG66" s="113"/>
      <c r="DH66" s="113"/>
      <c r="DI66" s="113"/>
      <c r="DJ66" s="113"/>
      <c r="DK66" s="113"/>
      <c r="DL66" s="113"/>
      <c r="DM66" s="113"/>
      <c r="DN66" s="113"/>
      <c r="DO66" s="113"/>
      <c r="DP66" s="113"/>
      <c r="DQ66" s="113"/>
      <c r="DR66" s="113"/>
      <c r="DS66" s="113"/>
      <c r="DT66" s="113"/>
      <c r="DU66" s="113"/>
      <c r="DV66" s="113"/>
      <c r="DW66" s="113"/>
      <c r="DX66" s="113"/>
      <c r="DY66" s="113"/>
      <c r="DZ66" s="113"/>
      <c r="EA66" s="113"/>
      <c r="EB66" s="113"/>
      <c r="EC66" s="113"/>
      <c r="ED66" s="113"/>
      <c r="EE66" s="113"/>
      <c r="EF66" s="113"/>
      <c r="EG66" s="113"/>
      <c r="EH66" s="113"/>
      <c r="EI66" s="113"/>
      <c r="EJ66" s="113"/>
      <c r="EK66" s="113"/>
      <c r="EL66" s="113"/>
      <c r="EM66" s="113"/>
      <c r="EN66" s="113"/>
      <c r="EO66" s="113"/>
      <c r="EP66" s="113"/>
      <c r="EQ66" s="113"/>
      <c r="ER66" s="113"/>
    </row>
    <row r="67" spans="1:148">
      <c r="A67" s="113"/>
      <c r="B67" s="113"/>
      <c r="E67" s="113" t="s">
        <v>69</v>
      </c>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13"/>
      <c r="CC67" s="113"/>
      <c r="CD67" s="113"/>
      <c r="CE67" s="113"/>
      <c r="CF67" s="113"/>
      <c r="CG67" s="113"/>
      <c r="CH67" s="113"/>
      <c r="CI67" s="113"/>
      <c r="CJ67" s="113"/>
      <c r="CK67" s="113"/>
      <c r="CL67" s="113"/>
      <c r="CM67" s="113"/>
      <c r="CN67" s="113"/>
      <c r="CO67" s="113"/>
      <c r="CP67" s="113"/>
      <c r="CQ67" s="113"/>
      <c r="CR67" s="113"/>
      <c r="CS67" s="113"/>
      <c r="CT67" s="113"/>
      <c r="CU67" s="113"/>
      <c r="CV67" s="113"/>
      <c r="CW67" s="113"/>
      <c r="CX67" s="113"/>
      <c r="CY67" s="113"/>
      <c r="CZ67" s="113"/>
      <c r="DA67" s="113"/>
      <c r="DB67" s="113"/>
      <c r="DC67" s="113"/>
      <c r="DD67" s="113"/>
      <c r="DE67" s="113"/>
      <c r="DF67" s="113"/>
      <c r="DG67" s="113"/>
      <c r="DH67" s="113"/>
      <c r="DI67" s="113"/>
      <c r="DJ67" s="113"/>
      <c r="DK67" s="113"/>
      <c r="DL67" s="113"/>
      <c r="DM67" s="113"/>
      <c r="DN67" s="113"/>
      <c r="DO67" s="113"/>
      <c r="DP67" s="113"/>
      <c r="DQ67" s="113"/>
      <c r="DR67" s="113"/>
      <c r="DS67" s="113"/>
      <c r="DT67" s="113"/>
      <c r="DU67" s="113"/>
      <c r="DV67" s="113"/>
      <c r="DW67" s="113"/>
      <c r="DX67" s="113"/>
      <c r="DY67" s="113"/>
      <c r="DZ67" s="113"/>
      <c r="EA67" s="113"/>
      <c r="EB67" s="113"/>
      <c r="EC67" s="113"/>
      <c r="ED67" s="113"/>
      <c r="EE67" s="113"/>
      <c r="EF67" s="113"/>
      <c r="EG67" s="113"/>
      <c r="EH67" s="113"/>
      <c r="EI67" s="113"/>
      <c r="EJ67" s="113"/>
      <c r="EK67" s="113"/>
      <c r="EL67" s="113"/>
      <c r="EM67" s="113"/>
      <c r="EN67" s="113"/>
      <c r="EO67" s="113"/>
      <c r="EP67" s="113"/>
      <c r="EQ67" s="113"/>
      <c r="ER67" s="113"/>
    </row>
    <row r="68" spans="1:148">
      <c r="A68" s="113"/>
      <c r="B68" s="113"/>
      <c r="E68" s="113" t="s">
        <v>65</v>
      </c>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c r="BM68" s="113"/>
      <c r="BN68" s="113"/>
      <c r="BO68" s="113"/>
      <c r="BP68" s="113"/>
      <c r="BQ68" s="113"/>
      <c r="BR68" s="113"/>
      <c r="BS68" s="113"/>
      <c r="BT68" s="113"/>
      <c r="BU68" s="113"/>
      <c r="BV68" s="113"/>
      <c r="BW68" s="113"/>
      <c r="BX68" s="113"/>
      <c r="BY68" s="113"/>
      <c r="BZ68" s="113"/>
      <c r="CA68" s="113"/>
      <c r="CB68" s="113"/>
      <c r="CC68" s="113"/>
      <c r="CD68" s="113"/>
      <c r="CE68" s="113"/>
      <c r="CF68" s="113"/>
      <c r="CG68" s="113"/>
      <c r="CH68" s="113"/>
      <c r="CI68" s="113"/>
      <c r="CJ68" s="113"/>
      <c r="CK68" s="113"/>
      <c r="CL68" s="113"/>
      <c r="CM68" s="113"/>
      <c r="CN68" s="113"/>
      <c r="CO68" s="113"/>
      <c r="CP68" s="113"/>
      <c r="CQ68" s="113"/>
      <c r="CR68" s="113"/>
      <c r="CS68" s="113"/>
      <c r="CT68" s="113"/>
      <c r="CU68" s="113"/>
      <c r="CV68" s="113"/>
      <c r="CW68" s="113"/>
      <c r="CX68" s="113"/>
      <c r="CY68" s="113"/>
      <c r="CZ68" s="113"/>
      <c r="DA68" s="113"/>
      <c r="DB68" s="113"/>
      <c r="DC68" s="113"/>
      <c r="DD68" s="113"/>
      <c r="DE68" s="113"/>
      <c r="DF68" s="113"/>
      <c r="DG68" s="113"/>
      <c r="DH68" s="113"/>
      <c r="DI68" s="113"/>
      <c r="DJ68" s="113"/>
      <c r="DK68" s="113"/>
      <c r="DL68" s="113"/>
      <c r="DM68" s="113"/>
      <c r="DN68" s="113"/>
      <c r="DO68" s="113"/>
      <c r="DP68" s="113"/>
      <c r="DQ68" s="113"/>
      <c r="DR68" s="113"/>
      <c r="DS68" s="113"/>
      <c r="DT68" s="113"/>
      <c r="DU68" s="113"/>
      <c r="DV68" s="113"/>
      <c r="DW68" s="113"/>
      <c r="DX68" s="113"/>
      <c r="DY68" s="113"/>
      <c r="DZ68" s="113"/>
      <c r="EA68" s="113"/>
      <c r="EB68" s="113"/>
      <c r="EC68" s="113"/>
      <c r="ED68" s="113"/>
      <c r="EE68" s="113"/>
      <c r="EF68" s="113"/>
      <c r="EG68" s="113"/>
      <c r="EH68" s="113"/>
      <c r="EI68" s="113"/>
      <c r="EJ68" s="113"/>
      <c r="EK68" s="113"/>
      <c r="EL68" s="113"/>
      <c r="EM68" s="113"/>
      <c r="EN68" s="113"/>
      <c r="EO68" s="113"/>
      <c r="EP68" s="113"/>
      <c r="EQ68" s="113"/>
      <c r="ER68" s="113"/>
    </row>
    <row r="69" spans="1:148">
      <c r="A69" s="113"/>
      <c r="B69" s="113"/>
      <c r="S69" s="113"/>
      <c r="T69" s="113"/>
      <c r="U69" s="113"/>
      <c r="V69" s="113"/>
      <c r="W69" s="113"/>
      <c r="X69" s="113"/>
      <c r="Y69" s="113"/>
      <c r="Z69" s="113"/>
      <c r="AA69" s="113"/>
      <c r="AB69" s="113"/>
      <c r="AC69" s="113"/>
      <c r="AD69" s="113"/>
      <c r="AE69" s="113"/>
      <c r="AF69" s="113"/>
      <c r="AG69" s="113"/>
      <c r="AH69" s="113"/>
      <c r="AI69" s="113"/>
      <c r="AJ69" s="113"/>
      <c r="AK69" s="113"/>
      <c r="AL69" s="113"/>
      <c r="AM69" s="113"/>
      <c r="AN69" s="113"/>
      <c r="AO69" s="113"/>
      <c r="AP69" s="113"/>
      <c r="AQ69" s="113"/>
      <c r="AR69" s="113"/>
      <c r="AS69" s="113"/>
      <c r="AT69" s="113"/>
      <c r="AU69" s="113"/>
      <c r="AV69" s="113"/>
      <c r="AW69" s="113"/>
      <c r="AX69" s="113"/>
      <c r="AY69" s="113"/>
      <c r="AZ69" s="113"/>
      <c r="BA69" s="113"/>
      <c r="BB69" s="113"/>
      <c r="BC69" s="113"/>
      <c r="BD69" s="113"/>
      <c r="BE69" s="113"/>
      <c r="BF69" s="113"/>
      <c r="BG69" s="113"/>
      <c r="BH69" s="113"/>
      <c r="BI69" s="113"/>
      <c r="BJ69" s="113"/>
      <c r="BK69" s="113"/>
      <c r="BL69" s="113"/>
      <c r="BM69" s="113"/>
      <c r="BN69" s="113"/>
      <c r="BO69" s="113"/>
      <c r="BP69" s="113"/>
      <c r="BQ69" s="113"/>
      <c r="BR69" s="113"/>
      <c r="BS69" s="113"/>
      <c r="BT69" s="113"/>
      <c r="BU69" s="113"/>
      <c r="BV69" s="113"/>
      <c r="BW69" s="113"/>
      <c r="BX69" s="113"/>
      <c r="BY69" s="113"/>
      <c r="BZ69" s="113"/>
      <c r="CA69" s="113"/>
      <c r="CB69" s="113"/>
      <c r="CC69" s="113"/>
      <c r="CD69" s="113"/>
      <c r="CE69" s="113"/>
      <c r="CF69" s="113"/>
      <c r="CG69" s="113"/>
      <c r="CH69" s="113"/>
      <c r="CI69" s="113"/>
      <c r="CJ69" s="113"/>
      <c r="CK69" s="113"/>
      <c r="CL69" s="113"/>
      <c r="CM69" s="113"/>
      <c r="CN69" s="113"/>
      <c r="CO69" s="113"/>
      <c r="CP69" s="113"/>
      <c r="CQ69" s="113"/>
      <c r="CR69" s="113"/>
      <c r="CS69" s="113"/>
      <c r="CT69" s="113"/>
      <c r="CU69" s="113"/>
      <c r="CV69" s="113"/>
      <c r="CW69" s="113"/>
      <c r="CX69" s="113"/>
      <c r="CY69" s="113"/>
      <c r="CZ69" s="113"/>
      <c r="DA69" s="113"/>
      <c r="DB69" s="113"/>
      <c r="DC69" s="113"/>
      <c r="DD69" s="113"/>
      <c r="DE69" s="113"/>
      <c r="DF69" s="113"/>
      <c r="DG69" s="113"/>
      <c r="DH69" s="113"/>
      <c r="DI69" s="113"/>
      <c r="DJ69" s="113"/>
      <c r="DK69" s="113"/>
      <c r="DL69" s="113"/>
      <c r="DM69" s="113"/>
      <c r="DN69" s="113"/>
      <c r="DO69" s="113"/>
      <c r="DP69" s="113"/>
      <c r="DQ69" s="113"/>
      <c r="DR69" s="113"/>
      <c r="DS69" s="113"/>
      <c r="DT69" s="113"/>
      <c r="DU69" s="113"/>
      <c r="DV69" s="113"/>
      <c r="DW69" s="113"/>
      <c r="DX69" s="113"/>
      <c r="DY69" s="113"/>
      <c r="DZ69" s="113"/>
      <c r="EA69" s="113"/>
      <c r="EB69" s="113"/>
      <c r="EC69" s="113"/>
      <c r="ED69" s="113"/>
      <c r="EE69" s="113"/>
      <c r="EF69" s="113"/>
      <c r="EG69" s="113"/>
      <c r="EH69" s="113"/>
      <c r="EI69" s="113"/>
      <c r="EJ69" s="113"/>
      <c r="EK69" s="113"/>
      <c r="EL69" s="113"/>
      <c r="EM69" s="113"/>
      <c r="EN69" s="113"/>
      <c r="EO69" s="113"/>
      <c r="EP69" s="113"/>
      <c r="EQ69" s="113"/>
      <c r="ER69" s="113"/>
    </row>
    <row r="70" spans="1:148">
      <c r="A70" s="113"/>
      <c r="B70" s="113"/>
      <c r="E70" s="113" t="s">
        <v>180</v>
      </c>
      <c r="J70" s="578" t="s">
        <v>181</v>
      </c>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3"/>
      <c r="AW70" s="113"/>
      <c r="AX70" s="113"/>
      <c r="AY70" s="113"/>
      <c r="AZ70" s="113"/>
      <c r="BA70" s="113"/>
      <c r="BB70" s="113"/>
      <c r="BC70" s="113"/>
      <c r="BD70" s="113"/>
      <c r="BE70" s="113"/>
      <c r="BF70" s="113"/>
      <c r="BG70" s="113"/>
      <c r="BH70" s="113"/>
      <c r="BI70" s="113"/>
      <c r="BJ70" s="113"/>
      <c r="BK70" s="113"/>
      <c r="BL70" s="113"/>
      <c r="BM70" s="113"/>
      <c r="BN70" s="113"/>
      <c r="BO70" s="113"/>
      <c r="BP70" s="113"/>
      <c r="BQ70" s="113"/>
      <c r="BR70" s="113"/>
      <c r="BS70" s="113"/>
      <c r="BT70" s="113"/>
      <c r="BU70" s="113"/>
      <c r="BV70" s="113"/>
      <c r="BW70" s="113"/>
      <c r="BX70" s="113"/>
      <c r="BY70" s="113"/>
      <c r="BZ70" s="113"/>
      <c r="CA70" s="113"/>
      <c r="CB70" s="113"/>
      <c r="CC70" s="113"/>
      <c r="CD70" s="113"/>
      <c r="CE70" s="113"/>
      <c r="CF70" s="113"/>
      <c r="CG70" s="113"/>
      <c r="CH70" s="113"/>
      <c r="CI70" s="113"/>
      <c r="CJ70" s="113"/>
      <c r="CK70" s="113"/>
      <c r="CL70" s="113"/>
      <c r="CM70" s="113"/>
      <c r="CN70" s="113"/>
      <c r="CO70" s="113"/>
      <c r="CP70" s="113"/>
      <c r="CQ70" s="113"/>
      <c r="CR70" s="113"/>
      <c r="CS70" s="113"/>
      <c r="CT70" s="113"/>
      <c r="CU70" s="113"/>
      <c r="CV70" s="113"/>
      <c r="CW70" s="113"/>
      <c r="CX70" s="113"/>
      <c r="CY70" s="113"/>
      <c r="CZ70" s="113"/>
      <c r="DA70" s="113"/>
      <c r="DB70" s="113"/>
      <c r="DC70" s="113"/>
      <c r="DD70" s="113"/>
      <c r="DE70" s="113"/>
      <c r="DF70" s="113"/>
      <c r="DG70" s="113"/>
      <c r="DH70" s="113"/>
      <c r="DI70" s="113"/>
      <c r="DJ70" s="113"/>
      <c r="DK70" s="113"/>
      <c r="DL70" s="113"/>
      <c r="DM70" s="113"/>
      <c r="DN70" s="113"/>
      <c r="DO70" s="113"/>
      <c r="DP70" s="113"/>
      <c r="DQ70" s="113"/>
      <c r="DR70" s="113"/>
      <c r="DS70" s="113"/>
      <c r="DT70" s="113"/>
      <c r="DU70" s="113"/>
      <c r="DV70" s="113"/>
      <c r="DW70" s="113"/>
      <c r="DX70" s="113"/>
      <c r="DY70" s="113"/>
      <c r="DZ70" s="113"/>
      <c r="EA70" s="113"/>
      <c r="EB70" s="113"/>
      <c r="EC70" s="113"/>
      <c r="ED70" s="113"/>
      <c r="EE70" s="113"/>
      <c r="EF70" s="113"/>
      <c r="EG70" s="113"/>
      <c r="EH70" s="113"/>
      <c r="EI70" s="113"/>
      <c r="EJ70" s="113"/>
      <c r="EK70" s="113"/>
      <c r="EL70" s="113"/>
      <c r="EM70" s="113"/>
      <c r="EN70" s="113"/>
      <c r="EO70" s="113"/>
      <c r="EP70" s="113"/>
      <c r="EQ70" s="113"/>
      <c r="ER70" s="113"/>
    </row>
    <row r="71" spans="1:148">
      <c r="A71" s="113"/>
      <c r="B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113"/>
      <c r="AW71" s="113"/>
      <c r="AX71" s="113"/>
      <c r="AY71" s="113"/>
      <c r="AZ71" s="113"/>
      <c r="BA71" s="113"/>
      <c r="BB71" s="113"/>
      <c r="BC71" s="113"/>
      <c r="BD71" s="113"/>
      <c r="BE71" s="113"/>
      <c r="BF71" s="113"/>
      <c r="BG71" s="113"/>
      <c r="BH71" s="113"/>
      <c r="BI71" s="113"/>
      <c r="BJ71" s="113"/>
      <c r="BK71" s="113"/>
      <c r="BL71" s="113"/>
      <c r="BM71" s="113"/>
      <c r="BN71" s="113"/>
      <c r="BO71" s="113"/>
      <c r="BP71" s="113"/>
      <c r="BQ71" s="113"/>
      <c r="BR71" s="113"/>
      <c r="BS71" s="113"/>
      <c r="BT71" s="113"/>
      <c r="BU71" s="113"/>
      <c r="BV71" s="113"/>
      <c r="BW71" s="113"/>
      <c r="BX71" s="113"/>
      <c r="BY71" s="113"/>
      <c r="BZ71" s="113"/>
      <c r="CA71" s="113"/>
      <c r="CB71" s="113"/>
      <c r="CC71" s="113"/>
      <c r="CD71" s="113"/>
      <c r="CE71" s="113"/>
      <c r="CF71" s="113"/>
      <c r="CG71" s="113"/>
      <c r="CH71" s="113"/>
      <c r="CI71" s="113"/>
      <c r="CJ71" s="113"/>
      <c r="CK71" s="113"/>
      <c r="CL71" s="113"/>
      <c r="CM71" s="113"/>
      <c r="CN71" s="113"/>
      <c r="CO71" s="113"/>
      <c r="CP71" s="113"/>
      <c r="CQ71" s="113"/>
      <c r="CR71" s="113"/>
      <c r="CS71" s="113"/>
      <c r="CT71" s="113"/>
      <c r="CU71" s="113"/>
      <c r="CV71" s="113"/>
      <c r="CW71" s="113"/>
      <c r="CX71" s="113"/>
      <c r="CY71" s="113"/>
      <c r="CZ71" s="113"/>
      <c r="DA71" s="113"/>
      <c r="DB71" s="113"/>
      <c r="DC71" s="113"/>
      <c r="DD71" s="113"/>
      <c r="DE71" s="113"/>
      <c r="DF71" s="113"/>
      <c r="DG71" s="113"/>
      <c r="DH71" s="113"/>
      <c r="DI71" s="113"/>
      <c r="DJ71" s="113"/>
      <c r="DK71" s="113"/>
      <c r="DL71" s="113"/>
      <c r="DM71" s="113"/>
      <c r="DN71" s="113"/>
      <c r="DO71" s="113"/>
      <c r="DP71" s="113"/>
      <c r="DQ71" s="113"/>
      <c r="DR71" s="113"/>
      <c r="DS71" s="113"/>
      <c r="DT71" s="113"/>
      <c r="DU71" s="113"/>
      <c r="DV71" s="113"/>
      <c r="DW71" s="113"/>
      <c r="DX71" s="113"/>
      <c r="DY71" s="113"/>
      <c r="DZ71" s="113"/>
      <c r="EA71" s="113"/>
      <c r="EB71" s="113"/>
      <c r="EC71" s="113"/>
      <c r="ED71" s="113"/>
      <c r="EE71" s="113"/>
      <c r="EF71" s="113"/>
      <c r="EG71" s="113"/>
      <c r="EH71" s="113"/>
      <c r="EI71" s="113"/>
      <c r="EJ71" s="113"/>
      <c r="EK71" s="113"/>
      <c r="EL71" s="113"/>
      <c r="EM71" s="113"/>
      <c r="EN71" s="113"/>
      <c r="EO71" s="113"/>
      <c r="EP71" s="113"/>
      <c r="EQ71" s="113"/>
      <c r="ER71" s="113"/>
    </row>
    <row r="72" spans="1:148">
      <c r="A72" s="113"/>
      <c r="B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c r="BM72" s="113"/>
      <c r="BN72" s="113"/>
      <c r="BO72" s="113"/>
      <c r="BP72" s="113"/>
      <c r="BQ72" s="113"/>
      <c r="BR72" s="113"/>
      <c r="BS72" s="113"/>
      <c r="BT72" s="113"/>
      <c r="BU72" s="113"/>
      <c r="BV72" s="113"/>
      <c r="BW72" s="113"/>
      <c r="BX72" s="113"/>
      <c r="BY72" s="113"/>
      <c r="BZ72" s="113"/>
      <c r="CA72" s="113"/>
      <c r="CB72" s="113"/>
      <c r="CC72" s="113"/>
      <c r="CD72" s="113"/>
      <c r="CE72" s="113"/>
      <c r="CF72" s="113"/>
      <c r="CG72" s="113"/>
      <c r="CH72" s="113"/>
      <c r="CI72" s="113"/>
      <c r="CJ72" s="113"/>
      <c r="CK72" s="113"/>
      <c r="CL72" s="113"/>
      <c r="CM72" s="113"/>
      <c r="CN72" s="113"/>
      <c r="CO72" s="113"/>
      <c r="CP72" s="113"/>
      <c r="CQ72" s="113"/>
      <c r="CR72" s="113"/>
      <c r="CS72" s="113"/>
      <c r="CT72" s="113"/>
      <c r="CU72" s="113"/>
      <c r="CV72" s="113"/>
      <c r="CW72" s="113"/>
      <c r="CX72" s="113"/>
      <c r="CY72" s="113"/>
      <c r="CZ72" s="113"/>
      <c r="DA72" s="113"/>
      <c r="DB72" s="113"/>
      <c r="DC72" s="113"/>
      <c r="DD72" s="113"/>
      <c r="DE72" s="113"/>
      <c r="DF72" s="113"/>
      <c r="DG72" s="113"/>
      <c r="DH72" s="113"/>
      <c r="DI72" s="113"/>
      <c r="DJ72" s="113"/>
      <c r="DK72" s="113"/>
      <c r="DL72" s="113"/>
      <c r="DM72" s="113"/>
      <c r="DN72" s="113"/>
      <c r="DO72" s="113"/>
      <c r="DP72" s="113"/>
      <c r="DQ72" s="113"/>
      <c r="DR72" s="113"/>
      <c r="DS72" s="113"/>
      <c r="DT72" s="113"/>
      <c r="DU72" s="113"/>
      <c r="DV72" s="113"/>
      <c r="DW72" s="113"/>
      <c r="DX72" s="113"/>
      <c r="DY72" s="113"/>
      <c r="DZ72" s="113"/>
      <c r="EA72" s="113"/>
      <c r="EB72" s="113"/>
      <c r="EC72" s="113"/>
      <c r="ED72" s="113"/>
      <c r="EE72" s="113"/>
      <c r="EF72" s="113"/>
      <c r="EG72" s="113"/>
      <c r="EH72" s="113"/>
      <c r="EI72" s="113"/>
      <c r="EJ72" s="113"/>
      <c r="EK72" s="113"/>
      <c r="EL72" s="113"/>
      <c r="EM72" s="113"/>
      <c r="EN72" s="113"/>
      <c r="EO72" s="113"/>
      <c r="EP72" s="113"/>
      <c r="EQ72" s="113"/>
      <c r="ER72" s="113"/>
    </row>
    <row r="73" spans="1:148">
      <c r="A73" s="113"/>
      <c r="B73" s="113"/>
      <c r="S73" s="113"/>
      <c r="T73" s="113"/>
      <c r="U73" s="113"/>
      <c r="V73" s="113"/>
      <c r="W73" s="113"/>
      <c r="X73" s="113"/>
      <c r="Y73" s="113"/>
      <c r="Z73" s="113"/>
      <c r="AA73" s="113"/>
      <c r="AB73" s="113"/>
      <c r="AC73" s="113"/>
      <c r="AD73" s="113"/>
      <c r="AE73" s="113"/>
      <c r="AF73" s="113"/>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13"/>
      <c r="BC73" s="113"/>
      <c r="BD73" s="113"/>
      <c r="BE73" s="113"/>
      <c r="BF73" s="113"/>
      <c r="BG73" s="113"/>
      <c r="BH73" s="113"/>
      <c r="BI73" s="113"/>
      <c r="BJ73" s="113"/>
      <c r="BK73" s="113"/>
      <c r="BL73" s="113"/>
      <c r="BM73" s="113"/>
      <c r="BN73" s="113"/>
      <c r="BO73" s="113"/>
      <c r="BP73" s="113"/>
      <c r="BQ73" s="113"/>
      <c r="BR73" s="113"/>
      <c r="BS73" s="113"/>
      <c r="BT73" s="113"/>
      <c r="BU73" s="113"/>
      <c r="BV73" s="113"/>
      <c r="BW73" s="113"/>
      <c r="BX73" s="113"/>
      <c r="BY73" s="113"/>
      <c r="BZ73" s="113"/>
      <c r="CA73" s="113"/>
      <c r="CB73" s="113"/>
      <c r="CC73" s="113"/>
      <c r="CD73" s="113"/>
      <c r="CE73" s="113"/>
      <c r="CF73" s="113"/>
      <c r="CG73" s="113"/>
      <c r="CH73" s="113"/>
      <c r="CI73" s="113"/>
      <c r="CJ73" s="113"/>
      <c r="CK73" s="113"/>
      <c r="CL73" s="113"/>
      <c r="CM73" s="113"/>
      <c r="CN73" s="113"/>
      <c r="CO73" s="113"/>
      <c r="CP73" s="113"/>
      <c r="CQ73" s="113"/>
      <c r="CR73" s="113"/>
      <c r="CS73" s="113"/>
      <c r="CT73" s="113"/>
      <c r="CU73" s="113"/>
      <c r="CV73" s="113"/>
      <c r="CW73" s="113"/>
      <c r="CX73" s="113"/>
      <c r="CY73" s="113"/>
      <c r="CZ73" s="113"/>
      <c r="DA73" s="113"/>
      <c r="DB73" s="113"/>
      <c r="DC73" s="113"/>
      <c r="DD73" s="113"/>
      <c r="DE73" s="113"/>
      <c r="DF73" s="113"/>
      <c r="DG73" s="113"/>
      <c r="DH73" s="113"/>
      <c r="DI73" s="113"/>
      <c r="DJ73" s="113"/>
      <c r="DK73" s="113"/>
      <c r="DL73" s="113"/>
      <c r="DM73" s="113"/>
      <c r="DN73" s="113"/>
      <c r="DO73" s="113"/>
      <c r="DP73" s="113"/>
      <c r="DQ73" s="113"/>
      <c r="DR73" s="113"/>
      <c r="DS73" s="113"/>
      <c r="DT73" s="113"/>
      <c r="DU73" s="113"/>
      <c r="DV73" s="113"/>
      <c r="DW73" s="113"/>
      <c r="DX73" s="113"/>
      <c r="DY73" s="113"/>
      <c r="DZ73" s="113"/>
      <c r="EA73" s="113"/>
      <c r="EB73" s="113"/>
      <c r="EC73" s="113"/>
      <c r="ED73" s="113"/>
      <c r="EE73" s="113"/>
      <c r="EF73" s="113"/>
      <c r="EG73" s="113"/>
      <c r="EH73" s="113"/>
      <c r="EI73" s="113"/>
      <c r="EJ73" s="113"/>
      <c r="EK73" s="113"/>
      <c r="EL73" s="113"/>
      <c r="EM73" s="113"/>
      <c r="EN73" s="113"/>
      <c r="EO73" s="113"/>
      <c r="EP73" s="113"/>
      <c r="EQ73" s="113"/>
      <c r="ER73" s="113"/>
    </row>
    <row r="74" spans="1:148">
      <c r="A74" s="113"/>
      <c r="B74" s="113"/>
      <c r="S74" s="113"/>
      <c r="T74" s="113"/>
      <c r="U74" s="113"/>
      <c r="V74" s="113"/>
      <c r="W74" s="113"/>
      <c r="X74" s="113"/>
      <c r="Y74" s="113"/>
      <c r="Z74" s="113"/>
      <c r="AA74" s="113"/>
      <c r="AB74" s="113"/>
      <c r="AC74" s="113"/>
      <c r="AD74" s="113"/>
      <c r="AE74" s="113"/>
      <c r="AF74" s="113"/>
      <c r="AG74" s="113"/>
      <c r="AH74" s="113"/>
      <c r="AI74" s="113"/>
      <c r="AJ74" s="113"/>
      <c r="AK74" s="113"/>
      <c r="AL74" s="113"/>
      <c r="AM74" s="113"/>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3"/>
      <c r="BR74" s="113"/>
      <c r="BS74" s="113"/>
      <c r="BT74" s="113"/>
      <c r="BU74" s="113"/>
      <c r="BV74" s="113"/>
      <c r="BW74" s="113"/>
      <c r="BX74" s="113"/>
      <c r="BY74" s="113"/>
      <c r="BZ74" s="113"/>
      <c r="CA74" s="113"/>
      <c r="CB74" s="113"/>
      <c r="CC74" s="113"/>
      <c r="CD74" s="113"/>
      <c r="CE74" s="113"/>
      <c r="CF74" s="113"/>
      <c r="CG74" s="113"/>
      <c r="CH74" s="113"/>
      <c r="CI74" s="113"/>
      <c r="CJ74" s="113"/>
      <c r="CK74" s="113"/>
      <c r="CL74" s="113"/>
      <c r="CM74" s="113"/>
      <c r="CN74" s="113"/>
      <c r="CO74" s="113"/>
      <c r="CP74" s="113"/>
      <c r="CQ74" s="113"/>
      <c r="CR74" s="113"/>
      <c r="CS74" s="113"/>
      <c r="CT74" s="113"/>
      <c r="CU74" s="113"/>
      <c r="CV74" s="113"/>
      <c r="CW74" s="113"/>
      <c r="CX74" s="113"/>
      <c r="CY74" s="113"/>
      <c r="CZ74" s="113"/>
      <c r="DA74" s="113"/>
      <c r="DB74" s="113"/>
      <c r="DC74" s="113"/>
      <c r="DD74" s="113"/>
      <c r="DE74" s="113"/>
      <c r="DF74" s="113"/>
      <c r="DG74" s="113"/>
      <c r="DH74" s="113"/>
      <c r="DI74" s="113"/>
      <c r="DJ74" s="113"/>
      <c r="DK74" s="113"/>
      <c r="DL74" s="113"/>
      <c r="DM74" s="113"/>
      <c r="DN74" s="113"/>
      <c r="DO74" s="113"/>
      <c r="DP74" s="113"/>
      <c r="DQ74" s="113"/>
      <c r="DR74" s="113"/>
      <c r="DS74" s="113"/>
      <c r="DT74" s="113"/>
      <c r="DU74" s="113"/>
      <c r="DV74" s="113"/>
      <c r="DW74" s="113"/>
      <c r="DX74" s="113"/>
      <c r="DY74" s="113"/>
      <c r="DZ74" s="113"/>
      <c r="EA74" s="113"/>
      <c r="EB74" s="113"/>
      <c r="EC74" s="113"/>
      <c r="ED74" s="113"/>
      <c r="EE74" s="113"/>
      <c r="EF74" s="113"/>
      <c r="EG74" s="113"/>
      <c r="EH74" s="113"/>
      <c r="EI74" s="113"/>
      <c r="EJ74" s="113"/>
      <c r="EK74" s="113"/>
      <c r="EL74" s="113"/>
      <c r="EM74" s="113"/>
      <c r="EN74" s="113"/>
      <c r="EO74" s="113"/>
      <c r="EP74" s="113"/>
      <c r="EQ74" s="113"/>
      <c r="ER74" s="113"/>
    </row>
    <row r="75" spans="1:148">
      <c r="A75" s="113"/>
      <c r="B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c r="BT75" s="113"/>
      <c r="BU75" s="113"/>
      <c r="BV75" s="113"/>
      <c r="BW75" s="113"/>
      <c r="BX75" s="113"/>
      <c r="BY75" s="113"/>
      <c r="BZ75" s="113"/>
      <c r="CA75" s="113"/>
      <c r="CB75" s="113"/>
      <c r="CC75" s="113"/>
      <c r="CD75" s="113"/>
      <c r="CE75" s="113"/>
      <c r="CF75" s="113"/>
      <c r="CG75" s="113"/>
      <c r="CH75" s="113"/>
      <c r="CI75" s="113"/>
      <c r="CJ75" s="113"/>
      <c r="CK75" s="113"/>
      <c r="CL75" s="113"/>
      <c r="CM75" s="113"/>
      <c r="CN75" s="113"/>
      <c r="CO75" s="113"/>
      <c r="CP75" s="113"/>
      <c r="CQ75" s="113"/>
      <c r="CR75" s="113"/>
      <c r="CS75" s="113"/>
      <c r="CT75" s="113"/>
      <c r="CU75" s="113"/>
      <c r="CV75" s="113"/>
      <c r="CW75" s="113"/>
      <c r="CX75" s="113"/>
      <c r="CY75" s="113"/>
      <c r="CZ75" s="113"/>
      <c r="DA75" s="113"/>
      <c r="DB75" s="113"/>
      <c r="DC75" s="113"/>
      <c r="DD75" s="113"/>
      <c r="DE75" s="113"/>
      <c r="DF75" s="113"/>
      <c r="DG75" s="113"/>
      <c r="DH75" s="113"/>
      <c r="DI75" s="113"/>
      <c r="DJ75" s="113"/>
      <c r="DK75" s="113"/>
      <c r="DL75" s="113"/>
      <c r="DM75" s="113"/>
      <c r="DN75" s="113"/>
      <c r="DO75" s="113"/>
      <c r="DP75" s="113"/>
      <c r="DQ75" s="113"/>
      <c r="DR75" s="113"/>
      <c r="DS75" s="113"/>
      <c r="DT75" s="113"/>
      <c r="DU75" s="113"/>
      <c r="DV75" s="113"/>
      <c r="DW75" s="113"/>
      <c r="DX75" s="113"/>
      <c r="DY75" s="113"/>
      <c r="DZ75" s="113"/>
      <c r="EA75" s="113"/>
      <c r="EB75" s="113"/>
      <c r="EC75" s="113"/>
      <c r="ED75" s="113"/>
      <c r="EE75" s="113"/>
      <c r="EF75" s="113"/>
      <c r="EG75" s="113"/>
      <c r="EH75" s="113"/>
      <c r="EI75" s="113"/>
      <c r="EJ75" s="113"/>
      <c r="EK75" s="113"/>
      <c r="EL75" s="113"/>
      <c r="EM75" s="113"/>
      <c r="EN75" s="113"/>
      <c r="EO75" s="113"/>
      <c r="EP75" s="113"/>
      <c r="EQ75" s="113"/>
      <c r="ER75" s="113"/>
    </row>
    <row r="76" spans="1:148">
      <c r="A76" s="113"/>
      <c r="B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c r="BM76" s="113"/>
      <c r="BN76" s="113"/>
      <c r="BO76" s="113"/>
      <c r="BP76" s="113"/>
      <c r="BQ76" s="113"/>
      <c r="BR76" s="113"/>
      <c r="BS76" s="113"/>
      <c r="BT76" s="113"/>
      <c r="BU76" s="113"/>
      <c r="BV76" s="113"/>
      <c r="BW76" s="113"/>
      <c r="BX76" s="113"/>
      <c r="BY76" s="113"/>
      <c r="BZ76" s="113"/>
      <c r="CA76" s="113"/>
      <c r="CB76" s="113"/>
      <c r="CC76" s="113"/>
      <c r="CD76" s="113"/>
      <c r="CE76" s="113"/>
      <c r="CF76" s="113"/>
      <c r="CG76" s="113"/>
      <c r="CH76" s="113"/>
      <c r="CI76" s="113"/>
      <c r="CJ76" s="113"/>
      <c r="CK76" s="113"/>
      <c r="CL76" s="113"/>
      <c r="CM76" s="113"/>
      <c r="CN76" s="113"/>
      <c r="CO76" s="113"/>
      <c r="CP76" s="113"/>
      <c r="CQ76" s="113"/>
      <c r="CR76" s="113"/>
      <c r="CS76" s="113"/>
      <c r="CT76" s="113"/>
      <c r="CU76" s="113"/>
      <c r="CV76" s="113"/>
      <c r="CW76" s="113"/>
      <c r="CX76" s="113"/>
      <c r="CY76" s="113"/>
      <c r="CZ76" s="113"/>
      <c r="DA76" s="113"/>
      <c r="DB76" s="113"/>
      <c r="DC76" s="113"/>
      <c r="DD76" s="113"/>
      <c r="DE76" s="113"/>
      <c r="DF76" s="113"/>
      <c r="DG76" s="113"/>
      <c r="DH76" s="113"/>
      <c r="DI76" s="113"/>
      <c r="DJ76" s="113"/>
      <c r="DK76" s="113"/>
      <c r="DL76" s="113"/>
      <c r="DM76" s="113"/>
      <c r="DN76" s="113"/>
      <c r="DO76" s="113"/>
      <c r="DP76" s="113"/>
      <c r="DQ76" s="113"/>
      <c r="DR76" s="113"/>
      <c r="DS76" s="113"/>
      <c r="DT76" s="113"/>
      <c r="DU76" s="113"/>
      <c r="DV76" s="113"/>
      <c r="DW76" s="113"/>
      <c r="DX76" s="113"/>
      <c r="DY76" s="113"/>
      <c r="DZ76" s="113"/>
      <c r="EA76" s="113"/>
      <c r="EB76" s="113"/>
      <c r="EC76" s="113"/>
      <c r="ED76" s="113"/>
      <c r="EE76" s="113"/>
      <c r="EF76" s="113"/>
      <c r="EG76" s="113"/>
      <c r="EH76" s="113"/>
      <c r="EI76" s="113"/>
      <c r="EJ76" s="113"/>
      <c r="EK76" s="113"/>
      <c r="EL76" s="113"/>
      <c r="EM76" s="113"/>
      <c r="EN76" s="113"/>
      <c r="EO76" s="113"/>
      <c r="EP76" s="113"/>
      <c r="EQ76" s="113"/>
      <c r="ER76" s="113"/>
    </row>
    <row r="77" spans="1:148">
      <c r="A77" s="113"/>
      <c r="B77" s="113"/>
      <c r="S77" s="113"/>
      <c r="T77" s="113"/>
      <c r="U77" s="113"/>
      <c r="V77" s="113"/>
      <c r="W77" s="113"/>
      <c r="X77" s="113"/>
      <c r="Y77" s="113"/>
      <c r="Z77" s="113"/>
      <c r="AA77" s="113"/>
      <c r="AB77" s="113"/>
      <c r="AC77" s="113"/>
      <c r="AD77" s="113"/>
      <c r="AE77" s="113"/>
      <c r="AF77" s="113"/>
      <c r="AG77" s="113"/>
      <c r="AH77" s="113"/>
      <c r="AI77" s="113"/>
      <c r="AJ77" s="113"/>
      <c r="AK77" s="113"/>
      <c r="AL77" s="113"/>
      <c r="AM77" s="113"/>
      <c r="AN77" s="113"/>
      <c r="AO77" s="113"/>
      <c r="AP77" s="113"/>
      <c r="AQ77" s="113"/>
      <c r="AR77" s="113"/>
      <c r="AS77" s="113"/>
      <c r="AT77" s="113"/>
      <c r="AU77" s="113"/>
      <c r="AV77" s="113"/>
      <c r="AW77" s="113"/>
      <c r="AX77" s="113"/>
      <c r="AY77" s="113"/>
      <c r="AZ77" s="113"/>
      <c r="BA77" s="113"/>
      <c r="BB77" s="113"/>
      <c r="BC77" s="113"/>
      <c r="BD77" s="113"/>
      <c r="BE77" s="113"/>
      <c r="BF77" s="113"/>
      <c r="BG77" s="113"/>
      <c r="BH77" s="113"/>
      <c r="BI77" s="113"/>
      <c r="BJ77" s="113"/>
      <c r="BK77" s="113"/>
      <c r="BL77" s="113"/>
      <c r="BM77" s="113"/>
      <c r="BN77" s="113"/>
      <c r="BO77" s="113"/>
      <c r="BP77" s="113"/>
      <c r="BQ77" s="113"/>
      <c r="BR77" s="113"/>
      <c r="BS77" s="113"/>
      <c r="BT77" s="113"/>
      <c r="BU77" s="113"/>
      <c r="BV77" s="113"/>
      <c r="BW77" s="113"/>
      <c r="BX77" s="113"/>
      <c r="BY77" s="113"/>
      <c r="BZ77" s="113"/>
      <c r="CA77" s="113"/>
      <c r="CB77" s="113"/>
      <c r="CC77" s="113"/>
      <c r="CD77" s="113"/>
      <c r="CE77" s="113"/>
      <c r="CF77" s="113"/>
      <c r="CG77" s="113"/>
      <c r="CH77" s="113"/>
      <c r="CI77" s="113"/>
      <c r="CJ77" s="113"/>
      <c r="CK77" s="113"/>
      <c r="CL77" s="113"/>
      <c r="CM77" s="113"/>
      <c r="CN77" s="113"/>
      <c r="CO77" s="113"/>
      <c r="CP77" s="113"/>
      <c r="CQ77" s="113"/>
      <c r="CR77" s="113"/>
      <c r="CS77" s="113"/>
      <c r="CT77" s="113"/>
      <c r="CU77" s="113"/>
      <c r="CV77" s="113"/>
      <c r="CW77" s="113"/>
      <c r="CX77" s="113"/>
      <c r="CY77" s="113"/>
      <c r="CZ77" s="113"/>
      <c r="DA77" s="113"/>
      <c r="DB77" s="113"/>
      <c r="DC77" s="113"/>
      <c r="DD77" s="113"/>
      <c r="DE77" s="113"/>
      <c r="DF77" s="113"/>
      <c r="DG77" s="113"/>
      <c r="DH77" s="113"/>
      <c r="DI77" s="113"/>
      <c r="DJ77" s="113"/>
      <c r="DK77" s="113"/>
      <c r="DL77" s="113"/>
      <c r="DM77" s="113"/>
      <c r="DN77" s="113"/>
      <c r="DO77" s="113"/>
      <c r="DP77" s="113"/>
      <c r="DQ77" s="113"/>
      <c r="DR77" s="113"/>
      <c r="DS77" s="113"/>
      <c r="DT77" s="113"/>
      <c r="DU77" s="113"/>
      <c r="DV77" s="113"/>
      <c r="DW77" s="113"/>
      <c r="DX77" s="113"/>
      <c r="DY77" s="113"/>
      <c r="DZ77" s="113"/>
      <c r="EA77" s="113"/>
      <c r="EB77" s="113"/>
      <c r="EC77" s="113"/>
      <c r="ED77" s="113"/>
      <c r="EE77" s="113"/>
      <c r="EF77" s="113"/>
      <c r="EG77" s="113"/>
      <c r="EH77" s="113"/>
      <c r="EI77" s="113"/>
      <c r="EJ77" s="113"/>
      <c r="EK77" s="113"/>
      <c r="EL77" s="113"/>
      <c r="EM77" s="113"/>
      <c r="EN77" s="113"/>
      <c r="EO77" s="113"/>
      <c r="EP77" s="113"/>
      <c r="EQ77" s="113"/>
      <c r="ER77" s="113"/>
    </row>
    <row r="78" spans="1:148">
      <c r="A78" s="113"/>
      <c r="B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3"/>
      <c r="BQ78" s="113"/>
      <c r="BR78" s="113"/>
      <c r="BS78" s="113"/>
      <c r="BT78" s="113"/>
      <c r="BU78" s="113"/>
      <c r="BV78" s="113"/>
      <c r="BW78" s="113"/>
      <c r="BX78" s="113"/>
      <c r="BY78" s="113"/>
      <c r="BZ78" s="113"/>
      <c r="CA78" s="113"/>
      <c r="CB78" s="113"/>
      <c r="CC78" s="113"/>
      <c r="CD78" s="113"/>
      <c r="CE78" s="113"/>
      <c r="CF78" s="113"/>
      <c r="CG78" s="113"/>
      <c r="CH78" s="113"/>
      <c r="CI78" s="113"/>
      <c r="CJ78" s="113"/>
      <c r="CK78" s="113"/>
      <c r="CL78" s="113"/>
      <c r="CM78" s="113"/>
      <c r="CN78" s="113"/>
      <c r="CO78" s="113"/>
      <c r="CP78" s="113"/>
      <c r="CQ78" s="113"/>
      <c r="CR78" s="113"/>
      <c r="CS78" s="113"/>
      <c r="CT78" s="113"/>
      <c r="CU78" s="113"/>
      <c r="CV78" s="113"/>
      <c r="CW78" s="113"/>
      <c r="CX78" s="113"/>
      <c r="CY78" s="113"/>
      <c r="CZ78" s="113"/>
      <c r="DA78" s="113"/>
      <c r="DB78" s="113"/>
      <c r="DC78" s="113"/>
      <c r="DD78" s="113"/>
      <c r="DE78" s="113"/>
      <c r="DF78" s="113"/>
      <c r="DG78" s="113"/>
      <c r="DH78" s="113"/>
      <c r="DI78" s="113"/>
      <c r="DJ78" s="113"/>
      <c r="DK78" s="113"/>
      <c r="DL78" s="113"/>
      <c r="DM78" s="113"/>
      <c r="DN78" s="113"/>
      <c r="DO78" s="113"/>
      <c r="DP78" s="113"/>
      <c r="DQ78" s="113"/>
      <c r="DR78" s="113"/>
      <c r="DS78" s="113"/>
      <c r="DT78" s="113"/>
      <c r="DU78" s="113"/>
      <c r="DV78" s="113"/>
      <c r="DW78" s="113"/>
      <c r="DX78" s="113"/>
      <c r="DY78" s="113"/>
      <c r="DZ78" s="113"/>
      <c r="EA78" s="113"/>
      <c r="EB78" s="113"/>
      <c r="EC78" s="113"/>
      <c r="ED78" s="113"/>
      <c r="EE78" s="113"/>
      <c r="EF78" s="113"/>
      <c r="EG78" s="113"/>
      <c r="EH78" s="113"/>
      <c r="EI78" s="113"/>
      <c r="EJ78" s="113"/>
      <c r="EK78" s="113"/>
      <c r="EL78" s="113"/>
      <c r="EM78" s="113"/>
      <c r="EN78" s="113"/>
      <c r="EO78" s="113"/>
      <c r="EP78" s="113"/>
      <c r="EQ78" s="113"/>
      <c r="ER78" s="113"/>
    </row>
    <row r="79" spans="1:148">
      <c r="A79" s="113"/>
      <c r="B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c r="BT79" s="113"/>
      <c r="BU79" s="113"/>
      <c r="BV79" s="113"/>
      <c r="BW79" s="113"/>
      <c r="BX79" s="113"/>
      <c r="BY79" s="113"/>
      <c r="BZ79" s="113"/>
      <c r="CA79" s="113"/>
      <c r="CB79" s="113"/>
      <c r="CC79" s="113"/>
      <c r="CD79" s="113"/>
      <c r="CE79" s="113"/>
      <c r="CF79" s="113"/>
      <c r="CG79" s="113"/>
      <c r="CH79" s="113"/>
      <c r="CI79" s="113"/>
      <c r="CJ79" s="113"/>
      <c r="CK79" s="113"/>
      <c r="CL79" s="113"/>
      <c r="CM79" s="113"/>
      <c r="CN79" s="113"/>
      <c r="CO79" s="113"/>
      <c r="CP79" s="113"/>
      <c r="CQ79" s="113"/>
      <c r="CR79" s="113"/>
      <c r="CS79" s="113"/>
      <c r="CT79" s="113"/>
      <c r="CU79" s="113"/>
      <c r="CV79" s="113"/>
      <c r="CW79" s="113"/>
      <c r="CX79" s="113"/>
      <c r="CY79" s="113"/>
      <c r="CZ79" s="113"/>
      <c r="DA79" s="113"/>
      <c r="DB79" s="113"/>
      <c r="DC79" s="113"/>
      <c r="DD79" s="113"/>
      <c r="DE79" s="113"/>
      <c r="DF79" s="113"/>
      <c r="DG79" s="113"/>
      <c r="DH79" s="113"/>
      <c r="DI79" s="113"/>
      <c r="DJ79" s="113"/>
      <c r="DK79" s="113"/>
      <c r="DL79" s="113"/>
      <c r="DM79" s="113"/>
      <c r="DN79" s="113"/>
      <c r="DO79" s="113"/>
      <c r="DP79" s="113"/>
      <c r="DQ79" s="113"/>
      <c r="DR79" s="113"/>
      <c r="DS79" s="113"/>
      <c r="DT79" s="113"/>
      <c r="DU79" s="113"/>
      <c r="DV79" s="113"/>
      <c r="DW79" s="113"/>
      <c r="DX79" s="113"/>
      <c r="DY79" s="113"/>
      <c r="DZ79" s="113"/>
      <c r="EA79" s="113"/>
      <c r="EB79" s="113"/>
      <c r="EC79" s="113"/>
      <c r="ED79" s="113"/>
      <c r="EE79" s="113"/>
      <c r="EF79" s="113"/>
      <c r="EG79" s="113"/>
      <c r="EH79" s="113"/>
      <c r="EI79" s="113"/>
      <c r="EJ79" s="113"/>
      <c r="EK79" s="113"/>
      <c r="EL79" s="113"/>
      <c r="EM79" s="113"/>
      <c r="EN79" s="113"/>
      <c r="EO79" s="113"/>
      <c r="EP79" s="113"/>
      <c r="EQ79" s="113"/>
      <c r="ER79" s="113"/>
    </row>
    <row r="80" spans="1:148">
      <c r="A80" s="113"/>
      <c r="B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c r="BX80" s="113"/>
      <c r="BY80" s="113"/>
      <c r="BZ80" s="113"/>
      <c r="CA80" s="113"/>
      <c r="CB80" s="113"/>
      <c r="CC80" s="113"/>
      <c r="CD80" s="113"/>
      <c r="CE80" s="113"/>
      <c r="CF80" s="113"/>
      <c r="CG80" s="113"/>
      <c r="CH80" s="113"/>
      <c r="CI80" s="113"/>
      <c r="CJ80" s="113"/>
      <c r="CK80" s="113"/>
      <c r="CL80" s="113"/>
      <c r="CM80" s="113"/>
      <c r="CN80" s="113"/>
      <c r="CO80" s="113"/>
      <c r="CP80" s="113"/>
      <c r="CQ80" s="113"/>
      <c r="CR80" s="113"/>
      <c r="CS80" s="113"/>
      <c r="CT80" s="113"/>
      <c r="CU80" s="113"/>
      <c r="CV80" s="113"/>
      <c r="CW80" s="113"/>
      <c r="CX80" s="113"/>
      <c r="CY80" s="113"/>
      <c r="CZ80" s="113"/>
      <c r="DA80" s="113"/>
      <c r="DB80" s="113"/>
      <c r="DC80" s="113"/>
      <c r="DD80" s="113"/>
      <c r="DE80" s="113"/>
      <c r="DF80" s="113"/>
      <c r="DG80" s="113"/>
      <c r="DH80" s="113"/>
      <c r="DI80" s="113"/>
      <c r="DJ80" s="113"/>
      <c r="DK80" s="113"/>
      <c r="DL80" s="113"/>
      <c r="DM80" s="113"/>
      <c r="DN80" s="113"/>
      <c r="DO80" s="113"/>
      <c r="DP80" s="113"/>
      <c r="DQ80" s="113"/>
      <c r="DR80" s="113"/>
      <c r="DS80" s="113"/>
      <c r="DT80" s="113"/>
      <c r="DU80" s="113"/>
      <c r="DV80" s="113"/>
      <c r="DW80" s="113"/>
      <c r="DX80" s="113"/>
      <c r="DY80" s="113"/>
      <c r="DZ80" s="113"/>
      <c r="EA80" s="113"/>
      <c r="EB80" s="113"/>
      <c r="EC80" s="113"/>
      <c r="ED80" s="113"/>
      <c r="EE80" s="113"/>
      <c r="EF80" s="113"/>
      <c r="EG80" s="113"/>
      <c r="EH80" s="113"/>
      <c r="EI80" s="113"/>
      <c r="EJ80" s="113"/>
      <c r="EK80" s="113"/>
      <c r="EL80" s="113"/>
      <c r="EM80" s="113"/>
      <c r="EN80" s="113"/>
      <c r="EO80" s="113"/>
      <c r="EP80" s="113"/>
      <c r="EQ80" s="113"/>
      <c r="ER80" s="113"/>
    </row>
    <row r="81" spans="1:148">
      <c r="A81" s="113"/>
      <c r="B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113"/>
      <c r="DV81" s="113"/>
      <c r="DW81" s="113"/>
      <c r="DX81" s="113"/>
      <c r="DY81" s="113"/>
      <c r="DZ81" s="113"/>
      <c r="EA81" s="113"/>
      <c r="EB81" s="113"/>
      <c r="EC81" s="113"/>
      <c r="ED81" s="113"/>
      <c r="EE81" s="113"/>
      <c r="EF81" s="113"/>
      <c r="EG81" s="113"/>
      <c r="EH81" s="113"/>
      <c r="EI81" s="113"/>
      <c r="EJ81" s="113"/>
      <c r="EK81" s="113"/>
      <c r="EL81" s="113"/>
      <c r="EM81" s="113"/>
      <c r="EN81" s="113"/>
      <c r="EO81" s="113"/>
      <c r="EP81" s="113"/>
      <c r="EQ81" s="113"/>
      <c r="ER81" s="113"/>
    </row>
    <row r="82" spans="1:148">
      <c r="A82" s="113"/>
      <c r="B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c r="CT82" s="113"/>
      <c r="CU82" s="113"/>
      <c r="CV82" s="113"/>
      <c r="CW82" s="113"/>
      <c r="CX82" s="113"/>
      <c r="CY82" s="113"/>
      <c r="CZ82" s="113"/>
      <c r="DA82" s="113"/>
      <c r="DB82" s="113"/>
      <c r="DC82" s="113"/>
      <c r="DD82" s="113"/>
      <c r="DE82" s="113"/>
      <c r="DF82" s="113"/>
      <c r="DG82" s="113"/>
      <c r="DH82" s="113"/>
      <c r="DI82" s="113"/>
      <c r="DJ82" s="113"/>
      <c r="DK82" s="113"/>
      <c r="DL82" s="113"/>
      <c r="DM82" s="113"/>
      <c r="DN82" s="113"/>
      <c r="DO82" s="113"/>
      <c r="DP82" s="113"/>
      <c r="DQ82" s="113"/>
      <c r="DR82" s="113"/>
      <c r="DS82" s="113"/>
      <c r="DT82" s="113"/>
      <c r="DU82" s="113"/>
      <c r="DV82" s="113"/>
      <c r="DW82" s="113"/>
      <c r="DX82" s="113"/>
      <c r="DY82" s="113"/>
      <c r="DZ82" s="113"/>
      <c r="EA82" s="113"/>
      <c r="EB82" s="113"/>
      <c r="EC82" s="113"/>
      <c r="ED82" s="113"/>
      <c r="EE82" s="113"/>
      <c r="EF82" s="113"/>
      <c r="EG82" s="113"/>
      <c r="EH82" s="113"/>
      <c r="EI82" s="113"/>
      <c r="EJ82" s="113"/>
      <c r="EK82" s="113"/>
      <c r="EL82" s="113"/>
      <c r="EM82" s="113"/>
      <c r="EN82" s="113"/>
      <c r="EO82" s="113"/>
      <c r="EP82" s="113"/>
      <c r="EQ82" s="113"/>
      <c r="ER82" s="113"/>
    </row>
    <row r="83" spans="1:148">
      <c r="A83" s="113"/>
      <c r="B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c r="CZ83" s="113"/>
      <c r="DA83" s="113"/>
      <c r="DB83" s="113"/>
      <c r="DC83" s="113"/>
      <c r="DD83" s="113"/>
      <c r="DE83" s="113"/>
      <c r="DF83" s="113"/>
      <c r="DG83" s="113"/>
      <c r="DH83" s="113"/>
      <c r="DI83" s="113"/>
      <c r="DJ83" s="113"/>
      <c r="DK83" s="113"/>
      <c r="DL83" s="113"/>
      <c r="DM83" s="113"/>
      <c r="DN83" s="113"/>
      <c r="DO83" s="113"/>
      <c r="DP83" s="113"/>
      <c r="DQ83" s="113"/>
      <c r="DR83" s="113"/>
      <c r="DS83" s="113"/>
      <c r="DT83" s="113"/>
      <c r="DU83" s="113"/>
      <c r="DV83" s="113"/>
      <c r="DW83" s="113"/>
      <c r="DX83" s="113"/>
      <c r="DY83" s="113"/>
      <c r="DZ83" s="113"/>
      <c r="EA83" s="113"/>
      <c r="EB83" s="113"/>
      <c r="EC83" s="113"/>
      <c r="ED83" s="113"/>
      <c r="EE83" s="113"/>
      <c r="EF83" s="113"/>
      <c r="EG83" s="113"/>
      <c r="EH83" s="113"/>
      <c r="EI83" s="113"/>
      <c r="EJ83" s="113"/>
      <c r="EK83" s="113"/>
      <c r="EL83" s="113"/>
      <c r="EM83" s="113"/>
      <c r="EN83" s="113"/>
      <c r="EO83" s="113"/>
      <c r="EP83" s="113"/>
      <c r="EQ83" s="113"/>
      <c r="ER83" s="113"/>
    </row>
    <row r="84" spans="1:148">
      <c r="A84" s="113"/>
      <c r="B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113"/>
      <c r="CI84" s="113"/>
      <c r="CJ84" s="113"/>
      <c r="CK84" s="113"/>
      <c r="CL84" s="113"/>
      <c r="CM84" s="113"/>
      <c r="CN84" s="113"/>
      <c r="CO84" s="113"/>
      <c r="CP84" s="113"/>
      <c r="CQ84" s="113"/>
      <c r="CR84" s="113"/>
      <c r="CS84" s="113"/>
      <c r="CT84" s="113"/>
      <c r="CU84" s="113"/>
      <c r="CV84" s="113"/>
      <c r="CW84" s="113"/>
      <c r="CX84" s="113"/>
      <c r="CY84" s="113"/>
      <c r="CZ84" s="113"/>
      <c r="DA84" s="113"/>
      <c r="DB84" s="113"/>
      <c r="DC84" s="113"/>
      <c r="DD84" s="113"/>
      <c r="DE84" s="113"/>
      <c r="DF84" s="113"/>
      <c r="DG84" s="113"/>
      <c r="DH84" s="113"/>
      <c r="DI84" s="113"/>
      <c r="DJ84" s="113"/>
      <c r="DK84" s="113"/>
      <c r="DL84" s="113"/>
      <c r="DM84" s="113"/>
      <c r="DN84" s="113"/>
      <c r="DO84" s="113"/>
      <c r="DP84" s="113"/>
      <c r="DQ84" s="113"/>
      <c r="DR84" s="113"/>
      <c r="DS84" s="113"/>
      <c r="DT84" s="113"/>
      <c r="DU84" s="113"/>
      <c r="DV84" s="113"/>
      <c r="DW84" s="113"/>
      <c r="DX84" s="113"/>
      <c r="DY84" s="113"/>
      <c r="DZ84" s="113"/>
      <c r="EA84" s="113"/>
      <c r="EB84" s="113"/>
      <c r="EC84" s="113"/>
      <c r="ED84" s="113"/>
      <c r="EE84" s="113"/>
      <c r="EF84" s="113"/>
      <c r="EG84" s="113"/>
      <c r="EH84" s="113"/>
      <c r="EI84" s="113"/>
      <c r="EJ84" s="113"/>
      <c r="EK84" s="113"/>
      <c r="EL84" s="113"/>
      <c r="EM84" s="113"/>
      <c r="EN84" s="113"/>
      <c r="EO84" s="113"/>
      <c r="EP84" s="113"/>
      <c r="EQ84" s="113"/>
      <c r="ER84" s="113"/>
    </row>
    <row r="85" spans="1:148">
      <c r="A85" s="113"/>
      <c r="B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c r="CF85" s="113"/>
      <c r="CG85" s="113"/>
      <c r="CH85" s="113"/>
      <c r="CI85" s="113"/>
      <c r="CJ85" s="113"/>
      <c r="CK85" s="113"/>
      <c r="CL85" s="113"/>
      <c r="CM85" s="113"/>
      <c r="CN85" s="113"/>
      <c r="CO85" s="113"/>
      <c r="CP85" s="113"/>
      <c r="CQ85" s="113"/>
      <c r="CR85" s="113"/>
      <c r="CS85" s="113"/>
      <c r="CT85" s="113"/>
      <c r="CU85" s="113"/>
      <c r="CV85" s="113"/>
      <c r="CW85" s="113"/>
      <c r="CX85" s="113"/>
      <c r="CY85" s="113"/>
      <c r="CZ85" s="113"/>
      <c r="DA85" s="113"/>
      <c r="DB85" s="113"/>
      <c r="DC85" s="113"/>
      <c r="DD85" s="113"/>
      <c r="DE85" s="113"/>
      <c r="DF85" s="113"/>
      <c r="DG85" s="113"/>
      <c r="DH85" s="113"/>
      <c r="DI85" s="113"/>
      <c r="DJ85" s="113"/>
      <c r="DK85" s="113"/>
      <c r="DL85" s="113"/>
      <c r="DM85" s="113"/>
      <c r="DN85" s="113"/>
      <c r="DO85" s="113"/>
      <c r="DP85" s="113"/>
      <c r="DQ85" s="113"/>
      <c r="DR85" s="113"/>
      <c r="DS85" s="113"/>
      <c r="DT85" s="113"/>
      <c r="DU85" s="113"/>
      <c r="DV85" s="113"/>
      <c r="DW85" s="113"/>
      <c r="DX85" s="113"/>
      <c r="DY85" s="113"/>
      <c r="DZ85" s="113"/>
      <c r="EA85" s="113"/>
      <c r="EB85" s="113"/>
      <c r="EC85" s="113"/>
      <c r="ED85" s="113"/>
      <c r="EE85" s="113"/>
      <c r="EF85" s="113"/>
      <c r="EG85" s="113"/>
      <c r="EH85" s="113"/>
      <c r="EI85" s="113"/>
      <c r="EJ85" s="113"/>
      <c r="EK85" s="113"/>
      <c r="EL85" s="113"/>
      <c r="EM85" s="113"/>
      <c r="EN85" s="113"/>
      <c r="EO85" s="113"/>
      <c r="EP85" s="113"/>
      <c r="EQ85" s="113"/>
      <c r="ER85" s="113"/>
    </row>
    <row r="86" spans="1:148">
      <c r="A86" s="113"/>
      <c r="B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c r="CN86" s="113"/>
      <c r="CO86" s="113"/>
      <c r="CP86" s="113"/>
      <c r="CQ86" s="113"/>
      <c r="CR86" s="113"/>
      <c r="CS86" s="113"/>
      <c r="CT86" s="113"/>
      <c r="CU86" s="113"/>
      <c r="CV86" s="113"/>
      <c r="CW86" s="113"/>
      <c r="CX86" s="113"/>
      <c r="CY86" s="113"/>
      <c r="CZ86" s="113"/>
      <c r="DA86" s="113"/>
      <c r="DB86" s="113"/>
      <c r="DC86" s="113"/>
      <c r="DD86" s="113"/>
      <c r="DE86" s="113"/>
      <c r="DF86" s="113"/>
      <c r="DG86" s="113"/>
      <c r="DH86" s="113"/>
      <c r="DI86" s="113"/>
      <c r="DJ86" s="113"/>
      <c r="DK86" s="113"/>
      <c r="DL86" s="113"/>
      <c r="DM86" s="113"/>
      <c r="DN86" s="113"/>
      <c r="DO86" s="113"/>
      <c r="DP86" s="113"/>
      <c r="DQ86" s="113"/>
      <c r="DR86" s="113"/>
      <c r="DS86" s="113"/>
      <c r="DT86" s="113"/>
      <c r="DU86" s="113"/>
      <c r="DV86" s="113"/>
      <c r="DW86" s="113"/>
      <c r="DX86" s="113"/>
      <c r="DY86" s="113"/>
      <c r="DZ86" s="113"/>
      <c r="EA86" s="113"/>
      <c r="EB86" s="113"/>
      <c r="EC86" s="113"/>
      <c r="ED86" s="113"/>
      <c r="EE86" s="113"/>
      <c r="EF86" s="113"/>
      <c r="EG86" s="113"/>
      <c r="EH86" s="113"/>
      <c r="EI86" s="113"/>
      <c r="EJ86" s="113"/>
      <c r="EK86" s="113"/>
      <c r="EL86" s="113"/>
      <c r="EM86" s="113"/>
      <c r="EN86" s="113"/>
      <c r="EO86" s="113"/>
      <c r="EP86" s="113"/>
      <c r="EQ86" s="113"/>
      <c r="ER86" s="113"/>
    </row>
    <row r="87" spans="1:148">
      <c r="A87" s="113"/>
      <c r="B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c r="CT87" s="113"/>
      <c r="CU87" s="113"/>
      <c r="CV87" s="113"/>
      <c r="CW87" s="113"/>
      <c r="CX87" s="113"/>
      <c r="CY87" s="113"/>
      <c r="CZ87" s="113"/>
      <c r="DA87" s="113"/>
      <c r="DB87" s="113"/>
      <c r="DC87" s="113"/>
      <c r="DD87" s="113"/>
      <c r="DE87" s="113"/>
      <c r="DF87" s="113"/>
      <c r="DG87" s="113"/>
      <c r="DH87" s="113"/>
      <c r="DI87" s="113"/>
      <c r="DJ87" s="113"/>
      <c r="DK87" s="113"/>
      <c r="DL87" s="113"/>
      <c r="DM87" s="113"/>
      <c r="DN87" s="113"/>
      <c r="DO87" s="113"/>
      <c r="DP87" s="113"/>
      <c r="DQ87" s="113"/>
      <c r="DR87" s="113"/>
      <c r="DS87" s="113"/>
      <c r="DT87" s="113"/>
      <c r="DU87" s="113"/>
      <c r="DV87" s="113"/>
      <c r="DW87" s="113"/>
      <c r="DX87" s="113"/>
      <c r="DY87" s="113"/>
      <c r="DZ87" s="113"/>
      <c r="EA87" s="113"/>
      <c r="EB87" s="113"/>
      <c r="EC87" s="113"/>
      <c r="ED87" s="113"/>
      <c r="EE87" s="113"/>
      <c r="EF87" s="113"/>
      <c r="EG87" s="113"/>
      <c r="EH87" s="113"/>
      <c r="EI87" s="113"/>
      <c r="EJ87" s="113"/>
      <c r="EK87" s="113"/>
      <c r="EL87" s="113"/>
      <c r="EM87" s="113"/>
      <c r="EN87" s="113"/>
      <c r="EO87" s="113"/>
      <c r="EP87" s="113"/>
      <c r="EQ87" s="113"/>
      <c r="ER87" s="113"/>
    </row>
    <row r="88" spans="1:148">
      <c r="A88" s="113"/>
      <c r="B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3"/>
      <c r="BR88" s="113"/>
      <c r="BS88" s="113"/>
      <c r="BT88" s="113"/>
      <c r="BU88" s="113"/>
      <c r="BV88" s="113"/>
      <c r="BW88" s="113"/>
      <c r="BX88" s="113"/>
      <c r="BY88" s="113"/>
      <c r="BZ88" s="113"/>
      <c r="CA88" s="113"/>
      <c r="CB88" s="113"/>
      <c r="CC88" s="113"/>
      <c r="CD88" s="113"/>
      <c r="CE88" s="113"/>
      <c r="CF88" s="113"/>
      <c r="CG88" s="113"/>
      <c r="CH88" s="113"/>
      <c r="CI88" s="113"/>
      <c r="CJ88" s="113"/>
      <c r="CK88" s="113"/>
      <c r="CL88" s="113"/>
      <c r="CM88" s="113"/>
      <c r="CN88" s="113"/>
      <c r="CO88" s="113"/>
      <c r="CP88" s="113"/>
      <c r="CQ88" s="113"/>
      <c r="CR88" s="113"/>
      <c r="CS88" s="113"/>
      <c r="CT88" s="113"/>
      <c r="CU88" s="113"/>
      <c r="CV88" s="113"/>
      <c r="CW88" s="113"/>
      <c r="CX88" s="113"/>
      <c r="CY88" s="113"/>
      <c r="CZ88" s="113"/>
      <c r="DA88" s="113"/>
      <c r="DB88" s="113"/>
      <c r="DC88" s="113"/>
      <c r="DD88" s="113"/>
      <c r="DE88" s="113"/>
      <c r="DF88" s="113"/>
      <c r="DG88" s="113"/>
      <c r="DH88" s="113"/>
      <c r="DI88" s="113"/>
      <c r="DJ88" s="113"/>
      <c r="DK88" s="113"/>
      <c r="DL88" s="113"/>
      <c r="DM88" s="113"/>
      <c r="DN88" s="113"/>
      <c r="DO88" s="113"/>
      <c r="DP88" s="113"/>
      <c r="DQ88" s="113"/>
      <c r="DR88" s="113"/>
      <c r="DS88" s="113"/>
      <c r="DT88" s="113"/>
      <c r="DU88" s="113"/>
      <c r="DV88" s="113"/>
      <c r="DW88" s="113"/>
      <c r="DX88" s="113"/>
      <c r="DY88" s="113"/>
      <c r="DZ88" s="113"/>
      <c r="EA88" s="113"/>
      <c r="EB88" s="113"/>
      <c r="EC88" s="113"/>
      <c r="ED88" s="113"/>
      <c r="EE88" s="113"/>
      <c r="EF88" s="113"/>
      <c r="EG88" s="113"/>
      <c r="EH88" s="113"/>
      <c r="EI88" s="113"/>
      <c r="EJ88" s="113"/>
      <c r="EK88" s="113"/>
      <c r="EL88" s="113"/>
      <c r="EM88" s="113"/>
      <c r="EN88" s="113"/>
      <c r="EO88" s="113"/>
      <c r="EP88" s="113"/>
      <c r="EQ88" s="113"/>
      <c r="ER88" s="113"/>
    </row>
    <row r="89" spans="1:148">
      <c r="A89" s="113"/>
      <c r="B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3"/>
      <c r="BR89" s="113"/>
      <c r="BS89" s="113"/>
      <c r="BT89" s="113"/>
      <c r="BU89" s="113"/>
      <c r="BV89" s="113"/>
      <c r="BW89" s="113"/>
      <c r="BX89" s="113"/>
      <c r="BY89" s="113"/>
      <c r="BZ89" s="113"/>
      <c r="CA89" s="113"/>
      <c r="CB89" s="113"/>
      <c r="CC89" s="113"/>
      <c r="CD89" s="113"/>
      <c r="CE89" s="113"/>
      <c r="CF89" s="113"/>
      <c r="CG89" s="113"/>
      <c r="CH89" s="113"/>
      <c r="CI89" s="113"/>
      <c r="CJ89" s="113"/>
      <c r="CK89" s="113"/>
      <c r="CL89" s="113"/>
      <c r="CM89" s="113"/>
      <c r="CN89" s="113"/>
      <c r="CO89" s="113"/>
      <c r="CP89" s="113"/>
      <c r="CQ89" s="113"/>
      <c r="CR89" s="113"/>
      <c r="CS89" s="113"/>
      <c r="CT89" s="113"/>
      <c r="CU89" s="113"/>
      <c r="CV89" s="113"/>
      <c r="CW89" s="113"/>
      <c r="CX89" s="113"/>
      <c r="CY89" s="113"/>
      <c r="CZ89" s="113"/>
      <c r="DA89" s="113"/>
      <c r="DB89" s="113"/>
      <c r="DC89" s="113"/>
      <c r="DD89" s="113"/>
      <c r="DE89" s="113"/>
      <c r="DF89" s="113"/>
      <c r="DG89" s="113"/>
      <c r="DH89" s="113"/>
      <c r="DI89" s="113"/>
      <c r="DJ89" s="113"/>
      <c r="DK89" s="113"/>
      <c r="DL89" s="113"/>
      <c r="DM89" s="113"/>
      <c r="DN89" s="113"/>
      <c r="DO89" s="113"/>
      <c r="DP89" s="113"/>
      <c r="DQ89" s="113"/>
      <c r="DR89" s="113"/>
      <c r="DS89" s="113"/>
      <c r="DT89" s="113"/>
      <c r="DU89" s="113"/>
      <c r="DV89" s="113"/>
      <c r="DW89" s="113"/>
      <c r="DX89" s="113"/>
      <c r="DY89" s="113"/>
      <c r="DZ89" s="113"/>
      <c r="EA89" s="113"/>
      <c r="EB89" s="113"/>
      <c r="EC89" s="113"/>
      <c r="ED89" s="113"/>
      <c r="EE89" s="113"/>
      <c r="EF89" s="113"/>
      <c r="EG89" s="113"/>
      <c r="EH89" s="113"/>
      <c r="EI89" s="113"/>
      <c r="EJ89" s="113"/>
      <c r="EK89" s="113"/>
      <c r="EL89" s="113"/>
      <c r="EM89" s="113"/>
      <c r="EN89" s="113"/>
      <c r="EO89" s="113"/>
      <c r="EP89" s="113"/>
      <c r="EQ89" s="113"/>
      <c r="ER89" s="113"/>
    </row>
    <row r="90" spans="1:148">
      <c r="A90" s="113"/>
      <c r="B90" s="113"/>
      <c r="S90" s="113"/>
      <c r="T90" s="113"/>
      <c r="U90" s="113"/>
      <c r="V90" s="113"/>
      <c r="W90" s="113"/>
      <c r="X90" s="113"/>
      <c r="Y90" s="113"/>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113"/>
      <c r="AV90" s="113"/>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c r="BT90" s="113"/>
      <c r="BU90" s="113"/>
      <c r="BV90" s="113"/>
      <c r="BW90" s="113"/>
      <c r="BX90" s="113"/>
      <c r="BY90" s="113"/>
      <c r="BZ90" s="113"/>
      <c r="CA90" s="113"/>
      <c r="CB90" s="113"/>
      <c r="CC90" s="113"/>
      <c r="CD90" s="113"/>
      <c r="CE90" s="113"/>
      <c r="CF90" s="113"/>
      <c r="CG90" s="113"/>
      <c r="CH90" s="113"/>
      <c r="CI90" s="113"/>
      <c r="CJ90" s="113"/>
      <c r="CK90" s="113"/>
      <c r="CL90" s="113"/>
      <c r="CM90" s="113"/>
      <c r="CN90" s="113"/>
      <c r="CO90" s="113"/>
      <c r="CP90" s="113"/>
      <c r="CQ90" s="113"/>
      <c r="CR90" s="113"/>
      <c r="CS90" s="113"/>
      <c r="CT90" s="113"/>
      <c r="CU90" s="113"/>
      <c r="CV90" s="113"/>
      <c r="CW90" s="113"/>
      <c r="CX90" s="113"/>
      <c r="CY90" s="113"/>
      <c r="CZ90" s="113"/>
      <c r="DA90" s="113"/>
      <c r="DB90" s="113"/>
      <c r="DC90" s="113"/>
      <c r="DD90" s="113"/>
      <c r="DE90" s="113"/>
      <c r="DF90" s="113"/>
      <c r="DG90" s="113"/>
      <c r="DH90" s="113"/>
      <c r="DI90" s="113"/>
      <c r="DJ90" s="113"/>
      <c r="DK90" s="113"/>
      <c r="DL90" s="113"/>
      <c r="DM90" s="113"/>
      <c r="DN90" s="113"/>
      <c r="DO90" s="113"/>
      <c r="DP90" s="113"/>
      <c r="DQ90" s="113"/>
      <c r="DR90" s="113"/>
      <c r="DS90" s="113"/>
      <c r="DT90" s="113"/>
      <c r="DU90" s="113"/>
      <c r="DV90" s="113"/>
      <c r="DW90" s="113"/>
      <c r="DX90" s="113"/>
      <c r="DY90" s="113"/>
      <c r="DZ90" s="113"/>
      <c r="EA90" s="113"/>
      <c r="EB90" s="113"/>
      <c r="EC90" s="113"/>
      <c r="ED90" s="113"/>
      <c r="EE90" s="113"/>
      <c r="EF90" s="113"/>
      <c r="EG90" s="113"/>
      <c r="EH90" s="113"/>
      <c r="EI90" s="113"/>
      <c r="EJ90" s="113"/>
      <c r="EK90" s="113"/>
      <c r="EL90" s="113"/>
      <c r="EM90" s="113"/>
      <c r="EN90" s="113"/>
      <c r="EO90" s="113"/>
      <c r="EP90" s="113"/>
      <c r="EQ90" s="113"/>
      <c r="ER90" s="113"/>
    </row>
    <row r="91" spans="1:148">
      <c r="A91" s="113"/>
      <c r="B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c r="BT91" s="113"/>
      <c r="BU91" s="113"/>
      <c r="BV91" s="113"/>
      <c r="BW91" s="113"/>
      <c r="BX91" s="113"/>
      <c r="BY91" s="113"/>
      <c r="BZ91" s="113"/>
      <c r="CA91" s="113"/>
      <c r="CB91" s="113"/>
      <c r="CC91" s="113"/>
      <c r="CD91" s="113"/>
      <c r="CE91" s="113"/>
      <c r="CF91" s="113"/>
      <c r="CG91" s="113"/>
      <c r="CH91" s="113"/>
      <c r="CI91" s="113"/>
      <c r="CJ91" s="113"/>
      <c r="CK91" s="113"/>
      <c r="CL91" s="113"/>
      <c r="CM91" s="113"/>
      <c r="CN91" s="113"/>
      <c r="CO91" s="113"/>
      <c r="CP91" s="113"/>
      <c r="CQ91" s="113"/>
      <c r="CR91" s="113"/>
      <c r="CS91" s="113"/>
      <c r="CT91" s="113"/>
      <c r="CU91" s="113"/>
      <c r="CV91" s="113"/>
      <c r="CW91" s="113"/>
      <c r="CX91" s="113"/>
      <c r="CY91" s="113"/>
      <c r="CZ91" s="113"/>
      <c r="DA91" s="113"/>
      <c r="DB91" s="113"/>
      <c r="DC91" s="113"/>
      <c r="DD91" s="113"/>
      <c r="DE91" s="113"/>
      <c r="DF91" s="113"/>
      <c r="DG91" s="113"/>
      <c r="DH91" s="113"/>
      <c r="DI91" s="113"/>
      <c r="DJ91" s="113"/>
      <c r="DK91" s="113"/>
      <c r="DL91" s="113"/>
      <c r="DM91" s="113"/>
      <c r="DN91" s="113"/>
      <c r="DO91" s="113"/>
      <c r="DP91" s="113"/>
      <c r="DQ91" s="113"/>
      <c r="DR91" s="113"/>
      <c r="DS91" s="113"/>
      <c r="DT91" s="113"/>
      <c r="DU91" s="113"/>
      <c r="DV91" s="113"/>
      <c r="DW91" s="113"/>
      <c r="DX91" s="113"/>
      <c r="DY91" s="113"/>
      <c r="DZ91" s="113"/>
      <c r="EA91" s="113"/>
      <c r="EB91" s="113"/>
      <c r="EC91" s="113"/>
      <c r="ED91" s="113"/>
      <c r="EE91" s="113"/>
      <c r="EF91" s="113"/>
      <c r="EG91" s="113"/>
      <c r="EH91" s="113"/>
      <c r="EI91" s="113"/>
      <c r="EJ91" s="113"/>
      <c r="EK91" s="113"/>
      <c r="EL91" s="113"/>
      <c r="EM91" s="113"/>
      <c r="EN91" s="113"/>
      <c r="EO91" s="113"/>
      <c r="EP91" s="113"/>
      <c r="EQ91" s="113"/>
      <c r="ER91" s="113"/>
    </row>
    <row r="92" spans="1:148">
      <c r="A92" s="113"/>
      <c r="B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c r="BT92" s="113"/>
      <c r="BU92" s="113"/>
      <c r="BV92" s="113"/>
      <c r="BW92" s="113"/>
      <c r="BX92" s="113"/>
      <c r="BY92" s="113"/>
      <c r="BZ92" s="113"/>
      <c r="CA92" s="113"/>
      <c r="CB92" s="113"/>
      <c r="CC92" s="113"/>
      <c r="CD92" s="113"/>
      <c r="CE92" s="113"/>
      <c r="CF92" s="113"/>
      <c r="CG92" s="113"/>
      <c r="CH92" s="113"/>
      <c r="CI92" s="113"/>
      <c r="CJ92" s="113"/>
      <c r="CK92" s="113"/>
      <c r="CL92" s="113"/>
      <c r="CM92" s="113"/>
      <c r="CN92" s="113"/>
      <c r="CO92" s="113"/>
      <c r="CP92" s="113"/>
      <c r="CQ92" s="113"/>
      <c r="CR92" s="113"/>
      <c r="CS92" s="113"/>
      <c r="CT92" s="113"/>
      <c r="CU92" s="113"/>
      <c r="CV92" s="113"/>
      <c r="CW92" s="113"/>
      <c r="CX92" s="113"/>
      <c r="CY92" s="113"/>
      <c r="CZ92" s="113"/>
      <c r="DA92" s="113"/>
      <c r="DB92" s="113"/>
      <c r="DC92" s="113"/>
      <c r="DD92" s="113"/>
      <c r="DE92" s="113"/>
      <c r="DF92" s="113"/>
      <c r="DG92" s="113"/>
      <c r="DH92" s="113"/>
      <c r="DI92" s="113"/>
      <c r="DJ92" s="113"/>
      <c r="DK92" s="113"/>
      <c r="DL92" s="113"/>
      <c r="DM92" s="113"/>
      <c r="DN92" s="113"/>
      <c r="DO92" s="113"/>
      <c r="DP92" s="113"/>
      <c r="DQ92" s="113"/>
      <c r="DR92" s="113"/>
      <c r="DS92" s="113"/>
      <c r="DT92" s="113"/>
      <c r="DU92" s="113"/>
      <c r="DV92" s="113"/>
      <c r="DW92" s="113"/>
      <c r="DX92" s="113"/>
      <c r="DY92" s="113"/>
      <c r="DZ92" s="113"/>
      <c r="EA92" s="113"/>
      <c r="EB92" s="113"/>
      <c r="EC92" s="113"/>
      <c r="ED92" s="113"/>
      <c r="EE92" s="113"/>
      <c r="EF92" s="113"/>
      <c r="EG92" s="113"/>
      <c r="EH92" s="113"/>
      <c r="EI92" s="113"/>
      <c r="EJ92" s="113"/>
      <c r="EK92" s="113"/>
      <c r="EL92" s="113"/>
      <c r="EM92" s="113"/>
      <c r="EN92" s="113"/>
      <c r="EO92" s="113"/>
      <c r="EP92" s="113"/>
      <c r="EQ92" s="113"/>
      <c r="ER92" s="113"/>
    </row>
    <row r="93" spans="1:148">
      <c r="A93" s="113"/>
      <c r="B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113"/>
      <c r="AV93" s="113"/>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c r="BT93" s="113"/>
      <c r="BU93" s="113"/>
      <c r="BV93" s="113"/>
      <c r="BW93" s="113"/>
      <c r="BX93" s="113"/>
      <c r="BY93" s="113"/>
      <c r="BZ93" s="113"/>
      <c r="CA93" s="113"/>
      <c r="CB93" s="113"/>
      <c r="CC93" s="113"/>
      <c r="CD93" s="113"/>
      <c r="CE93" s="113"/>
      <c r="CF93" s="113"/>
      <c r="CG93" s="113"/>
      <c r="CH93" s="113"/>
      <c r="CI93" s="113"/>
      <c r="CJ93" s="113"/>
      <c r="CK93" s="113"/>
      <c r="CL93" s="113"/>
      <c r="CM93" s="113"/>
      <c r="CN93" s="113"/>
      <c r="CO93" s="113"/>
      <c r="CP93" s="113"/>
      <c r="CQ93" s="113"/>
      <c r="CR93" s="113"/>
      <c r="CS93" s="113"/>
      <c r="CT93" s="113"/>
      <c r="CU93" s="113"/>
      <c r="CV93" s="113"/>
      <c r="CW93" s="113"/>
      <c r="CX93" s="113"/>
      <c r="CY93" s="113"/>
      <c r="CZ93" s="113"/>
      <c r="DA93" s="113"/>
      <c r="DB93" s="113"/>
      <c r="DC93" s="113"/>
      <c r="DD93" s="113"/>
      <c r="DE93" s="113"/>
      <c r="DF93" s="113"/>
      <c r="DG93" s="113"/>
      <c r="DH93" s="113"/>
      <c r="DI93" s="113"/>
      <c r="DJ93" s="113"/>
      <c r="DK93" s="113"/>
      <c r="DL93" s="113"/>
      <c r="DM93" s="113"/>
      <c r="DN93" s="113"/>
      <c r="DO93" s="113"/>
      <c r="DP93" s="113"/>
      <c r="DQ93" s="113"/>
      <c r="DR93" s="113"/>
      <c r="DS93" s="113"/>
      <c r="DT93" s="113"/>
      <c r="DU93" s="113"/>
      <c r="DV93" s="113"/>
      <c r="DW93" s="113"/>
      <c r="DX93" s="113"/>
      <c r="DY93" s="113"/>
      <c r="DZ93" s="113"/>
      <c r="EA93" s="113"/>
      <c r="EB93" s="113"/>
      <c r="EC93" s="113"/>
      <c r="ED93" s="113"/>
      <c r="EE93" s="113"/>
      <c r="EF93" s="113"/>
      <c r="EG93" s="113"/>
      <c r="EH93" s="113"/>
      <c r="EI93" s="113"/>
      <c r="EJ93" s="113"/>
      <c r="EK93" s="113"/>
      <c r="EL93" s="113"/>
      <c r="EM93" s="113"/>
      <c r="EN93" s="113"/>
      <c r="EO93" s="113"/>
      <c r="EP93" s="113"/>
      <c r="EQ93" s="113"/>
      <c r="ER93" s="113"/>
    </row>
    <row r="94" spans="1:148">
      <c r="A94" s="113"/>
      <c r="B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c r="BX94" s="113"/>
      <c r="BY94" s="113"/>
      <c r="BZ94" s="113"/>
      <c r="CA94" s="113"/>
      <c r="CB94" s="113"/>
      <c r="CC94" s="113"/>
      <c r="CD94" s="113"/>
      <c r="CE94" s="113"/>
      <c r="CF94" s="113"/>
      <c r="CG94" s="113"/>
      <c r="CH94" s="113"/>
      <c r="CI94" s="113"/>
      <c r="CJ94" s="113"/>
      <c r="CK94" s="113"/>
      <c r="CL94" s="113"/>
      <c r="CM94" s="113"/>
      <c r="CN94" s="113"/>
      <c r="CO94" s="113"/>
      <c r="CP94" s="113"/>
      <c r="CQ94" s="113"/>
      <c r="CR94" s="113"/>
      <c r="CS94" s="113"/>
      <c r="CT94" s="113"/>
      <c r="CU94" s="113"/>
      <c r="CV94" s="113"/>
      <c r="CW94" s="113"/>
      <c r="CX94" s="113"/>
      <c r="CY94" s="113"/>
      <c r="CZ94" s="113"/>
      <c r="DA94" s="113"/>
      <c r="DB94" s="113"/>
      <c r="DC94" s="113"/>
      <c r="DD94" s="113"/>
      <c r="DE94" s="113"/>
      <c r="DF94" s="113"/>
      <c r="DG94" s="113"/>
      <c r="DH94" s="113"/>
      <c r="DI94" s="113"/>
      <c r="DJ94" s="113"/>
      <c r="DK94" s="113"/>
      <c r="DL94" s="113"/>
      <c r="DM94" s="113"/>
      <c r="DN94" s="113"/>
      <c r="DO94" s="113"/>
      <c r="DP94" s="113"/>
      <c r="DQ94" s="113"/>
      <c r="DR94" s="113"/>
      <c r="DS94" s="113"/>
      <c r="DT94" s="113"/>
      <c r="DU94" s="113"/>
      <c r="DV94" s="113"/>
      <c r="DW94" s="113"/>
      <c r="DX94" s="113"/>
      <c r="DY94" s="113"/>
      <c r="DZ94" s="113"/>
      <c r="EA94" s="113"/>
      <c r="EB94" s="113"/>
      <c r="EC94" s="113"/>
      <c r="ED94" s="113"/>
      <c r="EE94" s="113"/>
      <c r="EF94" s="113"/>
      <c r="EG94" s="113"/>
      <c r="EH94" s="113"/>
      <c r="EI94" s="113"/>
      <c r="EJ94" s="113"/>
      <c r="EK94" s="113"/>
      <c r="EL94" s="113"/>
      <c r="EM94" s="113"/>
      <c r="EN94" s="113"/>
      <c r="EO94" s="113"/>
      <c r="EP94" s="113"/>
      <c r="EQ94" s="113"/>
      <c r="ER94" s="113"/>
    </row>
    <row r="95" spans="1:148">
      <c r="A95" s="113"/>
      <c r="B95" s="113"/>
      <c r="S95" s="113"/>
      <c r="T95" s="113"/>
      <c r="U95" s="113"/>
      <c r="V95" s="113"/>
      <c r="W95" s="113"/>
      <c r="X95" s="113"/>
      <c r="Y95" s="113"/>
      <c r="Z95" s="113"/>
      <c r="AA95" s="113"/>
      <c r="AB95" s="113"/>
      <c r="AC95" s="113"/>
      <c r="AD95" s="113"/>
      <c r="AE95" s="113"/>
      <c r="AF95" s="113"/>
      <c r="AG95" s="113"/>
      <c r="AH95" s="113"/>
      <c r="AI95" s="113"/>
      <c r="AJ95" s="113"/>
      <c r="AK95" s="113"/>
      <c r="AL95" s="113"/>
      <c r="AM95" s="113"/>
      <c r="AN95" s="113"/>
      <c r="AO95" s="113"/>
      <c r="AP95" s="113"/>
      <c r="AQ95" s="113"/>
      <c r="AR95" s="113"/>
      <c r="AS95" s="113"/>
      <c r="AT95" s="113"/>
      <c r="AU95" s="113"/>
      <c r="AV95" s="113"/>
      <c r="AW95" s="113"/>
      <c r="AX95" s="113"/>
      <c r="AY95" s="113"/>
      <c r="AZ95" s="113"/>
      <c r="BA95" s="113"/>
      <c r="BB95" s="113"/>
      <c r="BC95" s="113"/>
      <c r="BD95" s="113"/>
      <c r="BE95" s="113"/>
      <c r="BF95" s="113"/>
      <c r="BG95" s="113"/>
      <c r="BH95" s="113"/>
      <c r="BI95" s="113"/>
      <c r="BJ95" s="113"/>
      <c r="BK95" s="113"/>
      <c r="BL95" s="113"/>
      <c r="BM95" s="113"/>
      <c r="BN95" s="113"/>
      <c r="BO95" s="113"/>
      <c r="BP95" s="113"/>
      <c r="BQ95" s="113"/>
      <c r="BR95" s="113"/>
      <c r="BS95" s="113"/>
      <c r="BT95" s="113"/>
      <c r="BU95" s="113"/>
      <c r="BV95" s="113"/>
      <c r="BW95" s="113"/>
      <c r="BX95" s="113"/>
      <c r="BY95" s="113"/>
      <c r="BZ95" s="113"/>
      <c r="CA95" s="113"/>
      <c r="CB95" s="113"/>
      <c r="CC95" s="113"/>
      <c r="CD95" s="113"/>
      <c r="CE95" s="113"/>
      <c r="CF95" s="113"/>
      <c r="CG95" s="113"/>
      <c r="CH95" s="113"/>
      <c r="CI95" s="113"/>
      <c r="CJ95" s="113"/>
      <c r="CK95" s="113"/>
      <c r="CL95" s="113"/>
      <c r="CM95" s="113"/>
      <c r="CN95" s="113"/>
      <c r="CO95" s="113"/>
      <c r="CP95" s="113"/>
      <c r="CQ95" s="113"/>
      <c r="CR95" s="113"/>
      <c r="CS95" s="113"/>
      <c r="CT95" s="113"/>
      <c r="CU95" s="113"/>
      <c r="CV95" s="113"/>
      <c r="CW95" s="113"/>
      <c r="CX95" s="113"/>
      <c r="CY95" s="113"/>
      <c r="CZ95" s="113"/>
      <c r="DA95" s="113"/>
      <c r="DB95" s="113"/>
      <c r="DC95" s="113"/>
      <c r="DD95" s="113"/>
      <c r="DE95" s="113"/>
      <c r="DF95" s="113"/>
      <c r="DG95" s="113"/>
      <c r="DH95" s="113"/>
      <c r="DI95" s="113"/>
      <c r="DJ95" s="113"/>
      <c r="DK95" s="113"/>
      <c r="DL95" s="113"/>
      <c r="DM95" s="113"/>
      <c r="DN95" s="113"/>
      <c r="DO95" s="113"/>
      <c r="DP95" s="113"/>
      <c r="DQ95" s="113"/>
      <c r="DR95" s="113"/>
      <c r="DS95" s="113"/>
      <c r="DT95" s="113"/>
      <c r="DU95" s="113"/>
      <c r="DV95" s="113"/>
      <c r="DW95" s="113"/>
      <c r="DX95" s="113"/>
      <c r="DY95" s="113"/>
      <c r="DZ95" s="113"/>
      <c r="EA95" s="113"/>
      <c r="EB95" s="113"/>
      <c r="EC95" s="113"/>
      <c r="ED95" s="113"/>
      <c r="EE95" s="113"/>
      <c r="EF95" s="113"/>
      <c r="EG95" s="113"/>
      <c r="EH95" s="113"/>
      <c r="EI95" s="113"/>
      <c r="EJ95" s="113"/>
      <c r="EK95" s="113"/>
      <c r="EL95" s="113"/>
      <c r="EM95" s="113"/>
      <c r="EN95" s="113"/>
      <c r="EO95" s="113"/>
      <c r="EP95" s="113"/>
      <c r="EQ95" s="113"/>
      <c r="ER95" s="113"/>
    </row>
    <row r="96" spans="1:148">
      <c r="A96" s="113"/>
      <c r="B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c r="BT96" s="113"/>
      <c r="BU96" s="113"/>
      <c r="BV96" s="113"/>
      <c r="BW96" s="113"/>
      <c r="BX96" s="113"/>
      <c r="BY96" s="113"/>
      <c r="BZ96" s="113"/>
      <c r="CA96" s="113"/>
      <c r="CB96" s="113"/>
      <c r="CC96" s="113"/>
      <c r="CD96" s="113"/>
      <c r="CE96" s="113"/>
      <c r="CF96" s="113"/>
      <c r="CG96" s="113"/>
      <c r="CH96" s="113"/>
      <c r="CI96" s="113"/>
      <c r="CJ96" s="113"/>
      <c r="CK96" s="113"/>
      <c r="CL96" s="113"/>
      <c r="CM96" s="113"/>
      <c r="CN96" s="113"/>
      <c r="CO96" s="113"/>
      <c r="CP96" s="113"/>
      <c r="CQ96" s="113"/>
      <c r="CR96" s="113"/>
      <c r="CS96" s="113"/>
      <c r="CT96" s="113"/>
      <c r="CU96" s="113"/>
      <c r="CV96" s="113"/>
      <c r="CW96" s="113"/>
      <c r="CX96" s="113"/>
      <c r="CY96" s="113"/>
      <c r="CZ96" s="113"/>
      <c r="DA96" s="113"/>
      <c r="DB96" s="113"/>
      <c r="DC96" s="113"/>
      <c r="DD96" s="113"/>
      <c r="DE96" s="113"/>
      <c r="DF96" s="113"/>
      <c r="DG96" s="113"/>
      <c r="DH96" s="113"/>
      <c r="DI96" s="113"/>
      <c r="DJ96" s="113"/>
      <c r="DK96" s="113"/>
      <c r="DL96" s="113"/>
      <c r="DM96" s="113"/>
      <c r="DN96" s="113"/>
      <c r="DO96" s="113"/>
      <c r="DP96" s="113"/>
      <c r="DQ96" s="113"/>
      <c r="DR96" s="113"/>
      <c r="DS96" s="113"/>
      <c r="DT96" s="113"/>
      <c r="DU96" s="113"/>
      <c r="DV96" s="113"/>
      <c r="DW96" s="113"/>
      <c r="DX96" s="113"/>
      <c r="DY96" s="113"/>
      <c r="DZ96" s="113"/>
      <c r="EA96" s="113"/>
      <c r="EB96" s="113"/>
      <c r="EC96" s="113"/>
      <c r="ED96" s="113"/>
      <c r="EE96" s="113"/>
      <c r="EF96" s="113"/>
      <c r="EG96" s="113"/>
      <c r="EH96" s="113"/>
      <c r="EI96" s="113"/>
      <c r="EJ96" s="113"/>
      <c r="EK96" s="113"/>
      <c r="EL96" s="113"/>
      <c r="EM96" s="113"/>
      <c r="EN96" s="113"/>
      <c r="EO96" s="113"/>
      <c r="EP96" s="113"/>
      <c r="EQ96" s="113"/>
      <c r="ER96" s="113"/>
    </row>
    <row r="97" spans="1:148">
      <c r="A97" s="113"/>
      <c r="B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113"/>
      <c r="AP97" s="113"/>
      <c r="AQ97" s="113"/>
      <c r="AR97" s="113"/>
      <c r="AS97" s="113"/>
      <c r="AT97" s="113"/>
      <c r="AU97" s="113"/>
      <c r="AV97" s="113"/>
      <c r="AW97" s="113"/>
      <c r="AX97" s="113"/>
      <c r="AY97" s="113"/>
      <c r="AZ97" s="113"/>
      <c r="BA97" s="113"/>
      <c r="BB97" s="113"/>
      <c r="BC97" s="113"/>
      <c r="BD97" s="113"/>
      <c r="BE97" s="113"/>
      <c r="BF97" s="113"/>
      <c r="BG97" s="113"/>
      <c r="BH97" s="113"/>
      <c r="BI97" s="113"/>
      <c r="BJ97" s="113"/>
      <c r="BK97" s="113"/>
      <c r="BL97" s="113"/>
      <c r="BM97" s="113"/>
      <c r="BN97" s="113"/>
      <c r="BO97" s="113"/>
      <c r="BP97" s="113"/>
      <c r="BQ97" s="113"/>
      <c r="BR97" s="113"/>
      <c r="BS97" s="113"/>
      <c r="BT97" s="113"/>
      <c r="BU97" s="113"/>
      <c r="BV97" s="113"/>
      <c r="BW97" s="113"/>
      <c r="BX97" s="113"/>
      <c r="BY97" s="113"/>
      <c r="BZ97" s="113"/>
      <c r="CA97" s="113"/>
      <c r="CB97" s="113"/>
      <c r="CC97" s="113"/>
      <c r="CD97" s="113"/>
      <c r="CE97" s="113"/>
      <c r="CF97" s="113"/>
      <c r="CG97" s="113"/>
      <c r="CH97" s="113"/>
      <c r="CI97" s="113"/>
      <c r="CJ97" s="113"/>
      <c r="CK97" s="113"/>
      <c r="CL97" s="113"/>
      <c r="CM97" s="113"/>
      <c r="CN97" s="113"/>
      <c r="CO97" s="113"/>
      <c r="CP97" s="113"/>
      <c r="CQ97" s="113"/>
      <c r="CR97" s="113"/>
      <c r="CS97" s="113"/>
      <c r="CT97" s="113"/>
      <c r="CU97" s="113"/>
      <c r="CV97" s="113"/>
      <c r="CW97" s="113"/>
      <c r="CX97" s="113"/>
      <c r="CY97" s="113"/>
      <c r="CZ97" s="113"/>
      <c r="DA97" s="113"/>
      <c r="DB97" s="113"/>
      <c r="DC97" s="113"/>
      <c r="DD97" s="113"/>
      <c r="DE97" s="113"/>
      <c r="DF97" s="113"/>
      <c r="DG97" s="113"/>
      <c r="DH97" s="113"/>
      <c r="DI97" s="113"/>
      <c r="DJ97" s="113"/>
      <c r="DK97" s="113"/>
      <c r="DL97" s="113"/>
      <c r="DM97" s="113"/>
      <c r="DN97" s="113"/>
      <c r="DO97" s="113"/>
      <c r="DP97" s="113"/>
      <c r="DQ97" s="113"/>
      <c r="DR97" s="113"/>
      <c r="DS97" s="113"/>
      <c r="DT97" s="113"/>
      <c r="DU97" s="113"/>
      <c r="DV97" s="113"/>
      <c r="DW97" s="113"/>
      <c r="DX97" s="113"/>
      <c r="DY97" s="113"/>
      <c r="DZ97" s="113"/>
      <c r="EA97" s="113"/>
      <c r="EB97" s="113"/>
      <c r="EC97" s="113"/>
      <c r="ED97" s="113"/>
      <c r="EE97" s="113"/>
      <c r="EF97" s="113"/>
      <c r="EG97" s="113"/>
      <c r="EH97" s="113"/>
      <c r="EI97" s="113"/>
      <c r="EJ97" s="113"/>
      <c r="EK97" s="113"/>
      <c r="EL97" s="113"/>
      <c r="EM97" s="113"/>
      <c r="EN97" s="113"/>
      <c r="EO97" s="113"/>
      <c r="EP97" s="113"/>
      <c r="EQ97" s="113"/>
      <c r="ER97" s="113"/>
    </row>
    <row r="98" spans="1:148">
      <c r="A98" s="113"/>
      <c r="B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3"/>
      <c r="BR98" s="113"/>
      <c r="BS98" s="113"/>
      <c r="BT98" s="113"/>
      <c r="BU98" s="113"/>
      <c r="BV98" s="113"/>
      <c r="BW98" s="113"/>
      <c r="BX98" s="113"/>
      <c r="BY98" s="113"/>
      <c r="BZ98" s="113"/>
      <c r="CA98" s="113"/>
      <c r="CB98" s="113"/>
      <c r="CC98" s="113"/>
      <c r="CD98" s="113"/>
      <c r="CE98" s="113"/>
      <c r="CF98" s="113"/>
      <c r="CG98" s="113"/>
      <c r="CH98" s="113"/>
      <c r="CI98" s="113"/>
      <c r="CJ98" s="113"/>
      <c r="CK98" s="113"/>
      <c r="CL98" s="113"/>
      <c r="CM98" s="113"/>
      <c r="CN98" s="113"/>
      <c r="CO98" s="113"/>
      <c r="CP98" s="113"/>
      <c r="CQ98" s="113"/>
      <c r="CR98" s="113"/>
      <c r="CS98" s="113"/>
      <c r="CT98" s="113"/>
      <c r="CU98" s="113"/>
      <c r="CV98" s="113"/>
      <c r="CW98" s="113"/>
      <c r="CX98" s="113"/>
      <c r="CY98" s="113"/>
      <c r="CZ98" s="113"/>
      <c r="DA98" s="113"/>
      <c r="DB98" s="113"/>
      <c r="DC98" s="113"/>
      <c r="DD98" s="113"/>
      <c r="DE98" s="113"/>
      <c r="DF98" s="113"/>
      <c r="DG98" s="113"/>
      <c r="DH98" s="113"/>
      <c r="DI98" s="113"/>
      <c r="DJ98" s="113"/>
      <c r="DK98" s="113"/>
      <c r="DL98" s="113"/>
      <c r="DM98" s="113"/>
      <c r="DN98" s="113"/>
      <c r="DO98" s="113"/>
      <c r="DP98" s="113"/>
      <c r="DQ98" s="113"/>
      <c r="DR98" s="113"/>
      <c r="DS98" s="113"/>
      <c r="DT98" s="113"/>
      <c r="DU98" s="113"/>
      <c r="DV98" s="113"/>
      <c r="DW98" s="113"/>
      <c r="DX98" s="113"/>
      <c r="DY98" s="113"/>
      <c r="DZ98" s="113"/>
      <c r="EA98" s="113"/>
      <c r="EB98" s="113"/>
      <c r="EC98" s="113"/>
      <c r="ED98" s="113"/>
      <c r="EE98" s="113"/>
      <c r="EF98" s="113"/>
      <c r="EG98" s="113"/>
      <c r="EH98" s="113"/>
      <c r="EI98" s="113"/>
      <c r="EJ98" s="113"/>
      <c r="EK98" s="113"/>
      <c r="EL98" s="113"/>
      <c r="EM98" s="113"/>
      <c r="EN98" s="113"/>
      <c r="EO98" s="113"/>
      <c r="EP98" s="113"/>
      <c r="EQ98" s="113"/>
      <c r="ER98" s="113"/>
    </row>
    <row r="99" spans="1:148">
      <c r="A99" s="113"/>
      <c r="B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c r="BX99" s="113"/>
      <c r="BY99" s="113"/>
      <c r="BZ99" s="113"/>
      <c r="CA99" s="113"/>
      <c r="CB99" s="113"/>
      <c r="CC99" s="113"/>
      <c r="CD99" s="113"/>
      <c r="CE99" s="113"/>
      <c r="CF99" s="113"/>
      <c r="CG99" s="113"/>
      <c r="CH99" s="113"/>
      <c r="CI99" s="113"/>
      <c r="CJ99" s="113"/>
      <c r="CK99" s="113"/>
      <c r="CL99" s="113"/>
      <c r="CM99" s="113"/>
      <c r="CN99" s="113"/>
      <c r="CO99" s="113"/>
      <c r="CP99" s="113"/>
      <c r="CQ99" s="113"/>
      <c r="CR99" s="113"/>
      <c r="CS99" s="113"/>
      <c r="CT99" s="113"/>
      <c r="CU99" s="113"/>
      <c r="CV99" s="113"/>
      <c r="CW99" s="113"/>
      <c r="CX99" s="113"/>
      <c r="CY99" s="113"/>
      <c r="CZ99" s="113"/>
      <c r="DA99" s="113"/>
      <c r="DB99" s="113"/>
      <c r="DC99" s="113"/>
      <c r="DD99" s="113"/>
      <c r="DE99" s="113"/>
      <c r="DF99" s="113"/>
      <c r="DG99" s="113"/>
      <c r="DH99" s="113"/>
      <c r="DI99" s="113"/>
      <c r="DJ99" s="113"/>
      <c r="DK99" s="113"/>
      <c r="DL99" s="113"/>
      <c r="DM99" s="113"/>
      <c r="DN99" s="113"/>
      <c r="DO99" s="113"/>
      <c r="DP99" s="113"/>
      <c r="DQ99" s="113"/>
      <c r="DR99" s="113"/>
      <c r="DS99" s="113"/>
      <c r="DT99" s="113"/>
      <c r="DU99" s="113"/>
      <c r="DV99" s="113"/>
      <c r="DW99" s="113"/>
      <c r="DX99" s="113"/>
      <c r="DY99" s="113"/>
      <c r="DZ99" s="113"/>
      <c r="EA99" s="113"/>
      <c r="EB99" s="113"/>
      <c r="EC99" s="113"/>
      <c r="ED99" s="113"/>
      <c r="EE99" s="113"/>
      <c r="EF99" s="113"/>
      <c r="EG99" s="113"/>
      <c r="EH99" s="113"/>
      <c r="EI99" s="113"/>
      <c r="EJ99" s="113"/>
      <c r="EK99" s="113"/>
      <c r="EL99" s="113"/>
      <c r="EM99" s="113"/>
      <c r="EN99" s="113"/>
      <c r="EO99" s="113"/>
      <c r="EP99" s="113"/>
      <c r="EQ99" s="113"/>
      <c r="ER99" s="113"/>
    </row>
    <row r="100" spans="1:148">
      <c r="A100" s="113"/>
      <c r="B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c r="BM100" s="113"/>
      <c r="BN100" s="113"/>
      <c r="BO100" s="113"/>
      <c r="BP100" s="113"/>
      <c r="BQ100" s="113"/>
      <c r="BR100" s="113"/>
      <c r="BS100" s="113"/>
      <c r="BT100" s="113"/>
      <c r="BU100" s="113"/>
      <c r="BV100" s="113"/>
      <c r="BW100" s="113"/>
      <c r="BX100" s="113"/>
      <c r="BY100" s="113"/>
      <c r="BZ100" s="113"/>
      <c r="CA100" s="113"/>
      <c r="CB100" s="113"/>
      <c r="CC100" s="113"/>
      <c r="CD100" s="113"/>
      <c r="CE100" s="113"/>
      <c r="CF100" s="113"/>
      <c r="CG100" s="113"/>
      <c r="CH100" s="113"/>
      <c r="CI100" s="113"/>
      <c r="CJ100" s="113"/>
      <c r="CK100" s="113"/>
      <c r="CL100" s="113"/>
      <c r="CM100" s="113"/>
      <c r="CN100" s="113"/>
      <c r="CO100" s="113"/>
      <c r="CP100" s="113"/>
      <c r="CQ100" s="113"/>
      <c r="CR100" s="113"/>
      <c r="CS100" s="113"/>
      <c r="CT100" s="113"/>
      <c r="CU100" s="113"/>
      <c r="CV100" s="113"/>
      <c r="CW100" s="113"/>
      <c r="CX100" s="113"/>
      <c r="CY100" s="113"/>
      <c r="CZ100" s="113"/>
      <c r="DA100" s="113"/>
      <c r="DB100" s="113"/>
      <c r="DC100" s="113"/>
      <c r="DD100" s="113"/>
      <c r="DE100" s="113"/>
      <c r="DF100" s="113"/>
      <c r="DG100" s="113"/>
      <c r="DH100" s="113"/>
      <c r="DI100" s="113"/>
      <c r="DJ100" s="113"/>
      <c r="DK100" s="113"/>
      <c r="DL100" s="113"/>
      <c r="DM100" s="113"/>
      <c r="DN100" s="113"/>
      <c r="DO100" s="113"/>
      <c r="DP100" s="113"/>
      <c r="DQ100" s="113"/>
      <c r="DR100" s="113"/>
      <c r="DS100" s="113"/>
      <c r="DT100" s="113"/>
      <c r="DU100" s="113"/>
      <c r="DV100" s="113"/>
      <c r="DW100" s="113"/>
      <c r="DX100" s="113"/>
      <c r="DY100" s="113"/>
      <c r="DZ100" s="113"/>
      <c r="EA100" s="113"/>
      <c r="EB100" s="113"/>
      <c r="EC100" s="113"/>
      <c r="ED100" s="113"/>
      <c r="EE100" s="113"/>
      <c r="EF100" s="113"/>
      <c r="EG100" s="113"/>
      <c r="EH100" s="113"/>
      <c r="EI100" s="113"/>
      <c r="EJ100" s="113"/>
      <c r="EK100" s="113"/>
      <c r="EL100" s="113"/>
      <c r="EM100" s="113"/>
      <c r="EN100" s="113"/>
      <c r="EO100" s="113"/>
      <c r="EP100" s="113"/>
      <c r="EQ100" s="113"/>
      <c r="ER100" s="113"/>
    </row>
    <row r="101" spans="1:148">
      <c r="A101" s="113"/>
      <c r="B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c r="BM101" s="113"/>
      <c r="BN101" s="113"/>
      <c r="BO101" s="113"/>
      <c r="BP101" s="113"/>
      <c r="BQ101" s="113"/>
      <c r="BR101" s="113"/>
      <c r="BS101" s="113"/>
      <c r="BT101" s="113"/>
      <c r="BU101" s="113"/>
      <c r="BV101" s="113"/>
      <c r="BW101" s="113"/>
      <c r="BX101" s="113"/>
      <c r="BY101" s="113"/>
      <c r="BZ101" s="113"/>
      <c r="CA101" s="113"/>
      <c r="CB101" s="113"/>
      <c r="CC101" s="113"/>
      <c r="CD101" s="113"/>
      <c r="CE101" s="113"/>
      <c r="CF101" s="113"/>
      <c r="CG101" s="113"/>
      <c r="CH101" s="113"/>
      <c r="CI101" s="113"/>
      <c r="CJ101" s="113"/>
      <c r="CK101" s="113"/>
      <c r="CL101" s="113"/>
      <c r="CM101" s="113"/>
      <c r="CN101" s="113"/>
      <c r="CO101" s="113"/>
      <c r="CP101" s="113"/>
      <c r="CQ101" s="113"/>
      <c r="CR101" s="113"/>
      <c r="CS101" s="113"/>
      <c r="CT101" s="113"/>
      <c r="CU101" s="113"/>
      <c r="CV101" s="113"/>
      <c r="CW101" s="113"/>
      <c r="CX101" s="113"/>
      <c r="CY101" s="113"/>
      <c r="CZ101" s="113"/>
      <c r="DA101" s="113"/>
      <c r="DB101" s="113"/>
      <c r="DC101" s="113"/>
      <c r="DD101" s="113"/>
      <c r="DE101" s="113"/>
      <c r="DF101" s="113"/>
      <c r="DG101" s="113"/>
      <c r="DH101" s="113"/>
      <c r="DI101" s="113"/>
      <c r="DJ101" s="113"/>
      <c r="DK101" s="113"/>
      <c r="DL101" s="113"/>
      <c r="DM101" s="113"/>
      <c r="DN101" s="113"/>
      <c r="DO101" s="113"/>
      <c r="DP101" s="113"/>
      <c r="DQ101" s="113"/>
      <c r="DR101" s="113"/>
      <c r="DS101" s="113"/>
      <c r="DT101" s="113"/>
      <c r="DU101" s="113"/>
      <c r="DV101" s="113"/>
      <c r="DW101" s="113"/>
      <c r="DX101" s="113"/>
      <c r="DY101" s="113"/>
      <c r="DZ101" s="113"/>
      <c r="EA101" s="113"/>
      <c r="EB101" s="113"/>
      <c r="EC101" s="113"/>
      <c r="ED101" s="113"/>
      <c r="EE101" s="113"/>
      <c r="EF101" s="113"/>
      <c r="EG101" s="113"/>
      <c r="EH101" s="113"/>
      <c r="EI101" s="113"/>
      <c r="EJ101" s="113"/>
      <c r="EK101" s="113"/>
      <c r="EL101" s="113"/>
      <c r="EM101" s="113"/>
      <c r="EN101" s="113"/>
      <c r="EO101" s="113"/>
      <c r="EP101" s="113"/>
      <c r="EQ101" s="113"/>
      <c r="ER101" s="113"/>
    </row>
    <row r="102" spans="1:148">
      <c r="A102" s="113"/>
      <c r="B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3"/>
      <c r="BQ102" s="113"/>
      <c r="BR102" s="113"/>
      <c r="BS102" s="113"/>
      <c r="BT102" s="113"/>
      <c r="BU102" s="113"/>
      <c r="BV102" s="113"/>
      <c r="BW102" s="113"/>
      <c r="BX102" s="113"/>
      <c r="BY102" s="113"/>
      <c r="BZ102" s="113"/>
      <c r="CA102" s="113"/>
      <c r="CB102" s="113"/>
      <c r="CC102" s="113"/>
      <c r="CD102" s="113"/>
      <c r="CE102" s="113"/>
      <c r="CF102" s="113"/>
      <c r="CG102" s="113"/>
      <c r="CH102" s="113"/>
      <c r="CI102" s="113"/>
      <c r="CJ102" s="113"/>
      <c r="CK102" s="113"/>
      <c r="CL102" s="113"/>
      <c r="CM102" s="113"/>
      <c r="CN102" s="113"/>
      <c r="CO102" s="113"/>
      <c r="CP102" s="113"/>
      <c r="CQ102" s="113"/>
      <c r="CR102" s="113"/>
      <c r="CS102" s="113"/>
      <c r="CT102" s="113"/>
      <c r="CU102" s="113"/>
      <c r="CV102" s="113"/>
      <c r="CW102" s="113"/>
      <c r="CX102" s="113"/>
      <c r="CY102" s="113"/>
      <c r="CZ102" s="113"/>
      <c r="DA102" s="113"/>
      <c r="DB102" s="113"/>
      <c r="DC102" s="113"/>
      <c r="DD102" s="113"/>
      <c r="DE102" s="113"/>
      <c r="DF102" s="113"/>
      <c r="DG102" s="113"/>
      <c r="DH102" s="113"/>
      <c r="DI102" s="113"/>
      <c r="DJ102" s="113"/>
      <c r="DK102" s="113"/>
      <c r="DL102" s="113"/>
      <c r="DM102" s="113"/>
      <c r="DN102" s="113"/>
      <c r="DO102" s="113"/>
      <c r="DP102" s="113"/>
      <c r="DQ102" s="113"/>
      <c r="DR102" s="113"/>
      <c r="DS102" s="113"/>
      <c r="DT102" s="113"/>
      <c r="DU102" s="113"/>
      <c r="DV102" s="113"/>
      <c r="DW102" s="113"/>
      <c r="DX102" s="113"/>
      <c r="DY102" s="113"/>
      <c r="DZ102" s="113"/>
      <c r="EA102" s="113"/>
      <c r="EB102" s="113"/>
      <c r="EC102" s="113"/>
      <c r="ED102" s="113"/>
      <c r="EE102" s="113"/>
      <c r="EF102" s="113"/>
      <c r="EG102" s="113"/>
      <c r="EH102" s="113"/>
      <c r="EI102" s="113"/>
      <c r="EJ102" s="113"/>
      <c r="EK102" s="113"/>
      <c r="EL102" s="113"/>
      <c r="EM102" s="113"/>
      <c r="EN102" s="113"/>
      <c r="EO102" s="113"/>
      <c r="EP102" s="113"/>
      <c r="EQ102" s="113"/>
      <c r="ER102" s="113"/>
    </row>
    <row r="103" spans="1:148">
      <c r="A103" s="113"/>
      <c r="B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c r="BM103" s="113"/>
      <c r="BN103" s="113"/>
      <c r="BO103" s="113"/>
      <c r="BP103" s="113"/>
      <c r="BQ103" s="113"/>
      <c r="BR103" s="113"/>
      <c r="BS103" s="113"/>
      <c r="BT103" s="113"/>
      <c r="BU103" s="113"/>
      <c r="BV103" s="113"/>
      <c r="BW103" s="113"/>
      <c r="BX103" s="113"/>
      <c r="BY103" s="113"/>
      <c r="BZ103" s="113"/>
      <c r="CA103" s="113"/>
      <c r="CB103" s="113"/>
      <c r="CC103" s="113"/>
      <c r="CD103" s="113"/>
      <c r="CE103" s="113"/>
      <c r="CF103" s="113"/>
      <c r="CG103" s="113"/>
      <c r="CH103" s="113"/>
      <c r="CI103" s="113"/>
      <c r="CJ103" s="113"/>
      <c r="CK103" s="113"/>
      <c r="CL103" s="113"/>
      <c r="CM103" s="113"/>
      <c r="CN103" s="113"/>
      <c r="CO103" s="113"/>
      <c r="CP103" s="113"/>
      <c r="CQ103" s="113"/>
      <c r="CR103" s="113"/>
      <c r="CS103" s="113"/>
      <c r="CT103" s="113"/>
      <c r="CU103" s="113"/>
      <c r="CV103" s="113"/>
      <c r="CW103" s="113"/>
      <c r="CX103" s="113"/>
      <c r="CY103" s="113"/>
      <c r="CZ103" s="113"/>
      <c r="DA103" s="113"/>
      <c r="DB103" s="113"/>
      <c r="DC103" s="113"/>
      <c r="DD103" s="113"/>
      <c r="DE103" s="113"/>
      <c r="DF103" s="113"/>
      <c r="DG103" s="113"/>
      <c r="DH103" s="113"/>
      <c r="DI103" s="113"/>
      <c r="DJ103" s="113"/>
      <c r="DK103" s="113"/>
      <c r="DL103" s="113"/>
      <c r="DM103" s="113"/>
      <c r="DN103" s="113"/>
      <c r="DO103" s="113"/>
      <c r="DP103" s="113"/>
      <c r="DQ103" s="113"/>
      <c r="DR103" s="113"/>
      <c r="DS103" s="113"/>
      <c r="DT103" s="113"/>
      <c r="DU103" s="113"/>
      <c r="DV103" s="113"/>
      <c r="DW103" s="113"/>
      <c r="DX103" s="113"/>
      <c r="DY103" s="113"/>
      <c r="DZ103" s="113"/>
      <c r="EA103" s="113"/>
      <c r="EB103" s="113"/>
      <c r="EC103" s="113"/>
      <c r="ED103" s="113"/>
      <c r="EE103" s="113"/>
      <c r="EF103" s="113"/>
      <c r="EG103" s="113"/>
      <c r="EH103" s="113"/>
      <c r="EI103" s="113"/>
      <c r="EJ103" s="113"/>
      <c r="EK103" s="113"/>
      <c r="EL103" s="113"/>
      <c r="EM103" s="113"/>
      <c r="EN103" s="113"/>
      <c r="EO103" s="113"/>
      <c r="EP103" s="113"/>
      <c r="EQ103" s="113"/>
      <c r="ER103" s="113"/>
    </row>
    <row r="104" spans="1:148">
      <c r="A104" s="113"/>
      <c r="B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c r="BM104" s="113"/>
      <c r="BN104" s="113"/>
      <c r="BO104" s="113"/>
      <c r="BP104" s="113"/>
      <c r="BQ104" s="113"/>
      <c r="BR104" s="113"/>
      <c r="BS104" s="113"/>
      <c r="BT104" s="113"/>
      <c r="BU104" s="113"/>
      <c r="BV104" s="113"/>
      <c r="BW104" s="113"/>
      <c r="BX104" s="113"/>
      <c r="BY104" s="113"/>
      <c r="BZ104" s="113"/>
      <c r="CA104" s="113"/>
      <c r="CB104" s="113"/>
      <c r="CC104" s="113"/>
      <c r="CD104" s="113"/>
      <c r="CE104" s="113"/>
      <c r="CF104" s="113"/>
      <c r="CG104" s="113"/>
      <c r="CH104" s="113"/>
      <c r="CI104" s="113"/>
      <c r="CJ104" s="113"/>
      <c r="CK104" s="113"/>
      <c r="CL104" s="113"/>
      <c r="CM104" s="113"/>
      <c r="CN104" s="113"/>
      <c r="CO104" s="113"/>
      <c r="CP104" s="113"/>
      <c r="CQ104" s="113"/>
      <c r="CR104" s="113"/>
      <c r="CS104" s="113"/>
      <c r="CT104" s="113"/>
      <c r="CU104" s="113"/>
      <c r="CV104" s="113"/>
      <c r="CW104" s="113"/>
      <c r="CX104" s="113"/>
      <c r="CY104" s="113"/>
      <c r="CZ104" s="113"/>
      <c r="DA104" s="113"/>
      <c r="DB104" s="113"/>
      <c r="DC104" s="113"/>
      <c r="DD104" s="113"/>
      <c r="DE104" s="113"/>
      <c r="DF104" s="113"/>
      <c r="DG104" s="113"/>
      <c r="DH104" s="113"/>
      <c r="DI104" s="113"/>
      <c r="DJ104" s="113"/>
      <c r="DK104" s="113"/>
      <c r="DL104" s="113"/>
      <c r="DM104" s="113"/>
      <c r="DN104" s="113"/>
      <c r="DO104" s="113"/>
      <c r="DP104" s="113"/>
      <c r="DQ104" s="113"/>
      <c r="DR104" s="113"/>
      <c r="DS104" s="113"/>
      <c r="DT104" s="113"/>
      <c r="DU104" s="113"/>
      <c r="DV104" s="113"/>
      <c r="DW104" s="113"/>
      <c r="DX104" s="113"/>
      <c r="DY104" s="113"/>
      <c r="DZ104" s="113"/>
      <c r="EA104" s="113"/>
      <c r="EB104" s="113"/>
      <c r="EC104" s="113"/>
      <c r="ED104" s="113"/>
      <c r="EE104" s="113"/>
      <c r="EF104" s="113"/>
      <c r="EG104" s="113"/>
      <c r="EH104" s="113"/>
      <c r="EI104" s="113"/>
      <c r="EJ104" s="113"/>
      <c r="EK104" s="113"/>
      <c r="EL104" s="113"/>
      <c r="EM104" s="113"/>
      <c r="EN104" s="113"/>
      <c r="EO104" s="113"/>
      <c r="EP104" s="113"/>
      <c r="EQ104" s="113"/>
      <c r="ER104" s="113"/>
    </row>
    <row r="105" spans="1:148">
      <c r="A105" s="113"/>
      <c r="B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BY105" s="113"/>
      <c r="BZ105" s="113"/>
      <c r="CA105" s="113"/>
      <c r="CB105" s="113"/>
      <c r="CC105" s="113"/>
      <c r="CD105" s="113"/>
      <c r="CE105" s="113"/>
      <c r="CF105" s="113"/>
      <c r="CG105" s="113"/>
      <c r="CH105" s="113"/>
      <c r="CI105" s="113"/>
      <c r="CJ105" s="113"/>
      <c r="CK105" s="113"/>
      <c r="CL105" s="113"/>
      <c r="CM105" s="113"/>
      <c r="CN105" s="113"/>
      <c r="CO105" s="113"/>
      <c r="CP105" s="113"/>
      <c r="CQ105" s="113"/>
      <c r="CR105" s="113"/>
      <c r="CS105" s="113"/>
      <c r="CT105" s="113"/>
      <c r="CU105" s="113"/>
      <c r="CV105" s="113"/>
      <c r="CW105" s="113"/>
      <c r="CX105" s="113"/>
      <c r="CY105" s="113"/>
      <c r="CZ105" s="113"/>
      <c r="DA105" s="113"/>
      <c r="DB105" s="113"/>
      <c r="DC105" s="113"/>
      <c r="DD105" s="113"/>
      <c r="DE105" s="113"/>
      <c r="DF105" s="113"/>
      <c r="DG105" s="113"/>
      <c r="DH105" s="113"/>
      <c r="DI105" s="113"/>
      <c r="DJ105" s="113"/>
      <c r="DK105" s="113"/>
      <c r="DL105" s="113"/>
      <c r="DM105" s="113"/>
      <c r="DN105" s="113"/>
      <c r="DO105" s="113"/>
      <c r="DP105" s="113"/>
      <c r="DQ105" s="113"/>
      <c r="DR105" s="113"/>
      <c r="DS105" s="113"/>
      <c r="DT105" s="113"/>
      <c r="DU105" s="113"/>
      <c r="DV105" s="113"/>
      <c r="DW105" s="113"/>
      <c r="DX105" s="113"/>
      <c r="DY105" s="113"/>
      <c r="DZ105" s="113"/>
      <c r="EA105" s="113"/>
      <c r="EB105" s="113"/>
      <c r="EC105" s="113"/>
      <c r="ED105" s="113"/>
      <c r="EE105" s="113"/>
      <c r="EF105" s="113"/>
      <c r="EG105" s="113"/>
      <c r="EH105" s="113"/>
      <c r="EI105" s="113"/>
      <c r="EJ105" s="113"/>
      <c r="EK105" s="113"/>
      <c r="EL105" s="113"/>
      <c r="EM105" s="113"/>
      <c r="EN105" s="113"/>
      <c r="EO105" s="113"/>
      <c r="EP105" s="113"/>
      <c r="EQ105" s="113"/>
      <c r="ER105" s="113"/>
    </row>
    <row r="106" spans="1:148">
      <c r="A106" s="113"/>
      <c r="B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3"/>
      <c r="AW106" s="113"/>
      <c r="AX106" s="113"/>
      <c r="AY106" s="113"/>
      <c r="AZ106" s="113"/>
      <c r="BA106" s="113"/>
      <c r="BB106" s="113"/>
      <c r="BC106" s="113"/>
      <c r="BD106" s="113"/>
      <c r="BE106" s="113"/>
      <c r="BF106" s="113"/>
      <c r="BG106" s="113"/>
      <c r="BH106" s="113"/>
      <c r="BI106" s="113"/>
      <c r="BJ106" s="113"/>
      <c r="BK106" s="113"/>
      <c r="BL106" s="113"/>
      <c r="BM106" s="113"/>
      <c r="BN106" s="113"/>
      <c r="BO106" s="113"/>
      <c r="BP106" s="113"/>
      <c r="BQ106" s="113"/>
      <c r="BR106" s="113"/>
      <c r="BS106" s="113"/>
      <c r="BT106" s="113"/>
      <c r="BU106" s="113"/>
      <c r="BV106" s="113"/>
      <c r="BW106" s="113"/>
      <c r="BX106" s="113"/>
      <c r="BY106" s="113"/>
      <c r="BZ106" s="113"/>
      <c r="CA106" s="113"/>
      <c r="CB106" s="113"/>
      <c r="CC106" s="113"/>
      <c r="CD106" s="113"/>
      <c r="CE106" s="113"/>
      <c r="CF106" s="113"/>
      <c r="CG106" s="113"/>
      <c r="CH106" s="113"/>
      <c r="CI106" s="113"/>
      <c r="CJ106" s="113"/>
      <c r="CK106" s="113"/>
      <c r="CL106" s="113"/>
      <c r="CM106" s="113"/>
      <c r="CN106" s="113"/>
      <c r="CO106" s="113"/>
      <c r="CP106" s="113"/>
      <c r="CQ106" s="113"/>
      <c r="CR106" s="113"/>
      <c r="CS106" s="113"/>
      <c r="CT106" s="113"/>
      <c r="CU106" s="113"/>
      <c r="CV106" s="113"/>
      <c r="CW106" s="113"/>
      <c r="CX106" s="113"/>
      <c r="CY106" s="113"/>
      <c r="CZ106" s="113"/>
      <c r="DA106" s="113"/>
      <c r="DB106" s="113"/>
      <c r="DC106" s="113"/>
      <c r="DD106" s="113"/>
      <c r="DE106" s="113"/>
      <c r="DF106" s="113"/>
      <c r="DG106" s="113"/>
      <c r="DH106" s="113"/>
      <c r="DI106" s="113"/>
      <c r="DJ106" s="113"/>
      <c r="DK106" s="113"/>
      <c r="DL106" s="113"/>
      <c r="DM106" s="113"/>
      <c r="DN106" s="113"/>
      <c r="DO106" s="113"/>
      <c r="DP106" s="113"/>
      <c r="DQ106" s="113"/>
      <c r="DR106" s="113"/>
      <c r="DS106" s="113"/>
      <c r="DT106" s="113"/>
      <c r="DU106" s="113"/>
      <c r="DV106" s="113"/>
      <c r="DW106" s="113"/>
      <c r="DX106" s="113"/>
      <c r="DY106" s="113"/>
      <c r="DZ106" s="113"/>
      <c r="EA106" s="113"/>
      <c r="EB106" s="113"/>
      <c r="EC106" s="113"/>
      <c r="ED106" s="113"/>
      <c r="EE106" s="113"/>
      <c r="EF106" s="113"/>
      <c r="EG106" s="113"/>
      <c r="EH106" s="113"/>
      <c r="EI106" s="113"/>
      <c r="EJ106" s="113"/>
      <c r="EK106" s="113"/>
      <c r="EL106" s="113"/>
      <c r="EM106" s="113"/>
      <c r="EN106" s="113"/>
      <c r="EO106" s="113"/>
      <c r="EP106" s="113"/>
      <c r="EQ106" s="113"/>
      <c r="ER106" s="113"/>
    </row>
    <row r="107" spans="1:148">
      <c r="A107" s="113"/>
      <c r="B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c r="BM107" s="113"/>
      <c r="BN107" s="113"/>
      <c r="BO107" s="113"/>
      <c r="BP107" s="113"/>
      <c r="BQ107" s="113"/>
      <c r="BR107" s="113"/>
      <c r="BS107" s="113"/>
      <c r="BT107" s="113"/>
      <c r="BU107" s="113"/>
      <c r="BV107" s="113"/>
      <c r="BW107" s="113"/>
      <c r="BX107" s="113"/>
      <c r="BY107" s="113"/>
      <c r="BZ107" s="113"/>
      <c r="CA107" s="113"/>
      <c r="CB107" s="113"/>
      <c r="CC107" s="113"/>
      <c r="CD107" s="113"/>
      <c r="CE107" s="113"/>
      <c r="CF107" s="113"/>
      <c r="CG107" s="113"/>
      <c r="CH107" s="113"/>
      <c r="CI107" s="113"/>
      <c r="CJ107" s="113"/>
      <c r="CK107" s="113"/>
      <c r="CL107" s="113"/>
      <c r="CM107" s="113"/>
      <c r="CN107" s="113"/>
      <c r="CO107" s="113"/>
      <c r="CP107" s="113"/>
      <c r="CQ107" s="113"/>
      <c r="CR107" s="113"/>
      <c r="CS107" s="113"/>
      <c r="CT107" s="113"/>
      <c r="CU107" s="113"/>
      <c r="CV107" s="113"/>
      <c r="CW107" s="113"/>
      <c r="CX107" s="113"/>
      <c r="CY107" s="113"/>
      <c r="CZ107" s="113"/>
      <c r="DA107" s="113"/>
      <c r="DB107" s="113"/>
      <c r="DC107" s="113"/>
      <c r="DD107" s="113"/>
      <c r="DE107" s="113"/>
      <c r="DF107" s="113"/>
      <c r="DG107" s="113"/>
      <c r="DH107" s="113"/>
      <c r="DI107" s="113"/>
      <c r="DJ107" s="113"/>
      <c r="DK107" s="113"/>
      <c r="DL107" s="113"/>
      <c r="DM107" s="113"/>
      <c r="DN107" s="113"/>
      <c r="DO107" s="113"/>
      <c r="DP107" s="113"/>
      <c r="DQ107" s="113"/>
      <c r="DR107" s="113"/>
      <c r="DS107" s="113"/>
      <c r="DT107" s="113"/>
      <c r="DU107" s="113"/>
      <c r="DV107" s="113"/>
      <c r="DW107" s="113"/>
      <c r="DX107" s="113"/>
      <c r="DY107" s="113"/>
      <c r="DZ107" s="113"/>
      <c r="EA107" s="113"/>
      <c r="EB107" s="113"/>
      <c r="EC107" s="113"/>
      <c r="ED107" s="113"/>
      <c r="EE107" s="113"/>
      <c r="EF107" s="113"/>
      <c r="EG107" s="113"/>
      <c r="EH107" s="113"/>
      <c r="EI107" s="113"/>
      <c r="EJ107" s="113"/>
      <c r="EK107" s="113"/>
      <c r="EL107" s="113"/>
      <c r="EM107" s="113"/>
      <c r="EN107" s="113"/>
      <c r="EO107" s="113"/>
      <c r="EP107" s="113"/>
      <c r="EQ107" s="113"/>
      <c r="ER107" s="113"/>
    </row>
    <row r="108" spans="1:148">
      <c r="A108" s="113"/>
      <c r="B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c r="BM108" s="113"/>
      <c r="BN108" s="113"/>
      <c r="BO108" s="113"/>
      <c r="BP108" s="113"/>
      <c r="BQ108" s="113"/>
      <c r="BR108" s="113"/>
      <c r="BS108" s="113"/>
      <c r="BT108" s="113"/>
      <c r="BU108" s="113"/>
      <c r="BV108" s="113"/>
      <c r="BW108" s="113"/>
      <c r="BX108" s="113"/>
      <c r="BY108" s="113"/>
      <c r="BZ108" s="113"/>
      <c r="CA108" s="113"/>
      <c r="CB108" s="113"/>
      <c r="CC108" s="113"/>
      <c r="CD108" s="113"/>
      <c r="CE108" s="113"/>
      <c r="CF108" s="113"/>
      <c r="CG108" s="113"/>
      <c r="CH108" s="113"/>
      <c r="CI108" s="113"/>
      <c r="CJ108" s="113"/>
      <c r="CK108" s="113"/>
      <c r="CL108" s="113"/>
      <c r="CM108" s="113"/>
      <c r="CN108" s="113"/>
      <c r="CO108" s="113"/>
      <c r="CP108" s="113"/>
      <c r="CQ108" s="113"/>
      <c r="CR108" s="113"/>
      <c r="CS108" s="113"/>
      <c r="CT108" s="113"/>
      <c r="CU108" s="113"/>
      <c r="CV108" s="113"/>
      <c r="CW108" s="113"/>
      <c r="CX108" s="113"/>
      <c r="CY108" s="113"/>
      <c r="CZ108" s="113"/>
      <c r="DA108" s="113"/>
      <c r="DB108" s="113"/>
      <c r="DC108" s="113"/>
      <c r="DD108" s="113"/>
      <c r="DE108" s="113"/>
      <c r="DF108" s="113"/>
      <c r="DG108" s="113"/>
      <c r="DH108" s="113"/>
      <c r="DI108" s="113"/>
      <c r="DJ108" s="113"/>
      <c r="DK108" s="113"/>
      <c r="DL108" s="113"/>
      <c r="DM108" s="113"/>
      <c r="DN108" s="113"/>
      <c r="DO108" s="113"/>
      <c r="DP108" s="113"/>
      <c r="DQ108" s="113"/>
      <c r="DR108" s="113"/>
      <c r="DS108" s="113"/>
      <c r="DT108" s="113"/>
      <c r="DU108" s="113"/>
      <c r="DV108" s="113"/>
      <c r="DW108" s="113"/>
      <c r="DX108" s="113"/>
      <c r="DY108" s="113"/>
      <c r="DZ108" s="113"/>
      <c r="EA108" s="113"/>
      <c r="EB108" s="113"/>
      <c r="EC108" s="113"/>
      <c r="ED108" s="113"/>
      <c r="EE108" s="113"/>
      <c r="EF108" s="113"/>
      <c r="EG108" s="113"/>
      <c r="EH108" s="113"/>
      <c r="EI108" s="113"/>
      <c r="EJ108" s="113"/>
      <c r="EK108" s="113"/>
      <c r="EL108" s="113"/>
      <c r="EM108" s="113"/>
      <c r="EN108" s="113"/>
      <c r="EO108" s="113"/>
      <c r="EP108" s="113"/>
      <c r="EQ108" s="113"/>
      <c r="ER108" s="113"/>
    </row>
    <row r="109" spans="1:148">
      <c r="A109" s="113"/>
      <c r="B109" s="113"/>
      <c r="S109" s="113"/>
      <c r="T109" s="113"/>
      <c r="U109" s="113"/>
      <c r="V109" s="113"/>
      <c r="W109" s="113"/>
      <c r="X109" s="113"/>
      <c r="Y109" s="113"/>
      <c r="Z109" s="11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c r="AV109" s="113"/>
      <c r="AW109" s="113"/>
      <c r="AX109" s="113"/>
      <c r="AY109" s="113"/>
      <c r="AZ109" s="113"/>
      <c r="BA109" s="113"/>
      <c r="BB109" s="113"/>
      <c r="BC109" s="113"/>
      <c r="BD109" s="113"/>
      <c r="BE109" s="113"/>
      <c r="BF109" s="113"/>
      <c r="BG109" s="113"/>
      <c r="BH109" s="113"/>
      <c r="BI109" s="113"/>
      <c r="BJ109" s="113"/>
      <c r="BK109" s="113"/>
      <c r="BL109" s="113"/>
      <c r="BM109" s="113"/>
      <c r="BN109" s="113"/>
      <c r="BO109" s="113"/>
      <c r="BP109" s="113"/>
      <c r="BQ109" s="113"/>
      <c r="BR109" s="113"/>
      <c r="BS109" s="113"/>
      <c r="BT109" s="113"/>
      <c r="BU109" s="113"/>
      <c r="BV109" s="113"/>
      <c r="BW109" s="113"/>
      <c r="BX109" s="113"/>
      <c r="BY109" s="113"/>
      <c r="BZ109" s="113"/>
      <c r="CA109" s="113"/>
      <c r="CB109" s="113"/>
      <c r="CC109" s="113"/>
      <c r="CD109" s="113"/>
      <c r="CE109" s="113"/>
      <c r="CF109" s="113"/>
      <c r="CG109" s="113"/>
      <c r="CH109" s="113"/>
      <c r="CI109" s="113"/>
      <c r="CJ109" s="113"/>
      <c r="CK109" s="113"/>
      <c r="CL109" s="113"/>
      <c r="CM109" s="113"/>
      <c r="CN109" s="113"/>
      <c r="CO109" s="113"/>
      <c r="CP109" s="113"/>
      <c r="CQ109" s="113"/>
      <c r="CR109" s="113"/>
      <c r="CS109" s="113"/>
      <c r="CT109" s="113"/>
      <c r="CU109" s="113"/>
      <c r="CV109" s="113"/>
      <c r="CW109" s="113"/>
      <c r="CX109" s="113"/>
      <c r="CY109" s="113"/>
      <c r="CZ109" s="113"/>
      <c r="DA109" s="113"/>
      <c r="DB109" s="113"/>
      <c r="DC109" s="113"/>
      <c r="DD109" s="113"/>
      <c r="DE109" s="113"/>
      <c r="DF109" s="113"/>
      <c r="DG109" s="113"/>
      <c r="DH109" s="113"/>
      <c r="DI109" s="113"/>
      <c r="DJ109" s="113"/>
      <c r="DK109" s="113"/>
      <c r="DL109" s="113"/>
      <c r="DM109" s="113"/>
      <c r="DN109" s="113"/>
      <c r="DO109" s="113"/>
      <c r="DP109" s="113"/>
      <c r="DQ109" s="113"/>
      <c r="DR109" s="113"/>
      <c r="DS109" s="113"/>
      <c r="DT109" s="113"/>
      <c r="DU109" s="113"/>
      <c r="DV109" s="113"/>
      <c r="DW109" s="113"/>
      <c r="DX109" s="113"/>
      <c r="DY109" s="113"/>
      <c r="DZ109" s="113"/>
      <c r="EA109" s="113"/>
      <c r="EB109" s="113"/>
      <c r="EC109" s="113"/>
      <c r="ED109" s="113"/>
      <c r="EE109" s="113"/>
      <c r="EF109" s="113"/>
      <c r="EG109" s="113"/>
      <c r="EH109" s="113"/>
      <c r="EI109" s="113"/>
      <c r="EJ109" s="113"/>
      <c r="EK109" s="113"/>
      <c r="EL109" s="113"/>
      <c r="EM109" s="113"/>
      <c r="EN109" s="113"/>
      <c r="EO109" s="113"/>
      <c r="EP109" s="113"/>
      <c r="EQ109" s="113"/>
      <c r="ER109" s="113"/>
    </row>
    <row r="110" spans="1:148">
      <c r="A110" s="113"/>
      <c r="B110" s="113"/>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c r="AV110" s="113"/>
      <c r="AW110" s="113"/>
      <c r="AX110" s="113"/>
      <c r="AY110" s="113"/>
      <c r="AZ110" s="113"/>
      <c r="BA110" s="113"/>
      <c r="BB110" s="113"/>
      <c r="BC110" s="113"/>
      <c r="BD110" s="113"/>
      <c r="BE110" s="113"/>
      <c r="BF110" s="113"/>
      <c r="BG110" s="113"/>
      <c r="BH110" s="113"/>
      <c r="BI110" s="113"/>
      <c r="BJ110" s="113"/>
      <c r="BK110" s="113"/>
      <c r="BL110" s="113"/>
      <c r="BM110" s="113"/>
      <c r="BN110" s="113"/>
      <c r="BO110" s="113"/>
      <c r="BP110" s="113"/>
      <c r="BQ110" s="113"/>
      <c r="BR110" s="113"/>
      <c r="BS110" s="113"/>
      <c r="BT110" s="113"/>
      <c r="BU110" s="113"/>
      <c r="BV110" s="113"/>
      <c r="BW110" s="113"/>
      <c r="BX110" s="113"/>
      <c r="BY110" s="113"/>
      <c r="BZ110" s="113"/>
      <c r="CA110" s="113"/>
      <c r="CB110" s="113"/>
      <c r="CC110" s="113"/>
      <c r="CD110" s="113"/>
      <c r="CE110" s="113"/>
      <c r="CF110" s="113"/>
      <c r="CG110" s="113"/>
      <c r="CH110" s="113"/>
      <c r="CI110" s="113"/>
      <c r="CJ110" s="113"/>
      <c r="CK110" s="113"/>
      <c r="CL110" s="113"/>
      <c r="CM110" s="113"/>
      <c r="CN110" s="113"/>
      <c r="CO110" s="113"/>
      <c r="CP110" s="113"/>
      <c r="CQ110" s="113"/>
      <c r="CR110" s="113"/>
      <c r="CS110" s="113"/>
      <c r="CT110" s="113"/>
      <c r="CU110" s="113"/>
      <c r="CV110" s="113"/>
      <c r="CW110" s="113"/>
      <c r="CX110" s="113"/>
      <c r="CY110" s="113"/>
      <c r="CZ110" s="113"/>
      <c r="DA110" s="113"/>
      <c r="DB110" s="113"/>
      <c r="DC110" s="113"/>
      <c r="DD110" s="113"/>
      <c r="DE110" s="113"/>
      <c r="DF110" s="113"/>
      <c r="DG110" s="113"/>
      <c r="DH110" s="113"/>
      <c r="DI110" s="113"/>
      <c r="DJ110" s="113"/>
      <c r="DK110" s="113"/>
      <c r="DL110" s="113"/>
      <c r="DM110" s="113"/>
      <c r="DN110" s="113"/>
      <c r="DO110" s="113"/>
      <c r="DP110" s="113"/>
      <c r="DQ110" s="113"/>
      <c r="DR110" s="113"/>
      <c r="DS110" s="113"/>
      <c r="DT110" s="113"/>
      <c r="DU110" s="113"/>
      <c r="DV110" s="113"/>
      <c r="DW110" s="113"/>
      <c r="DX110" s="113"/>
      <c r="DY110" s="113"/>
      <c r="DZ110" s="113"/>
      <c r="EA110" s="113"/>
      <c r="EB110" s="113"/>
      <c r="EC110" s="113"/>
      <c r="ED110" s="113"/>
      <c r="EE110" s="113"/>
      <c r="EF110" s="113"/>
      <c r="EG110" s="113"/>
      <c r="EH110" s="113"/>
      <c r="EI110" s="113"/>
      <c r="EJ110" s="113"/>
      <c r="EK110" s="113"/>
      <c r="EL110" s="113"/>
      <c r="EM110" s="113"/>
      <c r="EN110" s="113"/>
      <c r="EO110" s="113"/>
      <c r="EP110" s="113"/>
      <c r="EQ110" s="113"/>
      <c r="ER110" s="113"/>
    </row>
    <row r="111" spans="1:148">
      <c r="A111" s="113"/>
      <c r="B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c r="BX111" s="113"/>
      <c r="BY111" s="113"/>
      <c r="BZ111" s="113"/>
      <c r="CA111" s="113"/>
      <c r="CB111" s="113"/>
      <c r="CC111" s="113"/>
      <c r="CD111" s="113"/>
      <c r="CE111" s="113"/>
      <c r="CF111" s="113"/>
      <c r="CG111" s="113"/>
      <c r="CH111" s="113"/>
      <c r="CI111" s="113"/>
      <c r="CJ111" s="113"/>
      <c r="CK111" s="113"/>
      <c r="CL111" s="113"/>
      <c r="CM111" s="113"/>
      <c r="CN111" s="113"/>
      <c r="CO111" s="113"/>
      <c r="CP111" s="113"/>
      <c r="CQ111" s="113"/>
      <c r="CR111" s="113"/>
      <c r="CS111" s="113"/>
      <c r="CT111" s="113"/>
      <c r="CU111" s="113"/>
      <c r="CV111" s="113"/>
      <c r="CW111" s="113"/>
      <c r="CX111" s="113"/>
      <c r="CY111" s="113"/>
      <c r="CZ111" s="113"/>
      <c r="DA111" s="113"/>
      <c r="DB111" s="113"/>
      <c r="DC111" s="113"/>
      <c r="DD111" s="113"/>
      <c r="DE111" s="113"/>
      <c r="DF111" s="113"/>
      <c r="DG111" s="113"/>
      <c r="DH111" s="113"/>
      <c r="DI111" s="113"/>
      <c r="DJ111" s="113"/>
      <c r="DK111" s="113"/>
      <c r="DL111" s="113"/>
      <c r="DM111" s="113"/>
      <c r="DN111" s="113"/>
      <c r="DO111" s="113"/>
      <c r="DP111" s="113"/>
      <c r="DQ111" s="113"/>
      <c r="DR111" s="113"/>
      <c r="DS111" s="113"/>
      <c r="DT111" s="113"/>
      <c r="DU111" s="113"/>
      <c r="DV111" s="113"/>
      <c r="DW111" s="113"/>
      <c r="DX111" s="113"/>
      <c r="DY111" s="113"/>
      <c r="DZ111" s="113"/>
      <c r="EA111" s="113"/>
      <c r="EB111" s="113"/>
      <c r="EC111" s="113"/>
      <c r="ED111" s="113"/>
      <c r="EE111" s="113"/>
      <c r="EF111" s="113"/>
      <c r="EG111" s="113"/>
      <c r="EH111" s="113"/>
      <c r="EI111" s="113"/>
      <c r="EJ111" s="113"/>
      <c r="EK111" s="113"/>
      <c r="EL111" s="113"/>
      <c r="EM111" s="113"/>
      <c r="EN111" s="113"/>
      <c r="EO111" s="113"/>
      <c r="EP111" s="113"/>
      <c r="EQ111" s="113"/>
      <c r="ER111" s="113"/>
    </row>
    <row r="112" spans="1:148">
      <c r="A112" s="113"/>
      <c r="B112" s="113"/>
      <c r="S112" s="113"/>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3"/>
      <c r="BR112" s="113"/>
      <c r="BS112" s="113"/>
      <c r="BT112" s="113"/>
      <c r="BU112" s="113"/>
      <c r="BV112" s="113"/>
      <c r="BW112" s="113"/>
      <c r="BX112" s="113"/>
      <c r="BY112" s="113"/>
      <c r="BZ112" s="113"/>
      <c r="CA112" s="113"/>
      <c r="CB112" s="113"/>
      <c r="CC112" s="113"/>
      <c r="CD112" s="113"/>
      <c r="CE112" s="113"/>
      <c r="CF112" s="113"/>
      <c r="CG112" s="113"/>
      <c r="CH112" s="113"/>
      <c r="CI112" s="113"/>
      <c r="CJ112" s="113"/>
      <c r="CK112" s="113"/>
      <c r="CL112" s="113"/>
      <c r="CM112" s="113"/>
      <c r="CN112" s="113"/>
      <c r="CO112" s="113"/>
      <c r="CP112" s="113"/>
      <c r="CQ112" s="113"/>
      <c r="CR112" s="113"/>
      <c r="CS112" s="113"/>
      <c r="CT112" s="113"/>
      <c r="CU112" s="113"/>
      <c r="CV112" s="113"/>
      <c r="CW112" s="113"/>
      <c r="CX112" s="113"/>
      <c r="CY112" s="113"/>
      <c r="CZ112" s="113"/>
      <c r="DA112" s="113"/>
      <c r="DB112" s="113"/>
      <c r="DC112" s="113"/>
      <c r="DD112" s="113"/>
      <c r="DE112" s="113"/>
      <c r="DF112" s="113"/>
      <c r="DG112" s="113"/>
      <c r="DH112" s="113"/>
      <c r="DI112" s="113"/>
      <c r="DJ112" s="113"/>
      <c r="DK112" s="113"/>
      <c r="DL112" s="113"/>
      <c r="DM112" s="113"/>
      <c r="DN112" s="113"/>
      <c r="DO112" s="113"/>
      <c r="DP112" s="113"/>
      <c r="DQ112" s="113"/>
      <c r="DR112" s="113"/>
      <c r="DS112" s="113"/>
      <c r="DT112" s="113"/>
      <c r="DU112" s="113"/>
      <c r="DV112" s="113"/>
      <c r="DW112" s="113"/>
      <c r="DX112" s="113"/>
      <c r="DY112" s="113"/>
      <c r="DZ112" s="113"/>
      <c r="EA112" s="113"/>
      <c r="EB112" s="113"/>
      <c r="EC112" s="113"/>
      <c r="ED112" s="113"/>
      <c r="EE112" s="113"/>
      <c r="EF112" s="113"/>
      <c r="EG112" s="113"/>
      <c r="EH112" s="113"/>
      <c r="EI112" s="113"/>
      <c r="EJ112" s="113"/>
      <c r="EK112" s="113"/>
      <c r="EL112" s="113"/>
      <c r="EM112" s="113"/>
      <c r="EN112" s="113"/>
      <c r="EO112" s="113"/>
      <c r="EP112" s="113"/>
      <c r="EQ112" s="113"/>
      <c r="ER112" s="113"/>
    </row>
    <row r="113" spans="1:148">
      <c r="A113" s="113"/>
      <c r="B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3"/>
      <c r="BR113" s="113"/>
      <c r="BS113" s="113"/>
      <c r="BT113" s="113"/>
      <c r="BU113" s="113"/>
      <c r="BV113" s="113"/>
      <c r="BW113" s="113"/>
      <c r="BX113" s="113"/>
      <c r="BY113" s="113"/>
      <c r="BZ113" s="113"/>
      <c r="CA113" s="113"/>
      <c r="CB113" s="113"/>
      <c r="CC113" s="113"/>
      <c r="CD113" s="113"/>
      <c r="CE113" s="113"/>
      <c r="CF113" s="113"/>
      <c r="CG113" s="113"/>
      <c r="CH113" s="113"/>
      <c r="CI113" s="113"/>
      <c r="CJ113" s="113"/>
      <c r="CK113" s="113"/>
      <c r="CL113" s="113"/>
      <c r="CM113" s="113"/>
      <c r="CN113" s="113"/>
      <c r="CO113" s="113"/>
      <c r="CP113" s="113"/>
      <c r="CQ113" s="113"/>
      <c r="CR113" s="113"/>
      <c r="CS113" s="113"/>
      <c r="CT113" s="113"/>
      <c r="CU113" s="113"/>
      <c r="CV113" s="113"/>
      <c r="CW113" s="113"/>
      <c r="CX113" s="113"/>
      <c r="CY113" s="113"/>
      <c r="CZ113" s="113"/>
      <c r="DA113" s="113"/>
      <c r="DB113" s="113"/>
      <c r="DC113" s="113"/>
      <c r="DD113" s="113"/>
      <c r="DE113" s="113"/>
      <c r="DF113" s="113"/>
      <c r="DG113" s="113"/>
      <c r="DH113" s="113"/>
      <c r="DI113" s="113"/>
      <c r="DJ113" s="113"/>
      <c r="DK113" s="113"/>
      <c r="DL113" s="113"/>
      <c r="DM113" s="113"/>
      <c r="DN113" s="113"/>
      <c r="DO113" s="113"/>
      <c r="DP113" s="113"/>
      <c r="DQ113" s="113"/>
      <c r="DR113" s="113"/>
      <c r="DS113" s="113"/>
      <c r="DT113" s="113"/>
      <c r="DU113" s="113"/>
      <c r="DV113" s="113"/>
      <c r="DW113" s="113"/>
      <c r="DX113" s="113"/>
      <c r="DY113" s="113"/>
      <c r="DZ113" s="113"/>
      <c r="EA113" s="113"/>
      <c r="EB113" s="113"/>
      <c r="EC113" s="113"/>
      <c r="ED113" s="113"/>
      <c r="EE113" s="113"/>
      <c r="EF113" s="113"/>
      <c r="EG113" s="113"/>
      <c r="EH113" s="113"/>
      <c r="EI113" s="113"/>
      <c r="EJ113" s="113"/>
      <c r="EK113" s="113"/>
      <c r="EL113" s="113"/>
      <c r="EM113" s="113"/>
      <c r="EN113" s="113"/>
      <c r="EO113" s="113"/>
      <c r="EP113" s="113"/>
      <c r="EQ113" s="113"/>
      <c r="ER113" s="113"/>
    </row>
    <row r="114" spans="1:148">
      <c r="A114" s="113"/>
      <c r="B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3"/>
      <c r="BR114" s="113"/>
      <c r="BS114" s="113"/>
      <c r="BT114" s="113"/>
      <c r="BU114" s="113"/>
      <c r="BV114" s="113"/>
      <c r="BW114" s="113"/>
      <c r="BX114" s="113"/>
      <c r="BY114" s="113"/>
      <c r="BZ114" s="113"/>
      <c r="CA114" s="113"/>
      <c r="CB114" s="113"/>
      <c r="CC114" s="113"/>
      <c r="CD114" s="113"/>
      <c r="CE114" s="113"/>
      <c r="CF114" s="113"/>
      <c r="CG114" s="113"/>
      <c r="CH114" s="113"/>
      <c r="CI114" s="113"/>
      <c r="CJ114" s="113"/>
      <c r="CK114" s="113"/>
      <c r="CL114" s="113"/>
      <c r="CM114" s="113"/>
      <c r="CN114" s="113"/>
      <c r="CO114" s="113"/>
      <c r="CP114" s="113"/>
      <c r="CQ114" s="113"/>
      <c r="CR114" s="113"/>
      <c r="CS114" s="113"/>
      <c r="CT114" s="113"/>
      <c r="CU114" s="113"/>
      <c r="CV114" s="113"/>
      <c r="CW114" s="113"/>
      <c r="CX114" s="113"/>
      <c r="CY114" s="113"/>
      <c r="CZ114" s="113"/>
      <c r="DA114" s="113"/>
      <c r="DB114" s="113"/>
      <c r="DC114" s="113"/>
      <c r="DD114" s="113"/>
      <c r="DE114" s="113"/>
      <c r="DF114" s="113"/>
      <c r="DG114" s="113"/>
      <c r="DH114" s="113"/>
      <c r="DI114" s="113"/>
      <c r="DJ114" s="113"/>
      <c r="DK114" s="113"/>
      <c r="DL114" s="113"/>
      <c r="DM114" s="113"/>
      <c r="DN114" s="113"/>
      <c r="DO114" s="113"/>
      <c r="DP114" s="113"/>
      <c r="DQ114" s="113"/>
      <c r="DR114" s="113"/>
      <c r="DS114" s="113"/>
      <c r="DT114" s="113"/>
      <c r="DU114" s="113"/>
      <c r="DV114" s="113"/>
      <c r="DW114" s="113"/>
      <c r="DX114" s="113"/>
      <c r="DY114" s="113"/>
      <c r="DZ114" s="113"/>
      <c r="EA114" s="113"/>
      <c r="EB114" s="113"/>
      <c r="EC114" s="113"/>
      <c r="ED114" s="113"/>
      <c r="EE114" s="113"/>
      <c r="EF114" s="113"/>
      <c r="EG114" s="113"/>
      <c r="EH114" s="113"/>
      <c r="EI114" s="113"/>
      <c r="EJ114" s="113"/>
      <c r="EK114" s="113"/>
      <c r="EL114" s="113"/>
      <c r="EM114" s="113"/>
      <c r="EN114" s="113"/>
      <c r="EO114" s="113"/>
      <c r="EP114" s="113"/>
      <c r="EQ114" s="113"/>
      <c r="ER114" s="113"/>
    </row>
    <row r="115" spans="1:148">
      <c r="A115" s="113"/>
      <c r="B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113"/>
      <c r="CB115" s="113"/>
      <c r="CC115" s="113"/>
      <c r="CD115" s="113"/>
      <c r="CE115" s="113"/>
      <c r="CF115" s="113"/>
      <c r="CG115" s="113"/>
      <c r="CH115" s="113"/>
      <c r="CI115" s="113"/>
      <c r="CJ115" s="113"/>
      <c r="CK115" s="113"/>
      <c r="CL115" s="113"/>
      <c r="CM115" s="113"/>
      <c r="CN115" s="113"/>
      <c r="CO115" s="113"/>
      <c r="CP115" s="113"/>
      <c r="CQ115" s="113"/>
      <c r="CR115" s="113"/>
      <c r="CS115" s="113"/>
      <c r="CT115" s="113"/>
      <c r="CU115" s="113"/>
      <c r="CV115" s="113"/>
      <c r="CW115" s="113"/>
      <c r="CX115" s="113"/>
      <c r="CY115" s="113"/>
      <c r="CZ115" s="113"/>
      <c r="DA115" s="113"/>
      <c r="DB115" s="113"/>
      <c r="DC115" s="113"/>
      <c r="DD115" s="113"/>
      <c r="DE115" s="113"/>
      <c r="DF115" s="113"/>
      <c r="DG115" s="113"/>
      <c r="DH115" s="113"/>
      <c r="DI115" s="113"/>
      <c r="DJ115" s="113"/>
      <c r="DK115" s="113"/>
      <c r="DL115" s="113"/>
      <c r="DM115" s="113"/>
      <c r="DN115" s="113"/>
      <c r="DO115" s="113"/>
      <c r="DP115" s="113"/>
      <c r="DQ115" s="113"/>
      <c r="DR115" s="113"/>
      <c r="DS115" s="113"/>
      <c r="DT115" s="113"/>
      <c r="DU115" s="113"/>
      <c r="DV115" s="113"/>
      <c r="DW115" s="113"/>
      <c r="DX115" s="113"/>
      <c r="DY115" s="113"/>
      <c r="DZ115" s="113"/>
      <c r="EA115" s="113"/>
      <c r="EB115" s="113"/>
      <c r="EC115" s="113"/>
      <c r="ED115" s="113"/>
      <c r="EE115" s="113"/>
      <c r="EF115" s="113"/>
      <c r="EG115" s="113"/>
      <c r="EH115" s="113"/>
      <c r="EI115" s="113"/>
      <c r="EJ115" s="113"/>
      <c r="EK115" s="113"/>
      <c r="EL115" s="113"/>
      <c r="EM115" s="113"/>
      <c r="EN115" s="113"/>
      <c r="EO115" s="113"/>
      <c r="EP115" s="113"/>
      <c r="EQ115" s="113"/>
      <c r="ER115" s="113"/>
    </row>
    <row r="116" spans="1:148">
      <c r="A116" s="113"/>
      <c r="B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3"/>
      <c r="AY116" s="113"/>
      <c r="AZ116" s="113"/>
      <c r="BA116" s="113"/>
      <c r="BB116" s="113"/>
      <c r="BC116" s="113"/>
      <c r="BD116" s="113"/>
      <c r="BE116" s="113"/>
      <c r="BF116" s="113"/>
      <c r="BG116" s="113"/>
      <c r="BH116" s="113"/>
      <c r="BI116" s="113"/>
      <c r="BJ116" s="113"/>
      <c r="BK116" s="113"/>
      <c r="BL116" s="113"/>
      <c r="BM116" s="113"/>
      <c r="BN116" s="113"/>
      <c r="BO116" s="113"/>
      <c r="BP116" s="113"/>
      <c r="BQ116" s="113"/>
      <c r="BR116" s="113"/>
      <c r="BS116" s="113"/>
      <c r="BT116" s="113"/>
      <c r="BU116" s="113"/>
      <c r="BV116" s="113"/>
      <c r="BW116" s="113"/>
      <c r="BX116" s="113"/>
      <c r="BY116" s="113"/>
      <c r="BZ116" s="113"/>
      <c r="CA116" s="113"/>
      <c r="CB116" s="113"/>
      <c r="CC116" s="113"/>
      <c r="CD116" s="113"/>
      <c r="CE116" s="113"/>
      <c r="CF116" s="113"/>
      <c r="CG116" s="113"/>
      <c r="CH116" s="113"/>
      <c r="CI116" s="113"/>
      <c r="CJ116" s="113"/>
      <c r="CK116" s="113"/>
      <c r="CL116" s="113"/>
      <c r="CM116" s="113"/>
      <c r="CN116" s="113"/>
      <c r="CO116" s="113"/>
      <c r="CP116" s="113"/>
      <c r="CQ116" s="113"/>
      <c r="CR116" s="113"/>
      <c r="CS116" s="113"/>
      <c r="CT116" s="113"/>
      <c r="CU116" s="113"/>
      <c r="CV116" s="113"/>
      <c r="CW116" s="113"/>
      <c r="CX116" s="113"/>
      <c r="CY116" s="113"/>
      <c r="CZ116" s="113"/>
      <c r="DA116" s="113"/>
      <c r="DB116" s="113"/>
      <c r="DC116" s="113"/>
      <c r="DD116" s="113"/>
      <c r="DE116" s="113"/>
      <c r="DF116" s="113"/>
      <c r="DG116" s="113"/>
      <c r="DH116" s="113"/>
      <c r="DI116" s="113"/>
      <c r="DJ116" s="113"/>
      <c r="DK116" s="113"/>
      <c r="DL116" s="113"/>
      <c r="DM116" s="113"/>
      <c r="DN116" s="113"/>
      <c r="DO116" s="113"/>
      <c r="DP116" s="113"/>
      <c r="DQ116" s="113"/>
      <c r="DR116" s="113"/>
      <c r="DS116" s="113"/>
      <c r="DT116" s="113"/>
      <c r="DU116" s="113"/>
      <c r="DV116" s="113"/>
      <c r="DW116" s="113"/>
      <c r="DX116" s="113"/>
      <c r="DY116" s="113"/>
      <c r="DZ116" s="113"/>
      <c r="EA116" s="113"/>
      <c r="EB116" s="113"/>
      <c r="EC116" s="113"/>
      <c r="ED116" s="113"/>
      <c r="EE116" s="113"/>
      <c r="EF116" s="113"/>
      <c r="EG116" s="113"/>
      <c r="EH116" s="113"/>
      <c r="EI116" s="113"/>
      <c r="EJ116" s="113"/>
      <c r="EK116" s="113"/>
      <c r="EL116" s="113"/>
      <c r="EM116" s="113"/>
      <c r="EN116" s="113"/>
      <c r="EO116" s="113"/>
      <c r="EP116" s="113"/>
      <c r="EQ116" s="113"/>
      <c r="ER116" s="113"/>
    </row>
    <row r="117" spans="1:148">
      <c r="A117" s="113"/>
      <c r="B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c r="BM117" s="113"/>
      <c r="BN117" s="113"/>
      <c r="BO117" s="113"/>
      <c r="BP117" s="113"/>
      <c r="BQ117" s="113"/>
      <c r="BR117" s="113"/>
      <c r="BS117" s="113"/>
      <c r="BT117" s="113"/>
      <c r="BU117" s="113"/>
      <c r="BV117" s="113"/>
      <c r="BW117" s="113"/>
      <c r="BX117" s="113"/>
      <c r="BY117" s="113"/>
      <c r="BZ117" s="113"/>
      <c r="CA117" s="113"/>
      <c r="CB117" s="113"/>
      <c r="CC117" s="113"/>
      <c r="CD117" s="113"/>
      <c r="CE117" s="113"/>
      <c r="CF117" s="113"/>
      <c r="CG117" s="113"/>
      <c r="CH117" s="113"/>
      <c r="CI117" s="113"/>
      <c r="CJ117" s="113"/>
      <c r="CK117" s="113"/>
      <c r="CL117" s="113"/>
      <c r="CM117" s="113"/>
      <c r="CN117" s="113"/>
      <c r="CO117" s="113"/>
      <c r="CP117" s="113"/>
      <c r="CQ117" s="113"/>
      <c r="CR117" s="113"/>
      <c r="CS117" s="113"/>
      <c r="CT117" s="113"/>
      <c r="CU117" s="113"/>
      <c r="CV117" s="113"/>
      <c r="CW117" s="113"/>
      <c r="CX117" s="113"/>
      <c r="CY117" s="113"/>
      <c r="CZ117" s="113"/>
      <c r="DA117" s="113"/>
      <c r="DB117" s="113"/>
      <c r="DC117" s="113"/>
      <c r="DD117" s="113"/>
      <c r="DE117" s="113"/>
      <c r="DF117" s="113"/>
      <c r="DG117" s="113"/>
      <c r="DH117" s="113"/>
      <c r="DI117" s="113"/>
      <c r="DJ117" s="113"/>
      <c r="DK117" s="113"/>
      <c r="DL117" s="113"/>
      <c r="DM117" s="113"/>
      <c r="DN117" s="113"/>
      <c r="DO117" s="113"/>
      <c r="DP117" s="113"/>
      <c r="DQ117" s="113"/>
      <c r="DR117" s="113"/>
      <c r="DS117" s="113"/>
      <c r="DT117" s="113"/>
      <c r="DU117" s="113"/>
      <c r="DV117" s="113"/>
      <c r="DW117" s="113"/>
      <c r="DX117" s="113"/>
      <c r="DY117" s="113"/>
      <c r="DZ117" s="113"/>
      <c r="EA117" s="113"/>
      <c r="EB117" s="113"/>
      <c r="EC117" s="113"/>
      <c r="ED117" s="113"/>
      <c r="EE117" s="113"/>
      <c r="EF117" s="113"/>
      <c r="EG117" s="113"/>
      <c r="EH117" s="113"/>
      <c r="EI117" s="113"/>
      <c r="EJ117" s="113"/>
      <c r="EK117" s="113"/>
      <c r="EL117" s="113"/>
      <c r="EM117" s="113"/>
      <c r="EN117" s="113"/>
      <c r="EO117" s="113"/>
      <c r="EP117" s="113"/>
      <c r="EQ117" s="113"/>
      <c r="ER117" s="113"/>
    </row>
    <row r="118" spans="1:148">
      <c r="A118" s="113"/>
      <c r="B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c r="BJ118" s="113"/>
      <c r="BK118" s="113"/>
      <c r="BL118" s="113"/>
      <c r="BM118" s="113"/>
      <c r="BN118" s="113"/>
      <c r="BO118" s="113"/>
      <c r="BP118" s="113"/>
      <c r="BQ118" s="113"/>
      <c r="BR118" s="113"/>
      <c r="BS118" s="113"/>
      <c r="BT118" s="113"/>
      <c r="BU118" s="113"/>
      <c r="BV118" s="113"/>
      <c r="BW118" s="113"/>
      <c r="BX118" s="113"/>
      <c r="BY118" s="113"/>
      <c r="BZ118" s="113"/>
      <c r="CA118" s="113"/>
      <c r="CB118" s="113"/>
      <c r="CC118" s="113"/>
      <c r="CD118" s="113"/>
      <c r="CE118" s="113"/>
      <c r="CF118" s="113"/>
      <c r="CG118" s="113"/>
      <c r="CH118" s="113"/>
      <c r="CI118" s="113"/>
      <c r="CJ118" s="113"/>
      <c r="CK118" s="113"/>
      <c r="CL118" s="113"/>
      <c r="CM118" s="113"/>
      <c r="CN118" s="113"/>
      <c r="CO118" s="113"/>
      <c r="CP118" s="113"/>
      <c r="CQ118" s="113"/>
      <c r="CR118" s="113"/>
      <c r="CS118" s="113"/>
      <c r="CT118" s="113"/>
      <c r="CU118" s="113"/>
      <c r="CV118" s="113"/>
      <c r="CW118" s="113"/>
      <c r="CX118" s="113"/>
      <c r="CY118" s="113"/>
      <c r="CZ118" s="113"/>
      <c r="DA118" s="113"/>
      <c r="DB118" s="113"/>
      <c r="DC118" s="113"/>
      <c r="DD118" s="113"/>
      <c r="DE118" s="113"/>
      <c r="DF118" s="113"/>
      <c r="DG118" s="113"/>
      <c r="DH118" s="113"/>
      <c r="DI118" s="113"/>
      <c r="DJ118" s="113"/>
      <c r="DK118" s="113"/>
      <c r="DL118" s="113"/>
      <c r="DM118" s="113"/>
      <c r="DN118" s="113"/>
      <c r="DO118" s="113"/>
      <c r="DP118" s="113"/>
      <c r="DQ118" s="113"/>
      <c r="DR118" s="113"/>
      <c r="DS118" s="113"/>
      <c r="DT118" s="113"/>
      <c r="DU118" s="113"/>
      <c r="DV118" s="113"/>
      <c r="DW118" s="113"/>
      <c r="DX118" s="113"/>
      <c r="DY118" s="113"/>
      <c r="DZ118" s="113"/>
      <c r="EA118" s="113"/>
      <c r="EB118" s="113"/>
      <c r="EC118" s="113"/>
      <c r="ED118" s="113"/>
      <c r="EE118" s="113"/>
      <c r="EF118" s="113"/>
      <c r="EG118" s="113"/>
      <c r="EH118" s="113"/>
      <c r="EI118" s="113"/>
      <c r="EJ118" s="113"/>
      <c r="EK118" s="113"/>
      <c r="EL118" s="113"/>
      <c r="EM118" s="113"/>
      <c r="EN118" s="113"/>
      <c r="EO118" s="113"/>
      <c r="EP118" s="113"/>
      <c r="EQ118" s="113"/>
      <c r="ER118" s="113"/>
    </row>
    <row r="119" spans="1:148">
      <c r="A119" s="113"/>
      <c r="B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3"/>
      <c r="BR119" s="113"/>
      <c r="BS119" s="113"/>
      <c r="BT119" s="113"/>
      <c r="BU119" s="113"/>
      <c r="BV119" s="113"/>
      <c r="BW119" s="113"/>
      <c r="BX119" s="113"/>
      <c r="BY119" s="113"/>
      <c r="BZ119" s="113"/>
      <c r="CA119" s="113"/>
      <c r="CB119" s="113"/>
      <c r="CC119" s="113"/>
      <c r="CD119" s="113"/>
      <c r="CE119" s="113"/>
      <c r="CF119" s="113"/>
      <c r="CG119" s="113"/>
      <c r="CH119" s="113"/>
      <c r="CI119" s="113"/>
      <c r="CJ119" s="113"/>
      <c r="CK119" s="113"/>
      <c r="CL119" s="113"/>
      <c r="CM119" s="113"/>
      <c r="CN119" s="113"/>
      <c r="CO119" s="113"/>
      <c r="CP119" s="113"/>
      <c r="CQ119" s="113"/>
      <c r="CR119" s="113"/>
      <c r="CS119" s="113"/>
      <c r="CT119" s="113"/>
      <c r="CU119" s="113"/>
      <c r="CV119" s="113"/>
      <c r="CW119" s="113"/>
      <c r="CX119" s="113"/>
      <c r="CY119" s="113"/>
      <c r="CZ119" s="113"/>
      <c r="DA119" s="113"/>
      <c r="DB119" s="113"/>
      <c r="DC119" s="113"/>
      <c r="DD119" s="113"/>
      <c r="DE119" s="113"/>
      <c r="DF119" s="113"/>
      <c r="DG119" s="113"/>
      <c r="DH119" s="113"/>
      <c r="DI119" s="113"/>
      <c r="DJ119" s="113"/>
      <c r="DK119" s="113"/>
      <c r="DL119" s="113"/>
      <c r="DM119" s="113"/>
      <c r="DN119" s="113"/>
      <c r="DO119" s="113"/>
      <c r="DP119" s="113"/>
      <c r="DQ119" s="113"/>
      <c r="DR119" s="113"/>
      <c r="DS119" s="113"/>
      <c r="DT119" s="113"/>
      <c r="DU119" s="113"/>
      <c r="DV119" s="113"/>
      <c r="DW119" s="113"/>
      <c r="DX119" s="113"/>
      <c r="DY119" s="113"/>
      <c r="DZ119" s="113"/>
      <c r="EA119" s="113"/>
      <c r="EB119" s="113"/>
      <c r="EC119" s="113"/>
      <c r="ED119" s="113"/>
      <c r="EE119" s="113"/>
      <c r="EF119" s="113"/>
      <c r="EG119" s="113"/>
      <c r="EH119" s="113"/>
      <c r="EI119" s="113"/>
      <c r="EJ119" s="113"/>
      <c r="EK119" s="113"/>
      <c r="EL119" s="113"/>
      <c r="EM119" s="113"/>
      <c r="EN119" s="113"/>
      <c r="EO119" s="113"/>
      <c r="EP119" s="113"/>
      <c r="EQ119" s="113"/>
      <c r="ER119" s="113"/>
    </row>
    <row r="120" spans="1:148">
      <c r="A120" s="113"/>
      <c r="B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3"/>
      <c r="BR120" s="113"/>
      <c r="BS120" s="113"/>
      <c r="BT120" s="113"/>
      <c r="BU120" s="113"/>
      <c r="BV120" s="113"/>
      <c r="BW120" s="113"/>
      <c r="BX120" s="113"/>
      <c r="BY120" s="113"/>
      <c r="BZ120" s="113"/>
      <c r="CA120" s="113"/>
      <c r="CB120" s="113"/>
      <c r="CC120" s="113"/>
      <c r="CD120" s="113"/>
      <c r="CE120" s="113"/>
      <c r="CF120" s="113"/>
      <c r="CG120" s="113"/>
      <c r="CH120" s="113"/>
      <c r="CI120" s="113"/>
      <c r="CJ120" s="113"/>
      <c r="CK120" s="113"/>
      <c r="CL120" s="113"/>
      <c r="CM120" s="113"/>
      <c r="CN120" s="113"/>
      <c r="CO120" s="113"/>
      <c r="CP120" s="113"/>
      <c r="CQ120" s="113"/>
      <c r="CR120" s="113"/>
      <c r="CS120" s="113"/>
      <c r="CT120" s="113"/>
      <c r="CU120" s="113"/>
      <c r="CV120" s="113"/>
      <c r="CW120" s="113"/>
      <c r="CX120" s="113"/>
      <c r="CY120" s="113"/>
      <c r="CZ120" s="113"/>
      <c r="DA120" s="113"/>
      <c r="DB120" s="113"/>
      <c r="DC120" s="113"/>
      <c r="DD120" s="113"/>
      <c r="DE120" s="113"/>
      <c r="DF120" s="113"/>
      <c r="DG120" s="113"/>
      <c r="DH120" s="113"/>
      <c r="DI120" s="113"/>
      <c r="DJ120" s="113"/>
      <c r="DK120" s="113"/>
      <c r="DL120" s="113"/>
      <c r="DM120" s="113"/>
      <c r="DN120" s="113"/>
      <c r="DO120" s="113"/>
      <c r="DP120" s="113"/>
      <c r="DQ120" s="113"/>
      <c r="DR120" s="113"/>
      <c r="DS120" s="113"/>
      <c r="DT120" s="113"/>
      <c r="DU120" s="113"/>
      <c r="DV120" s="113"/>
      <c r="DW120" s="113"/>
      <c r="DX120" s="113"/>
      <c r="DY120" s="113"/>
      <c r="DZ120" s="113"/>
      <c r="EA120" s="113"/>
      <c r="EB120" s="113"/>
      <c r="EC120" s="113"/>
      <c r="ED120" s="113"/>
      <c r="EE120" s="113"/>
      <c r="EF120" s="113"/>
      <c r="EG120" s="113"/>
      <c r="EH120" s="113"/>
      <c r="EI120" s="113"/>
      <c r="EJ120" s="113"/>
      <c r="EK120" s="113"/>
      <c r="EL120" s="113"/>
      <c r="EM120" s="113"/>
      <c r="EN120" s="113"/>
      <c r="EO120" s="113"/>
      <c r="EP120" s="113"/>
      <c r="EQ120" s="113"/>
      <c r="ER120" s="113"/>
    </row>
    <row r="121" spans="1:148">
      <c r="A121" s="113"/>
      <c r="B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c r="AV121" s="113"/>
      <c r="AW121" s="113"/>
      <c r="AX121" s="113"/>
      <c r="AY121" s="113"/>
      <c r="AZ121" s="113"/>
      <c r="BA121" s="113"/>
      <c r="BB121" s="113"/>
      <c r="BC121" s="113"/>
      <c r="BD121" s="113"/>
      <c r="BE121" s="113"/>
      <c r="BF121" s="113"/>
      <c r="BG121" s="113"/>
      <c r="BH121" s="113"/>
      <c r="BI121" s="113"/>
      <c r="BJ121" s="113"/>
      <c r="BK121" s="113"/>
      <c r="BL121" s="113"/>
      <c r="BM121" s="113"/>
      <c r="BN121" s="113"/>
      <c r="BO121" s="113"/>
      <c r="BP121" s="113"/>
      <c r="BQ121" s="113"/>
      <c r="BR121" s="113"/>
      <c r="BS121" s="113"/>
      <c r="BT121" s="113"/>
      <c r="BU121" s="113"/>
      <c r="BV121" s="113"/>
      <c r="BW121" s="113"/>
      <c r="BX121" s="113"/>
      <c r="BY121" s="113"/>
      <c r="BZ121" s="113"/>
      <c r="CA121" s="113"/>
      <c r="CB121" s="113"/>
      <c r="CC121" s="113"/>
      <c r="CD121" s="113"/>
      <c r="CE121" s="113"/>
      <c r="CF121" s="113"/>
      <c r="CG121" s="113"/>
      <c r="CH121" s="113"/>
      <c r="CI121" s="113"/>
      <c r="CJ121" s="113"/>
      <c r="CK121" s="113"/>
      <c r="CL121" s="113"/>
      <c r="CM121" s="113"/>
      <c r="CN121" s="113"/>
      <c r="CO121" s="113"/>
      <c r="CP121" s="113"/>
      <c r="CQ121" s="113"/>
      <c r="CR121" s="113"/>
      <c r="CS121" s="113"/>
      <c r="CT121" s="113"/>
      <c r="CU121" s="113"/>
      <c r="CV121" s="113"/>
      <c r="CW121" s="113"/>
      <c r="CX121" s="113"/>
      <c r="CY121" s="113"/>
      <c r="CZ121" s="113"/>
      <c r="DA121" s="113"/>
      <c r="DB121" s="113"/>
      <c r="DC121" s="113"/>
      <c r="DD121" s="113"/>
      <c r="DE121" s="113"/>
      <c r="DF121" s="113"/>
      <c r="DG121" s="113"/>
      <c r="DH121" s="113"/>
      <c r="DI121" s="113"/>
      <c r="DJ121" s="113"/>
      <c r="DK121" s="113"/>
      <c r="DL121" s="113"/>
      <c r="DM121" s="113"/>
      <c r="DN121" s="113"/>
      <c r="DO121" s="113"/>
      <c r="DP121" s="113"/>
      <c r="DQ121" s="113"/>
      <c r="DR121" s="113"/>
      <c r="DS121" s="113"/>
      <c r="DT121" s="113"/>
      <c r="DU121" s="113"/>
      <c r="DV121" s="113"/>
      <c r="DW121" s="113"/>
      <c r="DX121" s="113"/>
      <c r="DY121" s="113"/>
      <c r="DZ121" s="113"/>
      <c r="EA121" s="113"/>
      <c r="EB121" s="113"/>
      <c r="EC121" s="113"/>
      <c r="ED121" s="113"/>
      <c r="EE121" s="113"/>
      <c r="EF121" s="113"/>
      <c r="EG121" s="113"/>
      <c r="EH121" s="113"/>
      <c r="EI121" s="113"/>
      <c r="EJ121" s="113"/>
      <c r="EK121" s="113"/>
      <c r="EL121" s="113"/>
      <c r="EM121" s="113"/>
      <c r="EN121" s="113"/>
      <c r="EO121" s="113"/>
      <c r="EP121" s="113"/>
      <c r="EQ121" s="113"/>
      <c r="ER121" s="113"/>
    </row>
    <row r="122" spans="1:148">
      <c r="A122" s="113"/>
      <c r="B122" s="113"/>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c r="AV122" s="113"/>
      <c r="AW122" s="113"/>
      <c r="AX122" s="113"/>
      <c r="AY122" s="113"/>
      <c r="AZ122" s="113"/>
      <c r="BA122" s="113"/>
      <c r="BB122" s="113"/>
      <c r="BC122" s="113"/>
      <c r="BD122" s="113"/>
      <c r="BE122" s="113"/>
      <c r="BF122" s="113"/>
      <c r="BG122" s="113"/>
      <c r="BH122" s="113"/>
      <c r="BI122" s="113"/>
      <c r="BJ122" s="113"/>
      <c r="BK122" s="113"/>
      <c r="BL122" s="113"/>
      <c r="BM122" s="113"/>
      <c r="BN122" s="113"/>
      <c r="BO122" s="113"/>
      <c r="BP122" s="113"/>
      <c r="BQ122" s="113"/>
      <c r="BR122" s="113"/>
      <c r="BS122" s="113"/>
      <c r="BT122" s="113"/>
      <c r="BU122" s="113"/>
      <c r="BV122" s="113"/>
      <c r="BW122" s="113"/>
      <c r="BX122" s="113"/>
      <c r="BY122" s="113"/>
      <c r="BZ122" s="113"/>
      <c r="CA122" s="113"/>
      <c r="CB122" s="113"/>
      <c r="CC122" s="113"/>
      <c r="CD122" s="113"/>
      <c r="CE122" s="113"/>
      <c r="CF122" s="113"/>
      <c r="CG122" s="113"/>
      <c r="CH122" s="113"/>
      <c r="CI122" s="113"/>
      <c r="CJ122" s="113"/>
      <c r="CK122" s="113"/>
      <c r="CL122" s="113"/>
      <c r="CM122" s="113"/>
      <c r="CN122" s="113"/>
      <c r="CO122" s="113"/>
      <c r="CP122" s="113"/>
      <c r="CQ122" s="113"/>
      <c r="CR122" s="113"/>
      <c r="CS122" s="113"/>
      <c r="CT122" s="113"/>
      <c r="CU122" s="113"/>
      <c r="CV122" s="113"/>
      <c r="CW122" s="113"/>
      <c r="CX122" s="113"/>
      <c r="CY122" s="113"/>
      <c r="CZ122" s="113"/>
      <c r="DA122" s="113"/>
      <c r="DB122" s="113"/>
      <c r="DC122" s="113"/>
      <c r="DD122" s="113"/>
      <c r="DE122" s="113"/>
      <c r="DF122" s="113"/>
      <c r="DG122" s="113"/>
      <c r="DH122" s="113"/>
      <c r="DI122" s="113"/>
      <c r="DJ122" s="113"/>
      <c r="DK122" s="113"/>
      <c r="DL122" s="113"/>
      <c r="DM122" s="113"/>
      <c r="DN122" s="113"/>
      <c r="DO122" s="113"/>
      <c r="DP122" s="113"/>
      <c r="DQ122" s="113"/>
      <c r="DR122" s="113"/>
      <c r="DS122" s="113"/>
      <c r="DT122" s="113"/>
      <c r="DU122" s="113"/>
      <c r="DV122" s="113"/>
      <c r="DW122" s="113"/>
      <c r="DX122" s="113"/>
      <c r="DY122" s="113"/>
      <c r="DZ122" s="113"/>
      <c r="EA122" s="113"/>
      <c r="EB122" s="113"/>
      <c r="EC122" s="113"/>
      <c r="ED122" s="113"/>
      <c r="EE122" s="113"/>
      <c r="EF122" s="113"/>
      <c r="EG122" s="113"/>
      <c r="EH122" s="113"/>
      <c r="EI122" s="113"/>
      <c r="EJ122" s="113"/>
      <c r="EK122" s="113"/>
      <c r="EL122" s="113"/>
      <c r="EM122" s="113"/>
      <c r="EN122" s="113"/>
      <c r="EO122" s="113"/>
      <c r="EP122" s="113"/>
      <c r="EQ122" s="113"/>
      <c r="ER122" s="113"/>
    </row>
    <row r="123" spans="1:148">
      <c r="A123" s="113"/>
      <c r="B123" s="113"/>
      <c r="S123" s="113"/>
      <c r="T123" s="113"/>
      <c r="U123" s="113"/>
      <c r="V123" s="113"/>
      <c r="W123" s="113"/>
      <c r="X123" s="113"/>
      <c r="Y123" s="113"/>
      <c r="Z123" s="113"/>
      <c r="AA123" s="113"/>
      <c r="AB123" s="113"/>
      <c r="AC123" s="113"/>
      <c r="AD123" s="113"/>
      <c r="AE123" s="113"/>
      <c r="AF123" s="113"/>
      <c r="AG123" s="113"/>
      <c r="AH123" s="113"/>
      <c r="AI123" s="113"/>
      <c r="AJ123" s="113"/>
      <c r="AK123" s="113"/>
      <c r="AL123" s="113"/>
      <c r="AM123" s="113"/>
      <c r="AN123" s="113"/>
      <c r="AO123" s="113"/>
      <c r="AP123" s="113"/>
      <c r="AQ123" s="113"/>
      <c r="AR123" s="113"/>
      <c r="AS123" s="113"/>
      <c r="AT123" s="113"/>
      <c r="AU123" s="113"/>
      <c r="AV123" s="113"/>
      <c r="AW123" s="113"/>
      <c r="AX123" s="113"/>
      <c r="AY123" s="113"/>
      <c r="AZ123" s="113"/>
      <c r="BA123" s="113"/>
      <c r="BB123" s="113"/>
      <c r="BC123" s="113"/>
      <c r="BD123" s="113"/>
      <c r="BE123" s="113"/>
      <c r="BF123" s="113"/>
      <c r="BG123" s="113"/>
      <c r="BH123" s="113"/>
      <c r="BI123" s="113"/>
      <c r="BJ123" s="113"/>
      <c r="BK123" s="113"/>
      <c r="BL123" s="113"/>
      <c r="BM123" s="113"/>
      <c r="BN123" s="113"/>
      <c r="BO123" s="113"/>
      <c r="BP123" s="113"/>
      <c r="BQ123" s="113"/>
      <c r="BR123" s="113"/>
      <c r="BS123" s="113"/>
      <c r="BT123" s="113"/>
      <c r="BU123" s="113"/>
      <c r="BV123" s="113"/>
      <c r="BW123" s="113"/>
      <c r="BX123" s="113"/>
      <c r="BY123" s="113"/>
      <c r="BZ123" s="113"/>
      <c r="CA123" s="113"/>
      <c r="CB123" s="113"/>
      <c r="CC123" s="113"/>
      <c r="CD123" s="113"/>
      <c r="CE123" s="113"/>
      <c r="CF123" s="113"/>
      <c r="CG123" s="113"/>
      <c r="CH123" s="113"/>
      <c r="CI123" s="113"/>
      <c r="CJ123" s="113"/>
      <c r="CK123" s="113"/>
      <c r="CL123" s="113"/>
      <c r="CM123" s="113"/>
      <c r="CN123" s="113"/>
      <c r="CO123" s="113"/>
      <c r="CP123" s="113"/>
      <c r="CQ123" s="113"/>
      <c r="CR123" s="113"/>
      <c r="CS123" s="113"/>
      <c r="CT123" s="113"/>
      <c r="CU123" s="113"/>
      <c r="CV123" s="113"/>
      <c r="CW123" s="113"/>
      <c r="CX123" s="113"/>
      <c r="CY123" s="113"/>
      <c r="CZ123" s="113"/>
      <c r="DA123" s="113"/>
      <c r="DB123" s="113"/>
      <c r="DC123" s="113"/>
      <c r="DD123" s="113"/>
      <c r="DE123" s="113"/>
      <c r="DF123" s="113"/>
      <c r="DG123" s="113"/>
      <c r="DH123" s="113"/>
      <c r="DI123" s="113"/>
      <c r="DJ123" s="113"/>
      <c r="DK123" s="113"/>
      <c r="DL123" s="113"/>
      <c r="DM123" s="113"/>
      <c r="DN123" s="113"/>
      <c r="DO123" s="113"/>
      <c r="DP123" s="113"/>
      <c r="DQ123" s="113"/>
      <c r="DR123" s="113"/>
      <c r="DS123" s="113"/>
      <c r="DT123" s="113"/>
      <c r="DU123" s="113"/>
      <c r="DV123" s="113"/>
      <c r="DW123" s="113"/>
      <c r="DX123" s="113"/>
      <c r="DY123" s="113"/>
      <c r="DZ123" s="113"/>
      <c r="EA123" s="113"/>
      <c r="EB123" s="113"/>
      <c r="EC123" s="113"/>
      <c r="ED123" s="113"/>
      <c r="EE123" s="113"/>
      <c r="EF123" s="113"/>
      <c r="EG123" s="113"/>
      <c r="EH123" s="113"/>
      <c r="EI123" s="113"/>
      <c r="EJ123" s="113"/>
      <c r="EK123" s="113"/>
      <c r="EL123" s="113"/>
      <c r="EM123" s="113"/>
      <c r="EN123" s="113"/>
      <c r="EO123" s="113"/>
      <c r="EP123" s="113"/>
      <c r="EQ123" s="113"/>
      <c r="ER123" s="113"/>
    </row>
    <row r="124" spans="1:148">
      <c r="A124" s="113"/>
      <c r="B124" s="113"/>
      <c r="S124" s="113"/>
      <c r="T124" s="113"/>
      <c r="U124" s="113"/>
      <c r="V124" s="11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BM124" s="113"/>
      <c r="BN124" s="113"/>
      <c r="BO124" s="113"/>
      <c r="BP124" s="113"/>
      <c r="BQ124" s="113"/>
      <c r="BR124" s="113"/>
      <c r="BS124" s="113"/>
      <c r="BT124" s="113"/>
      <c r="BU124" s="113"/>
      <c r="BV124" s="113"/>
      <c r="BW124" s="113"/>
      <c r="BX124" s="113"/>
      <c r="BY124" s="113"/>
      <c r="BZ124" s="113"/>
      <c r="CA124" s="113"/>
      <c r="CB124" s="113"/>
      <c r="CC124" s="113"/>
      <c r="CD124" s="113"/>
      <c r="CE124" s="113"/>
      <c r="CF124" s="113"/>
      <c r="CG124" s="113"/>
      <c r="CH124" s="113"/>
      <c r="CI124" s="113"/>
      <c r="CJ124" s="113"/>
      <c r="CK124" s="113"/>
      <c r="CL124" s="113"/>
      <c r="CM124" s="113"/>
      <c r="CN124" s="113"/>
      <c r="CO124" s="113"/>
      <c r="CP124" s="113"/>
      <c r="CQ124" s="113"/>
      <c r="CR124" s="113"/>
      <c r="CS124" s="113"/>
      <c r="CT124" s="113"/>
      <c r="CU124" s="113"/>
      <c r="CV124" s="113"/>
      <c r="CW124" s="113"/>
      <c r="CX124" s="113"/>
      <c r="CY124" s="113"/>
      <c r="CZ124" s="113"/>
      <c r="DA124" s="113"/>
      <c r="DB124" s="113"/>
      <c r="DC124" s="113"/>
      <c r="DD124" s="113"/>
      <c r="DE124" s="113"/>
      <c r="DF124" s="113"/>
      <c r="DG124" s="113"/>
      <c r="DH124" s="113"/>
      <c r="DI124" s="113"/>
      <c r="DJ124" s="113"/>
      <c r="DK124" s="113"/>
      <c r="DL124" s="113"/>
      <c r="DM124" s="113"/>
      <c r="DN124" s="113"/>
      <c r="DO124" s="113"/>
      <c r="DP124" s="113"/>
      <c r="DQ124" s="113"/>
      <c r="DR124" s="113"/>
      <c r="DS124" s="113"/>
      <c r="DT124" s="113"/>
      <c r="DU124" s="113"/>
      <c r="DV124" s="113"/>
      <c r="DW124" s="113"/>
      <c r="DX124" s="113"/>
      <c r="DY124" s="113"/>
      <c r="DZ124" s="113"/>
      <c r="EA124" s="113"/>
      <c r="EB124" s="113"/>
      <c r="EC124" s="113"/>
      <c r="ED124" s="113"/>
      <c r="EE124" s="113"/>
      <c r="EF124" s="113"/>
      <c r="EG124" s="113"/>
      <c r="EH124" s="113"/>
      <c r="EI124" s="113"/>
      <c r="EJ124" s="113"/>
      <c r="EK124" s="113"/>
      <c r="EL124" s="113"/>
      <c r="EM124" s="113"/>
      <c r="EN124" s="113"/>
      <c r="EO124" s="113"/>
      <c r="EP124" s="113"/>
      <c r="EQ124" s="113"/>
      <c r="ER124" s="113"/>
    </row>
    <row r="125" spans="1:148">
      <c r="A125" s="113"/>
      <c r="B125" s="113"/>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BY125" s="113"/>
      <c r="BZ125" s="113"/>
      <c r="CA125" s="113"/>
      <c r="CB125" s="113"/>
      <c r="CC125" s="113"/>
      <c r="CD125" s="113"/>
      <c r="CE125" s="113"/>
      <c r="CF125" s="113"/>
      <c r="CG125" s="113"/>
      <c r="CH125" s="113"/>
      <c r="CI125" s="113"/>
      <c r="CJ125" s="113"/>
      <c r="CK125" s="113"/>
      <c r="CL125" s="113"/>
      <c r="CM125" s="113"/>
      <c r="CN125" s="113"/>
      <c r="CO125" s="113"/>
      <c r="CP125" s="113"/>
      <c r="CQ125" s="113"/>
      <c r="CR125" s="113"/>
      <c r="CS125" s="113"/>
      <c r="CT125" s="113"/>
      <c r="CU125" s="113"/>
      <c r="CV125" s="113"/>
      <c r="CW125" s="113"/>
      <c r="CX125" s="113"/>
      <c r="CY125" s="113"/>
      <c r="CZ125" s="113"/>
      <c r="DA125" s="113"/>
      <c r="DB125" s="113"/>
      <c r="DC125" s="113"/>
      <c r="DD125" s="113"/>
      <c r="DE125" s="113"/>
      <c r="DF125" s="113"/>
      <c r="DG125" s="113"/>
      <c r="DH125" s="113"/>
      <c r="DI125" s="113"/>
      <c r="DJ125" s="113"/>
      <c r="DK125" s="113"/>
      <c r="DL125" s="113"/>
      <c r="DM125" s="113"/>
      <c r="DN125" s="113"/>
      <c r="DO125" s="113"/>
      <c r="DP125" s="113"/>
      <c r="DQ125" s="113"/>
      <c r="DR125" s="113"/>
      <c r="DS125" s="113"/>
      <c r="DT125" s="113"/>
      <c r="DU125" s="113"/>
      <c r="DV125" s="113"/>
      <c r="DW125" s="113"/>
      <c r="DX125" s="113"/>
      <c r="DY125" s="113"/>
      <c r="DZ125" s="113"/>
      <c r="EA125" s="113"/>
      <c r="EB125" s="113"/>
      <c r="EC125" s="113"/>
      <c r="ED125" s="113"/>
      <c r="EE125" s="113"/>
      <c r="EF125" s="113"/>
      <c r="EG125" s="113"/>
      <c r="EH125" s="113"/>
      <c r="EI125" s="113"/>
      <c r="EJ125" s="113"/>
      <c r="EK125" s="113"/>
      <c r="EL125" s="113"/>
      <c r="EM125" s="113"/>
      <c r="EN125" s="113"/>
      <c r="EO125" s="113"/>
      <c r="EP125" s="113"/>
      <c r="EQ125" s="113"/>
      <c r="ER125" s="113"/>
    </row>
    <row r="126" spans="1:148">
      <c r="A126" s="113"/>
      <c r="B126" s="113"/>
      <c r="S126" s="113"/>
      <c r="T126" s="113"/>
      <c r="U126" s="113"/>
      <c r="V126" s="113"/>
      <c r="W126" s="113"/>
      <c r="X126" s="113"/>
      <c r="Y126" s="113"/>
      <c r="Z126" s="113"/>
      <c r="AA126" s="113"/>
      <c r="AB126" s="113"/>
      <c r="AC126" s="113"/>
      <c r="AD126" s="113"/>
      <c r="AE126" s="113"/>
      <c r="AF126" s="113"/>
      <c r="AG126" s="113"/>
      <c r="AH126" s="113"/>
      <c r="AI126" s="113"/>
      <c r="AJ126" s="113"/>
      <c r="AK126" s="113"/>
      <c r="AL126" s="113"/>
      <c r="AM126" s="113"/>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c r="BX126" s="113"/>
      <c r="BY126" s="113"/>
      <c r="BZ126" s="113"/>
      <c r="CA126" s="113"/>
      <c r="CB126" s="113"/>
      <c r="CC126" s="113"/>
      <c r="CD126" s="113"/>
      <c r="CE126" s="113"/>
      <c r="CF126" s="113"/>
      <c r="CG126" s="113"/>
      <c r="CH126" s="113"/>
      <c r="CI126" s="113"/>
      <c r="CJ126" s="113"/>
      <c r="CK126" s="113"/>
      <c r="CL126" s="113"/>
      <c r="CM126" s="113"/>
      <c r="CN126" s="113"/>
      <c r="CO126" s="113"/>
      <c r="CP126" s="113"/>
      <c r="CQ126" s="113"/>
      <c r="CR126" s="113"/>
      <c r="CS126" s="113"/>
      <c r="CT126" s="113"/>
      <c r="CU126" s="113"/>
      <c r="CV126" s="113"/>
      <c r="CW126" s="113"/>
      <c r="CX126" s="113"/>
      <c r="CY126" s="113"/>
      <c r="CZ126" s="113"/>
      <c r="DA126" s="113"/>
      <c r="DB126" s="113"/>
      <c r="DC126" s="113"/>
      <c r="DD126" s="113"/>
      <c r="DE126" s="113"/>
      <c r="DF126" s="113"/>
      <c r="DG126" s="113"/>
      <c r="DH126" s="113"/>
      <c r="DI126" s="113"/>
      <c r="DJ126" s="113"/>
      <c r="DK126" s="113"/>
      <c r="DL126" s="113"/>
      <c r="DM126" s="113"/>
      <c r="DN126" s="113"/>
      <c r="DO126" s="113"/>
      <c r="DP126" s="113"/>
      <c r="DQ126" s="113"/>
      <c r="DR126" s="113"/>
      <c r="DS126" s="113"/>
      <c r="DT126" s="113"/>
      <c r="DU126" s="113"/>
      <c r="DV126" s="113"/>
      <c r="DW126" s="113"/>
      <c r="DX126" s="113"/>
      <c r="DY126" s="113"/>
      <c r="DZ126" s="113"/>
      <c r="EA126" s="113"/>
      <c r="EB126" s="113"/>
      <c r="EC126" s="113"/>
      <c r="ED126" s="113"/>
      <c r="EE126" s="113"/>
      <c r="EF126" s="113"/>
      <c r="EG126" s="113"/>
      <c r="EH126" s="113"/>
      <c r="EI126" s="113"/>
      <c r="EJ126" s="113"/>
      <c r="EK126" s="113"/>
      <c r="EL126" s="113"/>
      <c r="EM126" s="113"/>
      <c r="EN126" s="113"/>
      <c r="EO126" s="113"/>
      <c r="EP126" s="113"/>
      <c r="EQ126" s="113"/>
      <c r="ER126" s="113"/>
    </row>
    <row r="127" spans="1:148">
      <c r="A127" s="113"/>
      <c r="B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c r="BX127" s="113"/>
      <c r="BY127" s="113"/>
      <c r="BZ127" s="113"/>
      <c r="CA127" s="113"/>
      <c r="CB127" s="113"/>
      <c r="CC127" s="113"/>
      <c r="CD127" s="113"/>
      <c r="CE127" s="113"/>
      <c r="CF127" s="113"/>
      <c r="CG127" s="113"/>
      <c r="CH127" s="113"/>
      <c r="CI127" s="113"/>
      <c r="CJ127" s="113"/>
      <c r="CK127" s="113"/>
      <c r="CL127" s="113"/>
      <c r="CM127" s="113"/>
      <c r="CN127" s="113"/>
      <c r="CO127" s="113"/>
      <c r="CP127" s="113"/>
      <c r="CQ127" s="113"/>
      <c r="CR127" s="113"/>
      <c r="CS127" s="113"/>
      <c r="CT127" s="113"/>
      <c r="CU127" s="113"/>
      <c r="CV127" s="113"/>
      <c r="CW127" s="113"/>
      <c r="CX127" s="113"/>
      <c r="CY127" s="113"/>
      <c r="CZ127" s="113"/>
      <c r="DA127" s="113"/>
      <c r="DB127" s="113"/>
      <c r="DC127" s="113"/>
      <c r="DD127" s="113"/>
      <c r="DE127" s="113"/>
      <c r="DF127" s="113"/>
      <c r="DG127" s="113"/>
      <c r="DH127" s="113"/>
      <c r="DI127" s="113"/>
      <c r="DJ127" s="113"/>
      <c r="DK127" s="113"/>
      <c r="DL127" s="113"/>
      <c r="DM127" s="113"/>
      <c r="DN127" s="113"/>
      <c r="DO127" s="113"/>
      <c r="DP127" s="113"/>
      <c r="DQ127" s="113"/>
      <c r="DR127" s="113"/>
      <c r="DS127" s="113"/>
      <c r="DT127" s="113"/>
      <c r="DU127" s="113"/>
      <c r="DV127" s="113"/>
      <c r="DW127" s="113"/>
      <c r="DX127" s="113"/>
      <c r="DY127" s="113"/>
      <c r="DZ127" s="113"/>
      <c r="EA127" s="113"/>
      <c r="EB127" s="113"/>
      <c r="EC127" s="113"/>
      <c r="ED127" s="113"/>
      <c r="EE127" s="113"/>
      <c r="EF127" s="113"/>
      <c r="EG127" s="113"/>
      <c r="EH127" s="113"/>
      <c r="EI127" s="113"/>
      <c r="EJ127" s="113"/>
      <c r="EK127" s="113"/>
      <c r="EL127" s="113"/>
      <c r="EM127" s="113"/>
      <c r="EN127" s="113"/>
      <c r="EO127" s="113"/>
      <c r="EP127" s="113"/>
      <c r="EQ127" s="113"/>
      <c r="ER127" s="113"/>
    </row>
    <row r="128" spans="1:148">
      <c r="A128" s="113"/>
      <c r="B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3"/>
      <c r="AN128" s="113"/>
      <c r="AO128" s="113"/>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c r="BM128" s="113"/>
      <c r="BN128" s="113"/>
      <c r="BO128" s="113"/>
      <c r="BP128" s="113"/>
      <c r="BQ128" s="113"/>
      <c r="BR128" s="113"/>
      <c r="BS128" s="113"/>
      <c r="BT128" s="113"/>
      <c r="BU128" s="113"/>
      <c r="BV128" s="113"/>
      <c r="BW128" s="113"/>
      <c r="BX128" s="113"/>
      <c r="BY128" s="113"/>
      <c r="BZ128" s="113"/>
      <c r="CA128" s="113"/>
      <c r="CB128" s="113"/>
      <c r="CC128" s="113"/>
      <c r="CD128" s="113"/>
      <c r="CE128" s="113"/>
      <c r="CF128" s="113"/>
      <c r="CG128" s="113"/>
      <c r="CH128" s="113"/>
      <c r="CI128" s="113"/>
      <c r="CJ128" s="113"/>
      <c r="CK128" s="113"/>
      <c r="CL128" s="113"/>
      <c r="CM128" s="113"/>
      <c r="CN128" s="113"/>
      <c r="CO128" s="113"/>
      <c r="CP128" s="113"/>
      <c r="CQ128" s="113"/>
      <c r="CR128" s="113"/>
      <c r="CS128" s="113"/>
      <c r="CT128" s="113"/>
      <c r="CU128" s="113"/>
      <c r="CV128" s="113"/>
      <c r="CW128" s="113"/>
      <c r="CX128" s="113"/>
      <c r="CY128" s="113"/>
      <c r="CZ128" s="113"/>
      <c r="DA128" s="113"/>
      <c r="DB128" s="113"/>
      <c r="DC128" s="113"/>
      <c r="DD128" s="113"/>
      <c r="DE128" s="113"/>
      <c r="DF128" s="113"/>
      <c r="DG128" s="113"/>
      <c r="DH128" s="113"/>
      <c r="DI128" s="113"/>
      <c r="DJ128" s="113"/>
      <c r="DK128" s="113"/>
      <c r="DL128" s="113"/>
      <c r="DM128" s="113"/>
      <c r="DN128" s="113"/>
      <c r="DO128" s="113"/>
      <c r="DP128" s="113"/>
      <c r="DQ128" s="113"/>
      <c r="DR128" s="113"/>
      <c r="DS128" s="113"/>
      <c r="DT128" s="113"/>
      <c r="DU128" s="113"/>
      <c r="DV128" s="113"/>
      <c r="DW128" s="113"/>
      <c r="DX128" s="113"/>
      <c r="DY128" s="113"/>
      <c r="DZ128" s="113"/>
      <c r="EA128" s="113"/>
      <c r="EB128" s="113"/>
      <c r="EC128" s="113"/>
      <c r="ED128" s="113"/>
      <c r="EE128" s="113"/>
      <c r="EF128" s="113"/>
      <c r="EG128" s="113"/>
      <c r="EH128" s="113"/>
      <c r="EI128" s="113"/>
      <c r="EJ128" s="113"/>
      <c r="EK128" s="113"/>
      <c r="EL128" s="113"/>
      <c r="EM128" s="113"/>
      <c r="EN128" s="113"/>
      <c r="EO128" s="113"/>
      <c r="EP128" s="113"/>
      <c r="EQ128" s="113"/>
      <c r="ER128" s="113"/>
    </row>
    <row r="129" spans="1:148">
      <c r="A129" s="113"/>
      <c r="B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3"/>
      <c r="AN129" s="113"/>
      <c r="AO129" s="113"/>
      <c r="AP129" s="113"/>
      <c r="AQ129" s="113"/>
      <c r="AR129" s="113"/>
      <c r="AS129" s="113"/>
      <c r="AT129" s="113"/>
      <c r="AU129" s="113"/>
      <c r="AV129" s="113"/>
      <c r="AW129" s="113"/>
      <c r="AX129" s="113"/>
      <c r="AY129" s="113"/>
      <c r="AZ129" s="113"/>
      <c r="BA129" s="113"/>
      <c r="BB129" s="113"/>
      <c r="BC129" s="113"/>
      <c r="BD129" s="113"/>
      <c r="BE129" s="113"/>
      <c r="BF129" s="113"/>
      <c r="BG129" s="113"/>
      <c r="BH129" s="113"/>
      <c r="BI129" s="113"/>
      <c r="BJ129" s="113"/>
      <c r="BK129" s="113"/>
      <c r="BL129" s="113"/>
      <c r="BM129" s="113"/>
      <c r="BN129" s="113"/>
      <c r="BO129" s="113"/>
      <c r="BP129" s="113"/>
      <c r="BQ129" s="113"/>
      <c r="BR129" s="113"/>
      <c r="BS129" s="113"/>
      <c r="BT129" s="113"/>
      <c r="BU129" s="113"/>
      <c r="BV129" s="113"/>
      <c r="BW129" s="113"/>
      <c r="BX129" s="113"/>
      <c r="BY129" s="113"/>
      <c r="BZ129" s="113"/>
      <c r="CA129" s="113"/>
      <c r="CB129" s="113"/>
      <c r="CC129" s="113"/>
      <c r="CD129" s="113"/>
      <c r="CE129" s="113"/>
      <c r="CF129" s="113"/>
      <c r="CG129" s="113"/>
      <c r="CH129" s="113"/>
      <c r="CI129" s="113"/>
      <c r="CJ129" s="113"/>
      <c r="CK129" s="113"/>
      <c r="CL129" s="113"/>
      <c r="CM129" s="113"/>
      <c r="CN129" s="113"/>
      <c r="CO129" s="113"/>
      <c r="CP129" s="113"/>
      <c r="CQ129" s="113"/>
      <c r="CR129" s="113"/>
      <c r="CS129" s="113"/>
      <c r="CT129" s="113"/>
      <c r="CU129" s="113"/>
      <c r="CV129" s="113"/>
      <c r="CW129" s="113"/>
      <c r="CX129" s="113"/>
      <c r="CY129" s="113"/>
      <c r="CZ129" s="113"/>
      <c r="DA129" s="113"/>
      <c r="DB129" s="113"/>
      <c r="DC129" s="113"/>
      <c r="DD129" s="113"/>
      <c r="DE129" s="113"/>
      <c r="DF129" s="113"/>
      <c r="DG129" s="113"/>
      <c r="DH129" s="113"/>
      <c r="DI129" s="113"/>
      <c r="DJ129" s="113"/>
      <c r="DK129" s="113"/>
      <c r="DL129" s="113"/>
      <c r="DM129" s="113"/>
      <c r="DN129" s="113"/>
      <c r="DO129" s="113"/>
      <c r="DP129" s="113"/>
      <c r="DQ129" s="113"/>
      <c r="DR129" s="113"/>
      <c r="DS129" s="113"/>
      <c r="DT129" s="113"/>
      <c r="DU129" s="113"/>
      <c r="DV129" s="113"/>
      <c r="DW129" s="113"/>
      <c r="DX129" s="113"/>
      <c r="DY129" s="113"/>
      <c r="DZ129" s="113"/>
      <c r="EA129" s="113"/>
      <c r="EB129" s="113"/>
      <c r="EC129" s="113"/>
      <c r="ED129" s="113"/>
      <c r="EE129" s="113"/>
      <c r="EF129" s="113"/>
      <c r="EG129" s="113"/>
      <c r="EH129" s="113"/>
      <c r="EI129" s="113"/>
      <c r="EJ129" s="113"/>
      <c r="EK129" s="113"/>
      <c r="EL129" s="113"/>
      <c r="EM129" s="113"/>
      <c r="EN129" s="113"/>
      <c r="EO129" s="113"/>
      <c r="EP129" s="113"/>
      <c r="EQ129" s="113"/>
      <c r="ER129" s="113"/>
    </row>
    <row r="130" spans="1:148">
      <c r="A130" s="113"/>
      <c r="B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3"/>
      <c r="AN130" s="113"/>
      <c r="AO130" s="113"/>
      <c r="AP130" s="113"/>
      <c r="AQ130" s="113"/>
      <c r="AR130" s="113"/>
      <c r="AS130" s="113"/>
      <c r="AT130" s="113"/>
      <c r="AU130" s="113"/>
      <c r="AV130" s="113"/>
      <c r="AW130" s="113"/>
      <c r="AX130" s="113"/>
      <c r="AY130" s="113"/>
      <c r="AZ130" s="113"/>
      <c r="BA130" s="113"/>
      <c r="BB130" s="113"/>
      <c r="BC130" s="113"/>
      <c r="BD130" s="113"/>
      <c r="BE130" s="113"/>
      <c r="BF130" s="113"/>
      <c r="BG130" s="113"/>
      <c r="BH130" s="113"/>
      <c r="BI130" s="113"/>
      <c r="BJ130" s="113"/>
      <c r="BK130" s="113"/>
      <c r="BL130" s="113"/>
      <c r="BM130" s="113"/>
      <c r="BN130" s="113"/>
      <c r="BO130" s="113"/>
      <c r="BP130" s="113"/>
      <c r="BQ130" s="113"/>
      <c r="BR130" s="113"/>
      <c r="BS130" s="113"/>
      <c r="BT130" s="113"/>
      <c r="BU130" s="113"/>
      <c r="BV130" s="113"/>
      <c r="BW130" s="113"/>
      <c r="BX130" s="113"/>
      <c r="BY130" s="113"/>
      <c r="BZ130" s="113"/>
      <c r="CA130" s="113"/>
      <c r="CB130" s="113"/>
      <c r="CC130" s="113"/>
      <c r="CD130" s="113"/>
      <c r="CE130" s="113"/>
      <c r="CF130" s="113"/>
      <c r="CG130" s="113"/>
      <c r="CH130" s="113"/>
      <c r="CI130" s="113"/>
      <c r="CJ130" s="113"/>
      <c r="CK130" s="113"/>
      <c r="CL130" s="113"/>
      <c r="CM130" s="113"/>
      <c r="CN130" s="113"/>
      <c r="CO130" s="113"/>
      <c r="CP130" s="113"/>
      <c r="CQ130" s="113"/>
      <c r="CR130" s="113"/>
      <c r="CS130" s="113"/>
      <c r="CT130" s="113"/>
      <c r="CU130" s="113"/>
      <c r="CV130" s="113"/>
      <c r="CW130" s="113"/>
      <c r="CX130" s="113"/>
      <c r="CY130" s="113"/>
      <c r="CZ130" s="113"/>
      <c r="DA130" s="113"/>
      <c r="DB130" s="113"/>
      <c r="DC130" s="113"/>
      <c r="DD130" s="113"/>
      <c r="DE130" s="113"/>
      <c r="DF130" s="113"/>
      <c r="DG130" s="113"/>
      <c r="DH130" s="113"/>
      <c r="DI130" s="113"/>
      <c r="DJ130" s="113"/>
      <c r="DK130" s="113"/>
      <c r="DL130" s="113"/>
      <c r="DM130" s="113"/>
      <c r="DN130" s="113"/>
      <c r="DO130" s="113"/>
      <c r="DP130" s="113"/>
      <c r="DQ130" s="113"/>
      <c r="DR130" s="113"/>
      <c r="DS130" s="113"/>
      <c r="DT130" s="113"/>
      <c r="DU130" s="113"/>
      <c r="DV130" s="113"/>
      <c r="DW130" s="113"/>
      <c r="DX130" s="113"/>
      <c r="DY130" s="113"/>
      <c r="DZ130" s="113"/>
      <c r="EA130" s="113"/>
      <c r="EB130" s="113"/>
      <c r="EC130" s="113"/>
      <c r="ED130" s="113"/>
      <c r="EE130" s="113"/>
      <c r="EF130" s="113"/>
      <c r="EG130" s="113"/>
      <c r="EH130" s="113"/>
      <c r="EI130" s="113"/>
      <c r="EJ130" s="113"/>
      <c r="EK130" s="113"/>
      <c r="EL130" s="113"/>
      <c r="EM130" s="113"/>
      <c r="EN130" s="113"/>
      <c r="EO130" s="113"/>
      <c r="EP130" s="113"/>
      <c r="EQ130" s="113"/>
      <c r="ER130" s="113"/>
    </row>
    <row r="131" spans="1:148">
      <c r="A131" s="113"/>
      <c r="B131" s="113"/>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3"/>
      <c r="BC131" s="113"/>
      <c r="BD131" s="113"/>
      <c r="BE131" s="113"/>
      <c r="BF131" s="113"/>
      <c r="BG131" s="113"/>
      <c r="BH131" s="113"/>
      <c r="BI131" s="113"/>
      <c r="BJ131" s="113"/>
      <c r="BK131" s="113"/>
      <c r="BL131" s="113"/>
      <c r="BM131" s="113"/>
      <c r="BN131" s="113"/>
      <c r="BO131" s="113"/>
      <c r="BP131" s="113"/>
      <c r="BQ131" s="113"/>
      <c r="BR131" s="113"/>
      <c r="BS131" s="113"/>
      <c r="BT131" s="113"/>
      <c r="BU131" s="113"/>
      <c r="BV131" s="113"/>
      <c r="BW131" s="113"/>
      <c r="BX131" s="113"/>
      <c r="BY131" s="113"/>
      <c r="BZ131" s="113"/>
      <c r="CA131" s="113"/>
      <c r="CB131" s="113"/>
      <c r="CC131" s="113"/>
      <c r="CD131" s="113"/>
      <c r="CE131" s="113"/>
      <c r="CF131" s="113"/>
      <c r="CG131" s="113"/>
      <c r="CH131" s="113"/>
      <c r="CI131" s="113"/>
      <c r="CJ131" s="113"/>
      <c r="CK131" s="113"/>
      <c r="CL131" s="113"/>
      <c r="CM131" s="113"/>
      <c r="CN131" s="113"/>
      <c r="CO131" s="113"/>
      <c r="CP131" s="113"/>
      <c r="CQ131" s="113"/>
      <c r="CR131" s="113"/>
      <c r="CS131" s="113"/>
      <c r="CT131" s="113"/>
      <c r="CU131" s="113"/>
      <c r="CV131" s="113"/>
      <c r="CW131" s="113"/>
      <c r="CX131" s="113"/>
      <c r="CY131" s="113"/>
      <c r="CZ131" s="113"/>
      <c r="DA131" s="113"/>
      <c r="DB131" s="113"/>
      <c r="DC131" s="113"/>
      <c r="DD131" s="113"/>
      <c r="DE131" s="113"/>
      <c r="DF131" s="113"/>
      <c r="DG131" s="113"/>
      <c r="DH131" s="113"/>
      <c r="DI131" s="113"/>
      <c r="DJ131" s="113"/>
      <c r="DK131" s="113"/>
      <c r="DL131" s="113"/>
      <c r="DM131" s="113"/>
      <c r="DN131" s="113"/>
      <c r="DO131" s="113"/>
      <c r="DP131" s="113"/>
      <c r="DQ131" s="113"/>
      <c r="DR131" s="113"/>
      <c r="DS131" s="113"/>
      <c r="DT131" s="113"/>
      <c r="DU131" s="113"/>
      <c r="DV131" s="113"/>
      <c r="DW131" s="113"/>
      <c r="DX131" s="113"/>
      <c r="DY131" s="113"/>
      <c r="DZ131" s="113"/>
      <c r="EA131" s="113"/>
      <c r="EB131" s="113"/>
      <c r="EC131" s="113"/>
      <c r="ED131" s="113"/>
      <c r="EE131" s="113"/>
      <c r="EF131" s="113"/>
      <c r="EG131" s="113"/>
      <c r="EH131" s="113"/>
      <c r="EI131" s="113"/>
      <c r="EJ131" s="113"/>
      <c r="EK131" s="113"/>
      <c r="EL131" s="113"/>
      <c r="EM131" s="113"/>
      <c r="EN131" s="113"/>
      <c r="EO131" s="113"/>
      <c r="EP131" s="113"/>
      <c r="EQ131" s="113"/>
      <c r="ER131" s="113"/>
    </row>
    <row r="132" spans="1:148">
      <c r="A132" s="113"/>
      <c r="B132" s="113"/>
      <c r="S132" s="113"/>
      <c r="T132" s="113"/>
      <c r="U132" s="113"/>
      <c r="V132" s="113"/>
      <c r="W132" s="113"/>
      <c r="X132" s="113"/>
      <c r="Y132" s="113"/>
      <c r="Z132" s="113"/>
      <c r="AA132" s="113"/>
      <c r="AB132" s="113"/>
      <c r="AC132" s="113"/>
      <c r="AD132" s="113"/>
      <c r="AE132" s="113"/>
      <c r="AF132" s="113"/>
      <c r="AG132" s="113"/>
      <c r="AH132" s="113"/>
      <c r="AI132" s="113"/>
      <c r="AJ132" s="113"/>
      <c r="AK132" s="113"/>
      <c r="AL132" s="113"/>
      <c r="AM132" s="113"/>
      <c r="AN132" s="113"/>
      <c r="AO132" s="113"/>
      <c r="AP132" s="113"/>
      <c r="AQ132" s="113"/>
      <c r="AR132" s="113"/>
      <c r="AS132" s="113"/>
      <c r="AT132" s="113"/>
      <c r="AU132" s="113"/>
      <c r="AV132" s="113"/>
      <c r="AW132" s="113"/>
      <c r="AX132" s="113"/>
      <c r="AY132" s="113"/>
      <c r="AZ132" s="113"/>
      <c r="BA132" s="113"/>
      <c r="BB132" s="113"/>
      <c r="BC132" s="113"/>
      <c r="BD132" s="113"/>
      <c r="BE132" s="113"/>
      <c r="BF132" s="113"/>
      <c r="BG132" s="113"/>
      <c r="BH132" s="113"/>
      <c r="BI132" s="113"/>
      <c r="BJ132" s="113"/>
      <c r="BK132" s="113"/>
      <c r="BL132" s="113"/>
      <c r="BM132" s="113"/>
      <c r="BN132" s="113"/>
      <c r="BO132" s="113"/>
      <c r="BP132" s="113"/>
      <c r="BQ132" s="113"/>
      <c r="BR132" s="113"/>
      <c r="BS132" s="113"/>
      <c r="BT132" s="113"/>
      <c r="BU132" s="113"/>
      <c r="BV132" s="113"/>
      <c r="BW132" s="113"/>
      <c r="BX132" s="113"/>
      <c r="BY132" s="113"/>
      <c r="BZ132" s="113"/>
      <c r="CA132" s="113"/>
      <c r="CB132" s="113"/>
      <c r="CC132" s="113"/>
      <c r="CD132" s="113"/>
      <c r="CE132" s="113"/>
      <c r="CF132" s="113"/>
      <c r="CG132" s="113"/>
      <c r="CH132" s="113"/>
      <c r="CI132" s="113"/>
      <c r="CJ132" s="113"/>
      <c r="CK132" s="113"/>
      <c r="CL132" s="113"/>
      <c r="CM132" s="113"/>
      <c r="CN132" s="113"/>
      <c r="CO132" s="113"/>
      <c r="CP132" s="113"/>
      <c r="CQ132" s="113"/>
      <c r="CR132" s="113"/>
      <c r="CS132" s="113"/>
      <c r="CT132" s="113"/>
      <c r="CU132" s="113"/>
      <c r="CV132" s="113"/>
      <c r="CW132" s="113"/>
      <c r="CX132" s="113"/>
      <c r="CY132" s="113"/>
      <c r="CZ132" s="113"/>
      <c r="DA132" s="113"/>
      <c r="DB132" s="113"/>
      <c r="DC132" s="113"/>
      <c r="DD132" s="113"/>
      <c r="DE132" s="113"/>
      <c r="DF132" s="113"/>
      <c r="DG132" s="113"/>
      <c r="DH132" s="113"/>
      <c r="DI132" s="113"/>
      <c r="DJ132" s="113"/>
      <c r="DK132" s="113"/>
      <c r="DL132" s="113"/>
      <c r="DM132" s="113"/>
      <c r="DN132" s="113"/>
      <c r="DO132" s="113"/>
      <c r="DP132" s="113"/>
      <c r="DQ132" s="113"/>
      <c r="DR132" s="113"/>
      <c r="DS132" s="113"/>
      <c r="DT132" s="113"/>
      <c r="DU132" s="113"/>
      <c r="DV132" s="113"/>
      <c r="DW132" s="113"/>
      <c r="DX132" s="113"/>
      <c r="DY132" s="113"/>
      <c r="DZ132" s="113"/>
      <c r="EA132" s="113"/>
      <c r="EB132" s="113"/>
      <c r="EC132" s="113"/>
      <c r="ED132" s="113"/>
      <c r="EE132" s="113"/>
      <c r="EF132" s="113"/>
      <c r="EG132" s="113"/>
      <c r="EH132" s="113"/>
      <c r="EI132" s="113"/>
      <c r="EJ132" s="113"/>
      <c r="EK132" s="113"/>
      <c r="EL132" s="113"/>
      <c r="EM132" s="113"/>
      <c r="EN132" s="113"/>
      <c r="EO132" s="113"/>
      <c r="EP132" s="113"/>
      <c r="EQ132" s="113"/>
      <c r="ER132" s="113"/>
    </row>
    <row r="133" spans="1:148">
      <c r="A133" s="113"/>
      <c r="B133" s="113"/>
      <c r="S133" s="113"/>
      <c r="T133" s="113"/>
      <c r="U133" s="113"/>
      <c r="V133" s="113"/>
      <c r="W133" s="113"/>
      <c r="X133" s="113"/>
      <c r="Y133" s="113"/>
      <c r="Z133" s="11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c r="AV133" s="113"/>
      <c r="AW133" s="113"/>
      <c r="AX133" s="113"/>
      <c r="AY133" s="113"/>
      <c r="AZ133" s="113"/>
      <c r="BA133" s="113"/>
      <c r="BB133" s="113"/>
      <c r="BC133" s="113"/>
      <c r="BD133" s="113"/>
      <c r="BE133" s="113"/>
      <c r="BF133" s="113"/>
      <c r="BG133" s="113"/>
      <c r="BH133" s="113"/>
      <c r="BI133" s="113"/>
      <c r="BJ133" s="113"/>
      <c r="BK133" s="113"/>
      <c r="BL133" s="113"/>
      <c r="BM133" s="113"/>
      <c r="BN133" s="113"/>
      <c r="BO133" s="113"/>
      <c r="BP133" s="113"/>
      <c r="BQ133" s="113"/>
      <c r="BR133" s="113"/>
      <c r="BS133" s="113"/>
      <c r="BT133" s="113"/>
      <c r="BU133" s="113"/>
      <c r="BV133" s="113"/>
      <c r="BW133" s="113"/>
      <c r="BX133" s="113"/>
      <c r="BY133" s="113"/>
      <c r="BZ133" s="113"/>
      <c r="CA133" s="113"/>
      <c r="CB133" s="113"/>
      <c r="CC133" s="113"/>
      <c r="CD133" s="113"/>
      <c r="CE133" s="113"/>
      <c r="CF133" s="113"/>
      <c r="CG133" s="113"/>
      <c r="CH133" s="113"/>
      <c r="CI133" s="113"/>
      <c r="CJ133" s="113"/>
      <c r="CK133" s="113"/>
      <c r="CL133" s="113"/>
      <c r="CM133" s="113"/>
      <c r="CN133" s="113"/>
      <c r="CO133" s="113"/>
      <c r="CP133" s="113"/>
      <c r="CQ133" s="113"/>
      <c r="CR133" s="113"/>
      <c r="CS133" s="113"/>
      <c r="CT133" s="113"/>
      <c r="CU133" s="113"/>
      <c r="CV133" s="113"/>
      <c r="CW133" s="113"/>
      <c r="CX133" s="113"/>
      <c r="CY133" s="113"/>
      <c r="CZ133" s="113"/>
      <c r="DA133" s="113"/>
      <c r="DB133" s="113"/>
      <c r="DC133" s="113"/>
      <c r="DD133" s="113"/>
      <c r="DE133" s="113"/>
      <c r="DF133" s="113"/>
      <c r="DG133" s="113"/>
      <c r="DH133" s="113"/>
      <c r="DI133" s="113"/>
      <c r="DJ133" s="113"/>
      <c r="DK133" s="113"/>
      <c r="DL133" s="113"/>
      <c r="DM133" s="113"/>
      <c r="DN133" s="113"/>
      <c r="DO133" s="113"/>
      <c r="DP133" s="113"/>
      <c r="DQ133" s="113"/>
      <c r="DR133" s="113"/>
      <c r="DS133" s="113"/>
      <c r="DT133" s="113"/>
      <c r="DU133" s="113"/>
      <c r="DV133" s="113"/>
      <c r="DW133" s="113"/>
      <c r="DX133" s="113"/>
      <c r="DY133" s="113"/>
      <c r="DZ133" s="113"/>
      <c r="EA133" s="113"/>
      <c r="EB133" s="113"/>
      <c r="EC133" s="113"/>
      <c r="ED133" s="113"/>
      <c r="EE133" s="113"/>
      <c r="EF133" s="113"/>
      <c r="EG133" s="113"/>
      <c r="EH133" s="113"/>
      <c r="EI133" s="113"/>
      <c r="EJ133" s="113"/>
      <c r="EK133" s="113"/>
      <c r="EL133" s="113"/>
      <c r="EM133" s="113"/>
      <c r="EN133" s="113"/>
      <c r="EO133" s="113"/>
      <c r="EP133" s="113"/>
      <c r="EQ133" s="113"/>
      <c r="ER133" s="113"/>
    </row>
    <row r="134" spans="1:148">
      <c r="A134" s="113"/>
      <c r="B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3"/>
      <c r="AT134" s="113"/>
      <c r="AU134" s="113"/>
      <c r="AV134" s="113"/>
      <c r="AW134" s="113"/>
      <c r="AX134" s="113"/>
      <c r="AY134" s="113"/>
      <c r="AZ134" s="113"/>
      <c r="BA134" s="113"/>
      <c r="BB134" s="113"/>
      <c r="BC134" s="113"/>
      <c r="BD134" s="113"/>
      <c r="BE134" s="113"/>
      <c r="BF134" s="113"/>
      <c r="BG134" s="113"/>
      <c r="BH134" s="113"/>
      <c r="BI134" s="113"/>
      <c r="BJ134" s="113"/>
      <c r="BK134" s="113"/>
      <c r="BL134" s="113"/>
      <c r="BM134" s="113"/>
      <c r="BN134" s="113"/>
      <c r="BO134" s="113"/>
      <c r="BP134" s="113"/>
      <c r="BQ134" s="113"/>
      <c r="BR134" s="113"/>
      <c r="BS134" s="113"/>
      <c r="BT134" s="113"/>
      <c r="BU134" s="113"/>
      <c r="BV134" s="113"/>
      <c r="BW134" s="113"/>
      <c r="BX134" s="113"/>
      <c r="BY134" s="113"/>
      <c r="BZ134" s="113"/>
      <c r="CA134" s="113"/>
      <c r="CB134" s="113"/>
      <c r="CC134" s="113"/>
      <c r="CD134" s="113"/>
      <c r="CE134" s="113"/>
      <c r="CF134" s="113"/>
      <c r="CG134" s="113"/>
      <c r="CH134" s="113"/>
      <c r="CI134" s="113"/>
      <c r="CJ134" s="113"/>
      <c r="CK134" s="113"/>
      <c r="CL134" s="113"/>
      <c r="CM134" s="113"/>
      <c r="CN134" s="113"/>
      <c r="CO134" s="113"/>
      <c r="CP134" s="113"/>
      <c r="CQ134" s="113"/>
      <c r="CR134" s="113"/>
      <c r="CS134" s="113"/>
      <c r="CT134" s="113"/>
      <c r="CU134" s="113"/>
      <c r="CV134" s="113"/>
      <c r="CW134" s="113"/>
      <c r="CX134" s="113"/>
      <c r="CY134" s="113"/>
      <c r="CZ134" s="113"/>
      <c r="DA134" s="113"/>
      <c r="DB134" s="113"/>
      <c r="DC134" s="113"/>
      <c r="DD134" s="113"/>
      <c r="DE134" s="113"/>
      <c r="DF134" s="113"/>
      <c r="DG134" s="113"/>
      <c r="DH134" s="113"/>
      <c r="DI134" s="113"/>
      <c r="DJ134" s="113"/>
      <c r="DK134" s="113"/>
      <c r="DL134" s="113"/>
      <c r="DM134" s="113"/>
      <c r="DN134" s="113"/>
      <c r="DO134" s="113"/>
      <c r="DP134" s="113"/>
      <c r="DQ134" s="113"/>
      <c r="DR134" s="113"/>
      <c r="DS134" s="113"/>
      <c r="DT134" s="113"/>
      <c r="DU134" s="113"/>
      <c r="DV134" s="113"/>
      <c r="DW134" s="113"/>
      <c r="DX134" s="113"/>
      <c r="DY134" s="113"/>
      <c r="DZ134" s="113"/>
      <c r="EA134" s="113"/>
      <c r="EB134" s="113"/>
      <c r="EC134" s="113"/>
      <c r="ED134" s="113"/>
      <c r="EE134" s="113"/>
      <c r="EF134" s="113"/>
      <c r="EG134" s="113"/>
      <c r="EH134" s="113"/>
      <c r="EI134" s="113"/>
      <c r="EJ134" s="113"/>
      <c r="EK134" s="113"/>
      <c r="EL134" s="113"/>
      <c r="EM134" s="113"/>
      <c r="EN134" s="113"/>
      <c r="EO134" s="113"/>
      <c r="EP134" s="113"/>
      <c r="EQ134" s="113"/>
      <c r="ER134" s="113"/>
    </row>
    <row r="135" spans="1:148">
      <c r="A135" s="113"/>
      <c r="B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3"/>
      <c r="AW135" s="113"/>
      <c r="AX135" s="113"/>
      <c r="AY135" s="113"/>
      <c r="AZ135" s="113"/>
      <c r="BA135" s="113"/>
      <c r="BB135" s="113"/>
      <c r="BC135" s="113"/>
      <c r="BD135" s="113"/>
      <c r="BE135" s="113"/>
      <c r="BF135" s="113"/>
      <c r="BG135" s="113"/>
      <c r="BH135" s="113"/>
      <c r="BI135" s="113"/>
      <c r="BJ135" s="113"/>
      <c r="BK135" s="113"/>
      <c r="BL135" s="113"/>
      <c r="BM135" s="113"/>
      <c r="BN135" s="113"/>
      <c r="BO135" s="113"/>
      <c r="BP135" s="113"/>
      <c r="BQ135" s="113"/>
      <c r="BR135" s="113"/>
      <c r="BS135" s="113"/>
      <c r="BT135" s="113"/>
      <c r="BU135" s="113"/>
      <c r="BV135" s="113"/>
      <c r="BW135" s="113"/>
      <c r="BX135" s="113"/>
      <c r="BY135" s="113"/>
      <c r="BZ135" s="113"/>
      <c r="CA135" s="113"/>
      <c r="CB135" s="113"/>
      <c r="CC135" s="113"/>
      <c r="CD135" s="113"/>
      <c r="CE135" s="113"/>
      <c r="CF135" s="113"/>
      <c r="CG135" s="113"/>
      <c r="CH135" s="113"/>
      <c r="CI135" s="113"/>
      <c r="CJ135" s="113"/>
      <c r="CK135" s="113"/>
      <c r="CL135" s="113"/>
      <c r="CM135" s="113"/>
      <c r="CN135" s="113"/>
      <c r="CO135" s="113"/>
      <c r="CP135" s="113"/>
      <c r="CQ135" s="113"/>
      <c r="CR135" s="113"/>
      <c r="CS135" s="113"/>
      <c r="CT135" s="113"/>
      <c r="CU135" s="113"/>
      <c r="CV135" s="113"/>
      <c r="CW135" s="113"/>
      <c r="CX135" s="113"/>
      <c r="CY135" s="113"/>
      <c r="CZ135" s="113"/>
      <c r="DA135" s="113"/>
      <c r="DB135" s="113"/>
      <c r="DC135" s="113"/>
      <c r="DD135" s="113"/>
      <c r="DE135" s="113"/>
      <c r="DF135" s="113"/>
      <c r="DG135" s="113"/>
      <c r="DH135" s="113"/>
      <c r="DI135" s="113"/>
      <c r="DJ135" s="113"/>
      <c r="DK135" s="113"/>
      <c r="DL135" s="113"/>
      <c r="DM135" s="113"/>
      <c r="DN135" s="113"/>
      <c r="DO135" s="113"/>
      <c r="DP135" s="113"/>
      <c r="DQ135" s="113"/>
      <c r="DR135" s="113"/>
      <c r="DS135" s="113"/>
      <c r="DT135" s="113"/>
      <c r="DU135" s="113"/>
      <c r="DV135" s="113"/>
      <c r="DW135" s="113"/>
      <c r="DX135" s="113"/>
      <c r="DY135" s="113"/>
      <c r="DZ135" s="113"/>
      <c r="EA135" s="113"/>
      <c r="EB135" s="113"/>
      <c r="EC135" s="113"/>
      <c r="ED135" s="113"/>
      <c r="EE135" s="113"/>
      <c r="EF135" s="113"/>
      <c r="EG135" s="113"/>
      <c r="EH135" s="113"/>
      <c r="EI135" s="113"/>
      <c r="EJ135" s="113"/>
      <c r="EK135" s="113"/>
      <c r="EL135" s="113"/>
      <c r="EM135" s="113"/>
      <c r="EN135" s="113"/>
      <c r="EO135" s="113"/>
      <c r="EP135" s="113"/>
      <c r="EQ135" s="113"/>
      <c r="ER135" s="113"/>
    </row>
    <row r="136" spans="1:148">
      <c r="A136" s="113"/>
      <c r="B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c r="CF136" s="113"/>
      <c r="CG136" s="113"/>
      <c r="CH136" s="113"/>
      <c r="CI136" s="113"/>
      <c r="CJ136" s="113"/>
      <c r="CK136" s="113"/>
      <c r="CL136" s="113"/>
      <c r="CM136" s="113"/>
      <c r="CN136" s="113"/>
      <c r="CO136" s="113"/>
      <c r="CP136" s="113"/>
      <c r="CQ136" s="113"/>
      <c r="CR136" s="113"/>
      <c r="CS136" s="113"/>
      <c r="CT136" s="113"/>
      <c r="CU136" s="113"/>
      <c r="CV136" s="113"/>
      <c r="CW136" s="113"/>
      <c r="CX136" s="113"/>
      <c r="CY136" s="113"/>
      <c r="CZ136" s="113"/>
      <c r="DA136" s="113"/>
      <c r="DB136" s="113"/>
      <c r="DC136" s="113"/>
      <c r="DD136" s="113"/>
      <c r="DE136" s="113"/>
      <c r="DF136" s="113"/>
      <c r="DG136" s="113"/>
      <c r="DH136" s="113"/>
      <c r="DI136" s="113"/>
      <c r="DJ136" s="113"/>
      <c r="DK136" s="113"/>
      <c r="DL136" s="113"/>
      <c r="DM136" s="113"/>
      <c r="DN136" s="113"/>
      <c r="DO136" s="113"/>
      <c r="DP136" s="113"/>
      <c r="DQ136" s="113"/>
      <c r="DR136" s="113"/>
      <c r="DS136" s="113"/>
      <c r="DT136" s="113"/>
      <c r="DU136" s="113"/>
      <c r="DV136" s="113"/>
      <c r="DW136" s="113"/>
      <c r="DX136" s="113"/>
      <c r="DY136" s="113"/>
      <c r="DZ136" s="113"/>
      <c r="EA136" s="113"/>
      <c r="EB136" s="113"/>
      <c r="EC136" s="113"/>
      <c r="ED136" s="113"/>
      <c r="EE136" s="113"/>
      <c r="EF136" s="113"/>
      <c r="EG136" s="113"/>
      <c r="EH136" s="113"/>
      <c r="EI136" s="113"/>
      <c r="EJ136" s="113"/>
      <c r="EK136" s="113"/>
      <c r="EL136" s="113"/>
      <c r="EM136" s="113"/>
      <c r="EN136" s="113"/>
      <c r="EO136" s="113"/>
      <c r="EP136" s="113"/>
      <c r="EQ136" s="113"/>
      <c r="ER136" s="113"/>
    </row>
    <row r="137" spans="1:148">
      <c r="A137" s="113"/>
      <c r="B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c r="CF137" s="113"/>
      <c r="CG137" s="113"/>
      <c r="CH137" s="113"/>
      <c r="CI137" s="113"/>
      <c r="CJ137" s="113"/>
      <c r="CK137" s="113"/>
      <c r="CL137" s="113"/>
      <c r="CM137" s="113"/>
      <c r="CN137" s="113"/>
      <c r="CO137" s="113"/>
      <c r="CP137" s="113"/>
      <c r="CQ137" s="113"/>
      <c r="CR137" s="113"/>
      <c r="CS137" s="113"/>
      <c r="CT137" s="113"/>
      <c r="CU137" s="113"/>
      <c r="CV137" s="113"/>
      <c r="CW137" s="113"/>
      <c r="CX137" s="113"/>
      <c r="CY137" s="113"/>
      <c r="CZ137" s="113"/>
      <c r="DA137" s="113"/>
      <c r="DB137" s="113"/>
      <c r="DC137" s="113"/>
      <c r="DD137" s="113"/>
      <c r="DE137" s="113"/>
      <c r="DF137" s="113"/>
      <c r="DG137" s="113"/>
      <c r="DH137" s="113"/>
      <c r="DI137" s="113"/>
      <c r="DJ137" s="113"/>
      <c r="DK137" s="113"/>
      <c r="DL137" s="113"/>
      <c r="DM137" s="113"/>
      <c r="DN137" s="113"/>
      <c r="DO137" s="113"/>
      <c r="DP137" s="113"/>
      <c r="DQ137" s="113"/>
      <c r="DR137" s="113"/>
      <c r="DS137" s="113"/>
      <c r="DT137" s="113"/>
      <c r="DU137" s="113"/>
      <c r="DV137" s="113"/>
      <c r="DW137" s="113"/>
      <c r="DX137" s="113"/>
      <c r="DY137" s="113"/>
      <c r="DZ137" s="113"/>
      <c r="EA137" s="113"/>
      <c r="EB137" s="113"/>
      <c r="EC137" s="113"/>
      <c r="ED137" s="113"/>
      <c r="EE137" s="113"/>
      <c r="EF137" s="113"/>
      <c r="EG137" s="113"/>
      <c r="EH137" s="113"/>
      <c r="EI137" s="113"/>
      <c r="EJ137" s="113"/>
      <c r="EK137" s="113"/>
      <c r="EL137" s="113"/>
      <c r="EM137" s="113"/>
      <c r="EN137" s="113"/>
      <c r="EO137" s="113"/>
      <c r="EP137" s="113"/>
      <c r="EQ137" s="113"/>
      <c r="ER137" s="113"/>
    </row>
    <row r="138" spans="1:148">
      <c r="A138" s="113"/>
      <c r="B138" s="113"/>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c r="AV138" s="113"/>
      <c r="AW138" s="113"/>
      <c r="AX138" s="113"/>
      <c r="AY138" s="113"/>
      <c r="AZ138" s="113"/>
      <c r="BA138" s="113"/>
      <c r="BB138" s="113"/>
      <c r="BC138" s="113"/>
      <c r="BD138" s="113"/>
      <c r="BE138" s="113"/>
      <c r="BF138" s="113"/>
      <c r="BG138" s="113"/>
      <c r="BH138" s="113"/>
      <c r="BI138" s="113"/>
      <c r="BJ138" s="113"/>
      <c r="BK138" s="113"/>
      <c r="BL138" s="113"/>
      <c r="BM138" s="113"/>
      <c r="BN138" s="113"/>
      <c r="BO138" s="113"/>
      <c r="BP138" s="113"/>
      <c r="BQ138" s="113"/>
      <c r="BR138" s="113"/>
      <c r="BS138" s="113"/>
      <c r="BT138" s="113"/>
      <c r="BU138" s="113"/>
      <c r="BV138" s="113"/>
      <c r="BW138" s="113"/>
      <c r="BX138" s="113"/>
      <c r="BY138" s="113"/>
      <c r="BZ138" s="113"/>
      <c r="CA138" s="113"/>
      <c r="CB138" s="113"/>
      <c r="CC138" s="113"/>
      <c r="CD138" s="113"/>
      <c r="CE138" s="113"/>
      <c r="CF138" s="113"/>
      <c r="CG138" s="113"/>
      <c r="CH138" s="113"/>
      <c r="CI138" s="113"/>
      <c r="CJ138" s="113"/>
      <c r="CK138" s="113"/>
      <c r="CL138" s="113"/>
      <c r="CM138" s="113"/>
      <c r="CN138" s="113"/>
      <c r="CO138" s="113"/>
      <c r="CP138" s="113"/>
      <c r="CQ138" s="113"/>
      <c r="CR138" s="113"/>
      <c r="CS138" s="113"/>
      <c r="CT138" s="113"/>
      <c r="CU138" s="113"/>
      <c r="CV138" s="113"/>
      <c r="CW138" s="113"/>
      <c r="CX138" s="113"/>
      <c r="CY138" s="113"/>
      <c r="CZ138" s="113"/>
      <c r="DA138" s="113"/>
      <c r="DB138" s="113"/>
      <c r="DC138" s="113"/>
      <c r="DD138" s="113"/>
      <c r="DE138" s="113"/>
      <c r="DF138" s="113"/>
      <c r="DG138" s="113"/>
      <c r="DH138" s="113"/>
      <c r="DI138" s="113"/>
      <c r="DJ138" s="113"/>
      <c r="DK138" s="113"/>
      <c r="DL138" s="113"/>
      <c r="DM138" s="113"/>
      <c r="DN138" s="113"/>
      <c r="DO138" s="113"/>
      <c r="DP138" s="113"/>
      <c r="DQ138" s="113"/>
      <c r="DR138" s="113"/>
      <c r="DS138" s="113"/>
      <c r="DT138" s="113"/>
      <c r="DU138" s="113"/>
      <c r="DV138" s="113"/>
      <c r="DW138" s="113"/>
      <c r="DX138" s="113"/>
      <c r="DY138" s="113"/>
      <c r="DZ138" s="113"/>
      <c r="EA138" s="113"/>
      <c r="EB138" s="113"/>
      <c r="EC138" s="113"/>
      <c r="ED138" s="113"/>
      <c r="EE138" s="113"/>
      <c r="EF138" s="113"/>
      <c r="EG138" s="113"/>
      <c r="EH138" s="113"/>
      <c r="EI138" s="113"/>
      <c r="EJ138" s="113"/>
      <c r="EK138" s="113"/>
      <c r="EL138" s="113"/>
      <c r="EM138" s="113"/>
      <c r="EN138" s="113"/>
      <c r="EO138" s="113"/>
      <c r="EP138" s="113"/>
      <c r="EQ138" s="113"/>
      <c r="ER138" s="113"/>
    </row>
    <row r="139" spans="1:148">
      <c r="A139" s="113"/>
      <c r="B139" s="113"/>
      <c r="S139" s="113"/>
      <c r="T139" s="113"/>
      <c r="U139" s="113"/>
      <c r="V139" s="113"/>
      <c r="W139" s="113"/>
      <c r="X139" s="113"/>
      <c r="Y139" s="113"/>
      <c r="Z139" s="113"/>
      <c r="AA139" s="113"/>
      <c r="AB139" s="113"/>
      <c r="AC139" s="113"/>
      <c r="AD139" s="113"/>
      <c r="AE139" s="113"/>
      <c r="AF139" s="113"/>
      <c r="AG139" s="113"/>
      <c r="AH139" s="113"/>
      <c r="AI139" s="113"/>
      <c r="AJ139" s="113"/>
      <c r="AK139" s="113"/>
      <c r="AL139" s="113"/>
      <c r="AM139" s="113"/>
      <c r="AN139" s="113"/>
      <c r="AO139" s="113"/>
      <c r="AP139" s="113"/>
      <c r="AQ139" s="113"/>
      <c r="AR139" s="113"/>
      <c r="AS139" s="113"/>
      <c r="AT139" s="113"/>
      <c r="AU139" s="113"/>
      <c r="AV139" s="113"/>
      <c r="AW139" s="113"/>
      <c r="AX139" s="113"/>
      <c r="AY139" s="113"/>
      <c r="AZ139" s="113"/>
      <c r="BA139" s="113"/>
      <c r="BB139" s="113"/>
      <c r="BC139" s="113"/>
      <c r="BD139" s="113"/>
      <c r="BE139" s="113"/>
      <c r="BF139" s="113"/>
      <c r="BG139" s="113"/>
      <c r="BH139" s="113"/>
      <c r="BI139" s="113"/>
      <c r="BJ139" s="113"/>
      <c r="BK139" s="113"/>
      <c r="BL139" s="113"/>
      <c r="BM139" s="113"/>
      <c r="BN139" s="113"/>
      <c r="BO139" s="113"/>
      <c r="BP139" s="113"/>
      <c r="BQ139" s="113"/>
      <c r="BR139" s="113"/>
      <c r="BS139" s="113"/>
      <c r="BT139" s="113"/>
      <c r="BU139" s="113"/>
      <c r="BV139" s="113"/>
      <c r="BW139" s="113"/>
      <c r="BX139" s="113"/>
      <c r="BY139" s="113"/>
      <c r="BZ139" s="113"/>
      <c r="CA139" s="113"/>
      <c r="CB139" s="113"/>
      <c r="CC139" s="113"/>
      <c r="CD139" s="113"/>
      <c r="CE139" s="113"/>
      <c r="CF139" s="113"/>
      <c r="CG139" s="113"/>
      <c r="CH139" s="113"/>
      <c r="CI139" s="113"/>
      <c r="CJ139" s="113"/>
      <c r="CK139" s="113"/>
      <c r="CL139" s="113"/>
      <c r="CM139" s="113"/>
      <c r="CN139" s="113"/>
      <c r="CO139" s="113"/>
      <c r="CP139" s="113"/>
      <c r="CQ139" s="113"/>
      <c r="CR139" s="113"/>
      <c r="CS139" s="113"/>
      <c r="CT139" s="113"/>
      <c r="CU139" s="113"/>
      <c r="CV139" s="113"/>
      <c r="CW139" s="113"/>
      <c r="CX139" s="113"/>
      <c r="CY139" s="113"/>
      <c r="CZ139" s="113"/>
      <c r="DA139" s="113"/>
      <c r="DB139" s="113"/>
      <c r="DC139" s="113"/>
      <c r="DD139" s="113"/>
      <c r="DE139" s="113"/>
      <c r="DF139" s="113"/>
      <c r="DG139" s="113"/>
      <c r="DH139" s="113"/>
      <c r="DI139" s="113"/>
      <c r="DJ139" s="113"/>
      <c r="DK139" s="113"/>
      <c r="DL139" s="113"/>
      <c r="DM139" s="113"/>
      <c r="DN139" s="113"/>
      <c r="DO139" s="113"/>
      <c r="DP139" s="113"/>
      <c r="DQ139" s="113"/>
      <c r="DR139" s="113"/>
      <c r="DS139" s="113"/>
      <c r="DT139" s="113"/>
      <c r="DU139" s="113"/>
      <c r="DV139" s="113"/>
      <c r="DW139" s="113"/>
      <c r="DX139" s="113"/>
      <c r="DY139" s="113"/>
      <c r="DZ139" s="113"/>
      <c r="EA139" s="113"/>
      <c r="EB139" s="113"/>
      <c r="EC139" s="113"/>
      <c r="ED139" s="113"/>
      <c r="EE139" s="113"/>
      <c r="EF139" s="113"/>
      <c r="EG139" s="113"/>
      <c r="EH139" s="113"/>
      <c r="EI139" s="113"/>
      <c r="EJ139" s="113"/>
      <c r="EK139" s="113"/>
      <c r="EL139" s="113"/>
      <c r="EM139" s="113"/>
      <c r="EN139" s="113"/>
      <c r="EO139" s="113"/>
      <c r="EP139" s="113"/>
      <c r="EQ139" s="113"/>
      <c r="ER139" s="113"/>
    </row>
    <row r="140" spans="1:148">
      <c r="A140" s="113"/>
      <c r="B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c r="AV140" s="113"/>
      <c r="AW140" s="113"/>
      <c r="AX140" s="113"/>
      <c r="AY140" s="113"/>
      <c r="AZ140" s="113"/>
      <c r="BA140" s="113"/>
      <c r="BB140" s="113"/>
      <c r="BC140" s="113"/>
      <c r="BD140" s="113"/>
      <c r="BE140" s="113"/>
      <c r="BF140" s="113"/>
      <c r="BG140" s="113"/>
      <c r="BH140" s="113"/>
      <c r="BI140" s="113"/>
      <c r="BJ140" s="113"/>
      <c r="BK140" s="113"/>
      <c r="BL140" s="113"/>
      <c r="BM140" s="113"/>
      <c r="BN140" s="113"/>
      <c r="BO140" s="113"/>
      <c r="BP140" s="113"/>
      <c r="BQ140" s="113"/>
      <c r="BR140" s="113"/>
      <c r="BS140" s="113"/>
      <c r="BT140" s="113"/>
      <c r="BU140" s="113"/>
      <c r="BV140" s="113"/>
      <c r="BW140" s="113"/>
      <c r="BX140" s="113"/>
      <c r="BY140" s="113"/>
      <c r="BZ140" s="113"/>
      <c r="CA140" s="113"/>
      <c r="CB140" s="113"/>
      <c r="CC140" s="113"/>
      <c r="CD140" s="113"/>
      <c r="CE140" s="113"/>
      <c r="CF140" s="113"/>
      <c r="CG140" s="113"/>
      <c r="CH140" s="113"/>
      <c r="CI140" s="113"/>
      <c r="CJ140" s="113"/>
      <c r="CK140" s="113"/>
      <c r="CL140" s="113"/>
      <c r="CM140" s="113"/>
      <c r="CN140" s="113"/>
      <c r="CO140" s="113"/>
      <c r="CP140" s="113"/>
      <c r="CQ140" s="113"/>
      <c r="CR140" s="113"/>
      <c r="CS140" s="113"/>
      <c r="CT140" s="113"/>
      <c r="CU140" s="113"/>
      <c r="CV140" s="113"/>
      <c r="CW140" s="113"/>
      <c r="CX140" s="113"/>
      <c r="CY140" s="113"/>
      <c r="CZ140" s="113"/>
      <c r="DA140" s="113"/>
      <c r="DB140" s="113"/>
      <c r="DC140" s="113"/>
      <c r="DD140" s="113"/>
      <c r="DE140" s="113"/>
      <c r="DF140" s="113"/>
      <c r="DG140" s="113"/>
      <c r="DH140" s="113"/>
      <c r="DI140" s="113"/>
      <c r="DJ140" s="113"/>
      <c r="DK140" s="113"/>
      <c r="DL140" s="113"/>
      <c r="DM140" s="113"/>
      <c r="DN140" s="113"/>
      <c r="DO140" s="113"/>
      <c r="DP140" s="113"/>
      <c r="DQ140" s="113"/>
      <c r="DR140" s="113"/>
      <c r="DS140" s="113"/>
      <c r="DT140" s="113"/>
      <c r="DU140" s="113"/>
      <c r="DV140" s="113"/>
      <c r="DW140" s="113"/>
      <c r="DX140" s="113"/>
      <c r="DY140" s="113"/>
      <c r="DZ140" s="113"/>
      <c r="EA140" s="113"/>
      <c r="EB140" s="113"/>
      <c r="EC140" s="113"/>
      <c r="ED140" s="113"/>
      <c r="EE140" s="113"/>
      <c r="EF140" s="113"/>
      <c r="EG140" s="113"/>
      <c r="EH140" s="113"/>
      <c r="EI140" s="113"/>
      <c r="EJ140" s="113"/>
      <c r="EK140" s="113"/>
      <c r="EL140" s="113"/>
      <c r="EM140" s="113"/>
      <c r="EN140" s="113"/>
      <c r="EO140" s="113"/>
      <c r="EP140" s="113"/>
      <c r="EQ140" s="113"/>
      <c r="ER140" s="113"/>
    </row>
    <row r="141" spans="1:148">
      <c r="A141" s="113"/>
      <c r="B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c r="AV141" s="113"/>
      <c r="AW141" s="113"/>
      <c r="AX141" s="113"/>
      <c r="AY141" s="113"/>
      <c r="AZ141" s="113"/>
      <c r="BA141" s="113"/>
      <c r="BB141" s="113"/>
      <c r="BC141" s="113"/>
      <c r="BD141" s="113"/>
      <c r="BE141" s="113"/>
      <c r="BF141" s="113"/>
      <c r="BG141" s="113"/>
      <c r="BH141" s="113"/>
      <c r="BI141" s="113"/>
      <c r="BJ141" s="113"/>
      <c r="BK141" s="113"/>
      <c r="BL141" s="113"/>
      <c r="BM141" s="113"/>
      <c r="BN141" s="113"/>
      <c r="BO141" s="113"/>
      <c r="BP141" s="113"/>
      <c r="BQ141" s="113"/>
      <c r="BR141" s="113"/>
      <c r="BS141" s="113"/>
      <c r="BT141" s="113"/>
      <c r="BU141" s="113"/>
      <c r="BV141" s="113"/>
      <c r="BW141" s="113"/>
      <c r="BX141" s="113"/>
      <c r="BY141" s="113"/>
      <c r="BZ141" s="113"/>
      <c r="CA141" s="113"/>
      <c r="CB141" s="113"/>
      <c r="CC141" s="113"/>
      <c r="CD141" s="113"/>
      <c r="CE141" s="113"/>
      <c r="CF141" s="113"/>
      <c r="CG141" s="113"/>
      <c r="CH141" s="113"/>
      <c r="CI141" s="113"/>
      <c r="CJ141" s="113"/>
      <c r="CK141" s="113"/>
      <c r="CL141" s="113"/>
      <c r="CM141" s="113"/>
      <c r="CN141" s="113"/>
      <c r="CO141" s="113"/>
      <c r="CP141" s="113"/>
      <c r="CQ141" s="113"/>
      <c r="CR141" s="113"/>
      <c r="CS141" s="113"/>
      <c r="CT141" s="113"/>
      <c r="CU141" s="113"/>
      <c r="CV141" s="113"/>
      <c r="CW141" s="113"/>
      <c r="CX141" s="113"/>
      <c r="CY141" s="113"/>
      <c r="CZ141" s="113"/>
      <c r="DA141" s="113"/>
      <c r="DB141" s="113"/>
      <c r="DC141" s="113"/>
      <c r="DD141" s="113"/>
      <c r="DE141" s="113"/>
      <c r="DF141" s="113"/>
      <c r="DG141" s="113"/>
      <c r="DH141" s="113"/>
      <c r="DI141" s="113"/>
      <c r="DJ141" s="113"/>
      <c r="DK141" s="113"/>
      <c r="DL141" s="113"/>
      <c r="DM141" s="113"/>
      <c r="DN141" s="113"/>
      <c r="DO141" s="113"/>
      <c r="DP141" s="113"/>
      <c r="DQ141" s="113"/>
      <c r="DR141" s="113"/>
      <c r="DS141" s="113"/>
      <c r="DT141" s="113"/>
      <c r="DU141" s="113"/>
      <c r="DV141" s="113"/>
      <c r="DW141" s="113"/>
      <c r="DX141" s="113"/>
      <c r="DY141" s="113"/>
      <c r="DZ141" s="113"/>
      <c r="EA141" s="113"/>
      <c r="EB141" s="113"/>
      <c r="EC141" s="113"/>
      <c r="ED141" s="113"/>
      <c r="EE141" s="113"/>
      <c r="EF141" s="113"/>
      <c r="EG141" s="113"/>
      <c r="EH141" s="113"/>
      <c r="EI141" s="113"/>
      <c r="EJ141" s="113"/>
      <c r="EK141" s="113"/>
      <c r="EL141" s="113"/>
      <c r="EM141" s="113"/>
      <c r="EN141" s="113"/>
      <c r="EO141" s="113"/>
      <c r="EP141" s="113"/>
      <c r="EQ141" s="113"/>
      <c r="ER141" s="113"/>
    </row>
    <row r="142" spans="1:148">
      <c r="A142" s="113"/>
      <c r="B142" s="113"/>
      <c r="S142" s="113"/>
      <c r="T142" s="113"/>
      <c r="U142" s="113"/>
      <c r="V142" s="113"/>
      <c r="W142" s="113"/>
      <c r="X142" s="113"/>
      <c r="Y142" s="113"/>
      <c r="Z142" s="113"/>
      <c r="AA142" s="113"/>
      <c r="AB142" s="113"/>
      <c r="AC142" s="113"/>
      <c r="AD142" s="113"/>
      <c r="AE142" s="113"/>
      <c r="AF142" s="113"/>
      <c r="AG142" s="113"/>
      <c r="AH142" s="113"/>
      <c r="AI142" s="113"/>
      <c r="AJ142" s="113"/>
      <c r="AK142" s="113"/>
      <c r="AL142" s="113"/>
      <c r="AM142" s="113"/>
      <c r="AN142" s="113"/>
      <c r="AO142" s="113"/>
      <c r="AP142" s="113"/>
      <c r="AQ142" s="113"/>
      <c r="AR142" s="113"/>
      <c r="AS142" s="113"/>
      <c r="AT142" s="113"/>
      <c r="AU142" s="113"/>
      <c r="AV142" s="113"/>
      <c r="AW142" s="113"/>
      <c r="AX142" s="113"/>
      <c r="AY142" s="113"/>
      <c r="AZ142" s="113"/>
      <c r="BA142" s="113"/>
      <c r="BB142" s="113"/>
      <c r="BC142" s="113"/>
      <c r="BD142" s="113"/>
      <c r="BE142" s="113"/>
      <c r="BF142" s="113"/>
      <c r="BG142" s="113"/>
      <c r="BH142" s="113"/>
      <c r="BI142" s="113"/>
      <c r="BJ142" s="113"/>
      <c r="BK142" s="113"/>
      <c r="BL142" s="113"/>
      <c r="BM142" s="113"/>
      <c r="BN142" s="113"/>
      <c r="BO142" s="113"/>
      <c r="BP142" s="113"/>
      <c r="BQ142" s="113"/>
      <c r="BR142" s="113"/>
      <c r="BS142" s="113"/>
      <c r="BT142" s="113"/>
      <c r="BU142" s="113"/>
      <c r="BV142" s="113"/>
      <c r="BW142" s="113"/>
      <c r="BX142" s="113"/>
      <c r="BY142" s="113"/>
      <c r="BZ142" s="113"/>
      <c r="CA142" s="113"/>
      <c r="CB142" s="113"/>
      <c r="CC142" s="113"/>
      <c r="CD142" s="113"/>
      <c r="CE142" s="113"/>
      <c r="CF142" s="113"/>
      <c r="CG142" s="113"/>
      <c r="CH142" s="113"/>
      <c r="CI142" s="113"/>
      <c r="CJ142" s="113"/>
      <c r="CK142" s="113"/>
      <c r="CL142" s="113"/>
      <c r="CM142" s="113"/>
      <c r="CN142" s="113"/>
      <c r="CO142" s="113"/>
      <c r="CP142" s="113"/>
      <c r="CQ142" s="113"/>
      <c r="CR142" s="113"/>
      <c r="CS142" s="113"/>
      <c r="CT142" s="113"/>
      <c r="CU142" s="113"/>
      <c r="CV142" s="113"/>
      <c r="CW142" s="113"/>
      <c r="CX142" s="113"/>
      <c r="CY142" s="113"/>
      <c r="CZ142" s="113"/>
      <c r="DA142" s="113"/>
      <c r="DB142" s="113"/>
      <c r="DC142" s="113"/>
      <c r="DD142" s="113"/>
      <c r="DE142" s="113"/>
      <c r="DF142" s="113"/>
      <c r="DG142" s="113"/>
      <c r="DH142" s="113"/>
      <c r="DI142" s="113"/>
      <c r="DJ142" s="113"/>
      <c r="DK142" s="113"/>
      <c r="DL142" s="113"/>
      <c r="DM142" s="113"/>
      <c r="DN142" s="113"/>
      <c r="DO142" s="113"/>
      <c r="DP142" s="113"/>
      <c r="DQ142" s="113"/>
      <c r="DR142" s="113"/>
      <c r="DS142" s="113"/>
      <c r="DT142" s="113"/>
      <c r="DU142" s="113"/>
      <c r="DV142" s="113"/>
      <c r="DW142" s="113"/>
      <c r="DX142" s="113"/>
      <c r="DY142" s="113"/>
      <c r="DZ142" s="113"/>
      <c r="EA142" s="113"/>
      <c r="EB142" s="113"/>
      <c r="EC142" s="113"/>
      <c r="ED142" s="113"/>
      <c r="EE142" s="113"/>
      <c r="EF142" s="113"/>
      <c r="EG142" s="113"/>
      <c r="EH142" s="113"/>
      <c r="EI142" s="113"/>
      <c r="EJ142" s="113"/>
      <c r="EK142" s="113"/>
      <c r="EL142" s="113"/>
      <c r="EM142" s="113"/>
      <c r="EN142" s="113"/>
      <c r="EO142" s="113"/>
      <c r="EP142" s="113"/>
      <c r="EQ142" s="113"/>
      <c r="ER142" s="113"/>
    </row>
    <row r="143" spans="1:148">
      <c r="A143" s="113"/>
      <c r="B143" s="113"/>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c r="AV143" s="113"/>
      <c r="AW143" s="113"/>
      <c r="AX143" s="113"/>
      <c r="AY143" s="113"/>
      <c r="AZ143" s="113"/>
      <c r="BA143" s="113"/>
      <c r="BB143" s="113"/>
      <c r="BC143" s="113"/>
      <c r="BD143" s="113"/>
      <c r="BE143" s="113"/>
      <c r="BF143" s="113"/>
      <c r="BG143" s="113"/>
      <c r="BH143" s="113"/>
      <c r="BI143" s="113"/>
      <c r="BJ143" s="113"/>
      <c r="BK143" s="113"/>
      <c r="BL143" s="113"/>
      <c r="BM143" s="113"/>
      <c r="BN143" s="113"/>
      <c r="BO143" s="113"/>
      <c r="BP143" s="113"/>
      <c r="BQ143" s="113"/>
      <c r="BR143" s="113"/>
      <c r="BS143" s="113"/>
      <c r="BT143" s="113"/>
      <c r="BU143" s="113"/>
      <c r="BV143" s="113"/>
      <c r="BW143" s="113"/>
      <c r="BX143" s="113"/>
      <c r="BY143" s="113"/>
      <c r="BZ143" s="113"/>
      <c r="CA143" s="113"/>
      <c r="CB143" s="113"/>
      <c r="CC143" s="113"/>
      <c r="CD143" s="113"/>
      <c r="CE143" s="113"/>
      <c r="CF143" s="113"/>
      <c r="CG143" s="113"/>
      <c r="CH143" s="113"/>
      <c r="CI143" s="113"/>
      <c r="CJ143" s="113"/>
      <c r="CK143" s="113"/>
      <c r="CL143" s="113"/>
      <c r="CM143" s="113"/>
      <c r="CN143" s="113"/>
      <c r="CO143" s="113"/>
      <c r="CP143" s="113"/>
      <c r="CQ143" s="113"/>
      <c r="CR143" s="113"/>
      <c r="CS143" s="113"/>
      <c r="CT143" s="113"/>
      <c r="CU143" s="113"/>
      <c r="CV143" s="113"/>
      <c r="CW143" s="113"/>
      <c r="CX143" s="113"/>
      <c r="CY143" s="113"/>
      <c r="CZ143" s="113"/>
      <c r="DA143" s="113"/>
      <c r="DB143" s="113"/>
      <c r="DC143" s="113"/>
      <c r="DD143" s="113"/>
      <c r="DE143" s="113"/>
      <c r="DF143" s="113"/>
      <c r="DG143" s="113"/>
      <c r="DH143" s="113"/>
      <c r="DI143" s="113"/>
      <c r="DJ143" s="113"/>
      <c r="DK143" s="113"/>
      <c r="DL143" s="113"/>
      <c r="DM143" s="113"/>
      <c r="DN143" s="113"/>
      <c r="DO143" s="113"/>
      <c r="DP143" s="113"/>
      <c r="DQ143" s="113"/>
      <c r="DR143" s="113"/>
      <c r="DS143" s="113"/>
      <c r="DT143" s="113"/>
      <c r="DU143" s="113"/>
      <c r="DV143" s="113"/>
      <c r="DW143" s="113"/>
      <c r="DX143" s="113"/>
      <c r="DY143" s="113"/>
      <c r="DZ143" s="113"/>
      <c r="EA143" s="113"/>
      <c r="EB143" s="113"/>
      <c r="EC143" s="113"/>
      <c r="ED143" s="113"/>
      <c r="EE143" s="113"/>
      <c r="EF143" s="113"/>
      <c r="EG143" s="113"/>
      <c r="EH143" s="113"/>
      <c r="EI143" s="113"/>
      <c r="EJ143" s="113"/>
      <c r="EK143" s="113"/>
      <c r="EL143" s="113"/>
      <c r="EM143" s="113"/>
      <c r="EN143" s="113"/>
      <c r="EO143" s="113"/>
      <c r="EP143" s="113"/>
      <c r="EQ143" s="113"/>
      <c r="ER143" s="113"/>
    </row>
    <row r="144" spans="1:148">
      <c r="A144" s="113"/>
      <c r="B144" s="113"/>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c r="AV144" s="113"/>
      <c r="AW144" s="113"/>
      <c r="AX144" s="113"/>
      <c r="AY144" s="113"/>
      <c r="AZ144" s="113"/>
      <c r="BA144" s="113"/>
      <c r="BB144" s="113"/>
      <c r="BC144" s="113"/>
      <c r="BD144" s="113"/>
      <c r="BE144" s="113"/>
      <c r="BF144" s="113"/>
      <c r="BG144" s="113"/>
      <c r="BH144" s="113"/>
      <c r="BI144" s="113"/>
      <c r="BJ144" s="113"/>
      <c r="BK144" s="113"/>
      <c r="BL144" s="113"/>
      <c r="BM144" s="113"/>
      <c r="BN144" s="113"/>
      <c r="BO144" s="113"/>
      <c r="BP144" s="113"/>
      <c r="BQ144" s="113"/>
      <c r="BR144" s="113"/>
      <c r="BS144" s="113"/>
      <c r="BT144" s="113"/>
      <c r="BU144" s="113"/>
      <c r="BV144" s="113"/>
      <c r="BW144" s="113"/>
      <c r="BX144" s="113"/>
      <c r="BY144" s="113"/>
      <c r="BZ144" s="113"/>
      <c r="CA144" s="113"/>
      <c r="CB144" s="113"/>
      <c r="CC144" s="113"/>
      <c r="CD144" s="113"/>
      <c r="CE144" s="113"/>
      <c r="CF144" s="113"/>
      <c r="CG144" s="113"/>
      <c r="CH144" s="113"/>
      <c r="CI144" s="113"/>
      <c r="CJ144" s="113"/>
      <c r="CK144" s="113"/>
      <c r="CL144" s="113"/>
      <c r="CM144" s="113"/>
      <c r="CN144" s="113"/>
      <c r="CO144" s="113"/>
      <c r="CP144" s="113"/>
      <c r="CQ144" s="113"/>
      <c r="CR144" s="113"/>
      <c r="CS144" s="113"/>
      <c r="CT144" s="113"/>
      <c r="CU144" s="113"/>
      <c r="CV144" s="113"/>
      <c r="CW144" s="113"/>
      <c r="CX144" s="113"/>
      <c r="CY144" s="113"/>
      <c r="CZ144" s="113"/>
      <c r="DA144" s="113"/>
      <c r="DB144" s="113"/>
      <c r="DC144" s="113"/>
      <c r="DD144" s="113"/>
      <c r="DE144" s="113"/>
      <c r="DF144" s="113"/>
      <c r="DG144" s="113"/>
      <c r="DH144" s="113"/>
      <c r="DI144" s="113"/>
      <c r="DJ144" s="113"/>
      <c r="DK144" s="113"/>
      <c r="DL144" s="113"/>
      <c r="DM144" s="113"/>
      <c r="DN144" s="113"/>
      <c r="DO144" s="113"/>
      <c r="DP144" s="113"/>
      <c r="DQ144" s="113"/>
      <c r="DR144" s="113"/>
      <c r="DS144" s="113"/>
      <c r="DT144" s="113"/>
      <c r="DU144" s="113"/>
      <c r="DV144" s="113"/>
      <c r="DW144" s="113"/>
      <c r="DX144" s="113"/>
      <c r="DY144" s="113"/>
      <c r="DZ144" s="113"/>
      <c r="EA144" s="113"/>
      <c r="EB144" s="113"/>
      <c r="EC144" s="113"/>
      <c r="ED144" s="113"/>
      <c r="EE144" s="113"/>
      <c r="EF144" s="113"/>
      <c r="EG144" s="113"/>
      <c r="EH144" s="113"/>
      <c r="EI144" s="113"/>
      <c r="EJ144" s="113"/>
      <c r="EK144" s="113"/>
      <c r="EL144" s="113"/>
      <c r="EM144" s="113"/>
      <c r="EN144" s="113"/>
      <c r="EO144" s="113"/>
      <c r="EP144" s="113"/>
      <c r="EQ144" s="113"/>
      <c r="ER144" s="113"/>
    </row>
    <row r="145" spans="1:148">
      <c r="A145" s="113"/>
      <c r="B145" s="113"/>
      <c r="S145" s="113"/>
      <c r="T145" s="113"/>
      <c r="U145" s="113"/>
      <c r="V145" s="113"/>
      <c r="W145" s="113"/>
      <c r="X145" s="113"/>
      <c r="Y145" s="113"/>
      <c r="Z145" s="113"/>
      <c r="AA145" s="113"/>
      <c r="AB145" s="113"/>
      <c r="AC145" s="113"/>
      <c r="AD145" s="113"/>
      <c r="AE145" s="113"/>
      <c r="AF145" s="113"/>
      <c r="AG145" s="113"/>
      <c r="AH145" s="113"/>
      <c r="AI145" s="113"/>
      <c r="AJ145" s="113"/>
      <c r="AK145" s="113"/>
      <c r="AL145" s="113"/>
      <c r="AM145" s="113"/>
      <c r="AN145" s="113"/>
      <c r="AO145" s="113"/>
      <c r="AP145" s="113"/>
      <c r="AQ145" s="113"/>
      <c r="AR145" s="113"/>
      <c r="AS145" s="113"/>
      <c r="AT145" s="113"/>
      <c r="AU145" s="113"/>
      <c r="AV145" s="113"/>
      <c r="AW145" s="113"/>
      <c r="AX145" s="113"/>
      <c r="AY145" s="113"/>
      <c r="AZ145" s="113"/>
      <c r="BA145" s="113"/>
      <c r="BB145" s="113"/>
      <c r="BC145" s="113"/>
      <c r="BD145" s="113"/>
      <c r="BE145" s="113"/>
      <c r="BF145" s="113"/>
      <c r="BG145" s="113"/>
      <c r="BH145" s="113"/>
      <c r="BI145" s="113"/>
      <c r="BJ145" s="113"/>
      <c r="BK145" s="113"/>
      <c r="BL145" s="113"/>
      <c r="BM145" s="113"/>
      <c r="BN145" s="113"/>
      <c r="BO145" s="113"/>
      <c r="BP145" s="113"/>
      <c r="BQ145" s="113"/>
      <c r="BR145" s="113"/>
      <c r="BS145" s="113"/>
      <c r="BT145" s="113"/>
      <c r="BU145" s="113"/>
      <c r="BV145" s="113"/>
      <c r="BW145" s="113"/>
      <c r="BX145" s="113"/>
      <c r="BY145" s="113"/>
      <c r="BZ145" s="113"/>
      <c r="CA145" s="113"/>
      <c r="CB145" s="113"/>
      <c r="CC145" s="113"/>
      <c r="CD145" s="113"/>
      <c r="CE145" s="113"/>
      <c r="CF145" s="113"/>
      <c r="CG145" s="113"/>
      <c r="CH145" s="113"/>
      <c r="CI145" s="113"/>
      <c r="CJ145" s="113"/>
      <c r="CK145" s="113"/>
      <c r="CL145" s="113"/>
      <c r="CM145" s="113"/>
      <c r="CN145" s="113"/>
      <c r="CO145" s="113"/>
      <c r="CP145" s="113"/>
      <c r="CQ145" s="113"/>
      <c r="CR145" s="113"/>
      <c r="CS145" s="113"/>
      <c r="CT145" s="113"/>
      <c r="CU145" s="113"/>
      <c r="CV145" s="113"/>
      <c r="CW145" s="113"/>
      <c r="CX145" s="113"/>
      <c r="CY145" s="113"/>
      <c r="CZ145" s="113"/>
      <c r="DA145" s="113"/>
      <c r="DB145" s="113"/>
      <c r="DC145" s="113"/>
      <c r="DD145" s="113"/>
      <c r="DE145" s="113"/>
      <c r="DF145" s="113"/>
      <c r="DG145" s="113"/>
      <c r="DH145" s="113"/>
      <c r="DI145" s="113"/>
      <c r="DJ145" s="113"/>
      <c r="DK145" s="113"/>
      <c r="DL145" s="113"/>
      <c r="DM145" s="113"/>
      <c r="DN145" s="113"/>
      <c r="DO145" s="113"/>
      <c r="DP145" s="113"/>
      <c r="DQ145" s="113"/>
      <c r="DR145" s="113"/>
      <c r="DS145" s="113"/>
      <c r="DT145" s="113"/>
      <c r="DU145" s="113"/>
      <c r="DV145" s="113"/>
      <c r="DW145" s="113"/>
      <c r="DX145" s="113"/>
      <c r="DY145" s="113"/>
      <c r="DZ145" s="113"/>
      <c r="EA145" s="113"/>
      <c r="EB145" s="113"/>
      <c r="EC145" s="113"/>
      <c r="ED145" s="113"/>
      <c r="EE145" s="113"/>
      <c r="EF145" s="113"/>
      <c r="EG145" s="113"/>
      <c r="EH145" s="113"/>
      <c r="EI145" s="113"/>
      <c r="EJ145" s="113"/>
      <c r="EK145" s="113"/>
      <c r="EL145" s="113"/>
      <c r="EM145" s="113"/>
      <c r="EN145" s="113"/>
      <c r="EO145" s="113"/>
      <c r="EP145" s="113"/>
      <c r="EQ145" s="113"/>
      <c r="ER145" s="113"/>
    </row>
    <row r="146" spans="1:148">
      <c r="A146" s="113"/>
      <c r="B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13"/>
      <c r="BI146" s="113"/>
      <c r="BJ146" s="113"/>
      <c r="BK146" s="113"/>
      <c r="BL146" s="113"/>
      <c r="BM146" s="113"/>
      <c r="BN146" s="113"/>
      <c r="BO146" s="113"/>
      <c r="BP146" s="113"/>
      <c r="BQ146" s="113"/>
      <c r="BR146" s="113"/>
      <c r="BS146" s="113"/>
      <c r="BT146" s="113"/>
      <c r="BU146" s="113"/>
      <c r="BV146" s="113"/>
      <c r="BW146" s="113"/>
      <c r="BX146" s="113"/>
      <c r="BY146" s="113"/>
      <c r="BZ146" s="113"/>
      <c r="CA146" s="113"/>
      <c r="CB146" s="113"/>
      <c r="CC146" s="113"/>
      <c r="CD146" s="113"/>
      <c r="CE146" s="113"/>
      <c r="CF146" s="113"/>
      <c r="CG146" s="113"/>
      <c r="CH146" s="113"/>
      <c r="CI146" s="113"/>
      <c r="CJ146" s="113"/>
      <c r="CK146" s="113"/>
      <c r="CL146" s="113"/>
      <c r="CM146" s="113"/>
      <c r="CN146" s="113"/>
      <c r="CO146" s="113"/>
      <c r="CP146" s="113"/>
      <c r="CQ146" s="113"/>
      <c r="CR146" s="113"/>
      <c r="CS146" s="113"/>
      <c r="CT146" s="113"/>
      <c r="CU146" s="113"/>
      <c r="CV146" s="113"/>
      <c r="CW146" s="113"/>
      <c r="CX146" s="113"/>
      <c r="CY146" s="113"/>
      <c r="CZ146" s="113"/>
      <c r="DA146" s="113"/>
      <c r="DB146" s="113"/>
      <c r="DC146" s="113"/>
      <c r="DD146" s="113"/>
      <c r="DE146" s="113"/>
      <c r="DF146" s="113"/>
      <c r="DG146" s="113"/>
      <c r="DH146" s="113"/>
      <c r="DI146" s="113"/>
      <c r="DJ146" s="113"/>
      <c r="DK146" s="113"/>
      <c r="DL146" s="113"/>
      <c r="DM146" s="113"/>
      <c r="DN146" s="113"/>
      <c r="DO146" s="113"/>
      <c r="DP146" s="113"/>
      <c r="DQ146" s="113"/>
      <c r="DR146" s="113"/>
      <c r="DS146" s="113"/>
      <c r="DT146" s="113"/>
      <c r="DU146" s="113"/>
      <c r="DV146" s="113"/>
      <c r="DW146" s="113"/>
      <c r="DX146" s="113"/>
      <c r="DY146" s="113"/>
      <c r="DZ146" s="113"/>
      <c r="EA146" s="113"/>
      <c r="EB146" s="113"/>
      <c r="EC146" s="113"/>
      <c r="ED146" s="113"/>
      <c r="EE146" s="113"/>
      <c r="EF146" s="113"/>
      <c r="EG146" s="113"/>
      <c r="EH146" s="113"/>
      <c r="EI146" s="113"/>
      <c r="EJ146" s="113"/>
      <c r="EK146" s="113"/>
      <c r="EL146" s="113"/>
      <c r="EM146" s="113"/>
      <c r="EN146" s="113"/>
      <c r="EO146" s="113"/>
      <c r="EP146" s="113"/>
      <c r="EQ146" s="113"/>
      <c r="ER146" s="113"/>
    </row>
    <row r="147" spans="1:148">
      <c r="A147" s="113"/>
      <c r="B147" s="113"/>
      <c r="S147" s="113"/>
      <c r="T147" s="113"/>
      <c r="U147" s="113"/>
      <c r="V147" s="113"/>
      <c r="W147" s="113"/>
      <c r="X147" s="113"/>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c r="AV147" s="113"/>
      <c r="AW147" s="113"/>
      <c r="AX147" s="113"/>
      <c r="AY147" s="113"/>
      <c r="AZ147" s="113"/>
      <c r="BA147" s="113"/>
      <c r="BB147" s="113"/>
      <c r="BC147" s="113"/>
      <c r="BD147" s="113"/>
      <c r="BE147" s="113"/>
      <c r="BF147" s="113"/>
      <c r="BG147" s="113"/>
      <c r="BH147" s="113"/>
      <c r="BI147" s="113"/>
      <c r="BJ147" s="113"/>
      <c r="BK147" s="113"/>
      <c r="BL147" s="113"/>
      <c r="BM147" s="113"/>
      <c r="BN147" s="113"/>
      <c r="BO147" s="113"/>
      <c r="BP147" s="113"/>
      <c r="BQ147" s="113"/>
      <c r="BR147" s="113"/>
      <c r="BS147" s="113"/>
      <c r="BT147" s="113"/>
      <c r="BU147" s="113"/>
      <c r="BV147" s="113"/>
      <c r="BW147" s="113"/>
      <c r="BX147" s="113"/>
      <c r="BY147" s="113"/>
      <c r="BZ147" s="113"/>
      <c r="CA147" s="113"/>
      <c r="CB147" s="113"/>
      <c r="CC147" s="113"/>
      <c r="CD147" s="113"/>
      <c r="CE147" s="113"/>
      <c r="CF147" s="113"/>
      <c r="CG147" s="113"/>
      <c r="CH147" s="113"/>
      <c r="CI147" s="113"/>
      <c r="CJ147" s="113"/>
      <c r="CK147" s="113"/>
      <c r="CL147" s="113"/>
      <c r="CM147" s="113"/>
      <c r="CN147" s="113"/>
      <c r="CO147" s="113"/>
      <c r="CP147" s="113"/>
      <c r="CQ147" s="113"/>
      <c r="CR147" s="113"/>
      <c r="CS147" s="113"/>
      <c r="CT147" s="113"/>
      <c r="CU147" s="113"/>
      <c r="CV147" s="113"/>
      <c r="CW147" s="113"/>
      <c r="CX147" s="113"/>
      <c r="CY147" s="113"/>
      <c r="CZ147" s="113"/>
      <c r="DA147" s="113"/>
      <c r="DB147" s="113"/>
      <c r="DC147" s="113"/>
      <c r="DD147" s="113"/>
      <c r="DE147" s="113"/>
      <c r="DF147" s="113"/>
      <c r="DG147" s="113"/>
      <c r="DH147" s="113"/>
      <c r="DI147" s="113"/>
      <c r="DJ147" s="113"/>
      <c r="DK147" s="113"/>
      <c r="DL147" s="113"/>
      <c r="DM147" s="113"/>
      <c r="DN147" s="113"/>
      <c r="DO147" s="113"/>
      <c r="DP147" s="113"/>
      <c r="DQ147" s="113"/>
      <c r="DR147" s="113"/>
      <c r="DS147" s="113"/>
      <c r="DT147" s="113"/>
      <c r="DU147" s="113"/>
      <c r="DV147" s="113"/>
      <c r="DW147" s="113"/>
      <c r="DX147" s="113"/>
      <c r="DY147" s="113"/>
      <c r="DZ147" s="113"/>
      <c r="EA147" s="113"/>
      <c r="EB147" s="113"/>
      <c r="EC147" s="113"/>
      <c r="ED147" s="113"/>
      <c r="EE147" s="113"/>
      <c r="EF147" s="113"/>
      <c r="EG147" s="113"/>
      <c r="EH147" s="113"/>
      <c r="EI147" s="113"/>
      <c r="EJ147" s="113"/>
      <c r="EK147" s="113"/>
      <c r="EL147" s="113"/>
      <c r="EM147" s="113"/>
      <c r="EN147" s="113"/>
      <c r="EO147" s="113"/>
      <c r="EP147" s="113"/>
      <c r="EQ147" s="113"/>
      <c r="ER147" s="113"/>
    </row>
    <row r="148" spans="1:148">
      <c r="A148" s="113"/>
      <c r="B148" s="113"/>
      <c r="S148" s="113"/>
      <c r="T148" s="113"/>
      <c r="U148" s="113"/>
      <c r="V148" s="113"/>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c r="BX148" s="113"/>
      <c r="BY148" s="113"/>
      <c r="BZ148" s="113"/>
      <c r="CA148" s="113"/>
      <c r="CB148" s="113"/>
      <c r="CC148" s="113"/>
      <c r="CD148" s="113"/>
      <c r="CE148" s="113"/>
      <c r="CF148" s="113"/>
      <c r="CG148" s="113"/>
      <c r="CH148" s="113"/>
      <c r="CI148" s="113"/>
      <c r="CJ148" s="113"/>
      <c r="CK148" s="113"/>
      <c r="CL148" s="113"/>
      <c r="CM148" s="113"/>
      <c r="CN148" s="113"/>
      <c r="CO148" s="113"/>
      <c r="CP148" s="113"/>
      <c r="CQ148" s="113"/>
      <c r="CR148" s="113"/>
      <c r="CS148" s="113"/>
      <c r="CT148" s="113"/>
      <c r="CU148" s="113"/>
      <c r="CV148" s="113"/>
      <c r="CW148" s="113"/>
      <c r="CX148" s="113"/>
      <c r="CY148" s="113"/>
      <c r="CZ148" s="113"/>
      <c r="DA148" s="113"/>
      <c r="DB148" s="113"/>
      <c r="DC148" s="113"/>
      <c r="DD148" s="113"/>
      <c r="DE148" s="113"/>
      <c r="DF148" s="113"/>
      <c r="DG148" s="113"/>
      <c r="DH148" s="113"/>
      <c r="DI148" s="113"/>
      <c r="DJ148" s="113"/>
      <c r="DK148" s="113"/>
      <c r="DL148" s="113"/>
      <c r="DM148" s="113"/>
      <c r="DN148" s="113"/>
      <c r="DO148" s="113"/>
      <c r="DP148" s="113"/>
      <c r="DQ148" s="113"/>
      <c r="DR148" s="113"/>
      <c r="DS148" s="113"/>
      <c r="DT148" s="113"/>
      <c r="DU148" s="113"/>
      <c r="DV148" s="113"/>
      <c r="DW148" s="113"/>
      <c r="DX148" s="113"/>
      <c r="DY148" s="113"/>
      <c r="DZ148" s="113"/>
      <c r="EA148" s="113"/>
      <c r="EB148" s="113"/>
      <c r="EC148" s="113"/>
      <c r="ED148" s="113"/>
      <c r="EE148" s="113"/>
      <c r="EF148" s="113"/>
      <c r="EG148" s="113"/>
      <c r="EH148" s="113"/>
      <c r="EI148" s="113"/>
      <c r="EJ148" s="113"/>
      <c r="EK148" s="113"/>
      <c r="EL148" s="113"/>
      <c r="EM148" s="113"/>
      <c r="EN148" s="113"/>
      <c r="EO148" s="113"/>
      <c r="EP148" s="113"/>
      <c r="EQ148" s="113"/>
      <c r="ER148" s="113"/>
    </row>
    <row r="149" spans="1:148">
      <c r="A149" s="113"/>
      <c r="B149" s="113"/>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3"/>
      <c r="BR149" s="113"/>
      <c r="BS149" s="113"/>
      <c r="BT149" s="113"/>
      <c r="BU149" s="113"/>
      <c r="BV149" s="113"/>
      <c r="BW149" s="113"/>
      <c r="BX149" s="113"/>
      <c r="BY149" s="113"/>
      <c r="BZ149" s="113"/>
      <c r="CA149" s="113"/>
      <c r="CB149" s="113"/>
      <c r="CC149" s="113"/>
      <c r="CD149" s="113"/>
      <c r="CE149" s="113"/>
      <c r="CF149" s="113"/>
      <c r="CG149" s="113"/>
      <c r="CH149" s="113"/>
      <c r="CI149" s="113"/>
      <c r="CJ149" s="113"/>
      <c r="CK149" s="113"/>
      <c r="CL149" s="113"/>
      <c r="CM149" s="113"/>
      <c r="CN149" s="113"/>
      <c r="CO149" s="113"/>
      <c r="CP149" s="113"/>
      <c r="CQ149" s="113"/>
      <c r="CR149" s="113"/>
      <c r="CS149" s="113"/>
      <c r="CT149" s="113"/>
      <c r="CU149" s="113"/>
      <c r="CV149" s="113"/>
      <c r="CW149" s="113"/>
      <c r="CX149" s="113"/>
      <c r="CY149" s="113"/>
      <c r="CZ149" s="113"/>
      <c r="DA149" s="113"/>
      <c r="DB149" s="113"/>
      <c r="DC149" s="113"/>
      <c r="DD149" s="113"/>
      <c r="DE149" s="113"/>
      <c r="DF149" s="113"/>
      <c r="DG149" s="113"/>
      <c r="DH149" s="113"/>
      <c r="DI149" s="113"/>
      <c r="DJ149" s="113"/>
      <c r="DK149" s="113"/>
      <c r="DL149" s="113"/>
      <c r="DM149" s="113"/>
      <c r="DN149" s="113"/>
      <c r="DO149" s="113"/>
      <c r="DP149" s="113"/>
      <c r="DQ149" s="113"/>
      <c r="DR149" s="113"/>
      <c r="DS149" s="113"/>
      <c r="DT149" s="113"/>
      <c r="DU149" s="113"/>
      <c r="DV149" s="113"/>
      <c r="DW149" s="113"/>
      <c r="DX149" s="113"/>
      <c r="DY149" s="113"/>
      <c r="DZ149" s="113"/>
      <c r="EA149" s="113"/>
      <c r="EB149" s="113"/>
      <c r="EC149" s="113"/>
      <c r="ED149" s="113"/>
      <c r="EE149" s="113"/>
      <c r="EF149" s="113"/>
      <c r="EG149" s="113"/>
      <c r="EH149" s="113"/>
      <c r="EI149" s="113"/>
      <c r="EJ149" s="113"/>
      <c r="EK149" s="113"/>
      <c r="EL149" s="113"/>
      <c r="EM149" s="113"/>
      <c r="EN149" s="113"/>
      <c r="EO149" s="113"/>
      <c r="EP149" s="113"/>
      <c r="EQ149" s="113"/>
      <c r="ER149" s="113"/>
    </row>
    <row r="150" spans="1:148">
      <c r="A150" s="113"/>
      <c r="B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3"/>
      <c r="BR150" s="113"/>
      <c r="BS150" s="113"/>
      <c r="BT150" s="113"/>
      <c r="BU150" s="113"/>
      <c r="BV150" s="113"/>
      <c r="BW150" s="113"/>
      <c r="BX150" s="113"/>
      <c r="BY150" s="113"/>
      <c r="BZ150" s="113"/>
      <c r="CA150" s="113"/>
      <c r="CB150" s="113"/>
      <c r="CC150" s="113"/>
      <c r="CD150" s="113"/>
      <c r="CE150" s="113"/>
      <c r="CF150" s="113"/>
      <c r="CG150" s="113"/>
      <c r="CH150" s="113"/>
      <c r="CI150" s="113"/>
      <c r="CJ150" s="113"/>
      <c r="CK150" s="113"/>
      <c r="CL150" s="113"/>
      <c r="CM150" s="113"/>
      <c r="CN150" s="113"/>
      <c r="CO150" s="113"/>
      <c r="CP150" s="113"/>
      <c r="CQ150" s="113"/>
      <c r="CR150" s="113"/>
      <c r="CS150" s="113"/>
      <c r="CT150" s="113"/>
      <c r="CU150" s="113"/>
      <c r="CV150" s="113"/>
      <c r="CW150" s="113"/>
      <c r="CX150" s="113"/>
      <c r="CY150" s="113"/>
      <c r="CZ150" s="113"/>
      <c r="DA150" s="113"/>
      <c r="DB150" s="113"/>
      <c r="DC150" s="113"/>
      <c r="DD150" s="113"/>
      <c r="DE150" s="113"/>
      <c r="DF150" s="113"/>
      <c r="DG150" s="113"/>
      <c r="DH150" s="113"/>
      <c r="DI150" s="113"/>
      <c r="DJ150" s="113"/>
      <c r="DK150" s="113"/>
      <c r="DL150" s="113"/>
      <c r="DM150" s="113"/>
      <c r="DN150" s="113"/>
      <c r="DO150" s="113"/>
      <c r="DP150" s="113"/>
      <c r="DQ150" s="113"/>
      <c r="DR150" s="113"/>
      <c r="DS150" s="113"/>
      <c r="DT150" s="113"/>
      <c r="DU150" s="113"/>
      <c r="DV150" s="113"/>
      <c r="DW150" s="113"/>
      <c r="DX150" s="113"/>
      <c r="DY150" s="113"/>
      <c r="DZ150" s="113"/>
      <c r="EA150" s="113"/>
      <c r="EB150" s="113"/>
      <c r="EC150" s="113"/>
      <c r="ED150" s="113"/>
      <c r="EE150" s="113"/>
      <c r="EF150" s="113"/>
      <c r="EG150" s="113"/>
      <c r="EH150" s="113"/>
      <c r="EI150" s="113"/>
      <c r="EJ150" s="113"/>
      <c r="EK150" s="113"/>
      <c r="EL150" s="113"/>
      <c r="EM150" s="113"/>
      <c r="EN150" s="113"/>
      <c r="EO150" s="113"/>
      <c r="EP150" s="113"/>
      <c r="EQ150" s="113"/>
      <c r="ER150" s="113"/>
    </row>
    <row r="151" spans="1:148">
      <c r="A151" s="113"/>
      <c r="B151" s="113"/>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c r="BT151" s="113"/>
      <c r="BU151" s="113"/>
      <c r="BV151" s="113"/>
      <c r="BW151" s="113"/>
      <c r="BX151" s="113"/>
      <c r="BY151" s="113"/>
      <c r="BZ151" s="113"/>
      <c r="CA151" s="113"/>
      <c r="CB151" s="113"/>
      <c r="CC151" s="113"/>
      <c r="CD151" s="113"/>
      <c r="CE151" s="113"/>
      <c r="CF151" s="113"/>
      <c r="CG151" s="113"/>
      <c r="CH151" s="113"/>
      <c r="CI151" s="113"/>
      <c r="CJ151" s="113"/>
      <c r="CK151" s="113"/>
      <c r="CL151" s="113"/>
      <c r="CM151" s="113"/>
      <c r="CN151" s="113"/>
      <c r="CO151" s="113"/>
      <c r="CP151" s="113"/>
      <c r="CQ151" s="113"/>
      <c r="CR151" s="113"/>
      <c r="CS151" s="113"/>
      <c r="CT151" s="113"/>
      <c r="CU151" s="113"/>
      <c r="CV151" s="113"/>
      <c r="CW151" s="113"/>
      <c r="CX151" s="113"/>
      <c r="CY151" s="113"/>
      <c r="CZ151" s="113"/>
      <c r="DA151" s="113"/>
      <c r="DB151" s="113"/>
      <c r="DC151" s="113"/>
      <c r="DD151" s="113"/>
      <c r="DE151" s="113"/>
      <c r="DF151" s="113"/>
      <c r="DG151" s="113"/>
      <c r="DH151" s="113"/>
      <c r="DI151" s="113"/>
      <c r="DJ151" s="113"/>
      <c r="DK151" s="113"/>
      <c r="DL151" s="113"/>
      <c r="DM151" s="113"/>
      <c r="DN151" s="113"/>
      <c r="DO151" s="113"/>
      <c r="DP151" s="113"/>
      <c r="DQ151" s="113"/>
      <c r="DR151" s="113"/>
      <c r="DS151" s="113"/>
      <c r="DT151" s="113"/>
      <c r="DU151" s="113"/>
      <c r="DV151" s="113"/>
      <c r="DW151" s="113"/>
      <c r="DX151" s="113"/>
      <c r="DY151" s="113"/>
      <c r="DZ151" s="113"/>
      <c r="EA151" s="113"/>
      <c r="EB151" s="113"/>
      <c r="EC151" s="113"/>
      <c r="ED151" s="113"/>
      <c r="EE151" s="113"/>
      <c r="EF151" s="113"/>
      <c r="EG151" s="113"/>
      <c r="EH151" s="113"/>
      <c r="EI151" s="113"/>
      <c r="EJ151" s="113"/>
      <c r="EK151" s="113"/>
      <c r="EL151" s="113"/>
      <c r="EM151" s="113"/>
      <c r="EN151" s="113"/>
      <c r="EO151" s="113"/>
      <c r="EP151" s="113"/>
      <c r="EQ151" s="113"/>
      <c r="ER151" s="113"/>
    </row>
    <row r="152" spans="1:148">
      <c r="A152" s="113"/>
      <c r="B152" s="113"/>
      <c r="S152" s="113"/>
      <c r="T152" s="113"/>
      <c r="U152" s="113"/>
      <c r="V152" s="113"/>
      <c r="W152" s="113"/>
      <c r="X152" s="113"/>
      <c r="Y152" s="113"/>
      <c r="Z152" s="113"/>
      <c r="AA152" s="113"/>
      <c r="AB152" s="113"/>
      <c r="AC152" s="113"/>
      <c r="AD152" s="113"/>
      <c r="AE152" s="113"/>
      <c r="AF152" s="113"/>
      <c r="AG152" s="113"/>
      <c r="AH152" s="113"/>
      <c r="AI152" s="113"/>
      <c r="AJ152" s="113"/>
      <c r="AK152" s="113"/>
      <c r="AL152" s="113"/>
      <c r="AM152" s="113"/>
      <c r="AN152" s="113"/>
      <c r="AO152" s="113"/>
      <c r="AP152" s="113"/>
      <c r="AQ152" s="113"/>
      <c r="AR152" s="113"/>
      <c r="AS152" s="113"/>
      <c r="AT152" s="113"/>
      <c r="AU152" s="113"/>
      <c r="AV152" s="113"/>
      <c r="AW152" s="113"/>
      <c r="AX152" s="113"/>
      <c r="AY152" s="113"/>
      <c r="AZ152" s="113"/>
      <c r="BA152" s="113"/>
      <c r="BB152" s="113"/>
      <c r="BC152" s="113"/>
      <c r="BD152" s="113"/>
      <c r="BE152" s="113"/>
      <c r="BF152" s="113"/>
      <c r="BG152" s="113"/>
      <c r="BH152" s="113"/>
      <c r="BI152" s="113"/>
      <c r="BJ152" s="113"/>
      <c r="BK152" s="113"/>
      <c r="BL152" s="113"/>
      <c r="BM152" s="113"/>
      <c r="BN152" s="113"/>
      <c r="BO152" s="113"/>
      <c r="BP152" s="113"/>
      <c r="BQ152" s="113"/>
      <c r="BR152" s="113"/>
      <c r="BS152" s="113"/>
      <c r="BT152" s="113"/>
      <c r="BU152" s="113"/>
      <c r="BV152" s="113"/>
      <c r="BW152" s="113"/>
      <c r="BX152" s="113"/>
      <c r="BY152" s="113"/>
      <c r="BZ152" s="113"/>
      <c r="CA152" s="113"/>
      <c r="CB152" s="113"/>
      <c r="CC152" s="113"/>
      <c r="CD152" s="113"/>
      <c r="CE152" s="113"/>
      <c r="CF152" s="113"/>
      <c r="CG152" s="113"/>
      <c r="CH152" s="113"/>
      <c r="CI152" s="113"/>
      <c r="CJ152" s="113"/>
      <c r="CK152" s="113"/>
      <c r="CL152" s="113"/>
      <c r="CM152" s="113"/>
      <c r="CN152" s="113"/>
      <c r="CO152" s="113"/>
      <c r="CP152" s="113"/>
      <c r="CQ152" s="113"/>
      <c r="CR152" s="113"/>
      <c r="CS152" s="113"/>
      <c r="CT152" s="113"/>
      <c r="CU152" s="113"/>
      <c r="CV152" s="113"/>
      <c r="CW152" s="113"/>
      <c r="CX152" s="113"/>
      <c r="CY152" s="113"/>
      <c r="CZ152" s="113"/>
      <c r="DA152" s="113"/>
      <c r="DB152" s="113"/>
      <c r="DC152" s="113"/>
      <c r="DD152" s="113"/>
      <c r="DE152" s="113"/>
      <c r="DF152" s="113"/>
      <c r="DG152" s="113"/>
      <c r="DH152" s="113"/>
      <c r="DI152" s="113"/>
      <c r="DJ152" s="113"/>
      <c r="DK152" s="113"/>
      <c r="DL152" s="113"/>
      <c r="DM152" s="113"/>
      <c r="DN152" s="113"/>
      <c r="DO152" s="113"/>
      <c r="DP152" s="113"/>
      <c r="DQ152" s="113"/>
      <c r="DR152" s="113"/>
      <c r="DS152" s="113"/>
      <c r="DT152" s="113"/>
      <c r="DU152" s="113"/>
      <c r="DV152" s="113"/>
      <c r="DW152" s="113"/>
      <c r="DX152" s="113"/>
      <c r="DY152" s="113"/>
      <c r="DZ152" s="113"/>
      <c r="EA152" s="113"/>
      <c r="EB152" s="113"/>
      <c r="EC152" s="113"/>
      <c r="ED152" s="113"/>
      <c r="EE152" s="113"/>
      <c r="EF152" s="113"/>
      <c r="EG152" s="113"/>
      <c r="EH152" s="113"/>
      <c r="EI152" s="113"/>
      <c r="EJ152" s="113"/>
      <c r="EK152" s="113"/>
      <c r="EL152" s="113"/>
      <c r="EM152" s="113"/>
      <c r="EN152" s="113"/>
      <c r="EO152" s="113"/>
      <c r="EP152" s="113"/>
      <c r="EQ152" s="113"/>
      <c r="ER152" s="113"/>
    </row>
    <row r="153" spans="1:148">
      <c r="A153" s="113"/>
      <c r="B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3"/>
      <c r="AN153" s="113"/>
      <c r="AO153" s="113"/>
      <c r="AP153" s="113"/>
      <c r="AQ153" s="113"/>
      <c r="AR153" s="113"/>
      <c r="AS153" s="113"/>
      <c r="AT153" s="113"/>
      <c r="AU153" s="113"/>
      <c r="AV153" s="113"/>
      <c r="AW153" s="113"/>
      <c r="AX153" s="113"/>
      <c r="AY153" s="113"/>
      <c r="AZ153" s="113"/>
      <c r="BA153" s="113"/>
      <c r="BB153" s="113"/>
      <c r="BC153" s="113"/>
      <c r="BD153" s="113"/>
      <c r="BE153" s="113"/>
      <c r="BF153" s="113"/>
      <c r="BG153" s="113"/>
      <c r="BH153" s="113"/>
      <c r="BI153" s="113"/>
      <c r="BJ153" s="113"/>
      <c r="BK153" s="113"/>
      <c r="BL153" s="113"/>
      <c r="BM153" s="113"/>
      <c r="BN153" s="113"/>
      <c r="BO153" s="113"/>
      <c r="BP153" s="113"/>
      <c r="BQ153" s="113"/>
      <c r="BR153" s="113"/>
      <c r="BS153" s="113"/>
      <c r="BT153" s="113"/>
      <c r="BU153" s="113"/>
      <c r="BV153" s="113"/>
      <c r="BW153" s="113"/>
      <c r="BX153" s="113"/>
      <c r="BY153" s="113"/>
      <c r="BZ153" s="113"/>
      <c r="CA153" s="113"/>
      <c r="CB153" s="113"/>
      <c r="CC153" s="113"/>
      <c r="CD153" s="113"/>
      <c r="CE153" s="113"/>
      <c r="CF153" s="113"/>
      <c r="CG153" s="113"/>
      <c r="CH153" s="113"/>
      <c r="CI153" s="113"/>
      <c r="CJ153" s="113"/>
      <c r="CK153" s="113"/>
      <c r="CL153" s="113"/>
      <c r="CM153" s="113"/>
      <c r="CN153" s="113"/>
      <c r="CO153" s="113"/>
      <c r="CP153" s="113"/>
      <c r="CQ153" s="113"/>
      <c r="CR153" s="113"/>
      <c r="CS153" s="113"/>
      <c r="CT153" s="113"/>
      <c r="CU153" s="113"/>
      <c r="CV153" s="113"/>
      <c r="CW153" s="113"/>
      <c r="CX153" s="113"/>
      <c r="CY153" s="113"/>
      <c r="CZ153" s="113"/>
      <c r="DA153" s="113"/>
      <c r="DB153" s="113"/>
      <c r="DC153" s="113"/>
      <c r="DD153" s="113"/>
      <c r="DE153" s="113"/>
      <c r="DF153" s="113"/>
      <c r="DG153" s="113"/>
      <c r="DH153" s="113"/>
      <c r="DI153" s="113"/>
      <c r="DJ153" s="113"/>
      <c r="DK153" s="113"/>
      <c r="DL153" s="113"/>
      <c r="DM153" s="113"/>
      <c r="DN153" s="113"/>
      <c r="DO153" s="113"/>
      <c r="DP153" s="113"/>
      <c r="DQ153" s="113"/>
      <c r="DR153" s="113"/>
      <c r="DS153" s="113"/>
      <c r="DT153" s="113"/>
      <c r="DU153" s="113"/>
      <c r="DV153" s="113"/>
      <c r="DW153" s="113"/>
      <c r="DX153" s="113"/>
      <c r="DY153" s="113"/>
      <c r="DZ153" s="113"/>
      <c r="EA153" s="113"/>
      <c r="EB153" s="113"/>
      <c r="EC153" s="113"/>
      <c r="ED153" s="113"/>
      <c r="EE153" s="113"/>
      <c r="EF153" s="113"/>
      <c r="EG153" s="113"/>
      <c r="EH153" s="113"/>
      <c r="EI153" s="113"/>
      <c r="EJ153" s="113"/>
      <c r="EK153" s="113"/>
      <c r="EL153" s="113"/>
      <c r="EM153" s="113"/>
      <c r="EN153" s="113"/>
      <c r="EO153" s="113"/>
      <c r="EP153" s="113"/>
      <c r="EQ153" s="113"/>
      <c r="ER153" s="113"/>
    </row>
    <row r="154" spans="1:148">
      <c r="A154" s="113"/>
      <c r="B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c r="BM154" s="113"/>
      <c r="BN154" s="113"/>
      <c r="BO154" s="113"/>
      <c r="BP154" s="113"/>
      <c r="BQ154" s="113"/>
      <c r="BR154" s="113"/>
      <c r="BS154" s="113"/>
      <c r="BT154" s="113"/>
      <c r="BU154" s="113"/>
      <c r="BV154" s="113"/>
      <c r="BW154" s="113"/>
      <c r="BX154" s="113"/>
      <c r="BY154" s="113"/>
      <c r="BZ154" s="113"/>
      <c r="CA154" s="113"/>
      <c r="CB154" s="113"/>
      <c r="CC154" s="113"/>
      <c r="CD154" s="113"/>
      <c r="CE154" s="113"/>
      <c r="CF154" s="113"/>
      <c r="CG154" s="113"/>
      <c r="CH154" s="113"/>
      <c r="CI154" s="113"/>
      <c r="CJ154" s="113"/>
      <c r="CK154" s="113"/>
      <c r="CL154" s="113"/>
      <c r="CM154" s="113"/>
      <c r="CN154" s="113"/>
      <c r="CO154" s="113"/>
      <c r="CP154" s="113"/>
      <c r="CQ154" s="113"/>
      <c r="CR154" s="113"/>
      <c r="CS154" s="113"/>
      <c r="CT154" s="113"/>
      <c r="CU154" s="113"/>
      <c r="CV154" s="113"/>
      <c r="CW154" s="113"/>
      <c r="CX154" s="113"/>
      <c r="CY154" s="113"/>
      <c r="CZ154" s="113"/>
      <c r="DA154" s="113"/>
      <c r="DB154" s="113"/>
      <c r="DC154" s="113"/>
      <c r="DD154" s="113"/>
      <c r="DE154" s="113"/>
      <c r="DF154" s="113"/>
      <c r="DG154" s="113"/>
      <c r="DH154" s="113"/>
      <c r="DI154" s="113"/>
      <c r="DJ154" s="113"/>
      <c r="DK154" s="113"/>
      <c r="DL154" s="113"/>
      <c r="DM154" s="113"/>
      <c r="DN154" s="113"/>
      <c r="DO154" s="113"/>
      <c r="DP154" s="113"/>
      <c r="DQ154" s="113"/>
      <c r="DR154" s="113"/>
      <c r="DS154" s="113"/>
      <c r="DT154" s="113"/>
      <c r="DU154" s="113"/>
      <c r="DV154" s="113"/>
      <c r="DW154" s="113"/>
      <c r="DX154" s="113"/>
      <c r="DY154" s="113"/>
      <c r="DZ154" s="113"/>
      <c r="EA154" s="113"/>
      <c r="EB154" s="113"/>
      <c r="EC154" s="113"/>
      <c r="ED154" s="113"/>
      <c r="EE154" s="113"/>
      <c r="EF154" s="113"/>
      <c r="EG154" s="113"/>
      <c r="EH154" s="113"/>
      <c r="EI154" s="113"/>
      <c r="EJ154" s="113"/>
      <c r="EK154" s="113"/>
      <c r="EL154" s="113"/>
      <c r="EM154" s="113"/>
      <c r="EN154" s="113"/>
      <c r="EO154" s="113"/>
      <c r="EP154" s="113"/>
      <c r="EQ154" s="113"/>
      <c r="ER154" s="113"/>
    </row>
    <row r="155" spans="1:148">
      <c r="A155" s="113"/>
      <c r="B155" s="113"/>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3"/>
      <c r="BR155" s="113"/>
      <c r="BS155" s="113"/>
      <c r="BT155" s="113"/>
      <c r="BU155" s="113"/>
      <c r="BV155" s="113"/>
      <c r="BW155" s="113"/>
      <c r="BX155" s="113"/>
      <c r="BY155" s="113"/>
      <c r="BZ155" s="113"/>
      <c r="CA155" s="113"/>
      <c r="CB155" s="113"/>
      <c r="CC155" s="113"/>
      <c r="CD155" s="113"/>
      <c r="CE155" s="113"/>
      <c r="CF155" s="113"/>
      <c r="CG155" s="113"/>
      <c r="CH155" s="113"/>
      <c r="CI155" s="113"/>
      <c r="CJ155" s="113"/>
      <c r="CK155" s="113"/>
      <c r="CL155" s="113"/>
      <c r="CM155" s="113"/>
      <c r="CN155" s="113"/>
      <c r="CO155" s="113"/>
      <c r="CP155" s="113"/>
      <c r="CQ155" s="113"/>
      <c r="CR155" s="113"/>
      <c r="CS155" s="113"/>
      <c r="CT155" s="113"/>
      <c r="CU155" s="113"/>
      <c r="CV155" s="113"/>
      <c r="CW155" s="113"/>
      <c r="CX155" s="113"/>
      <c r="CY155" s="113"/>
      <c r="CZ155" s="113"/>
      <c r="DA155" s="113"/>
      <c r="DB155" s="113"/>
      <c r="DC155" s="113"/>
      <c r="DD155" s="113"/>
      <c r="DE155" s="113"/>
      <c r="DF155" s="113"/>
      <c r="DG155" s="113"/>
      <c r="DH155" s="113"/>
      <c r="DI155" s="113"/>
      <c r="DJ155" s="113"/>
      <c r="DK155" s="113"/>
      <c r="DL155" s="113"/>
      <c r="DM155" s="113"/>
      <c r="DN155" s="113"/>
      <c r="DO155" s="113"/>
      <c r="DP155" s="113"/>
      <c r="DQ155" s="113"/>
      <c r="DR155" s="113"/>
      <c r="DS155" s="113"/>
      <c r="DT155" s="113"/>
      <c r="DU155" s="113"/>
      <c r="DV155" s="113"/>
      <c r="DW155" s="113"/>
      <c r="DX155" s="113"/>
      <c r="DY155" s="113"/>
      <c r="DZ155" s="113"/>
      <c r="EA155" s="113"/>
      <c r="EB155" s="113"/>
      <c r="EC155" s="113"/>
      <c r="ED155" s="113"/>
      <c r="EE155" s="113"/>
      <c r="EF155" s="113"/>
      <c r="EG155" s="113"/>
      <c r="EH155" s="113"/>
      <c r="EI155" s="113"/>
      <c r="EJ155" s="113"/>
      <c r="EK155" s="113"/>
      <c r="EL155" s="113"/>
      <c r="EM155" s="113"/>
      <c r="EN155" s="113"/>
      <c r="EO155" s="113"/>
      <c r="EP155" s="113"/>
      <c r="EQ155" s="113"/>
      <c r="ER155" s="113"/>
    </row>
    <row r="156" spans="1:148">
      <c r="A156" s="113"/>
      <c r="B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3"/>
      <c r="BR156" s="113"/>
      <c r="BS156" s="113"/>
      <c r="BT156" s="113"/>
      <c r="BU156" s="113"/>
      <c r="BV156" s="113"/>
      <c r="BW156" s="113"/>
      <c r="BX156" s="113"/>
      <c r="BY156" s="113"/>
      <c r="BZ156" s="113"/>
      <c r="CA156" s="113"/>
      <c r="CB156" s="113"/>
      <c r="CC156" s="113"/>
      <c r="CD156" s="113"/>
      <c r="CE156" s="113"/>
      <c r="CF156" s="113"/>
      <c r="CG156" s="113"/>
      <c r="CH156" s="113"/>
      <c r="CI156" s="113"/>
      <c r="CJ156" s="113"/>
      <c r="CK156" s="113"/>
      <c r="CL156" s="113"/>
      <c r="CM156" s="113"/>
      <c r="CN156" s="113"/>
      <c r="CO156" s="113"/>
      <c r="CP156" s="113"/>
      <c r="CQ156" s="113"/>
      <c r="CR156" s="113"/>
      <c r="CS156" s="113"/>
      <c r="CT156" s="113"/>
      <c r="CU156" s="113"/>
      <c r="CV156" s="113"/>
      <c r="CW156" s="113"/>
      <c r="CX156" s="113"/>
      <c r="CY156" s="113"/>
      <c r="CZ156" s="113"/>
      <c r="DA156" s="113"/>
      <c r="DB156" s="113"/>
      <c r="DC156" s="113"/>
      <c r="DD156" s="113"/>
      <c r="DE156" s="113"/>
      <c r="DF156" s="113"/>
      <c r="DG156" s="113"/>
      <c r="DH156" s="113"/>
      <c r="DI156" s="113"/>
      <c r="DJ156" s="113"/>
      <c r="DK156" s="113"/>
      <c r="DL156" s="113"/>
      <c r="DM156" s="113"/>
      <c r="DN156" s="113"/>
      <c r="DO156" s="113"/>
      <c r="DP156" s="113"/>
      <c r="DQ156" s="113"/>
      <c r="DR156" s="113"/>
      <c r="DS156" s="113"/>
      <c r="DT156" s="113"/>
      <c r="DU156" s="113"/>
      <c r="DV156" s="113"/>
      <c r="DW156" s="113"/>
      <c r="DX156" s="113"/>
      <c r="DY156" s="113"/>
      <c r="DZ156" s="113"/>
      <c r="EA156" s="113"/>
      <c r="EB156" s="113"/>
      <c r="EC156" s="113"/>
      <c r="ED156" s="113"/>
      <c r="EE156" s="113"/>
      <c r="EF156" s="113"/>
      <c r="EG156" s="113"/>
      <c r="EH156" s="113"/>
      <c r="EI156" s="113"/>
      <c r="EJ156" s="113"/>
      <c r="EK156" s="113"/>
      <c r="EL156" s="113"/>
      <c r="EM156" s="113"/>
      <c r="EN156" s="113"/>
      <c r="EO156" s="113"/>
      <c r="EP156" s="113"/>
      <c r="EQ156" s="113"/>
      <c r="ER156" s="113"/>
    </row>
    <row r="157" spans="1:148">
      <c r="A157" s="113"/>
      <c r="B157" s="113"/>
      <c r="S157" s="113"/>
      <c r="T157" s="113"/>
      <c r="U157" s="113"/>
      <c r="V157" s="113"/>
      <c r="W157" s="113"/>
      <c r="X157" s="113"/>
      <c r="Y157" s="113"/>
      <c r="Z157" s="11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c r="AV157" s="113"/>
      <c r="AW157" s="113"/>
      <c r="AX157" s="113"/>
      <c r="AY157" s="113"/>
      <c r="AZ157" s="113"/>
      <c r="BA157" s="113"/>
      <c r="BB157" s="113"/>
      <c r="BC157" s="113"/>
      <c r="BD157" s="113"/>
      <c r="BE157" s="113"/>
      <c r="BF157" s="113"/>
      <c r="BG157" s="113"/>
      <c r="BH157" s="113"/>
      <c r="BI157" s="113"/>
      <c r="BJ157" s="113"/>
      <c r="BK157" s="113"/>
      <c r="BL157" s="113"/>
      <c r="BM157" s="113"/>
      <c r="BN157" s="113"/>
      <c r="BO157" s="113"/>
      <c r="BP157" s="113"/>
      <c r="BQ157" s="113"/>
      <c r="BR157" s="113"/>
      <c r="BS157" s="113"/>
      <c r="BT157" s="113"/>
      <c r="BU157" s="113"/>
      <c r="BV157" s="113"/>
      <c r="BW157" s="113"/>
      <c r="BX157" s="113"/>
      <c r="BY157" s="113"/>
      <c r="BZ157" s="113"/>
      <c r="CA157" s="113"/>
      <c r="CB157" s="113"/>
      <c r="CC157" s="113"/>
      <c r="CD157" s="113"/>
      <c r="CE157" s="113"/>
      <c r="CF157" s="113"/>
      <c r="CG157" s="113"/>
      <c r="CH157" s="113"/>
      <c r="CI157" s="113"/>
      <c r="CJ157" s="113"/>
      <c r="CK157" s="113"/>
      <c r="CL157" s="113"/>
      <c r="CM157" s="113"/>
      <c r="CN157" s="113"/>
      <c r="CO157" s="113"/>
      <c r="CP157" s="113"/>
      <c r="CQ157" s="113"/>
      <c r="CR157" s="113"/>
      <c r="CS157" s="113"/>
      <c r="CT157" s="113"/>
      <c r="CU157" s="113"/>
      <c r="CV157" s="113"/>
      <c r="CW157" s="113"/>
      <c r="CX157" s="113"/>
      <c r="CY157" s="113"/>
      <c r="CZ157" s="113"/>
      <c r="DA157" s="113"/>
      <c r="DB157" s="113"/>
      <c r="DC157" s="113"/>
      <c r="DD157" s="113"/>
      <c r="DE157" s="113"/>
      <c r="DF157" s="113"/>
      <c r="DG157" s="113"/>
      <c r="DH157" s="113"/>
      <c r="DI157" s="113"/>
      <c r="DJ157" s="113"/>
      <c r="DK157" s="113"/>
      <c r="DL157" s="113"/>
      <c r="DM157" s="113"/>
      <c r="DN157" s="113"/>
      <c r="DO157" s="113"/>
      <c r="DP157" s="113"/>
      <c r="DQ157" s="113"/>
      <c r="DR157" s="113"/>
      <c r="DS157" s="113"/>
      <c r="DT157" s="113"/>
      <c r="DU157" s="113"/>
      <c r="DV157" s="113"/>
      <c r="DW157" s="113"/>
      <c r="DX157" s="113"/>
      <c r="DY157" s="113"/>
      <c r="DZ157" s="113"/>
      <c r="EA157" s="113"/>
      <c r="EB157" s="113"/>
      <c r="EC157" s="113"/>
      <c r="ED157" s="113"/>
      <c r="EE157" s="113"/>
      <c r="EF157" s="113"/>
      <c r="EG157" s="113"/>
      <c r="EH157" s="113"/>
      <c r="EI157" s="113"/>
      <c r="EJ157" s="113"/>
      <c r="EK157" s="113"/>
      <c r="EL157" s="113"/>
      <c r="EM157" s="113"/>
      <c r="EN157" s="113"/>
      <c r="EO157" s="113"/>
      <c r="EP157" s="113"/>
      <c r="EQ157" s="113"/>
      <c r="ER157" s="113"/>
    </row>
    <row r="158" spans="1:148">
      <c r="A158" s="113"/>
      <c r="B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c r="AV158" s="113"/>
      <c r="AW158" s="113"/>
      <c r="AX158" s="113"/>
      <c r="AY158" s="113"/>
      <c r="AZ158" s="113"/>
      <c r="BA158" s="113"/>
      <c r="BB158" s="113"/>
      <c r="BC158" s="113"/>
      <c r="BD158" s="113"/>
      <c r="BE158" s="113"/>
      <c r="BF158" s="113"/>
      <c r="BG158" s="113"/>
      <c r="BH158" s="113"/>
      <c r="BI158" s="113"/>
      <c r="BJ158" s="113"/>
      <c r="BK158" s="113"/>
      <c r="BL158" s="113"/>
      <c r="BM158" s="113"/>
      <c r="BN158" s="113"/>
      <c r="BO158" s="113"/>
      <c r="BP158" s="113"/>
      <c r="BQ158" s="113"/>
      <c r="BR158" s="113"/>
      <c r="BS158" s="113"/>
      <c r="BT158" s="113"/>
      <c r="BU158" s="113"/>
      <c r="BV158" s="113"/>
      <c r="BW158" s="113"/>
      <c r="BX158" s="113"/>
      <c r="BY158" s="113"/>
      <c r="BZ158" s="113"/>
      <c r="CA158" s="113"/>
      <c r="CB158" s="113"/>
      <c r="CC158" s="113"/>
      <c r="CD158" s="113"/>
      <c r="CE158" s="113"/>
      <c r="CF158" s="113"/>
      <c r="CG158" s="113"/>
      <c r="CH158" s="113"/>
      <c r="CI158" s="113"/>
      <c r="CJ158" s="113"/>
      <c r="CK158" s="113"/>
      <c r="CL158" s="113"/>
      <c r="CM158" s="113"/>
      <c r="CN158" s="113"/>
      <c r="CO158" s="113"/>
      <c r="CP158" s="113"/>
      <c r="CQ158" s="113"/>
      <c r="CR158" s="113"/>
      <c r="CS158" s="113"/>
      <c r="CT158" s="113"/>
      <c r="CU158" s="113"/>
      <c r="CV158" s="113"/>
      <c r="CW158" s="113"/>
      <c r="CX158" s="113"/>
      <c r="CY158" s="113"/>
      <c r="CZ158" s="113"/>
      <c r="DA158" s="113"/>
      <c r="DB158" s="113"/>
      <c r="DC158" s="113"/>
      <c r="DD158" s="113"/>
      <c r="DE158" s="113"/>
      <c r="DF158" s="113"/>
      <c r="DG158" s="113"/>
      <c r="DH158" s="113"/>
      <c r="DI158" s="113"/>
      <c r="DJ158" s="113"/>
      <c r="DK158" s="113"/>
      <c r="DL158" s="113"/>
      <c r="DM158" s="113"/>
      <c r="DN158" s="113"/>
      <c r="DO158" s="113"/>
      <c r="DP158" s="113"/>
      <c r="DQ158" s="113"/>
      <c r="DR158" s="113"/>
      <c r="DS158" s="113"/>
      <c r="DT158" s="113"/>
      <c r="DU158" s="113"/>
      <c r="DV158" s="113"/>
      <c r="DW158" s="113"/>
      <c r="DX158" s="113"/>
      <c r="DY158" s="113"/>
      <c r="DZ158" s="113"/>
      <c r="EA158" s="113"/>
      <c r="EB158" s="113"/>
      <c r="EC158" s="113"/>
      <c r="ED158" s="113"/>
      <c r="EE158" s="113"/>
      <c r="EF158" s="113"/>
      <c r="EG158" s="113"/>
      <c r="EH158" s="113"/>
      <c r="EI158" s="113"/>
      <c r="EJ158" s="113"/>
      <c r="EK158" s="113"/>
      <c r="EL158" s="113"/>
      <c r="EM158" s="113"/>
      <c r="EN158" s="113"/>
      <c r="EO158" s="113"/>
      <c r="EP158" s="113"/>
      <c r="EQ158" s="113"/>
      <c r="ER158" s="113"/>
    </row>
    <row r="159" spans="1:148">
      <c r="A159" s="113"/>
      <c r="B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c r="AV159" s="113"/>
      <c r="AW159" s="113"/>
      <c r="AX159" s="113"/>
      <c r="AY159" s="113"/>
      <c r="AZ159" s="113"/>
      <c r="BA159" s="113"/>
      <c r="BB159" s="113"/>
      <c r="BC159" s="113"/>
      <c r="BD159" s="113"/>
      <c r="BE159" s="113"/>
      <c r="BF159" s="113"/>
      <c r="BG159" s="113"/>
      <c r="BH159" s="113"/>
      <c r="BI159" s="113"/>
      <c r="BJ159" s="113"/>
      <c r="BK159" s="113"/>
      <c r="BL159" s="113"/>
      <c r="BM159" s="113"/>
      <c r="BN159" s="113"/>
      <c r="BO159" s="113"/>
      <c r="BP159" s="113"/>
      <c r="BQ159" s="113"/>
      <c r="BR159" s="113"/>
      <c r="BS159" s="113"/>
      <c r="BT159" s="113"/>
      <c r="BU159" s="113"/>
      <c r="BV159" s="113"/>
      <c r="BW159" s="113"/>
      <c r="BX159" s="113"/>
      <c r="BY159" s="113"/>
      <c r="BZ159" s="113"/>
      <c r="CA159" s="113"/>
      <c r="CB159" s="113"/>
      <c r="CC159" s="113"/>
      <c r="CD159" s="113"/>
      <c r="CE159" s="113"/>
      <c r="CF159" s="113"/>
      <c r="CG159" s="113"/>
      <c r="CH159" s="113"/>
      <c r="CI159" s="113"/>
      <c r="CJ159" s="113"/>
      <c r="CK159" s="113"/>
      <c r="CL159" s="113"/>
      <c r="CM159" s="113"/>
      <c r="CN159" s="113"/>
      <c r="CO159" s="113"/>
      <c r="CP159" s="113"/>
      <c r="CQ159" s="113"/>
      <c r="CR159" s="113"/>
      <c r="CS159" s="113"/>
      <c r="CT159" s="113"/>
      <c r="CU159" s="113"/>
      <c r="CV159" s="113"/>
      <c r="CW159" s="113"/>
      <c r="CX159" s="113"/>
      <c r="CY159" s="113"/>
      <c r="CZ159" s="113"/>
      <c r="DA159" s="113"/>
      <c r="DB159" s="113"/>
      <c r="DC159" s="113"/>
      <c r="DD159" s="113"/>
      <c r="DE159" s="113"/>
      <c r="DF159" s="113"/>
      <c r="DG159" s="113"/>
      <c r="DH159" s="113"/>
      <c r="DI159" s="113"/>
      <c r="DJ159" s="113"/>
      <c r="DK159" s="113"/>
      <c r="DL159" s="113"/>
      <c r="DM159" s="113"/>
      <c r="DN159" s="113"/>
      <c r="DO159" s="113"/>
      <c r="DP159" s="113"/>
      <c r="DQ159" s="113"/>
      <c r="DR159" s="113"/>
      <c r="DS159" s="113"/>
      <c r="DT159" s="113"/>
      <c r="DU159" s="113"/>
      <c r="DV159" s="113"/>
      <c r="DW159" s="113"/>
      <c r="DX159" s="113"/>
      <c r="DY159" s="113"/>
      <c r="DZ159" s="113"/>
      <c r="EA159" s="113"/>
      <c r="EB159" s="113"/>
      <c r="EC159" s="113"/>
      <c r="ED159" s="113"/>
      <c r="EE159" s="113"/>
      <c r="EF159" s="113"/>
      <c r="EG159" s="113"/>
      <c r="EH159" s="113"/>
      <c r="EI159" s="113"/>
      <c r="EJ159" s="113"/>
      <c r="EK159" s="113"/>
      <c r="EL159" s="113"/>
      <c r="EM159" s="113"/>
      <c r="EN159" s="113"/>
      <c r="EO159" s="113"/>
      <c r="EP159" s="113"/>
      <c r="EQ159" s="113"/>
      <c r="ER159" s="113"/>
    </row>
    <row r="160" spans="1:148">
      <c r="A160" s="113"/>
      <c r="B160" s="113"/>
      <c r="S160" s="113"/>
      <c r="T160" s="113"/>
      <c r="U160" s="113"/>
      <c r="V160" s="113"/>
      <c r="W160" s="113"/>
      <c r="X160" s="113"/>
      <c r="Y160" s="113"/>
      <c r="Z160" s="113"/>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c r="AV160" s="113"/>
      <c r="AW160" s="113"/>
      <c r="AX160" s="113"/>
      <c r="AY160" s="113"/>
      <c r="AZ160" s="113"/>
      <c r="BA160" s="113"/>
      <c r="BB160" s="113"/>
      <c r="BC160" s="113"/>
      <c r="BD160" s="113"/>
      <c r="BE160" s="113"/>
      <c r="BF160" s="113"/>
      <c r="BG160" s="113"/>
      <c r="BH160" s="113"/>
      <c r="BI160" s="113"/>
      <c r="BJ160" s="113"/>
      <c r="BK160" s="113"/>
      <c r="BL160" s="113"/>
      <c r="BM160" s="113"/>
      <c r="BN160" s="113"/>
      <c r="BO160" s="113"/>
      <c r="BP160" s="113"/>
      <c r="BQ160" s="113"/>
      <c r="BR160" s="113"/>
      <c r="BS160" s="113"/>
      <c r="BT160" s="113"/>
      <c r="BU160" s="113"/>
      <c r="BV160" s="113"/>
      <c r="BW160" s="113"/>
      <c r="BX160" s="113"/>
      <c r="BY160" s="113"/>
      <c r="BZ160" s="113"/>
      <c r="CA160" s="113"/>
      <c r="CB160" s="113"/>
      <c r="CC160" s="113"/>
      <c r="CD160" s="113"/>
      <c r="CE160" s="113"/>
      <c r="CF160" s="113"/>
      <c r="CG160" s="113"/>
      <c r="CH160" s="113"/>
      <c r="CI160" s="113"/>
      <c r="CJ160" s="113"/>
      <c r="CK160" s="113"/>
      <c r="CL160" s="113"/>
      <c r="CM160" s="113"/>
      <c r="CN160" s="113"/>
      <c r="CO160" s="113"/>
      <c r="CP160" s="113"/>
      <c r="CQ160" s="113"/>
      <c r="CR160" s="113"/>
      <c r="CS160" s="113"/>
      <c r="CT160" s="113"/>
      <c r="CU160" s="113"/>
      <c r="CV160" s="113"/>
      <c r="CW160" s="113"/>
      <c r="CX160" s="113"/>
      <c r="CY160" s="113"/>
      <c r="CZ160" s="113"/>
      <c r="DA160" s="113"/>
      <c r="DB160" s="113"/>
      <c r="DC160" s="113"/>
      <c r="DD160" s="113"/>
      <c r="DE160" s="113"/>
      <c r="DF160" s="113"/>
      <c r="DG160" s="113"/>
      <c r="DH160" s="113"/>
      <c r="DI160" s="113"/>
      <c r="DJ160" s="113"/>
      <c r="DK160" s="113"/>
      <c r="DL160" s="113"/>
      <c r="DM160" s="113"/>
      <c r="DN160" s="113"/>
      <c r="DO160" s="113"/>
      <c r="DP160" s="113"/>
      <c r="DQ160" s="113"/>
      <c r="DR160" s="113"/>
      <c r="DS160" s="113"/>
      <c r="DT160" s="113"/>
      <c r="DU160" s="113"/>
      <c r="DV160" s="113"/>
      <c r="DW160" s="113"/>
      <c r="DX160" s="113"/>
      <c r="DY160" s="113"/>
      <c r="DZ160" s="113"/>
      <c r="EA160" s="113"/>
      <c r="EB160" s="113"/>
      <c r="EC160" s="113"/>
      <c r="ED160" s="113"/>
      <c r="EE160" s="113"/>
      <c r="EF160" s="113"/>
      <c r="EG160" s="113"/>
      <c r="EH160" s="113"/>
      <c r="EI160" s="113"/>
      <c r="EJ160" s="113"/>
      <c r="EK160" s="113"/>
      <c r="EL160" s="113"/>
      <c r="EM160" s="113"/>
      <c r="EN160" s="113"/>
      <c r="EO160" s="113"/>
      <c r="EP160" s="113"/>
      <c r="EQ160" s="113"/>
      <c r="ER160" s="113"/>
    </row>
    <row r="161" spans="1:148">
      <c r="A161" s="113"/>
      <c r="B161" s="113"/>
      <c r="S161" s="113"/>
      <c r="T161" s="113"/>
      <c r="U161" s="113"/>
      <c r="V161" s="113"/>
      <c r="W161" s="113"/>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13"/>
      <c r="BP161" s="113"/>
      <c r="BQ161" s="113"/>
      <c r="BR161" s="113"/>
      <c r="BS161" s="113"/>
      <c r="BT161" s="113"/>
      <c r="BU161" s="113"/>
      <c r="BV161" s="113"/>
      <c r="BW161" s="113"/>
      <c r="BX161" s="113"/>
      <c r="BY161" s="113"/>
      <c r="BZ161" s="113"/>
      <c r="CA161" s="113"/>
      <c r="CB161" s="113"/>
      <c r="CC161" s="113"/>
      <c r="CD161" s="113"/>
      <c r="CE161" s="113"/>
      <c r="CF161" s="113"/>
      <c r="CG161" s="113"/>
      <c r="CH161" s="113"/>
      <c r="CI161" s="113"/>
      <c r="CJ161" s="113"/>
      <c r="CK161" s="113"/>
      <c r="CL161" s="113"/>
      <c r="CM161" s="113"/>
      <c r="CN161" s="113"/>
      <c r="CO161" s="113"/>
      <c r="CP161" s="113"/>
      <c r="CQ161" s="113"/>
      <c r="CR161" s="113"/>
      <c r="CS161" s="113"/>
      <c r="CT161" s="113"/>
      <c r="CU161" s="113"/>
      <c r="CV161" s="113"/>
      <c r="CW161" s="113"/>
      <c r="CX161" s="113"/>
      <c r="CY161" s="113"/>
      <c r="CZ161" s="113"/>
      <c r="DA161" s="113"/>
      <c r="DB161" s="113"/>
      <c r="DC161" s="113"/>
      <c r="DD161" s="113"/>
      <c r="DE161" s="113"/>
      <c r="DF161" s="113"/>
      <c r="DG161" s="113"/>
      <c r="DH161" s="113"/>
      <c r="DI161" s="113"/>
      <c r="DJ161" s="113"/>
      <c r="DK161" s="113"/>
      <c r="DL161" s="113"/>
      <c r="DM161" s="113"/>
      <c r="DN161" s="113"/>
      <c r="DO161" s="113"/>
      <c r="DP161" s="113"/>
      <c r="DQ161" s="113"/>
      <c r="DR161" s="113"/>
      <c r="DS161" s="113"/>
      <c r="DT161" s="113"/>
      <c r="DU161" s="113"/>
      <c r="DV161" s="113"/>
      <c r="DW161" s="113"/>
      <c r="DX161" s="113"/>
      <c r="DY161" s="113"/>
      <c r="DZ161" s="113"/>
      <c r="EA161" s="113"/>
      <c r="EB161" s="113"/>
      <c r="EC161" s="113"/>
      <c r="ED161" s="113"/>
      <c r="EE161" s="113"/>
      <c r="EF161" s="113"/>
      <c r="EG161" s="113"/>
      <c r="EH161" s="113"/>
      <c r="EI161" s="113"/>
      <c r="EJ161" s="113"/>
      <c r="EK161" s="113"/>
      <c r="EL161" s="113"/>
      <c r="EM161" s="113"/>
      <c r="EN161" s="113"/>
      <c r="EO161" s="113"/>
      <c r="EP161" s="113"/>
      <c r="EQ161" s="113"/>
      <c r="ER161" s="113"/>
    </row>
    <row r="162" spans="1:148">
      <c r="A162" s="113"/>
      <c r="B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c r="AV162" s="113"/>
      <c r="AW162" s="113"/>
      <c r="AX162" s="113"/>
      <c r="AY162" s="113"/>
      <c r="AZ162" s="113"/>
      <c r="BA162" s="113"/>
      <c r="BB162" s="113"/>
      <c r="BC162" s="113"/>
      <c r="BD162" s="113"/>
      <c r="BE162" s="113"/>
      <c r="BF162" s="113"/>
      <c r="BG162" s="113"/>
      <c r="BH162" s="113"/>
      <c r="BI162" s="113"/>
      <c r="BJ162" s="113"/>
      <c r="BK162" s="113"/>
      <c r="BL162" s="113"/>
      <c r="BM162" s="113"/>
      <c r="BN162" s="113"/>
      <c r="BO162" s="113"/>
      <c r="BP162" s="113"/>
      <c r="BQ162" s="113"/>
      <c r="BR162" s="113"/>
      <c r="BS162" s="113"/>
      <c r="BT162" s="113"/>
      <c r="BU162" s="113"/>
      <c r="BV162" s="113"/>
      <c r="BW162" s="113"/>
      <c r="BX162" s="113"/>
      <c r="BY162" s="113"/>
      <c r="BZ162" s="113"/>
      <c r="CA162" s="113"/>
      <c r="CB162" s="113"/>
      <c r="CC162" s="113"/>
      <c r="CD162" s="113"/>
      <c r="CE162" s="113"/>
      <c r="CF162" s="113"/>
      <c r="CG162" s="113"/>
      <c r="CH162" s="113"/>
      <c r="CI162" s="113"/>
      <c r="CJ162" s="113"/>
      <c r="CK162" s="113"/>
      <c r="CL162" s="113"/>
      <c r="CM162" s="113"/>
      <c r="CN162" s="113"/>
      <c r="CO162" s="113"/>
      <c r="CP162" s="113"/>
      <c r="CQ162" s="113"/>
      <c r="CR162" s="113"/>
      <c r="CS162" s="113"/>
      <c r="CT162" s="113"/>
      <c r="CU162" s="113"/>
      <c r="CV162" s="113"/>
      <c r="CW162" s="113"/>
      <c r="CX162" s="113"/>
      <c r="CY162" s="113"/>
      <c r="CZ162" s="113"/>
      <c r="DA162" s="113"/>
      <c r="DB162" s="113"/>
      <c r="DC162" s="113"/>
      <c r="DD162" s="113"/>
      <c r="DE162" s="113"/>
      <c r="DF162" s="113"/>
      <c r="DG162" s="113"/>
      <c r="DH162" s="113"/>
      <c r="DI162" s="113"/>
      <c r="DJ162" s="113"/>
      <c r="DK162" s="113"/>
      <c r="DL162" s="113"/>
      <c r="DM162" s="113"/>
      <c r="DN162" s="113"/>
      <c r="DO162" s="113"/>
      <c r="DP162" s="113"/>
      <c r="DQ162" s="113"/>
      <c r="DR162" s="113"/>
      <c r="DS162" s="113"/>
      <c r="DT162" s="113"/>
      <c r="DU162" s="113"/>
      <c r="DV162" s="113"/>
      <c r="DW162" s="113"/>
      <c r="DX162" s="113"/>
      <c r="DY162" s="113"/>
      <c r="DZ162" s="113"/>
      <c r="EA162" s="113"/>
      <c r="EB162" s="113"/>
      <c r="EC162" s="113"/>
      <c r="ED162" s="113"/>
      <c r="EE162" s="113"/>
      <c r="EF162" s="113"/>
      <c r="EG162" s="113"/>
      <c r="EH162" s="113"/>
      <c r="EI162" s="113"/>
      <c r="EJ162" s="113"/>
      <c r="EK162" s="113"/>
      <c r="EL162" s="113"/>
      <c r="EM162" s="113"/>
      <c r="EN162" s="113"/>
      <c r="EO162" s="113"/>
      <c r="EP162" s="113"/>
      <c r="EQ162" s="113"/>
      <c r="ER162" s="113"/>
    </row>
    <row r="163" spans="1:148">
      <c r="A163" s="113"/>
      <c r="B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c r="AW163" s="113"/>
      <c r="AX163" s="113"/>
      <c r="AY163" s="113"/>
      <c r="AZ163" s="113"/>
      <c r="BA163" s="113"/>
      <c r="BB163" s="113"/>
      <c r="BC163" s="113"/>
      <c r="BD163" s="113"/>
      <c r="BE163" s="113"/>
      <c r="BF163" s="113"/>
      <c r="BG163" s="113"/>
      <c r="BH163" s="113"/>
      <c r="BI163" s="113"/>
      <c r="BJ163" s="113"/>
      <c r="BK163" s="113"/>
      <c r="BL163" s="113"/>
      <c r="BM163" s="113"/>
      <c r="BN163" s="113"/>
      <c r="BO163" s="113"/>
      <c r="BP163" s="113"/>
      <c r="BQ163" s="113"/>
      <c r="BR163" s="113"/>
      <c r="BS163" s="113"/>
      <c r="BT163" s="113"/>
      <c r="BU163" s="113"/>
      <c r="BV163" s="113"/>
      <c r="BW163" s="113"/>
      <c r="BX163" s="113"/>
      <c r="BY163" s="113"/>
      <c r="BZ163" s="113"/>
      <c r="CA163" s="113"/>
      <c r="CB163" s="113"/>
      <c r="CC163" s="113"/>
      <c r="CD163" s="113"/>
      <c r="CE163" s="113"/>
      <c r="CF163" s="113"/>
      <c r="CG163" s="113"/>
      <c r="CH163" s="113"/>
      <c r="CI163" s="113"/>
      <c r="CJ163" s="113"/>
      <c r="CK163" s="113"/>
      <c r="CL163" s="113"/>
      <c r="CM163" s="113"/>
      <c r="CN163" s="113"/>
      <c r="CO163" s="113"/>
      <c r="CP163" s="113"/>
      <c r="CQ163" s="113"/>
      <c r="CR163" s="113"/>
      <c r="CS163" s="113"/>
      <c r="CT163" s="113"/>
      <c r="CU163" s="113"/>
      <c r="CV163" s="113"/>
      <c r="CW163" s="113"/>
      <c r="CX163" s="113"/>
      <c r="CY163" s="113"/>
      <c r="CZ163" s="113"/>
      <c r="DA163" s="113"/>
      <c r="DB163" s="113"/>
      <c r="DC163" s="113"/>
      <c r="DD163" s="113"/>
      <c r="DE163" s="113"/>
      <c r="DF163" s="113"/>
      <c r="DG163" s="113"/>
      <c r="DH163" s="113"/>
      <c r="DI163" s="113"/>
      <c r="DJ163" s="113"/>
      <c r="DK163" s="113"/>
      <c r="DL163" s="113"/>
      <c r="DM163" s="113"/>
      <c r="DN163" s="113"/>
      <c r="DO163" s="113"/>
      <c r="DP163" s="113"/>
      <c r="DQ163" s="113"/>
      <c r="DR163" s="113"/>
      <c r="DS163" s="113"/>
      <c r="DT163" s="113"/>
      <c r="DU163" s="113"/>
      <c r="DV163" s="113"/>
      <c r="DW163" s="113"/>
      <c r="DX163" s="113"/>
      <c r="DY163" s="113"/>
      <c r="DZ163" s="113"/>
      <c r="EA163" s="113"/>
      <c r="EB163" s="113"/>
      <c r="EC163" s="113"/>
      <c r="ED163" s="113"/>
      <c r="EE163" s="113"/>
      <c r="EF163" s="113"/>
      <c r="EG163" s="113"/>
      <c r="EH163" s="113"/>
      <c r="EI163" s="113"/>
      <c r="EJ163" s="113"/>
      <c r="EK163" s="113"/>
      <c r="EL163" s="113"/>
      <c r="EM163" s="113"/>
      <c r="EN163" s="113"/>
      <c r="EO163" s="113"/>
      <c r="EP163" s="113"/>
      <c r="EQ163" s="113"/>
      <c r="ER163" s="113"/>
    </row>
    <row r="164" spans="1:148">
      <c r="A164" s="113"/>
      <c r="B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3"/>
      <c r="BR164" s="113"/>
      <c r="BS164" s="113"/>
      <c r="BT164" s="113"/>
      <c r="BU164" s="113"/>
      <c r="BV164" s="113"/>
      <c r="BW164" s="113"/>
      <c r="BX164" s="113"/>
      <c r="BY164" s="113"/>
      <c r="BZ164" s="113"/>
      <c r="CA164" s="113"/>
      <c r="CB164" s="113"/>
      <c r="CC164" s="113"/>
      <c r="CD164" s="113"/>
      <c r="CE164" s="113"/>
      <c r="CF164" s="113"/>
      <c r="CG164" s="113"/>
      <c r="CH164" s="113"/>
      <c r="CI164" s="113"/>
      <c r="CJ164" s="113"/>
      <c r="CK164" s="113"/>
      <c r="CL164" s="113"/>
      <c r="CM164" s="113"/>
      <c r="CN164" s="113"/>
      <c r="CO164" s="113"/>
      <c r="CP164" s="113"/>
      <c r="CQ164" s="113"/>
      <c r="CR164" s="113"/>
      <c r="CS164" s="113"/>
      <c r="CT164" s="113"/>
      <c r="CU164" s="113"/>
      <c r="CV164" s="113"/>
      <c r="CW164" s="113"/>
      <c r="CX164" s="113"/>
      <c r="CY164" s="113"/>
      <c r="CZ164" s="113"/>
      <c r="DA164" s="113"/>
      <c r="DB164" s="113"/>
      <c r="DC164" s="113"/>
      <c r="DD164" s="113"/>
      <c r="DE164" s="113"/>
      <c r="DF164" s="113"/>
      <c r="DG164" s="113"/>
      <c r="DH164" s="113"/>
      <c r="DI164" s="113"/>
      <c r="DJ164" s="113"/>
      <c r="DK164" s="113"/>
      <c r="DL164" s="113"/>
      <c r="DM164" s="113"/>
      <c r="DN164" s="113"/>
      <c r="DO164" s="113"/>
      <c r="DP164" s="113"/>
      <c r="DQ164" s="113"/>
      <c r="DR164" s="113"/>
      <c r="DS164" s="113"/>
      <c r="DT164" s="113"/>
      <c r="DU164" s="113"/>
      <c r="DV164" s="113"/>
      <c r="DW164" s="113"/>
      <c r="DX164" s="113"/>
      <c r="DY164" s="113"/>
      <c r="DZ164" s="113"/>
      <c r="EA164" s="113"/>
      <c r="EB164" s="113"/>
      <c r="EC164" s="113"/>
      <c r="ED164" s="113"/>
      <c r="EE164" s="113"/>
      <c r="EF164" s="113"/>
      <c r="EG164" s="113"/>
      <c r="EH164" s="113"/>
      <c r="EI164" s="113"/>
      <c r="EJ164" s="113"/>
      <c r="EK164" s="113"/>
      <c r="EL164" s="113"/>
      <c r="EM164" s="113"/>
      <c r="EN164" s="113"/>
      <c r="EO164" s="113"/>
      <c r="EP164" s="113"/>
      <c r="EQ164" s="113"/>
      <c r="ER164" s="113"/>
    </row>
    <row r="165" spans="1:148">
      <c r="A165" s="113"/>
      <c r="B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c r="BJ165" s="113"/>
      <c r="BK165" s="113"/>
      <c r="BL165" s="113"/>
      <c r="BM165" s="113"/>
      <c r="BN165" s="113"/>
      <c r="BO165" s="113"/>
      <c r="BP165" s="113"/>
      <c r="BQ165" s="113"/>
      <c r="BR165" s="113"/>
      <c r="BS165" s="113"/>
      <c r="BT165" s="113"/>
      <c r="BU165" s="113"/>
      <c r="BV165" s="113"/>
      <c r="BW165" s="113"/>
      <c r="BX165" s="113"/>
      <c r="BY165" s="113"/>
      <c r="BZ165" s="113"/>
      <c r="CA165" s="113"/>
      <c r="CB165" s="113"/>
      <c r="CC165" s="113"/>
      <c r="CD165" s="113"/>
      <c r="CE165" s="113"/>
      <c r="CF165" s="113"/>
      <c r="CG165" s="113"/>
      <c r="CH165" s="113"/>
      <c r="CI165" s="113"/>
      <c r="CJ165" s="113"/>
      <c r="CK165" s="113"/>
      <c r="CL165" s="113"/>
      <c r="CM165" s="113"/>
      <c r="CN165" s="113"/>
      <c r="CO165" s="113"/>
      <c r="CP165" s="113"/>
      <c r="CQ165" s="113"/>
      <c r="CR165" s="113"/>
      <c r="CS165" s="113"/>
      <c r="CT165" s="113"/>
      <c r="CU165" s="113"/>
      <c r="CV165" s="113"/>
      <c r="CW165" s="113"/>
      <c r="CX165" s="113"/>
      <c r="CY165" s="113"/>
      <c r="CZ165" s="113"/>
      <c r="DA165" s="113"/>
      <c r="DB165" s="113"/>
      <c r="DC165" s="113"/>
      <c r="DD165" s="113"/>
      <c r="DE165" s="113"/>
      <c r="DF165" s="113"/>
      <c r="DG165" s="113"/>
      <c r="DH165" s="113"/>
      <c r="DI165" s="113"/>
      <c r="DJ165" s="113"/>
      <c r="DK165" s="113"/>
      <c r="DL165" s="113"/>
      <c r="DM165" s="113"/>
      <c r="DN165" s="113"/>
      <c r="DO165" s="113"/>
      <c r="DP165" s="113"/>
      <c r="DQ165" s="113"/>
      <c r="DR165" s="113"/>
      <c r="DS165" s="113"/>
      <c r="DT165" s="113"/>
      <c r="DU165" s="113"/>
      <c r="DV165" s="113"/>
      <c r="DW165" s="113"/>
      <c r="DX165" s="113"/>
      <c r="DY165" s="113"/>
      <c r="DZ165" s="113"/>
      <c r="EA165" s="113"/>
      <c r="EB165" s="113"/>
      <c r="EC165" s="113"/>
      <c r="ED165" s="113"/>
      <c r="EE165" s="113"/>
      <c r="EF165" s="113"/>
      <c r="EG165" s="113"/>
      <c r="EH165" s="113"/>
      <c r="EI165" s="113"/>
      <c r="EJ165" s="113"/>
      <c r="EK165" s="113"/>
      <c r="EL165" s="113"/>
      <c r="EM165" s="113"/>
      <c r="EN165" s="113"/>
      <c r="EO165" s="113"/>
      <c r="EP165" s="113"/>
      <c r="EQ165" s="113"/>
      <c r="ER165" s="113"/>
    </row>
    <row r="166" spans="1:148">
      <c r="A166" s="113"/>
      <c r="B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c r="BM166" s="113"/>
      <c r="BN166" s="113"/>
      <c r="BO166" s="113"/>
      <c r="BP166" s="113"/>
      <c r="BQ166" s="113"/>
      <c r="BR166" s="113"/>
      <c r="BS166" s="113"/>
      <c r="BT166" s="113"/>
      <c r="BU166" s="113"/>
      <c r="BV166" s="113"/>
      <c r="BW166" s="113"/>
      <c r="BX166" s="113"/>
      <c r="BY166" s="113"/>
      <c r="BZ166" s="113"/>
      <c r="CA166" s="113"/>
      <c r="CB166" s="113"/>
      <c r="CC166" s="113"/>
      <c r="CD166" s="113"/>
      <c r="CE166" s="113"/>
      <c r="CF166" s="113"/>
      <c r="CG166" s="113"/>
      <c r="CH166" s="113"/>
      <c r="CI166" s="113"/>
      <c r="CJ166" s="113"/>
      <c r="CK166" s="113"/>
      <c r="CL166" s="113"/>
      <c r="CM166" s="113"/>
      <c r="CN166" s="113"/>
      <c r="CO166" s="113"/>
      <c r="CP166" s="113"/>
      <c r="CQ166" s="113"/>
      <c r="CR166" s="113"/>
      <c r="CS166" s="113"/>
      <c r="CT166" s="113"/>
      <c r="CU166" s="113"/>
      <c r="CV166" s="113"/>
      <c r="CW166" s="113"/>
      <c r="CX166" s="113"/>
      <c r="CY166" s="113"/>
      <c r="CZ166" s="113"/>
      <c r="DA166" s="113"/>
      <c r="DB166" s="113"/>
      <c r="DC166" s="113"/>
      <c r="DD166" s="113"/>
      <c r="DE166" s="113"/>
      <c r="DF166" s="113"/>
      <c r="DG166" s="113"/>
      <c r="DH166" s="113"/>
      <c r="DI166" s="113"/>
      <c r="DJ166" s="113"/>
      <c r="DK166" s="113"/>
      <c r="DL166" s="113"/>
      <c r="DM166" s="113"/>
      <c r="DN166" s="113"/>
      <c r="DO166" s="113"/>
      <c r="DP166" s="113"/>
      <c r="DQ166" s="113"/>
      <c r="DR166" s="113"/>
      <c r="DS166" s="113"/>
      <c r="DT166" s="113"/>
      <c r="DU166" s="113"/>
      <c r="DV166" s="113"/>
      <c r="DW166" s="113"/>
      <c r="DX166" s="113"/>
      <c r="DY166" s="113"/>
      <c r="DZ166" s="113"/>
      <c r="EA166" s="113"/>
      <c r="EB166" s="113"/>
      <c r="EC166" s="113"/>
      <c r="ED166" s="113"/>
      <c r="EE166" s="113"/>
      <c r="EF166" s="113"/>
      <c r="EG166" s="113"/>
      <c r="EH166" s="113"/>
      <c r="EI166" s="113"/>
      <c r="EJ166" s="113"/>
      <c r="EK166" s="113"/>
      <c r="EL166" s="113"/>
      <c r="EM166" s="113"/>
      <c r="EN166" s="113"/>
      <c r="EO166" s="113"/>
      <c r="EP166" s="113"/>
      <c r="EQ166" s="113"/>
      <c r="ER166" s="113"/>
    </row>
    <row r="167" spans="1:148">
      <c r="A167" s="113"/>
      <c r="B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c r="BJ167" s="113"/>
      <c r="BK167" s="113"/>
      <c r="BL167" s="113"/>
      <c r="BM167" s="113"/>
      <c r="BN167" s="113"/>
      <c r="BO167" s="113"/>
      <c r="BP167" s="113"/>
      <c r="BQ167" s="113"/>
      <c r="BR167" s="113"/>
      <c r="BS167" s="113"/>
      <c r="BT167" s="113"/>
      <c r="BU167" s="113"/>
      <c r="BV167" s="113"/>
      <c r="BW167" s="113"/>
      <c r="BX167" s="113"/>
      <c r="BY167" s="113"/>
      <c r="BZ167" s="113"/>
      <c r="CA167" s="113"/>
      <c r="CB167" s="113"/>
      <c r="CC167" s="113"/>
      <c r="CD167" s="113"/>
      <c r="CE167" s="113"/>
      <c r="CF167" s="113"/>
      <c r="CG167" s="113"/>
      <c r="CH167" s="113"/>
      <c r="CI167" s="113"/>
      <c r="CJ167" s="113"/>
      <c r="CK167" s="113"/>
      <c r="CL167" s="113"/>
      <c r="CM167" s="113"/>
      <c r="CN167" s="113"/>
      <c r="CO167" s="113"/>
      <c r="CP167" s="113"/>
      <c r="CQ167" s="113"/>
      <c r="CR167" s="113"/>
      <c r="CS167" s="113"/>
      <c r="CT167" s="113"/>
      <c r="CU167" s="113"/>
      <c r="CV167" s="113"/>
      <c r="CW167" s="113"/>
      <c r="CX167" s="113"/>
      <c r="CY167" s="113"/>
      <c r="CZ167" s="113"/>
      <c r="DA167" s="113"/>
      <c r="DB167" s="113"/>
      <c r="DC167" s="113"/>
      <c r="DD167" s="113"/>
      <c r="DE167" s="113"/>
      <c r="DF167" s="113"/>
      <c r="DG167" s="113"/>
      <c r="DH167" s="113"/>
      <c r="DI167" s="113"/>
      <c r="DJ167" s="113"/>
      <c r="DK167" s="113"/>
      <c r="DL167" s="113"/>
      <c r="DM167" s="113"/>
      <c r="DN167" s="113"/>
      <c r="DO167" s="113"/>
      <c r="DP167" s="113"/>
      <c r="DQ167" s="113"/>
      <c r="DR167" s="113"/>
      <c r="DS167" s="113"/>
      <c r="DT167" s="113"/>
      <c r="DU167" s="113"/>
      <c r="DV167" s="113"/>
      <c r="DW167" s="113"/>
      <c r="DX167" s="113"/>
      <c r="DY167" s="113"/>
      <c r="DZ167" s="113"/>
      <c r="EA167" s="113"/>
      <c r="EB167" s="113"/>
      <c r="EC167" s="113"/>
      <c r="ED167" s="113"/>
      <c r="EE167" s="113"/>
      <c r="EF167" s="113"/>
      <c r="EG167" s="113"/>
      <c r="EH167" s="113"/>
      <c r="EI167" s="113"/>
      <c r="EJ167" s="113"/>
      <c r="EK167" s="113"/>
      <c r="EL167" s="113"/>
      <c r="EM167" s="113"/>
      <c r="EN167" s="113"/>
      <c r="EO167" s="113"/>
      <c r="EP167" s="113"/>
      <c r="EQ167" s="113"/>
      <c r="ER167" s="113"/>
    </row>
    <row r="168" spans="1:148">
      <c r="A168" s="113"/>
      <c r="B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c r="BM168" s="113"/>
      <c r="BN168" s="113"/>
      <c r="BO168" s="113"/>
      <c r="BP168" s="113"/>
      <c r="BQ168" s="113"/>
      <c r="BR168" s="113"/>
      <c r="BS168" s="113"/>
      <c r="BT168" s="113"/>
      <c r="BU168" s="113"/>
      <c r="BV168" s="113"/>
      <c r="BW168" s="113"/>
      <c r="BX168" s="113"/>
      <c r="BY168" s="113"/>
      <c r="BZ168" s="113"/>
      <c r="CA168" s="113"/>
      <c r="CB168" s="113"/>
      <c r="CC168" s="113"/>
      <c r="CD168" s="113"/>
      <c r="CE168" s="113"/>
      <c r="CF168" s="113"/>
      <c r="CG168" s="113"/>
      <c r="CH168" s="113"/>
      <c r="CI168" s="113"/>
      <c r="CJ168" s="113"/>
      <c r="CK168" s="113"/>
      <c r="CL168" s="113"/>
      <c r="CM168" s="113"/>
      <c r="CN168" s="113"/>
      <c r="CO168" s="113"/>
      <c r="CP168" s="113"/>
      <c r="CQ168" s="113"/>
      <c r="CR168" s="113"/>
      <c r="CS168" s="113"/>
      <c r="CT168" s="113"/>
      <c r="CU168" s="113"/>
      <c r="CV168" s="113"/>
      <c r="CW168" s="113"/>
      <c r="CX168" s="113"/>
      <c r="CY168" s="113"/>
      <c r="CZ168" s="113"/>
      <c r="DA168" s="113"/>
      <c r="DB168" s="113"/>
      <c r="DC168" s="113"/>
      <c r="DD168" s="113"/>
      <c r="DE168" s="113"/>
      <c r="DF168" s="113"/>
      <c r="DG168" s="113"/>
      <c r="DH168" s="113"/>
      <c r="DI168" s="113"/>
      <c r="DJ168" s="113"/>
      <c r="DK168" s="113"/>
      <c r="DL168" s="113"/>
      <c r="DM168" s="113"/>
      <c r="DN168" s="113"/>
      <c r="DO168" s="113"/>
      <c r="DP168" s="113"/>
      <c r="DQ168" s="113"/>
      <c r="DR168" s="113"/>
      <c r="DS168" s="113"/>
      <c r="DT168" s="113"/>
      <c r="DU168" s="113"/>
      <c r="DV168" s="113"/>
      <c r="DW168" s="113"/>
      <c r="DX168" s="113"/>
      <c r="DY168" s="113"/>
      <c r="DZ168" s="113"/>
      <c r="EA168" s="113"/>
      <c r="EB168" s="113"/>
      <c r="EC168" s="113"/>
      <c r="ED168" s="113"/>
      <c r="EE168" s="113"/>
      <c r="EF168" s="113"/>
      <c r="EG168" s="113"/>
      <c r="EH168" s="113"/>
      <c r="EI168" s="113"/>
      <c r="EJ168" s="113"/>
      <c r="EK168" s="113"/>
      <c r="EL168" s="113"/>
      <c r="EM168" s="113"/>
      <c r="EN168" s="113"/>
      <c r="EO168" s="113"/>
      <c r="EP168" s="113"/>
      <c r="EQ168" s="113"/>
      <c r="ER168" s="113"/>
    </row>
    <row r="169" spans="1:148">
      <c r="A169" s="113"/>
      <c r="B169" s="113"/>
      <c r="S169" s="113"/>
      <c r="T169" s="113"/>
      <c r="U169" s="113"/>
      <c r="V169" s="113"/>
      <c r="W169" s="113"/>
      <c r="X169" s="113"/>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c r="BD169" s="113"/>
      <c r="BE169" s="113"/>
      <c r="BF169" s="113"/>
      <c r="BG169" s="113"/>
      <c r="BH169" s="113"/>
      <c r="BI169" s="113"/>
      <c r="BJ169" s="113"/>
      <c r="BK169" s="113"/>
      <c r="BL169" s="113"/>
      <c r="BM169" s="113"/>
      <c r="BN169" s="113"/>
      <c r="BO169" s="113"/>
      <c r="BP169" s="113"/>
      <c r="BQ169" s="113"/>
      <c r="BR169" s="113"/>
      <c r="BS169" s="113"/>
      <c r="BT169" s="113"/>
      <c r="BU169" s="113"/>
      <c r="BV169" s="113"/>
      <c r="BW169" s="113"/>
      <c r="BX169" s="113"/>
      <c r="BY169" s="113"/>
      <c r="BZ169" s="113"/>
      <c r="CA169" s="113"/>
      <c r="CB169" s="113"/>
      <c r="CC169" s="113"/>
      <c r="CD169" s="113"/>
      <c r="CE169" s="113"/>
      <c r="CF169" s="113"/>
      <c r="CG169" s="113"/>
      <c r="CH169" s="113"/>
      <c r="CI169" s="113"/>
      <c r="CJ169" s="113"/>
      <c r="CK169" s="113"/>
      <c r="CL169" s="113"/>
      <c r="CM169" s="113"/>
      <c r="CN169" s="113"/>
      <c r="CO169" s="113"/>
      <c r="CP169" s="113"/>
      <c r="CQ169" s="113"/>
      <c r="CR169" s="113"/>
      <c r="CS169" s="113"/>
      <c r="CT169" s="113"/>
      <c r="CU169" s="113"/>
      <c r="CV169" s="113"/>
      <c r="CW169" s="113"/>
      <c r="CX169" s="113"/>
      <c r="CY169" s="113"/>
      <c r="CZ169" s="113"/>
      <c r="DA169" s="113"/>
      <c r="DB169" s="113"/>
      <c r="DC169" s="113"/>
      <c r="DD169" s="113"/>
      <c r="DE169" s="113"/>
      <c r="DF169" s="113"/>
      <c r="DG169" s="113"/>
      <c r="DH169" s="113"/>
      <c r="DI169" s="113"/>
      <c r="DJ169" s="113"/>
      <c r="DK169" s="113"/>
      <c r="DL169" s="113"/>
      <c r="DM169" s="113"/>
      <c r="DN169" s="113"/>
      <c r="DO169" s="113"/>
      <c r="DP169" s="113"/>
      <c r="DQ169" s="113"/>
      <c r="DR169" s="113"/>
      <c r="DS169" s="113"/>
      <c r="DT169" s="113"/>
      <c r="DU169" s="113"/>
      <c r="DV169" s="113"/>
      <c r="DW169" s="113"/>
      <c r="DX169" s="113"/>
      <c r="DY169" s="113"/>
      <c r="DZ169" s="113"/>
      <c r="EA169" s="113"/>
      <c r="EB169" s="113"/>
      <c r="EC169" s="113"/>
      <c r="ED169" s="113"/>
      <c r="EE169" s="113"/>
      <c r="EF169" s="113"/>
      <c r="EG169" s="113"/>
      <c r="EH169" s="113"/>
      <c r="EI169" s="113"/>
      <c r="EJ169" s="113"/>
      <c r="EK169" s="113"/>
      <c r="EL169" s="113"/>
      <c r="EM169" s="113"/>
      <c r="EN169" s="113"/>
      <c r="EO169" s="113"/>
      <c r="EP169" s="113"/>
      <c r="EQ169" s="113"/>
      <c r="ER169" s="113"/>
    </row>
    <row r="170" spans="1:148">
      <c r="A170" s="113"/>
      <c r="B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c r="BD170" s="113"/>
      <c r="BE170" s="113"/>
      <c r="BF170" s="113"/>
      <c r="BG170" s="113"/>
      <c r="BH170" s="113"/>
      <c r="BI170" s="113"/>
      <c r="BJ170" s="113"/>
      <c r="BK170" s="113"/>
      <c r="BL170" s="113"/>
      <c r="BM170" s="113"/>
      <c r="BN170" s="113"/>
      <c r="BO170" s="113"/>
      <c r="BP170" s="113"/>
      <c r="BQ170" s="113"/>
      <c r="BR170" s="113"/>
      <c r="BS170" s="113"/>
      <c r="BT170" s="113"/>
      <c r="BU170" s="113"/>
      <c r="BV170" s="113"/>
      <c r="BW170" s="113"/>
      <c r="BX170" s="113"/>
      <c r="BY170" s="113"/>
      <c r="BZ170" s="113"/>
      <c r="CA170" s="113"/>
      <c r="CB170" s="113"/>
      <c r="CC170" s="113"/>
      <c r="CD170" s="113"/>
      <c r="CE170" s="113"/>
      <c r="CF170" s="113"/>
      <c r="CG170" s="113"/>
      <c r="CH170" s="113"/>
      <c r="CI170" s="113"/>
      <c r="CJ170" s="113"/>
      <c r="CK170" s="113"/>
      <c r="CL170" s="113"/>
      <c r="CM170" s="113"/>
      <c r="CN170" s="113"/>
      <c r="CO170" s="113"/>
      <c r="CP170" s="113"/>
      <c r="CQ170" s="113"/>
      <c r="CR170" s="113"/>
      <c r="CS170" s="113"/>
      <c r="CT170" s="113"/>
      <c r="CU170" s="113"/>
      <c r="CV170" s="113"/>
      <c r="CW170" s="113"/>
      <c r="CX170" s="113"/>
      <c r="CY170" s="113"/>
      <c r="CZ170" s="113"/>
      <c r="DA170" s="113"/>
      <c r="DB170" s="113"/>
      <c r="DC170" s="113"/>
      <c r="DD170" s="113"/>
      <c r="DE170" s="113"/>
      <c r="DF170" s="113"/>
      <c r="DG170" s="113"/>
      <c r="DH170" s="113"/>
      <c r="DI170" s="113"/>
      <c r="DJ170" s="113"/>
      <c r="DK170" s="113"/>
      <c r="DL170" s="113"/>
      <c r="DM170" s="113"/>
      <c r="DN170" s="113"/>
      <c r="DO170" s="113"/>
      <c r="DP170" s="113"/>
      <c r="DQ170" s="113"/>
      <c r="DR170" s="113"/>
      <c r="DS170" s="113"/>
      <c r="DT170" s="113"/>
      <c r="DU170" s="113"/>
      <c r="DV170" s="113"/>
      <c r="DW170" s="113"/>
      <c r="DX170" s="113"/>
      <c r="DY170" s="113"/>
      <c r="DZ170" s="113"/>
      <c r="EA170" s="113"/>
      <c r="EB170" s="113"/>
      <c r="EC170" s="113"/>
      <c r="ED170" s="113"/>
      <c r="EE170" s="113"/>
      <c r="EF170" s="113"/>
      <c r="EG170" s="113"/>
      <c r="EH170" s="113"/>
      <c r="EI170" s="113"/>
      <c r="EJ170" s="113"/>
      <c r="EK170" s="113"/>
      <c r="EL170" s="113"/>
      <c r="EM170" s="113"/>
      <c r="EN170" s="113"/>
      <c r="EO170" s="113"/>
      <c r="EP170" s="113"/>
      <c r="EQ170" s="113"/>
      <c r="ER170" s="113"/>
    </row>
    <row r="171" spans="1:148">
      <c r="A171" s="113"/>
      <c r="B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c r="BD171" s="113"/>
      <c r="BE171" s="113"/>
      <c r="BF171" s="113"/>
      <c r="BG171" s="113"/>
      <c r="BH171" s="113"/>
      <c r="BI171" s="113"/>
      <c r="BJ171" s="113"/>
      <c r="BK171" s="113"/>
      <c r="BL171" s="113"/>
      <c r="BM171" s="113"/>
      <c r="BN171" s="113"/>
      <c r="BO171" s="113"/>
      <c r="BP171" s="113"/>
      <c r="BQ171" s="113"/>
      <c r="BR171" s="113"/>
      <c r="BS171" s="113"/>
      <c r="BT171" s="113"/>
      <c r="BU171" s="113"/>
      <c r="BV171" s="113"/>
      <c r="BW171" s="113"/>
      <c r="BX171" s="113"/>
      <c r="BY171" s="113"/>
      <c r="BZ171" s="113"/>
      <c r="CA171" s="113"/>
      <c r="CB171" s="113"/>
      <c r="CC171" s="113"/>
      <c r="CD171" s="113"/>
      <c r="CE171" s="113"/>
      <c r="CF171" s="113"/>
      <c r="CG171" s="113"/>
      <c r="CH171" s="113"/>
      <c r="CI171" s="113"/>
      <c r="CJ171" s="113"/>
      <c r="CK171" s="113"/>
      <c r="CL171" s="113"/>
      <c r="CM171" s="113"/>
      <c r="CN171" s="113"/>
      <c r="CO171" s="113"/>
      <c r="CP171" s="113"/>
      <c r="CQ171" s="113"/>
      <c r="CR171" s="113"/>
      <c r="CS171" s="113"/>
      <c r="CT171" s="113"/>
      <c r="CU171" s="113"/>
      <c r="CV171" s="113"/>
      <c r="CW171" s="113"/>
      <c r="CX171" s="113"/>
      <c r="CY171" s="113"/>
      <c r="CZ171" s="113"/>
      <c r="DA171" s="113"/>
      <c r="DB171" s="113"/>
      <c r="DC171" s="113"/>
      <c r="DD171" s="113"/>
      <c r="DE171" s="113"/>
      <c r="DF171" s="113"/>
      <c r="DG171" s="113"/>
      <c r="DH171" s="113"/>
      <c r="DI171" s="113"/>
      <c r="DJ171" s="113"/>
      <c r="DK171" s="113"/>
      <c r="DL171" s="113"/>
      <c r="DM171" s="113"/>
      <c r="DN171" s="113"/>
      <c r="DO171" s="113"/>
      <c r="DP171" s="113"/>
      <c r="DQ171" s="113"/>
      <c r="DR171" s="113"/>
      <c r="DS171" s="113"/>
      <c r="DT171" s="113"/>
      <c r="DU171" s="113"/>
      <c r="DV171" s="113"/>
      <c r="DW171" s="113"/>
      <c r="DX171" s="113"/>
      <c r="DY171" s="113"/>
      <c r="DZ171" s="113"/>
      <c r="EA171" s="113"/>
      <c r="EB171" s="113"/>
      <c r="EC171" s="113"/>
      <c r="ED171" s="113"/>
      <c r="EE171" s="113"/>
      <c r="EF171" s="113"/>
      <c r="EG171" s="113"/>
      <c r="EH171" s="113"/>
      <c r="EI171" s="113"/>
      <c r="EJ171" s="113"/>
      <c r="EK171" s="113"/>
      <c r="EL171" s="113"/>
      <c r="EM171" s="113"/>
      <c r="EN171" s="113"/>
      <c r="EO171" s="113"/>
      <c r="EP171" s="113"/>
      <c r="EQ171" s="113"/>
      <c r="ER171" s="113"/>
    </row>
    <row r="172" spans="1:148">
      <c r="A172" s="113"/>
      <c r="B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c r="BX172" s="113"/>
      <c r="BY172" s="113"/>
      <c r="BZ172" s="113"/>
      <c r="CA172" s="113"/>
      <c r="CB172" s="113"/>
      <c r="CC172" s="113"/>
      <c r="CD172" s="113"/>
      <c r="CE172" s="113"/>
      <c r="CF172" s="113"/>
      <c r="CG172" s="113"/>
      <c r="CH172" s="113"/>
      <c r="CI172" s="113"/>
      <c r="CJ172" s="113"/>
      <c r="CK172" s="113"/>
      <c r="CL172" s="113"/>
      <c r="CM172" s="113"/>
      <c r="CN172" s="113"/>
      <c r="CO172" s="113"/>
      <c r="CP172" s="113"/>
      <c r="CQ172" s="113"/>
      <c r="CR172" s="113"/>
      <c r="CS172" s="113"/>
      <c r="CT172" s="113"/>
      <c r="CU172" s="113"/>
      <c r="CV172" s="113"/>
      <c r="CW172" s="113"/>
      <c r="CX172" s="113"/>
      <c r="CY172" s="113"/>
      <c r="CZ172" s="113"/>
      <c r="DA172" s="113"/>
      <c r="DB172" s="113"/>
      <c r="DC172" s="113"/>
      <c r="DD172" s="113"/>
      <c r="DE172" s="113"/>
      <c r="DF172" s="113"/>
      <c r="DG172" s="113"/>
      <c r="DH172" s="113"/>
      <c r="DI172" s="113"/>
      <c r="DJ172" s="113"/>
      <c r="DK172" s="113"/>
      <c r="DL172" s="113"/>
      <c r="DM172" s="113"/>
      <c r="DN172" s="113"/>
      <c r="DO172" s="113"/>
      <c r="DP172" s="113"/>
      <c r="DQ172" s="113"/>
      <c r="DR172" s="113"/>
      <c r="DS172" s="113"/>
      <c r="DT172" s="113"/>
      <c r="DU172" s="113"/>
      <c r="DV172" s="113"/>
      <c r="DW172" s="113"/>
      <c r="DX172" s="113"/>
      <c r="DY172" s="113"/>
      <c r="DZ172" s="113"/>
      <c r="EA172" s="113"/>
      <c r="EB172" s="113"/>
      <c r="EC172" s="113"/>
      <c r="ED172" s="113"/>
      <c r="EE172" s="113"/>
      <c r="EF172" s="113"/>
      <c r="EG172" s="113"/>
      <c r="EH172" s="113"/>
      <c r="EI172" s="113"/>
      <c r="EJ172" s="113"/>
      <c r="EK172" s="113"/>
      <c r="EL172" s="113"/>
      <c r="EM172" s="113"/>
      <c r="EN172" s="113"/>
      <c r="EO172" s="113"/>
      <c r="EP172" s="113"/>
      <c r="EQ172" s="113"/>
      <c r="ER172" s="113"/>
    </row>
    <row r="173" spans="1:148">
      <c r="A173" s="113"/>
      <c r="B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c r="BC173" s="113"/>
      <c r="BD173" s="113"/>
      <c r="BE173" s="113"/>
      <c r="BF173" s="113"/>
      <c r="BG173" s="113"/>
      <c r="BH173" s="113"/>
      <c r="BI173" s="113"/>
      <c r="BJ173" s="113"/>
      <c r="BK173" s="113"/>
      <c r="BL173" s="113"/>
      <c r="BM173" s="113"/>
      <c r="BN173" s="113"/>
      <c r="BO173" s="113"/>
      <c r="BP173" s="113"/>
      <c r="BQ173" s="113"/>
      <c r="BR173" s="113"/>
      <c r="BS173" s="113"/>
      <c r="BT173" s="113"/>
      <c r="BU173" s="113"/>
      <c r="BV173" s="113"/>
      <c r="BW173" s="113"/>
      <c r="BX173" s="113"/>
      <c r="BY173" s="113"/>
      <c r="BZ173" s="113"/>
      <c r="CA173" s="113"/>
      <c r="CB173" s="113"/>
      <c r="CC173" s="113"/>
      <c r="CD173" s="113"/>
      <c r="CE173" s="113"/>
      <c r="CF173" s="113"/>
      <c r="CG173" s="113"/>
      <c r="CH173" s="113"/>
      <c r="CI173" s="113"/>
      <c r="CJ173" s="113"/>
      <c r="CK173" s="113"/>
      <c r="CL173" s="113"/>
      <c r="CM173" s="113"/>
      <c r="CN173" s="113"/>
      <c r="CO173" s="113"/>
      <c r="CP173" s="113"/>
      <c r="CQ173" s="113"/>
      <c r="CR173" s="113"/>
      <c r="CS173" s="113"/>
      <c r="CT173" s="113"/>
      <c r="CU173" s="113"/>
      <c r="CV173" s="113"/>
      <c r="CW173" s="113"/>
      <c r="CX173" s="113"/>
      <c r="CY173" s="113"/>
      <c r="CZ173" s="113"/>
      <c r="DA173" s="113"/>
      <c r="DB173" s="113"/>
      <c r="DC173" s="113"/>
      <c r="DD173" s="113"/>
      <c r="DE173" s="113"/>
      <c r="DF173" s="113"/>
      <c r="DG173" s="113"/>
      <c r="DH173" s="113"/>
      <c r="DI173" s="113"/>
      <c r="DJ173" s="113"/>
      <c r="DK173" s="113"/>
      <c r="DL173" s="113"/>
      <c r="DM173" s="113"/>
      <c r="DN173" s="113"/>
      <c r="DO173" s="113"/>
      <c r="DP173" s="113"/>
      <c r="DQ173" s="113"/>
      <c r="DR173" s="113"/>
      <c r="DS173" s="113"/>
      <c r="DT173" s="113"/>
      <c r="DU173" s="113"/>
      <c r="DV173" s="113"/>
      <c r="DW173" s="113"/>
      <c r="DX173" s="113"/>
      <c r="DY173" s="113"/>
      <c r="DZ173" s="113"/>
      <c r="EA173" s="113"/>
      <c r="EB173" s="113"/>
      <c r="EC173" s="113"/>
      <c r="ED173" s="113"/>
      <c r="EE173" s="113"/>
      <c r="EF173" s="113"/>
      <c r="EG173" s="113"/>
      <c r="EH173" s="113"/>
      <c r="EI173" s="113"/>
      <c r="EJ173" s="113"/>
      <c r="EK173" s="113"/>
      <c r="EL173" s="113"/>
      <c r="EM173" s="113"/>
      <c r="EN173" s="113"/>
      <c r="EO173" s="113"/>
      <c r="EP173" s="113"/>
      <c r="EQ173" s="113"/>
      <c r="ER173" s="113"/>
    </row>
    <row r="174" spans="1:148">
      <c r="A174" s="113"/>
      <c r="B174" s="113"/>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3"/>
      <c r="BQ174" s="113"/>
      <c r="BR174" s="113"/>
      <c r="BS174" s="113"/>
      <c r="BT174" s="113"/>
      <c r="BU174" s="113"/>
      <c r="BV174" s="113"/>
      <c r="BW174" s="113"/>
      <c r="BX174" s="113"/>
      <c r="BY174" s="113"/>
      <c r="BZ174" s="113"/>
      <c r="CA174" s="113"/>
      <c r="CB174" s="113"/>
      <c r="CC174" s="113"/>
      <c r="CD174" s="113"/>
      <c r="CE174" s="113"/>
      <c r="CF174" s="113"/>
      <c r="CG174" s="113"/>
      <c r="CH174" s="113"/>
      <c r="CI174" s="113"/>
      <c r="CJ174" s="113"/>
      <c r="CK174" s="113"/>
      <c r="CL174" s="113"/>
      <c r="CM174" s="113"/>
      <c r="CN174" s="113"/>
      <c r="CO174" s="113"/>
      <c r="CP174" s="113"/>
      <c r="CQ174" s="113"/>
      <c r="CR174" s="113"/>
      <c r="CS174" s="113"/>
      <c r="CT174" s="113"/>
      <c r="CU174" s="113"/>
      <c r="CV174" s="113"/>
      <c r="CW174" s="113"/>
      <c r="CX174" s="113"/>
      <c r="CY174" s="113"/>
      <c r="CZ174" s="113"/>
      <c r="DA174" s="113"/>
      <c r="DB174" s="113"/>
      <c r="DC174" s="113"/>
      <c r="DD174" s="113"/>
      <c r="DE174" s="113"/>
      <c r="DF174" s="113"/>
      <c r="DG174" s="113"/>
      <c r="DH174" s="113"/>
      <c r="DI174" s="113"/>
      <c r="DJ174" s="113"/>
      <c r="DK174" s="113"/>
      <c r="DL174" s="113"/>
      <c r="DM174" s="113"/>
      <c r="DN174" s="113"/>
      <c r="DO174" s="113"/>
      <c r="DP174" s="113"/>
      <c r="DQ174" s="113"/>
      <c r="DR174" s="113"/>
      <c r="DS174" s="113"/>
      <c r="DT174" s="113"/>
      <c r="DU174" s="113"/>
      <c r="DV174" s="113"/>
      <c r="DW174" s="113"/>
      <c r="DX174" s="113"/>
      <c r="DY174" s="113"/>
      <c r="DZ174" s="113"/>
      <c r="EA174" s="113"/>
      <c r="EB174" s="113"/>
      <c r="EC174" s="113"/>
      <c r="ED174" s="113"/>
      <c r="EE174" s="113"/>
      <c r="EF174" s="113"/>
      <c r="EG174" s="113"/>
      <c r="EH174" s="113"/>
      <c r="EI174" s="113"/>
      <c r="EJ174" s="113"/>
      <c r="EK174" s="113"/>
      <c r="EL174" s="113"/>
      <c r="EM174" s="113"/>
      <c r="EN174" s="113"/>
      <c r="EO174" s="113"/>
      <c r="EP174" s="113"/>
      <c r="EQ174" s="113"/>
      <c r="ER174" s="113"/>
    </row>
    <row r="175" spans="1:148">
      <c r="A175" s="113"/>
      <c r="B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13"/>
      <c r="BI175" s="113"/>
      <c r="BJ175" s="113"/>
      <c r="BK175" s="113"/>
      <c r="BL175" s="113"/>
      <c r="BM175" s="113"/>
      <c r="BN175" s="113"/>
      <c r="BO175" s="113"/>
      <c r="BP175" s="113"/>
      <c r="BQ175" s="113"/>
      <c r="BR175" s="113"/>
      <c r="BS175" s="113"/>
      <c r="BT175" s="113"/>
      <c r="BU175" s="113"/>
      <c r="BV175" s="113"/>
      <c r="BW175" s="113"/>
      <c r="BX175" s="113"/>
      <c r="BY175" s="113"/>
      <c r="BZ175" s="113"/>
      <c r="CA175" s="113"/>
      <c r="CB175" s="113"/>
      <c r="CC175" s="113"/>
      <c r="CD175" s="113"/>
      <c r="CE175" s="113"/>
      <c r="CF175" s="113"/>
      <c r="CG175" s="113"/>
      <c r="CH175" s="113"/>
      <c r="CI175" s="113"/>
      <c r="CJ175" s="113"/>
      <c r="CK175" s="113"/>
      <c r="CL175" s="113"/>
      <c r="CM175" s="113"/>
      <c r="CN175" s="113"/>
      <c r="CO175" s="113"/>
      <c r="CP175" s="113"/>
      <c r="CQ175" s="113"/>
      <c r="CR175" s="113"/>
      <c r="CS175" s="113"/>
      <c r="CT175" s="113"/>
      <c r="CU175" s="113"/>
      <c r="CV175" s="113"/>
      <c r="CW175" s="113"/>
      <c r="CX175" s="113"/>
      <c r="CY175" s="113"/>
      <c r="CZ175" s="113"/>
      <c r="DA175" s="113"/>
      <c r="DB175" s="113"/>
      <c r="DC175" s="113"/>
      <c r="DD175" s="113"/>
      <c r="DE175" s="113"/>
      <c r="DF175" s="113"/>
      <c r="DG175" s="113"/>
      <c r="DH175" s="113"/>
      <c r="DI175" s="113"/>
      <c r="DJ175" s="113"/>
      <c r="DK175" s="113"/>
      <c r="DL175" s="113"/>
      <c r="DM175" s="113"/>
      <c r="DN175" s="113"/>
      <c r="DO175" s="113"/>
      <c r="DP175" s="113"/>
      <c r="DQ175" s="113"/>
      <c r="DR175" s="113"/>
      <c r="DS175" s="113"/>
      <c r="DT175" s="113"/>
      <c r="DU175" s="113"/>
      <c r="DV175" s="113"/>
      <c r="DW175" s="113"/>
      <c r="DX175" s="113"/>
      <c r="DY175" s="113"/>
      <c r="DZ175" s="113"/>
      <c r="EA175" s="113"/>
      <c r="EB175" s="113"/>
      <c r="EC175" s="113"/>
      <c r="ED175" s="113"/>
      <c r="EE175" s="113"/>
      <c r="EF175" s="113"/>
      <c r="EG175" s="113"/>
      <c r="EH175" s="113"/>
      <c r="EI175" s="113"/>
      <c r="EJ175" s="113"/>
      <c r="EK175" s="113"/>
      <c r="EL175" s="113"/>
      <c r="EM175" s="113"/>
      <c r="EN175" s="113"/>
      <c r="EO175" s="113"/>
      <c r="EP175" s="113"/>
      <c r="EQ175" s="113"/>
      <c r="ER175" s="113"/>
    </row>
    <row r="176" spans="1:148">
      <c r="A176" s="113"/>
      <c r="B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c r="BJ176" s="113"/>
      <c r="BK176" s="113"/>
      <c r="BL176" s="113"/>
      <c r="BM176" s="113"/>
      <c r="BN176" s="113"/>
      <c r="BO176" s="113"/>
      <c r="BP176" s="113"/>
      <c r="BQ176" s="113"/>
      <c r="BR176" s="113"/>
      <c r="BS176" s="113"/>
      <c r="BT176" s="113"/>
      <c r="BU176" s="113"/>
      <c r="BV176" s="113"/>
      <c r="BW176" s="113"/>
      <c r="BX176" s="113"/>
      <c r="BY176" s="113"/>
      <c r="BZ176" s="113"/>
      <c r="CA176" s="113"/>
      <c r="CB176" s="113"/>
      <c r="CC176" s="113"/>
      <c r="CD176" s="113"/>
      <c r="CE176" s="113"/>
      <c r="CF176" s="113"/>
      <c r="CG176" s="113"/>
      <c r="CH176" s="113"/>
      <c r="CI176" s="113"/>
      <c r="CJ176" s="113"/>
      <c r="CK176" s="113"/>
      <c r="CL176" s="113"/>
      <c r="CM176" s="113"/>
      <c r="CN176" s="113"/>
      <c r="CO176" s="113"/>
      <c r="CP176" s="113"/>
      <c r="CQ176" s="113"/>
      <c r="CR176" s="113"/>
      <c r="CS176" s="113"/>
      <c r="CT176" s="113"/>
      <c r="CU176" s="113"/>
      <c r="CV176" s="113"/>
      <c r="CW176" s="113"/>
      <c r="CX176" s="113"/>
      <c r="CY176" s="113"/>
      <c r="CZ176" s="113"/>
      <c r="DA176" s="113"/>
      <c r="DB176" s="113"/>
      <c r="DC176" s="113"/>
      <c r="DD176" s="113"/>
      <c r="DE176" s="113"/>
      <c r="DF176" s="113"/>
      <c r="DG176" s="113"/>
      <c r="DH176" s="113"/>
      <c r="DI176" s="113"/>
      <c r="DJ176" s="113"/>
      <c r="DK176" s="113"/>
      <c r="DL176" s="113"/>
      <c r="DM176" s="113"/>
      <c r="DN176" s="113"/>
      <c r="DO176" s="113"/>
      <c r="DP176" s="113"/>
      <c r="DQ176" s="113"/>
      <c r="DR176" s="113"/>
      <c r="DS176" s="113"/>
      <c r="DT176" s="113"/>
      <c r="DU176" s="113"/>
      <c r="DV176" s="113"/>
      <c r="DW176" s="113"/>
      <c r="DX176" s="113"/>
      <c r="DY176" s="113"/>
      <c r="DZ176" s="113"/>
      <c r="EA176" s="113"/>
      <c r="EB176" s="113"/>
      <c r="EC176" s="113"/>
      <c r="ED176" s="113"/>
      <c r="EE176" s="113"/>
      <c r="EF176" s="113"/>
      <c r="EG176" s="113"/>
      <c r="EH176" s="113"/>
      <c r="EI176" s="113"/>
      <c r="EJ176" s="113"/>
      <c r="EK176" s="113"/>
      <c r="EL176" s="113"/>
      <c r="EM176" s="113"/>
      <c r="EN176" s="113"/>
      <c r="EO176" s="113"/>
      <c r="EP176" s="113"/>
      <c r="EQ176" s="113"/>
      <c r="ER176" s="113"/>
    </row>
    <row r="177" spans="1:148">
      <c r="A177" s="113"/>
      <c r="B177" s="113"/>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c r="BJ177" s="113"/>
      <c r="BK177" s="113"/>
      <c r="BL177" s="113"/>
      <c r="BM177" s="113"/>
      <c r="BN177" s="113"/>
      <c r="BO177" s="113"/>
      <c r="BP177" s="113"/>
      <c r="BQ177" s="113"/>
      <c r="BR177" s="113"/>
      <c r="BS177" s="113"/>
      <c r="BT177" s="113"/>
      <c r="BU177" s="113"/>
      <c r="BV177" s="113"/>
      <c r="BW177" s="113"/>
      <c r="BX177" s="113"/>
      <c r="BY177" s="113"/>
      <c r="BZ177" s="113"/>
      <c r="CA177" s="113"/>
      <c r="CB177" s="113"/>
      <c r="CC177" s="113"/>
      <c r="CD177" s="113"/>
      <c r="CE177" s="113"/>
      <c r="CF177" s="113"/>
      <c r="CG177" s="113"/>
      <c r="CH177" s="113"/>
      <c r="CI177" s="113"/>
      <c r="CJ177" s="113"/>
      <c r="CK177" s="113"/>
      <c r="CL177" s="113"/>
      <c r="CM177" s="113"/>
      <c r="CN177" s="113"/>
      <c r="CO177" s="113"/>
      <c r="CP177" s="113"/>
      <c r="CQ177" s="113"/>
      <c r="CR177" s="113"/>
      <c r="CS177" s="113"/>
      <c r="CT177" s="113"/>
      <c r="CU177" s="113"/>
      <c r="CV177" s="113"/>
      <c r="CW177" s="113"/>
      <c r="CX177" s="113"/>
      <c r="CY177" s="113"/>
      <c r="CZ177" s="113"/>
      <c r="DA177" s="113"/>
      <c r="DB177" s="113"/>
      <c r="DC177" s="113"/>
      <c r="DD177" s="113"/>
      <c r="DE177" s="113"/>
      <c r="DF177" s="113"/>
      <c r="DG177" s="113"/>
      <c r="DH177" s="113"/>
      <c r="DI177" s="113"/>
      <c r="DJ177" s="113"/>
      <c r="DK177" s="113"/>
      <c r="DL177" s="113"/>
      <c r="DM177" s="113"/>
      <c r="DN177" s="113"/>
      <c r="DO177" s="113"/>
      <c r="DP177" s="113"/>
      <c r="DQ177" s="113"/>
      <c r="DR177" s="113"/>
      <c r="DS177" s="113"/>
      <c r="DT177" s="113"/>
      <c r="DU177" s="113"/>
      <c r="DV177" s="113"/>
      <c r="DW177" s="113"/>
      <c r="DX177" s="113"/>
      <c r="DY177" s="113"/>
      <c r="DZ177" s="113"/>
      <c r="EA177" s="113"/>
      <c r="EB177" s="113"/>
      <c r="EC177" s="113"/>
      <c r="ED177" s="113"/>
      <c r="EE177" s="113"/>
      <c r="EF177" s="113"/>
      <c r="EG177" s="113"/>
      <c r="EH177" s="113"/>
      <c r="EI177" s="113"/>
      <c r="EJ177" s="113"/>
      <c r="EK177" s="113"/>
      <c r="EL177" s="113"/>
      <c r="EM177" s="113"/>
      <c r="EN177" s="113"/>
      <c r="EO177" s="113"/>
      <c r="EP177" s="113"/>
      <c r="EQ177" s="113"/>
      <c r="ER177" s="113"/>
    </row>
    <row r="178" spans="1:148">
      <c r="A178" s="113"/>
      <c r="B178" s="113"/>
      <c r="S178" s="113"/>
      <c r="T178" s="113"/>
      <c r="U178" s="113"/>
      <c r="V178" s="113"/>
      <c r="W178" s="113"/>
      <c r="X178" s="113"/>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c r="AV178" s="113"/>
      <c r="AW178" s="113"/>
      <c r="AX178" s="113"/>
      <c r="AY178" s="113"/>
      <c r="AZ178" s="113"/>
      <c r="BA178" s="113"/>
      <c r="BB178" s="113"/>
      <c r="BC178" s="113"/>
      <c r="BD178" s="113"/>
      <c r="BE178" s="113"/>
      <c r="BF178" s="113"/>
      <c r="BG178" s="113"/>
      <c r="BH178" s="113"/>
      <c r="BI178" s="113"/>
      <c r="BJ178" s="113"/>
      <c r="BK178" s="113"/>
      <c r="BL178" s="113"/>
      <c r="BM178" s="113"/>
      <c r="BN178" s="113"/>
      <c r="BO178" s="113"/>
      <c r="BP178" s="113"/>
      <c r="BQ178" s="113"/>
      <c r="BR178" s="113"/>
      <c r="BS178" s="113"/>
      <c r="BT178" s="113"/>
      <c r="BU178" s="113"/>
      <c r="BV178" s="113"/>
      <c r="BW178" s="113"/>
      <c r="BX178" s="113"/>
      <c r="BY178" s="113"/>
      <c r="BZ178" s="113"/>
      <c r="CA178" s="113"/>
      <c r="CB178" s="113"/>
      <c r="CC178" s="113"/>
      <c r="CD178" s="113"/>
      <c r="CE178" s="113"/>
      <c r="CF178" s="113"/>
      <c r="CG178" s="113"/>
      <c r="CH178" s="113"/>
      <c r="CI178" s="113"/>
      <c r="CJ178" s="113"/>
      <c r="CK178" s="113"/>
      <c r="CL178" s="113"/>
      <c r="CM178" s="113"/>
      <c r="CN178" s="113"/>
      <c r="CO178" s="113"/>
      <c r="CP178" s="113"/>
      <c r="CQ178" s="113"/>
      <c r="CR178" s="113"/>
      <c r="CS178" s="113"/>
      <c r="CT178" s="113"/>
      <c r="CU178" s="113"/>
      <c r="CV178" s="113"/>
      <c r="CW178" s="113"/>
      <c r="CX178" s="113"/>
      <c r="CY178" s="113"/>
      <c r="CZ178" s="113"/>
      <c r="DA178" s="113"/>
      <c r="DB178" s="113"/>
      <c r="DC178" s="113"/>
      <c r="DD178" s="113"/>
      <c r="DE178" s="113"/>
      <c r="DF178" s="113"/>
      <c r="DG178" s="113"/>
      <c r="DH178" s="113"/>
      <c r="DI178" s="113"/>
      <c r="DJ178" s="113"/>
      <c r="DK178" s="113"/>
      <c r="DL178" s="113"/>
      <c r="DM178" s="113"/>
      <c r="DN178" s="113"/>
      <c r="DO178" s="113"/>
      <c r="DP178" s="113"/>
      <c r="DQ178" s="113"/>
      <c r="DR178" s="113"/>
      <c r="DS178" s="113"/>
      <c r="DT178" s="113"/>
      <c r="DU178" s="113"/>
      <c r="DV178" s="113"/>
      <c r="DW178" s="113"/>
      <c r="DX178" s="113"/>
      <c r="DY178" s="113"/>
      <c r="DZ178" s="113"/>
      <c r="EA178" s="113"/>
      <c r="EB178" s="113"/>
      <c r="EC178" s="113"/>
      <c r="ED178" s="113"/>
      <c r="EE178" s="113"/>
      <c r="EF178" s="113"/>
      <c r="EG178" s="113"/>
      <c r="EH178" s="113"/>
      <c r="EI178" s="113"/>
      <c r="EJ178" s="113"/>
      <c r="EK178" s="113"/>
      <c r="EL178" s="113"/>
      <c r="EM178" s="113"/>
      <c r="EN178" s="113"/>
      <c r="EO178" s="113"/>
      <c r="EP178" s="113"/>
      <c r="EQ178" s="113"/>
      <c r="ER178" s="113"/>
    </row>
    <row r="179" spans="1:148">
      <c r="A179" s="113"/>
      <c r="B179" s="113"/>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3"/>
      <c r="BC179" s="113"/>
      <c r="BD179" s="113"/>
      <c r="BE179" s="113"/>
      <c r="BF179" s="113"/>
      <c r="BG179" s="113"/>
      <c r="BH179" s="113"/>
      <c r="BI179" s="113"/>
      <c r="BJ179" s="113"/>
      <c r="BK179" s="113"/>
      <c r="BL179" s="113"/>
      <c r="BM179" s="113"/>
      <c r="BN179" s="113"/>
      <c r="BO179" s="113"/>
      <c r="BP179" s="113"/>
      <c r="BQ179" s="113"/>
      <c r="BR179" s="113"/>
      <c r="BS179" s="113"/>
      <c r="BT179" s="113"/>
      <c r="BU179" s="113"/>
      <c r="BV179" s="113"/>
      <c r="BW179" s="113"/>
      <c r="BX179" s="113"/>
      <c r="BY179" s="113"/>
      <c r="BZ179" s="113"/>
      <c r="CA179" s="113"/>
      <c r="CB179" s="113"/>
      <c r="CC179" s="113"/>
      <c r="CD179" s="113"/>
      <c r="CE179" s="113"/>
      <c r="CF179" s="113"/>
      <c r="CG179" s="113"/>
      <c r="CH179" s="113"/>
      <c r="CI179" s="113"/>
      <c r="CJ179" s="113"/>
      <c r="CK179" s="113"/>
      <c r="CL179" s="113"/>
      <c r="CM179" s="113"/>
      <c r="CN179" s="113"/>
      <c r="CO179" s="113"/>
      <c r="CP179" s="113"/>
      <c r="CQ179" s="113"/>
      <c r="CR179" s="113"/>
      <c r="CS179" s="113"/>
      <c r="CT179" s="113"/>
      <c r="CU179" s="113"/>
      <c r="CV179" s="113"/>
      <c r="CW179" s="113"/>
      <c r="CX179" s="113"/>
      <c r="CY179" s="113"/>
      <c r="CZ179" s="113"/>
      <c r="DA179" s="113"/>
      <c r="DB179" s="113"/>
      <c r="DC179" s="113"/>
      <c r="DD179" s="113"/>
      <c r="DE179" s="113"/>
      <c r="DF179" s="113"/>
      <c r="DG179" s="113"/>
      <c r="DH179" s="113"/>
      <c r="DI179" s="113"/>
      <c r="DJ179" s="113"/>
      <c r="DK179" s="113"/>
      <c r="DL179" s="113"/>
      <c r="DM179" s="113"/>
      <c r="DN179" s="113"/>
      <c r="DO179" s="113"/>
      <c r="DP179" s="113"/>
      <c r="DQ179" s="113"/>
      <c r="DR179" s="113"/>
      <c r="DS179" s="113"/>
      <c r="DT179" s="113"/>
      <c r="DU179" s="113"/>
      <c r="DV179" s="113"/>
      <c r="DW179" s="113"/>
      <c r="DX179" s="113"/>
      <c r="DY179" s="113"/>
      <c r="DZ179" s="113"/>
      <c r="EA179" s="113"/>
      <c r="EB179" s="113"/>
      <c r="EC179" s="113"/>
      <c r="ED179" s="113"/>
      <c r="EE179" s="113"/>
      <c r="EF179" s="113"/>
      <c r="EG179" s="113"/>
      <c r="EH179" s="113"/>
      <c r="EI179" s="113"/>
      <c r="EJ179" s="113"/>
      <c r="EK179" s="113"/>
      <c r="EL179" s="113"/>
      <c r="EM179" s="113"/>
      <c r="EN179" s="113"/>
      <c r="EO179" s="113"/>
      <c r="EP179" s="113"/>
      <c r="EQ179" s="113"/>
      <c r="ER179" s="113"/>
    </row>
    <row r="180" spans="1:148">
      <c r="A180" s="113"/>
      <c r="B180" s="113"/>
      <c r="S180" s="113"/>
      <c r="T180" s="113"/>
      <c r="U180" s="113"/>
      <c r="V180" s="113"/>
      <c r="W180" s="113"/>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c r="AV180" s="113"/>
      <c r="AW180" s="113"/>
      <c r="AX180" s="113"/>
      <c r="AY180" s="113"/>
      <c r="AZ180" s="113"/>
      <c r="BA180" s="113"/>
      <c r="BB180" s="113"/>
      <c r="BC180" s="113"/>
      <c r="BD180" s="113"/>
      <c r="BE180" s="113"/>
      <c r="BF180" s="113"/>
      <c r="BG180" s="113"/>
      <c r="BH180" s="113"/>
      <c r="BI180" s="113"/>
      <c r="BJ180" s="113"/>
      <c r="BK180" s="113"/>
      <c r="BL180" s="113"/>
      <c r="BM180" s="113"/>
      <c r="BN180" s="113"/>
      <c r="BO180" s="113"/>
      <c r="BP180" s="113"/>
      <c r="BQ180" s="113"/>
      <c r="BR180" s="113"/>
      <c r="BS180" s="113"/>
      <c r="BT180" s="113"/>
      <c r="BU180" s="113"/>
      <c r="BV180" s="113"/>
      <c r="BW180" s="113"/>
      <c r="BX180" s="113"/>
      <c r="BY180" s="113"/>
      <c r="BZ180" s="113"/>
      <c r="CA180" s="113"/>
      <c r="CB180" s="113"/>
      <c r="CC180" s="113"/>
      <c r="CD180" s="113"/>
      <c r="CE180" s="113"/>
      <c r="CF180" s="113"/>
      <c r="CG180" s="113"/>
      <c r="CH180" s="113"/>
      <c r="CI180" s="113"/>
      <c r="CJ180" s="113"/>
      <c r="CK180" s="113"/>
      <c r="CL180" s="113"/>
      <c r="CM180" s="113"/>
      <c r="CN180" s="113"/>
      <c r="CO180" s="113"/>
      <c r="CP180" s="113"/>
      <c r="CQ180" s="113"/>
      <c r="CR180" s="113"/>
      <c r="CS180" s="113"/>
      <c r="CT180" s="113"/>
      <c r="CU180" s="113"/>
      <c r="CV180" s="113"/>
      <c r="CW180" s="113"/>
      <c r="CX180" s="113"/>
      <c r="CY180" s="113"/>
      <c r="CZ180" s="113"/>
      <c r="DA180" s="113"/>
      <c r="DB180" s="113"/>
      <c r="DC180" s="113"/>
      <c r="DD180" s="113"/>
      <c r="DE180" s="113"/>
      <c r="DF180" s="113"/>
      <c r="DG180" s="113"/>
      <c r="DH180" s="113"/>
      <c r="DI180" s="113"/>
      <c r="DJ180" s="113"/>
      <c r="DK180" s="113"/>
      <c r="DL180" s="113"/>
      <c r="DM180" s="113"/>
      <c r="DN180" s="113"/>
      <c r="DO180" s="113"/>
      <c r="DP180" s="113"/>
      <c r="DQ180" s="113"/>
      <c r="DR180" s="113"/>
      <c r="DS180" s="113"/>
      <c r="DT180" s="113"/>
      <c r="DU180" s="113"/>
      <c r="DV180" s="113"/>
      <c r="DW180" s="113"/>
      <c r="DX180" s="113"/>
      <c r="DY180" s="113"/>
      <c r="DZ180" s="113"/>
      <c r="EA180" s="113"/>
      <c r="EB180" s="113"/>
      <c r="EC180" s="113"/>
      <c r="ED180" s="113"/>
      <c r="EE180" s="113"/>
      <c r="EF180" s="113"/>
      <c r="EG180" s="113"/>
      <c r="EH180" s="113"/>
      <c r="EI180" s="113"/>
      <c r="EJ180" s="113"/>
      <c r="EK180" s="113"/>
      <c r="EL180" s="113"/>
      <c r="EM180" s="113"/>
      <c r="EN180" s="113"/>
      <c r="EO180" s="113"/>
      <c r="EP180" s="113"/>
      <c r="EQ180" s="113"/>
      <c r="ER180" s="113"/>
    </row>
    <row r="181" spans="1:148">
      <c r="A181" s="113"/>
      <c r="B181" s="113"/>
      <c r="S181" s="113"/>
      <c r="T181" s="113"/>
      <c r="U181" s="113"/>
      <c r="V181" s="113"/>
      <c r="W181" s="113"/>
      <c r="X181" s="113"/>
      <c r="Y181" s="113"/>
      <c r="Z181" s="113"/>
      <c r="AA181" s="113"/>
      <c r="AB181" s="113"/>
      <c r="AC181" s="113"/>
      <c r="AD181" s="113"/>
      <c r="AE181" s="113"/>
      <c r="AF181" s="113"/>
      <c r="AG181" s="113"/>
      <c r="AH181" s="113"/>
      <c r="AI181" s="113"/>
      <c r="AJ181" s="113"/>
      <c r="AK181" s="113"/>
      <c r="AL181" s="113"/>
      <c r="AM181" s="113"/>
      <c r="AN181" s="113"/>
      <c r="AO181" s="113"/>
      <c r="AP181" s="113"/>
      <c r="AQ181" s="113"/>
      <c r="AR181" s="113"/>
      <c r="AS181" s="113"/>
      <c r="AT181" s="113"/>
      <c r="AU181" s="113"/>
      <c r="AV181" s="113"/>
      <c r="AW181" s="113"/>
      <c r="AX181" s="113"/>
      <c r="AY181" s="113"/>
      <c r="AZ181" s="113"/>
      <c r="BA181" s="113"/>
      <c r="BB181" s="113"/>
      <c r="BC181" s="113"/>
      <c r="BD181" s="113"/>
      <c r="BE181" s="113"/>
      <c r="BF181" s="113"/>
      <c r="BG181" s="113"/>
      <c r="BH181" s="113"/>
      <c r="BI181" s="113"/>
      <c r="BJ181" s="113"/>
      <c r="BK181" s="113"/>
      <c r="BL181" s="113"/>
      <c r="BM181" s="113"/>
      <c r="BN181" s="113"/>
      <c r="BO181" s="113"/>
      <c r="BP181" s="113"/>
      <c r="BQ181" s="113"/>
      <c r="BR181" s="113"/>
      <c r="BS181" s="113"/>
      <c r="BT181" s="113"/>
      <c r="BU181" s="113"/>
      <c r="BV181" s="113"/>
      <c r="BW181" s="113"/>
      <c r="BX181" s="113"/>
      <c r="BY181" s="113"/>
      <c r="BZ181" s="113"/>
      <c r="CA181" s="113"/>
      <c r="CB181" s="113"/>
      <c r="CC181" s="113"/>
      <c r="CD181" s="113"/>
      <c r="CE181" s="113"/>
      <c r="CF181" s="113"/>
      <c r="CG181" s="113"/>
      <c r="CH181" s="113"/>
      <c r="CI181" s="113"/>
      <c r="CJ181" s="113"/>
      <c r="CK181" s="113"/>
      <c r="CL181" s="113"/>
      <c r="CM181" s="113"/>
      <c r="CN181" s="113"/>
      <c r="CO181" s="113"/>
      <c r="CP181" s="113"/>
      <c r="CQ181" s="113"/>
      <c r="CR181" s="113"/>
      <c r="CS181" s="113"/>
      <c r="CT181" s="113"/>
      <c r="CU181" s="113"/>
      <c r="CV181" s="113"/>
      <c r="CW181" s="113"/>
      <c r="CX181" s="113"/>
      <c r="CY181" s="113"/>
      <c r="CZ181" s="113"/>
      <c r="DA181" s="113"/>
      <c r="DB181" s="113"/>
      <c r="DC181" s="113"/>
      <c r="DD181" s="113"/>
      <c r="DE181" s="113"/>
      <c r="DF181" s="113"/>
      <c r="DG181" s="113"/>
      <c r="DH181" s="113"/>
      <c r="DI181" s="113"/>
      <c r="DJ181" s="113"/>
      <c r="DK181" s="113"/>
      <c r="DL181" s="113"/>
      <c r="DM181" s="113"/>
      <c r="DN181" s="113"/>
      <c r="DO181" s="113"/>
      <c r="DP181" s="113"/>
      <c r="DQ181" s="113"/>
      <c r="DR181" s="113"/>
      <c r="DS181" s="113"/>
      <c r="DT181" s="113"/>
      <c r="DU181" s="113"/>
      <c r="DV181" s="113"/>
      <c r="DW181" s="113"/>
      <c r="DX181" s="113"/>
      <c r="DY181" s="113"/>
      <c r="DZ181" s="113"/>
      <c r="EA181" s="113"/>
      <c r="EB181" s="113"/>
      <c r="EC181" s="113"/>
      <c r="ED181" s="113"/>
      <c r="EE181" s="113"/>
      <c r="EF181" s="113"/>
      <c r="EG181" s="113"/>
      <c r="EH181" s="113"/>
      <c r="EI181" s="113"/>
      <c r="EJ181" s="113"/>
      <c r="EK181" s="113"/>
      <c r="EL181" s="113"/>
      <c r="EM181" s="113"/>
      <c r="EN181" s="113"/>
      <c r="EO181" s="113"/>
      <c r="EP181" s="113"/>
      <c r="EQ181" s="113"/>
      <c r="ER181" s="113"/>
    </row>
    <row r="182" spans="1:148">
      <c r="A182" s="113"/>
      <c r="B182" s="113"/>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c r="AV182" s="113"/>
      <c r="AW182" s="113"/>
      <c r="AX182" s="113"/>
      <c r="AY182" s="113"/>
      <c r="AZ182" s="113"/>
      <c r="BA182" s="113"/>
      <c r="BB182" s="113"/>
      <c r="BC182" s="113"/>
      <c r="BD182" s="113"/>
      <c r="BE182" s="113"/>
      <c r="BF182" s="113"/>
      <c r="BG182" s="113"/>
      <c r="BH182" s="113"/>
      <c r="BI182" s="113"/>
      <c r="BJ182" s="113"/>
      <c r="BK182" s="113"/>
      <c r="BL182" s="113"/>
      <c r="BM182" s="113"/>
      <c r="BN182" s="113"/>
      <c r="BO182" s="113"/>
      <c r="BP182" s="113"/>
      <c r="BQ182" s="113"/>
      <c r="BR182" s="113"/>
      <c r="BS182" s="113"/>
      <c r="BT182" s="113"/>
      <c r="BU182" s="113"/>
      <c r="BV182" s="113"/>
      <c r="BW182" s="113"/>
      <c r="BX182" s="113"/>
      <c r="BY182" s="113"/>
      <c r="BZ182" s="113"/>
      <c r="CA182" s="113"/>
      <c r="CB182" s="113"/>
      <c r="CC182" s="113"/>
      <c r="CD182" s="113"/>
      <c r="CE182" s="113"/>
      <c r="CF182" s="113"/>
      <c r="CG182" s="113"/>
      <c r="CH182" s="113"/>
      <c r="CI182" s="113"/>
      <c r="CJ182" s="113"/>
      <c r="CK182" s="113"/>
      <c r="CL182" s="113"/>
      <c r="CM182" s="113"/>
      <c r="CN182" s="113"/>
      <c r="CO182" s="113"/>
      <c r="CP182" s="113"/>
      <c r="CQ182" s="113"/>
      <c r="CR182" s="113"/>
      <c r="CS182" s="113"/>
      <c r="CT182" s="113"/>
      <c r="CU182" s="113"/>
      <c r="CV182" s="113"/>
      <c r="CW182" s="113"/>
      <c r="CX182" s="113"/>
      <c r="CY182" s="113"/>
      <c r="CZ182" s="113"/>
      <c r="DA182" s="113"/>
      <c r="DB182" s="113"/>
      <c r="DC182" s="113"/>
      <c r="DD182" s="113"/>
      <c r="DE182" s="113"/>
      <c r="DF182" s="113"/>
      <c r="DG182" s="113"/>
      <c r="DH182" s="113"/>
      <c r="DI182" s="113"/>
      <c r="DJ182" s="113"/>
      <c r="DK182" s="113"/>
      <c r="DL182" s="113"/>
      <c r="DM182" s="113"/>
      <c r="DN182" s="113"/>
      <c r="DO182" s="113"/>
      <c r="DP182" s="113"/>
      <c r="DQ182" s="113"/>
      <c r="DR182" s="113"/>
      <c r="DS182" s="113"/>
      <c r="DT182" s="113"/>
      <c r="DU182" s="113"/>
      <c r="DV182" s="113"/>
      <c r="DW182" s="113"/>
      <c r="DX182" s="113"/>
      <c r="DY182" s="113"/>
      <c r="DZ182" s="113"/>
      <c r="EA182" s="113"/>
      <c r="EB182" s="113"/>
      <c r="EC182" s="113"/>
      <c r="ED182" s="113"/>
      <c r="EE182" s="113"/>
      <c r="EF182" s="113"/>
      <c r="EG182" s="113"/>
      <c r="EH182" s="113"/>
      <c r="EI182" s="113"/>
      <c r="EJ182" s="113"/>
      <c r="EK182" s="113"/>
      <c r="EL182" s="113"/>
      <c r="EM182" s="113"/>
      <c r="EN182" s="113"/>
      <c r="EO182" s="113"/>
      <c r="EP182" s="113"/>
      <c r="EQ182" s="113"/>
      <c r="ER182" s="113"/>
    </row>
    <row r="183" spans="1:148">
      <c r="A183" s="113"/>
      <c r="B183" s="113"/>
      <c r="S183" s="113"/>
      <c r="T183" s="113"/>
      <c r="U183" s="113"/>
      <c r="V183" s="113"/>
      <c r="W183" s="113"/>
      <c r="X183" s="113"/>
      <c r="Y183" s="113"/>
      <c r="Z183" s="113"/>
      <c r="AA183" s="113"/>
      <c r="AB183" s="113"/>
      <c r="AC183" s="113"/>
      <c r="AD183" s="113"/>
      <c r="AE183" s="113"/>
      <c r="AF183" s="113"/>
      <c r="AG183" s="113"/>
      <c r="AH183" s="113"/>
      <c r="AI183" s="113"/>
      <c r="AJ183" s="113"/>
      <c r="AK183" s="113"/>
      <c r="AL183" s="113"/>
      <c r="AM183" s="113"/>
      <c r="AN183" s="113"/>
      <c r="AO183" s="113"/>
      <c r="AP183" s="113"/>
      <c r="AQ183" s="113"/>
      <c r="AR183" s="113"/>
      <c r="AS183" s="113"/>
      <c r="AT183" s="113"/>
      <c r="AU183" s="113"/>
      <c r="AV183" s="113"/>
      <c r="AW183" s="113"/>
      <c r="AX183" s="113"/>
      <c r="AY183" s="113"/>
      <c r="AZ183" s="113"/>
      <c r="BA183" s="113"/>
      <c r="BB183" s="113"/>
      <c r="BC183" s="113"/>
      <c r="BD183" s="113"/>
      <c r="BE183" s="113"/>
      <c r="BF183" s="113"/>
      <c r="BG183" s="113"/>
      <c r="BH183" s="113"/>
      <c r="BI183" s="113"/>
      <c r="BJ183" s="113"/>
      <c r="BK183" s="113"/>
      <c r="BL183" s="113"/>
      <c r="BM183" s="113"/>
      <c r="BN183" s="113"/>
      <c r="BO183" s="113"/>
      <c r="BP183" s="113"/>
      <c r="BQ183" s="113"/>
      <c r="BR183" s="113"/>
      <c r="BS183" s="113"/>
      <c r="BT183" s="113"/>
      <c r="BU183" s="113"/>
      <c r="BV183" s="113"/>
      <c r="BW183" s="113"/>
      <c r="BX183" s="113"/>
      <c r="BY183" s="113"/>
      <c r="BZ183" s="113"/>
      <c r="CA183" s="113"/>
      <c r="CB183" s="113"/>
      <c r="CC183" s="113"/>
      <c r="CD183" s="113"/>
      <c r="CE183" s="113"/>
      <c r="CF183" s="113"/>
      <c r="CG183" s="113"/>
      <c r="CH183" s="113"/>
      <c r="CI183" s="113"/>
      <c r="CJ183" s="113"/>
      <c r="CK183" s="113"/>
      <c r="CL183" s="113"/>
      <c r="CM183" s="113"/>
      <c r="CN183" s="113"/>
      <c r="CO183" s="113"/>
      <c r="CP183" s="113"/>
      <c r="CQ183" s="113"/>
      <c r="CR183" s="113"/>
      <c r="CS183" s="113"/>
      <c r="CT183" s="113"/>
      <c r="CU183" s="113"/>
      <c r="CV183" s="113"/>
      <c r="CW183" s="113"/>
      <c r="CX183" s="113"/>
      <c r="CY183" s="113"/>
      <c r="CZ183" s="113"/>
      <c r="DA183" s="113"/>
      <c r="DB183" s="113"/>
      <c r="DC183" s="113"/>
      <c r="DD183" s="113"/>
      <c r="DE183" s="113"/>
      <c r="DF183" s="113"/>
      <c r="DG183" s="113"/>
      <c r="DH183" s="113"/>
      <c r="DI183" s="113"/>
      <c r="DJ183" s="113"/>
      <c r="DK183" s="113"/>
      <c r="DL183" s="113"/>
      <c r="DM183" s="113"/>
      <c r="DN183" s="113"/>
      <c r="DO183" s="113"/>
      <c r="DP183" s="113"/>
      <c r="DQ183" s="113"/>
      <c r="DR183" s="113"/>
      <c r="DS183" s="113"/>
      <c r="DT183" s="113"/>
      <c r="DU183" s="113"/>
      <c r="DV183" s="113"/>
      <c r="DW183" s="113"/>
      <c r="DX183" s="113"/>
      <c r="DY183" s="113"/>
      <c r="DZ183" s="113"/>
      <c r="EA183" s="113"/>
      <c r="EB183" s="113"/>
      <c r="EC183" s="113"/>
      <c r="ED183" s="113"/>
      <c r="EE183" s="113"/>
      <c r="EF183" s="113"/>
      <c r="EG183" s="113"/>
      <c r="EH183" s="113"/>
      <c r="EI183" s="113"/>
      <c r="EJ183" s="113"/>
      <c r="EK183" s="113"/>
      <c r="EL183" s="113"/>
      <c r="EM183" s="113"/>
      <c r="EN183" s="113"/>
      <c r="EO183" s="113"/>
      <c r="EP183" s="113"/>
      <c r="EQ183" s="113"/>
      <c r="ER183" s="113"/>
    </row>
    <row r="184" spans="1:148">
      <c r="A184" s="113"/>
      <c r="B184" s="113"/>
      <c r="S184" s="113"/>
      <c r="T184" s="113"/>
      <c r="U184" s="113"/>
      <c r="V184" s="113"/>
      <c r="W184" s="113"/>
      <c r="X184" s="113"/>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c r="AV184" s="113"/>
      <c r="AW184" s="113"/>
      <c r="AX184" s="113"/>
      <c r="AY184" s="113"/>
      <c r="AZ184" s="113"/>
      <c r="BA184" s="113"/>
      <c r="BB184" s="113"/>
      <c r="BC184" s="113"/>
      <c r="BD184" s="113"/>
      <c r="BE184" s="113"/>
      <c r="BF184" s="113"/>
      <c r="BG184" s="113"/>
      <c r="BH184" s="113"/>
      <c r="BI184" s="113"/>
      <c r="BJ184" s="113"/>
      <c r="BK184" s="113"/>
      <c r="BL184" s="113"/>
      <c r="BM184" s="113"/>
      <c r="BN184" s="113"/>
      <c r="BO184" s="113"/>
      <c r="BP184" s="113"/>
      <c r="BQ184" s="113"/>
      <c r="BR184" s="113"/>
      <c r="BS184" s="113"/>
      <c r="BT184" s="113"/>
      <c r="BU184" s="113"/>
      <c r="BV184" s="113"/>
      <c r="BW184" s="113"/>
      <c r="BX184" s="113"/>
      <c r="BY184" s="113"/>
      <c r="BZ184" s="113"/>
      <c r="CA184" s="113"/>
      <c r="CB184" s="113"/>
      <c r="CC184" s="113"/>
      <c r="CD184" s="113"/>
      <c r="CE184" s="113"/>
      <c r="CF184" s="113"/>
      <c r="CG184" s="113"/>
      <c r="CH184" s="113"/>
      <c r="CI184" s="113"/>
      <c r="CJ184" s="113"/>
      <c r="CK184" s="113"/>
      <c r="CL184" s="113"/>
      <c r="CM184" s="113"/>
      <c r="CN184" s="113"/>
      <c r="CO184" s="113"/>
      <c r="CP184" s="113"/>
      <c r="CQ184" s="113"/>
      <c r="CR184" s="113"/>
      <c r="CS184" s="113"/>
      <c r="CT184" s="113"/>
      <c r="CU184" s="113"/>
      <c r="CV184" s="113"/>
      <c r="CW184" s="113"/>
      <c r="CX184" s="113"/>
      <c r="CY184" s="113"/>
      <c r="CZ184" s="113"/>
      <c r="DA184" s="113"/>
      <c r="DB184" s="113"/>
      <c r="DC184" s="113"/>
      <c r="DD184" s="113"/>
      <c r="DE184" s="113"/>
      <c r="DF184" s="113"/>
      <c r="DG184" s="113"/>
      <c r="DH184" s="113"/>
      <c r="DI184" s="113"/>
      <c r="DJ184" s="113"/>
      <c r="DK184" s="113"/>
      <c r="DL184" s="113"/>
      <c r="DM184" s="113"/>
      <c r="DN184" s="113"/>
      <c r="DO184" s="113"/>
      <c r="DP184" s="113"/>
      <c r="DQ184" s="113"/>
      <c r="DR184" s="113"/>
      <c r="DS184" s="113"/>
      <c r="DT184" s="113"/>
      <c r="DU184" s="113"/>
      <c r="DV184" s="113"/>
      <c r="DW184" s="113"/>
      <c r="DX184" s="113"/>
      <c r="DY184" s="113"/>
      <c r="DZ184" s="113"/>
      <c r="EA184" s="113"/>
      <c r="EB184" s="113"/>
      <c r="EC184" s="113"/>
      <c r="ED184" s="113"/>
      <c r="EE184" s="113"/>
      <c r="EF184" s="113"/>
      <c r="EG184" s="113"/>
      <c r="EH184" s="113"/>
      <c r="EI184" s="113"/>
      <c r="EJ184" s="113"/>
      <c r="EK184" s="113"/>
      <c r="EL184" s="113"/>
      <c r="EM184" s="113"/>
      <c r="EN184" s="113"/>
      <c r="EO184" s="113"/>
      <c r="EP184" s="113"/>
      <c r="EQ184" s="113"/>
      <c r="ER184" s="113"/>
    </row>
    <row r="185" spans="1:148">
      <c r="A185" s="113"/>
      <c r="B185" s="113"/>
      <c r="S185" s="113"/>
      <c r="T185" s="113"/>
      <c r="U185" s="113"/>
      <c r="V185" s="113"/>
      <c r="W185" s="113"/>
      <c r="X185" s="113"/>
      <c r="Y185" s="113"/>
      <c r="Z185" s="113"/>
      <c r="AA185" s="113"/>
      <c r="AB185" s="113"/>
      <c r="AC185" s="113"/>
      <c r="AD185" s="113"/>
      <c r="AE185" s="113"/>
      <c r="AF185" s="113"/>
      <c r="AG185" s="113"/>
      <c r="AH185" s="113"/>
      <c r="AI185" s="113"/>
      <c r="AJ185" s="113"/>
      <c r="AK185" s="113"/>
      <c r="AL185" s="113"/>
      <c r="AM185" s="113"/>
      <c r="AN185" s="113"/>
      <c r="AO185" s="113"/>
      <c r="AP185" s="113"/>
      <c r="AQ185" s="113"/>
      <c r="AR185" s="113"/>
      <c r="AS185" s="113"/>
      <c r="AT185" s="113"/>
      <c r="AU185" s="113"/>
      <c r="AV185" s="113"/>
      <c r="AW185" s="113"/>
      <c r="AX185" s="113"/>
      <c r="AY185" s="113"/>
      <c r="AZ185" s="113"/>
      <c r="BA185" s="113"/>
      <c r="BB185" s="113"/>
      <c r="BC185" s="113"/>
      <c r="BD185" s="113"/>
      <c r="BE185" s="113"/>
      <c r="BF185" s="113"/>
      <c r="BG185" s="113"/>
      <c r="BH185" s="113"/>
      <c r="BI185" s="113"/>
      <c r="BJ185" s="113"/>
      <c r="BK185" s="113"/>
      <c r="BL185" s="113"/>
      <c r="BM185" s="113"/>
      <c r="BN185" s="113"/>
      <c r="BO185" s="113"/>
      <c r="BP185" s="113"/>
      <c r="BQ185" s="113"/>
      <c r="BR185" s="113"/>
      <c r="BS185" s="113"/>
      <c r="BT185" s="113"/>
      <c r="BU185" s="113"/>
      <c r="BV185" s="113"/>
      <c r="BW185" s="113"/>
      <c r="BX185" s="113"/>
      <c r="BY185" s="113"/>
      <c r="BZ185" s="113"/>
      <c r="CA185" s="113"/>
      <c r="CB185" s="113"/>
      <c r="CC185" s="113"/>
      <c r="CD185" s="113"/>
      <c r="CE185" s="113"/>
      <c r="CF185" s="113"/>
      <c r="CG185" s="113"/>
      <c r="CH185" s="113"/>
      <c r="CI185" s="113"/>
      <c r="CJ185" s="113"/>
      <c r="CK185" s="113"/>
      <c r="CL185" s="113"/>
      <c r="CM185" s="113"/>
      <c r="CN185" s="113"/>
      <c r="CO185" s="113"/>
      <c r="CP185" s="113"/>
      <c r="CQ185" s="113"/>
      <c r="CR185" s="113"/>
      <c r="CS185" s="113"/>
      <c r="CT185" s="113"/>
      <c r="CU185" s="113"/>
      <c r="CV185" s="113"/>
      <c r="CW185" s="113"/>
      <c r="CX185" s="113"/>
      <c r="CY185" s="113"/>
      <c r="CZ185" s="113"/>
      <c r="DA185" s="113"/>
      <c r="DB185" s="113"/>
      <c r="DC185" s="113"/>
      <c r="DD185" s="113"/>
      <c r="DE185" s="113"/>
      <c r="DF185" s="113"/>
      <c r="DG185" s="113"/>
      <c r="DH185" s="113"/>
      <c r="DI185" s="113"/>
      <c r="DJ185" s="113"/>
      <c r="DK185" s="113"/>
      <c r="DL185" s="113"/>
      <c r="DM185" s="113"/>
      <c r="DN185" s="113"/>
      <c r="DO185" s="113"/>
      <c r="DP185" s="113"/>
      <c r="DQ185" s="113"/>
      <c r="DR185" s="113"/>
      <c r="DS185" s="113"/>
      <c r="DT185" s="113"/>
      <c r="DU185" s="113"/>
      <c r="DV185" s="113"/>
      <c r="DW185" s="113"/>
      <c r="DX185" s="113"/>
      <c r="DY185" s="113"/>
      <c r="DZ185" s="113"/>
      <c r="EA185" s="113"/>
      <c r="EB185" s="113"/>
      <c r="EC185" s="113"/>
      <c r="ED185" s="113"/>
      <c r="EE185" s="113"/>
      <c r="EF185" s="113"/>
      <c r="EG185" s="113"/>
      <c r="EH185" s="113"/>
      <c r="EI185" s="113"/>
      <c r="EJ185" s="113"/>
      <c r="EK185" s="113"/>
      <c r="EL185" s="113"/>
      <c r="EM185" s="113"/>
      <c r="EN185" s="113"/>
      <c r="EO185" s="113"/>
      <c r="EP185" s="113"/>
      <c r="EQ185" s="113"/>
      <c r="ER185" s="113"/>
    </row>
    <row r="186" spans="1:148">
      <c r="A186" s="113"/>
      <c r="B186" s="113"/>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c r="AV186" s="113"/>
      <c r="AW186" s="113"/>
      <c r="AX186" s="113"/>
      <c r="AY186" s="113"/>
      <c r="AZ186" s="113"/>
      <c r="BA186" s="113"/>
      <c r="BB186" s="113"/>
      <c r="BC186" s="113"/>
      <c r="BD186" s="113"/>
      <c r="BE186" s="113"/>
      <c r="BF186" s="113"/>
      <c r="BG186" s="113"/>
      <c r="BH186" s="113"/>
      <c r="BI186" s="113"/>
      <c r="BJ186" s="113"/>
      <c r="BK186" s="113"/>
      <c r="BL186" s="113"/>
      <c r="BM186" s="113"/>
      <c r="BN186" s="113"/>
      <c r="BO186" s="113"/>
      <c r="BP186" s="113"/>
      <c r="BQ186" s="113"/>
      <c r="BR186" s="113"/>
      <c r="BS186" s="113"/>
      <c r="BT186" s="113"/>
      <c r="BU186" s="113"/>
      <c r="BV186" s="113"/>
      <c r="BW186" s="113"/>
      <c r="BX186" s="113"/>
      <c r="BY186" s="113"/>
      <c r="BZ186" s="113"/>
      <c r="CA186" s="113"/>
      <c r="CB186" s="113"/>
      <c r="CC186" s="113"/>
      <c r="CD186" s="113"/>
      <c r="CE186" s="113"/>
      <c r="CF186" s="113"/>
      <c r="CG186" s="113"/>
      <c r="CH186" s="113"/>
      <c r="CI186" s="113"/>
      <c r="CJ186" s="113"/>
      <c r="CK186" s="113"/>
      <c r="CL186" s="113"/>
      <c r="CM186" s="113"/>
      <c r="CN186" s="113"/>
      <c r="CO186" s="113"/>
      <c r="CP186" s="113"/>
      <c r="CQ186" s="113"/>
      <c r="CR186" s="113"/>
      <c r="CS186" s="113"/>
      <c r="CT186" s="113"/>
      <c r="CU186" s="113"/>
      <c r="CV186" s="113"/>
      <c r="CW186" s="113"/>
      <c r="CX186" s="113"/>
      <c r="CY186" s="113"/>
      <c r="CZ186" s="113"/>
      <c r="DA186" s="113"/>
      <c r="DB186" s="113"/>
      <c r="DC186" s="113"/>
      <c r="DD186" s="113"/>
      <c r="DE186" s="113"/>
      <c r="DF186" s="113"/>
      <c r="DG186" s="113"/>
      <c r="DH186" s="113"/>
      <c r="DI186" s="113"/>
      <c r="DJ186" s="113"/>
      <c r="DK186" s="113"/>
      <c r="DL186" s="113"/>
      <c r="DM186" s="113"/>
      <c r="DN186" s="113"/>
      <c r="DO186" s="113"/>
      <c r="DP186" s="113"/>
      <c r="DQ186" s="113"/>
      <c r="DR186" s="113"/>
      <c r="DS186" s="113"/>
      <c r="DT186" s="113"/>
      <c r="DU186" s="113"/>
      <c r="DV186" s="113"/>
      <c r="DW186" s="113"/>
      <c r="DX186" s="113"/>
      <c r="DY186" s="113"/>
      <c r="DZ186" s="113"/>
      <c r="EA186" s="113"/>
      <c r="EB186" s="113"/>
      <c r="EC186" s="113"/>
      <c r="ED186" s="113"/>
      <c r="EE186" s="113"/>
      <c r="EF186" s="113"/>
      <c r="EG186" s="113"/>
      <c r="EH186" s="113"/>
      <c r="EI186" s="113"/>
      <c r="EJ186" s="113"/>
      <c r="EK186" s="113"/>
      <c r="EL186" s="113"/>
      <c r="EM186" s="113"/>
      <c r="EN186" s="113"/>
      <c r="EO186" s="113"/>
      <c r="EP186" s="113"/>
      <c r="EQ186" s="113"/>
      <c r="ER186" s="113"/>
    </row>
    <row r="187" spans="1:148">
      <c r="A187" s="113"/>
      <c r="B187" s="113"/>
      <c r="S187" s="113"/>
      <c r="T187" s="113"/>
      <c r="U187" s="113"/>
      <c r="V187" s="113"/>
      <c r="W187" s="113"/>
      <c r="X187" s="113"/>
      <c r="Y187" s="113"/>
      <c r="Z187" s="11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c r="AV187" s="113"/>
      <c r="AW187" s="113"/>
      <c r="AX187" s="113"/>
      <c r="AY187" s="113"/>
      <c r="AZ187" s="113"/>
      <c r="BA187" s="113"/>
      <c r="BB187" s="113"/>
      <c r="BC187" s="113"/>
      <c r="BD187" s="113"/>
      <c r="BE187" s="113"/>
      <c r="BF187" s="113"/>
      <c r="BG187" s="113"/>
      <c r="BH187" s="113"/>
      <c r="BI187" s="113"/>
      <c r="BJ187" s="113"/>
      <c r="BK187" s="113"/>
      <c r="BL187" s="113"/>
      <c r="BM187" s="113"/>
      <c r="BN187" s="113"/>
      <c r="BO187" s="113"/>
      <c r="BP187" s="113"/>
      <c r="BQ187" s="113"/>
      <c r="BR187" s="113"/>
      <c r="BS187" s="113"/>
      <c r="BT187" s="113"/>
      <c r="BU187" s="113"/>
      <c r="BV187" s="113"/>
      <c r="BW187" s="113"/>
      <c r="BX187" s="113"/>
      <c r="BY187" s="113"/>
      <c r="BZ187" s="113"/>
      <c r="CA187" s="113"/>
      <c r="CB187" s="113"/>
      <c r="CC187" s="113"/>
      <c r="CD187" s="113"/>
      <c r="CE187" s="113"/>
      <c r="CF187" s="113"/>
      <c r="CG187" s="113"/>
      <c r="CH187" s="113"/>
      <c r="CI187" s="113"/>
      <c r="CJ187" s="113"/>
      <c r="CK187" s="113"/>
      <c r="CL187" s="113"/>
      <c r="CM187" s="113"/>
      <c r="CN187" s="113"/>
      <c r="CO187" s="113"/>
      <c r="CP187" s="113"/>
      <c r="CQ187" s="113"/>
      <c r="CR187" s="113"/>
      <c r="CS187" s="113"/>
      <c r="CT187" s="113"/>
      <c r="CU187" s="113"/>
      <c r="CV187" s="113"/>
      <c r="CW187" s="113"/>
      <c r="CX187" s="113"/>
      <c r="CY187" s="113"/>
      <c r="CZ187" s="113"/>
      <c r="DA187" s="113"/>
      <c r="DB187" s="113"/>
      <c r="DC187" s="113"/>
      <c r="DD187" s="113"/>
      <c r="DE187" s="113"/>
      <c r="DF187" s="113"/>
      <c r="DG187" s="113"/>
      <c r="DH187" s="113"/>
      <c r="DI187" s="113"/>
      <c r="DJ187" s="113"/>
      <c r="DK187" s="113"/>
      <c r="DL187" s="113"/>
      <c r="DM187" s="113"/>
      <c r="DN187" s="113"/>
      <c r="DO187" s="113"/>
      <c r="DP187" s="113"/>
      <c r="DQ187" s="113"/>
      <c r="DR187" s="113"/>
      <c r="DS187" s="113"/>
      <c r="DT187" s="113"/>
      <c r="DU187" s="113"/>
      <c r="DV187" s="113"/>
      <c r="DW187" s="113"/>
      <c r="DX187" s="113"/>
      <c r="DY187" s="113"/>
      <c r="DZ187" s="113"/>
      <c r="EA187" s="113"/>
      <c r="EB187" s="113"/>
      <c r="EC187" s="113"/>
      <c r="ED187" s="113"/>
      <c r="EE187" s="113"/>
      <c r="EF187" s="113"/>
      <c r="EG187" s="113"/>
      <c r="EH187" s="113"/>
      <c r="EI187" s="113"/>
      <c r="EJ187" s="113"/>
      <c r="EK187" s="113"/>
      <c r="EL187" s="113"/>
      <c r="EM187" s="113"/>
      <c r="EN187" s="113"/>
      <c r="EO187" s="113"/>
      <c r="EP187" s="113"/>
      <c r="EQ187" s="113"/>
      <c r="ER187" s="113"/>
    </row>
    <row r="188" spans="1:148">
      <c r="A188" s="113"/>
      <c r="B188" s="113"/>
      <c r="S188" s="113"/>
      <c r="T188" s="113"/>
      <c r="U188" s="113"/>
      <c r="V188" s="113"/>
      <c r="W188" s="113"/>
      <c r="X188" s="113"/>
      <c r="Y188" s="113"/>
      <c r="Z188" s="113"/>
      <c r="AA188" s="113"/>
      <c r="AB188" s="113"/>
      <c r="AC188" s="113"/>
      <c r="AD188" s="113"/>
      <c r="AE188" s="113"/>
      <c r="AF188" s="113"/>
      <c r="AG188" s="113"/>
      <c r="AH188" s="113"/>
      <c r="AI188" s="113"/>
      <c r="AJ188" s="113"/>
      <c r="AK188" s="113"/>
      <c r="AL188" s="113"/>
      <c r="AM188" s="113"/>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3"/>
      <c r="BR188" s="113"/>
      <c r="BS188" s="113"/>
      <c r="BT188" s="113"/>
      <c r="BU188" s="113"/>
      <c r="BV188" s="113"/>
      <c r="BW188" s="113"/>
      <c r="BX188" s="113"/>
      <c r="BY188" s="113"/>
      <c r="BZ188" s="113"/>
      <c r="CA188" s="113"/>
      <c r="CB188" s="113"/>
      <c r="CC188" s="113"/>
      <c r="CD188" s="113"/>
      <c r="CE188" s="113"/>
      <c r="CF188" s="113"/>
      <c r="CG188" s="113"/>
      <c r="CH188" s="113"/>
      <c r="CI188" s="113"/>
      <c r="CJ188" s="113"/>
      <c r="CK188" s="113"/>
      <c r="CL188" s="113"/>
      <c r="CM188" s="113"/>
      <c r="CN188" s="113"/>
      <c r="CO188" s="113"/>
      <c r="CP188" s="113"/>
      <c r="CQ188" s="113"/>
      <c r="CR188" s="113"/>
      <c r="CS188" s="113"/>
      <c r="CT188" s="113"/>
      <c r="CU188" s="113"/>
      <c r="CV188" s="113"/>
      <c r="CW188" s="113"/>
      <c r="CX188" s="113"/>
      <c r="CY188" s="113"/>
      <c r="CZ188" s="113"/>
      <c r="DA188" s="113"/>
      <c r="DB188" s="113"/>
      <c r="DC188" s="113"/>
      <c r="DD188" s="113"/>
      <c r="DE188" s="113"/>
      <c r="DF188" s="113"/>
      <c r="DG188" s="113"/>
      <c r="DH188" s="113"/>
      <c r="DI188" s="113"/>
      <c r="DJ188" s="113"/>
      <c r="DK188" s="113"/>
      <c r="DL188" s="113"/>
      <c r="DM188" s="113"/>
      <c r="DN188" s="113"/>
      <c r="DO188" s="113"/>
      <c r="DP188" s="113"/>
      <c r="DQ188" s="113"/>
      <c r="DR188" s="113"/>
      <c r="DS188" s="113"/>
      <c r="DT188" s="113"/>
      <c r="DU188" s="113"/>
      <c r="DV188" s="113"/>
      <c r="DW188" s="113"/>
      <c r="DX188" s="113"/>
      <c r="DY188" s="113"/>
      <c r="DZ188" s="113"/>
      <c r="EA188" s="113"/>
      <c r="EB188" s="113"/>
      <c r="EC188" s="113"/>
      <c r="ED188" s="113"/>
      <c r="EE188" s="113"/>
      <c r="EF188" s="113"/>
      <c r="EG188" s="113"/>
      <c r="EH188" s="113"/>
      <c r="EI188" s="113"/>
      <c r="EJ188" s="113"/>
      <c r="EK188" s="113"/>
      <c r="EL188" s="113"/>
      <c r="EM188" s="113"/>
      <c r="EN188" s="113"/>
      <c r="EO188" s="113"/>
      <c r="EP188" s="113"/>
      <c r="EQ188" s="113"/>
      <c r="ER188" s="113"/>
    </row>
    <row r="189" spans="1:148">
      <c r="A189" s="113"/>
      <c r="B189" s="113"/>
      <c r="S189" s="113"/>
      <c r="T189" s="113"/>
      <c r="U189" s="113"/>
      <c r="V189" s="113"/>
      <c r="W189" s="113"/>
      <c r="X189" s="113"/>
      <c r="Y189" s="113"/>
      <c r="Z189" s="113"/>
      <c r="AA189" s="113"/>
      <c r="AB189" s="113"/>
      <c r="AC189" s="113"/>
      <c r="AD189" s="113"/>
      <c r="AE189" s="113"/>
      <c r="AF189" s="113"/>
      <c r="AG189" s="113"/>
      <c r="AH189" s="113"/>
      <c r="AI189" s="113"/>
      <c r="AJ189" s="113"/>
      <c r="AK189" s="113"/>
      <c r="AL189" s="113"/>
      <c r="AM189" s="113"/>
      <c r="AN189" s="113"/>
      <c r="AO189" s="113"/>
      <c r="AP189" s="113"/>
      <c r="AQ189" s="113"/>
      <c r="AR189" s="113"/>
      <c r="AS189" s="113"/>
      <c r="AT189" s="113"/>
      <c r="AU189" s="113"/>
      <c r="AV189" s="113"/>
      <c r="AW189" s="113"/>
      <c r="AX189" s="113"/>
      <c r="AY189" s="113"/>
      <c r="AZ189" s="113"/>
      <c r="BA189" s="113"/>
      <c r="BB189" s="113"/>
      <c r="BC189" s="113"/>
      <c r="BD189" s="113"/>
      <c r="BE189" s="113"/>
      <c r="BF189" s="113"/>
      <c r="BG189" s="113"/>
      <c r="BH189" s="113"/>
      <c r="BI189" s="113"/>
      <c r="BJ189" s="113"/>
      <c r="BK189" s="113"/>
      <c r="BL189" s="113"/>
      <c r="BM189" s="113"/>
      <c r="BN189" s="113"/>
      <c r="BO189" s="113"/>
      <c r="BP189" s="113"/>
      <c r="BQ189" s="113"/>
      <c r="BR189" s="113"/>
      <c r="BS189" s="113"/>
      <c r="BT189" s="113"/>
      <c r="BU189" s="113"/>
      <c r="BV189" s="113"/>
      <c r="BW189" s="113"/>
      <c r="BX189" s="113"/>
      <c r="BY189" s="113"/>
      <c r="BZ189" s="113"/>
      <c r="CA189" s="113"/>
      <c r="CB189" s="113"/>
      <c r="CC189" s="113"/>
      <c r="CD189" s="113"/>
      <c r="CE189" s="113"/>
      <c r="CF189" s="113"/>
      <c r="CG189" s="113"/>
      <c r="CH189" s="113"/>
      <c r="CI189" s="113"/>
      <c r="CJ189" s="113"/>
      <c r="CK189" s="113"/>
      <c r="CL189" s="113"/>
      <c r="CM189" s="113"/>
      <c r="CN189" s="113"/>
      <c r="CO189" s="113"/>
      <c r="CP189" s="113"/>
      <c r="CQ189" s="113"/>
      <c r="CR189" s="113"/>
      <c r="CS189" s="113"/>
      <c r="CT189" s="113"/>
      <c r="CU189" s="113"/>
      <c r="CV189" s="113"/>
      <c r="CW189" s="113"/>
      <c r="CX189" s="113"/>
      <c r="CY189" s="113"/>
      <c r="CZ189" s="113"/>
      <c r="DA189" s="113"/>
      <c r="DB189" s="113"/>
      <c r="DC189" s="113"/>
      <c r="DD189" s="113"/>
      <c r="DE189" s="113"/>
      <c r="DF189" s="113"/>
      <c r="DG189" s="113"/>
      <c r="DH189" s="113"/>
      <c r="DI189" s="113"/>
      <c r="DJ189" s="113"/>
      <c r="DK189" s="113"/>
      <c r="DL189" s="113"/>
      <c r="DM189" s="113"/>
      <c r="DN189" s="113"/>
      <c r="DO189" s="113"/>
      <c r="DP189" s="113"/>
      <c r="DQ189" s="113"/>
      <c r="DR189" s="113"/>
      <c r="DS189" s="113"/>
      <c r="DT189" s="113"/>
      <c r="DU189" s="113"/>
      <c r="DV189" s="113"/>
      <c r="DW189" s="113"/>
      <c r="DX189" s="113"/>
      <c r="DY189" s="113"/>
      <c r="DZ189" s="113"/>
      <c r="EA189" s="113"/>
      <c r="EB189" s="113"/>
      <c r="EC189" s="113"/>
      <c r="ED189" s="113"/>
      <c r="EE189" s="113"/>
      <c r="EF189" s="113"/>
      <c r="EG189" s="113"/>
      <c r="EH189" s="113"/>
      <c r="EI189" s="113"/>
      <c r="EJ189" s="113"/>
      <c r="EK189" s="113"/>
      <c r="EL189" s="113"/>
      <c r="EM189" s="113"/>
      <c r="EN189" s="113"/>
      <c r="EO189" s="113"/>
      <c r="EP189" s="113"/>
      <c r="EQ189" s="113"/>
      <c r="ER189" s="113"/>
    </row>
    <row r="190" spans="1:148">
      <c r="A190" s="113"/>
      <c r="B190" s="113"/>
      <c r="S190" s="113"/>
      <c r="T190" s="113"/>
      <c r="U190" s="113"/>
      <c r="V190" s="113"/>
      <c r="W190" s="113"/>
      <c r="X190" s="113"/>
      <c r="Y190" s="113"/>
      <c r="Z190" s="113"/>
      <c r="AA190" s="113"/>
      <c r="AB190" s="113"/>
      <c r="AC190" s="113"/>
      <c r="AD190" s="113"/>
      <c r="AE190" s="113"/>
      <c r="AF190" s="113"/>
      <c r="AG190" s="113"/>
      <c r="AH190" s="113"/>
      <c r="AI190" s="113"/>
      <c r="AJ190" s="113"/>
      <c r="AK190" s="113"/>
      <c r="AL190" s="113"/>
      <c r="AM190" s="113"/>
      <c r="AN190" s="113"/>
      <c r="AO190" s="113"/>
      <c r="AP190" s="113"/>
      <c r="AQ190" s="113"/>
      <c r="AR190" s="113"/>
      <c r="AS190" s="113"/>
      <c r="AT190" s="113"/>
      <c r="AU190" s="113"/>
      <c r="AV190" s="113"/>
      <c r="AW190" s="113"/>
      <c r="AX190" s="113"/>
      <c r="AY190" s="113"/>
      <c r="AZ190" s="113"/>
      <c r="BA190" s="113"/>
      <c r="BB190" s="113"/>
      <c r="BC190" s="113"/>
      <c r="BD190" s="113"/>
      <c r="BE190" s="113"/>
      <c r="BF190" s="113"/>
      <c r="BG190" s="113"/>
      <c r="BH190" s="113"/>
      <c r="BI190" s="113"/>
      <c r="BJ190" s="113"/>
      <c r="BK190" s="113"/>
      <c r="BL190" s="113"/>
      <c r="BM190" s="113"/>
      <c r="BN190" s="113"/>
      <c r="BO190" s="113"/>
      <c r="BP190" s="113"/>
      <c r="BQ190" s="113"/>
      <c r="BR190" s="113"/>
      <c r="BS190" s="113"/>
      <c r="BT190" s="113"/>
      <c r="BU190" s="113"/>
      <c r="BV190" s="113"/>
      <c r="BW190" s="113"/>
      <c r="BX190" s="113"/>
      <c r="BY190" s="113"/>
      <c r="BZ190" s="113"/>
      <c r="CA190" s="113"/>
      <c r="CB190" s="113"/>
      <c r="CC190" s="113"/>
      <c r="CD190" s="113"/>
      <c r="CE190" s="113"/>
      <c r="CF190" s="113"/>
      <c r="CG190" s="113"/>
      <c r="CH190" s="113"/>
      <c r="CI190" s="113"/>
      <c r="CJ190" s="113"/>
      <c r="CK190" s="113"/>
      <c r="CL190" s="113"/>
      <c r="CM190" s="113"/>
      <c r="CN190" s="113"/>
      <c r="CO190" s="113"/>
      <c r="CP190" s="113"/>
      <c r="CQ190" s="113"/>
      <c r="CR190" s="113"/>
      <c r="CS190" s="113"/>
      <c r="CT190" s="113"/>
      <c r="CU190" s="113"/>
      <c r="CV190" s="113"/>
      <c r="CW190" s="113"/>
      <c r="CX190" s="113"/>
      <c r="CY190" s="113"/>
      <c r="CZ190" s="113"/>
      <c r="DA190" s="113"/>
      <c r="DB190" s="113"/>
      <c r="DC190" s="113"/>
      <c r="DD190" s="113"/>
      <c r="DE190" s="113"/>
      <c r="DF190" s="113"/>
      <c r="DG190" s="113"/>
      <c r="DH190" s="113"/>
      <c r="DI190" s="113"/>
      <c r="DJ190" s="113"/>
      <c r="DK190" s="113"/>
      <c r="DL190" s="113"/>
      <c r="DM190" s="113"/>
      <c r="DN190" s="113"/>
      <c r="DO190" s="113"/>
      <c r="DP190" s="113"/>
      <c r="DQ190" s="113"/>
      <c r="DR190" s="113"/>
      <c r="DS190" s="113"/>
      <c r="DT190" s="113"/>
      <c r="DU190" s="113"/>
      <c r="DV190" s="113"/>
      <c r="DW190" s="113"/>
      <c r="DX190" s="113"/>
      <c r="DY190" s="113"/>
      <c r="DZ190" s="113"/>
      <c r="EA190" s="113"/>
      <c r="EB190" s="113"/>
      <c r="EC190" s="113"/>
      <c r="ED190" s="113"/>
      <c r="EE190" s="113"/>
      <c r="EF190" s="113"/>
      <c r="EG190" s="113"/>
      <c r="EH190" s="113"/>
      <c r="EI190" s="113"/>
      <c r="EJ190" s="113"/>
      <c r="EK190" s="113"/>
      <c r="EL190" s="113"/>
      <c r="EM190" s="113"/>
      <c r="EN190" s="113"/>
      <c r="EO190" s="113"/>
      <c r="EP190" s="113"/>
      <c r="EQ190" s="113"/>
      <c r="ER190" s="113"/>
    </row>
    <row r="191" spans="1:148">
      <c r="A191" s="113"/>
      <c r="B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c r="AV191" s="113"/>
      <c r="AW191" s="113"/>
      <c r="AX191" s="113"/>
      <c r="AY191" s="113"/>
      <c r="AZ191" s="113"/>
      <c r="BA191" s="113"/>
      <c r="BB191" s="113"/>
      <c r="BC191" s="113"/>
      <c r="BD191" s="113"/>
      <c r="BE191" s="113"/>
      <c r="BF191" s="113"/>
      <c r="BG191" s="113"/>
      <c r="BH191" s="113"/>
      <c r="BI191" s="113"/>
      <c r="BJ191" s="113"/>
      <c r="BK191" s="113"/>
      <c r="BL191" s="113"/>
      <c r="BM191" s="113"/>
      <c r="BN191" s="113"/>
      <c r="BO191" s="113"/>
      <c r="BP191" s="113"/>
      <c r="BQ191" s="113"/>
      <c r="BR191" s="113"/>
      <c r="BS191" s="113"/>
      <c r="BT191" s="113"/>
      <c r="BU191" s="113"/>
      <c r="BV191" s="113"/>
      <c r="BW191" s="113"/>
      <c r="BX191" s="113"/>
      <c r="BY191" s="113"/>
      <c r="BZ191" s="113"/>
      <c r="CA191" s="113"/>
      <c r="CB191" s="113"/>
      <c r="CC191" s="113"/>
      <c r="CD191" s="113"/>
      <c r="CE191" s="113"/>
      <c r="CF191" s="113"/>
      <c r="CG191" s="113"/>
      <c r="CH191" s="113"/>
      <c r="CI191" s="113"/>
      <c r="CJ191" s="113"/>
      <c r="CK191" s="113"/>
      <c r="CL191" s="113"/>
      <c r="CM191" s="113"/>
      <c r="CN191" s="113"/>
      <c r="CO191" s="113"/>
      <c r="CP191" s="113"/>
      <c r="CQ191" s="113"/>
      <c r="CR191" s="113"/>
      <c r="CS191" s="113"/>
      <c r="CT191" s="113"/>
      <c r="CU191" s="113"/>
      <c r="CV191" s="113"/>
      <c r="CW191" s="113"/>
      <c r="CX191" s="113"/>
      <c r="CY191" s="113"/>
      <c r="CZ191" s="113"/>
      <c r="DA191" s="113"/>
      <c r="DB191" s="113"/>
      <c r="DC191" s="113"/>
      <c r="DD191" s="113"/>
      <c r="DE191" s="113"/>
      <c r="DF191" s="113"/>
      <c r="DG191" s="113"/>
      <c r="DH191" s="113"/>
      <c r="DI191" s="113"/>
      <c r="DJ191" s="113"/>
      <c r="DK191" s="113"/>
      <c r="DL191" s="113"/>
      <c r="DM191" s="113"/>
      <c r="DN191" s="113"/>
      <c r="DO191" s="113"/>
      <c r="DP191" s="113"/>
      <c r="DQ191" s="113"/>
      <c r="DR191" s="113"/>
      <c r="DS191" s="113"/>
      <c r="DT191" s="113"/>
      <c r="DU191" s="113"/>
      <c r="DV191" s="113"/>
      <c r="DW191" s="113"/>
      <c r="DX191" s="113"/>
      <c r="DY191" s="113"/>
      <c r="DZ191" s="113"/>
      <c r="EA191" s="113"/>
      <c r="EB191" s="113"/>
      <c r="EC191" s="113"/>
      <c r="ED191" s="113"/>
      <c r="EE191" s="113"/>
      <c r="EF191" s="113"/>
      <c r="EG191" s="113"/>
      <c r="EH191" s="113"/>
      <c r="EI191" s="113"/>
      <c r="EJ191" s="113"/>
      <c r="EK191" s="113"/>
      <c r="EL191" s="113"/>
      <c r="EM191" s="113"/>
      <c r="EN191" s="113"/>
      <c r="EO191" s="113"/>
      <c r="EP191" s="113"/>
      <c r="EQ191" s="113"/>
      <c r="ER191" s="113"/>
    </row>
    <row r="192" spans="1:148">
      <c r="A192" s="113"/>
      <c r="B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3"/>
      <c r="BR192" s="113"/>
      <c r="BS192" s="113"/>
      <c r="BT192" s="113"/>
      <c r="BU192" s="113"/>
      <c r="BV192" s="113"/>
      <c r="BW192" s="113"/>
      <c r="BX192" s="113"/>
      <c r="BY192" s="113"/>
      <c r="BZ192" s="113"/>
      <c r="CA192" s="113"/>
      <c r="CB192" s="113"/>
      <c r="CC192" s="113"/>
      <c r="CD192" s="113"/>
      <c r="CE192" s="113"/>
      <c r="CF192" s="113"/>
      <c r="CG192" s="113"/>
      <c r="CH192" s="113"/>
      <c r="CI192" s="113"/>
      <c r="CJ192" s="113"/>
      <c r="CK192" s="113"/>
      <c r="CL192" s="113"/>
      <c r="CM192" s="113"/>
      <c r="CN192" s="113"/>
      <c r="CO192" s="113"/>
      <c r="CP192" s="113"/>
      <c r="CQ192" s="113"/>
      <c r="CR192" s="113"/>
      <c r="CS192" s="113"/>
      <c r="CT192" s="113"/>
      <c r="CU192" s="113"/>
      <c r="CV192" s="113"/>
      <c r="CW192" s="113"/>
      <c r="CX192" s="113"/>
      <c r="CY192" s="113"/>
      <c r="CZ192" s="113"/>
      <c r="DA192" s="113"/>
      <c r="DB192" s="113"/>
      <c r="DC192" s="113"/>
      <c r="DD192" s="113"/>
      <c r="DE192" s="113"/>
      <c r="DF192" s="113"/>
      <c r="DG192" s="113"/>
      <c r="DH192" s="113"/>
      <c r="DI192" s="113"/>
      <c r="DJ192" s="113"/>
      <c r="DK192" s="113"/>
      <c r="DL192" s="113"/>
      <c r="DM192" s="113"/>
      <c r="DN192" s="113"/>
      <c r="DO192" s="113"/>
      <c r="DP192" s="113"/>
      <c r="DQ192" s="113"/>
      <c r="DR192" s="113"/>
      <c r="DS192" s="113"/>
      <c r="DT192" s="113"/>
      <c r="DU192" s="113"/>
      <c r="DV192" s="113"/>
      <c r="DW192" s="113"/>
      <c r="DX192" s="113"/>
      <c r="DY192" s="113"/>
      <c r="DZ192" s="113"/>
      <c r="EA192" s="113"/>
      <c r="EB192" s="113"/>
      <c r="EC192" s="113"/>
      <c r="ED192" s="113"/>
      <c r="EE192" s="113"/>
      <c r="EF192" s="113"/>
      <c r="EG192" s="113"/>
      <c r="EH192" s="113"/>
      <c r="EI192" s="113"/>
      <c r="EJ192" s="113"/>
      <c r="EK192" s="113"/>
      <c r="EL192" s="113"/>
      <c r="EM192" s="113"/>
      <c r="EN192" s="113"/>
      <c r="EO192" s="113"/>
      <c r="EP192" s="113"/>
      <c r="EQ192" s="113"/>
      <c r="ER192" s="113"/>
    </row>
    <row r="193" spans="1:148">
      <c r="A193" s="113"/>
      <c r="B193" s="113"/>
      <c r="S193" s="113"/>
      <c r="T193" s="113"/>
      <c r="U193" s="113"/>
      <c r="V193" s="113"/>
      <c r="W193" s="113"/>
      <c r="X193" s="113"/>
      <c r="Y193" s="113"/>
      <c r="Z193" s="113"/>
      <c r="AA193" s="113"/>
      <c r="AB193" s="113"/>
      <c r="AC193" s="113"/>
      <c r="AD193" s="113"/>
      <c r="AE193" s="113"/>
      <c r="AF193" s="113"/>
      <c r="AG193" s="113"/>
      <c r="AH193" s="113"/>
      <c r="AI193" s="113"/>
      <c r="AJ193" s="113"/>
      <c r="AK193" s="113"/>
      <c r="AL193" s="113"/>
      <c r="AM193" s="113"/>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3"/>
      <c r="BR193" s="113"/>
      <c r="BS193" s="113"/>
      <c r="BT193" s="113"/>
      <c r="BU193" s="113"/>
      <c r="BV193" s="113"/>
      <c r="BW193" s="113"/>
      <c r="BX193" s="113"/>
      <c r="BY193" s="113"/>
      <c r="BZ193" s="113"/>
      <c r="CA193" s="113"/>
      <c r="CB193" s="113"/>
      <c r="CC193" s="113"/>
      <c r="CD193" s="113"/>
      <c r="CE193" s="113"/>
      <c r="CF193" s="113"/>
      <c r="CG193" s="113"/>
      <c r="CH193" s="113"/>
      <c r="CI193" s="113"/>
      <c r="CJ193" s="113"/>
      <c r="CK193" s="113"/>
      <c r="CL193" s="113"/>
      <c r="CM193" s="113"/>
      <c r="CN193" s="113"/>
      <c r="CO193" s="113"/>
      <c r="CP193" s="113"/>
      <c r="CQ193" s="113"/>
      <c r="CR193" s="113"/>
      <c r="CS193" s="113"/>
      <c r="CT193" s="113"/>
      <c r="CU193" s="113"/>
      <c r="CV193" s="113"/>
      <c r="CW193" s="113"/>
      <c r="CX193" s="113"/>
      <c r="CY193" s="113"/>
      <c r="CZ193" s="113"/>
      <c r="DA193" s="113"/>
      <c r="DB193" s="113"/>
      <c r="DC193" s="113"/>
      <c r="DD193" s="113"/>
      <c r="DE193" s="113"/>
      <c r="DF193" s="113"/>
      <c r="DG193" s="113"/>
      <c r="DH193" s="113"/>
      <c r="DI193" s="113"/>
      <c r="DJ193" s="113"/>
      <c r="DK193" s="113"/>
      <c r="DL193" s="113"/>
      <c r="DM193" s="113"/>
      <c r="DN193" s="113"/>
      <c r="DO193" s="113"/>
      <c r="DP193" s="113"/>
      <c r="DQ193" s="113"/>
      <c r="DR193" s="113"/>
      <c r="DS193" s="113"/>
      <c r="DT193" s="113"/>
      <c r="DU193" s="113"/>
      <c r="DV193" s="113"/>
      <c r="DW193" s="113"/>
      <c r="DX193" s="113"/>
      <c r="DY193" s="113"/>
      <c r="DZ193" s="113"/>
      <c r="EA193" s="113"/>
      <c r="EB193" s="113"/>
      <c r="EC193" s="113"/>
      <c r="ED193" s="113"/>
      <c r="EE193" s="113"/>
      <c r="EF193" s="113"/>
      <c r="EG193" s="113"/>
      <c r="EH193" s="113"/>
      <c r="EI193" s="113"/>
      <c r="EJ193" s="113"/>
      <c r="EK193" s="113"/>
      <c r="EL193" s="113"/>
      <c r="EM193" s="113"/>
      <c r="EN193" s="113"/>
      <c r="EO193" s="113"/>
      <c r="EP193" s="113"/>
      <c r="EQ193" s="113"/>
      <c r="ER193" s="113"/>
    </row>
    <row r="194" spans="1:148">
      <c r="A194" s="113"/>
      <c r="B194" s="113"/>
      <c r="S194" s="113"/>
      <c r="T194" s="113"/>
      <c r="U194" s="113"/>
      <c r="V194" s="113"/>
      <c r="W194" s="113"/>
      <c r="X194" s="113"/>
      <c r="Y194" s="113"/>
      <c r="Z194" s="113"/>
      <c r="AA194" s="113"/>
      <c r="AB194" s="113"/>
      <c r="AC194" s="113"/>
      <c r="AD194" s="113"/>
      <c r="AE194" s="113"/>
      <c r="AF194" s="113"/>
      <c r="AG194" s="113"/>
      <c r="AH194" s="113"/>
      <c r="AI194" s="113"/>
      <c r="AJ194" s="113"/>
      <c r="AK194" s="113"/>
      <c r="AL194" s="113"/>
      <c r="AM194" s="113"/>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3"/>
      <c r="BR194" s="113"/>
      <c r="BS194" s="113"/>
      <c r="BT194" s="113"/>
      <c r="BU194" s="113"/>
      <c r="BV194" s="113"/>
      <c r="BW194" s="113"/>
      <c r="BX194" s="113"/>
      <c r="BY194" s="113"/>
      <c r="BZ194" s="113"/>
      <c r="CA194" s="113"/>
      <c r="CB194" s="113"/>
      <c r="CC194" s="113"/>
      <c r="CD194" s="113"/>
      <c r="CE194" s="113"/>
      <c r="CF194" s="113"/>
      <c r="CG194" s="113"/>
      <c r="CH194" s="113"/>
      <c r="CI194" s="113"/>
      <c r="CJ194" s="113"/>
      <c r="CK194" s="113"/>
      <c r="CL194" s="113"/>
      <c r="CM194" s="113"/>
      <c r="CN194" s="113"/>
      <c r="CO194" s="113"/>
      <c r="CP194" s="113"/>
      <c r="CQ194" s="113"/>
      <c r="CR194" s="113"/>
      <c r="CS194" s="113"/>
      <c r="CT194" s="113"/>
      <c r="CU194" s="113"/>
      <c r="CV194" s="113"/>
      <c r="CW194" s="113"/>
      <c r="CX194" s="113"/>
      <c r="CY194" s="113"/>
      <c r="CZ194" s="113"/>
      <c r="DA194" s="113"/>
      <c r="DB194" s="113"/>
      <c r="DC194" s="113"/>
      <c r="DD194" s="113"/>
      <c r="DE194" s="113"/>
      <c r="DF194" s="113"/>
      <c r="DG194" s="113"/>
      <c r="DH194" s="113"/>
      <c r="DI194" s="113"/>
      <c r="DJ194" s="113"/>
      <c r="DK194" s="113"/>
      <c r="DL194" s="113"/>
      <c r="DM194" s="113"/>
      <c r="DN194" s="113"/>
      <c r="DO194" s="113"/>
      <c r="DP194" s="113"/>
      <c r="DQ194" s="113"/>
      <c r="DR194" s="113"/>
      <c r="DS194" s="113"/>
      <c r="DT194" s="113"/>
      <c r="DU194" s="113"/>
      <c r="DV194" s="113"/>
      <c r="DW194" s="113"/>
      <c r="DX194" s="113"/>
      <c r="DY194" s="113"/>
      <c r="DZ194" s="113"/>
      <c r="EA194" s="113"/>
      <c r="EB194" s="113"/>
      <c r="EC194" s="113"/>
      <c r="ED194" s="113"/>
      <c r="EE194" s="113"/>
      <c r="EF194" s="113"/>
      <c r="EG194" s="113"/>
      <c r="EH194" s="113"/>
      <c r="EI194" s="113"/>
      <c r="EJ194" s="113"/>
      <c r="EK194" s="113"/>
      <c r="EL194" s="113"/>
      <c r="EM194" s="113"/>
      <c r="EN194" s="113"/>
      <c r="EO194" s="113"/>
      <c r="EP194" s="113"/>
      <c r="EQ194" s="113"/>
      <c r="ER194" s="113"/>
    </row>
    <row r="195" spans="1:148">
      <c r="A195" s="113"/>
      <c r="B195" s="113"/>
      <c r="S195" s="113"/>
      <c r="T195" s="113"/>
      <c r="U195" s="113"/>
      <c r="V195" s="113"/>
      <c r="W195" s="113"/>
      <c r="X195" s="113"/>
      <c r="Y195" s="113"/>
      <c r="Z195" s="113"/>
      <c r="AA195" s="113"/>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c r="AV195" s="113"/>
      <c r="AW195" s="113"/>
      <c r="AX195" s="113"/>
      <c r="AY195" s="113"/>
      <c r="AZ195" s="113"/>
      <c r="BA195" s="113"/>
      <c r="BB195" s="113"/>
      <c r="BC195" s="113"/>
      <c r="BD195" s="113"/>
      <c r="BE195" s="113"/>
      <c r="BF195" s="113"/>
      <c r="BG195" s="113"/>
      <c r="BH195" s="113"/>
      <c r="BI195" s="113"/>
      <c r="BJ195" s="113"/>
      <c r="BK195" s="113"/>
      <c r="BL195" s="113"/>
      <c r="BM195" s="113"/>
      <c r="BN195" s="113"/>
      <c r="BO195" s="113"/>
      <c r="BP195" s="113"/>
      <c r="BQ195" s="113"/>
      <c r="BR195" s="113"/>
      <c r="BS195" s="113"/>
      <c r="BT195" s="113"/>
      <c r="BU195" s="113"/>
      <c r="BV195" s="113"/>
      <c r="BW195" s="113"/>
      <c r="BX195" s="113"/>
      <c r="BY195" s="113"/>
      <c r="BZ195" s="113"/>
      <c r="CA195" s="113"/>
      <c r="CB195" s="113"/>
      <c r="CC195" s="113"/>
      <c r="CD195" s="113"/>
      <c r="CE195" s="113"/>
      <c r="CF195" s="113"/>
      <c r="CG195" s="113"/>
      <c r="CH195" s="113"/>
      <c r="CI195" s="113"/>
      <c r="CJ195" s="113"/>
      <c r="CK195" s="113"/>
      <c r="CL195" s="113"/>
      <c r="CM195" s="113"/>
      <c r="CN195" s="113"/>
      <c r="CO195" s="113"/>
      <c r="CP195" s="113"/>
      <c r="CQ195" s="113"/>
      <c r="CR195" s="113"/>
      <c r="CS195" s="113"/>
      <c r="CT195" s="113"/>
      <c r="CU195" s="113"/>
      <c r="CV195" s="113"/>
      <c r="CW195" s="113"/>
      <c r="CX195" s="113"/>
      <c r="CY195" s="113"/>
      <c r="CZ195" s="113"/>
      <c r="DA195" s="113"/>
      <c r="DB195" s="113"/>
      <c r="DC195" s="113"/>
      <c r="DD195" s="113"/>
      <c r="DE195" s="113"/>
      <c r="DF195" s="113"/>
      <c r="DG195" s="113"/>
      <c r="DH195" s="113"/>
      <c r="DI195" s="113"/>
      <c r="DJ195" s="113"/>
      <c r="DK195" s="113"/>
      <c r="DL195" s="113"/>
      <c r="DM195" s="113"/>
      <c r="DN195" s="113"/>
      <c r="DO195" s="113"/>
      <c r="DP195" s="113"/>
      <c r="DQ195" s="113"/>
      <c r="DR195" s="113"/>
      <c r="DS195" s="113"/>
      <c r="DT195" s="113"/>
      <c r="DU195" s="113"/>
      <c r="DV195" s="113"/>
      <c r="DW195" s="113"/>
      <c r="DX195" s="113"/>
      <c r="DY195" s="113"/>
      <c r="DZ195" s="113"/>
      <c r="EA195" s="113"/>
      <c r="EB195" s="113"/>
      <c r="EC195" s="113"/>
      <c r="ED195" s="113"/>
      <c r="EE195" s="113"/>
      <c r="EF195" s="113"/>
      <c r="EG195" s="113"/>
      <c r="EH195" s="113"/>
      <c r="EI195" s="113"/>
      <c r="EJ195" s="113"/>
      <c r="EK195" s="113"/>
      <c r="EL195" s="113"/>
      <c r="EM195" s="113"/>
      <c r="EN195" s="113"/>
      <c r="EO195" s="113"/>
      <c r="EP195" s="113"/>
      <c r="EQ195" s="113"/>
      <c r="ER195" s="113"/>
    </row>
    <row r="196" spans="1:148">
      <c r="A196" s="113"/>
      <c r="B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3"/>
      <c r="AY196" s="113"/>
      <c r="AZ196" s="113"/>
      <c r="BA196" s="113"/>
      <c r="BB196" s="113"/>
      <c r="BC196" s="113"/>
      <c r="BD196" s="113"/>
      <c r="BE196" s="113"/>
      <c r="BF196" s="113"/>
      <c r="BG196" s="113"/>
      <c r="BH196" s="113"/>
      <c r="BI196" s="113"/>
      <c r="BJ196" s="113"/>
      <c r="BK196" s="113"/>
      <c r="BL196" s="113"/>
      <c r="BM196" s="113"/>
      <c r="BN196" s="113"/>
      <c r="BO196" s="113"/>
      <c r="BP196" s="113"/>
      <c r="BQ196" s="113"/>
      <c r="BR196" s="113"/>
      <c r="BS196" s="113"/>
      <c r="BT196" s="113"/>
      <c r="BU196" s="113"/>
      <c r="BV196" s="113"/>
      <c r="BW196" s="113"/>
      <c r="BX196" s="113"/>
      <c r="BY196" s="113"/>
      <c r="BZ196" s="113"/>
      <c r="CA196" s="113"/>
      <c r="CB196" s="113"/>
      <c r="CC196" s="113"/>
      <c r="CD196" s="113"/>
      <c r="CE196" s="113"/>
      <c r="CF196" s="113"/>
      <c r="CG196" s="113"/>
      <c r="CH196" s="113"/>
      <c r="CI196" s="113"/>
      <c r="CJ196" s="113"/>
      <c r="CK196" s="113"/>
      <c r="CL196" s="113"/>
      <c r="CM196" s="113"/>
      <c r="CN196" s="113"/>
      <c r="CO196" s="113"/>
      <c r="CP196" s="113"/>
      <c r="CQ196" s="113"/>
      <c r="CR196" s="113"/>
      <c r="CS196" s="113"/>
      <c r="CT196" s="113"/>
      <c r="CU196" s="113"/>
      <c r="CV196" s="113"/>
      <c r="CW196" s="113"/>
      <c r="CX196" s="113"/>
      <c r="CY196" s="113"/>
      <c r="CZ196" s="113"/>
      <c r="DA196" s="113"/>
      <c r="DB196" s="113"/>
      <c r="DC196" s="113"/>
      <c r="DD196" s="113"/>
      <c r="DE196" s="113"/>
      <c r="DF196" s="113"/>
      <c r="DG196" s="113"/>
      <c r="DH196" s="113"/>
      <c r="DI196" s="113"/>
      <c r="DJ196" s="113"/>
      <c r="DK196" s="113"/>
      <c r="DL196" s="113"/>
      <c r="DM196" s="113"/>
      <c r="DN196" s="113"/>
      <c r="DO196" s="113"/>
      <c r="DP196" s="113"/>
      <c r="DQ196" s="113"/>
      <c r="DR196" s="113"/>
      <c r="DS196" s="113"/>
      <c r="DT196" s="113"/>
      <c r="DU196" s="113"/>
      <c r="DV196" s="113"/>
      <c r="DW196" s="113"/>
      <c r="DX196" s="113"/>
      <c r="DY196" s="113"/>
      <c r="DZ196" s="113"/>
      <c r="EA196" s="113"/>
      <c r="EB196" s="113"/>
      <c r="EC196" s="113"/>
      <c r="ED196" s="113"/>
      <c r="EE196" s="113"/>
      <c r="EF196" s="113"/>
      <c r="EG196" s="113"/>
      <c r="EH196" s="113"/>
      <c r="EI196" s="113"/>
      <c r="EJ196" s="113"/>
      <c r="EK196" s="113"/>
      <c r="EL196" s="113"/>
      <c r="EM196" s="113"/>
      <c r="EN196" s="113"/>
      <c r="EO196" s="113"/>
      <c r="EP196" s="113"/>
      <c r="EQ196" s="113"/>
      <c r="ER196" s="113"/>
    </row>
    <row r="197" spans="1:148">
      <c r="A197" s="113"/>
      <c r="B197" s="113"/>
      <c r="S197" s="113"/>
      <c r="T197" s="113"/>
      <c r="U197" s="113"/>
      <c r="V197" s="113"/>
      <c r="W197" s="113"/>
      <c r="X197" s="113"/>
      <c r="Y197" s="113"/>
      <c r="Z197" s="113"/>
      <c r="AA197" s="113"/>
      <c r="AB197" s="113"/>
      <c r="AC197" s="113"/>
      <c r="AD197" s="113"/>
      <c r="AE197" s="113"/>
      <c r="AF197" s="113"/>
      <c r="AG197" s="113"/>
      <c r="AH197" s="113"/>
      <c r="AI197" s="113"/>
      <c r="AJ197" s="113"/>
      <c r="AK197" s="113"/>
      <c r="AL197" s="113"/>
      <c r="AM197" s="113"/>
      <c r="AN197" s="113"/>
      <c r="AO197" s="113"/>
      <c r="AP197" s="113"/>
      <c r="AQ197" s="113"/>
      <c r="AR197" s="113"/>
      <c r="AS197" s="113"/>
      <c r="AT197" s="113"/>
      <c r="AU197" s="113"/>
      <c r="AV197" s="113"/>
      <c r="AW197" s="113"/>
      <c r="AX197" s="113"/>
      <c r="AY197" s="113"/>
      <c r="AZ197" s="113"/>
      <c r="BA197" s="113"/>
      <c r="BB197" s="113"/>
      <c r="BC197" s="113"/>
      <c r="BD197" s="113"/>
      <c r="BE197" s="113"/>
      <c r="BF197" s="113"/>
      <c r="BG197" s="113"/>
      <c r="BH197" s="113"/>
      <c r="BI197" s="113"/>
      <c r="BJ197" s="113"/>
      <c r="BK197" s="113"/>
      <c r="BL197" s="113"/>
      <c r="BM197" s="113"/>
      <c r="BN197" s="113"/>
      <c r="BO197" s="113"/>
      <c r="BP197" s="113"/>
      <c r="BQ197" s="113"/>
      <c r="BR197" s="113"/>
      <c r="BS197" s="113"/>
      <c r="BT197" s="113"/>
      <c r="BU197" s="113"/>
      <c r="BV197" s="113"/>
      <c r="BW197" s="113"/>
      <c r="BX197" s="113"/>
      <c r="BY197" s="113"/>
      <c r="BZ197" s="113"/>
      <c r="CA197" s="113"/>
      <c r="CB197" s="113"/>
      <c r="CC197" s="113"/>
      <c r="CD197" s="113"/>
      <c r="CE197" s="113"/>
      <c r="CF197" s="113"/>
      <c r="CG197" s="113"/>
      <c r="CH197" s="113"/>
      <c r="CI197" s="113"/>
      <c r="CJ197" s="113"/>
      <c r="CK197" s="113"/>
      <c r="CL197" s="113"/>
      <c r="CM197" s="113"/>
      <c r="CN197" s="113"/>
      <c r="CO197" s="113"/>
      <c r="CP197" s="113"/>
      <c r="CQ197" s="113"/>
      <c r="CR197" s="113"/>
      <c r="CS197" s="113"/>
      <c r="CT197" s="113"/>
      <c r="CU197" s="113"/>
      <c r="CV197" s="113"/>
      <c r="CW197" s="113"/>
      <c r="CX197" s="113"/>
      <c r="CY197" s="113"/>
      <c r="CZ197" s="113"/>
      <c r="DA197" s="113"/>
      <c r="DB197" s="113"/>
      <c r="DC197" s="113"/>
      <c r="DD197" s="113"/>
      <c r="DE197" s="113"/>
      <c r="DF197" s="113"/>
      <c r="DG197" s="113"/>
      <c r="DH197" s="113"/>
      <c r="DI197" s="113"/>
      <c r="DJ197" s="113"/>
      <c r="DK197" s="113"/>
      <c r="DL197" s="113"/>
      <c r="DM197" s="113"/>
      <c r="DN197" s="113"/>
      <c r="DO197" s="113"/>
      <c r="DP197" s="113"/>
      <c r="DQ197" s="113"/>
      <c r="DR197" s="113"/>
      <c r="DS197" s="113"/>
      <c r="DT197" s="113"/>
      <c r="DU197" s="113"/>
      <c r="DV197" s="113"/>
      <c r="DW197" s="113"/>
      <c r="DX197" s="113"/>
      <c r="DY197" s="113"/>
      <c r="DZ197" s="113"/>
      <c r="EA197" s="113"/>
      <c r="EB197" s="113"/>
      <c r="EC197" s="113"/>
      <c r="ED197" s="113"/>
      <c r="EE197" s="113"/>
      <c r="EF197" s="113"/>
      <c r="EG197" s="113"/>
      <c r="EH197" s="113"/>
      <c r="EI197" s="113"/>
      <c r="EJ197" s="113"/>
      <c r="EK197" s="113"/>
      <c r="EL197" s="113"/>
      <c r="EM197" s="113"/>
      <c r="EN197" s="113"/>
      <c r="EO197" s="113"/>
      <c r="EP197" s="113"/>
      <c r="EQ197" s="113"/>
      <c r="ER197" s="113"/>
    </row>
    <row r="198" spans="1:148">
      <c r="A198" s="113"/>
      <c r="B198" s="113"/>
      <c r="S198" s="113"/>
      <c r="T198" s="113"/>
      <c r="U198" s="113"/>
      <c r="V198" s="113"/>
      <c r="W198" s="113"/>
      <c r="X198" s="113"/>
      <c r="Y198" s="113"/>
      <c r="Z198" s="113"/>
      <c r="AA198" s="113"/>
      <c r="AB198" s="113"/>
      <c r="AC198" s="113"/>
      <c r="AD198" s="113"/>
      <c r="AE198" s="113"/>
      <c r="AF198" s="113"/>
      <c r="AG198" s="113"/>
      <c r="AH198" s="113"/>
      <c r="AI198" s="113"/>
      <c r="AJ198" s="113"/>
      <c r="AK198" s="113"/>
      <c r="AL198" s="113"/>
      <c r="AM198" s="113"/>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3"/>
      <c r="BQ198" s="113"/>
      <c r="BR198" s="113"/>
      <c r="BS198" s="113"/>
      <c r="BT198" s="113"/>
      <c r="BU198" s="113"/>
      <c r="BV198" s="113"/>
      <c r="BW198" s="113"/>
      <c r="BX198" s="113"/>
      <c r="BY198" s="113"/>
      <c r="BZ198" s="113"/>
      <c r="CA198" s="113"/>
      <c r="CB198" s="113"/>
      <c r="CC198" s="113"/>
      <c r="CD198" s="113"/>
      <c r="CE198" s="113"/>
      <c r="CF198" s="113"/>
      <c r="CG198" s="113"/>
      <c r="CH198" s="113"/>
      <c r="CI198" s="113"/>
      <c r="CJ198" s="113"/>
      <c r="CK198" s="113"/>
      <c r="CL198" s="113"/>
      <c r="CM198" s="113"/>
      <c r="CN198" s="113"/>
      <c r="CO198" s="113"/>
      <c r="CP198" s="113"/>
      <c r="CQ198" s="113"/>
      <c r="CR198" s="113"/>
      <c r="CS198" s="113"/>
      <c r="CT198" s="113"/>
      <c r="CU198" s="113"/>
      <c r="CV198" s="113"/>
      <c r="CW198" s="113"/>
      <c r="CX198" s="113"/>
      <c r="CY198" s="113"/>
      <c r="CZ198" s="113"/>
      <c r="DA198" s="113"/>
      <c r="DB198" s="113"/>
      <c r="DC198" s="113"/>
      <c r="DD198" s="113"/>
      <c r="DE198" s="113"/>
      <c r="DF198" s="113"/>
      <c r="DG198" s="113"/>
      <c r="DH198" s="113"/>
      <c r="DI198" s="113"/>
      <c r="DJ198" s="113"/>
      <c r="DK198" s="113"/>
      <c r="DL198" s="113"/>
      <c r="DM198" s="113"/>
      <c r="DN198" s="113"/>
      <c r="DO198" s="113"/>
      <c r="DP198" s="113"/>
      <c r="DQ198" s="113"/>
      <c r="DR198" s="113"/>
      <c r="DS198" s="113"/>
      <c r="DT198" s="113"/>
      <c r="DU198" s="113"/>
      <c r="DV198" s="113"/>
      <c r="DW198" s="113"/>
      <c r="DX198" s="113"/>
      <c r="DY198" s="113"/>
      <c r="DZ198" s="113"/>
      <c r="EA198" s="113"/>
      <c r="EB198" s="113"/>
      <c r="EC198" s="113"/>
      <c r="ED198" s="113"/>
      <c r="EE198" s="113"/>
      <c r="EF198" s="113"/>
      <c r="EG198" s="113"/>
      <c r="EH198" s="113"/>
      <c r="EI198" s="113"/>
      <c r="EJ198" s="113"/>
      <c r="EK198" s="113"/>
      <c r="EL198" s="113"/>
      <c r="EM198" s="113"/>
      <c r="EN198" s="113"/>
      <c r="EO198" s="113"/>
      <c r="EP198" s="113"/>
      <c r="EQ198" s="113"/>
      <c r="ER198" s="113"/>
    </row>
    <row r="199" spans="1:148">
      <c r="A199" s="113"/>
      <c r="B199" s="113"/>
      <c r="S199" s="113"/>
      <c r="T199" s="113"/>
      <c r="U199" s="113"/>
      <c r="V199" s="113"/>
      <c r="W199" s="113"/>
      <c r="X199" s="113"/>
      <c r="Y199" s="113"/>
      <c r="Z199" s="113"/>
      <c r="AA199" s="113"/>
      <c r="AB199" s="113"/>
      <c r="AC199" s="113"/>
      <c r="AD199" s="113"/>
      <c r="AE199" s="113"/>
      <c r="AF199" s="113"/>
      <c r="AG199" s="113"/>
      <c r="AH199" s="113"/>
      <c r="AI199" s="113"/>
      <c r="AJ199" s="113"/>
      <c r="AK199" s="113"/>
      <c r="AL199" s="113"/>
      <c r="AM199" s="113"/>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3"/>
      <c r="BR199" s="113"/>
      <c r="BS199" s="113"/>
      <c r="BT199" s="113"/>
      <c r="BU199" s="113"/>
      <c r="BV199" s="113"/>
      <c r="BW199" s="113"/>
      <c r="BX199" s="113"/>
      <c r="BY199" s="113"/>
      <c r="BZ199" s="113"/>
      <c r="CA199" s="113"/>
      <c r="CB199" s="113"/>
      <c r="CC199" s="113"/>
      <c r="CD199" s="113"/>
      <c r="CE199" s="113"/>
      <c r="CF199" s="113"/>
      <c r="CG199" s="113"/>
      <c r="CH199" s="113"/>
      <c r="CI199" s="113"/>
      <c r="CJ199" s="113"/>
      <c r="CK199" s="113"/>
      <c r="CL199" s="113"/>
      <c r="CM199" s="113"/>
      <c r="CN199" s="113"/>
      <c r="CO199" s="113"/>
      <c r="CP199" s="113"/>
      <c r="CQ199" s="113"/>
      <c r="CR199" s="113"/>
      <c r="CS199" s="113"/>
      <c r="CT199" s="113"/>
      <c r="CU199" s="113"/>
      <c r="CV199" s="113"/>
      <c r="CW199" s="113"/>
      <c r="CX199" s="113"/>
      <c r="CY199" s="113"/>
      <c r="CZ199" s="113"/>
      <c r="DA199" s="113"/>
      <c r="DB199" s="113"/>
      <c r="DC199" s="113"/>
      <c r="DD199" s="113"/>
      <c r="DE199" s="113"/>
      <c r="DF199" s="113"/>
      <c r="DG199" s="113"/>
      <c r="DH199" s="113"/>
      <c r="DI199" s="113"/>
      <c r="DJ199" s="113"/>
      <c r="DK199" s="113"/>
      <c r="DL199" s="113"/>
      <c r="DM199" s="113"/>
      <c r="DN199" s="113"/>
      <c r="DO199" s="113"/>
      <c r="DP199" s="113"/>
      <c r="DQ199" s="113"/>
      <c r="DR199" s="113"/>
      <c r="DS199" s="113"/>
      <c r="DT199" s="113"/>
      <c r="DU199" s="113"/>
      <c r="DV199" s="113"/>
      <c r="DW199" s="113"/>
      <c r="DX199" s="113"/>
      <c r="DY199" s="113"/>
      <c r="DZ199" s="113"/>
      <c r="EA199" s="113"/>
      <c r="EB199" s="113"/>
      <c r="EC199" s="113"/>
      <c r="ED199" s="113"/>
      <c r="EE199" s="113"/>
      <c r="EF199" s="113"/>
      <c r="EG199" s="113"/>
      <c r="EH199" s="113"/>
      <c r="EI199" s="113"/>
      <c r="EJ199" s="113"/>
      <c r="EK199" s="113"/>
      <c r="EL199" s="113"/>
      <c r="EM199" s="113"/>
      <c r="EN199" s="113"/>
      <c r="EO199" s="113"/>
      <c r="EP199" s="113"/>
      <c r="EQ199" s="113"/>
      <c r="ER199" s="113"/>
    </row>
    <row r="200" spans="1:148">
      <c r="A200" s="113"/>
      <c r="B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3"/>
      <c r="BR200" s="113"/>
      <c r="BS200" s="113"/>
      <c r="BT200" s="113"/>
      <c r="BU200" s="113"/>
      <c r="BV200" s="113"/>
      <c r="BW200" s="113"/>
      <c r="BX200" s="113"/>
      <c r="BY200" s="113"/>
      <c r="BZ200" s="113"/>
      <c r="CA200" s="113"/>
      <c r="CB200" s="113"/>
      <c r="CC200" s="113"/>
      <c r="CD200" s="113"/>
      <c r="CE200" s="113"/>
      <c r="CF200" s="113"/>
      <c r="CG200" s="113"/>
      <c r="CH200" s="113"/>
      <c r="CI200" s="113"/>
      <c r="CJ200" s="113"/>
      <c r="CK200" s="113"/>
      <c r="CL200" s="113"/>
      <c r="CM200" s="113"/>
      <c r="CN200" s="113"/>
      <c r="CO200" s="113"/>
      <c r="CP200" s="113"/>
      <c r="CQ200" s="113"/>
      <c r="CR200" s="113"/>
      <c r="CS200" s="113"/>
      <c r="CT200" s="113"/>
      <c r="CU200" s="113"/>
      <c r="CV200" s="113"/>
      <c r="CW200" s="113"/>
      <c r="CX200" s="113"/>
      <c r="CY200" s="113"/>
      <c r="CZ200" s="113"/>
      <c r="DA200" s="113"/>
      <c r="DB200" s="113"/>
      <c r="DC200" s="113"/>
      <c r="DD200" s="113"/>
      <c r="DE200" s="113"/>
      <c r="DF200" s="113"/>
      <c r="DG200" s="113"/>
      <c r="DH200" s="113"/>
      <c r="DI200" s="113"/>
      <c r="DJ200" s="113"/>
      <c r="DK200" s="113"/>
      <c r="DL200" s="113"/>
      <c r="DM200" s="113"/>
      <c r="DN200" s="113"/>
      <c r="DO200" s="113"/>
      <c r="DP200" s="113"/>
      <c r="DQ200" s="113"/>
      <c r="DR200" s="113"/>
      <c r="DS200" s="113"/>
      <c r="DT200" s="113"/>
      <c r="DU200" s="113"/>
      <c r="DV200" s="113"/>
      <c r="DW200" s="113"/>
      <c r="DX200" s="113"/>
      <c r="DY200" s="113"/>
      <c r="DZ200" s="113"/>
      <c r="EA200" s="113"/>
      <c r="EB200" s="113"/>
      <c r="EC200" s="113"/>
      <c r="ED200" s="113"/>
      <c r="EE200" s="113"/>
      <c r="EF200" s="113"/>
      <c r="EG200" s="113"/>
      <c r="EH200" s="113"/>
      <c r="EI200" s="113"/>
      <c r="EJ200" s="113"/>
      <c r="EK200" s="113"/>
      <c r="EL200" s="113"/>
      <c r="EM200" s="113"/>
      <c r="EN200" s="113"/>
      <c r="EO200" s="113"/>
      <c r="EP200" s="113"/>
      <c r="EQ200" s="113"/>
      <c r="ER200" s="113"/>
    </row>
    <row r="201" spans="1:148">
      <c r="A201" s="113"/>
      <c r="B201" s="113"/>
      <c r="S201" s="113"/>
      <c r="T201" s="113"/>
      <c r="U201" s="113"/>
      <c r="V201" s="113"/>
      <c r="W201" s="113"/>
      <c r="X201" s="113"/>
      <c r="Y201" s="113"/>
      <c r="Z201" s="113"/>
      <c r="AA201" s="113"/>
      <c r="AB201" s="113"/>
      <c r="AC201" s="113"/>
      <c r="AD201" s="113"/>
      <c r="AE201" s="113"/>
      <c r="AF201" s="113"/>
      <c r="AG201" s="113"/>
      <c r="AH201" s="113"/>
      <c r="AI201" s="113"/>
      <c r="AJ201" s="113"/>
      <c r="AK201" s="113"/>
      <c r="AL201" s="113"/>
      <c r="AM201" s="113"/>
      <c r="AN201" s="113"/>
      <c r="AO201" s="113"/>
      <c r="AP201" s="113"/>
      <c r="AQ201" s="113"/>
      <c r="AR201" s="113"/>
      <c r="AS201" s="113"/>
      <c r="AT201" s="113"/>
      <c r="AU201" s="113"/>
      <c r="AV201" s="113"/>
      <c r="AW201" s="113"/>
      <c r="AX201" s="113"/>
      <c r="AY201" s="113"/>
      <c r="AZ201" s="113"/>
      <c r="BA201" s="113"/>
      <c r="BB201" s="113"/>
      <c r="BC201" s="113"/>
      <c r="BD201" s="113"/>
      <c r="BE201" s="113"/>
      <c r="BF201" s="113"/>
      <c r="BG201" s="113"/>
      <c r="BH201" s="113"/>
      <c r="BI201" s="113"/>
      <c r="BJ201" s="113"/>
      <c r="BK201" s="113"/>
      <c r="BL201" s="113"/>
      <c r="BM201" s="113"/>
      <c r="BN201" s="113"/>
      <c r="BO201" s="113"/>
      <c r="BP201" s="113"/>
      <c r="BQ201" s="113"/>
      <c r="BR201" s="113"/>
      <c r="BS201" s="113"/>
      <c r="BT201" s="113"/>
      <c r="BU201" s="113"/>
      <c r="BV201" s="113"/>
      <c r="BW201" s="113"/>
      <c r="BX201" s="113"/>
      <c r="BY201" s="113"/>
      <c r="BZ201" s="113"/>
      <c r="CA201" s="113"/>
      <c r="CB201" s="113"/>
      <c r="CC201" s="113"/>
      <c r="CD201" s="113"/>
      <c r="CE201" s="113"/>
      <c r="CF201" s="113"/>
      <c r="CG201" s="113"/>
      <c r="CH201" s="113"/>
      <c r="CI201" s="113"/>
      <c r="CJ201" s="113"/>
      <c r="CK201" s="113"/>
      <c r="CL201" s="113"/>
      <c r="CM201" s="113"/>
      <c r="CN201" s="113"/>
      <c r="CO201" s="113"/>
      <c r="CP201" s="113"/>
      <c r="CQ201" s="113"/>
      <c r="CR201" s="113"/>
      <c r="CS201" s="113"/>
      <c r="CT201" s="113"/>
      <c r="CU201" s="113"/>
      <c r="CV201" s="113"/>
      <c r="CW201" s="113"/>
      <c r="CX201" s="113"/>
      <c r="CY201" s="113"/>
      <c r="CZ201" s="113"/>
      <c r="DA201" s="113"/>
      <c r="DB201" s="113"/>
      <c r="DC201" s="113"/>
      <c r="DD201" s="113"/>
      <c r="DE201" s="113"/>
      <c r="DF201" s="113"/>
      <c r="DG201" s="113"/>
      <c r="DH201" s="113"/>
      <c r="DI201" s="113"/>
      <c r="DJ201" s="113"/>
      <c r="DK201" s="113"/>
      <c r="DL201" s="113"/>
      <c r="DM201" s="113"/>
      <c r="DN201" s="113"/>
      <c r="DO201" s="113"/>
      <c r="DP201" s="113"/>
      <c r="DQ201" s="113"/>
      <c r="DR201" s="113"/>
      <c r="DS201" s="113"/>
      <c r="DT201" s="113"/>
      <c r="DU201" s="113"/>
      <c r="DV201" s="113"/>
      <c r="DW201" s="113"/>
      <c r="DX201" s="113"/>
      <c r="DY201" s="113"/>
      <c r="DZ201" s="113"/>
      <c r="EA201" s="113"/>
      <c r="EB201" s="113"/>
      <c r="EC201" s="113"/>
      <c r="ED201" s="113"/>
      <c r="EE201" s="113"/>
      <c r="EF201" s="113"/>
      <c r="EG201" s="113"/>
      <c r="EH201" s="113"/>
      <c r="EI201" s="113"/>
      <c r="EJ201" s="113"/>
      <c r="EK201" s="113"/>
      <c r="EL201" s="113"/>
      <c r="EM201" s="113"/>
      <c r="EN201" s="113"/>
      <c r="EO201" s="113"/>
      <c r="EP201" s="113"/>
      <c r="EQ201" s="113"/>
      <c r="ER201" s="113"/>
    </row>
    <row r="202" spans="1:148">
      <c r="A202" s="113"/>
      <c r="B202" s="113"/>
      <c r="S202" s="113"/>
      <c r="T202" s="113"/>
      <c r="U202" s="113"/>
      <c r="V202" s="113"/>
      <c r="W202" s="113"/>
      <c r="X202" s="113"/>
      <c r="Y202" s="113"/>
      <c r="Z202" s="113"/>
      <c r="AA202" s="113"/>
      <c r="AB202" s="113"/>
      <c r="AC202" s="113"/>
      <c r="AD202" s="113"/>
      <c r="AE202" s="113"/>
      <c r="AF202" s="113"/>
      <c r="AG202" s="113"/>
      <c r="AH202" s="113"/>
      <c r="AI202" s="113"/>
      <c r="AJ202" s="113"/>
      <c r="AK202" s="113"/>
      <c r="AL202" s="113"/>
      <c r="AM202" s="113"/>
      <c r="AN202" s="113"/>
      <c r="AO202" s="113"/>
      <c r="AP202" s="113"/>
      <c r="AQ202" s="113"/>
      <c r="AR202" s="113"/>
      <c r="AS202" s="113"/>
      <c r="AT202" s="113"/>
      <c r="AU202" s="113"/>
      <c r="AV202" s="113"/>
      <c r="AW202" s="113"/>
      <c r="AX202" s="113"/>
      <c r="AY202" s="113"/>
      <c r="AZ202" s="113"/>
      <c r="BA202" s="113"/>
      <c r="BB202" s="113"/>
      <c r="BC202" s="113"/>
      <c r="BD202" s="113"/>
      <c r="BE202" s="113"/>
      <c r="BF202" s="113"/>
      <c r="BG202" s="113"/>
      <c r="BH202" s="113"/>
      <c r="BI202" s="113"/>
      <c r="BJ202" s="113"/>
      <c r="BK202" s="113"/>
      <c r="BL202" s="113"/>
      <c r="BM202" s="113"/>
      <c r="BN202" s="113"/>
      <c r="BO202" s="113"/>
      <c r="BP202" s="113"/>
      <c r="BQ202" s="113"/>
      <c r="BR202" s="113"/>
      <c r="BS202" s="113"/>
      <c r="BT202" s="113"/>
      <c r="BU202" s="113"/>
      <c r="BV202" s="113"/>
      <c r="BW202" s="113"/>
      <c r="BX202" s="113"/>
      <c r="BY202" s="113"/>
      <c r="BZ202" s="113"/>
      <c r="CA202" s="113"/>
      <c r="CB202" s="113"/>
      <c r="CC202" s="113"/>
      <c r="CD202" s="113"/>
      <c r="CE202" s="113"/>
      <c r="CF202" s="113"/>
      <c r="CG202" s="113"/>
      <c r="CH202" s="113"/>
      <c r="CI202" s="113"/>
      <c r="CJ202" s="113"/>
      <c r="CK202" s="113"/>
      <c r="CL202" s="113"/>
      <c r="CM202" s="113"/>
      <c r="CN202" s="113"/>
      <c r="CO202" s="113"/>
      <c r="CP202" s="113"/>
      <c r="CQ202" s="113"/>
      <c r="CR202" s="113"/>
      <c r="CS202" s="113"/>
      <c r="CT202" s="113"/>
      <c r="CU202" s="113"/>
      <c r="CV202" s="113"/>
      <c r="CW202" s="113"/>
      <c r="CX202" s="113"/>
      <c r="CY202" s="113"/>
      <c r="CZ202" s="113"/>
      <c r="DA202" s="113"/>
      <c r="DB202" s="113"/>
      <c r="DC202" s="113"/>
      <c r="DD202" s="113"/>
      <c r="DE202" s="113"/>
      <c r="DF202" s="113"/>
      <c r="DG202" s="113"/>
      <c r="DH202" s="113"/>
      <c r="DI202" s="113"/>
      <c r="DJ202" s="113"/>
      <c r="DK202" s="113"/>
      <c r="DL202" s="113"/>
      <c r="DM202" s="113"/>
      <c r="DN202" s="113"/>
      <c r="DO202" s="113"/>
      <c r="DP202" s="113"/>
      <c r="DQ202" s="113"/>
      <c r="DR202" s="113"/>
      <c r="DS202" s="113"/>
      <c r="DT202" s="113"/>
      <c r="DU202" s="113"/>
      <c r="DV202" s="113"/>
      <c r="DW202" s="113"/>
      <c r="DX202" s="113"/>
      <c r="DY202" s="113"/>
      <c r="DZ202" s="113"/>
      <c r="EA202" s="113"/>
      <c r="EB202" s="113"/>
      <c r="EC202" s="113"/>
      <c r="ED202" s="113"/>
      <c r="EE202" s="113"/>
      <c r="EF202" s="113"/>
      <c r="EG202" s="113"/>
      <c r="EH202" s="113"/>
      <c r="EI202" s="113"/>
      <c r="EJ202" s="113"/>
      <c r="EK202" s="113"/>
      <c r="EL202" s="113"/>
      <c r="EM202" s="113"/>
      <c r="EN202" s="113"/>
      <c r="EO202" s="113"/>
      <c r="EP202" s="113"/>
      <c r="EQ202" s="113"/>
      <c r="ER202" s="113"/>
    </row>
    <row r="203" spans="1:148">
      <c r="A203" s="113"/>
      <c r="B203" s="113"/>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3"/>
      <c r="BC203" s="113"/>
      <c r="BD203" s="113"/>
      <c r="BE203" s="113"/>
      <c r="BF203" s="113"/>
      <c r="BG203" s="113"/>
      <c r="BH203" s="113"/>
      <c r="BI203" s="113"/>
      <c r="BJ203" s="113"/>
      <c r="BK203" s="113"/>
      <c r="BL203" s="113"/>
      <c r="BM203" s="113"/>
      <c r="BN203" s="113"/>
      <c r="BO203" s="113"/>
      <c r="BP203" s="113"/>
      <c r="BQ203" s="113"/>
      <c r="BR203" s="113"/>
      <c r="BS203" s="113"/>
      <c r="BT203" s="113"/>
      <c r="BU203" s="113"/>
      <c r="BV203" s="113"/>
      <c r="BW203" s="113"/>
      <c r="BX203" s="113"/>
      <c r="BY203" s="113"/>
      <c r="BZ203" s="113"/>
      <c r="CA203" s="113"/>
      <c r="CB203" s="113"/>
      <c r="CC203" s="113"/>
      <c r="CD203" s="113"/>
      <c r="CE203" s="113"/>
      <c r="CF203" s="113"/>
      <c r="CG203" s="113"/>
      <c r="CH203" s="113"/>
      <c r="CI203" s="113"/>
      <c r="CJ203" s="113"/>
      <c r="CK203" s="113"/>
      <c r="CL203" s="113"/>
      <c r="CM203" s="113"/>
      <c r="CN203" s="113"/>
      <c r="CO203" s="113"/>
      <c r="CP203" s="113"/>
      <c r="CQ203" s="113"/>
      <c r="CR203" s="113"/>
      <c r="CS203" s="113"/>
      <c r="CT203" s="113"/>
      <c r="CU203" s="113"/>
      <c r="CV203" s="113"/>
      <c r="CW203" s="113"/>
      <c r="CX203" s="113"/>
      <c r="CY203" s="113"/>
      <c r="CZ203" s="113"/>
      <c r="DA203" s="113"/>
      <c r="DB203" s="113"/>
      <c r="DC203" s="113"/>
      <c r="DD203" s="113"/>
      <c r="DE203" s="113"/>
      <c r="DF203" s="113"/>
      <c r="DG203" s="113"/>
      <c r="DH203" s="113"/>
      <c r="DI203" s="113"/>
      <c r="DJ203" s="113"/>
      <c r="DK203" s="113"/>
      <c r="DL203" s="113"/>
      <c r="DM203" s="113"/>
      <c r="DN203" s="113"/>
      <c r="DO203" s="113"/>
      <c r="DP203" s="113"/>
      <c r="DQ203" s="113"/>
      <c r="DR203" s="113"/>
      <c r="DS203" s="113"/>
      <c r="DT203" s="113"/>
      <c r="DU203" s="113"/>
      <c r="DV203" s="113"/>
      <c r="DW203" s="113"/>
      <c r="DX203" s="113"/>
      <c r="DY203" s="113"/>
      <c r="DZ203" s="113"/>
      <c r="EA203" s="113"/>
      <c r="EB203" s="113"/>
      <c r="EC203" s="113"/>
      <c r="ED203" s="113"/>
      <c r="EE203" s="113"/>
      <c r="EF203" s="113"/>
      <c r="EG203" s="113"/>
      <c r="EH203" s="113"/>
      <c r="EI203" s="113"/>
      <c r="EJ203" s="113"/>
      <c r="EK203" s="113"/>
      <c r="EL203" s="113"/>
      <c r="EM203" s="113"/>
      <c r="EN203" s="113"/>
      <c r="EO203" s="113"/>
      <c r="EP203" s="113"/>
      <c r="EQ203" s="113"/>
      <c r="ER203" s="113"/>
    </row>
    <row r="204" spans="1:148">
      <c r="A204" s="113"/>
      <c r="B204" s="113"/>
      <c r="S204" s="113"/>
      <c r="T204" s="113"/>
      <c r="U204" s="113"/>
      <c r="V204" s="113"/>
      <c r="W204" s="113"/>
      <c r="X204" s="113"/>
      <c r="Y204" s="113"/>
      <c r="Z204" s="113"/>
      <c r="AA204" s="113"/>
      <c r="AB204" s="113"/>
      <c r="AC204" s="113"/>
      <c r="AD204" s="113"/>
      <c r="AE204" s="113"/>
      <c r="AF204" s="113"/>
      <c r="AG204" s="113"/>
      <c r="AH204" s="113"/>
      <c r="AI204" s="113"/>
      <c r="AJ204" s="113"/>
      <c r="AK204" s="113"/>
      <c r="AL204" s="113"/>
      <c r="AM204" s="113"/>
      <c r="AN204" s="113"/>
      <c r="AO204" s="113"/>
      <c r="AP204" s="113"/>
      <c r="AQ204" s="113"/>
      <c r="AR204" s="113"/>
      <c r="AS204" s="113"/>
      <c r="AT204" s="113"/>
      <c r="AU204" s="113"/>
      <c r="AV204" s="113"/>
      <c r="AW204" s="113"/>
      <c r="AX204" s="113"/>
      <c r="AY204" s="113"/>
      <c r="AZ204" s="113"/>
      <c r="BA204" s="113"/>
      <c r="BB204" s="113"/>
      <c r="BC204" s="113"/>
      <c r="BD204" s="113"/>
      <c r="BE204" s="113"/>
      <c r="BF204" s="113"/>
      <c r="BG204" s="113"/>
      <c r="BH204" s="113"/>
      <c r="BI204" s="113"/>
      <c r="BJ204" s="113"/>
      <c r="BK204" s="113"/>
      <c r="BL204" s="113"/>
      <c r="BM204" s="113"/>
      <c r="BN204" s="113"/>
      <c r="BO204" s="113"/>
      <c r="BP204" s="113"/>
      <c r="BQ204" s="113"/>
      <c r="BR204" s="113"/>
      <c r="BS204" s="113"/>
      <c r="BT204" s="113"/>
      <c r="BU204" s="113"/>
      <c r="BV204" s="113"/>
      <c r="BW204" s="113"/>
      <c r="BX204" s="113"/>
      <c r="BY204" s="113"/>
      <c r="BZ204" s="113"/>
      <c r="CA204" s="113"/>
      <c r="CB204" s="113"/>
      <c r="CC204" s="113"/>
      <c r="CD204" s="113"/>
      <c r="CE204" s="113"/>
      <c r="CF204" s="113"/>
      <c r="CG204" s="113"/>
      <c r="CH204" s="113"/>
      <c r="CI204" s="113"/>
      <c r="CJ204" s="113"/>
      <c r="CK204" s="113"/>
      <c r="CL204" s="113"/>
      <c r="CM204" s="113"/>
      <c r="CN204" s="113"/>
      <c r="CO204" s="113"/>
      <c r="CP204" s="113"/>
      <c r="CQ204" s="113"/>
      <c r="CR204" s="113"/>
      <c r="CS204" s="113"/>
      <c r="CT204" s="113"/>
      <c r="CU204" s="113"/>
      <c r="CV204" s="113"/>
      <c r="CW204" s="113"/>
      <c r="CX204" s="113"/>
      <c r="CY204" s="113"/>
      <c r="CZ204" s="113"/>
      <c r="DA204" s="113"/>
      <c r="DB204" s="113"/>
      <c r="DC204" s="113"/>
      <c r="DD204" s="113"/>
      <c r="DE204" s="113"/>
      <c r="DF204" s="113"/>
      <c r="DG204" s="113"/>
      <c r="DH204" s="113"/>
      <c r="DI204" s="113"/>
      <c r="DJ204" s="113"/>
      <c r="DK204" s="113"/>
      <c r="DL204" s="113"/>
      <c r="DM204" s="113"/>
      <c r="DN204" s="113"/>
      <c r="DO204" s="113"/>
      <c r="DP204" s="113"/>
      <c r="DQ204" s="113"/>
      <c r="DR204" s="113"/>
      <c r="DS204" s="113"/>
      <c r="DT204" s="113"/>
      <c r="DU204" s="113"/>
      <c r="DV204" s="113"/>
      <c r="DW204" s="113"/>
      <c r="DX204" s="113"/>
      <c r="DY204" s="113"/>
      <c r="DZ204" s="113"/>
      <c r="EA204" s="113"/>
      <c r="EB204" s="113"/>
      <c r="EC204" s="113"/>
      <c r="ED204" s="113"/>
      <c r="EE204" s="113"/>
      <c r="EF204" s="113"/>
      <c r="EG204" s="113"/>
      <c r="EH204" s="113"/>
      <c r="EI204" s="113"/>
      <c r="EJ204" s="113"/>
      <c r="EK204" s="113"/>
      <c r="EL204" s="113"/>
      <c r="EM204" s="113"/>
      <c r="EN204" s="113"/>
      <c r="EO204" s="113"/>
      <c r="EP204" s="113"/>
      <c r="EQ204" s="113"/>
      <c r="ER204" s="113"/>
    </row>
    <row r="205" spans="1:148">
      <c r="A205" s="113"/>
      <c r="B205" s="113"/>
      <c r="S205" s="113"/>
      <c r="T205" s="113"/>
      <c r="U205" s="113"/>
      <c r="V205" s="113"/>
      <c r="W205" s="113"/>
      <c r="X205" s="113"/>
      <c r="Y205" s="113"/>
      <c r="Z205" s="113"/>
      <c r="AA205" s="113"/>
      <c r="AB205" s="113"/>
      <c r="AC205" s="113"/>
      <c r="AD205" s="113"/>
      <c r="AE205" s="113"/>
      <c r="AF205" s="113"/>
      <c r="AG205" s="113"/>
      <c r="AH205" s="113"/>
      <c r="AI205" s="113"/>
      <c r="AJ205" s="113"/>
      <c r="AK205" s="113"/>
      <c r="AL205" s="113"/>
      <c r="AM205" s="113"/>
      <c r="AN205" s="113"/>
      <c r="AO205" s="113"/>
      <c r="AP205" s="113"/>
      <c r="AQ205" s="113"/>
      <c r="AR205" s="113"/>
      <c r="AS205" s="113"/>
      <c r="AT205" s="113"/>
      <c r="AU205" s="113"/>
      <c r="AV205" s="113"/>
      <c r="AW205" s="113"/>
      <c r="AX205" s="113"/>
      <c r="AY205" s="113"/>
      <c r="AZ205" s="113"/>
      <c r="BA205" s="113"/>
      <c r="BB205" s="113"/>
      <c r="BC205" s="113"/>
      <c r="BD205" s="113"/>
      <c r="BE205" s="113"/>
      <c r="BF205" s="113"/>
      <c r="BG205" s="113"/>
      <c r="BH205" s="113"/>
      <c r="BI205" s="113"/>
      <c r="BJ205" s="113"/>
      <c r="BK205" s="113"/>
      <c r="BL205" s="113"/>
      <c r="BM205" s="113"/>
      <c r="BN205" s="113"/>
      <c r="BO205" s="113"/>
      <c r="BP205" s="113"/>
      <c r="BQ205" s="113"/>
      <c r="BR205" s="113"/>
      <c r="BS205" s="113"/>
      <c r="BT205" s="113"/>
      <c r="BU205" s="113"/>
      <c r="BV205" s="113"/>
      <c r="BW205" s="113"/>
      <c r="BX205" s="113"/>
      <c r="BY205" s="113"/>
      <c r="BZ205" s="113"/>
      <c r="CA205" s="113"/>
      <c r="CB205" s="113"/>
      <c r="CC205" s="113"/>
      <c r="CD205" s="113"/>
      <c r="CE205" s="113"/>
      <c r="CF205" s="113"/>
      <c r="CG205" s="113"/>
      <c r="CH205" s="113"/>
      <c r="CI205" s="113"/>
      <c r="CJ205" s="113"/>
      <c r="CK205" s="113"/>
      <c r="CL205" s="113"/>
      <c r="CM205" s="113"/>
      <c r="CN205" s="113"/>
      <c r="CO205" s="113"/>
      <c r="CP205" s="113"/>
      <c r="CQ205" s="113"/>
      <c r="CR205" s="113"/>
      <c r="CS205" s="113"/>
      <c r="CT205" s="113"/>
      <c r="CU205" s="113"/>
      <c r="CV205" s="113"/>
      <c r="CW205" s="113"/>
      <c r="CX205" s="113"/>
      <c r="CY205" s="113"/>
      <c r="CZ205" s="113"/>
      <c r="DA205" s="113"/>
      <c r="DB205" s="113"/>
      <c r="DC205" s="113"/>
      <c r="DD205" s="113"/>
      <c r="DE205" s="113"/>
      <c r="DF205" s="113"/>
      <c r="DG205" s="113"/>
      <c r="DH205" s="113"/>
      <c r="DI205" s="113"/>
      <c r="DJ205" s="113"/>
      <c r="DK205" s="113"/>
      <c r="DL205" s="113"/>
      <c r="DM205" s="113"/>
      <c r="DN205" s="113"/>
      <c r="DO205" s="113"/>
      <c r="DP205" s="113"/>
      <c r="DQ205" s="113"/>
      <c r="DR205" s="113"/>
      <c r="DS205" s="113"/>
      <c r="DT205" s="113"/>
      <c r="DU205" s="113"/>
      <c r="DV205" s="113"/>
      <c r="DW205" s="113"/>
      <c r="DX205" s="113"/>
      <c r="DY205" s="113"/>
      <c r="DZ205" s="113"/>
      <c r="EA205" s="113"/>
      <c r="EB205" s="113"/>
      <c r="EC205" s="113"/>
      <c r="ED205" s="113"/>
      <c r="EE205" s="113"/>
      <c r="EF205" s="113"/>
      <c r="EG205" s="113"/>
      <c r="EH205" s="113"/>
      <c r="EI205" s="113"/>
      <c r="EJ205" s="113"/>
      <c r="EK205" s="113"/>
      <c r="EL205" s="113"/>
      <c r="EM205" s="113"/>
      <c r="EN205" s="113"/>
      <c r="EO205" s="113"/>
      <c r="EP205" s="113"/>
      <c r="EQ205" s="113"/>
      <c r="ER205" s="113"/>
    </row>
    <row r="206" spans="1:148">
      <c r="A206" s="113"/>
      <c r="B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c r="AM206" s="113"/>
      <c r="AN206" s="113"/>
      <c r="AO206" s="113"/>
      <c r="AP206" s="113"/>
      <c r="AQ206" s="113"/>
      <c r="AR206" s="113"/>
      <c r="AS206" s="113"/>
      <c r="AT206" s="113"/>
      <c r="AU206" s="113"/>
      <c r="AV206" s="113"/>
      <c r="AW206" s="113"/>
      <c r="AX206" s="113"/>
      <c r="AY206" s="113"/>
      <c r="AZ206" s="113"/>
      <c r="BA206" s="113"/>
      <c r="BB206" s="113"/>
      <c r="BC206" s="113"/>
      <c r="BD206" s="113"/>
      <c r="BE206" s="113"/>
      <c r="BF206" s="113"/>
      <c r="BG206" s="113"/>
      <c r="BH206" s="113"/>
      <c r="BI206" s="113"/>
      <c r="BJ206" s="113"/>
      <c r="BK206" s="113"/>
      <c r="BL206" s="113"/>
      <c r="BM206" s="113"/>
      <c r="BN206" s="113"/>
      <c r="BO206" s="113"/>
      <c r="BP206" s="113"/>
      <c r="BQ206" s="113"/>
      <c r="BR206" s="113"/>
      <c r="BS206" s="113"/>
      <c r="BT206" s="113"/>
      <c r="BU206" s="113"/>
      <c r="BV206" s="113"/>
      <c r="BW206" s="113"/>
      <c r="BX206" s="113"/>
      <c r="BY206" s="113"/>
      <c r="BZ206" s="113"/>
      <c r="CA206" s="113"/>
      <c r="CB206" s="113"/>
      <c r="CC206" s="113"/>
      <c r="CD206" s="113"/>
      <c r="CE206" s="113"/>
      <c r="CF206" s="113"/>
      <c r="CG206" s="113"/>
      <c r="CH206" s="113"/>
      <c r="CI206" s="113"/>
      <c r="CJ206" s="113"/>
      <c r="CK206" s="113"/>
      <c r="CL206" s="113"/>
      <c r="CM206" s="113"/>
      <c r="CN206" s="113"/>
      <c r="CO206" s="113"/>
      <c r="CP206" s="113"/>
      <c r="CQ206" s="113"/>
      <c r="CR206" s="113"/>
      <c r="CS206" s="113"/>
      <c r="CT206" s="113"/>
      <c r="CU206" s="113"/>
      <c r="CV206" s="113"/>
      <c r="CW206" s="113"/>
      <c r="CX206" s="113"/>
      <c r="CY206" s="113"/>
      <c r="CZ206" s="113"/>
      <c r="DA206" s="113"/>
      <c r="DB206" s="113"/>
      <c r="DC206" s="113"/>
      <c r="DD206" s="113"/>
      <c r="DE206" s="113"/>
      <c r="DF206" s="113"/>
      <c r="DG206" s="113"/>
      <c r="DH206" s="113"/>
      <c r="DI206" s="113"/>
      <c r="DJ206" s="113"/>
      <c r="DK206" s="113"/>
      <c r="DL206" s="113"/>
      <c r="DM206" s="113"/>
      <c r="DN206" s="113"/>
      <c r="DO206" s="113"/>
      <c r="DP206" s="113"/>
      <c r="DQ206" s="113"/>
      <c r="DR206" s="113"/>
      <c r="DS206" s="113"/>
      <c r="DT206" s="113"/>
      <c r="DU206" s="113"/>
      <c r="DV206" s="113"/>
      <c r="DW206" s="113"/>
      <c r="DX206" s="113"/>
      <c r="DY206" s="113"/>
      <c r="DZ206" s="113"/>
      <c r="EA206" s="113"/>
      <c r="EB206" s="113"/>
      <c r="EC206" s="113"/>
      <c r="ED206" s="113"/>
      <c r="EE206" s="113"/>
      <c r="EF206" s="113"/>
      <c r="EG206" s="113"/>
      <c r="EH206" s="113"/>
      <c r="EI206" s="113"/>
      <c r="EJ206" s="113"/>
      <c r="EK206" s="113"/>
      <c r="EL206" s="113"/>
      <c r="EM206" s="113"/>
      <c r="EN206" s="113"/>
      <c r="EO206" s="113"/>
      <c r="EP206" s="113"/>
      <c r="EQ206" s="113"/>
      <c r="ER206" s="113"/>
    </row>
    <row r="207" spans="1:148">
      <c r="A207" s="113"/>
      <c r="B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c r="AM207" s="113"/>
      <c r="AN207" s="113"/>
      <c r="AO207" s="113"/>
      <c r="AP207" s="113"/>
      <c r="AQ207" s="113"/>
      <c r="AR207" s="113"/>
      <c r="AS207" s="113"/>
      <c r="AT207" s="113"/>
      <c r="AU207" s="113"/>
      <c r="AV207" s="113"/>
      <c r="AW207" s="113"/>
      <c r="AX207" s="113"/>
      <c r="AY207" s="113"/>
      <c r="AZ207" s="113"/>
      <c r="BA207" s="113"/>
      <c r="BB207" s="113"/>
      <c r="BC207" s="113"/>
      <c r="BD207" s="113"/>
      <c r="BE207" s="113"/>
      <c r="BF207" s="113"/>
      <c r="BG207" s="113"/>
      <c r="BH207" s="113"/>
      <c r="BI207" s="113"/>
      <c r="BJ207" s="113"/>
      <c r="BK207" s="113"/>
      <c r="BL207" s="113"/>
      <c r="BM207" s="113"/>
      <c r="BN207" s="113"/>
      <c r="BO207" s="113"/>
      <c r="BP207" s="113"/>
      <c r="BQ207" s="113"/>
      <c r="BR207" s="113"/>
      <c r="BS207" s="113"/>
      <c r="BT207" s="113"/>
      <c r="BU207" s="113"/>
      <c r="BV207" s="113"/>
      <c r="BW207" s="113"/>
      <c r="BX207" s="113"/>
      <c r="BY207" s="113"/>
      <c r="BZ207" s="113"/>
      <c r="CA207" s="113"/>
      <c r="CB207" s="113"/>
      <c r="CC207" s="113"/>
      <c r="CD207" s="113"/>
      <c r="CE207" s="113"/>
      <c r="CF207" s="113"/>
      <c r="CG207" s="113"/>
      <c r="CH207" s="113"/>
      <c r="CI207" s="113"/>
      <c r="CJ207" s="113"/>
      <c r="CK207" s="113"/>
      <c r="CL207" s="113"/>
      <c r="CM207" s="113"/>
      <c r="CN207" s="113"/>
      <c r="CO207" s="113"/>
      <c r="CP207" s="113"/>
      <c r="CQ207" s="113"/>
      <c r="CR207" s="113"/>
      <c r="CS207" s="113"/>
      <c r="CT207" s="113"/>
      <c r="CU207" s="113"/>
      <c r="CV207" s="113"/>
      <c r="CW207" s="113"/>
      <c r="CX207" s="113"/>
      <c r="CY207" s="113"/>
      <c r="CZ207" s="113"/>
      <c r="DA207" s="113"/>
      <c r="DB207" s="113"/>
      <c r="DC207" s="113"/>
      <c r="DD207" s="113"/>
      <c r="DE207" s="113"/>
      <c r="DF207" s="113"/>
      <c r="DG207" s="113"/>
      <c r="DH207" s="113"/>
      <c r="DI207" s="113"/>
      <c r="DJ207" s="113"/>
      <c r="DK207" s="113"/>
      <c r="DL207" s="113"/>
      <c r="DM207" s="113"/>
      <c r="DN207" s="113"/>
      <c r="DO207" s="113"/>
      <c r="DP207" s="113"/>
      <c r="DQ207" s="113"/>
      <c r="DR207" s="113"/>
      <c r="DS207" s="113"/>
      <c r="DT207" s="113"/>
      <c r="DU207" s="113"/>
      <c r="DV207" s="113"/>
      <c r="DW207" s="113"/>
      <c r="DX207" s="113"/>
      <c r="DY207" s="113"/>
      <c r="DZ207" s="113"/>
      <c r="EA207" s="113"/>
      <c r="EB207" s="113"/>
      <c r="EC207" s="113"/>
      <c r="ED207" s="113"/>
      <c r="EE207" s="113"/>
      <c r="EF207" s="113"/>
      <c r="EG207" s="113"/>
      <c r="EH207" s="113"/>
      <c r="EI207" s="113"/>
      <c r="EJ207" s="113"/>
      <c r="EK207" s="113"/>
      <c r="EL207" s="113"/>
      <c r="EM207" s="113"/>
      <c r="EN207" s="113"/>
      <c r="EO207" s="113"/>
      <c r="EP207" s="113"/>
      <c r="EQ207" s="113"/>
      <c r="ER207" s="113"/>
    </row>
    <row r="208" spans="1:148">
      <c r="A208" s="113"/>
      <c r="B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c r="AM208" s="113"/>
      <c r="AN208" s="113"/>
      <c r="AO208" s="113"/>
      <c r="AP208" s="113"/>
      <c r="AQ208" s="113"/>
      <c r="AR208" s="113"/>
      <c r="AS208" s="113"/>
      <c r="AT208" s="113"/>
      <c r="AU208" s="113"/>
      <c r="AV208" s="113"/>
      <c r="AW208" s="113"/>
      <c r="AX208" s="113"/>
      <c r="AY208" s="113"/>
      <c r="AZ208" s="113"/>
      <c r="BA208" s="113"/>
      <c r="BB208" s="113"/>
      <c r="BC208" s="113"/>
      <c r="BD208" s="113"/>
      <c r="BE208" s="113"/>
      <c r="BF208" s="113"/>
      <c r="BG208" s="113"/>
      <c r="BH208" s="113"/>
      <c r="BI208" s="113"/>
      <c r="BJ208" s="113"/>
      <c r="BK208" s="113"/>
      <c r="BL208" s="113"/>
      <c r="BM208" s="113"/>
      <c r="BN208" s="113"/>
      <c r="BO208" s="113"/>
      <c r="BP208" s="113"/>
      <c r="BQ208" s="113"/>
      <c r="BR208" s="113"/>
      <c r="BS208" s="113"/>
      <c r="BT208" s="113"/>
      <c r="BU208" s="113"/>
      <c r="BV208" s="113"/>
      <c r="BW208" s="113"/>
      <c r="BX208" s="113"/>
      <c r="BY208" s="113"/>
      <c r="BZ208" s="113"/>
      <c r="CA208" s="113"/>
      <c r="CB208" s="113"/>
      <c r="CC208" s="113"/>
      <c r="CD208" s="113"/>
      <c r="CE208" s="113"/>
      <c r="CF208" s="113"/>
      <c r="CG208" s="113"/>
      <c r="CH208" s="113"/>
      <c r="CI208" s="113"/>
      <c r="CJ208" s="113"/>
      <c r="CK208" s="113"/>
      <c r="CL208" s="113"/>
      <c r="CM208" s="113"/>
      <c r="CN208" s="113"/>
      <c r="CO208" s="113"/>
      <c r="CP208" s="113"/>
      <c r="CQ208" s="113"/>
      <c r="CR208" s="113"/>
      <c r="CS208" s="113"/>
      <c r="CT208" s="113"/>
      <c r="CU208" s="113"/>
      <c r="CV208" s="113"/>
      <c r="CW208" s="113"/>
      <c r="CX208" s="113"/>
      <c r="CY208" s="113"/>
      <c r="CZ208" s="113"/>
      <c r="DA208" s="113"/>
      <c r="DB208" s="113"/>
      <c r="DC208" s="113"/>
      <c r="DD208" s="113"/>
      <c r="DE208" s="113"/>
      <c r="DF208" s="113"/>
      <c r="DG208" s="113"/>
      <c r="DH208" s="113"/>
      <c r="DI208" s="113"/>
      <c r="DJ208" s="113"/>
      <c r="DK208" s="113"/>
      <c r="DL208" s="113"/>
      <c r="DM208" s="113"/>
      <c r="DN208" s="113"/>
      <c r="DO208" s="113"/>
      <c r="DP208" s="113"/>
      <c r="DQ208" s="113"/>
      <c r="DR208" s="113"/>
      <c r="DS208" s="113"/>
      <c r="DT208" s="113"/>
      <c r="DU208" s="113"/>
      <c r="DV208" s="113"/>
      <c r="DW208" s="113"/>
      <c r="DX208" s="113"/>
      <c r="DY208" s="113"/>
      <c r="DZ208" s="113"/>
      <c r="EA208" s="113"/>
      <c r="EB208" s="113"/>
      <c r="EC208" s="113"/>
      <c r="ED208" s="113"/>
      <c r="EE208" s="113"/>
      <c r="EF208" s="113"/>
      <c r="EG208" s="113"/>
      <c r="EH208" s="113"/>
      <c r="EI208" s="113"/>
      <c r="EJ208" s="113"/>
      <c r="EK208" s="113"/>
      <c r="EL208" s="113"/>
      <c r="EM208" s="113"/>
      <c r="EN208" s="113"/>
      <c r="EO208" s="113"/>
      <c r="EP208" s="113"/>
      <c r="EQ208" s="113"/>
      <c r="ER208" s="113"/>
    </row>
    <row r="209" spans="1:148">
      <c r="A209" s="113"/>
      <c r="B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c r="BM209" s="113"/>
      <c r="BN209" s="113"/>
      <c r="BO209" s="113"/>
      <c r="BP209" s="113"/>
      <c r="BQ209" s="113"/>
      <c r="BR209" s="113"/>
      <c r="BS209" s="113"/>
      <c r="BT209" s="113"/>
      <c r="BU209" s="113"/>
      <c r="BV209" s="113"/>
      <c r="BW209" s="113"/>
      <c r="BX209" s="113"/>
      <c r="BY209" s="113"/>
      <c r="BZ209" s="113"/>
      <c r="CA209" s="113"/>
      <c r="CB209" s="113"/>
      <c r="CC209" s="113"/>
      <c r="CD209" s="113"/>
      <c r="CE209" s="113"/>
      <c r="CF209" s="113"/>
      <c r="CG209" s="113"/>
      <c r="CH209" s="113"/>
      <c r="CI209" s="113"/>
      <c r="CJ209" s="113"/>
      <c r="CK209" s="113"/>
      <c r="CL209" s="113"/>
      <c r="CM209" s="113"/>
      <c r="CN209" s="113"/>
      <c r="CO209" s="113"/>
      <c r="CP209" s="113"/>
      <c r="CQ209" s="113"/>
      <c r="CR209" s="113"/>
      <c r="CS209" s="113"/>
      <c r="CT209" s="113"/>
      <c r="CU209" s="113"/>
      <c r="CV209" s="113"/>
      <c r="CW209" s="113"/>
      <c r="CX209" s="113"/>
      <c r="CY209" s="113"/>
      <c r="CZ209" s="113"/>
      <c r="DA209" s="113"/>
      <c r="DB209" s="113"/>
      <c r="DC209" s="113"/>
      <c r="DD209" s="113"/>
      <c r="DE209" s="113"/>
      <c r="DF209" s="113"/>
      <c r="DG209" s="113"/>
      <c r="DH209" s="113"/>
      <c r="DI209" s="113"/>
      <c r="DJ209" s="113"/>
      <c r="DK209" s="113"/>
      <c r="DL209" s="113"/>
      <c r="DM209" s="113"/>
      <c r="DN209" s="113"/>
      <c r="DO209" s="113"/>
      <c r="DP209" s="113"/>
      <c r="DQ209" s="113"/>
      <c r="DR209" s="113"/>
      <c r="DS209" s="113"/>
      <c r="DT209" s="113"/>
      <c r="DU209" s="113"/>
      <c r="DV209" s="113"/>
      <c r="DW209" s="113"/>
      <c r="DX209" s="113"/>
      <c r="DY209" s="113"/>
      <c r="DZ209" s="113"/>
      <c r="EA209" s="113"/>
      <c r="EB209" s="113"/>
      <c r="EC209" s="113"/>
      <c r="ED209" s="113"/>
      <c r="EE209" s="113"/>
      <c r="EF209" s="113"/>
      <c r="EG209" s="113"/>
      <c r="EH209" s="113"/>
      <c r="EI209" s="113"/>
      <c r="EJ209" s="113"/>
      <c r="EK209" s="113"/>
      <c r="EL209" s="113"/>
      <c r="EM209" s="113"/>
      <c r="EN209" s="113"/>
      <c r="EO209" s="113"/>
      <c r="EP209" s="113"/>
      <c r="EQ209" s="113"/>
      <c r="ER209" s="113"/>
    </row>
    <row r="210" spans="1:148">
      <c r="A210" s="113"/>
      <c r="B210" s="113"/>
      <c r="S210" s="113"/>
      <c r="T210" s="113"/>
      <c r="U210" s="113"/>
      <c r="V210" s="113"/>
      <c r="W210" s="113"/>
      <c r="X210" s="113"/>
      <c r="Y210" s="113"/>
      <c r="Z210" s="113"/>
      <c r="AA210" s="113"/>
      <c r="AB210" s="113"/>
      <c r="AC210" s="113"/>
      <c r="AD210" s="113"/>
      <c r="AE210" s="113"/>
      <c r="AF210" s="113"/>
      <c r="AG210" s="113"/>
      <c r="AH210" s="113"/>
      <c r="AI210" s="113"/>
      <c r="AJ210" s="113"/>
      <c r="AK210" s="113"/>
      <c r="AL210" s="113"/>
      <c r="AM210" s="113"/>
      <c r="AN210" s="113"/>
      <c r="AO210" s="113"/>
      <c r="AP210" s="113"/>
      <c r="AQ210" s="113"/>
      <c r="AR210" s="113"/>
      <c r="AS210" s="113"/>
      <c r="AT210" s="113"/>
      <c r="AU210" s="113"/>
      <c r="AV210" s="113"/>
      <c r="AW210" s="113"/>
      <c r="AX210" s="113"/>
      <c r="AY210" s="113"/>
      <c r="AZ210" s="113"/>
      <c r="BA210" s="113"/>
      <c r="BB210" s="113"/>
      <c r="BC210" s="113"/>
      <c r="BD210" s="113"/>
      <c r="BE210" s="113"/>
      <c r="BF210" s="113"/>
      <c r="BG210" s="113"/>
      <c r="BH210" s="113"/>
      <c r="BI210" s="113"/>
      <c r="BJ210" s="113"/>
      <c r="BK210" s="113"/>
      <c r="BL210" s="113"/>
      <c r="BM210" s="113"/>
      <c r="BN210" s="113"/>
      <c r="BO210" s="113"/>
      <c r="BP210" s="113"/>
      <c r="BQ210" s="113"/>
      <c r="BR210" s="113"/>
      <c r="BS210" s="113"/>
      <c r="BT210" s="113"/>
      <c r="BU210" s="113"/>
      <c r="BV210" s="113"/>
      <c r="BW210" s="113"/>
      <c r="BX210" s="113"/>
      <c r="BY210" s="113"/>
      <c r="BZ210" s="113"/>
      <c r="CA210" s="113"/>
      <c r="CB210" s="113"/>
      <c r="CC210" s="113"/>
      <c r="CD210" s="113"/>
      <c r="CE210" s="113"/>
      <c r="CF210" s="113"/>
      <c r="CG210" s="113"/>
      <c r="CH210" s="113"/>
      <c r="CI210" s="113"/>
      <c r="CJ210" s="113"/>
      <c r="CK210" s="113"/>
      <c r="CL210" s="113"/>
      <c r="CM210" s="113"/>
      <c r="CN210" s="113"/>
      <c r="CO210" s="113"/>
      <c r="CP210" s="113"/>
      <c r="CQ210" s="113"/>
      <c r="CR210" s="113"/>
      <c r="CS210" s="113"/>
      <c r="CT210" s="113"/>
      <c r="CU210" s="113"/>
      <c r="CV210" s="113"/>
      <c r="CW210" s="113"/>
      <c r="CX210" s="113"/>
      <c r="CY210" s="113"/>
      <c r="CZ210" s="113"/>
      <c r="DA210" s="113"/>
      <c r="DB210" s="113"/>
      <c r="DC210" s="113"/>
      <c r="DD210" s="113"/>
      <c r="DE210" s="113"/>
      <c r="DF210" s="113"/>
      <c r="DG210" s="113"/>
      <c r="DH210" s="113"/>
      <c r="DI210" s="113"/>
      <c r="DJ210" s="113"/>
      <c r="DK210" s="113"/>
      <c r="DL210" s="113"/>
      <c r="DM210" s="113"/>
      <c r="DN210" s="113"/>
      <c r="DO210" s="113"/>
      <c r="DP210" s="113"/>
      <c r="DQ210" s="113"/>
      <c r="DR210" s="113"/>
      <c r="DS210" s="113"/>
      <c r="DT210" s="113"/>
      <c r="DU210" s="113"/>
      <c r="DV210" s="113"/>
      <c r="DW210" s="113"/>
      <c r="DX210" s="113"/>
      <c r="DY210" s="113"/>
      <c r="DZ210" s="113"/>
      <c r="EA210" s="113"/>
      <c r="EB210" s="113"/>
      <c r="EC210" s="113"/>
      <c r="ED210" s="113"/>
      <c r="EE210" s="113"/>
      <c r="EF210" s="113"/>
      <c r="EG210" s="113"/>
      <c r="EH210" s="113"/>
      <c r="EI210" s="113"/>
      <c r="EJ210" s="113"/>
      <c r="EK210" s="113"/>
      <c r="EL210" s="113"/>
      <c r="EM210" s="113"/>
      <c r="EN210" s="113"/>
      <c r="EO210" s="113"/>
      <c r="EP210" s="113"/>
      <c r="EQ210" s="113"/>
      <c r="ER210" s="113"/>
    </row>
    <row r="211" spans="1:148">
      <c r="A211" s="113"/>
      <c r="B211" s="113"/>
      <c r="S211" s="113"/>
      <c r="T211" s="113"/>
      <c r="U211" s="113"/>
      <c r="V211" s="113"/>
      <c r="W211" s="113"/>
      <c r="X211" s="113"/>
      <c r="Y211" s="113"/>
      <c r="Z211" s="113"/>
      <c r="AA211" s="113"/>
      <c r="AB211" s="113"/>
      <c r="AC211" s="113"/>
      <c r="AD211" s="113"/>
      <c r="AE211" s="113"/>
      <c r="AF211" s="113"/>
      <c r="AG211" s="113"/>
      <c r="AH211" s="113"/>
      <c r="AI211" s="113"/>
      <c r="AJ211" s="113"/>
      <c r="AK211" s="113"/>
      <c r="AL211" s="113"/>
      <c r="AM211" s="113"/>
      <c r="AN211" s="113"/>
      <c r="AO211" s="113"/>
      <c r="AP211" s="113"/>
      <c r="AQ211" s="113"/>
      <c r="AR211" s="113"/>
      <c r="AS211" s="113"/>
      <c r="AT211" s="113"/>
      <c r="AU211" s="113"/>
      <c r="AV211" s="113"/>
      <c r="AW211" s="113"/>
      <c r="AX211" s="113"/>
      <c r="AY211" s="113"/>
      <c r="AZ211" s="113"/>
      <c r="BA211" s="113"/>
      <c r="BB211" s="113"/>
      <c r="BC211" s="113"/>
      <c r="BD211" s="113"/>
      <c r="BE211" s="113"/>
      <c r="BF211" s="113"/>
      <c r="BG211" s="113"/>
      <c r="BH211" s="113"/>
      <c r="BI211" s="113"/>
      <c r="BJ211" s="113"/>
      <c r="BK211" s="113"/>
      <c r="BL211" s="113"/>
      <c r="BM211" s="113"/>
      <c r="BN211" s="113"/>
      <c r="BO211" s="113"/>
      <c r="BP211" s="113"/>
      <c r="BQ211" s="113"/>
      <c r="BR211" s="113"/>
      <c r="BS211" s="113"/>
      <c r="BT211" s="113"/>
      <c r="BU211" s="113"/>
      <c r="BV211" s="113"/>
      <c r="BW211" s="113"/>
      <c r="BX211" s="113"/>
      <c r="BY211" s="113"/>
      <c r="BZ211" s="113"/>
      <c r="CA211" s="113"/>
      <c r="CB211" s="113"/>
      <c r="CC211" s="113"/>
      <c r="CD211" s="113"/>
      <c r="CE211" s="113"/>
      <c r="CF211" s="113"/>
      <c r="CG211" s="113"/>
      <c r="CH211" s="113"/>
      <c r="CI211" s="113"/>
      <c r="CJ211" s="113"/>
      <c r="CK211" s="113"/>
      <c r="CL211" s="113"/>
      <c r="CM211" s="113"/>
      <c r="CN211" s="113"/>
      <c r="CO211" s="113"/>
      <c r="CP211" s="113"/>
      <c r="CQ211" s="113"/>
      <c r="CR211" s="113"/>
      <c r="CS211" s="113"/>
      <c r="CT211" s="113"/>
      <c r="CU211" s="113"/>
      <c r="CV211" s="113"/>
      <c r="CW211" s="113"/>
      <c r="CX211" s="113"/>
      <c r="CY211" s="113"/>
      <c r="CZ211" s="113"/>
      <c r="DA211" s="113"/>
      <c r="DB211" s="113"/>
      <c r="DC211" s="113"/>
      <c r="DD211" s="113"/>
      <c r="DE211" s="113"/>
      <c r="DF211" s="113"/>
      <c r="DG211" s="113"/>
      <c r="DH211" s="113"/>
      <c r="DI211" s="113"/>
      <c r="DJ211" s="113"/>
      <c r="DK211" s="113"/>
      <c r="DL211" s="113"/>
      <c r="DM211" s="113"/>
      <c r="DN211" s="113"/>
      <c r="DO211" s="113"/>
      <c r="DP211" s="113"/>
      <c r="DQ211" s="113"/>
      <c r="DR211" s="113"/>
      <c r="DS211" s="113"/>
      <c r="DT211" s="113"/>
      <c r="DU211" s="113"/>
      <c r="DV211" s="113"/>
      <c r="DW211" s="113"/>
      <c r="DX211" s="113"/>
      <c r="DY211" s="113"/>
      <c r="DZ211" s="113"/>
      <c r="EA211" s="113"/>
      <c r="EB211" s="113"/>
      <c r="EC211" s="113"/>
      <c r="ED211" s="113"/>
      <c r="EE211" s="113"/>
      <c r="EF211" s="113"/>
      <c r="EG211" s="113"/>
      <c r="EH211" s="113"/>
      <c r="EI211" s="113"/>
      <c r="EJ211" s="113"/>
      <c r="EK211" s="113"/>
      <c r="EL211" s="113"/>
      <c r="EM211" s="113"/>
      <c r="EN211" s="113"/>
      <c r="EO211" s="113"/>
      <c r="EP211" s="113"/>
      <c r="EQ211" s="113"/>
      <c r="ER211" s="113"/>
    </row>
    <row r="212" spans="1:148">
      <c r="A212" s="113"/>
      <c r="B212" s="113"/>
      <c r="S212" s="113"/>
      <c r="T212" s="113"/>
      <c r="U212" s="113"/>
      <c r="V212" s="113"/>
      <c r="W212" s="113"/>
      <c r="X212" s="113"/>
      <c r="Y212" s="113"/>
      <c r="Z212" s="113"/>
      <c r="AA212" s="113"/>
      <c r="AB212" s="113"/>
      <c r="AC212" s="113"/>
      <c r="AD212" s="113"/>
      <c r="AE212" s="113"/>
      <c r="AF212" s="113"/>
      <c r="AG212" s="113"/>
      <c r="AH212" s="113"/>
      <c r="AI212" s="113"/>
      <c r="AJ212" s="113"/>
      <c r="AK212" s="113"/>
      <c r="AL212" s="113"/>
      <c r="AM212" s="113"/>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3"/>
      <c r="BR212" s="113"/>
      <c r="BS212" s="113"/>
      <c r="BT212" s="113"/>
      <c r="BU212" s="113"/>
      <c r="BV212" s="113"/>
      <c r="BW212" s="113"/>
      <c r="BX212" s="113"/>
      <c r="BY212" s="113"/>
      <c r="BZ212" s="113"/>
      <c r="CA212" s="113"/>
      <c r="CB212" s="113"/>
      <c r="CC212" s="113"/>
      <c r="CD212" s="113"/>
      <c r="CE212" s="113"/>
      <c r="CF212" s="113"/>
      <c r="CG212" s="113"/>
      <c r="CH212" s="113"/>
      <c r="CI212" s="113"/>
      <c r="CJ212" s="113"/>
      <c r="CK212" s="113"/>
      <c r="CL212" s="113"/>
      <c r="CM212" s="113"/>
      <c r="CN212" s="113"/>
      <c r="CO212" s="113"/>
      <c r="CP212" s="113"/>
      <c r="CQ212" s="113"/>
      <c r="CR212" s="113"/>
      <c r="CS212" s="113"/>
      <c r="CT212" s="113"/>
      <c r="CU212" s="113"/>
      <c r="CV212" s="113"/>
      <c r="CW212" s="113"/>
      <c r="CX212" s="113"/>
      <c r="CY212" s="113"/>
      <c r="CZ212" s="113"/>
      <c r="DA212" s="113"/>
      <c r="DB212" s="113"/>
      <c r="DC212" s="113"/>
      <c r="DD212" s="113"/>
      <c r="DE212" s="113"/>
      <c r="DF212" s="113"/>
      <c r="DG212" s="113"/>
      <c r="DH212" s="113"/>
      <c r="DI212" s="113"/>
      <c r="DJ212" s="113"/>
      <c r="DK212" s="113"/>
      <c r="DL212" s="113"/>
      <c r="DM212" s="113"/>
      <c r="DN212" s="113"/>
      <c r="DO212" s="113"/>
      <c r="DP212" s="113"/>
      <c r="DQ212" s="113"/>
      <c r="DR212" s="113"/>
      <c r="DS212" s="113"/>
      <c r="DT212" s="113"/>
      <c r="DU212" s="113"/>
      <c r="DV212" s="113"/>
      <c r="DW212" s="113"/>
      <c r="DX212" s="113"/>
      <c r="DY212" s="113"/>
      <c r="DZ212" s="113"/>
      <c r="EA212" s="113"/>
      <c r="EB212" s="113"/>
      <c r="EC212" s="113"/>
      <c r="ED212" s="113"/>
      <c r="EE212" s="113"/>
      <c r="EF212" s="113"/>
      <c r="EG212" s="113"/>
      <c r="EH212" s="113"/>
      <c r="EI212" s="113"/>
      <c r="EJ212" s="113"/>
      <c r="EK212" s="113"/>
      <c r="EL212" s="113"/>
      <c r="EM212" s="113"/>
      <c r="EN212" s="113"/>
      <c r="EO212" s="113"/>
      <c r="EP212" s="113"/>
      <c r="EQ212" s="113"/>
      <c r="ER212" s="113"/>
    </row>
    <row r="213" spans="1:148">
      <c r="A213" s="113"/>
      <c r="B213" s="113"/>
      <c r="S213" s="113"/>
      <c r="T213" s="113"/>
      <c r="U213" s="113"/>
      <c r="V213" s="113"/>
      <c r="W213" s="113"/>
      <c r="X213" s="113"/>
      <c r="Y213" s="113"/>
      <c r="Z213" s="113"/>
      <c r="AA213" s="113"/>
      <c r="AB213" s="113"/>
      <c r="AC213" s="113"/>
      <c r="AD213" s="113"/>
      <c r="AE213" s="113"/>
      <c r="AF213" s="113"/>
      <c r="AG213" s="113"/>
      <c r="AH213" s="113"/>
      <c r="AI213" s="113"/>
      <c r="AJ213" s="113"/>
      <c r="AK213" s="113"/>
      <c r="AL213" s="113"/>
      <c r="AM213" s="113"/>
      <c r="AN213" s="113"/>
      <c r="AO213" s="113"/>
      <c r="AP213" s="113"/>
      <c r="AQ213" s="113"/>
      <c r="AR213" s="113"/>
      <c r="AS213" s="113"/>
      <c r="AT213" s="113"/>
      <c r="AU213" s="113"/>
      <c r="AV213" s="113"/>
      <c r="AW213" s="113"/>
      <c r="AX213" s="113"/>
      <c r="AY213" s="113"/>
      <c r="AZ213" s="113"/>
      <c r="BA213" s="113"/>
      <c r="BB213" s="113"/>
      <c r="BC213" s="113"/>
      <c r="BD213" s="113"/>
      <c r="BE213" s="113"/>
      <c r="BF213" s="113"/>
      <c r="BG213" s="113"/>
      <c r="BH213" s="113"/>
      <c r="BI213" s="113"/>
      <c r="BJ213" s="113"/>
      <c r="BK213" s="113"/>
      <c r="BL213" s="113"/>
      <c r="BM213" s="113"/>
      <c r="BN213" s="113"/>
      <c r="BO213" s="113"/>
      <c r="BP213" s="113"/>
      <c r="BQ213" s="113"/>
      <c r="BR213" s="113"/>
      <c r="BS213" s="113"/>
      <c r="BT213" s="113"/>
      <c r="BU213" s="113"/>
      <c r="BV213" s="113"/>
      <c r="BW213" s="113"/>
      <c r="BX213" s="113"/>
      <c r="BY213" s="113"/>
      <c r="BZ213" s="113"/>
      <c r="CA213" s="113"/>
      <c r="CB213" s="113"/>
      <c r="CC213" s="113"/>
      <c r="CD213" s="113"/>
      <c r="CE213" s="113"/>
      <c r="CF213" s="113"/>
      <c r="CG213" s="113"/>
      <c r="CH213" s="113"/>
      <c r="CI213" s="113"/>
      <c r="CJ213" s="113"/>
      <c r="CK213" s="113"/>
      <c r="CL213" s="113"/>
      <c r="CM213" s="113"/>
      <c r="CN213" s="113"/>
      <c r="CO213" s="113"/>
      <c r="CP213" s="113"/>
      <c r="CQ213" s="113"/>
      <c r="CR213" s="113"/>
      <c r="CS213" s="113"/>
      <c r="CT213" s="113"/>
      <c r="CU213" s="113"/>
      <c r="CV213" s="113"/>
      <c r="CW213" s="113"/>
      <c r="CX213" s="113"/>
      <c r="CY213" s="113"/>
      <c r="CZ213" s="113"/>
      <c r="DA213" s="113"/>
      <c r="DB213" s="113"/>
      <c r="DC213" s="113"/>
      <c r="DD213" s="113"/>
      <c r="DE213" s="113"/>
      <c r="DF213" s="113"/>
      <c r="DG213" s="113"/>
      <c r="DH213" s="113"/>
      <c r="DI213" s="113"/>
      <c r="DJ213" s="113"/>
      <c r="DK213" s="113"/>
      <c r="DL213" s="113"/>
      <c r="DM213" s="113"/>
      <c r="DN213" s="113"/>
      <c r="DO213" s="113"/>
      <c r="DP213" s="113"/>
      <c r="DQ213" s="113"/>
      <c r="DR213" s="113"/>
      <c r="DS213" s="113"/>
      <c r="DT213" s="113"/>
      <c r="DU213" s="113"/>
      <c r="DV213" s="113"/>
      <c r="DW213" s="113"/>
      <c r="DX213" s="113"/>
      <c r="DY213" s="113"/>
      <c r="DZ213" s="113"/>
      <c r="EA213" s="113"/>
      <c r="EB213" s="113"/>
      <c r="EC213" s="113"/>
      <c r="ED213" s="113"/>
      <c r="EE213" s="113"/>
      <c r="EF213" s="113"/>
      <c r="EG213" s="113"/>
      <c r="EH213" s="113"/>
      <c r="EI213" s="113"/>
      <c r="EJ213" s="113"/>
      <c r="EK213" s="113"/>
      <c r="EL213" s="113"/>
      <c r="EM213" s="113"/>
      <c r="EN213" s="113"/>
      <c r="EO213" s="113"/>
      <c r="EP213" s="113"/>
      <c r="EQ213" s="113"/>
      <c r="ER213" s="113"/>
    </row>
    <row r="214" spans="1:148">
      <c r="A214" s="113"/>
      <c r="B214" s="113"/>
      <c r="S214" s="113"/>
      <c r="T214" s="113"/>
      <c r="U214" s="113"/>
      <c r="V214" s="113"/>
      <c r="W214" s="113"/>
      <c r="X214" s="113"/>
      <c r="Y214" s="113"/>
      <c r="Z214" s="113"/>
      <c r="AA214" s="113"/>
      <c r="AB214" s="113"/>
      <c r="AC214" s="113"/>
      <c r="AD214" s="113"/>
      <c r="AE214" s="113"/>
      <c r="AF214" s="113"/>
      <c r="AG214" s="113"/>
      <c r="AH214" s="113"/>
      <c r="AI214" s="113"/>
      <c r="AJ214" s="113"/>
      <c r="AK214" s="113"/>
      <c r="AL214" s="113"/>
      <c r="AM214" s="113"/>
      <c r="AN214" s="113"/>
      <c r="AO214" s="113"/>
      <c r="AP214" s="113"/>
      <c r="AQ214" s="113"/>
      <c r="AR214" s="113"/>
      <c r="AS214" s="113"/>
      <c r="AT214" s="113"/>
      <c r="AU214" s="113"/>
      <c r="AV214" s="113"/>
      <c r="AW214" s="113"/>
      <c r="AX214" s="113"/>
      <c r="AY214" s="113"/>
      <c r="AZ214" s="113"/>
      <c r="BA214" s="113"/>
      <c r="BB214" s="113"/>
      <c r="BC214" s="113"/>
      <c r="BD214" s="113"/>
      <c r="BE214" s="113"/>
      <c r="BF214" s="113"/>
      <c r="BG214" s="113"/>
      <c r="BH214" s="113"/>
      <c r="BI214" s="113"/>
      <c r="BJ214" s="113"/>
      <c r="BK214" s="113"/>
      <c r="BL214" s="113"/>
      <c r="BM214" s="113"/>
      <c r="BN214" s="113"/>
      <c r="BO214" s="113"/>
      <c r="BP214" s="113"/>
      <c r="BQ214" s="113"/>
      <c r="BR214" s="113"/>
      <c r="BS214" s="113"/>
      <c r="BT214" s="113"/>
      <c r="BU214" s="113"/>
      <c r="BV214" s="113"/>
      <c r="BW214" s="113"/>
      <c r="BX214" s="113"/>
      <c r="BY214" s="113"/>
      <c r="BZ214" s="113"/>
      <c r="CA214" s="113"/>
      <c r="CB214" s="113"/>
      <c r="CC214" s="113"/>
      <c r="CD214" s="113"/>
      <c r="CE214" s="113"/>
      <c r="CF214" s="113"/>
      <c r="CG214" s="113"/>
      <c r="CH214" s="113"/>
      <c r="CI214" s="113"/>
      <c r="CJ214" s="113"/>
      <c r="CK214" s="113"/>
      <c r="CL214" s="113"/>
      <c r="CM214" s="113"/>
      <c r="CN214" s="113"/>
      <c r="CO214" s="113"/>
      <c r="CP214" s="113"/>
      <c r="CQ214" s="113"/>
      <c r="CR214" s="113"/>
      <c r="CS214" s="113"/>
      <c r="CT214" s="113"/>
      <c r="CU214" s="113"/>
      <c r="CV214" s="113"/>
      <c r="CW214" s="113"/>
      <c r="CX214" s="113"/>
      <c r="CY214" s="113"/>
      <c r="CZ214" s="113"/>
      <c r="DA214" s="113"/>
      <c r="DB214" s="113"/>
      <c r="DC214" s="113"/>
      <c r="DD214" s="113"/>
      <c r="DE214" s="113"/>
      <c r="DF214" s="113"/>
      <c r="DG214" s="113"/>
      <c r="DH214" s="113"/>
      <c r="DI214" s="113"/>
      <c r="DJ214" s="113"/>
      <c r="DK214" s="113"/>
      <c r="DL214" s="113"/>
      <c r="DM214" s="113"/>
      <c r="DN214" s="113"/>
      <c r="DO214" s="113"/>
      <c r="DP214" s="113"/>
      <c r="DQ214" s="113"/>
      <c r="DR214" s="113"/>
      <c r="DS214" s="113"/>
      <c r="DT214" s="113"/>
      <c r="DU214" s="113"/>
      <c r="DV214" s="113"/>
      <c r="DW214" s="113"/>
      <c r="DX214" s="113"/>
      <c r="DY214" s="113"/>
      <c r="DZ214" s="113"/>
      <c r="EA214" s="113"/>
      <c r="EB214" s="113"/>
      <c r="EC214" s="113"/>
      <c r="ED214" s="113"/>
      <c r="EE214" s="113"/>
      <c r="EF214" s="113"/>
      <c r="EG214" s="113"/>
      <c r="EH214" s="113"/>
      <c r="EI214" s="113"/>
      <c r="EJ214" s="113"/>
      <c r="EK214" s="113"/>
      <c r="EL214" s="113"/>
      <c r="EM214" s="113"/>
      <c r="EN214" s="113"/>
      <c r="EO214" s="113"/>
      <c r="EP214" s="113"/>
      <c r="EQ214" s="113"/>
      <c r="ER214" s="113"/>
    </row>
    <row r="215" spans="1:148">
      <c r="A215" s="113"/>
      <c r="B215" s="113"/>
      <c r="S215" s="113"/>
      <c r="T215" s="113"/>
      <c r="U215" s="113"/>
      <c r="V215" s="113"/>
      <c r="W215" s="113"/>
      <c r="X215" s="113"/>
      <c r="Y215" s="113"/>
      <c r="Z215" s="113"/>
      <c r="AA215" s="113"/>
      <c r="AB215" s="113"/>
      <c r="AC215" s="113"/>
      <c r="AD215" s="113"/>
      <c r="AE215" s="113"/>
      <c r="AF215" s="113"/>
      <c r="AG215" s="113"/>
      <c r="AH215" s="113"/>
      <c r="AI215" s="113"/>
      <c r="AJ215" s="113"/>
      <c r="AK215" s="113"/>
      <c r="AL215" s="113"/>
      <c r="AM215" s="113"/>
      <c r="AN215" s="113"/>
      <c r="AO215" s="113"/>
      <c r="AP215" s="113"/>
      <c r="AQ215" s="113"/>
      <c r="AR215" s="113"/>
      <c r="AS215" s="113"/>
      <c r="AT215" s="113"/>
      <c r="AU215" s="113"/>
      <c r="AV215" s="113"/>
      <c r="AW215" s="113"/>
      <c r="AX215" s="113"/>
      <c r="AY215" s="113"/>
      <c r="AZ215" s="113"/>
      <c r="BA215" s="113"/>
      <c r="BB215" s="113"/>
      <c r="BC215" s="113"/>
      <c r="BD215" s="113"/>
      <c r="BE215" s="113"/>
      <c r="BF215" s="113"/>
      <c r="BG215" s="113"/>
      <c r="BH215" s="113"/>
      <c r="BI215" s="113"/>
      <c r="BJ215" s="113"/>
      <c r="BK215" s="113"/>
      <c r="BL215" s="113"/>
      <c r="BM215" s="113"/>
      <c r="BN215" s="113"/>
      <c r="BO215" s="113"/>
      <c r="BP215" s="113"/>
      <c r="BQ215" s="113"/>
      <c r="BR215" s="113"/>
      <c r="BS215" s="113"/>
      <c r="BT215" s="113"/>
      <c r="BU215" s="113"/>
      <c r="BV215" s="113"/>
      <c r="BW215" s="113"/>
      <c r="BX215" s="113"/>
      <c r="BY215" s="113"/>
      <c r="BZ215" s="113"/>
      <c r="CA215" s="113"/>
      <c r="CB215" s="113"/>
      <c r="CC215" s="113"/>
      <c r="CD215" s="113"/>
      <c r="CE215" s="113"/>
      <c r="CF215" s="113"/>
      <c r="CG215" s="113"/>
      <c r="CH215" s="113"/>
      <c r="CI215" s="113"/>
      <c r="CJ215" s="113"/>
      <c r="CK215" s="113"/>
      <c r="CL215" s="113"/>
      <c r="CM215" s="113"/>
      <c r="CN215" s="113"/>
      <c r="CO215" s="113"/>
      <c r="CP215" s="113"/>
      <c r="CQ215" s="113"/>
      <c r="CR215" s="113"/>
      <c r="CS215" s="113"/>
      <c r="CT215" s="113"/>
      <c r="CU215" s="113"/>
      <c r="CV215" s="113"/>
      <c r="CW215" s="113"/>
      <c r="CX215" s="113"/>
      <c r="CY215" s="113"/>
      <c r="CZ215" s="113"/>
      <c r="DA215" s="113"/>
      <c r="DB215" s="113"/>
      <c r="DC215" s="113"/>
      <c r="DD215" s="113"/>
      <c r="DE215" s="113"/>
      <c r="DF215" s="113"/>
      <c r="DG215" s="113"/>
      <c r="DH215" s="113"/>
      <c r="DI215" s="113"/>
      <c r="DJ215" s="113"/>
      <c r="DK215" s="113"/>
      <c r="DL215" s="113"/>
      <c r="DM215" s="113"/>
      <c r="DN215" s="113"/>
      <c r="DO215" s="113"/>
      <c r="DP215" s="113"/>
      <c r="DQ215" s="113"/>
      <c r="DR215" s="113"/>
      <c r="DS215" s="113"/>
      <c r="DT215" s="113"/>
      <c r="DU215" s="113"/>
      <c r="DV215" s="113"/>
      <c r="DW215" s="113"/>
      <c r="DX215" s="113"/>
      <c r="DY215" s="113"/>
      <c r="DZ215" s="113"/>
      <c r="EA215" s="113"/>
      <c r="EB215" s="113"/>
      <c r="EC215" s="113"/>
      <c r="ED215" s="113"/>
      <c r="EE215" s="113"/>
      <c r="EF215" s="113"/>
      <c r="EG215" s="113"/>
      <c r="EH215" s="113"/>
      <c r="EI215" s="113"/>
      <c r="EJ215" s="113"/>
      <c r="EK215" s="113"/>
      <c r="EL215" s="113"/>
      <c r="EM215" s="113"/>
      <c r="EN215" s="113"/>
      <c r="EO215" s="113"/>
      <c r="EP215" s="113"/>
      <c r="EQ215" s="113"/>
      <c r="ER215" s="113"/>
    </row>
    <row r="216" spans="1:148">
      <c r="A216" s="113"/>
      <c r="B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c r="AM216" s="113"/>
      <c r="AN216" s="113"/>
      <c r="AO216" s="113"/>
      <c r="AP216" s="113"/>
      <c r="AQ216" s="113"/>
      <c r="AR216" s="113"/>
      <c r="AS216" s="113"/>
      <c r="AT216" s="113"/>
      <c r="AU216" s="113"/>
      <c r="AV216" s="113"/>
      <c r="AW216" s="113"/>
      <c r="AX216" s="113"/>
      <c r="AY216" s="113"/>
      <c r="AZ216" s="113"/>
      <c r="BA216" s="113"/>
      <c r="BB216" s="113"/>
      <c r="BC216" s="113"/>
      <c r="BD216" s="113"/>
      <c r="BE216" s="113"/>
      <c r="BF216" s="113"/>
      <c r="BG216" s="113"/>
      <c r="BH216" s="113"/>
      <c r="BI216" s="113"/>
      <c r="BJ216" s="113"/>
      <c r="BK216" s="113"/>
      <c r="BL216" s="113"/>
      <c r="BM216" s="113"/>
      <c r="BN216" s="113"/>
      <c r="BO216" s="113"/>
      <c r="BP216" s="113"/>
      <c r="BQ216" s="113"/>
      <c r="BR216" s="113"/>
      <c r="BS216" s="113"/>
      <c r="BT216" s="113"/>
      <c r="BU216" s="113"/>
      <c r="BV216" s="113"/>
      <c r="BW216" s="113"/>
      <c r="BX216" s="113"/>
      <c r="BY216" s="113"/>
      <c r="BZ216" s="113"/>
      <c r="CA216" s="113"/>
      <c r="CB216" s="113"/>
      <c r="CC216" s="113"/>
      <c r="CD216" s="113"/>
      <c r="CE216" s="113"/>
      <c r="CF216" s="113"/>
      <c r="CG216" s="113"/>
      <c r="CH216" s="113"/>
      <c r="CI216" s="113"/>
      <c r="CJ216" s="113"/>
      <c r="CK216" s="113"/>
      <c r="CL216" s="113"/>
      <c r="CM216" s="113"/>
      <c r="CN216" s="113"/>
      <c r="CO216" s="113"/>
      <c r="CP216" s="113"/>
      <c r="CQ216" s="113"/>
      <c r="CR216" s="113"/>
      <c r="CS216" s="113"/>
      <c r="CT216" s="113"/>
      <c r="CU216" s="113"/>
      <c r="CV216" s="113"/>
      <c r="CW216" s="113"/>
      <c r="CX216" s="113"/>
      <c r="CY216" s="113"/>
      <c r="CZ216" s="113"/>
      <c r="DA216" s="113"/>
      <c r="DB216" s="113"/>
      <c r="DC216" s="113"/>
      <c r="DD216" s="113"/>
      <c r="DE216" s="113"/>
      <c r="DF216" s="113"/>
      <c r="DG216" s="113"/>
      <c r="DH216" s="113"/>
      <c r="DI216" s="113"/>
      <c r="DJ216" s="113"/>
      <c r="DK216" s="113"/>
      <c r="DL216" s="113"/>
      <c r="DM216" s="113"/>
      <c r="DN216" s="113"/>
      <c r="DO216" s="113"/>
      <c r="DP216" s="113"/>
      <c r="DQ216" s="113"/>
      <c r="DR216" s="113"/>
      <c r="DS216" s="113"/>
      <c r="DT216" s="113"/>
      <c r="DU216" s="113"/>
      <c r="DV216" s="113"/>
      <c r="DW216" s="113"/>
      <c r="DX216" s="113"/>
      <c r="DY216" s="113"/>
      <c r="DZ216" s="113"/>
      <c r="EA216" s="113"/>
      <c r="EB216" s="113"/>
      <c r="EC216" s="113"/>
      <c r="ED216" s="113"/>
      <c r="EE216" s="113"/>
      <c r="EF216" s="113"/>
      <c r="EG216" s="113"/>
      <c r="EH216" s="113"/>
      <c r="EI216" s="113"/>
      <c r="EJ216" s="113"/>
      <c r="EK216" s="113"/>
      <c r="EL216" s="113"/>
      <c r="EM216" s="113"/>
      <c r="EN216" s="113"/>
      <c r="EO216" s="113"/>
      <c r="EP216" s="113"/>
      <c r="EQ216" s="113"/>
      <c r="ER216" s="113"/>
    </row>
    <row r="217" spans="1:148">
      <c r="A217" s="113"/>
      <c r="B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c r="BM217" s="113"/>
      <c r="BN217" s="113"/>
      <c r="BO217" s="113"/>
      <c r="BP217" s="113"/>
      <c r="BQ217" s="113"/>
      <c r="BR217" s="113"/>
      <c r="BS217" s="113"/>
      <c r="BT217" s="113"/>
      <c r="BU217" s="113"/>
      <c r="BV217" s="113"/>
      <c r="BW217" s="113"/>
      <c r="BX217" s="113"/>
      <c r="BY217" s="113"/>
      <c r="BZ217" s="113"/>
      <c r="CA217" s="113"/>
      <c r="CB217" s="113"/>
      <c r="CC217" s="113"/>
      <c r="CD217" s="113"/>
      <c r="CE217" s="113"/>
      <c r="CF217" s="113"/>
      <c r="CG217" s="113"/>
      <c r="CH217" s="113"/>
      <c r="CI217" s="113"/>
      <c r="CJ217" s="113"/>
      <c r="CK217" s="113"/>
      <c r="CL217" s="113"/>
      <c r="CM217" s="113"/>
      <c r="CN217" s="113"/>
      <c r="CO217" s="113"/>
      <c r="CP217" s="113"/>
      <c r="CQ217" s="113"/>
      <c r="CR217" s="113"/>
      <c r="CS217" s="113"/>
      <c r="CT217" s="113"/>
      <c r="CU217" s="113"/>
      <c r="CV217" s="113"/>
      <c r="CW217" s="113"/>
      <c r="CX217" s="113"/>
      <c r="CY217" s="113"/>
      <c r="CZ217" s="113"/>
      <c r="DA217" s="113"/>
      <c r="DB217" s="113"/>
      <c r="DC217" s="113"/>
      <c r="DD217" s="113"/>
      <c r="DE217" s="113"/>
      <c r="DF217" s="113"/>
      <c r="DG217" s="113"/>
      <c r="DH217" s="113"/>
      <c r="DI217" s="113"/>
      <c r="DJ217" s="113"/>
      <c r="DK217" s="113"/>
      <c r="DL217" s="113"/>
      <c r="DM217" s="113"/>
      <c r="DN217" s="113"/>
      <c r="DO217" s="113"/>
      <c r="DP217" s="113"/>
      <c r="DQ217" s="113"/>
      <c r="DR217" s="113"/>
      <c r="DS217" s="113"/>
      <c r="DT217" s="113"/>
      <c r="DU217" s="113"/>
      <c r="DV217" s="113"/>
      <c r="DW217" s="113"/>
      <c r="DX217" s="113"/>
      <c r="DY217" s="113"/>
      <c r="DZ217" s="113"/>
      <c r="EA217" s="113"/>
      <c r="EB217" s="113"/>
      <c r="EC217" s="113"/>
      <c r="ED217" s="113"/>
      <c r="EE217" s="113"/>
      <c r="EF217" s="113"/>
      <c r="EG217" s="113"/>
      <c r="EH217" s="113"/>
      <c r="EI217" s="113"/>
      <c r="EJ217" s="113"/>
      <c r="EK217" s="113"/>
      <c r="EL217" s="113"/>
      <c r="EM217" s="113"/>
      <c r="EN217" s="113"/>
      <c r="EO217" s="113"/>
      <c r="EP217" s="113"/>
      <c r="EQ217" s="113"/>
      <c r="ER217" s="113"/>
    </row>
    <row r="218" spans="1:148">
      <c r="A218" s="113"/>
      <c r="B218" s="113"/>
      <c r="S218" s="113"/>
      <c r="T218" s="113"/>
      <c r="U218" s="113"/>
      <c r="V218" s="113"/>
      <c r="W218" s="113"/>
      <c r="X218" s="113"/>
      <c r="Y218" s="113"/>
      <c r="Z218" s="113"/>
      <c r="AA218" s="113"/>
      <c r="AB218" s="113"/>
      <c r="AC218" s="113"/>
      <c r="AD218" s="113"/>
      <c r="AE218" s="113"/>
      <c r="AF218" s="113"/>
      <c r="AG218" s="113"/>
      <c r="AH218" s="113"/>
      <c r="AI218" s="113"/>
      <c r="AJ218" s="113"/>
      <c r="AK218" s="113"/>
      <c r="AL218" s="113"/>
      <c r="AM218" s="113"/>
      <c r="AN218" s="113"/>
      <c r="AO218" s="113"/>
      <c r="AP218" s="113"/>
      <c r="AQ218" s="113"/>
      <c r="AR218" s="113"/>
      <c r="AS218" s="113"/>
      <c r="AT218" s="113"/>
      <c r="AU218" s="113"/>
      <c r="AV218" s="113"/>
      <c r="AW218" s="113"/>
      <c r="AX218" s="113"/>
      <c r="AY218" s="113"/>
      <c r="AZ218" s="113"/>
      <c r="BA218" s="113"/>
      <c r="BB218" s="113"/>
      <c r="BC218" s="113"/>
      <c r="BD218" s="113"/>
      <c r="BE218" s="113"/>
      <c r="BF218" s="113"/>
      <c r="BG218" s="113"/>
      <c r="BH218" s="113"/>
      <c r="BI218" s="113"/>
      <c r="BJ218" s="113"/>
      <c r="BK218" s="113"/>
      <c r="BL218" s="113"/>
      <c r="BM218" s="113"/>
      <c r="BN218" s="113"/>
      <c r="BO218" s="113"/>
      <c r="BP218" s="113"/>
      <c r="BQ218" s="113"/>
      <c r="BR218" s="113"/>
      <c r="BS218" s="113"/>
      <c r="BT218" s="113"/>
      <c r="BU218" s="113"/>
      <c r="BV218" s="113"/>
      <c r="BW218" s="113"/>
      <c r="BX218" s="113"/>
      <c r="BY218" s="113"/>
      <c r="BZ218" s="113"/>
      <c r="CA218" s="113"/>
      <c r="CB218" s="113"/>
      <c r="CC218" s="113"/>
      <c r="CD218" s="113"/>
      <c r="CE218" s="113"/>
      <c r="CF218" s="113"/>
      <c r="CG218" s="113"/>
      <c r="CH218" s="113"/>
      <c r="CI218" s="113"/>
      <c r="CJ218" s="113"/>
      <c r="CK218" s="113"/>
      <c r="CL218" s="113"/>
      <c r="CM218" s="113"/>
      <c r="CN218" s="113"/>
      <c r="CO218" s="113"/>
      <c r="CP218" s="113"/>
      <c r="CQ218" s="113"/>
      <c r="CR218" s="113"/>
      <c r="CS218" s="113"/>
      <c r="CT218" s="113"/>
      <c r="CU218" s="113"/>
      <c r="CV218" s="113"/>
      <c r="CW218" s="113"/>
      <c r="CX218" s="113"/>
      <c r="CY218" s="113"/>
      <c r="CZ218" s="113"/>
      <c r="DA218" s="113"/>
      <c r="DB218" s="113"/>
      <c r="DC218" s="113"/>
      <c r="DD218" s="113"/>
      <c r="DE218" s="113"/>
      <c r="DF218" s="113"/>
      <c r="DG218" s="113"/>
      <c r="DH218" s="113"/>
      <c r="DI218" s="113"/>
      <c r="DJ218" s="113"/>
      <c r="DK218" s="113"/>
      <c r="DL218" s="113"/>
      <c r="DM218" s="113"/>
      <c r="DN218" s="113"/>
      <c r="DO218" s="113"/>
      <c r="DP218" s="113"/>
      <c r="DQ218" s="113"/>
      <c r="DR218" s="113"/>
      <c r="DS218" s="113"/>
      <c r="DT218" s="113"/>
      <c r="DU218" s="113"/>
      <c r="DV218" s="113"/>
      <c r="DW218" s="113"/>
      <c r="DX218" s="113"/>
      <c r="DY218" s="113"/>
      <c r="DZ218" s="113"/>
      <c r="EA218" s="113"/>
      <c r="EB218" s="113"/>
      <c r="EC218" s="113"/>
      <c r="ED218" s="113"/>
      <c r="EE218" s="113"/>
      <c r="EF218" s="113"/>
      <c r="EG218" s="113"/>
      <c r="EH218" s="113"/>
      <c r="EI218" s="113"/>
      <c r="EJ218" s="113"/>
      <c r="EK218" s="113"/>
      <c r="EL218" s="113"/>
      <c r="EM218" s="113"/>
      <c r="EN218" s="113"/>
      <c r="EO218" s="113"/>
      <c r="EP218" s="113"/>
      <c r="EQ218" s="113"/>
      <c r="ER218" s="113"/>
    </row>
    <row r="219" spans="1:148">
      <c r="A219" s="113"/>
      <c r="B219" s="113"/>
      <c r="S219" s="113"/>
      <c r="T219" s="113"/>
      <c r="U219" s="113"/>
      <c r="V219" s="113"/>
      <c r="W219" s="113"/>
      <c r="X219" s="113"/>
      <c r="Y219" s="113"/>
      <c r="Z219" s="113"/>
      <c r="AA219" s="113"/>
      <c r="AB219" s="113"/>
      <c r="AC219" s="113"/>
      <c r="AD219" s="113"/>
      <c r="AE219" s="113"/>
      <c r="AF219" s="113"/>
      <c r="AG219" s="113"/>
      <c r="AH219" s="113"/>
      <c r="AI219" s="113"/>
      <c r="AJ219" s="113"/>
      <c r="AK219" s="113"/>
      <c r="AL219" s="113"/>
      <c r="AM219" s="113"/>
      <c r="AN219" s="113"/>
      <c r="AO219" s="113"/>
      <c r="AP219" s="113"/>
      <c r="AQ219" s="113"/>
      <c r="AR219" s="113"/>
      <c r="AS219" s="113"/>
      <c r="AT219" s="113"/>
      <c r="AU219" s="113"/>
      <c r="AV219" s="113"/>
      <c r="AW219" s="113"/>
      <c r="AX219" s="113"/>
      <c r="AY219" s="113"/>
      <c r="AZ219" s="113"/>
      <c r="BA219" s="113"/>
      <c r="BB219" s="113"/>
      <c r="BC219" s="113"/>
      <c r="BD219" s="113"/>
      <c r="BE219" s="113"/>
      <c r="BF219" s="113"/>
      <c r="BG219" s="113"/>
      <c r="BH219" s="113"/>
      <c r="BI219" s="113"/>
      <c r="BJ219" s="113"/>
      <c r="BK219" s="113"/>
      <c r="BL219" s="113"/>
      <c r="BM219" s="113"/>
      <c r="BN219" s="113"/>
      <c r="BO219" s="113"/>
      <c r="BP219" s="113"/>
      <c r="BQ219" s="113"/>
      <c r="BR219" s="113"/>
      <c r="BS219" s="113"/>
      <c r="BT219" s="113"/>
      <c r="BU219" s="113"/>
      <c r="BV219" s="113"/>
      <c r="BW219" s="113"/>
      <c r="BX219" s="113"/>
      <c r="BY219" s="113"/>
      <c r="BZ219" s="113"/>
      <c r="CA219" s="113"/>
      <c r="CB219" s="113"/>
      <c r="CC219" s="113"/>
      <c r="CD219" s="113"/>
      <c r="CE219" s="113"/>
      <c r="CF219" s="113"/>
      <c r="CG219" s="113"/>
      <c r="CH219" s="113"/>
      <c r="CI219" s="113"/>
      <c r="CJ219" s="113"/>
      <c r="CK219" s="113"/>
      <c r="CL219" s="113"/>
      <c r="CM219" s="113"/>
      <c r="CN219" s="113"/>
      <c r="CO219" s="113"/>
      <c r="CP219" s="113"/>
      <c r="CQ219" s="113"/>
      <c r="CR219" s="113"/>
      <c r="CS219" s="113"/>
      <c r="CT219" s="113"/>
      <c r="CU219" s="113"/>
      <c r="CV219" s="113"/>
      <c r="CW219" s="113"/>
      <c r="CX219" s="113"/>
      <c r="CY219" s="113"/>
      <c r="CZ219" s="113"/>
      <c r="DA219" s="113"/>
      <c r="DB219" s="113"/>
      <c r="DC219" s="113"/>
      <c r="DD219" s="113"/>
      <c r="DE219" s="113"/>
      <c r="DF219" s="113"/>
      <c r="DG219" s="113"/>
      <c r="DH219" s="113"/>
      <c r="DI219" s="113"/>
      <c r="DJ219" s="113"/>
      <c r="DK219" s="113"/>
      <c r="DL219" s="113"/>
      <c r="DM219" s="113"/>
      <c r="DN219" s="113"/>
      <c r="DO219" s="113"/>
      <c r="DP219" s="113"/>
      <c r="DQ219" s="113"/>
      <c r="DR219" s="113"/>
      <c r="DS219" s="113"/>
      <c r="DT219" s="113"/>
      <c r="DU219" s="113"/>
      <c r="DV219" s="113"/>
      <c r="DW219" s="113"/>
      <c r="DX219" s="113"/>
      <c r="DY219" s="113"/>
      <c r="DZ219" s="113"/>
      <c r="EA219" s="113"/>
      <c r="EB219" s="113"/>
      <c r="EC219" s="113"/>
      <c r="ED219" s="113"/>
      <c r="EE219" s="113"/>
      <c r="EF219" s="113"/>
      <c r="EG219" s="113"/>
      <c r="EH219" s="113"/>
      <c r="EI219" s="113"/>
      <c r="EJ219" s="113"/>
      <c r="EK219" s="113"/>
      <c r="EL219" s="113"/>
      <c r="EM219" s="113"/>
      <c r="EN219" s="113"/>
      <c r="EO219" s="113"/>
      <c r="EP219" s="113"/>
      <c r="EQ219" s="113"/>
      <c r="ER219" s="113"/>
    </row>
    <row r="220" spans="1:148">
      <c r="A220" s="113"/>
      <c r="B220" s="113"/>
      <c r="S220" s="113"/>
      <c r="T220" s="113"/>
      <c r="U220" s="113"/>
      <c r="V220" s="113"/>
      <c r="W220" s="113"/>
      <c r="X220" s="113"/>
      <c r="Y220" s="113"/>
      <c r="Z220" s="113"/>
      <c r="AA220" s="113"/>
      <c r="AB220" s="113"/>
      <c r="AC220" s="113"/>
      <c r="AD220" s="113"/>
      <c r="AE220" s="113"/>
      <c r="AF220" s="113"/>
      <c r="AG220" s="113"/>
      <c r="AH220" s="113"/>
      <c r="AI220" s="113"/>
      <c r="AJ220" s="113"/>
      <c r="AK220" s="113"/>
      <c r="AL220" s="113"/>
      <c r="AM220" s="113"/>
      <c r="AN220" s="113"/>
      <c r="AO220" s="113"/>
      <c r="AP220" s="113"/>
      <c r="AQ220" s="113"/>
      <c r="AR220" s="113"/>
      <c r="AS220" s="113"/>
      <c r="AT220" s="113"/>
      <c r="AU220" s="113"/>
      <c r="AV220" s="113"/>
      <c r="AW220" s="113"/>
      <c r="AX220" s="113"/>
      <c r="AY220" s="113"/>
      <c r="AZ220" s="113"/>
      <c r="BA220" s="113"/>
      <c r="BB220" s="113"/>
      <c r="BC220" s="113"/>
      <c r="BD220" s="113"/>
      <c r="BE220" s="113"/>
      <c r="BF220" s="113"/>
      <c r="BG220" s="113"/>
      <c r="BH220" s="113"/>
      <c r="BI220" s="113"/>
      <c r="BJ220" s="113"/>
      <c r="BK220" s="113"/>
      <c r="BL220" s="113"/>
      <c r="BM220" s="113"/>
      <c r="BN220" s="113"/>
      <c r="BO220" s="113"/>
      <c r="BP220" s="113"/>
      <c r="BQ220" s="113"/>
      <c r="BR220" s="113"/>
      <c r="BS220" s="113"/>
      <c r="BT220" s="113"/>
      <c r="BU220" s="113"/>
      <c r="BV220" s="113"/>
      <c r="BW220" s="113"/>
      <c r="BX220" s="113"/>
      <c r="BY220" s="113"/>
      <c r="BZ220" s="113"/>
      <c r="CA220" s="113"/>
      <c r="CB220" s="113"/>
      <c r="CC220" s="113"/>
      <c r="CD220" s="113"/>
      <c r="CE220" s="113"/>
      <c r="CF220" s="113"/>
      <c r="CG220" s="113"/>
      <c r="CH220" s="113"/>
      <c r="CI220" s="113"/>
      <c r="CJ220" s="113"/>
      <c r="CK220" s="113"/>
      <c r="CL220" s="113"/>
      <c r="CM220" s="113"/>
      <c r="CN220" s="113"/>
      <c r="CO220" s="113"/>
      <c r="CP220" s="113"/>
      <c r="CQ220" s="113"/>
      <c r="CR220" s="113"/>
      <c r="CS220" s="113"/>
      <c r="CT220" s="113"/>
      <c r="CU220" s="113"/>
      <c r="CV220" s="113"/>
      <c r="CW220" s="113"/>
      <c r="CX220" s="113"/>
      <c r="CY220" s="113"/>
      <c r="CZ220" s="113"/>
      <c r="DA220" s="113"/>
      <c r="DB220" s="113"/>
      <c r="DC220" s="113"/>
      <c r="DD220" s="113"/>
      <c r="DE220" s="113"/>
      <c r="DF220" s="113"/>
      <c r="DG220" s="113"/>
      <c r="DH220" s="113"/>
      <c r="DI220" s="113"/>
      <c r="DJ220" s="113"/>
      <c r="DK220" s="113"/>
      <c r="DL220" s="113"/>
      <c r="DM220" s="113"/>
      <c r="DN220" s="113"/>
      <c r="DO220" s="113"/>
      <c r="DP220" s="113"/>
      <c r="DQ220" s="113"/>
      <c r="DR220" s="113"/>
      <c r="DS220" s="113"/>
      <c r="DT220" s="113"/>
      <c r="DU220" s="113"/>
      <c r="DV220" s="113"/>
      <c r="DW220" s="113"/>
      <c r="DX220" s="113"/>
      <c r="DY220" s="113"/>
      <c r="DZ220" s="113"/>
      <c r="EA220" s="113"/>
      <c r="EB220" s="113"/>
      <c r="EC220" s="113"/>
      <c r="ED220" s="113"/>
      <c r="EE220" s="113"/>
      <c r="EF220" s="113"/>
      <c r="EG220" s="113"/>
      <c r="EH220" s="113"/>
      <c r="EI220" s="113"/>
      <c r="EJ220" s="113"/>
      <c r="EK220" s="113"/>
      <c r="EL220" s="113"/>
      <c r="EM220" s="113"/>
      <c r="EN220" s="113"/>
      <c r="EO220" s="113"/>
      <c r="EP220" s="113"/>
      <c r="EQ220" s="113"/>
      <c r="ER220" s="113"/>
    </row>
    <row r="221" spans="1:148">
      <c r="A221" s="113"/>
      <c r="B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c r="AO221" s="113"/>
      <c r="AP221" s="113"/>
      <c r="AQ221" s="113"/>
      <c r="AR221" s="113"/>
      <c r="AS221" s="113"/>
      <c r="AT221" s="113"/>
      <c r="AU221" s="113"/>
      <c r="AV221" s="113"/>
      <c r="AW221" s="113"/>
      <c r="AX221" s="113"/>
      <c r="AY221" s="113"/>
      <c r="AZ221" s="113"/>
      <c r="BA221" s="113"/>
      <c r="BB221" s="113"/>
      <c r="BC221" s="113"/>
      <c r="BD221" s="113"/>
      <c r="BE221" s="113"/>
      <c r="BF221" s="113"/>
      <c r="BG221" s="113"/>
      <c r="BH221" s="113"/>
      <c r="BI221" s="113"/>
      <c r="BJ221" s="113"/>
      <c r="BK221" s="113"/>
      <c r="BL221" s="113"/>
      <c r="BM221" s="113"/>
      <c r="BN221" s="113"/>
      <c r="BO221" s="113"/>
      <c r="BP221" s="113"/>
      <c r="BQ221" s="113"/>
      <c r="BR221" s="113"/>
      <c r="BS221" s="113"/>
      <c r="BT221" s="113"/>
      <c r="BU221" s="113"/>
      <c r="BV221" s="113"/>
      <c r="BW221" s="113"/>
      <c r="BX221" s="113"/>
      <c r="BY221" s="113"/>
      <c r="BZ221" s="113"/>
      <c r="CA221" s="113"/>
      <c r="CB221" s="113"/>
      <c r="CC221" s="113"/>
      <c r="CD221" s="113"/>
      <c r="CE221" s="113"/>
      <c r="CF221" s="113"/>
      <c r="CG221" s="113"/>
      <c r="CH221" s="113"/>
      <c r="CI221" s="113"/>
      <c r="CJ221" s="113"/>
      <c r="CK221" s="113"/>
      <c r="CL221" s="113"/>
      <c r="CM221" s="113"/>
      <c r="CN221" s="113"/>
      <c r="CO221" s="113"/>
      <c r="CP221" s="113"/>
      <c r="CQ221" s="113"/>
      <c r="CR221" s="113"/>
      <c r="CS221" s="113"/>
      <c r="CT221" s="113"/>
      <c r="CU221" s="113"/>
      <c r="CV221" s="113"/>
      <c r="CW221" s="113"/>
      <c r="CX221" s="113"/>
      <c r="CY221" s="113"/>
      <c r="CZ221" s="113"/>
      <c r="DA221" s="113"/>
      <c r="DB221" s="113"/>
      <c r="DC221" s="113"/>
      <c r="DD221" s="113"/>
      <c r="DE221" s="113"/>
      <c r="DF221" s="113"/>
      <c r="DG221" s="113"/>
      <c r="DH221" s="113"/>
      <c r="DI221" s="113"/>
      <c r="DJ221" s="113"/>
      <c r="DK221" s="113"/>
      <c r="DL221" s="113"/>
      <c r="DM221" s="113"/>
      <c r="DN221" s="113"/>
      <c r="DO221" s="113"/>
      <c r="DP221" s="113"/>
      <c r="DQ221" s="113"/>
      <c r="DR221" s="113"/>
      <c r="DS221" s="113"/>
      <c r="DT221" s="113"/>
      <c r="DU221" s="113"/>
      <c r="DV221" s="113"/>
      <c r="DW221" s="113"/>
      <c r="DX221" s="113"/>
      <c r="DY221" s="113"/>
      <c r="DZ221" s="113"/>
      <c r="EA221" s="113"/>
      <c r="EB221" s="113"/>
      <c r="EC221" s="113"/>
      <c r="ED221" s="113"/>
      <c r="EE221" s="113"/>
      <c r="EF221" s="113"/>
      <c r="EG221" s="113"/>
      <c r="EH221" s="113"/>
      <c r="EI221" s="113"/>
      <c r="EJ221" s="113"/>
      <c r="EK221" s="113"/>
      <c r="EL221" s="113"/>
      <c r="EM221" s="113"/>
      <c r="EN221" s="113"/>
      <c r="EO221" s="113"/>
      <c r="EP221" s="113"/>
      <c r="EQ221" s="113"/>
      <c r="ER221" s="113"/>
    </row>
    <row r="222" spans="1:148">
      <c r="A222" s="113"/>
      <c r="B222" s="113"/>
      <c r="S222" s="113"/>
      <c r="T222" s="113"/>
      <c r="U222" s="113"/>
      <c r="V222" s="113"/>
      <c r="W222" s="113"/>
      <c r="X222" s="113"/>
      <c r="Y222" s="113"/>
      <c r="Z222" s="113"/>
      <c r="AA222" s="113"/>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3"/>
      <c r="BQ222" s="113"/>
      <c r="BR222" s="113"/>
      <c r="BS222" s="113"/>
      <c r="BT222" s="113"/>
      <c r="BU222" s="113"/>
      <c r="BV222" s="113"/>
      <c r="BW222" s="113"/>
      <c r="BX222" s="113"/>
      <c r="BY222" s="113"/>
      <c r="BZ222" s="113"/>
      <c r="CA222" s="113"/>
      <c r="CB222" s="113"/>
      <c r="CC222" s="113"/>
      <c r="CD222" s="113"/>
      <c r="CE222" s="113"/>
      <c r="CF222" s="113"/>
      <c r="CG222" s="113"/>
      <c r="CH222" s="113"/>
      <c r="CI222" s="113"/>
      <c r="CJ222" s="113"/>
      <c r="CK222" s="113"/>
      <c r="CL222" s="113"/>
      <c r="CM222" s="113"/>
      <c r="CN222" s="113"/>
      <c r="CO222" s="113"/>
      <c r="CP222" s="113"/>
      <c r="CQ222" s="113"/>
      <c r="CR222" s="113"/>
      <c r="CS222" s="113"/>
      <c r="CT222" s="113"/>
      <c r="CU222" s="113"/>
      <c r="CV222" s="113"/>
      <c r="CW222" s="113"/>
      <c r="CX222" s="113"/>
      <c r="CY222" s="113"/>
      <c r="CZ222" s="113"/>
      <c r="DA222" s="113"/>
      <c r="DB222" s="113"/>
      <c r="DC222" s="113"/>
      <c r="DD222" s="113"/>
      <c r="DE222" s="113"/>
      <c r="DF222" s="113"/>
      <c r="DG222" s="113"/>
      <c r="DH222" s="113"/>
      <c r="DI222" s="113"/>
      <c r="DJ222" s="113"/>
      <c r="DK222" s="113"/>
      <c r="DL222" s="113"/>
      <c r="DM222" s="113"/>
      <c r="DN222" s="113"/>
      <c r="DO222" s="113"/>
      <c r="DP222" s="113"/>
      <c r="DQ222" s="113"/>
      <c r="DR222" s="113"/>
      <c r="DS222" s="113"/>
      <c r="DT222" s="113"/>
      <c r="DU222" s="113"/>
      <c r="DV222" s="113"/>
      <c r="DW222" s="113"/>
      <c r="DX222" s="113"/>
      <c r="DY222" s="113"/>
      <c r="DZ222" s="113"/>
      <c r="EA222" s="113"/>
      <c r="EB222" s="113"/>
      <c r="EC222" s="113"/>
      <c r="ED222" s="113"/>
      <c r="EE222" s="113"/>
      <c r="EF222" s="113"/>
      <c r="EG222" s="113"/>
      <c r="EH222" s="113"/>
      <c r="EI222" s="113"/>
      <c r="EJ222" s="113"/>
      <c r="EK222" s="113"/>
      <c r="EL222" s="113"/>
      <c r="EM222" s="113"/>
      <c r="EN222" s="113"/>
      <c r="EO222" s="113"/>
      <c r="EP222" s="113"/>
      <c r="EQ222" s="113"/>
      <c r="ER222" s="113"/>
    </row>
    <row r="223" spans="1:148">
      <c r="A223" s="113"/>
      <c r="B223" s="113"/>
      <c r="S223" s="113"/>
      <c r="T223" s="113"/>
      <c r="U223" s="113"/>
      <c r="V223" s="113"/>
      <c r="W223" s="113"/>
      <c r="X223" s="113"/>
      <c r="Y223" s="113"/>
      <c r="Z223" s="113"/>
      <c r="AA223" s="113"/>
      <c r="AB223" s="113"/>
      <c r="AC223" s="113"/>
      <c r="AD223" s="113"/>
      <c r="AE223" s="113"/>
      <c r="AF223" s="113"/>
      <c r="AG223" s="113"/>
      <c r="AH223" s="113"/>
      <c r="AI223" s="113"/>
      <c r="AJ223" s="113"/>
      <c r="AK223" s="113"/>
      <c r="AL223" s="113"/>
      <c r="AM223" s="113"/>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3"/>
      <c r="BR223" s="113"/>
      <c r="BS223" s="113"/>
      <c r="BT223" s="113"/>
      <c r="BU223" s="113"/>
      <c r="BV223" s="113"/>
      <c r="BW223" s="113"/>
      <c r="BX223" s="113"/>
      <c r="BY223" s="113"/>
      <c r="BZ223" s="113"/>
      <c r="CA223" s="113"/>
      <c r="CB223" s="113"/>
      <c r="CC223" s="113"/>
      <c r="CD223" s="113"/>
      <c r="CE223" s="113"/>
      <c r="CF223" s="113"/>
      <c r="CG223" s="113"/>
      <c r="CH223" s="113"/>
      <c r="CI223" s="113"/>
      <c r="CJ223" s="113"/>
      <c r="CK223" s="113"/>
      <c r="CL223" s="113"/>
      <c r="CM223" s="113"/>
      <c r="CN223" s="113"/>
      <c r="CO223" s="113"/>
      <c r="CP223" s="113"/>
      <c r="CQ223" s="113"/>
      <c r="CR223" s="113"/>
      <c r="CS223" s="113"/>
      <c r="CT223" s="113"/>
      <c r="CU223" s="113"/>
      <c r="CV223" s="113"/>
      <c r="CW223" s="113"/>
      <c r="CX223" s="113"/>
      <c r="CY223" s="113"/>
      <c r="CZ223" s="113"/>
      <c r="DA223" s="113"/>
      <c r="DB223" s="113"/>
      <c r="DC223" s="113"/>
      <c r="DD223" s="113"/>
      <c r="DE223" s="113"/>
      <c r="DF223" s="113"/>
      <c r="DG223" s="113"/>
      <c r="DH223" s="113"/>
      <c r="DI223" s="113"/>
      <c r="DJ223" s="113"/>
      <c r="DK223" s="113"/>
      <c r="DL223" s="113"/>
      <c r="DM223" s="113"/>
      <c r="DN223" s="113"/>
      <c r="DO223" s="113"/>
      <c r="DP223" s="113"/>
      <c r="DQ223" s="113"/>
      <c r="DR223" s="113"/>
      <c r="DS223" s="113"/>
      <c r="DT223" s="113"/>
      <c r="DU223" s="113"/>
      <c r="DV223" s="113"/>
      <c r="DW223" s="113"/>
      <c r="DX223" s="113"/>
      <c r="DY223" s="113"/>
      <c r="DZ223" s="113"/>
      <c r="EA223" s="113"/>
      <c r="EB223" s="113"/>
      <c r="EC223" s="113"/>
      <c r="ED223" s="113"/>
      <c r="EE223" s="113"/>
      <c r="EF223" s="113"/>
      <c r="EG223" s="113"/>
      <c r="EH223" s="113"/>
      <c r="EI223" s="113"/>
      <c r="EJ223" s="113"/>
      <c r="EK223" s="113"/>
      <c r="EL223" s="113"/>
      <c r="EM223" s="113"/>
      <c r="EN223" s="113"/>
      <c r="EO223" s="113"/>
      <c r="EP223" s="113"/>
      <c r="EQ223" s="113"/>
      <c r="ER223" s="113"/>
    </row>
    <row r="224" spans="1:148">
      <c r="A224" s="113"/>
      <c r="B224" s="113"/>
      <c r="S224" s="113"/>
      <c r="T224" s="113"/>
      <c r="U224" s="113"/>
      <c r="V224" s="113"/>
      <c r="W224" s="113"/>
      <c r="X224" s="113"/>
      <c r="Y224" s="113"/>
      <c r="Z224" s="113"/>
      <c r="AA224" s="113"/>
      <c r="AB224" s="113"/>
      <c r="AC224" s="113"/>
      <c r="AD224" s="113"/>
      <c r="AE224" s="113"/>
      <c r="AF224" s="113"/>
      <c r="AG224" s="113"/>
      <c r="AH224" s="113"/>
      <c r="AI224" s="113"/>
      <c r="AJ224" s="113"/>
      <c r="AK224" s="113"/>
      <c r="AL224" s="113"/>
      <c r="AM224" s="113"/>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3"/>
      <c r="BR224" s="113"/>
      <c r="BS224" s="113"/>
      <c r="BT224" s="113"/>
      <c r="BU224" s="113"/>
      <c r="BV224" s="113"/>
      <c r="BW224" s="113"/>
      <c r="BX224" s="113"/>
      <c r="BY224" s="113"/>
      <c r="BZ224" s="113"/>
      <c r="CA224" s="113"/>
      <c r="CB224" s="113"/>
      <c r="CC224" s="113"/>
      <c r="CD224" s="113"/>
      <c r="CE224" s="113"/>
      <c r="CF224" s="113"/>
      <c r="CG224" s="113"/>
      <c r="CH224" s="113"/>
      <c r="CI224" s="113"/>
      <c r="CJ224" s="113"/>
      <c r="CK224" s="113"/>
      <c r="CL224" s="113"/>
      <c r="CM224" s="113"/>
      <c r="CN224" s="113"/>
      <c r="CO224" s="113"/>
      <c r="CP224" s="113"/>
      <c r="CQ224" s="113"/>
      <c r="CR224" s="113"/>
      <c r="CS224" s="113"/>
      <c r="CT224" s="113"/>
      <c r="CU224" s="113"/>
      <c r="CV224" s="113"/>
      <c r="CW224" s="113"/>
      <c r="CX224" s="113"/>
      <c r="CY224" s="113"/>
      <c r="CZ224" s="113"/>
      <c r="DA224" s="113"/>
      <c r="DB224" s="113"/>
      <c r="DC224" s="113"/>
      <c r="DD224" s="113"/>
      <c r="DE224" s="113"/>
      <c r="DF224" s="113"/>
      <c r="DG224" s="113"/>
      <c r="DH224" s="113"/>
      <c r="DI224" s="113"/>
      <c r="DJ224" s="113"/>
      <c r="DK224" s="113"/>
      <c r="DL224" s="113"/>
      <c r="DM224" s="113"/>
      <c r="DN224" s="113"/>
      <c r="DO224" s="113"/>
      <c r="DP224" s="113"/>
      <c r="DQ224" s="113"/>
      <c r="DR224" s="113"/>
      <c r="DS224" s="113"/>
      <c r="DT224" s="113"/>
      <c r="DU224" s="113"/>
      <c r="DV224" s="113"/>
      <c r="DW224" s="113"/>
      <c r="DX224" s="113"/>
      <c r="DY224" s="113"/>
      <c r="DZ224" s="113"/>
      <c r="EA224" s="113"/>
      <c r="EB224" s="113"/>
      <c r="EC224" s="113"/>
      <c r="ED224" s="113"/>
      <c r="EE224" s="113"/>
      <c r="EF224" s="113"/>
      <c r="EG224" s="113"/>
      <c r="EH224" s="113"/>
      <c r="EI224" s="113"/>
      <c r="EJ224" s="113"/>
      <c r="EK224" s="113"/>
      <c r="EL224" s="113"/>
      <c r="EM224" s="113"/>
      <c r="EN224" s="113"/>
      <c r="EO224" s="113"/>
      <c r="EP224" s="113"/>
      <c r="EQ224" s="113"/>
      <c r="ER224" s="113"/>
    </row>
    <row r="225" spans="1:148">
      <c r="A225" s="113"/>
      <c r="B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3"/>
      <c r="BR225" s="113"/>
      <c r="BS225" s="113"/>
      <c r="BT225" s="113"/>
      <c r="BU225" s="113"/>
      <c r="BV225" s="113"/>
      <c r="BW225" s="113"/>
      <c r="BX225" s="113"/>
      <c r="BY225" s="113"/>
      <c r="BZ225" s="113"/>
      <c r="CA225" s="113"/>
      <c r="CB225" s="113"/>
      <c r="CC225" s="113"/>
      <c r="CD225" s="113"/>
      <c r="CE225" s="113"/>
      <c r="CF225" s="113"/>
      <c r="CG225" s="113"/>
      <c r="CH225" s="113"/>
      <c r="CI225" s="113"/>
      <c r="CJ225" s="113"/>
      <c r="CK225" s="113"/>
      <c r="CL225" s="113"/>
      <c r="CM225" s="113"/>
      <c r="CN225" s="113"/>
      <c r="CO225" s="113"/>
      <c r="CP225" s="113"/>
      <c r="CQ225" s="113"/>
      <c r="CR225" s="113"/>
      <c r="CS225" s="113"/>
      <c r="CT225" s="113"/>
      <c r="CU225" s="113"/>
      <c r="CV225" s="113"/>
      <c r="CW225" s="113"/>
      <c r="CX225" s="113"/>
      <c r="CY225" s="113"/>
      <c r="CZ225" s="113"/>
      <c r="DA225" s="113"/>
      <c r="DB225" s="113"/>
      <c r="DC225" s="113"/>
      <c r="DD225" s="113"/>
      <c r="DE225" s="113"/>
      <c r="DF225" s="113"/>
      <c r="DG225" s="113"/>
      <c r="DH225" s="113"/>
      <c r="DI225" s="113"/>
      <c r="DJ225" s="113"/>
      <c r="DK225" s="113"/>
      <c r="DL225" s="113"/>
      <c r="DM225" s="113"/>
      <c r="DN225" s="113"/>
      <c r="DO225" s="113"/>
      <c r="DP225" s="113"/>
      <c r="DQ225" s="113"/>
      <c r="DR225" s="113"/>
      <c r="DS225" s="113"/>
      <c r="DT225" s="113"/>
      <c r="DU225" s="113"/>
      <c r="DV225" s="113"/>
      <c r="DW225" s="113"/>
      <c r="DX225" s="113"/>
      <c r="DY225" s="113"/>
      <c r="DZ225" s="113"/>
      <c r="EA225" s="113"/>
      <c r="EB225" s="113"/>
      <c r="EC225" s="113"/>
      <c r="ED225" s="113"/>
      <c r="EE225" s="113"/>
      <c r="EF225" s="113"/>
      <c r="EG225" s="113"/>
      <c r="EH225" s="113"/>
      <c r="EI225" s="113"/>
      <c r="EJ225" s="113"/>
      <c r="EK225" s="113"/>
      <c r="EL225" s="113"/>
      <c r="EM225" s="113"/>
      <c r="EN225" s="113"/>
      <c r="EO225" s="113"/>
      <c r="EP225" s="113"/>
      <c r="EQ225" s="113"/>
      <c r="ER225" s="113"/>
    </row>
    <row r="226" spans="1:148">
      <c r="A226" s="113"/>
      <c r="B226" s="113"/>
      <c r="S226" s="113"/>
      <c r="T226" s="113"/>
      <c r="U226" s="113"/>
      <c r="V226" s="113"/>
      <c r="W226" s="113"/>
      <c r="X226" s="113"/>
      <c r="Y226" s="113"/>
      <c r="Z226" s="113"/>
      <c r="AA226" s="113"/>
      <c r="AB226" s="113"/>
      <c r="AC226" s="113"/>
      <c r="AD226" s="113"/>
      <c r="AE226" s="113"/>
      <c r="AF226" s="113"/>
      <c r="AG226" s="113"/>
      <c r="AH226" s="113"/>
      <c r="AI226" s="113"/>
      <c r="AJ226" s="113"/>
      <c r="AK226" s="113"/>
      <c r="AL226" s="113"/>
      <c r="AM226" s="113"/>
      <c r="AN226" s="113"/>
      <c r="AO226" s="113"/>
      <c r="AP226" s="113"/>
      <c r="AQ226" s="113"/>
      <c r="AR226" s="113"/>
      <c r="AS226" s="113"/>
      <c r="AT226" s="113"/>
      <c r="AU226" s="113"/>
      <c r="AV226" s="113"/>
      <c r="AW226" s="113"/>
      <c r="AX226" s="113"/>
      <c r="AY226" s="113"/>
      <c r="AZ226" s="113"/>
      <c r="BA226" s="113"/>
      <c r="BB226" s="113"/>
      <c r="BC226" s="113"/>
      <c r="BD226" s="113"/>
      <c r="BE226" s="113"/>
      <c r="BF226" s="113"/>
      <c r="BG226" s="113"/>
      <c r="BH226" s="113"/>
      <c r="BI226" s="113"/>
      <c r="BJ226" s="113"/>
      <c r="BK226" s="113"/>
      <c r="BL226" s="113"/>
      <c r="BM226" s="113"/>
      <c r="BN226" s="113"/>
      <c r="BO226" s="113"/>
      <c r="BP226" s="113"/>
      <c r="BQ226" s="113"/>
      <c r="BR226" s="113"/>
      <c r="BS226" s="113"/>
      <c r="BT226" s="113"/>
      <c r="BU226" s="113"/>
      <c r="BV226" s="113"/>
      <c r="BW226" s="113"/>
      <c r="BX226" s="113"/>
      <c r="BY226" s="113"/>
      <c r="BZ226" s="113"/>
      <c r="CA226" s="113"/>
      <c r="CB226" s="113"/>
      <c r="CC226" s="113"/>
      <c r="CD226" s="113"/>
      <c r="CE226" s="113"/>
      <c r="CF226" s="113"/>
      <c r="CG226" s="113"/>
      <c r="CH226" s="113"/>
      <c r="CI226" s="113"/>
      <c r="CJ226" s="113"/>
      <c r="CK226" s="113"/>
      <c r="CL226" s="113"/>
      <c r="CM226" s="113"/>
      <c r="CN226" s="113"/>
      <c r="CO226" s="113"/>
      <c r="CP226" s="113"/>
      <c r="CQ226" s="113"/>
      <c r="CR226" s="113"/>
      <c r="CS226" s="113"/>
      <c r="CT226" s="113"/>
      <c r="CU226" s="113"/>
      <c r="CV226" s="113"/>
      <c r="CW226" s="113"/>
      <c r="CX226" s="113"/>
      <c r="CY226" s="113"/>
      <c r="CZ226" s="113"/>
      <c r="DA226" s="113"/>
      <c r="DB226" s="113"/>
      <c r="DC226" s="113"/>
      <c r="DD226" s="113"/>
      <c r="DE226" s="113"/>
      <c r="DF226" s="113"/>
      <c r="DG226" s="113"/>
      <c r="DH226" s="113"/>
      <c r="DI226" s="113"/>
      <c r="DJ226" s="113"/>
      <c r="DK226" s="113"/>
      <c r="DL226" s="113"/>
      <c r="DM226" s="113"/>
      <c r="DN226" s="113"/>
      <c r="DO226" s="113"/>
      <c r="DP226" s="113"/>
      <c r="DQ226" s="113"/>
      <c r="DR226" s="113"/>
      <c r="DS226" s="113"/>
      <c r="DT226" s="113"/>
      <c r="DU226" s="113"/>
      <c r="DV226" s="113"/>
      <c r="DW226" s="113"/>
      <c r="DX226" s="113"/>
      <c r="DY226" s="113"/>
      <c r="DZ226" s="113"/>
      <c r="EA226" s="113"/>
      <c r="EB226" s="113"/>
      <c r="EC226" s="113"/>
      <c r="ED226" s="113"/>
      <c r="EE226" s="113"/>
      <c r="EF226" s="113"/>
      <c r="EG226" s="113"/>
      <c r="EH226" s="113"/>
      <c r="EI226" s="113"/>
      <c r="EJ226" s="113"/>
      <c r="EK226" s="113"/>
      <c r="EL226" s="113"/>
      <c r="EM226" s="113"/>
      <c r="EN226" s="113"/>
      <c r="EO226" s="113"/>
      <c r="EP226" s="113"/>
      <c r="EQ226" s="113"/>
      <c r="ER226" s="113"/>
    </row>
    <row r="227" spans="1:148">
      <c r="A227" s="113"/>
      <c r="B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3"/>
      <c r="BC227" s="113"/>
      <c r="BD227" s="113"/>
      <c r="BE227" s="113"/>
      <c r="BF227" s="113"/>
      <c r="BG227" s="113"/>
      <c r="BH227" s="113"/>
      <c r="BI227" s="113"/>
      <c r="BJ227" s="113"/>
      <c r="BK227" s="113"/>
      <c r="BL227" s="113"/>
      <c r="BM227" s="113"/>
      <c r="BN227" s="113"/>
      <c r="BO227" s="113"/>
      <c r="BP227" s="113"/>
      <c r="BQ227" s="113"/>
      <c r="BR227" s="113"/>
      <c r="BS227" s="113"/>
      <c r="BT227" s="113"/>
      <c r="BU227" s="113"/>
      <c r="BV227" s="113"/>
      <c r="BW227" s="113"/>
      <c r="BX227" s="113"/>
      <c r="BY227" s="113"/>
      <c r="BZ227" s="113"/>
      <c r="CA227" s="113"/>
      <c r="CB227" s="113"/>
      <c r="CC227" s="113"/>
      <c r="CD227" s="113"/>
      <c r="CE227" s="113"/>
      <c r="CF227" s="113"/>
      <c r="CG227" s="113"/>
      <c r="CH227" s="113"/>
      <c r="CI227" s="113"/>
      <c r="CJ227" s="113"/>
      <c r="CK227" s="113"/>
      <c r="CL227" s="113"/>
      <c r="CM227" s="113"/>
      <c r="CN227" s="113"/>
      <c r="CO227" s="113"/>
      <c r="CP227" s="113"/>
      <c r="CQ227" s="113"/>
      <c r="CR227" s="113"/>
      <c r="CS227" s="113"/>
      <c r="CT227" s="113"/>
      <c r="CU227" s="113"/>
      <c r="CV227" s="113"/>
      <c r="CW227" s="113"/>
      <c r="CX227" s="113"/>
      <c r="CY227" s="113"/>
      <c r="CZ227" s="113"/>
      <c r="DA227" s="113"/>
      <c r="DB227" s="113"/>
      <c r="DC227" s="113"/>
      <c r="DD227" s="113"/>
      <c r="DE227" s="113"/>
      <c r="DF227" s="113"/>
      <c r="DG227" s="113"/>
      <c r="DH227" s="113"/>
      <c r="DI227" s="113"/>
      <c r="DJ227" s="113"/>
      <c r="DK227" s="113"/>
      <c r="DL227" s="113"/>
      <c r="DM227" s="113"/>
      <c r="DN227" s="113"/>
      <c r="DO227" s="113"/>
      <c r="DP227" s="113"/>
      <c r="DQ227" s="113"/>
      <c r="DR227" s="113"/>
      <c r="DS227" s="113"/>
      <c r="DT227" s="113"/>
      <c r="DU227" s="113"/>
      <c r="DV227" s="113"/>
      <c r="DW227" s="113"/>
      <c r="DX227" s="113"/>
      <c r="DY227" s="113"/>
      <c r="DZ227" s="113"/>
      <c r="EA227" s="113"/>
      <c r="EB227" s="113"/>
      <c r="EC227" s="113"/>
      <c r="ED227" s="113"/>
      <c r="EE227" s="113"/>
      <c r="EF227" s="113"/>
      <c r="EG227" s="113"/>
      <c r="EH227" s="113"/>
      <c r="EI227" s="113"/>
      <c r="EJ227" s="113"/>
      <c r="EK227" s="113"/>
      <c r="EL227" s="113"/>
      <c r="EM227" s="113"/>
      <c r="EN227" s="113"/>
      <c r="EO227" s="113"/>
      <c r="EP227" s="113"/>
      <c r="EQ227" s="113"/>
      <c r="ER227" s="113"/>
    </row>
    <row r="228" spans="1:148">
      <c r="A228" s="113"/>
      <c r="B228" s="113"/>
      <c r="S228" s="113"/>
      <c r="T228" s="113"/>
      <c r="U228" s="113"/>
      <c r="V228" s="113"/>
      <c r="W228" s="113"/>
      <c r="X228" s="113"/>
      <c r="Y228" s="113"/>
      <c r="Z228" s="113"/>
      <c r="AA228" s="113"/>
      <c r="AB228" s="113"/>
      <c r="AC228" s="113"/>
      <c r="AD228" s="113"/>
      <c r="AE228" s="113"/>
      <c r="AF228" s="113"/>
      <c r="AG228" s="113"/>
      <c r="AH228" s="113"/>
      <c r="AI228" s="113"/>
      <c r="AJ228" s="113"/>
      <c r="AK228" s="113"/>
      <c r="AL228" s="113"/>
      <c r="AM228" s="113"/>
      <c r="AN228" s="113"/>
      <c r="AO228" s="113"/>
      <c r="AP228" s="113"/>
      <c r="AQ228" s="113"/>
      <c r="AR228" s="113"/>
      <c r="AS228" s="113"/>
      <c r="AT228" s="113"/>
      <c r="AU228" s="113"/>
      <c r="AV228" s="113"/>
      <c r="AW228" s="113"/>
      <c r="AX228" s="113"/>
      <c r="AY228" s="113"/>
      <c r="AZ228" s="113"/>
      <c r="BA228" s="113"/>
      <c r="BB228" s="113"/>
      <c r="BC228" s="113"/>
      <c r="BD228" s="113"/>
      <c r="BE228" s="113"/>
      <c r="BF228" s="113"/>
      <c r="BG228" s="113"/>
      <c r="BH228" s="113"/>
      <c r="BI228" s="113"/>
      <c r="BJ228" s="113"/>
      <c r="BK228" s="113"/>
      <c r="BL228" s="113"/>
      <c r="BM228" s="113"/>
      <c r="BN228" s="113"/>
      <c r="BO228" s="113"/>
      <c r="BP228" s="113"/>
      <c r="BQ228" s="113"/>
      <c r="BR228" s="113"/>
      <c r="BS228" s="113"/>
      <c r="BT228" s="113"/>
      <c r="BU228" s="113"/>
      <c r="BV228" s="113"/>
      <c r="BW228" s="113"/>
      <c r="BX228" s="113"/>
      <c r="BY228" s="113"/>
      <c r="BZ228" s="113"/>
      <c r="CA228" s="113"/>
      <c r="CB228" s="113"/>
      <c r="CC228" s="113"/>
      <c r="CD228" s="113"/>
      <c r="CE228" s="113"/>
      <c r="CF228" s="113"/>
      <c r="CG228" s="113"/>
      <c r="CH228" s="113"/>
      <c r="CI228" s="113"/>
      <c r="CJ228" s="113"/>
      <c r="CK228" s="113"/>
      <c r="CL228" s="113"/>
      <c r="CM228" s="113"/>
      <c r="CN228" s="113"/>
      <c r="CO228" s="113"/>
      <c r="CP228" s="113"/>
      <c r="CQ228" s="113"/>
      <c r="CR228" s="113"/>
      <c r="CS228" s="113"/>
      <c r="CT228" s="113"/>
      <c r="CU228" s="113"/>
      <c r="CV228" s="113"/>
      <c r="CW228" s="113"/>
      <c r="CX228" s="113"/>
      <c r="CY228" s="113"/>
      <c r="CZ228" s="113"/>
      <c r="DA228" s="113"/>
      <c r="DB228" s="113"/>
      <c r="DC228" s="113"/>
      <c r="DD228" s="113"/>
      <c r="DE228" s="113"/>
      <c r="DF228" s="113"/>
      <c r="DG228" s="113"/>
      <c r="DH228" s="113"/>
      <c r="DI228" s="113"/>
      <c r="DJ228" s="113"/>
      <c r="DK228" s="113"/>
      <c r="DL228" s="113"/>
      <c r="DM228" s="113"/>
      <c r="DN228" s="113"/>
      <c r="DO228" s="113"/>
      <c r="DP228" s="113"/>
      <c r="DQ228" s="113"/>
      <c r="DR228" s="113"/>
      <c r="DS228" s="113"/>
      <c r="DT228" s="113"/>
      <c r="DU228" s="113"/>
      <c r="DV228" s="113"/>
      <c r="DW228" s="113"/>
      <c r="DX228" s="113"/>
      <c r="DY228" s="113"/>
      <c r="DZ228" s="113"/>
      <c r="EA228" s="113"/>
      <c r="EB228" s="113"/>
      <c r="EC228" s="113"/>
      <c r="ED228" s="113"/>
      <c r="EE228" s="113"/>
      <c r="EF228" s="113"/>
      <c r="EG228" s="113"/>
      <c r="EH228" s="113"/>
      <c r="EI228" s="113"/>
      <c r="EJ228" s="113"/>
      <c r="EK228" s="113"/>
      <c r="EL228" s="113"/>
      <c r="EM228" s="113"/>
      <c r="EN228" s="113"/>
      <c r="EO228" s="113"/>
      <c r="EP228" s="113"/>
      <c r="EQ228" s="113"/>
      <c r="ER228" s="113"/>
    </row>
    <row r="229" spans="1:148">
      <c r="A229" s="113"/>
      <c r="B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c r="AV229" s="113"/>
      <c r="AW229" s="113"/>
      <c r="AX229" s="113"/>
      <c r="AY229" s="113"/>
      <c r="AZ229" s="113"/>
      <c r="BA229" s="113"/>
      <c r="BB229" s="113"/>
      <c r="BC229" s="113"/>
      <c r="BD229" s="113"/>
      <c r="BE229" s="113"/>
      <c r="BF229" s="113"/>
      <c r="BG229" s="113"/>
      <c r="BH229" s="113"/>
      <c r="BI229" s="113"/>
      <c r="BJ229" s="113"/>
      <c r="BK229" s="113"/>
      <c r="BL229" s="113"/>
      <c r="BM229" s="113"/>
      <c r="BN229" s="113"/>
      <c r="BO229" s="113"/>
      <c r="BP229" s="113"/>
      <c r="BQ229" s="113"/>
      <c r="BR229" s="113"/>
      <c r="BS229" s="113"/>
      <c r="BT229" s="113"/>
      <c r="BU229" s="113"/>
      <c r="BV229" s="113"/>
      <c r="BW229" s="113"/>
      <c r="BX229" s="113"/>
      <c r="BY229" s="113"/>
      <c r="BZ229" s="113"/>
      <c r="CA229" s="113"/>
      <c r="CB229" s="113"/>
      <c r="CC229" s="113"/>
      <c r="CD229" s="113"/>
      <c r="CE229" s="113"/>
      <c r="CF229" s="113"/>
      <c r="CG229" s="113"/>
      <c r="CH229" s="113"/>
      <c r="CI229" s="113"/>
      <c r="CJ229" s="113"/>
      <c r="CK229" s="113"/>
      <c r="CL229" s="113"/>
      <c r="CM229" s="113"/>
      <c r="CN229" s="113"/>
      <c r="CO229" s="113"/>
      <c r="CP229" s="113"/>
      <c r="CQ229" s="113"/>
      <c r="CR229" s="113"/>
      <c r="CS229" s="113"/>
      <c r="CT229" s="113"/>
      <c r="CU229" s="113"/>
      <c r="CV229" s="113"/>
      <c r="CW229" s="113"/>
      <c r="CX229" s="113"/>
      <c r="CY229" s="113"/>
      <c r="CZ229" s="113"/>
      <c r="DA229" s="113"/>
      <c r="DB229" s="113"/>
      <c r="DC229" s="113"/>
      <c r="DD229" s="113"/>
      <c r="DE229" s="113"/>
      <c r="DF229" s="113"/>
      <c r="DG229" s="113"/>
      <c r="DH229" s="113"/>
      <c r="DI229" s="113"/>
      <c r="DJ229" s="113"/>
      <c r="DK229" s="113"/>
      <c r="DL229" s="113"/>
      <c r="DM229" s="113"/>
      <c r="DN229" s="113"/>
      <c r="DO229" s="113"/>
      <c r="DP229" s="113"/>
      <c r="DQ229" s="113"/>
      <c r="DR229" s="113"/>
      <c r="DS229" s="113"/>
      <c r="DT229" s="113"/>
      <c r="DU229" s="113"/>
      <c r="DV229" s="113"/>
      <c r="DW229" s="113"/>
      <c r="DX229" s="113"/>
      <c r="DY229" s="113"/>
      <c r="DZ229" s="113"/>
      <c r="EA229" s="113"/>
      <c r="EB229" s="113"/>
      <c r="EC229" s="113"/>
      <c r="ED229" s="113"/>
      <c r="EE229" s="113"/>
      <c r="EF229" s="113"/>
      <c r="EG229" s="113"/>
      <c r="EH229" s="113"/>
      <c r="EI229" s="113"/>
      <c r="EJ229" s="113"/>
      <c r="EK229" s="113"/>
      <c r="EL229" s="113"/>
      <c r="EM229" s="113"/>
      <c r="EN229" s="113"/>
      <c r="EO229" s="113"/>
      <c r="EP229" s="113"/>
      <c r="EQ229" s="113"/>
      <c r="ER229" s="113"/>
    </row>
    <row r="230" spans="1:148">
      <c r="A230" s="113"/>
      <c r="B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3"/>
      <c r="BR230" s="113"/>
      <c r="BS230" s="113"/>
      <c r="BT230" s="113"/>
      <c r="BU230" s="113"/>
      <c r="BV230" s="113"/>
      <c r="BW230" s="113"/>
      <c r="BX230" s="113"/>
      <c r="BY230" s="113"/>
      <c r="BZ230" s="113"/>
      <c r="CA230" s="113"/>
      <c r="CB230" s="113"/>
      <c r="CC230" s="113"/>
      <c r="CD230" s="113"/>
      <c r="CE230" s="113"/>
      <c r="CF230" s="113"/>
      <c r="CG230" s="113"/>
      <c r="CH230" s="113"/>
      <c r="CI230" s="113"/>
      <c r="CJ230" s="113"/>
      <c r="CK230" s="113"/>
      <c r="CL230" s="113"/>
      <c r="CM230" s="113"/>
      <c r="CN230" s="113"/>
      <c r="CO230" s="113"/>
      <c r="CP230" s="113"/>
      <c r="CQ230" s="113"/>
      <c r="CR230" s="113"/>
      <c r="CS230" s="113"/>
      <c r="CT230" s="113"/>
      <c r="CU230" s="113"/>
      <c r="CV230" s="113"/>
      <c r="CW230" s="113"/>
      <c r="CX230" s="113"/>
      <c r="CY230" s="113"/>
      <c r="CZ230" s="113"/>
      <c r="DA230" s="113"/>
      <c r="DB230" s="113"/>
      <c r="DC230" s="113"/>
      <c r="DD230" s="113"/>
      <c r="DE230" s="113"/>
      <c r="DF230" s="113"/>
      <c r="DG230" s="113"/>
      <c r="DH230" s="113"/>
      <c r="DI230" s="113"/>
      <c r="DJ230" s="113"/>
      <c r="DK230" s="113"/>
      <c r="DL230" s="113"/>
      <c r="DM230" s="113"/>
      <c r="DN230" s="113"/>
      <c r="DO230" s="113"/>
      <c r="DP230" s="113"/>
      <c r="DQ230" s="113"/>
      <c r="DR230" s="113"/>
      <c r="DS230" s="113"/>
      <c r="DT230" s="113"/>
      <c r="DU230" s="113"/>
      <c r="DV230" s="113"/>
      <c r="DW230" s="113"/>
      <c r="DX230" s="113"/>
      <c r="DY230" s="113"/>
      <c r="DZ230" s="113"/>
      <c r="EA230" s="113"/>
      <c r="EB230" s="113"/>
      <c r="EC230" s="113"/>
      <c r="ED230" s="113"/>
      <c r="EE230" s="113"/>
      <c r="EF230" s="113"/>
      <c r="EG230" s="113"/>
      <c r="EH230" s="113"/>
      <c r="EI230" s="113"/>
      <c r="EJ230" s="113"/>
      <c r="EK230" s="113"/>
      <c r="EL230" s="113"/>
      <c r="EM230" s="113"/>
      <c r="EN230" s="113"/>
      <c r="EO230" s="113"/>
      <c r="EP230" s="113"/>
      <c r="EQ230" s="113"/>
      <c r="ER230" s="113"/>
    </row>
    <row r="231" spans="1:148">
      <c r="A231" s="113"/>
      <c r="B231" s="113"/>
      <c r="S231" s="113"/>
      <c r="T231" s="113"/>
      <c r="U231" s="113"/>
      <c r="V231" s="113"/>
      <c r="W231" s="113"/>
      <c r="X231" s="113"/>
      <c r="Y231" s="113"/>
      <c r="Z231" s="113"/>
      <c r="AA231" s="113"/>
      <c r="AB231" s="113"/>
      <c r="AC231" s="113"/>
      <c r="AD231" s="113"/>
      <c r="AE231" s="113"/>
      <c r="AF231" s="113"/>
      <c r="AG231" s="113"/>
      <c r="AH231" s="113"/>
      <c r="AI231" s="113"/>
      <c r="AJ231" s="113"/>
      <c r="AK231" s="113"/>
      <c r="AL231" s="113"/>
      <c r="AM231" s="113"/>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3"/>
      <c r="BR231" s="113"/>
      <c r="BS231" s="113"/>
      <c r="BT231" s="113"/>
      <c r="BU231" s="113"/>
      <c r="BV231" s="113"/>
      <c r="BW231" s="113"/>
      <c r="BX231" s="113"/>
      <c r="BY231" s="113"/>
      <c r="BZ231" s="113"/>
      <c r="CA231" s="113"/>
      <c r="CB231" s="113"/>
      <c r="CC231" s="113"/>
      <c r="CD231" s="113"/>
      <c r="CE231" s="113"/>
      <c r="CF231" s="113"/>
      <c r="CG231" s="113"/>
      <c r="CH231" s="113"/>
      <c r="CI231" s="113"/>
      <c r="CJ231" s="113"/>
      <c r="CK231" s="113"/>
      <c r="CL231" s="113"/>
      <c r="CM231" s="113"/>
      <c r="CN231" s="113"/>
      <c r="CO231" s="113"/>
      <c r="CP231" s="113"/>
      <c r="CQ231" s="113"/>
      <c r="CR231" s="113"/>
      <c r="CS231" s="113"/>
      <c r="CT231" s="113"/>
      <c r="CU231" s="113"/>
      <c r="CV231" s="113"/>
      <c r="CW231" s="113"/>
      <c r="CX231" s="113"/>
      <c r="CY231" s="113"/>
      <c r="CZ231" s="113"/>
      <c r="DA231" s="113"/>
      <c r="DB231" s="113"/>
      <c r="DC231" s="113"/>
      <c r="DD231" s="113"/>
      <c r="DE231" s="113"/>
      <c r="DF231" s="113"/>
      <c r="DG231" s="113"/>
      <c r="DH231" s="113"/>
      <c r="DI231" s="113"/>
      <c r="DJ231" s="113"/>
      <c r="DK231" s="113"/>
      <c r="DL231" s="113"/>
      <c r="DM231" s="113"/>
      <c r="DN231" s="113"/>
      <c r="DO231" s="113"/>
      <c r="DP231" s="113"/>
      <c r="DQ231" s="113"/>
      <c r="DR231" s="113"/>
      <c r="DS231" s="113"/>
      <c r="DT231" s="113"/>
      <c r="DU231" s="113"/>
      <c r="DV231" s="113"/>
      <c r="DW231" s="113"/>
      <c r="DX231" s="113"/>
      <c r="DY231" s="113"/>
      <c r="DZ231" s="113"/>
      <c r="EA231" s="113"/>
      <c r="EB231" s="113"/>
      <c r="EC231" s="113"/>
      <c r="ED231" s="113"/>
      <c r="EE231" s="113"/>
      <c r="EF231" s="113"/>
      <c r="EG231" s="113"/>
      <c r="EH231" s="113"/>
      <c r="EI231" s="113"/>
      <c r="EJ231" s="113"/>
      <c r="EK231" s="113"/>
      <c r="EL231" s="113"/>
      <c r="EM231" s="113"/>
      <c r="EN231" s="113"/>
      <c r="EO231" s="113"/>
      <c r="EP231" s="113"/>
      <c r="EQ231" s="113"/>
      <c r="ER231" s="113"/>
    </row>
    <row r="232" spans="1:148">
      <c r="A232" s="113"/>
      <c r="B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c r="AM232" s="113"/>
      <c r="AN232" s="113"/>
      <c r="AO232" s="113"/>
      <c r="AP232" s="113"/>
      <c r="AQ232" s="113"/>
      <c r="AR232" s="113"/>
      <c r="AS232" s="113"/>
      <c r="AT232" s="113"/>
      <c r="AU232" s="113"/>
      <c r="AV232" s="113"/>
      <c r="AW232" s="113"/>
      <c r="AX232" s="113"/>
      <c r="AY232" s="113"/>
      <c r="AZ232" s="113"/>
      <c r="BA232" s="113"/>
      <c r="BB232" s="113"/>
      <c r="BC232" s="113"/>
      <c r="BD232" s="113"/>
      <c r="BE232" s="113"/>
      <c r="BF232" s="113"/>
      <c r="BG232" s="113"/>
      <c r="BH232" s="113"/>
      <c r="BI232" s="113"/>
      <c r="BJ232" s="113"/>
      <c r="BK232" s="113"/>
      <c r="BL232" s="113"/>
      <c r="BM232" s="113"/>
      <c r="BN232" s="113"/>
      <c r="BO232" s="113"/>
      <c r="BP232" s="113"/>
      <c r="BQ232" s="113"/>
      <c r="BR232" s="113"/>
      <c r="BS232" s="113"/>
      <c r="BT232" s="113"/>
      <c r="BU232" s="113"/>
      <c r="BV232" s="113"/>
      <c r="BW232" s="113"/>
      <c r="BX232" s="113"/>
      <c r="BY232" s="113"/>
      <c r="BZ232" s="113"/>
      <c r="CA232" s="113"/>
      <c r="CB232" s="113"/>
      <c r="CC232" s="113"/>
      <c r="CD232" s="113"/>
      <c r="CE232" s="113"/>
      <c r="CF232" s="113"/>
      <c r="CG232" s="113"/>
      <c r="CH232" s="113"/>
      <c r="CI232" s="113"/>
      <c r="CJ232" s="113"/>
      <c r="CK232" s="113"/>
      <c r="CL232" s="113"/>
      <c r="CM232" s="113"/>
      <c r="CN232" s="113"/>
      <c r="CO232" s="113"/>
      <c r="CP232" s="113"/>
      <c r="CQ232" s="113"/>
      <c r="CR232" s="113"/>
      <c r="CS232" s="113"/>
      <c r="CT232" s="113"/>
      <c r="CU232" s="113"/>
      <c r="CV232" s="113"/>
      <c r="CW232" s="113"/>
      <c r="CX232" s="113"/>
      <c r="CY232" s="113"/>
      <c r="CZ232" s="113"/>
      <c r="DA232" s="113"/>
      <c r="DB232" s="113"/>
      <c r="DC232" s="113"/>
      <c r="DD232" s="113"/>
      <c r="DE232" s="113"/>
      <c r="DF232" s="113"/>
      <c r="DG232" s="113"/>
      <c r="DH232" s="113"/>
      <c r="DI232" s="113"/>
      <c r="DJ232" s="113"/>
      <c r="DK232" s="113"/>
      <c r="DL232" s="113"/>
      <c r="DM232" s="113"/>
      <c r="DN232" s="113"/>
      <c r="DO232" s="113"/>
      <c r="DP232" s="113"/>
      <c r="DQ232" s="113"/>
      <c r="DR232" s="113"/>
      <c r="DS232" s="113"/>
      <c r="DT232" s="113"/>
      <c r="DU232" s="113"/>
      <c r="DV232" s="113"/>
      <c r="DW232" s="113"/>
      <c r="DX232" s="113"/>
      <c r="DY232" s="113"/>
      <c r="DZ232" s="113"/>
      <c r="EA232" s="113"/>
      <c r="EB232" s="113"/>
      <c r="EC232" s="113"/>
      <c r="ED232" s="113"/>
      <c r="EE232" s="113"/>
      <c r="EF232" s="113"/>
      <c r="EG232" s="113"/>
      <c r="EH232" s="113"/>
      <c r="EI232" s="113"/>
      <c r="EJ232" s="113"/>
      <c r="EK232" s="113"/>
      <c r="EL232" s="113"/>
      <c r="EM232" s="113"/>
      <c r="EN232" s="113"/>
      <c r="EO232" s="113"/>
      <c r="EP232" s="113"/>
      <c r="EQ232" s="113"/>
      <c r="ER232" s="113"/>
    </row>
    <row r="233" spans="1:148">
      <c r="A233" s="113"/>
      <c r="B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3"/>
      <c r="AQ233" s="113"/>
      <c r="AR233" s="113"/>
      <c r="AS233" s="113"/>
      <c r="AT233" s="113"/>
      <c r="AU233" s="113"/>
      <c r="AV233" s="113"/>
      <c r="AW233" s="113"/>
      <c r="AX233" s="113"/>
      <c r="AY233" s="113"/>
      <c r="AZ233" s="113"/>
      <c r="BA233" s="113"/>
      <c r="BB233" s="113"/>
      <c r="BC233" s="113"/>
      <c r="BD233" s="113"/>
      <c r="BE233" s="113"/>
      <c r="BF233" s="113"/>
      <c r="BG233" s="113"/>
      <c r="BH233" s="113"/>
      <c r="BI233" s="113"/>
      <c r="BJ233" s="113"/>
      <c r="BK233" s="113"/>
      <c r="BL233" s="113"/>
      <c r="BM233" s="113"/>
      <c r="BN233" s="113"/>
      <c r="BO233" s="113"/>
      <c r="BP233" s="113"/>
      <c r="BQ233" s="113"/>
      <c r="BR233" s="113"/>
      <c r="BS233" s="113"/>
      <c r="BT233" s="113"/>
      <c r="BU233" s="113"/>
      <c r="BV233" s="113"/>
      <c r="BW233" s="113"/>
      <c r="BX233" s="113"/>
      <c r="BY233" s="113"/>
      <c r="BZ233" s="113"/>
      <c r="CA233" s="113"/>
      <c r="CB233" s="113"/>
      <c r="CC233" s="113"/>
      <c r="CD233" s="113"/>
      <c r="CE233" s="113"/>
      <c r="CF233" s="113"/>
      <c r="CG233" s="113"/>
      <c r="CH233" s="113"/>
      <c r="CI233" s="113"/>
      <c r="CJ233" s="113"/>
      <c r="CK233" s="113"/>
      <c r="CL233" s="113"/>
      <c r="CM233" s="113"/>
      <c r="CN233" s="113"/>
      <c r="CO233" s="113"/>
      <c r="CP233" s="113"/>
      <c r="CQ233" s="113"/>
      <c r="CR233" s="113"/>
      <c r="CS233" s="113"/>
      <c r="CT233" s="113"/>
      <c r="CU233" s="113"/>
      <c r="CV233" s="113"/>
      <c r="CW233" s="113"/>
      <c r="CX233" s="113"/>
      <c r="CY233" s="113"/>
      <c r="CZ233" s="113"/>
      <c r="DA233" s="113"/>
      <c r="DB233" s="113"/>
      <c r="DC233" s="113"/>
      <c r="DD233" s="113"/>
      <c r="DE233" s="113"/>
      <c r="DF233" s="113"/>
      <c r="DG233" s="113"/>
      <c r="DH233" s="113"/>
      <c r="DI233" s="113"/>
      <c r="DJ233" s="113"/>
      <c r="DK233" s="113"/>
      <c r="DL233" s="113"/>
      <c r="DM233" s="113"/>
      <c r="DN233" s="113"/>
      <c r="DO233" s="113"/>
      <c r="DP233" s="113"/>
      <c r="DQ233" s="113"/>
      <c r="DR233" s="113"/>
      <c r="DS233" s="113"/>
      <c r="DT233" s="113"/>
      <c r="DU233" s="113"/>
      <c r="DV233" s="113"/>
      <c r="DW233" s="113"/>
      <c r="DX233" s="113"/>
      <c r="DY233" s="113"/>
      <c r="DZ233" s="113"/>
      <c r="EA233" s="113"/>
      <c r="EB233" s="113"/>
      <c r="EC233" s="113"/>
      <c r="ED233" s="113"/>
      <c r="EE233" s="113"/>
      <c r="EF233" s="113"/>
      <c r="EG233" s="113"/>
      <c r="EH233" s="113"/>
      <c r="EI233" s="113"/>
      <c r="EJ233" s="113"/>
      <c r="EK233" s="113"/>
      <c r="EL233" s="113"/>
      <c r="EM233" s="113"/>
      <c r="EN233" s="113"/>
      <c r="EO233" s="113"/>
      <c r="EP233" s="113"/>
      <c r="EQ233" s="113"/>
      <c r="ER233" s="113"/>
    </row>
    <row r="234" spans="1:148">
      <c r="A234" s="113"/>
      <c r="B234" s="113"/>
      <c r="S234" s="113"/>
      <c r="T234" s="113"/>
      <c r="U234" s="113"/>
      <c r="V234" s="113"/>
      <c r="W234" s="113"/>
      <c r="X234" s="113"/>
      <c r="Y234" s="113"/>
      <c r="Z234" s="113"/>
      <c r="AA234" s="113"/>
      <c r="AB234" s="113"/>
      <c r="AC234" s="113"/>
      <c r="AD234" s="113"/>
      <c r="AE234" s="113"/>
      <c r="AF234" s="113"/>
      <c r="AG234" s="113"/>
      <c r="AH234" s="113"/>
      <c r="AI234" s="113"/>
      <c r="AJ234" s="113"/>
      <c r="AK234" s="113"/>
      <c r="AL234" s="113"/>
      <c r="AM234" s="113"/>
      <c r="AN234" s="113"/>
      <c r="AO234" s="113"/>
      <c r="AP234" s="113"/>
      <c r="AQ234" s="113"/>
      <c r="AR234" s="113"/>
      <c r="AS234" s="113"/>
      <c r="AT234" s="113"/>
      <c r="AU234" s="113"/>
      <c r="AV234" s="113"/>
      <c r="AW234" s="113"/>
      <c r="AX234" s="113"/>
      <c r="AY234" s="113"/>
      <c r="AZ234" s="113"/>
      <c r="BA234" s="113"/>
      <c r="BB234" s="113"/>
      <c r="BC234" s="113"/>
      <c r="BD234" s="113"/>
      <c r="BE234" s="113"/>
      <c r="BF234" s="113"/>
      <c r="BG234" s="113"/>
      <c r="BH234" s="113"/>
      <c r="BI234" s="113"/>
      <c r="BJ234" s="113"/>
      <c r="BK234" s="113"/>
      <c r="BL234" s="113"/>
      <c r="BM234" s="113"/>
      <c r="BN234" s="113"/>
      <c r="BO234" s="113"/>
      <c r="BP234" s="113"/>
      <c r="BQ234" s="113"/>
      <c r="BR234" s="113"/>
      <c r="BS234" s="113"/>
      <c r="BT234" s="113"/>
      <c r="BU234" s="113"/>
      <c r="BV234" s="113"/>
      <c r="BW234" s="113"/>
      <c r="BX234" s="113"/>
      <c r="BY234" s="113"/>
      <c r="BZ234" s="113"/>
      <c r="CA234" s="113"/>
      <c r="CB234" s="113"/>
      <c r="CC234" s="113"/>
      <c r="CD234" s="113"/>
      <c r="CE234" s="113"/>
      <c r="CF234" s="113"/>
      <c r="CG234" s="113"/>
      <c r="CH234" s="113"/>
      <c r="CI234" s="113"/>
      <c r="CJ234" s="113"/>
      <c r="CK234" s="113"/>
      <c r="CL234" s="113"/>
      <c r="CM234" s="113"/>
      <c r="CN234" s="113"/>
      <c r="CO234" s="113"/>
      <c r="CP234" s="113"/>
      <c r="CQ234" s="113"/>
      <c r="CR234" s="113"/>
      <c r="CS234" s="113"/>
      <c r="CT234" s="113"/>
      <c r="CU234" s="113"/>
      <c r="CV234" s="113"/>
      <c r="CW234" s="113"/>
      <c r="CX234" s="113"/>
      <c r="CY234" s="113"/>
      <c r="CZ234" s="113"/>
      <c r="DA234" s="113"/>
      <c r="DB234" s="113"/>
      <c r="DC234" s="113"/>
      <c r="DD234" s="113"/>
      <c r="DE234" s="113"/>
      <c r="DF234" s="113"/>
      <c r="DG234" s="113"/>
      <c r="DH234" s="113"/>
      <c r="DI234" s="113"/>
      <c r="DJ234" s="113"/>
      <c r="DK234" s="113"/>
      <c r="DL234" s="113"/>
      <c r="DM234" s="113"/>
      <c r="DN234" s="113"/>
      <c r="DO234" s="113"/>
      <c r="DP234" s="113"/>
      <c r="DQ234" s="113"/>
      <c r="DR234" s="113"/>
      <c r="DS234" s="113"/>
      <c r="DT234" s="113"/>
      <c r="DU234" s="113"/>
      <c r="DV234" s="113"/>
      <c r="DW234" s="113"/>
      <c r="DX234" s="113"/>
      <c r="DY234" s="113"/>
      <c r="DZ234" s="113"/>
      <c r="EA234" s="113"/>
      <c r="EB234" s="113"/>
      <c r="EC234" s="113"/>
      <c r="ED234" s="113"/>
      <c r="EE234" s="113"/>
      <c r="EF234" s="113"/>
      <c r="EG234" s="113"/>
      <c r="EH234" s="113"/>
      <c r="EI234" s="113"/>
      <c r="EJ234" s="113"/>
      <c r="EK234" s="113"/>
      <c r="EL234" s="113"/>
      <c r="EM234" s="113"/>
      <c r="EN234" s="113"/>
      <c r="EO234" s="113"/>
      <c r="EP234" s="113"/>
      <c r="EQ234" s="113"/>
      <c r="ER234" s="113"/>
    </row>
    <row r="235" spans="1:148">
      <c r="A235" s="113"/>
      <c r="B235" s="113"/>
      <c r="S235" s="113"/>
      <c r="T235" s="113"/>
      <c r="U235" s="113"/>
      <c r="V235" s="113"/>
      <c r="W235" s="113"/>
      <c r="X235" s="113"/>
      <c r="Y235" s="113"/>
      <c r="Z235" s="113"/>
      <c r="AA235" s="113"/>
      <c r="AB235" s="113"/>
      <c r="AC235" s="113"/>
      <c r="AD235" s="113"/>
      <c r="AE235" s="113"/>
      <c r="AF235" s="113"/>
      <c r="AG235" s="113"/>
      <c r="AH235" s="113"/>
      <c r="AI235" s="113"/>
      <c r="AJ235" s="113"/>
      <c r="AK235" s="113"/>
      <c r="AL235" s="113"/>
      <c r="AM235" s="113"/>
      <c r="AN235" s="113"/>
      <c r="AO235" s="113"/>
      <c r="AP235" s="113"/>
      <c r="AQ235" s="113"/>
      <c r="AR235" s="113"/>
      <c r="AS235" s="113"/>
      <c r="AT235" s="113"/>
      <c r="AU235" s="113"/>
      <c r="AV235" s="113"/>
      <c r="AW235" s="113"/>
      <c r="AX235" s="113"/>
      <c r="AY235" s="113"/>
      <c r="AZ235" s="113"/>
      <c r="BA235" s="113"/>
      <c r="BB235" s="113"/>
      <c r="BC235" s="113"/>
      <c r="BD235" s="113"/>
      <c r="BE235" s="113"/>
      <c r="BF235" s="113"/>
      <c r="BG235" s="113"/>
      <c r="BH235" s="113"/>
      <c r="BI235" s="113"/>
      <c r="BJ235" s="113"/>
      <c r="BK235" s="113"/>
      <c r="BL235" s="113"/>
      <c r="BM235" s="113"/>
      <c r="BN235" s="113"/>
      <c r="BO235" s="113"/>
      <c r="BP235" s="113"/>
      <c r="BQ235" s="113"/>
      <c r="BR235" s="113"/>
      <c r="BS235" s="113"/>
      <c r="BT235" s="113"/>
      <c r="BU235" s="113"/>
      <c r="BV235" s="113"/>
      <c r="BW235" s="113"/>
      <c r="BX235" s="113"/>
      <c r="BY235" s="113"/>
      <c r="BZ235" s="113"/>
      <c r="CA235" s="113"/>
      <c r="CB235" s="113"/>
      <c r="CC235" s="113"/>
      <c r="CD235" s="113"/>
      <c r="CE235" s="113"/>
      <c r="CF235" s="113"/>
      <c r="CG235" s="113"/>
      <c r="CH235" s="113"/>
      <c r="CI235" s="113"/>
      <c r="CJ235" s="113"/>
      <c r="CK235" s="113"/>
      <c r="CL235" s="113"/>
      <c r="CM235" s="113"/>
      <c r="CN235" s="113"/>
      <c r="CO235" s="113"/>
      <c r="CP235" s="113"/>
      <c r="CQ235" s="113"/>
      <c r="CR235" s="113"/>
      <c r="CS235" s="113"/>
      <c r="CT235" s="113"/>
      <c r="CU235" s="113"/>
      <c r="CV235" s="113"/>
      <c r="CW235" s="113"/>
      <c r="CX235" s="113"/>
      <c r="CY235" s="113"/>
      <c r="CZ235" s="113"/>
      <c r="DA235" s="113"/>
      <c r="DB235" s="113"/>
      <c r="DC235" s="113"/>
      <c r="DD235" s="113"/>
      <c r="DE235" s="113"/>
      <c r="DF235" s="113"/>
      <c r="DG235" s="113"/>
      <c r="DH235" s="113"/>
      <c r="DI235" s="113"/>
      <c r="DJ235" s="113"/>
      <c r="DK235" s="113"/>
      <c r="DL235" s="113"/>
      <c r="DM235" s="113"/>
      <c r="DN235" s="113"/>
      <c r="DO235" s="113"/>
      <c r="DP235" s="113"/>
      <c r="DQ235" s="113"/>
      <c r="DR235" s="113"/>
      <c r="DS235" s="113"/>
      <c r="DT235" s="113"/>
      <c r="DU235" s="113"/>
      <c r="DV235" s="113"/>
      <c r="DW235" s="113"/>
      <c r="DX235" s="113"/>
      <c r="DY235" s="113"/>
      <c r="DZ235" s="113"/>
      <c r="EA235" s="113"/>
      <c r="EB235" s="113"/>
      <c r="EC235" s="113"/>
      <c r="ED235" s="113"/>
      <c r="EE235" s="113"/>
      <c r="EF235" s="113"/>
      <c r="EG235" s="113"/>
      <c r="EH235" s="113"/>
      <c r="EI235" s="113"/>
      <c r="EJ235" s="113"/>
      <c r="EK235" s="113"/>
      <c r="EL235" s="113"/>
      <c r="EM235" s="113"/>
      <c r="EN235" s="113"/>
      <c r="EO235" s="113"/>
      <c r="EP235" s="113"/>
      <c r="EQ235" s="113"/>
      <c r="ER235" s="113"/>
    </row>
    <row r="236" spans="1:148">
      <c r="A236" s="113"/>
      <c r="B236" s="113"/>
      <c r="S236" s="113"/>
      <c r="T236" s="113"/>
      <c r="U236" s="113"/>
      <c r="V236" s="113"/>
      <c r="W236" s="113"/>
      <c r="X236" s="113"/>
      <c r="Y236" s="113"/>
      <c r="Z236" s="113"/>
      <c r="AA236" s="113"/>
      <c r="AB236" s="113"/>
      <c r="AC236" s="113"/>
      <c r="AD236" s="113"/>
      <c r="AE236" s="113"/>
      <c r="AF236" s="113"/>
      <c r="AG236" s="113"/>
      <c r="AH236" s="113"/>
      <c r="AI236" s="113"/>
      <c r="AJ236" s="113"/>
      <c r="AK236" s="113"/>
      <c r="AL236" s="113"/>
      <c r="AM236" s="113"/>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3"/>
      <c r="BR236" s="113"/>
      <c r="BS236" s="113"/>
      <c r="BT236" s="113"/>
      <c r="BU236" s="113"/>
      <c r="BV236" s="113"/>
      <c r="BW236" s="113"/>
      <c r="BX236" s="113"/>
      <c r="BY236" s="113"/>
      <c r="BZ236" s="113"/>
      <c r="CA236" s="113"/>
      <c r="CB236" s="113"/>
      <c r="CC236" s="113"/>
      <c r="CD236" s="113"/>
      <c r="CE236" s="113"/>
      <c r="CF236" s="113"/>
      <c r="CG236" s="113"/>
      <c r="CH236" s="113"/>
      <c r="CI236" s="113"/>
      <c r="CJ236" s="113"/>
      <c r="CK236" s="113"/>
      <c r="CL236" s="113"/>
      <c r="CM236" s="113"/>
      <c r="CN236" s="113"/>
      <c r="CO236" s="113"/>
      <c r="CP236" s="113"/>
      <c r="CQ236" s="113"/>
      <c r="CR236" s="113"/>
      <c r="CS236" s="113"/>
      <c r="CT236" s="113"/>
      <c r="CU236" s="113"/>
      <c r="CV236" s="113"/>
      <c r="CW236" s="113"/>
      <c r="CX236" s="113"/>
      <c r="CY236" s="113"/>
      <c r="CZ236" s="113"/>
      <c r="DA236" s="113"/>
      <c r="DB236" s="113"/>
      <c r="DC236" s="113"/>
      <c r="DD236" s="113"/>
      <c r="DE236" s="113"/>
      <c r="DF236" s="113"/>
      <c r="DG236" s="113"/>
      <c r="DH236" s="113"/>
      <c r="DI236" s="113"/>
      <c r="DJ236" s="113"/>
      <c r="DK236" s="113"/>
      <c r="DL236" s="113"/>
      <c r="DM236" s="113"/>
      <c r="DN236" s="113"/>
      <c r="DO236" s="113"/>
      <c r="DP236" s="113"/>
      <c r="DQ236" s="113"/>
      <c r="DR236" s="113"/>
      <c r="DS236" s="113"/>
      <c r="DT236" s="113"/>
      <c r="DU236" s="113"/>
      <c r="DV236" s="113"/>
      <c r="DW236" s="113"/>
      <c r="DX236" s="113"/>
      <c r="DY236" s="113"/>
      <c r="DZ236" s="113"/>
      <c r="EA236" s="113"/>
      <c r="EB236" s="113"/>
      <c r="EC236" s="113"/>
      <c r="ED236" s="113"/>
      <c r="EE236" s="113"/>
      <c r="EF236" s="113"/>
      <c r="EG236" s="113"/>
      <c r="EH236" s="113"/>
      <c r="EI236" s="113"/>
      <c r="EJ236" s="113"/>
      <c r="EK236" s="113"/>
      <c r="EL236" s="113"/>
      <c r="EM236" s="113"/>
      <c r="EN236" s="113"/>
      <c r="EO236" s="113"/>
      <c r="EP236" s="113"/>
      <c r="EQ236" s="113"/>
      <c r="ER236" s="113"/>
    </row>
    <row r="237" spans="1:148">
      <c r="A237" s="113"/>
      <c r="B237" s="113"/>
      <c r="S237" s="113"/>
      <c r="T237" s="113"/>
      <c r="U237" s="113"/>
      <c r="V237" s="113"/>
      <c r="W237" s="113"/>
      <c r="X237" s="113"/>
      <c r="Y237" s="113"/>
      <c r="Z237" s="113"/>
      <c r="AA237" s="113"/>
      <c r="AB237" s="113"/>
      <c r="AC237" s="113"/>
      <c r="AD237" s="113"/>
      <c r="AE237" s="113"/>
      <c r="AF237" s="113"/>
      <c r="AG237" s="113"/>
      <c r="AH237" s="113"/>
      <c r="AI237" s="113"/>
      <c r="AJ237" s="113"/>
      <c r="AK237" s="113"/>
      <c r="AL237" s="113"/>
      <c r="AM237" s="113"/>
      <c r="AN237" s="113"/>
      <c r="AO237" s="113"/>
      <c r="AP237" s="113"/>
      <c r="AQ237" s="113"/>
      <c r="AR237" s="113"/>
      <c r="AS237" s="113"/>
      <c r="AT237" s="113"/>
      <c r="AU237" s="113"/>
      <c r="AV237" s="113"/>
      <c r="AW237" s="113"/>
      <c r="AX237" s="113"/>
      <c r="AY237" s="113"/>
      <c r="AZ237" s="113"/>
      <c r="BA237" s="113"/>
      <c r="BB237" s="113"/>
      <c r="BC237" s="113"/>
      <c r="BD237" s="113"/>
      <c r="BE237" s="113"/>
      <c r="BF237" s="113"/>
      <c r="BG237" s="113"/>
      <c r="BH237" s="113"/>
      <c r="BI237" s="113"/>
      <c r="BJ237" s="113"/>
      <c r="BK237" s="113"/>
      <c r="BL237" s="113"/>
      <c r="BM237" s="113"/>
      <c r="BN237" s="113"/>
      <c r="BO237" s="113"/>
      <c r="BP237" s="113"/>
      <c r="BQ237" s="113"/>
      <c r="BR237" s="113"/>
      <c r="BS237" s="113"/>
      <c r="BT237" s="113"/>
      <c r="BU237" s="113"/>
      <c r="BV237" s="113"/>
      <c r="BW237" s="113"/>
      <c r="BX237" s="113"/>
      <c r="BY237" s="113"/>
      <c r="BZ237" s="113"/>
      <c r="CA237" s="113"/>
      <c r="CB237" s="113"/>
      <c r="CC237" s="113"/>
      <c r="CD237" s="113"/>
      <c r="CE237" s="113"/>
      <c r="CF237" s="113"/>
      <c r="CG237" s="113"/>
      <c r="CH237" s="113"/>
      <c r="CI237" s="113"/>
      <c r="CJ237" s="113"/>
      <c r="CK237" s="113"/>
      <c r="CL237" s="113"/>
      <c r="CM237" s="113"/>
      <c r="CN237" s="113"/>
      <c r="CO237" s="113"/>
      <c r="CP237" s="113"/>
      <c r="CQ237" s="113"/>
      <c r="CR237" s="113"/>
      <c r="CS237" s="113"/>
      <c r="CT237" s="113"/>
      <c r="CU237" s="113"/>
      <c r="CV237" s="113"/>
      <c r="CW237" s="113"/>
      <c r="CX237" s="113"/>
      <c r="CY237" s="113"/>
      <c r="CZ237" s="113"/>
      <c r="DA237" s="113"/>
      <c r="DB237" s="113"/>
      <c r="DC237" s="113"/>
      <c r="DD237" s="113"/>
      <c r="DE237" s="113"/>
      <c r="DF237" s="113"/>
      <c r="DG237" s="113"/>
      <c r="DH237" s="113"/>
      <c r="DI237" s="113"/>
      <c r="DJ237" s="113"/>
      <c r="DK237" s="113"/>
      <c r="DL237" s="113"/>
      <c r="DM237" s="113"/>
      <c r="DN237" s="113"/>
      <c r="DO237" s="113"/>
      <c r="DP237" s="113"/>
      <c r="DQ237" s="113"/>
      <c r="DR237" s="113"/>
      <c r="DS237" s="113"/>
      <c r="DT237" s="113"/>
      <c r="DU237" s="113"/>
      <c r="DV237" s="113"/>
      <c r="DW237" s="113"/>
      <c r="DX237" s="113"/>
      <c r="DY237" s="113"/>
      <c r="DZ237" s="113"/>
      <c r="EA237" s="113"/>
      <c r="EB237" s="113"/>
      <c r="EC237" s="113"/>
      <c r="ED237" s="113"/>
      <c r="EE237" s="113"/>
      <c r="EF237" s="113"/>
      <c r="EG237" s="113"/>
      <c r="EH237" s="113"/>
      <c r="EI237" s="113"/>
      <c r="EJ237" s="113"/>
      <c r="EK237" s="113"/>
      <c r="EL237" s="113"/>
      <c r="EM237" s="113"/>
      <c r="EN237" s="113"/>
      <c r="EO237" s="113"/>
      <c r="EP237" s="113"/>
      <c r="EQ237" s="113"/>
      <c r="ER237" s="113"/>
    </row>
    <row r="238" spans="1:148">
      <c r="A238" s="113"/>
      <c r="B238" s="113"/>
      <c r="S238" s="113"/>
      <c r="T238" s="113"/>
      <c r="U238" s="113"/>
      <c r="V238" s="113"/>
      <c r="W238" s="113"/>
      <c r="X238" s="113"/>
      <c r="Y238" s="113"/>
      <c r="Z238" s="113"/>
      <c r="AA238" s="113"/>
      <c r="AB238" s="113"/>
      <c r="AC238" s="113"/>
      <c r="AD238" s="113"/>
      <c r="AE238" s="113"/>
      <c r="AF238" s="113"/>
      <c r="AG238" s="113"/>
      <c r="AH238" s="113"/>
      <c r="AI238" s="113"/>
      <c r="AJ238" s="113"/>
      <c r="AK238" s="113"/>
      <c r="AL238" s="113"/>
      <c r="AM238" s="113"/>
      <c r="AN238" s="113"/>
      <c r="AO238" s="113"/>
      <c r="AP238" s="113"/>
      <c r="AQ238" s="113"/>
      <c r="AR238" s="113"/>
      <c r="AS238" s="113"/>
      <c r="AT238" s="113"/>
      <c r="AU238" s="113"/>
      <c r="AV238" s="113"/>
      <c r="AW238" s="113"/>
      <c r="AX238" s="113"/>
      <c r="AY238" s="113"/>
      <c r="AZ238" s="113"/>
      <c r="BA238" s="113"/>
      <c r="BB238" s="113"/>
      <c r="BC238" s="113"/>
      <c r="BD238" s="113"/>
      <c r="BE238" s="113"/>
      <c r="BF238" s="113"/>
      <c r="BG238" s="113"/>
      <c r="BH238" s="113"/>
      <c r="BI238" s="113"/>
      <c r="BJ238" s="113"/>
      <c r="BK238" s="113"/>
      <c r="BL238" s="113"/>
      <c r="BM238" s="113"/>
      <c r="BN238" s="113"/>
      <c r="BO238" s="113"/>
      <c r="BP238" s="113"/>
      <c r="BQ238" s="113"/>
      <c r="BR238" s="113"/>
      <c r="BS238" s="113"/>
      <c r="BT238" s="113"/>
      <c r="BU238" s="113"/>
      <c r="BV238" s="113"/>
      <c r="BW238" s="113"/>
      <c r="BX238" s="113"/>
      <c r="BY238" s="113"/>
      <c r="BZ238" s="113"/>
      <c r="CA238" s="113"/>
      <c r="CB238" s="113"/>
      <c r="CC238" s="113"/>
      <c r="CD238" s="113"/>
      <c r="CE238" s="113"/>
      <c r="CF238" s="113"/>
      <c r="CG238" s="113"/>
      <c r="CH238" s="113"/>
      <c r="CI238" s="113"/>
      <c r="CJ238" s="113"/>
      <c r="CK238" s="113"/>
      <c r="CL238" s="113"/>
      <c r="CM238" s="113"/>
      <c r="CN238" s="113"/>
      <c r="CO238" s="113"/>
      <c r="CP238" s="113"/>
      <c r="CQ238" s="113"/>
      <c r="CR238" s="113"/>
      <c r="CS238" s="113"/>
      <c r="CT238" s="113"/>
      <c r="CU238" s="113"/>
      <c r="CV238" s="113"/>
      <c r="CW238" s="113"/>
      <c r="CX238" s="113"/>
      <c r="CY238" s="113"/>
      <c r="CZ238" s="113"/>
      <c r="DA238" s="113"/>
      <c r="DB238" s="113"/>
      <c r="DC238" s="113"/>
      <c r="DD238" s="113"/>
      <c r="DE238" s="113"/>
      <c r="DF238" s="113"/>
      <c r="DG238" s="113"/>
      <c r="DH238" s="113"/>
      <c r="DI238" s="113"/>
      <c r="DJ238" s="113"/>
      <c r="DK238" s="113"/>
      <c r="DL238" s="113"/>
      <c r="DM238" s="113"/>
      <c r="DN238" s="113"/>
      <c r="DO238" s="113"/>
      <c r="DP238" s="113"/>
      <c r="DQ238" s="113"/>
      <c r="DR238" s="113"/>
      <c r="DS238" s="113"/>
      <c r="DT238" s="113"/>
      <c r="DU238" s="113"/>
      <c r="DV238" s="113"/>
      <c r="DW238" s="113"/>
      <c r="DX238" s="113"/>
      <c r="DY238" s="113"/>
      <c r="DZ238" s="113"/>
      <c r="EA238" s="113"/>
      <c r="EB238" s="113"/>
      <c r="EC238" s="113"/>
      <c r="ED238" s="113"/>
      <c r="EE238" s="113"/>
      <c r="EF238" s="113"/>
      <c r="EG238" s="113"/>
      <c r="EH238" s="113"/>
      <c r="EI238" s="113"/>
      <c r="EJ238" s="113"/>
      <c r="EK238" s="113"/>
      <c r="EL238" s="113"/>
      <c r="EM238" s="113"/>
      <c r="EN238" s="113"/>
      <c r="EO238" s="113"/>
      <c r="EP238" s="113"/>
      <c r="EQ238" s="113"/>
      <c r="ER238" s="113"/>
    </row>
    <row r="239" spans="1:148">
      <c r="A239" s="113"/>
      <c r="B239" s="113"/>
      <c r="S239" s="113"/>
      <c r="T239" s="113"/>
      <c r="U239" s="113"/>
      <c r="V239" s="113"/>
      <c r="W239" s="113"/>
      <c r="X239" s="113"/>
      <c r="Y239" s="113"/>
      <c r="Z239" s="113"/>
      <c r="AA239" s="113"/>
      <c r="AB239" s="113"/>
      <c r="AC239" s="113"/>
      <c r="AD239" s="113"/>
      <c r="AE239" s="113"/>
      <c r="AF239" s="113"/>
      <c r="AG239" s="113"/>
      <c r="AH239" s="113"/>
      <c r="AI239" s="113"/>
      <c r="AJ239" s="113"/>
      <c r="AK239" s="113"/>
      <c r="AL239" s="113"/>
      <c r="AM239" s="113"/>
      <c r="AN239" s="113"/>
      <c r="AO239" s="113"/>
      <c r="AP239" s="113"/>
      <c r="AQ239" s="113"/>
      <c r="AR239" s="113"/>
      <c r="AS239" s="113"/>
      <c r="AT239" s="113"/>
      <c r="AU239" s="113"/>
      <c r="AV239" s="113"/>
      <c r="AW239" s="113"/>
      <c r="AX239" s="113"/>
      <c r="AY239" s="113"/>
      <c r="AZ239" s="113"/>
      <c r="BA239" s="113"/>
      <c r="BB239" s="113"/>
      <c r="BC239" s="113"/>
      <c r="BD239" s="113"/>
      <c r="BE239" s="113"/>
      <c r="BF239" s="113"/>
      <c r="BG239" s="113"/>
      <c r="BH239" s="113"/>
      <c r="BI239" s="113"/>
      <c r="BJ239" s="113"/>
      <c r="BK239" s="113"/>
      <c r="BL239" s="113"/>
      <c r="BM239" s="113"/>
      <c r="BN239" s="113"/>
      <c r="BO239" s="113"/>
      <c r="BP239" s="113"/>
      <c r="BQ239" s="113"/>
      <c r="BR239" s="113"/>
      <c r="BS239" s="113"/>
      <c r="BT239" s="113"/>
      <c r="BU239" s="113"/>
      <c r="BV239" s="113"/>
      <c r="BW239" s="113"/>
      <c r="BX239" s="113"/>
      <c r="BY239" s="113"/>
      <c r="BZ239" s="113"/>
      <c r="CA239" s="113"/>
      <c r="CB239" s="113"/>
      <c r="CC239" s="113"/>
      <c r="CD239" s="113"/>
      <c r="CE239" s="113"/>
      <c r="CF239" s="113"/>
      <c r="CG239" s="113"/>
      <c r="CH239" s="113"/>
      <c r="CI239" s="113"/>
      <c r="CJ239" s="113"/>
      <c r="CK239" s="113"/>
      <c r="CL239" s="113"/>
      <c r="CM239" s="113"/>
      <c r="CN239" s="113"/>
      <c r="CO239" s="113"/>
      <c r="CP239" s="113"/>
      <c r="CQ239" s="113"/>
      <c r="CR239" s="113"/>
      <c r="CS239" s="113"/>
      <c r="CT239" s="113"/>
      <c r="CU239" s="113"/>
      <c r="CV239" s="113"/>
      <c r="CW239" s="113"/>
      <c r="CX239" s="113"/>
      <c r="CY239" s="113"/>
      <c r="CZ239" s="113"/>
      <c r="DA239" s="113"/>
      <c r="DB239" s="113"/>
      <c r="DC239" s="113"/>
      <c r="DD239" s="113"/>
      <c r="DE239" s="113"/>
      <c r="DF239" s="113"/>
      <c r="DG239" s="113"/>
      <c r="DH239" s="113"/>
      <c r="DI239" s="113"/>
      <c r="DJ239" s="113"/>
      <c r="DK239" s="113"/>
      <c r="DL239" s="113"/>
      <c r="DM239" s="113"/>
      <c r="DN239" s="113"/>
      <c r="DO239" s="113"/>
      <c r="DP239" s="113"/>
      <c r="DQ239" s="113"/>
      <c r="DR239" s="113"/>
      <c r="DS239" s="113"/>
      <c r="DT239" s="113"/>
      <c r="DU239" s="113"/>
      <c r="DV239" s="113"/>
      <c r="DW239" s="113"/>
      <c r="DX239" s="113"/>
      <c r="DY239" s="113"/>
      <c r="DZ239" s="113"/>
      <c r="EA239" s="113"/>
      <c r="EB239" s="113"/>
      <c r="EC239" s="113"/>
      <c r="ED239" s="113"/>
      <c r="EE239" s="113"/>
      <c r="EF239" s="113"/>
      <c r="EG239" s="113"/>
      <c r="EH239" s="113"/>
      <c r="EI239" s="113"/>
      <c r="EJ239" s="113"/>
      <c r="EK239" s="113"/>
      <c r="EL239" s="113"/>
      <c r="EM239" s="113"/>
      <c r="EN239" s="113"/>
      <c r="EO239" s="113"/>
      <c r="EP239" s="113"/>
      <c r="EQ239" s="113"/>
      <c r="ER239" s="113"/>
    </row>
    <row r="240" spans="1:148">
      <c r="A240" s="113"/>
      <c r="B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c r="AO240" s="113"/>
      <c r="AP240" s="113"/>
      <c r="AQ240" s="113"/>
      <c r="AR240" s="113"/>
      <c r="AS240" s="113"/>
      <c r="AT240" s="113"/>
      <c r="AU240" s="113"/>
      <c r="AV240" s="113"/>
      <c r="AW240" s="113"/>
      <c r="AX240" s="113"/>
      <c r="AY240" s="113"/>
      <c r="AZ240" s="113"/>
      <c r="BA240" s="113"/>
      <c r="BB240" s="113"/>
      <c r="BC240" s="113"/>
      <c r="BD240" s="113"/>
      <c r="BE240" s="113"/>
      <c r="BF240" s="113"/>
      <c r="BG240" s="113"/>
      <c r="BH240" s="113"/>
      <c r="BI240" s="113"/>
      <c r="BJ240" s="113"/>
      <c r="BK240" s="113"/>
      <c r="BL240" s="113"/>
      <c r="BM240" s="113"/>
      <c r="BN240" s="113"/>
      <c r="BO240" s="113"/>
      <c r="BP240" s="113"/>
      <c r="BQ240" s="113"/>
      <c r="BR240" s="113"/>
      <c r="BS240" s="113"/>
      <c r="BT240" s="113"/>
      <c r="BU240" s="113"/>
      <c r="BV240" s="113"/>
      <c r="BW240" s="113"/>
      <c r="BX240" s="113"/>
      <c r="BY240" s="113"/>
      <c r="BZ240" s="113"/>
      <c r="CA240" s="113"/>
      <c r="CB240" s="113"/>
      <c r="CC240" s="113"/>
      <c r="CD240" s="113"/>
      <c r="CE240" s="113"/>
      <c r="CF240" s="113"/>
      <c r="CG240" s="113"/>
      <c r="CH240" s="113"/>
      <c r="CI240" s="113"/>
      <c r="CJ240" s="113"/>
      <c r="CK240" s="113"/>
      <c r="CL240" s="113"/>
      <c r="CM240" s="113"/>
      <c r="CN240" s="113"/>
      <c r="CO240" s="113"/>
      <c r="CP240" s="113"/>
      <c r="CQ240" s="113"/>
      <c r="CR240" s="113"/>
      <c r="CS240" s="113"/>
      <c r="CT240" s="113"/>
      <c r="CU240" s="113"/>
      <c r="CV240" s="113"/>
      <c r="CW240" s="113"/>
      <c r="CX240" s="113"/>
      <c r="CY240" s="113"/>
      <c r="CZ240" s="113"/>
      <c r="DA240" s="113"/>
      <c r="DB240" s="113"/>
      <c r="DC240" s="113"/>
      <c r="DD240" s="113"/>
      <c r="DE240" s="113"/>
      <c r="DF240" s="113"/>
      <c r="DG240" s="113"/>
      <c r="DH240" s="113"/>
      <c r="DI240" s="113"/>
      <c r="DJ240" s="113"/>
      <c r="DK240" s="113"/>
      <c r="DL240" s="113"/>
      <c r="DM240" s="113"/>
      <c r="DN240" s="113"/>
      <c r="DO240" s="113"/>
      <c r="DP240" s="113"/>
      <c r="DQ240" s="113"/>
      <c r="DR240" s="113"/>
      <c r="DS240" s="113"/>
      <c r="DT240" s="113"/>
      <c r="DU240" s="113"/>
      <c r="DV240" s="113"/>
      <c r="DW240" s="113"/>
      <c r="DX240" s="113"/>
      <c r="DY240" s="113"/>
      <c r="DZ240" s="113"/>
      <c r="EA240" s="113"/>
      <c r="EB240" s="113"/>
      <c r="EC240" s="113"/>
      <c r="ED240" s="113"/>
      <c r="EE240" s="113"/>
      <c r="EF240" s="113"/>
      <c r="EG240" s="113"/>
      <c r="EH240" s="113"/>
      <c r="EI240" s="113"/>
      <c r="EJ240" s="113"/>
      <c r="EK240" s="113"/>
      <c r="EL240" s="113"/>
      <c r="EM240" s="113"/>
      <c r="EN240" s="113"/>
      <c r="EO240" s="113"/>
      <c r="EP240" s="113"/>
      <c r="EQ240" s="113"/>
      <c r="ER240" s="113"/>
    </row>
    <row r="241" spans="1:148">
      <c r="A241" s="113"/>
      <c r="B241" s="113"/>
      <c r="S241" s="113"/>
      <c r="T241" s="113"/>
      <c r="U241" s="113"/>
      <c r="V241" s="113"/>
      <c r="W241" s="113"/>
      <c r="X241" s="113"/>
      <c r="Y241" s="113"/>
      <c r="Z241" s="113"/>
      <c r="AA241" s="113"/>
      <c r="AB241" s="113"/>
      <c r="AC241" s="113"/>
      <c r="AD241" s="113"/>
      <c r="AE241" s="113"/>
      <c r="AF241" s="113"/>
      <c r="AG241" s="113"/>
      <c r="AH241" s="113"/>
      <c r="AI241" s="113"/>
      <c r="AJ241" s="113"/>
      <c r="AK241" s="113"/>
      <c r="AL241" s="113"/>
      <c r="AM241" s="113"/>
      <c r="AN241" s="113"/>
      <c r="AO241" s="113"/>
      <c r="AP241" s="113"/>
      <c r="AQ241" s="113"/>
      <c r="AR241" s="113"/>
      <c r="AS241" s="113"/>
      <c r="AT241" s="113"/>
      <c r="AU241" s="113"/>
      <c r="AV241" s="113"/>
      <c r="AW241" s="113"/>
      <c r="AX241" s="113"/>
      <c r="AY241" s="113"/>
      <c r="AZ241" s="113"/>
      <c r="BA241" s="113"/>
      <c r="BB241" s="113"/>
      <c r="BC241" s="113"/>
      <c r="BD241" s="113"/>
      <c r="BE241" s="113"/>
      <c r="BF241" s="113"/>
      <c r="BG241" s="113"/>
      <c r="BH241" s="113"/>
      <c r="BI241" s="113"/>
      <c r="BJ241" s="113"/>
      <c r="BK241" s="113"/>
      <c r="BL241" s="113"/>
      <c r="BM241" s="113"/>
      <c r="BN241" s="113"/>
      <c r="BO241" s="113"/>
      <c r="BP241" s="113"/>
      <c r="BQ241" s="113"/>
      <c r="BR241" s="113"/>
      <c r="BS241" s="113"/>
      <c r="BT241" s="113"/>
      <c r="BU241" s="113"/>
      <c r="BV241" s="113"/>
      <c r="BW241" s="113"/>
      <c r="BX241" s="113"/>
      <c r="BY241" s="113"/>
      <c r="BZ241" s="113"/>
      <c r="CA241" s="113"/>
      <c r="CB241" s="113"/>
      <c r="CC241" s="113"/>
      <c r="CD241" s="113"/>
      <c r="CE241" s="113"/>
      <c r="CF241" s="113"/>
      <c r="CG241" s="113"/>
      <c r="CH241" s="113"/>
      <c r="CI241" s="113"/>
      <c r="CJ241" s="113"/>
      <c r="CK241" s="113"/>
      <c r="CL241" s="113"/>
      <c r="CM241" s="113"/>
      <c r="CN241" s="113"/>
      <c r="CO241" s="113"/>
      <c r="CP241" s="113"/>
      <c r="CQ241" s="113"/>
      <c r="CR241" s="113"/>
      <c r="CS241" s="113"/>
      <c r="CT241" s="113"/>
      <c r="CU241" s="113"/>
      <c r="CV241" s="113"/>
      <c r="CW241" s="113"/>
      <c r="CX241" s="113"/>
      <c r="CY241" s="113"/>
      <c r="CZ241" s="113"/>
      <c r="DA241" s="113"/>
      <c r="DB241" s="113"/>
      <c r="DC241" s="113"/>
      <c r="DD241" s="113"/>
      <c r="DE241" s="113"/>
      <c r="DF241" s="113"/>
      <c r="DG241" s="113"/>
      <c r="DH241" s="113"/>
      <c r="DI241" s="113"/>
      <c r="DJ241" s="113"/>
      <c r="DK241" s="113"/>
      <c r="DL241" s="113"/>
      <c r="DM241" s="113"/>
      <c r="DN241" s="113"/>
      <c r="DO241" s="113"/>
      <c r="DP241" s="113"/>
      <c r="DQ241" s="113"/>
      <c r="DR241" s="113"/>
      <c r="DS241" s="113"/>
      <c r="DT241" s="113"/>
      <c r="DU241" s="113"/>
      <c r="DV241" s="113"/>
      <c r="DW241" s="113"/>
      <c r="DX241" s="113"/>
      <c r="DY241" s="113"/>
      <c r="DZ241" s="113"/>
      <c r="EA241" s="113"/>
      <c r="EB241" s="113"/>
      <c r="EC241" s="113"/>
      <c r="ED241" s="113"/>
      <c r="EE241" s="113"/>
      <c r="EF241" s="113"/>
      <c r="EG241" s="113"/>
      <c r="EH241" s="113"/>
      <c r="EI241" s="113"/>
      <c r="EJ241" s="113"/>
      <c r="EK241" s="113"/>
      <c r="EL241" s="113"/>
      <c r="EM241" s="113"/>
      <c r="EN241" s="113"/>
      <c r="EO241" s="113"/>
      <c r="EP241" s="113"/>
      <c r="EQ241" s="113"/>
      <c r="ER241" s="113"/>
    </row>
    <row r="242" spans="1:148">
      <c r="A242" s="113"/>
      <c r="B242" s="113"/>
      <c r="S242" s="113"/>
      <c r="T242" s="113"/>
      <c r="U242" s="113"/>
      <c r="V242" s="113"/>
      <c r="W242" s="113"/>
      <c r="X242" s="113"/>
      <c r="Y242" s="113"/>
      <c r="Z242" s="113"/>
      <c r="AA242" s="113"/>
      <c r="AB242" s="113"/>
      <c r="AC242" s="113"/>
      <c r="AD242" s="113"/>
      <c r="AE242" s="113"/>
      <c r="AF242" s="113"/>
      <c r="AG242" s="113"/>
      <c r="AH242" s="113"/>
      <c r="AI242" s="113"/>
      <c r="AJ242" s="113"/>
      <c r="AK242" s="113"/>
      <c r="AL242" s="113"/>
      <c r="AM242" s="113"/>
      <c r="AN242" s="113"/>
      <c r="AO242" s="113"/>
      <c r="AP242" s="113"/>
      <c r="AQ242" s="113"/>
      <c r="AR242" s="113"/>
      <c r="AS242" s="113"/>
      <c r="AT242" s="113"/>
      <c r="AU242" s="113"/>
      <c r="AV242" s="113"/>
      <c r="AW242" s="113"/>
      <c r="AX242" s="113"/>
      <c r="AY242" s="113"/>
      <c r="AZ242" s="113"/>
      <c r="BA242" s="113"/>
      <c r="BB242" s="113"/>
      <c r="BC242" s="113"/>
      <c r="BD242" s="113"/>
      <c r="BE242" s="113"/>
      <c r="BF242" s="113"/>
      <c r="BG242" s="113"/>
      <c r="BH242" s="113"/>
      <c r="BI242" s="113"/>
      <c r="BJ242" s="113"/>
      <c r="BK242" s="113"/>
      <c r="BL242" s="113"/>
      <c r="BM242" s="113"/>
      <c r="BN242" s="113"/>
      <c r="BO242" s="113"/>
      <c r="BP242" s="113"/>
      <c r="BQ242" s="113"/>
      <c r="BR242" s="113"/>
      <c r="BS242" s="113"/>
      <c r="BT242" s="113"/>
      <c r="BU242" s="113"/>
      <c r="BV242" s="113"/>
      <c r="BW242" s="113"/>
      <c r="BX242" s="113"/>
      <c r="BY242" s="113"/>
      <c r="BZ242" s="113"/>
      <c r="CA242" s="113"/>
      <c r="CB242" s="113"/>
      <c r="CC242" s="113"/>
      <c r="CD242" s="113"/>
      <c r="CE242" s="113"/>
      <c r="CF242" s="113"/>
      <c r="CG242" s="113"/>
      <c r="CH242" s="113"/>
      <c r="CI242" s="113"/>
      <c r="CJ242" s="113"/>
      <c r="CK242" s="113"/>
      <c r="CL242" s="113"/>
      <c r="CM242" s="113"/>
      <c r="CN242" s="113"/>
      <c r="CO242" s="113"/>
      <c r="CP242" s="113"/>
      <c r="CQ242" s="113"/>
      <c r="CR242" s="113"/>
      <c r="CS242" s="113"/>
      <c r="CT242" s="113"/>
      <c r="CU242" s="113"/>
      <c r="CV242" s="113"/>
      <c r="CW242" s="113"/>
      <c r="CX242" s="113"/>
      <c r="CY242" s="113"/>
      <c r="CZ242" s="113"/>
      <c r="DA242" s="113"/>
      <c r="DB242" s="113"/>
      <c r="DC242" s="113"/>
      <c r="DD242" s="113"/>
      <c r="DE242" s="113"/>
      <c r="DF242" s="113"/>
      <c r="DG242" s="113"/>
      <c r="DH242" s="113"/>
      <c r="DI242" s="113"/>
      <c r="DJ242" s="113"/>
      <c r="DK242" s="113"/>
      <c r="DL242" s="113"/>
      <c r="DM242" s="113"/>
      <c r="DN242" s="113"/>
      <c r="DO242" s="113"/>
      <c r="DP242" s="113"/>
      <c r="DQ242" s="113"/>
      <c r="DR242" s="113"/>
      <c r="DS242" s="113"/>
      <c r="DT242" s="113"/>
      <c r="DU242" s="113"/>
      <c r="DV242" s="113"/>
      <c r="DW242" s="113"/>
      <c r="DX242" s="113"/>
      <c r="DY242" s="113"/>
      <c r="DZ242" s="113"/>
      <c r="EA242" s="113"/>
      <c r="EB242" s="113"/>
      <c r="EC242" s="113"/>
      <c r="ED242" s="113"/>
      <c r="EE242" s="113"/>
      <c r="EF242" s="113"/>
      <c r="EG242" s="113"/>
      <c r="EH242" s="113"/>
      <c r="EI242" s="113"/>
      <c r="EJ242" s="113"/>
      <c r="EK242" s="113"/>
      <c r="EL242" s="113"/>
      <c r="EM242" s="113"/>
      <c r="EN242" s="113"/>
      <c r="EO242" s="113"/>
      <c r="EP242" s="113"/>
      <c r="EQ242" s="113"/>
      <c r="ER242" s="113"/>
    </row>
    <row r="243" spans="1:148">
      <c r="A243" s="113"/>
      <c r="B243" s="113"/>
      <c r="S243" s="113"/>
      <c r="T243" s="113"/>
      <c r="U243" s="113"/>
      <c r="V243" s="113"/>
      <c r="W243" s="113"/>
      <c r="X243" s="113"/>
      <c r="Y243" s="113"/>
      <c r="Z243" s="113"/>
      <c r="AA243" s="113"/>
      <c r="AB243" s="113"/>
      <c r="AC243" s="113"/>
      <c r="AD243" s="113"/>
      <c r="AE243" s="113"/>
      <c r="AF243" s="113"/>
      <c r="AG243" s="113"/>
      <c r="AH243" s="113"/>
      <c r="AI243" s="113"/>
      <c r="AJ243" s="113"/>
      <c r="AK243" s="113"/>
      <c r="AL243" s="113"/>
      <c r="AM243" s="113"/>
      <c r="AN243" s="113"/>
      <c r="AO243" s="113"/>
      <c r="AP243" s="113"/>
      <c r="AQ243" s="113"/>
      <c r="AR243" s="113"/>
      <c r="AS243" s="113"/>
      <c r="AT243" s="113"/>
      <c r="AU243" s="113"/>
      <c r="AV243" s="113"/>
      <c r="AW243" s="113"/>
      <c r="AX243" s="113"/>
      <c r="AY243" s="113"/>
      <c r="AZ243" s="113"/>
      <c r="BA243" s="113"/>
      <c r="BB243" s="113"/>
      <c r="BC243" s="113"/>
      <c r="BD243" s="113"/>
      <c r="BE243" s="113"/>
      <c r="BF243" s="113"/>
      <c r="BG243" s="113"/>
      <c r="BH243" s="113"/>
      <c r="BI243" s="113"/>
      <c r="BJ243" s="113"/>
      <c r="BK243" s="113"/>
      <c r="BL243" s="113"/>
      <c r="BM243" s="113"/>
      <c r="BN243" s="113"/>
      <c r="BO243" s="113"/>
      <c r="BP243" s="113"/>
      <c r="BQ243" s="113"/>
      <c r="BR243" s="113"/>
      <c r="BS243" s="113"/>
      <c r="BT243" s="113"/>
      <c r="BU243" s="113"/>
      <c r="BV243" s="113"/>
      <c r="BW243" s="113"/>
      <c r="BX243" s="113"/>
      <c r="BY243" s="113"/>
      <c r="BZ243" s="113"/>
      <c r="CA243" s="113"/>
      <c r="CB243" s="113"/>
      <c r="CC243" s="113"/>
      <c r="CD243" s="113"/>
      <c r="CE243" s="113"/>
      <c r="CF243" s="113"/>
      <c r="CG243" s="113"/>
      <c r="CH243" s="113"/>
      <c r="CI243" s="113"/>
      <c r="CJ243" s="113"/>
      <c r="CK243" s="113"/>
      <c r="CL243" s="113"/>
      <c r="CM243" s="113"/>
      <c r="CN243" s="113"/>
      <c r="CO243" s="113"/>
      <c r="CP243" s="113"/>
      <c r="CQ243" s="113"/>
      <c r="CR243" s="113"/>
      <c r="CS243" s="113"/>
      <c r="CT243" s="113"/>
      <c r="CU243" s="113"/>
      <c r="CV243" s="113"/>
      <c r="CW243" s="113"/>
      <c r="CX243" s="113"/>
      <c r="CY243" s="113"/>
      <c r="CZ243" s="113"/>
      <c r="DA243" s="113"/>
      <c r="DB243" s="113"/>
      <c r="DC243" s="113"/>
      <c r="DD243" s="113"/>
      <c r="DE243" s="113"/>
      <c r="DF243" s="113"/>
      <c r="DG243" s="113"/>
      <c r="DH243" s="113"/>
      <c r="DI243" s="113"/>
      <c r="DJ243" s="113"/>
      <c r="DK243" s="113"/>
      <c r="DL243" s="113"/>
      <c r="DM243" s="113"/>
      <c r="DN243" s="113"/>
      <c r="DO243" s="113"/>
      <c r="DP243" s="113"/>
      <c r="DQ243" s="113"/>
      <c r="DR243" s="113"/>
      <c r="DS243" s="113"/>
      <c r="DT243" s="113"/>
      <c r="DU243" s="113"/>
      <c r="DV243" s="113"/>
      <c r="DW243" s="113"/>
      <c r="DX243" s="113"/>
      <c r="DY243" s="113"/>
      <c r="DZ243" s="113"/>
      <c r="EA243" s="113"/>
      <c r="EB243" s="113"/>
      <c r="EC243" s="113"/>
      <c r="ED243" s="113"/>
      <c r="EE243" s="113"/>
      <c r="EF243" s="113"/>
      <c r="EG243" s="113"/>
      <c r="EH243" s="113"/>
      <c r="EI243" s="113"/>
      <c r="EJ243" s="113"/>
      <c r="EK243" s="113"/>
      <c r="EL243" s="113"/>
      <c r="EM243" s="113"/>
      <c r="EN243" s="113"/>
      <c r="EO243" s="113"/>
      <c r="EP243" s="113"/>
      <c r="EQ243" s="113"/>
      <c r="ER243" s="113"/>
    </row>
    <row r="244" spans="1:148">
      <c r="A244" s="113"/>
      <c r="B244" s="113"/>
      <c r="S244" s="113"/>
      <c r="T244" s="113"/>
      <c r="U244" s="113"/>
      <c r="V244" s="113"/>
      <c r="W244" s="113"/>
      <c r="X244" s="113"/>
      <c r="Y244" s="113"/>
      <c r="Z244" s="113"/>
      <c r="AA244" s="113"/>
      <c r="AB244" s="113"/>
      <c r="AC244" s="113"/>
      <c r="AD244" s="113"/>
      <c r="AE244" s="113"/>
      <c r="AF244" s="113"/>
      <c r="AG244" s="113"/>
      <c r="AH244" s="113"/>
      <c r="AI244" s="113"/>
      <c r="AJ244" s="113"/>
      <c r="AK244" s="113"/>
      <c r="AL244" s="113"/>
      <c r="AM244" s="113"/>
      <c r="AN244" s="113"/>
      <c r="AO244" s="113"/>
      <c r="AP244" s="113"/>
      <c r="AQ244" s="113"/>
      <c r="AR244" s="113"/>
      <c r="AS244" s="113"/>
      <c r="AT244" s="113"/>
      <c r="AU244" s="113"/>
      <c r="AV244" s="113"/>
      <c r="AW244" s="113"/>
      <c r="AX244" s="113"/>
      <c r="AY244" s="113"/>
      <c r="AZ244" s="113"/>
      <c r="BA244" s="113"/>
      <c r="BB244" s="113"/>
      <c r="BC244" s="113"/>
      <c r="BD244" s="113"/>
      <c r="BE244" s="113"/>
      <c r="BF244" s="113"/>
      <c r="BG244" s="113"/>
      <c r="BH244" s="113"/>
      <c r="BI244" s="113"/>
      <c r="BJ244" s="113"/>
      <c r="BK244" s="113"/>
      <c r="BL244" s="113"/>
      <c r="BM244" s="113"/>
      <c r="BN244" s="113"/>
      <c r="BO244" s="113"/>
      <c r="BP244" s="113"/>
      <c r="BQ244" s="113"/>
      <c r="BR244" s="113"/>
      <c r="BS244" s="113"/>
      <c r="BT244" s="113"/>
      <c r="BU244" s="113"/>
      <c r="BV244" s="113"/>
      <c r="BW244" s="113"/>
      <c r="BX244" s="113"/>
      <c r="BY244" s="113"/>
      <c r="BZ244" s="113"/>
      <c r="CA244" s="113"/>
      <c r="CB244" s="113"/>
      <c r="CC244" s="113"/>
      <c r="CD244" s="113"/>
      <c r="CE244" s="113"/>
      <c r="CF244" s="113"/>
      <c r="CG244" s="113"/>
      <c r="CH244" s="113"/>
      <c r="CI244" s="113"/>
      <c r="CJ244" s="113"/>
      <c r="CK244" s="113"/>
      <c r="CL244" s="113"/>
      <c r="CM244" s="113"/>
      <c r="CN244" s="113"/>
      <c r="CO244" s="113"/>
      <c r="CP244" s="113"/>
      <c r="CQ244" s="113"/>
      <c r="CR244" s="113"/>
      <c r="CS244" s="113"/>
      <c r="CT244" s="113"/>
      <c r="CU244" s="113"/>
      <c r="CV244" s="113"/>
      <c r="CW244" s="113"/>
      <c r="CX244" s="113"/>
      <c r="CY244" s="113"/>
      <c r="CZ244" s="113"/>
      <c r="DA244" s="113"/>
      <c r="DB244" s="113"/>
      <c r="DC244" s="113"/>
      <c r="DD244" s="113"/>
      <c r="DE244" s="113"/>
      <c r="DF244" s="113"/>
      <c r="DG244" s="113"/>
      <c r="DH244" s="113"/>
      <c r="DI244" s="113"/>
      <c r="DJ244" s="113"/>
      <c r="DK244" s="113"/>
      <c r="DL244" s="113"/>
      <c r="DM244" s="113"/>
      <c r="DN244" s="113"/>
      <c r="DO244" s="113"/>
      <c r="DP244" s="113"/>
      <c r="DQ244" s="113"/>
      <c r="DR244" s="113"/>
      <c r="DS244" s="113"/>
      <c r="DT244" s="113"/>
      <c r="DU244" s="113"/>
      <c r="DV244" s="113"/>
      <c r="DW244" s="113"/>
      <c r="DX244" s="113"/>
      <c r="DY244" s="113"/>
      <c r="DZ244" s="113"/>
      <c r="EA244" s="113"/>
      <c r="EB244" s="113"/>
      <c r="EC244" s="113"/>
      <c r="ED244" s="113"/>
      <c r="EE244" s="113"/>
      <c r="EF244" s="113"/>
      <c r="EG244" s="113"/>
      <c r="EH244" s="113"/>
      <c r="EI244" s="113"/>
      <c r="EJ244" s="113"/>
      <c r="EK244" s="113"/>
      <c r="EL244" s="113"/>
      <c r="EM244" s="113"/>
      <c r="EN244" s="113"/>
      <c r="EO244" s="113"/>
      <c r="EP244" s="113"/>
      <c r="EQ244" s="113"/>
      <c r="ER244" s="113"/>
    </row>
    <row r="245" spans="1:148">
      <c r="A245" s="113"/>
      <c r="B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c r="AO245" s="113"/>
      <c r="AP245" s="113"/>
      <c r="AQ245" s="113"/>
      <c r="AR245" s="113"/>
      <c r="AS245" s="113"/>
      <c r="AT245" s="113"/>
      <c r="AU245" s="113"/>
      <c r="AV245" s="113"/>
      <c r="AW245" s="113"/>
      <c r="AX245" s="113"/>
      <c r="AY245" s="113"/>
      <c r="AZ245" s="113"/>
      <c r="BA245" s="113"/>
      <c r="BB245" s="113"/>
      <c r="BC245" s="113"/>
      <c r="BD245" s="113"/>
      <c r="BE245" s="113"/>
      <c r="BF245" s="113"/>
      <c r="BG245" s="113"/>
      <c r="BH245" s="113"/>
      <c r="BI245" s="113"/>
      <c r="BJ245" s="113"/>
      <c r="BK245" s="113"/>
      <c r="BL245" s="113"/>
      <c r="BM245" s="113"/>
      <c r="BN245" s="113"/>
      <c r="BO245" s="113"/>
      <c r="BP245" s="113"/>
      <c r="BQ245" s="113"/>
      <c r="BR245" s="113"/>
      <c r="BS245" s="113"/>
      <c r="BT245" s="113"/>
      <c r="BU245" s="113"/>
      <c r="BV245" s="113"/>
      <c r="BW245" s="113"/>
      <c r="BX245" s="113"/>
      <c r="BY245" s="113"/>
      <c r="BZ245" s="113"/>
      <c r="CA245" s="113"/>
      <c r="CB245" s="113"/>
      <c r="CC245" s="113"/>
      <c r="CD245" s="113"/>
      <c r="CE245" s="113"/>
      <c r="CF245" s="113"/>
      <c r="CG245" s="113"/>
      <c r="CH245" s="113"/>
      <c r="CI245" s="113"/>
      <c r="CJ245" s="113"/>
      <c r="CK245" s="113"/>
      <c r="CL245" s="113"/>
      <c r="CM245" s="113"/>
      <c r="CN245" s="113"/>
      <c r="CO245" s="113"/>
      <c r="CP245" s="113"/>
      <c r="CQ245" s="113"/>
      <c r="CR245" s="113"/>
      <c r="CS245" s="113"/>
      <c r="CT245" s="113"/>
      <c r="CU245" s="113"/>
      <c r="CV245" s="113"/>
      <c r="CW245" s="113"/>
      <c r="CX245" s="113"/>
      <c r="CY245" s="113"/>
      <c r="CZ245" s="113"/>
      <c r="DA245" s="113"/>
      <c r="DB245" s="113"/>
      <c r="DC245" s="113"/>
      <c r="DD245" s="113"/>
      <c r="DE245" s="113"/>
      <c r="DF245" s="113"/>
      <c r="DG245" s="113"/>
      <c r="DH245" s="113"/>
      <c r="DI245" s="113"/>
      <c r="DJ245" s="113"/>
      <c r="DK245" s="113"/>
      <c r="DL245" s="113"/>
      <c r="DM245" s="113"/>
      <c r="DN245" s="113"/>
      <c r="DO245" s="113"/>
      <c r="DP245" s="113"/>
      <c r="DQ245" s="113"/>
      <c r="DR245" s="113"/>
      <c r="DS245" s="113"/>
      <c r="DT245" s="113"/>
      <c r="DU245" s="113"/>
      <c r="DV245" s="113"/>
      <c r="DW245" s="113"/>
      <c r="DX245" s="113"/>
      <c r="DY245" s="113"/>
      <c r="DZ245" s="113"/>
      <c r="EA245" s="113"/>
      <c r="EB245" s="113"/>
      <c r="EC245" s="113"/>
      <c r="ED245" s="113"/>
      <c r="EE245" s="113"/>
      <c r="EF245" s="113"/>
      <c r="EG245" s="113"/>
      <c r="EH245" s="113"/>
      <c r="EI245" s="113"/>
      <c r="EJ245" s="113"/>
      <c r="EK245" s="113"/>
      <c r="EL245" s="113"/>
      <c r="EM245" s="113"/>
      <c r="EN245" s="113"/>
      <c r="EO245" s="113"/>
      <c r="EP245" s="113"/>
      <c r="EQ245" s="113"/>
      <c r="ER245" s="113"/>
    </row>
    <row r="246" spans="1:148">
      <c r="A246" s="113"/>
      <c r="B246" s="113"/>
      <c r="S246" s="113"/>
      <c r="T246" s="113"/>
      <c r="U246" s="113"/>
      <c r="V246" s="113"/>
      <c r="W246" s="113"/>
      <c r="X246" s="113"/>
      <c r="Y246" s="113"/>
      <c r="Z246" s="113"/>
      <c r="AA246" s="113"/>
      <c r="AB246" s="113"/>
      <c r="AC246" s="113"/>
      <c r="AD246" s="113"/>
      <c r="AE246" s="113"/>
      <c r="AF246" s="113"/>
      <c r="AG246" s="113"/>
      <c r="AH246" s="113"/>
      <c r="AI246" s="113"/>
      <c r="AJ246" s="113"/>
      <c r="AK246" s="113"/>
      <c r="AL246" s="113"/>
      <c r="AM246" s="113"/>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3"/>
      <c r="BQ246" s="113"/>
      <c r="BR246" s="113"/>
      <c r="BS246" s="113"/>
      <c r="BT246" s="113"/>
      <c r="BU246" s="113"/>
      <c r="BV246" s="113"/>
      <c r="BW246" s="113"/>
      <c r="BX246" s="113"/>
      <c r="BY246" s="113"/>
      <c r="BZ246" s="113"/>
      <c r="CA246" s="113"/>
      <c r="CB246" s="113"/>
      <c r="CC246" s="113"/>
      <c r="CD246" s="113"/>
      <c r="CE246" s="113"/>
      <c r="CF246" s="113"/>
      <c r="CG246" s="113"/>
      <c r="CH246" s="113"/>
      <c r="CI246" s="113"/>
      <c r="CJ246" s="113"/>
      <c r="CK246" s="113"/>
      <c r="CL246" s="113"/>
      <c r="CM246" s="113"/>
      <c r="CN246" s="113"/>
      <c r="CO246" s="113"/>
      <c r="CP246" s="113"/>
      <c r="CQ246" s="113"/>
      <c r="CR246" s="113"/>
      <c r="CS246" s="113"/>
      <c r="CT246" s="113"/>
      <c r="CU246" s="113"/>
      <c r="CV246" s="113"/>
      <c r="CW246" s="113"/>
      <c r="CX246" s="113"/>
      <c r="CY246" s="113"/>
      <c r="CZ246" s="113"/>
      <c r="DA246" s="113"/>
      <c r="DB246" s="113"/>
      <c r="DC246" s="113"/>
      <c r="DD246" s="113"/>
      <c r="DE246" s="113"/>
      <c r="DF246" s="113"/>
      <c r="DG246" s="113"/>
      <c r="DH246" s="113"/>
      <c r="DI246" s="113"/>
      <c r="DJ246" s="113"/>
      <c r="DK246" s="113"/>
      <c r="DL246" s="113"/>
      <c r="DM246" s="113"/>
      <c r="DN246" s="113"/>
      <c r="DO246" s="113"/>
      <c r="DP246" s="113"/>
      <c r="DQ246" s="113"/>
      <c r="DR246" s="113"/>
      <c r="DS246" s="113"/>
      <c r="DT246" s="113"/>
      <c r="DU246" s="113"/>
      <c r="DV246" s="113"/>
      <c r="DW246" s="113"/>
      <c r="DX246" s="113"/>
      <c r="DY246" s="113"/>
      <c r="DZ246" s="113"/>
      <c r="EA246" s="113"/>
      <c r="EB246" s="113"/>
      <c r="EC246" s="113"/>
      <c r="ED246" s="113"/>
      <c r="EE246" s="113"/>
      <c r="EF246" s="113"/>
      <c r="EG246" s="113"/>
      <c r="EH246" s="113"/>
      <c r="EI246" s="113"/>
      <c r="EJ246" s="113"/>
      <c r="EK246" s="113"/>
      <c r="EL246" s="113"/>
      <c r="EM246" s="113"/>
      <c r="EN246" s="113"/>
      <c r="EO246" s="113"/>
      <c r="EP246" s="113"/>
      <c r="EQ246" s="113"/>
      <c r="ER246" s="113"/>
    </row>
    <row r="247" spans="1:148">
      <c r="A247" s="113"/>
      <c r="B247" s="113"/>
      <c r="S247" s="113"/>
      <c r="T247" s="113"/>
      <c r="U247" s="113"/>
      <c r="V247" s="113"/>
      <c r="W247" s="113"/>
      <c r="X247" s="113"/>
      <c r="Y247" s="113"/>
      <c r="Z247" s="113"/>
      <c r="AA247" s="113"/>
      <c r="AB247" s="113"/>
      <c r="AC247" s="113"/>
      <c r="AD247" s="113"/>
      <c r="AE247" s="113"/>
      <c r="AF247" s="113"/>
      <c r="AG247" s="113"/>
      <c r="AH247" s="113"/>
      <c r="AI247" s="113"/>
      <c r="AJ247" s="113"/>
      <c r="AK247" s="113"/>
      <c r="AL247" s="113"/>
      <c r="AM247" s="113"/>
      <c r="AN247" s="113"/>
      <c r="AO247" s="113"/>
      <c r="AP247" s="113"/>
      <c r="AQ247" s="113"/>
      <c r="AR247" s="113"/>
      <c r="AS247" s="113"/>
      <c r="AT247" s="113"/>
      <c r="AU247" s="113"/>
      <c r="AV247" s="113"/>
      <c r="AW247" s="113"/>
      <c r="AX247" s="113"/>
      <c r="AY247" s="113"/>
      <c r="AZ247" s="113"/>
      <c r="BA247" s="113"/>
      <c r="BB247" s="113"/>
      <c r="BC247" s="113"/>
      <c r="BD247" s="113"/>
      <c r="BE247" s="113"/>
      <c r="BF247" s="113"/>
      <c r="BG247" s="113"/>
      <c r="BH247" s="113"/>
      <c r="BI247" s="113"/>
      <c r="BJ247" s="113"/>
      <c r="BK247" s="113"/>
      <c r="BL247" s="113"/>
      <c r="BM247" s="113"/>
      <c r="BN247" s="113"/>
      <c r="BO247" s="113"/>
      <c r="BP247" s="113"/>
      <c r="BQ247" s="113"/>
      <c r="BR247" s="113"/>
      <c r="BS247" s="113"/>
      <c r="BT247" s="113"/>
      <c r="BU247" s="113"/>
      <c r="BV247" s="113"/>
      <c r="BW247" s="113"/>
      <c r="BX247" s="113"/>
      <c r="BY247" s="113"/>
      <c r="BZ247" s="113"/>
      <c r="CA247" s="113"/>
      <c r="CB247" s="113"/>
      <c r="CC247" s="113"/>
      <c r="CD247" s="113"/>
      <c r="CE247" s="113"/>
      <c r="CF247" s="113"/>
      <c r="CG247" s="113"/>
      <c r="CH247" s="113"/>
      <c r="CI247" s="113"/>
      <c r="CJ247" s="113"/>
      <c r="CK247" s="113"/>
      <c r="CL247" s="113"/>
      <c r="CM247" s="113"/>
      <c r="CN247" s="113"/>
      <c r="CO247" s="113"/>
      <c r="CP247" s="113"/>
      <c r="CQ247" s="113"/>
      <c r="CR247" s="113"/>
      <c r="CS247" s="113"/>
      <c r="CT247" s="113"/>
      <c r="CU247" s="113"/>
      <c r="CV247" s="113"/>
      <c r="CW247" s="113"/>
      <c r="CX247" s="113"/>
      <c r="CY247" s="113"/>
      <c r="CZ247" s="113"/>
      <c r="DA247" s="113"/>
      <c r="DB247" s="113"/>
      <c r="DC247" s="113"/>
      <c r="DD247" s="113"/>
      <c r="DE247" s="113"/>
      <c r="DF247" s="113"/>
      <c r="DG247" s="113"/>
      <c r="DH247" s="113"/>
      <c r="DI247" s="113"/>
      <c r="DJ247" s="113"/>
      <c r="DK247" s="113"/>
      <c r="DL247" s="113"/>
      <c r="DM247" s="113"/>
      <c r="DN247" s="113"/>
      <c r="DO247" s="113"/>
      <c r="DP247" s="113"/>
      <c r="DQ247" s="113"/>
      <c r="DR247" s="113"/>
      <c r="DS247" s="113"/>
      <c r="DT247" s="113"/>
      <c r="DU247" s="113"/>
      <c r="DV247" s="113"/>
      <c r="DW247" s="113"/>
      <c r="DX247" s="113"/>
      <c r="DY247" s="113"/>
      <c r="DZ247" s="113"/>
      <c r="EA247" s="113"/>
      <c r="EB247" s="113"/>
      <c r="EC247" s="113"/>
      <c r="ED247" s="113"/>
      <c r="EE247" s="113"/>
      <c r="EF247" s="113"/>
      <c r="EG247" s="113"/>
      <c r="EH247" s="113"/>
      <c r="EI247" s="113"/>
      <c r="EJ247" s="113"/>
      <c r="EK247" s="113"/>
      <c r="EL247" s="113"/>
      <c r="EM247" s="113"/>
      <c r="EN247" s="113"/>
      <c r="EO247" s="113"/>
      <c r="EP247" s="113"/>
      <c r="EQ247" s="113"/>
      <c r="ER247" s="113"/>
    </row>
    <row r="248" spans="1:148">
      <c r="A248" s="113"/>
      <c r="B248" s="113"/>
      <c r="S248" s="113"/>
      <c r="T248" s="113"/>
      <c r="U248" s="113"/>
      <c r="V248" s="113"/>
      <c r="W248" s="113"/>
      <c r="X248" s="113"/>
      <c r="Y248" s="113"/>
      <c r="Z248" s="113"/>
      <c r="AA248" s="113"/>
      <c r="AB248" s="113"/>
      <c r="AC248" s="113"/>
      <c r="AD248" s="113"/>
      <c r="AE248" s="113"/>
      <c r="AF248" s="113"/>
      <c r="AG248" s="113"/>
      <c r="AH248" s="113"/>
      <c r="AI248" s="113"/>
      <c r="AJ248" s="113"/>
      <c r="AK248" s="113"/>
      <c r="AL248" s="113"/>
      <c r="AM248" s="113"/>
      <c r="AN248" s="113"/>
      <c r="AO248" s="113"/>
      <c r="AP248" s="113"/>
      <c r="AQ248" s="113"/>
      <c r="AR248" s="113"/>
      <c r="AS248" s="113"/>
      <c r="AT248" s="113"/>
      <c r="AU248" s="113"/>
      <c r="AV248" s="113"/>
      <c r="AW248" s="113"/>
      <c r="AX248" s="113"/>
      <c r="AY248" s="113"/>
      <c r="AZ248" s="113"/>
      <c r="BA248" s="113"/>
      <c r="BB248" s="113"/>
      <c r="BC248" s="113"/>
      <c r="BD248" s="113"/>
      <c r="BE248" s="113"/>
      <c r="BF248" s="113"/>
      <c r="BG248" s="113"/>
      <c r="BH248" s="113"/>
      <c r="BI248" s="113"/>
      <c r="BJ248" s="113"/>
      <c r="BK248" s="113"/>
      <c r="BL248" s="113"/>
      <c r="BM248" s="113"/>
      <c r="BN248" s="113"/>
      <c r="BO248" s="113"/>
      <c r="BP248" s="113"/>
      <c r="BQ248" s="113"/>
      <c r="BR248" s="113"/>
      <c r="BS248" s="113"/>
      <c r="BT248" s="113"/>
      <c r="BU248" s="113"/>
      <c r="BV248" s="113"/>
      <c r="BW248" s="113"/>
      <c r="BX248" s="113"/>
      <c r="BY248" s="113"/>
      <c r="BZ248" s="113"/>
      <c r="CA248" s="113"/>
      <c r="CB248" s="113"/>
      <c r="CC248" s="113"/>
      <c r="CD248" s="113"/>
      <c r="CE248" s="113"/>
      <c r="CF248" s="113"/>
      <c r="CG248" s="113"/>
      <c r="CH248" s="113"/>
      <c r="CI248" s="113"/>
      <c r="CJ248" s="113"/>
      <c r="CK248" s="113"/>
      <c r="CL248" s="113"/>
      <c r="CM248" s="113"/>
      <c r="CN248" s="113"/>
      <c r="CO248" s="113"/>
      <c r="CP248" s="113"/>
      <c r="CQ248" s="113"/>
      <c r="CR248" s="113"/>
      <c r="CS248" s="113"/>
      <c r="CT248" s="113"/>
      <c r="CU248" s="113"/>
      <c r="CV248" s="113"/>
      <c r="CW248" s="113"/>
      <c r="CX248" s="113"/>
      <c r="CY248" s="113"/>
      <c r="CZ248" s="113"/>
      <c r="DA248" s="113"/>
      <c r="DB248" s="113"/>
      <c r="DC248" s="113"/>
      <c r="DD248" s="113"/>
      <c r="DE248" s="113"/>
      <c r="DF248" s="113"/>
      <c r="DG248" s="113"/>
      <c r="DH248" s="113"/>
      <c r="DI248" s="113"/>
      <c r="DJ248" s="113"/>
      <c r="DK248" s="113"/>
      <c r="DL248" s="113"/>
      <c r="DM248" s="113"/>
      <c r="DN248" s="113"/>
      <c r="DO248" s="113"/>
      <c r="DP248" s="113"/>
      <c r="DQ248" s="113"/>
      <c r="DR248" s="113"/>
      <c r="DS248" s="113"/>
      <c r="DT248" s="113"/>
      <c r="DU248" s="113"/>
      <c r="DV248" s="113"/>
      <c r="DW248" s="113"/>
      <c r="DX248" s="113"/>
      <c r="DY248" s="113"/>
      <c r="DZ248" s="113"/>
      <c r="EA248" s="113"/>
      <c r="EB248" s="113"/>
      <c r="EC248" s="113"/>
      <c r="ED248" s="113"/>
      <c r="EE248" s="113"/>
      <c r="EF248" s="113"/>
      <c r="EG248" s="113"/>
      <c r="EH248" s="113"/>
      <c r="EI248" s="113"/>
      <c r="EJ248" s="113"/>
      <c r="EK248" s="113"/>
      <c r="EL248" s="113"/>
      <c r="EM248" s="113"/>
      <c r="EN248" s="113"/>
      <c r="EO248" s="113"/>
      <c r="EP248" s="113"/>
      <c r="EQ248" s="113"/>
      <c r="ER248" s="113"/>
    </row>
    <row r="249" spans="1:148">
      <c r="A249" s="113"/>
      <c r="B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3"/>
      <c r="AN249" s="113"/>
      <c r="AO249" s="113"/>
      <c r="AP249" s="113"/>
      <c r="AQ249" s="113"/>
      <c r="AR249" s="113"/>
      <c r="AS249" s="113"/>
      <c r="AT249" s="113"/>
      <c r="AU249" s="113"/>
      <c r="AV249" s="113"/>
      <c r="AW249" s="113"/>
      <c r="AX249" s="113"/>
      <c r="AY249" s="113"/>
      <c r="AZ249" s="113"/>
      <c r="BA249" s="113"/>
      <c r="BB249" s="113"/>
      <c r="BC249" s="113"/>
      <c r="BD249" s="113"/>
      <c r="BE249" s="113"/>
      <c r="BF249" s="113"/>
      <c r="BG249" s="113"/>
      <c r="BH249" s="113"/>
      <c r="BI249" s="113"/>
      <c r="BJ249" s="113"/>
      <c r="BK249" s="113"/>
      <c r="BL249" s="113"/>
      <c r="BM249" s="113"/>
      <c r="BN249" s="113"/>
      <c r="BO249" s="113"/>
      <c r="BP249" s="113"/>
      <c r="BQ249" s="113"/>
      <c r="BR249" s="113"/>
      <c r="BS249" s="113"/>
      <c r="BT249" s="113"/>
      <c r="BU249" s="113"/>
      <c r="BV249" s="113"/>
      <c r="BW249" s="113"/>
      <c r="BX249" s="113"/>
      <c r="BY249" s="113"/>
      <c r="BZ249" s="113"/>
      <c r="CA249" s="113"/>
      <c r="CB249" s="113"/>
      <c r="CC249" s="113"/>
      <c r="CD249" s="113"/>
      <c r="CE249" s="113"/>
      <c r="CF249" s="113"/>
      <c r="CG249" s="113"/>
      <c r="CH249" s="113"/>
      <c r="CI249" s="113"/>
      <c r="CJ249" s="113"/>
      <c r="CK249" s="113"/>
      <c r="CL249" s="113"/>
      <c r="CM249" s="113"/>
      <c r="CN249" s="113"/>
      <c r="CO249" s="113"/>
      <c r="CP249" s="113"/>
      <c r="CQ249" s="113"/>
      <c r="CR249" s="113"/>
      <c r="CS249" s="113"/>
      <c r="CT249" s="113"/>
      <c r="CU249" s="113"/>
      <c r="CV249" s="113"/>
      <c r="CW249" s="113"/>
      <c r="CX249" s="113"/>
      <c r="CY249" s="113"/>
      <c r="CZ249" s="113"/>
      <c r="DA249" s="113"/>
      <c r="DB249" s="113"/>
      <c r="DC249" s="113"/>
      <c r="DD249" s="113"/>
      <c r="DE249" s="113"/>
      <c r="DF249" s="113"/>
      <c r="DG249" s="113"/>
      <c r="DH249" s="113"/>
      <c r="DI249" s="113"/>
      <c r="DJ249" s="113"/>
      <c r="DK249" s="113"/>
      <c r="DL249" s="113"/>
      <c r="DM249" s="113"/>
      <c r="DN249" s="113"/>
      <c r="DO249" s="113"/>
      <c r="DP249" s="113"/>
      <c r="DQ249" s="113"/>
      <c r="DR249" s="113"/>
      <c r="DS249" s="113"/>
      <c r="DT249" s="113"/>
      <c r="DU249" s="113"/>
      <c r="DV249" s="113"/>
      <c r="DW249" s="113"/>
      <c r="DX249" s="113"/>
      <c r="DY249" s="113"/>
      <c r="DZ249" s="113"/>
      <c r="EA249" s="113"/>
      <c r="EB249" s="113"/>
      <c r="EC249" s="113"/>
      <c r="ED249" s="113"/>
      <c r="EE249" s="113"/>
      <c r="EF249" s="113"/>
      <c r="EG249" s="113"/>
      <c r="EH249" s="113"/>
      <c r="EI249" s="113"/>
      <c r="EJ249" s="113"/>
      <c r="EK249" s="113"/>
      <c r="EL249" s="113"/>
      <c r="EM249" s="113"/>
      <c r="EN249" s="113"/>
      <c r="EO249" s="113"/>
      <c r="EP249" s="113"/>
      <c r="EQ249" s="113"/>
      <c r="ER249" s="113"/>
    </row>
    <row r="250" spans="1:148">
      <c r="A250" s="113"/>
      <c r="B250" s="113"/>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3"/>
      <c r="BC250" s="113"/>
      <c r="BD250" s="113"/>
      <c r="BE250" s="113"/>
      <c r="BF250" s="113"/>
      <c r="BG250" s="113"/>
      <c r="BH250" s="113"/>
      <c r="BI250" s="113"/>
      <c r="BJ250" s="113"/>
      <c r="BK250" s="113"/>
      <c r="BL250" s="113"/>
      <c r="BM250" s="113"/>
      <c r="BN250" s="113"/>
      <c r="BO250" s="113"/>
      <c r="BP250" s="113"/>
      <c r="BQ250" s="113"/>
      <c r="BR250" s="113"/>
      <c r="BS250" s="113"/>
      <c r="BT250" s="113"/>
      <c r="BU250" s="113"/>
      <c r="BV250" s="113"/>
      <c r="BW250" s="113"/>
      <c r="BX250" s="113"/>
      <c r="BY250" s="113"/>
      <c r="BZ250" s="113"/>
      <c r="CA250" s="113"/>
      <c r="CB250" s="113"/>
      <c r="CC250" s="113"/>
      <c r="CD250" s="113"/>
      <c r="CE250" s="113"/>
      <c r="CF250" s="113"/>
      <c r="CG250" s="113"/>
      <c r="CH250" s="113"/>
      <c r="CI250" s="113"/>
      <c r="CJ250" s="113"/>
      <c r="CK250" s="113"/>
      <c r="CL250" s="113"/>
      <c r="CM250" s="113"/>
      <c r="CN250" s="113"/>
      <c r="CO250" s="113"/>
      <c r="CP250" s="113"/>
      <c r="CQ250" s="113"/>
      <c r="CR250" s="113"/>
      <c r="CS250" s="113"/>
      <c r="CT250" s="113"/>
      <c r="CU250" s="113"/>
      <c r="CV250" s="113"/>
      <c r="CW250" s="113"/>
      <c r="CX250" s="113"/>
      <c r="CY250" s="113"/>
      <c r="CZ250" s="113"/>
      <c r="DA250" s="113"/>
      <c r="DB250" s="113"/>
      <c r="DC250" s="113"/>
      <c r="DD250" s="113"/>
      <c r="DE250" s="113"/>
      <c r="DF250" s="113"/>
      <c r="DG250" s="113"/>
      <c r="DH250" s="113"/>
      <c r="DI250" s="113"/>
      <c r="DJ250" s="113"/>
      <c r="DK250" s="113"/>
      <c r="DL250" s="113"/>
      <c r="DM250" s="113"/>
      <c r="DN250" s="113"/>
      <c r="DO250" s="113"/>
      <c r="DP250" s="113"/>
      <c r="DQ250" s="113"/>
      <c r="DR250" s="113"/>
      <c r="DS250" s="113"/>
      <c r="DT250" s="113"/>
      <c r="DU250" s="113"/>
      <c r="DV250" s="113"/>
      <c r="DW250" s="113"/>
      <c r="DX250" s="113"/>
      <c r="DY250" s="113"/>
      <c r="DZ250" s="113"/>
      <c r="EA250" s="113"/>
      <c r="EB250" s="113"/>
      <c r="EC250" s="113"/>
      <c r="ED250" s="113"/>
      <c r="EE250" s="113"/>
      <c r="EF250" s="113"/>
      <c r="EG250" s="113"/>
      <c r="EH250" s="113"/>
      <c r="EI250" s="113"/>
      <c r="EJ250" s="113"/>
      <c r="EK250" s="113"/>
      <c r="EL250" s="113"/>
      <c r="EM250" s="113"/>
      <c r="EN250" s="113"/>
      <c r="EO250" s="113"/>
      <c r="EP250" s="113"/>
      <c r="EQ250" s="113"/>
      <c r="ER250" s="113"/>
    </row>
    <row r="251" spans="1:148">
      <c r="A251" s="113"/>
      <c r="B251" s="113"/>
      <c r="S251" s="113"/>
      <c r="T251" s="113"/>
      <c r="U251" s="113"/>
      <c r="V251" s="113"/>
      <c r="W251" s="113"/>
      <c r="X251" s="113"/>
      <c r="Y251" s="113"/>
      <c r="Z251" s="113"/>
      <c r="AA251" s="113"/>
      <c r="AB251" s="113"/>
      <c r="AC251" s="113"/>
      <c r="AD251" s="113"/>
      <c r="AE251" s="113"/>
      <c r="AF251" s="113"/>
      <c r="AG251" s="113"/>
      <c r="AH251" s="113"/>
      <c r="AI251" s="113"/>
      <c r="AJ251" s="113"/>
      <c r="AK251" s="113"/>
      <c r="AL251" s="113"/>
      <c r="AM251" s="113"/>
      <c r="AN251" s="113"/>
      <c r="AO251" s="113"/>
      <c r="AP251" s="113"/>
      <c r="AQ251" s="113"/>
      <c r="AR251" s="113"/>
      <c r="AS251" s="113"/>
      <c r="AT251" s="113"/>
      <c r="AU251" s="113"/>
      <c r="AV251" s="113"/>
      <c r="AW251" s="113"/>
      <c r="AX251" s="113"/>
      <c r="AY251" s="113"/>
      <c r="AZ251" s="113"/>
      <c r="BA251" s="113"/>
      <c r="BB251" s="113"/>
      <c r="BC251" s="113"/>
      <c r="BD251" s="113"/>
      <c r="BE251" s="113"/>
      <c r="BF251" s="113"/>
      <c r="BG251" s="113"/>
      <c r="BH251" s="113"/>
      <c r="BI251" s="113"/>
      <c r="BJ251" s="113"/>
      <c r="BK251" s="113"/>
      <c r="BL251" s="113"/>
      <c r="BM251" s="113"/>
      <c r="BN251" s="113"/>
      <c r="BO251" s="113"/>
      <c r="BP251" s="113"/>
      <c r="BQ251" s="113"/>
      <c r="BR251" s="113"/>
      <c r="BS251" s="113"/>
      <c r="BT251" s="113"/>
      <c r="BU251" s="113"/>
      <c r="BV251" s="113"/>
      <c r="BW251" s="113"/>
      <c r="BX251" s="113"/>
      <c r="BY251" s="113"/>
      <c r="BZ251" s="113"/>
      <c r="CA251" s="113"/>
      <c r="CB251" s="113"/>
      <c r="CC251" s="113"/>
      <c r="CD251" s="113"/>
      <c r="CE251" s="113"/>
      <c r="CF251" s="113"/>
      <c r="CG251" s="113"/>
      <c r="CH251" s="113"/>
      <c r="CI251" s="113"/>
      <c r="CJ251" s="113"/>
      <c r="CK251" s="113"/>
      <c r="CL251" s="113"/>
      <c r="CM251" s="113"/>
      <c r="CN251" s="113"/>
      <c r="CO251" s="113"/>
      <c r="CP251" s="113"/>
      <c r="CQ251" s="113"/>
      <c r="CR251" s="113"/>
      <c r="CS251" s="113"/>
      <c r="CT251" s="113"/>
      <c r="CU251" s="113"/>
      <c r="CV251" s="113"/>
      <c r="CW251" s="113"/>
      <c r="CX251" s="113"/>
      <c r="CY251" s="113"/>
      <c r="CZ251" s="113"/>
      <c r="DA251" s="113"/>
      <c r="DB251" s="113"/>
      <c r="DC251" s="113"/>
      <c r="DD251" s="113"/>
      <c r="DE251" s="113"/>
      <c r="DF251" s="113"/>
      <c r="DG251" s="113"/>
      <c r="DH251" s="113"/>
      <c r="DI251" s="113"/>
      <c r="DJ251" s="113"/>
      <c r="DK251" s="113"/>
      <c r="DL251" s="113"/>
      <c r="DM251" s="113"/>
      <c r="DN251" s="113"/>
      <c r="DO251" s="113"/>
      <c r="DP251" s="113"/>
      <c r="DQ251" s="113"/>
      <c r="DR251" s="113"/>
      <c r="DS251" s="113"/>
      <c r="DT251" s="113"/>
      <c r="DU251" s="113"/>
      <c r="DV251" s="113"/>
      <c r="DW251" s="113"/>
      <c r="DX251" s="113"/>
      <c r="DY251" s="113"/>
      <c r="DZ251" s="113"/>
      <c r="EA251" s="113"/>
      <c r="EB251" s="113"/>
      <c r="EC251" s="113"/>
      <c r="ED251" s="113"/>
      <c r="EE251" s="113"/>
      <c r="EF251" s="113"/>
      <c r="EG251" s="113"/>
      <c r="EH251" s="113"/>
      <c r="EI251" s="113"/>
      <c r="EJ251" s="113"/>
      <c r="EK251" s="113"/>
      <c r="EL251" s="113"/>
      <c r="EM251" s="113"/>
      <c r="EN251" s="113"/>
      <c r="EO251" s="113"/>
      <c r="EP251" s="113"/>
      <c r="EQ251" s="113"/>
      <c r="ER251" s="113"/>
    </row>
    <row r="252" spans="1:148">
      <c r="A252" s="113"/>
      <c r="B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3"/>
      <c r="AQ252" s="113"/>
      <c r="AR252" s="113"/>
      <c r="AS252" s="113"/>
      <c r="AT252" s="113"/>
      <c r="AU252" s="113"/>
      <c r="AV252" s="113"/>
      <c r="AW252" s="113"/>
      <c r="AX252" s="113"/>
      <c r="AY252" s="113"/>
      <c r="AZ252" s="113"/>
      <c r="BA252" s="113"/>
      <c r="BB252" s="113"/>
      <c r="BC252" s="113"/>
      <c r="BD252" s="113"/>
      <c r="BE252" s="113"/>
      <c r="BF252" s="113"/>
      <c r="BG252" s="113"/>
      <c r="BH252" s="113"/>
      <c r="BI252" s="113"/>
      <c r="BJ252" s="113"/>
      <c r="BK252" s="113"/>
      <c r="BL252" s="113"/>
      <c r="BM252" s="113"/>
      <c r="BN252" s="113"/>
      <c r="BO252" s="113"/>
      <c r="BP252" s="113"/>
      <c r="BQ252" s="113"/>
      <c r="BR252" s="113"/>
      <c r="BS252" s="113"/>
      <c r="BT252" s="113"/>
      <c r="BU252" s="113"/>
      <c r="BV252" s="113"/>
      <c r="BW252" s="113"/>
      <c r="BX252" s="113"/>
      <c r="BY252" s="113"/>
      <c r="BZ252" s="113"/>
      <c r="CA252" s="113"/>
      <c r="CB252" s="113"/>
      <c r="CC252" s="113"/>
      <c r="CD252" s="113"/>
      <c r="CE252" s="113"/>
      <c r="CF252" s="113"/>
      <c r="CG252" s="113"/>
      <c r="CH252" s="113"/>
      <c r="CI252" s="113"/>
      <c r="CJ252" s="113"/>
      <c r="CK252" s="113"/>
      <c r="CL252" s="113"/>
      <c r="CM252" s="113"/>
      <c r="CN252" s="113"/>
      <c r="CO252" s="113"/>
      <c r="CP252" s="113"/>
      <c r="CQ252" s="113"/>
      <c r="CR252" s="113"/>
      <c r="CS252" s="113"/>
      <c r="CT252" s="113"/>
      <c r="CU252" s="113"/>
      <c r="CV252" s="113"/>
      <c r="CW252" s="113"/>
      <c r="CX252" s="113"/>
      <c r="CY252" s="113"/>
      <c r="CZ252" s="113"/>
      <c r="DA252" s="113"/>
      <c r="DB252" s="113"/>
      <c r="DC252" s="113"/>
      <c r="DD252" s="113"/>
      <c r="DE252" s="113"/>
      <c r="DF252" s="113"/>
      <c r="DG252" s="113"/>
      <c r="DH252" s="113"/>
      <c r="DI252" s="113"/>
      <c r="DJ252" s="113"/>
      <c r="DK252" s="113"/>
      <c r="DL252" s="113"/>
      <c r="DM252" s="113"/>
      <c r="DN252" s="113"/>
      <c r="DO252" s="113"/>
      <c r="DP252" s="113"/>
      <c r="DQ252" s="113"/>
      <c r="DR252" s="113"/>
      <c r="DS252" s="113"/>
      <c r="DT252" s="113"/>
      <c r="DU252" s="113"/>
      <c r="DV252" s="113"/>
      <c r="DW252" s="113"/>
      <c r="DX252" s="113"/>
      <c r="DY252" s="113"/>
      <c r="DZ252" s="113"/>
      <c r="EA252" s="113"/>
      <c r="EB252" s="113"/>
      <c r="EC252" s="113"/>
      <c r="ED252" s="113"/>
      <c r="EE252" s="113"/>
      <c r="EF252" s="113"/>
      <c r="EG252" s="113"/>
      <c r="EH252" s="113"/>
      <c r="EI252" s="113"/>
      <c r="EJ252" s="113"/>
      <c r="EK252" s="113"/>
      <c r="EL252" s="113"/>
      <c r="EM252" s="113"/>
      <c r="EN252" s="113"/>
      <c r="EO252" s="113"/>
      <c r="EP252" s="113"/>
      <c r="EQ252" s="113"/>
      <c r="ER252" s="113"/>
    </row>
    <row r="253" spans="1:148">
      <c r="A253" s="113"/>
      <c r="B253" s="113"/>
      <c r="S253" s="113"/>
      <c r="T253" s="113"/>
      <c r="U253" s="113"/>
      <c r="V253" s="113"/>
      <c r="W253" s="113"/>
      <c r="X253" s="113"/>
      <c r="Y253" s="113"/>
      <c r="Z253" s="113"/>
      <c r="AA253" s="113"/>
      <c r="AB253" s="113"/>
      <c r="AC253" s="113"/>
      <c r="AD253" s="113"/>
      <c r="AE253" s="113"/>
      <c r="AF253" s="113"/>
      <c r="AG253" s="113"/>
      <c r="AH253" s="113"/>
      <c r="AI253" s="113"/>
      <c r="AJ253" s="113"/>
      <c r="AK253" s="113"/>
      <c r="AL253" s="113"/>
      <c r="AM253" s="113"/>
      <c r="AN253" s="113"/>
      <c r="AO253" s="113"/>
      <c r="AP253" s="113"/>
      <c r="AQ253" s="113"/>
      <c r="AR253" s="113"/>
      <c r="AS253" s="113"/>
      <c r="AT253" s="113"/>
      <c r="AU253" s="113"/>
      <c r="AV253" s="113"/>
      <c r="AW253" s="113"/>
      <c r="AX253" s="113"/>
      <c r="AY253" s="113"/>
      <c r="AZ253" s="113"/>
      <c r="BA253" s="113"/>
      <c r="BB253" s="113"/>
      <c r="BC253" s="113"/>
      <c r="BD253" s="113"/>
      <c r="BE253" s="113"/>
      <c r="BF253" s="113"/>
      <c r="BG253" s="113"/>
      <c r="BH253" s="113"/>
      <c r="BI253" s="113"/>
      <c r="BJ253" s="113"/>
      <c r="BK253" s="113"/>
      <c r="BL253" s="113"/>
      <c r="BM253" s="113"/>
      <c r="BN253" s="113"/>
      <c r="BO253" s="113"/>
      <c r="BP253" s="113"/>
      <c r="BQ253" s="113"/>
      <c r="BR253" s="113"/>
      <c r="BS253" s="113"/>
      <c r="BT253" s="113"/>
      <c r="BU253" s="113"/>
      <c r="BV253" s="113"/>
      <c r="BW253" s="113"/>
      <c r="BX253" s="113"/>
      <c r="BY253" s="113"/>
      <c r="BZ253" s="113"/>
      <c r="CA253" s="113"/>
      <c r="CB253" s="113"/>
      <c r="CC253" s="113"/>
      <c r="CD253" s="113"/>
      <c r="CE253" s="113"/>
      <c r="CF253" s="113"/>
      <c r="CG253" s="113"/>
      <c r="CH253" s="113"/>
      <c r="CI253" s="113"/>
      <c r="CJ253" s="113"/>
      <c r="CK253" s="113"/>
      <c r="CL253" s="113"/>
      <c r="CM253" s="113"/>
      <c r="CN253" s="113"/>
      <c r="CO253" s="113"/>
      <c r="CP253" s="113"/>
      <c r="CQ253" s="113"/>
      <c r="CR253" s="113"/>
      <c r="CS253" s="113"/>
      <c r="CT253" s="113"/>
      <c r="CU253" s="113"/>
      <c r="CV253" s="113"/>
      <c r="CW253" s="113"/>
      <c r="CX253" s="113"/>
      <c r="CY253" s="113"/>
      <c r="CZ253" s="113"/>
      <c r="DA253" s="113"/>
      <c r="DB253" s="113"/>
      <c r="DC253" s="113"/>
      <c r="DD253" s="113"/>
      <c r="DE253" s="113"/>
      <c r="DF253" s="113"/>
      <c r="DG253" s="113"/>
      <c r="DH253" s="113"/>
      <c r="DI253" s="113"/>
      <c r="DJ253" s="113"/>
      <c r="DK253" s="113"/>
      <c r="DL253" s="113"/>
      <c r="DM253" s="113"/>
      <c r="DN253" s="113"/>
      <c r="DO253" s="113"/>
      <c r="DP253" s="113"/>
      <c r="DQ253" s="113"/>
      <c r="DR253" s="113"/>
      <c r="DS253" s="113"/>
      <c r="DT253" s="113"/>
      <c r="DU253" s="113"/>
      <c r="DV253" s="113"/>
      <c r="DW253" s="113"/>
      <c r="DX253" s="113"/>
      <c r="DY253" s="113"/>
      <c r="DZ253" s="113"/>
      <c r="EA253" s="113"/>
      <c r="EB253" s="113"/>
      <c r="EC253" s="113"/>
      <c r="ED253" s="113"/>
      <c r="EE253" s="113"/>
      <c r="EF253" s="113"/>
      <c r="EG253" s="113"/>
      <c r="EH253" s="113"/>
      <c r="EI253" s="113"/>
      <c r="EJ253" s="113"/>
      <c r="EK253" s="113"/>
      <c r="EL253" s="113"/>
      <c r="EM253" s="113"/>
      <c r="EN253" s="113"/>
      <c r="EO253" s="113"/>
      <c r="EP253" s="113"/>
      <c r="EQ253" s="113"/>
      <c r="ER253" s="113"/>
    </row>
    <row r="254" spans="1:148">
      <c r="A254" s="113"/>
      <c r="B254" s="113"/>
      <c r="S254" s="113"/>
      <c r="T254" s="113"/>
      <c r="U254" s="113"/>
      <c r="V254" s="113"/>
      <c r="W254" s="113"/>
      <c r="X254" s="113"/>
      <c r="Y254" s="113"/>
      <c r="Z254" s="113"/>
      <c r="AA254" s="113"/>
      <c r="AB254" s="113"/>
      <c r="AC254" s="113"/>
      <c r="AD254" s="113"/>
      <c r="AE254" s="113"/>
      <c r="AF254" s="113"/>
      <c r="AG254" s="113"/>
      <c r="AH254" s="113"/>
      <c r="AI254" s="113"/>
      <c r="AJ254" s="113"/>
      <c r="AK254" s="113"/>
      <c r="AL254" s="113"/>
      <c r="AM254" s="113"/>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3"/>
      <c r="BR254" s="113"/>
      <c r="BS254" s="113"/>
      <c r="BT254" s="113"/>
      <c r="BU254" s="113"/>
      <c r="BV254" s="113"/>
      <c r="BW254" s="113"/>
      <c r="BX254" s="113"/>
      <c r="BY254" s="113"/>
      <c r="BZ254" s="113"/>
      <c r="CA254" s="113"/>
      <c r="CB254" s="113"/>
      <c r="CC254" s="113"/>
      <c r="CD254" s="113"/>
      <c r="CE254" s="113"/>
      <c r="CF254" s="113"/>
      <c r="CG254" s="113"/>
      <c r="CH254" s="113"/>
      <c r="CI254" s="113"/>
      <c r="CJ254" s="113"/>
      <c r="CK254" s="113"/>
      <c r="CL254" s="113"/>
      <c r="CM254" s="113"/>
      <c r="CN254" s="113"/>
      <c r="CO254" s="113"/>
      <c r="CP254" s="113"/>
      <c r="CQ254" s="113"/>
      <c r="CR254" s="113"/>
      <c r="CS254" s="113"/>
      <c r="CT254" s="113"/>
      <c r="CU254" s="113"/>
      <c r="CV254" s="113"/>
      <c r="CW254" s="113"/>
      <c r="CX254" s="113"/>
      <c r="CY254" s="113"/>
      <c r="CZ254" s="113"/>
      <c r="DA254" s="113"/>
      <c r="DB254" s="113"/>
      <c r="DC254" s="113"/>
      <c r="DD254" s="113"/>
      <c r="DE254" s="113"/>
      <c r="DF254" s="113"/>
      <c r="DG254" s="113"/>
      <c r="DH254" s="113"/>
      <c r="DI254" s="113"/>
      <c r="DJ254" s="113"/>
      <c r="DK254" s="113"/>
      <c r="DL254" s="113"/>
      <c r="DM254" s="113"/>
      <c r="DN254" s="113"/>
      <c r="DO254" s="113"/>
      <c r="DP254" s="113"/>
      <c r="DQ254" s="113"/>
      <c r="DR254" s="113"/>
      <c r="DS254" s="113"/>
      <c r="DT254" s="113"/>
      <c r="DU254" s="113"/>
      <c r="DV254" s="113"/>
      <c r="DW254" s="113"/>
      <c r="DX254" s="113"/>
      <c r="DY254" s="113"/>
      <c r="DZ254" s="113"/>
      <c r="EA254" s="113"/>
      <c r="EB254" s="113"/>
      <c r="EC254" s="113"/>
      <c r="ED254" s="113"/>
      <c r="EE254" s="113"/>
      <c r="EF254" s="113"/>
      <c r="EG254" s="113"/>
      <c r="EH254" s="113"/>
      <c r="EI254" s="113"/>
      <c r="EJ254" s="113"/>
      <c r="EK254" s="113"/>
      <c r="EL254" s="113"/>
      <c r="EM254" s="113"/>
      <c r="EN254" s="113"/>
      <c r="EO254" s="113"/>
      <c r="EP254" s="113"/>
      <c r="EQ254" s="113"/>
      <c r="ER254" s="113"/>
    </row>
    <row r="255" spans="1:148">
      <c r="A255" s="113"/>
      <c r="B255" s="113"/>
      <c r="S255" s="113"/>
      <c r="T255" s="113"/>
      <c r="U255" s="113"/>
      <c r="V255" s="113"/>
      <c r="W255" s="113"/>
      <c r="X255" s="113"/>
      <c r="Y255" s="113"/>
      <c r="Z255" s="113"/>
      <c r="AA255" s="113"/>
      <c r="AB255" s="113"/>
      <c r="AC255" s="113"/>
      <c r="AD255" s="113"/>
      <c r="AE255" s="113"/>
      <c r="AF255" s="113"/>
      <c r="AG255" s="113"/>
      <c r="AH255" s="113"/>
      <c r="AI255" s="113"/>
      <c r="AJ255" s="113"/>
      <c r="AK255" s="113"/>
      <c r="AL255" s="113"/>
      <c r="AM255" s="113"/>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3"/>
      <c r="BR255" s="113"/>
      <c r="BS255" s="113"/>
      <c r="BT255" s="113"/>
      <c r="BU255" s="113"/>
      <c r="BV255" s="113"/>
      <c r="BW255" s="113"/>
      <c r="BX255" s="113"/>
      <c r="BY255" s="113"/>
      <c r="BZ255" s="113"/>
      <c r="CA255" s="113"/>
      <c r="CB255" s="113"/>
      <c r="CC255" s="113"/>
      <c r="CD255" s="113"/>
      <c r="CE255" s="113"/>
      <c r="CF255" s="113"/>
      <c r="CG255" s="113"/>
      <c r="CH255" s="113"/>
      <c r="CI255" s="113"/>
      <c r="CJ255" s="113"/>
      <c r="CK255" s="113"/>
      <c r="CL255" s="113"/>
      <c r="CM255" s="113"/>
      <c r="CN255" s="113"/>
      <c r="CO255" s="113"/>
      <c r="CP255" s="113"/>
      <c r="CQ255" s="113"/>
      <c r="CR255" s="113"/>
      <c r="CS255" s="113"/>
      <c r="CT255" s="113"/>
      <c r="CU255" s="113"/>
      <c r="CV255" s="113"/>
      <c r="CW255" s="113"/>
      <c r="CX255" s="113"/>
      <c r="CY255" s="113"/>
      <c r="CZ255" s="113"/>
      <c r="DA255" s="113"/>
      <c r="DB255" s="113"/>
      <c r="DC255" s="113"/>
      <c r="DD255" s="113"/>
      <c r="DE255" s="113"/>
      <c r="DF255" s="113"/>
      <c r="DG255" s="113"/>
      <c r="DH255" s="113"/>
      <c r="DI255" s="113"/>
      <c r="DJ255" s="113"/>
      <c r="DK255" s="113"/>
      <c r="DL255" s="113"/>
      <c r="DM255" s="113"/>
      <c r="DN255" s="113"/>
      <c r="DO255" s="113"/>
      <c r="DP255" s="113"/>
      <c r="DQ255" s="113"/>
      <c r="DR255" s="113"/>
      <c r="DS255" s="113"/>
      <c r="DT255" s="113"/>
      <c r="DU255" s="113"/>
      <c r="DV255" s="113"/>
      <c r="DW255" s="113"/>
      <c r="DX255" s="113"/>
      <c r="DY255" s="113"/>
      <c r="DZ255" s="113"/>
      <c r="EA255" s="113"/>
      <c r="EB255" s="113"/>
      <c r="EC255" s="113"/>
      <c r="ED255" s="113"/>
      <c r="EE255" s="113"/>
      <c r="EF255" s="113"/>
      <c r="EG255" s="113"/>
      <c r="EH255" s="113"/>
      <c r="EI255" s="113"/>
      <c r="EJ255" s="113"/>
      <c r="EK255" s="113"/>
      <c r="EL255" s="113"/>
      <c r="EM255" s="113"/>
      <c r="EN255" s="113"/>
      <c r="EO255" s="113"/>
      <c r="EP255" s="113"/>
      <c r="EQ255" s="113"/>
      <c r="ER255" s="113"/>
    </row>
    <row r="256" spans="1:148">
      <c r="A256" s="113"/>
      <c r="B256" s="113"/>
      <c r="S256" s="113"/>
      <c r="T256" s="113"/>
      <c r="U256" s="113"/>
      <c r="V256" s="113"/>
      <c r="W256" s="113"/>
      <c r="X256" s="113"/>
      <c r="Y256" s="113"/>
      <c r="Z256" s="113"/>
      <c r="AA256" s="113"/>
      <c r="AB256" s="113"/>
      <c r="AC256" s="113"/>
      <c r="AD256" s="113"/>
      <c r="AE256" s="113"/>
      <c r="AF256" s="113"/>
      <c r="AG256" s="113"/>
      <c r="AH256" s="113"/>
      <c r="AI256" s="113"/>
      <c r="AJ256" s="113"/>
      <c r="AK256" s="113"/>
      <c r="AL256" s="113"/>
      <c r="AM256" s="113"/>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3"/>
      <c r="BR256" s="113"/>
      <c r="BS256" s="113"/>
      <c r="BT256" s="113"/>
      <c r="BU256" s="113"/>
      <c r="BV256" s="113"/>
      <c r="BW256" s="113"/>
      <c r="BX256" s="113"/>
      <c r="BY256" s="113"/>
      <c r="BZ256" s="113"/>
      <c r="CA256" s="113"/>
      <c r="CB256" s="113"/>
      <c r="CC256" s="113"/>
      <c r="CD256" s="113"/>
      <c r="CE256" s="113"/>
      <c r="CF256" s="113"/>
      <c r="CG256" s="113"/>
      <c r="CH256" s="113"/>
      <c r="CI256" s="113"/>
      <c r="CJ256" s="113"/>
      <c r="CK256" s="113"/>
      <c r="CL256" s="113"/>
      <c r="CM256" s="113"/>
      <c r="CN256" s="113"/>
      <c r="CO256" s="113"/>
      <c r="CP256" s="113"/>
      <c r="CQ256" s="113"/>
      <c r="CR256" s="113"/>
      <c r="CS256" s="113"/>
      <c r="CT256" s="113"/>
      <c r="CU256" s="113"/>
      <c r="CV256" s="113"/>
      <c r="CW256" s="113"/>
      <c r="CX256" s="113"/>
      <c r="CY256" s="113"/>
      <c r="CZ256" s="113"/>
      <c r="DA256" s="113"/>
      <c r="DB256" s="113"/>
      <c r="DC256" s="113"/>
      <c r="DD256" s="113"/>
      <c r="DE256" s="113"/>
      <c r="DF256" s="113"/>
      <c r="DG256" s="113"/>
      <c r="DH256" s="113"/>
      <c r="DI256" s="113"/>
      <c r="DJ256" s="113"/>
      <c r="DK256" s="113"/>
      <c r="DL256" s="113"/>
      <c r="DM256" s="113"/>
      <c r="DN256" s="113"/>
      <c r="DO256" s="113"/>
      <c r="DP256" s="113"/>
      <c r="DQ256" s="113"/>
      <c r="DR256" s="113"/>
      <c r="DS256" s="113"/>
      <c r="DT256" s="113"/>
      <c r="DU256" s="113"/>
      <c r="DV256" s="113"/>
      <c r="DW256" s="113"/>
      <c r="DX256" s="113"/>
      <c r="DY256" s="113"/>
      <c r="DZ256" s="113"/>
      <c r="EA256" s="113"/>
      <c r="EB256" s="113"/>
      <c r="EC256" s="113"/>
      <c r="ED256" s="113"/>
      <c r="EE256" s="113"/>
      <c r="EF256" s="113"/>
      <c r="EG256" s="113"/>
      <c r="EH256" s="113"/>
      <c r="EI256" s="113"/>
      <c r="EJ256" s="113"/>
      <c r="EK256" s="113"/>
      <c r="EL256" s="113"/>
      <c r="EM256" s="113"/>
      <c r="EN256" s="113"/>
      <c r="EO256" s="113"/>
      <c r="EP256" s="113"/>
      <c r="EQ256" s="113"/>
      <c r="ER256" s="113"/>
    </row>
    <row r="257" spans="1:148">
      <c r="A257" s="113"/>
      <c r="B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3"/>
      <c r="AQ257" s="113"/>
      <c r="AR257" s="113"/>
      <c r="AS257" s="113"/>
      <c r="AT257" s="113"/>
      <c r="AU257" s="113"/>
      <c r="AV257" s="113"/>
      <c r="AW257" s="113"/>
      <c r="AX257" s="113"/>
      <c r="AY257" s="113"/>
      <c r="AZ257" s="113"/>
      <c r="BA257" s="113"/>
      <c r="BB257" s="113"/>
      <c r="BC257" s="113"/>
      <c r="BD257" s="113"/>
      <c r="BE257" s="113"/>
      <c r="BF257" s="113"/>
      <c r="BG257" s="113"/>
      <c r="BH257" s="113"/>
      <c r="BI257" s="113"/>
      <c r="BJ257" s="113"/>
      <c r="BK257" s="113"/>
      <c r="BL257" s="113"/>
      <c r="BM257" s="113"/>
      <c r="BN257" s="113"/>
      <c r="BO257" s="113"/>
      <c r="BP257" s="113"/>
      <c r="BQ257" s="113"/>
      <c r="BR257" s="113"/>
      <c r="BS257" s="113"/>
      <c r="BT257" s="113"/>
      <c r="BU257" s="113"/>
      <c r="BV257" s="113"/>
      <c r="BW257" s="113"/>
      <c r="BX257" s="113"/>
      <c r="BY257" s="113"/>
      <c r="BZ257" s="113"/>
      <c r="CA257" s="113"/>
      <c r="CB257" s="113"/>
      <c r="CC257" s="113"/>
      <c r="CD257" s="113"/>
      <c r="CE257" s="113"/>
      <c r="CF257" s="113"/>
      <c r="CG257" s="113"/>
      <c r="CH257" s="113"/>
      <c r="CI257" s="113"/>
      <c r="CJ257" s="113"/>
      <c r="CK257" s="113"/>
      <c r="CL257" s="113"/>
      <c r="CM257" s="113"/>
      <c r="CN257" s="113"/>
      <c r="CO257" s="113"/>
      <c r="CP257" s="113"/>
      <c r="CQ257" s="113"/>
      <c r="CR257" s="113"/>
      <c r="CS257" s="113"/>
      <c r="CT257" s="113"/>
      <c r="CU257" s="113"/>
      <c r="CV257" s="113"/>
      <c r="CW257" s="113"/>
      <c r="CX257" s="113"/>
      <c r="CY257" s="113"/>
      <c r="CZ257" s="113"/>
      <c r="DA257" s="113"/>
      <c r="DB257" s="113"/>
      <c r="DC257" s="113"/>
      <c r="DD257" s="113"/>
      <c r="DE257" s="113"/>
      <c r="DF257" s="113"/>
      <c r="DG257" s="113"/>
      <c r="DH257" s="113"/>
      <c r="DI257" s="113"/>
      <c r="DJ257" s="113"/>
      <c r="DK257" s="113"/>
      <c r="DL257" s="113"/>
      <c r="DM257" s="113"/>
      <c r="DN257" s="113"/>
      <c r="DO257" s="113"/>
      <c r="DP257" s="113"/>
      <c r="DQ257" s="113"/>
      <c r="DR257" s="113"/>
      <c r="DS257" s="113"/>
      <c r="DT257" s="113"/>
      <c r="DU257" s="113"/>
      <c r="DV257" s="113"/>
      <c r="DW257" s="113"/>
      <c r="DX257" s="113"/>
      <c r="DY257" s="113"/>
      <c r="DZ257" s="113"/>
      <c r="EA257" s="113"/>
      <c r="EB257" s="113"/>
      <c r="EC257" s="113"/>
      <c r="ED257" s="113"/>
      <c r="EE257" s="113"/>
      <c r="EF257" s="113"/>
      <c r="EG257" s="113"/>
      <c r="EH257" s="113"/>
      <c r="EI257" s="113"/>
      <c r="EJ257" s="113"/>
      <c r="EK257" s="113"/>
      <c r="EL257" s="113"/>
      <c r="EM257" s="113"/>
      <c r="EN257" s="113"/>
      <c r="EO257" s="113"/>
      <c r="EP257" s="113"/>
      <c r="EQ257" s="113"/>
      <c r="ER257" s="113"/>
    </row>
    <row r="258" spans="1:148">
      <c r="A258" s="113"/>
      <c r="B258" s="113"/>
      <c r="S258" s="113"/>
      <c r="T258" s="113"/>
      <c r="U258" s="113"/>
      <c r="V258" s="113"/>
      <c r="W258" s="113"/>
      <c r="X258" s="113"/>
      <c r="Y258" s="113"/>
      <c r="Z258" s="113"/>
      <c r="AA258" s="113"/>
      <c r="AB258" s="113"/>
      <c r="AC258" s="113"/>
      <c r="AD258" s="113"/>
      <c r="AE258" s="113"/>
      <c r="AF258" s="113"/>
      <c r="AG258" s="113"/>
      <c r="AH258" s="113"/>
      <c r="AI258" s="113"/>
      <c r="AJ258" s="113"/>
      <c r="AK258" s="113"/>
      <c r="AL258" s="113"/>
      <c r="AM258" s="113"/>
      <c r="AN258" s="113"/>
      <c r="AO258" s="113"/>
      <c r="AP258" s="113"/>
      <c r="AQ258" s="113"/>
      <c r="AR258" s="113"/>
      <c r="AS258" s="113"/>
      <c r="AT258" s="113"/>
      <c r="AU258" s="113"/>
      <c r="AV258" s="113"/>
      <c r="AW258" s="113"/>
      <c r="AX258" s="113"/>
      <c r="AY258" s="113"/>
      <c r="AZ258" s="113"/>
      <c r="BA258" s="113"/>
      <c r="BB258" s="113"/>
      <c r="BC258" s="113"/>
      <c r="BD258" s="113"/>
      <c r="BE258" s="113"/>
      <c r="BF258" s="113"/>
      <c r="BG258" s="113"/>
      <c r="BH258" s="113"/>
      <c r="BI258" s="113"/>
      <c r="BJ258" s="113"/>
      <c r="BK258" s="113"/>
      <c r="BL258" s="113"/>
      <c r="BM258" s="113"/>
      <c r="BN258" s="113"/>
      <c r="BO258" s="113"/>
      <c r="BP258" s="113"/>
      <c r="BQ258" s="113"/>
      <c r="BR258" s="113"/>
      <c r="BS258" s="113"/>
      <c r="BT258" s="113"/>
      <c r="BU258" s="113"/>
      <c r="BV258" s="113"/>
      <c r="BW258" s="113"/>
      <c r="BX258" s="113"/>
      <c r="BY258" s="113"/>
      <c r="BZ258" s="113"/>
      <c r="CA258" s="113"/>
      <c r="CB258" s="113"/>
      <c r="CC258" s="113"/>
      <c r="CD258" s="113"/>
      <c r="CE258" s="113"/>
      <c r="CF258" s="113"/>
      <c r="CG258" s="113"/>
      <c r="CH258" s="113"/>
      <c r="CI258" s="113"/>
      <c r="CJ258" s="113"/>
      <c r="CK258" s="113"/>
      <c r="CL258" s="113"/>
      <c r="CM258" s="113"/>
      <c r="CN258" s="113"/>
      <c r="CO258" s="113"/>
      <c r="CP258" s="113"/>
      <c r="CQ258" s="113"/>
      <c r="CR258" s="113"/>
      <c r="CS258" s="113"/>
      <c r="CT258" s="113"/>
      <c r="CU258" s="113"/>
      <c r="CV258" s="113"/>
      <c r="CW258" s="113"/>
      <c r="CX258" s="113"/>
      <c r="CY258" s="113"/>
      <c r="CZ258" s="113"/>
      <c r="DA258" s="113"/>
      <c r="DB258" s="113"/>
      <c r="DC258" s="113"/>
      <c r="DD258" s="113"/>
      <c r="DE258" s="113"/>
      <c r="DF258" s="113"/>
      <c r="DG258" s="113"/>
      <c r="DH258" s="113"/>
      <c r="DI258" s="113"/>
      <c r="DJ258" s="113"/>
      <c r="DK258" s="113"/>
      <c r="DL258" s="113"/>
      <c r="DM258" s="113"/>
      <c r="DN258" s="113"/>
      <c r="DO258" s="113"/>
      <c r="DP258" s="113"/>
      <c r="DQ258" s="113"/>
      <c r="DR258" s="113"/>
      <c r="DS258" s="113"/>
      <c r="DT258" s="113"/>
      <c r="DU258" s="113"/>
      <c r="DV258" s="113"/>
      <c r="DW258" s="113"/>
      <c r="DX258" s="113"/>
      <c r="DY258" s="113"/>
      <c r="DZ258" s="113"/>
      <c r="EA258" s="113"/>
      <c r="EB258" s="113"/>
      <c r="EC258" s="113"/>
      <c r="ED258" s="113"/>
      <c r="EE258" s="113"/>
      <c r="EF258" s="113"/>
      <c r="EG258" s="113"/>
      <c r="EH258" s="113"/>
      <c r="EI258" s="113"/>
      <c r="EJ258" s="113"/>
      <c r="EK258" s="113"/>
      <c r="EL258" s="113"/>
      <c r="EM258" s="113"/>
      <c r="EN258" s="113"/>
      <c r="EO258" s="113"/>
      <c r="EP258" s="113"/>
      <c r="EQ258" s="113"/>
      <c r="ER258" s="113"/>
    </row>
    <row r="259" spans="1:148">
      <c r="A259" s="113"/>
      <c r="B259" s="113"/>
      <c r="S259" s="113"/>
      <c r="T259" s="113"/>
      <c r="U259" s="113"/>
      <c r="V259" s="113"/>
      <c r="W259" s="113"/>
      <c r="X259" s="113"/>
      <c r="Y259" s="113"/>
      <c r="Z259" s="113"/>
      <c r="AA259" s="113"/>
      <c r="AB259" s="113"/>
      <c r="AC259" s="113"/>
      <c r="AD259" s="113"/>
      <c r="AE259" s="113"/>
      <c r="AF259" s="113"/>
      <c r="AG259" s="113"/>
      <c r="AH259" s="113"/>
      <c r="AI259" s="113"/>
      <c r="AJ259" s="113"/>
      <c r="AK259" s="113"/>
      <c r="AL259" s="113"/>
      <c r="AM259" s="113"/>
      <c r="AN259" s="113"/>
      <c r="AO259" s="113"/>
      <c r="AP259" s="113"/>
      <c r="AQ259" s="113"/>
      <c r="AR259" s="113"/>
      <c r="AS259" s="113"/>
      <c r="AT259" s="113"/>
      <c r="AU259" s="113"/>
      <c r="AV259" s="113"/>
      <c r="AW259" s="113"/>
      <c r="AX259" s="113"/>
      <c r="AY259" s="113"/>
      <c r="AZ259" s="113"/>
      <c r="BA259" s="113"/>
      <c r="BB259" s="113"/>
      <c r="BC259" s="113"/>
      <c r="BD259" s="113"/>
      <c r="BE259" s="113"/>
      <c r="BF259" s="113"/>
      <c r="BG259" s="113"/>
      <c r="BH259" s="113"/>
      <c r="BI259" s="113"/>
      <c r="BJ259" s="113"/>
      <c r="BK259" s="113"/>
      <c r="BL259" s="113"/>
      <c r="BM259" s="113"/>
      <c r="BN259" s="113"/>
      <c r="BO259" s="113"/>
      <c r="BP259" s="113"/>
      <c r="BQ259" s="113"/>
      <c r="BR259" s="113"/>
      <c r="BS259" s="113"/>
      <c r="BT259" s="113"/>
      <c r="BU259" s="113"/>
      <c r="BV259" s="113"/>
      <c r="BW259" s="113"/>
      <c r="BX259" s="113"/>
      <c r="BY259" s="113"/>
      <c r="BZ259" s="113"/>
      <c r="CA259" s="113"/>
      <c r="CB259" s="113"/>
      <c r="CC259" s="113"/>
      <c r="CD259" s="113"/>
      <c r="CE259" s="113"/>
      <c r="CF259" s="113"/>
      <c r="CG259" s="113"/>
      <c r="CH259" s="113"/>
      <c r="CI259" s="113"/>
      <c r="CJ259" s="113"/>
      <c r="CK259" s="113"/>
      <c r="CL259" s="113"/>
      <c r="CM259" s="113"/>
      <c r="CN259" s="113"/>
      <c r="CO259" s="113"/>
      <c r="CP259" s="113"/>
      <c r="CQ259" s="113"/>
      <c r="CR259" s="113"/>
      <c r="CS259" s="113"/>
      <c r="CT259" s="113"/>
      <c r="CU259" s="113"/>
      <c r="CV259" s="113"/>
      <c r="CW259" s="113"/>
      <c r="CX259" s="113"/>
      <c r="CY259" s="113"/>
      <c r="CZ259" s="113"/>
      <c r="DA259" s="113"/>
      <c r="DB259" s="113"/>
      <c r="DC259" s="113"/>
      <c r="DD259" s="113"/>
      <c r="DE259" s="113"/>
      <c r="DF259" s="113"/>
      <c r="DG259" s="113"/>
      <c r="DH259" s="113"/>
      <c r="DI259" s="113"/>
      <c r="DJ259" s="113"/>
      <c r="DK259" s="113"/>
      <c r="DL259" s="113"/>
      <c r="DM259" s="113"/>
      <c r="DN259" s="113"/>
      <c r="DO259" s="113"/>
      <c r="DP259" s="113"/>
      <c r="DQ259" s="113"/>
      <c r="DR259" s="113"/>
      <c r="DS259" s="113"/>
      <c r="DT259" s="113"/>
      <c r="DU259" s="113"/>
      <c r="DV259" s="113"/>
      <c r="DW259" s="113"/>
      <c r="DX259" s="113"/>
      <c r="DY259" s="113"/>
      <c r="DZ259" s="113"/>
      <c r="EA259" s="113"/>
      <c r="EB259" s="113"/>
      <c r="EC259" s="113"/>
      <c r="ED259" s="113"/>
      <c r="EE259" s="113"/>
      <c r="EF259" s="113"/>
      <c r="EG259" s="113"/>
      <c r="EH259" s="113"/>
      <c r="EI259" s="113"/>
      <c r="EJ259" s="113"/>
      <c r="EK259" s="113"/>
      <c r="EL259" s="113"/>
      <c r="EM259" s="113"/>
      <c r="EN259" s="113"/>
      <c r="EO259" s="113"/>
      <c r="EP259" s="113"/>
      <c r="EQ259" s="113"/>
      <c r="ER259" s="113"/>
    </row>
    <row r="260" spans="1:148">
      <c r="A260" s="113"/>
      <c r="B260" s="113"/>
      <c r="S260" s="113"/>
      <c r="T260" s="113"/>
      <c r="U260" s="113"/>
      <c r="V260" s="113"/>
      <c r="W260" s="113"/>
      <c r="X260" s="113"/>
      <c r="Y260" s="113"/>
      <c r="Z260" s="113"/>
      <c r="AA260" s="113"/>
      <c r="AB260" s="113"/>
      <c r="AC260" s="113"/>
      <c r="AD260" s="113"/>
      <c r="AE260" s="113"/>
      <c r="AF260" s="113"/>
      <c r="AG260" s="113"/>
      <c r="AH260" s="113"/>
      <c r="AI260" s="113"/>
      <c r="AJ260" s="113"/>
      <c r="AK260" s="113"/>
      <c r="AL260" s="113"/>
      <c r="AM260" s="113"/>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3"/>
      <c r="BR260" s="113"/>
      <c r="BS260" s="113"/>
      <c r="BT260" s="113"/>
      <c r="BU260" s="113"/>
      <c r="BV260" s="113"/>
      <c r="BW260" s="113"/>
      <c r="BX260" s="113"/>
      <c r="BY260" s="113"/>
      <c r="BZ260" s="113"/>
      <c r="CA260" s="113"/>
      <c r="CB260" s="113"/>
      <c r="CC260" s="113"/>
      <c r="CD260" s="113"/>
      <c r="CE260" s="113"/>
      <c r="CF260" s="113"/>
      <c r="CG260" s="113"/>
      <c r="CH260" s="113"/>
      <c r="CI260" s="113"/>
      <c r="CJ260" s="113"/>
      <c r="CK260" s="113"/>
      <c r="CL260" s="113"/>
      <c r="CM260" s="113"/>
      <c r="CN260" s="113"/>
      <c r="CO260" s="113"/>
      <c r="CP260" s="113"/>
      <c r="CQ260" s="113"/>
      <c r="CR260" s="113"/>
      <c r="CS260" s="113"/>
      <c r="CT260" s="113"/>
      <c r="CU260" s="113"/>
      <c r="CV260" s="113"/>
      <c r="CW260" s="113"/>
      <c r="CX260" s="113"/>
      <c r="CY260" s="113"/>
      <c r="CZ260" s="113"/>
      <c r="DA260" s="113"/>
      <c r="DB260" s="113"/>
      <c r="DC260" s="113"/>
      <c r="DD260" s="113"/>
      <c r="DE260" s="113"/>
      <c r="DF260" s="113"/>
      <c r="DG260" s="113"/>
      <c r="DH260" s="113"/>
      <c r="DI260" s="113"/>
      <c r="DJ260" s="113"/>
      <c r="DK260" s="113"/>
      <c r="DL260" s="113"/>
      <c r="DM260" s="113"/>
      <c r="DN260" s="113"/>
      <c r="DO260" s="113"/>
      <c r="DP260" s="113"/>
      <c r="DQ260" s="113"/>
      <c r="DR260" s="113"/>
      <c r="DS260" s="113"/>
      <c r="DT260" s="113"/>
      <c r="DU260" s="113"/>
      <c r="DV260" s="113"/>
      <c r="DW260" s="113"/>
      <c r="DX260" s="113"/>
      <c r="DY260" s="113"/>
      <c r="DZ260" s="113"/>
      <c r="EA260" s="113"/>
      <c r="EB260" s="113"/>
      <c r="EC260" s="113"/>
      <c r="ED260" s="113"/>
      <c r="EE260" s="113"/>
      <c r="EF260" s="113"/>
      <c r="EG260" s="113"/>
      <c r="EH260" s="113"/>
      <c r="EI260" s="113"/>
      <c r="EJ260" s="113"/>
      <c r="EK260" s="113"/>
      <c r="EL260" s="113"/>
      <c r="EM260" s="113"/>
      <c r="EN260" s="113"/>
      <c r="EO260" s="113"/>
      <c r="EP260" s="113"/>
      <c r="EQ260" s="113"/>
      <c r="ER260" s="113"/>
    </row>
    <row r="261" spans="1:148">
      <c r="A261" s="113"/>
      <c r="B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3"/>
      <c r="BR261" s="113"/>
      <c r="BS261" s="113"/>
      <c r="BT261" s="113"/>
      <c r="BU261" s="113"/>
      <c r="BV261" s="113"/>
      <c r="BW261" s="113"/>
      <c r="BX261" s="113"/>
      <c r="BY261" s="113"/>
      <c r="BZ261" s="113"/>
      <c r="CA261" s="113"/>
      <c r="CB261" s="113"/>
      <c r="CC261" s="113"/>
      <c r="CD261" s="113"/>
      <c r="CE261" s="113"/>
      <c r="CF261" s="113"/>
      <c r="CG261" s="113"/>
      <c r="CH261" s="113"/>
      <c r="CI261" s="113"/>
      <c r="CJ261" s="113"/>
      <c r="CK261" s="113"/>
      <c r="CL261" s="113"/>
      <c r="CM261" s="113"/>
      <c r="CN261" s="113"/>
      <c r="CO261" s="113"/>
      <c r="CP261" s="113"/>
      <c r="CQ261" s="113"/>
      <c r="CR261" s="113"/>
      <c r="CS261" s="113"/>
      <c r="CT261" s="113"/>
      <c r="CU261" s="113"/>
      <c r="CV261" s="113"/>
      <c r="CW261" s="113"/>
      <c r="CX261" s="113"/>
      <c r="CY261" s="113"/>
      <c r="CZ261" s="113"/>
      <c r="DA261" s="113"/>
      <c r="DB261" s="113"/>
      <c r="DC261" s="113"/>
      <c r="DD261" s="113"/>
      <c r="DE261" s="113"/>
      <c r="DF261" s="113"/>
      <c r="DG261" s="113"/>
      <c r="DH261" s="113"/>
      <c r="DI261" s="113"/>
      <c r="DJ261" s="113"/>
      <c r="DK261" s="113"/>
      <c r="DL261" s="113"/>
      <c r="DM261" s="113"/>
      <c r="DN261" s="113"/>
      <c r="DO261" s="113"/>
      <c r="DP261" s="113"/>
      <c r="DQ261" s="113"/>
      <c r="DR261" s="113"/>
      <c r="DS261" s="113"/>
      <c r="DT261" s="113"/>
      <c r="DU261" s="113"/>
      <c r="DV261" s="113"/>
      <c r="DW261" s="113"/>
      <c r="DX261" s="113"/>
      <c r="DY261" s="113"/>
      <c r="DZ261" s="113"/>
      <c r="EA261" s="113"/>
      <c r="EB261" s="113"/>
      <c r="EC261" s="113"/>
      <c r="ED261" s="113"/>
      <c r="EE261" s="113"/>
      <c r="EF261" s="113"/>
      <c r="EG261" s="113"/>
      <c r="EH261" s="113"/>
      <c r="EI261" s="113"/>
      <c r="EJ261" s="113"/>
      <c r="EK261" s="113"/>
      <c r="EL261" s="113"/>
      <c r="EM261" s="113"/>
      <c r="EN261" s="113"/>
      <c r="EO261" s="113"/>
      <c r="EP261" s="113"/>
      <c r="EQ261" s="113"/>
      <c r="ER261" s="113"/>
    </row>
    <row r="262" spans="1:148">
      <c r="A262" s="113"/>
      <c r="B262" s="113"/>
      <c r="S262" s="113"/>
      <c r="T262" s="113"/>
      <c r="U262" s="113"/>
      <c r="V262" s="113"/>
      <c r="W262" s="113"/>
      <c r="X262" s="113"/>
      <c r="Y262" s="113"/>
      <c r="Z262" s="113"/>
      <c r="AA262" s="113"/>
      <c r="AB262" s="113"/>
      <c r="AC262" s="113"/>
      <c r="AD262" s="113"/>
      <c r="AE262" s="113"/>
      <c r="AF262" s="113"/>
      <c r="AG262" s="113"/>
      <c r="AH262" s="113"/>
      <c r="AI262" s="113"/>
      <c r="AJ262" s="113"/>
      <c r="AK262" s="113"/>
      <c r="AL262" s="113"/>
      <c r="AM262" s="113"/>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3"/>
      <c r="BR262" s="113"/>
      <c r="BS262" s="113"/>
      <c r="BT262" s="113"/>
      <c r="BU262" s="113"/>
      <c r="BV262" s="113"/>
      <c r="BW262" s="113"/>
      <c r="BX262" s="113"/>
      <c r="BY262" s="113"/>
      <c r="BZ262" s="113"/>
      <c r="CA262" s="113"/>
      <c r="CB262" s="113"/>
      <c r="CC262" s="113"/>
      <c r="CD262" s="113"/>
      <c r="CE262" s="113"/>
      <c r="CF262" s="113"/>
      <c r="CG262" s="113"/>
      <c r="CH262" s="113"/>
      <c r="CI262" s="113"/>
      <c r="CJ262" s="113"/>
      <c r="CK262" s="113"/>
      <c r="CL262" s="113"/>
      <c r="CM262" s="113"/>
      <c r="CN262" s="113"/>
      <c r="CO262" s="113"/>
      <c r="CP262" s="113"/>
      <c r="CQ262" s="113"/>
      <c r="CR262" s="113"/>
      <c r="CS262" s="113"/>
      <c r="CT262" s="113"/>
      <c r="CU262" s="113"/>
      <c r="CV262" s="113"/>
      <c r="CW262" s="113"/>
      <c r="CX262" s="113"/>
      <c r="CY262" s="113"/>
      <c r="CZ262" s="113"/>
      <c r="DA262" s="113"/>
      <c r="DB262" s="113"/>
      <c r="DC262" s="113"/>
      <c r="DD262" s="113"/>
      <c r="DE262" s="113"/>
      <c r="DF262" s="113"/>
      <c r="DG262" s="113"/>
      <c r="DH262" s="113"/>
      <c r="DI262" s="113"/>
      <c r="DJ262" s="113"/>
      <c r="DK262" s="113"/>
      <c r="DL262" s="113"/>
      <c r="DM262" s="113"/>
      <c r="DN262" s="113"/>
      <c r="DO262" s="113"/>
      <c r="DP262" s="113"/>
      <c r="DQ262" s="113"/>
      <c r="DR262" s="113"/>
      <c r="DS262" s="113"/>
      <c r="DT262" s="113"/>
      <c r="DU262" s="113"/>
      <c r="DV262" s="113"/>
      <c r="DW262" s="113"/>
      <c r="DX262" s="113"/>
      <c r="DY262" s="113"/>
      <c r="DZ262" s="113"/>
      <c r="EA262" s="113"/>
      <c r="EB262" s="113"/>
      <c r="EC262" s="113"/>
      <c r="ED262" s="113"/>
      <c r="EE262" s="113"/>
      <c r="EF262" s="113"/>
      <c r="EG262" s="113"/>
      <c r="EH262" s="113"/>
      <c r="EI262" s="113"/>
      <c r="EJ262" s="113"/>
      <c r="EK262" s="113"/>
      <c r="EL262" s="113"/>
      <c r="EM262" s="113"/>
      <c r="EN262" s="113"/>
      <c r="EO262" s="113"/>
      <c r="EP262" s="113"/>
      <c r="EQ262" s="113"/>
      <c r="ER262" s="113"/>
    </row>
    <row r="263" spans="1:148">
      <c r="A263" s="113"/>
      <c r="B263" s="113"/>
      <c r="S263" s="113"/>
      <c r="T263" s="113"/>
      <c r="U263" s="113"/>
      <c r="V263" s="113"/>
      <c r="W263" s="113"/>
      <c r="X263" s="113"/>
      <c r="Y263" s="113"/>
      <c r="Z263" s="113"/>
      <c r="AA263" s="113"/>
      <c r="AB263" s="113"/>
      <c r="AC263" s="113"/>
      <c r="AD263" s="113"/>
      <c r="AE263" s="113"/>
      <c r="AF263" s="113"/>
      <c r="AG263" s="113"/>
      <c r="AH263" s="113"/>
      <c r="AI263" s="113"/>
      <c r="AJ263" s="113"/>
      <c r="AK263" s="113"/>
      <c r="AL263" s="113"/>
      <c r="AM263" s="113"/>
      <c r="AN263" s="113"/>
      <c r="AO263" s="113"/>
      <c r="AP263" s="113"/>
      <c r="AQ263" s="113"/>
      <c r="AR263" s="113"/>
      <c r="AS263" s="113"/>
      <c r="AT263" s="113"/>
      <c r="AU263" s="113"/>
      <c r="AV263" s="113"/>
      <c r="AW263" s="113"/>
      <c r="AX263" s="113"/>
      <c r="AY263" s="113"/>
      <c r="AZ263" s="113"/>
      <c r="BA263" s="113"/>
      <c r="BB263" s="113"/>
      <c r="BC263" s="113"/>
      <c r="BD263" s="113"/>
      <c r="BE263" s="113"/>
      <c r="BF263" s="113"/>
      <c r="BG263" s="113"/>
      <c r="BH263" s="113"/>
      <c r="BI263" s="113"/>
      <c r="BJ263" s="113"/>
      <c r="BK263" s="113"/>
      <c r="BL263" s="113"/>
      <c r="BM263" s="113"/>
      <c r="BN263" s="113"/>
      <c r="BO263" s="113"/>
      <c r="BP263" s="113"/>
      <c r="BQ263" s="113"/>
      <c r="BR263" s="113"/>
      <c r="BS263" s="113"/>
      <c r="BT263" s="113"/>
      <c r="BU263" s="113"/>
      <c r="BV263" s="113"/>
      <c r="BW263" s="113"/>
      <c r="BX263" s="113"/>
      <c r="BY263" s="113"/>
      <c r="BZ263" s="113"/>
      <c r="CA263" s="113"/>
      <c r="CB263" s="113"/>
      <c r="CC263" s="113"/>
      <c r="CD263" s="113"/>
      <c r="CE263" s="113"/>
      <c r="CF263" s="113"/>
      <c r="CG263" s="113"/>
      <c r="CH263" s="113"/>
      <c r="CI263" s="113"/>
      <c r="CJ263" s="113"/>
      <c r="CK263" s="113"/>
      <c r="CL263" s="113"/>
      <c r="CM263" s="113"/>
      <c r="CN263" s="113"/>
      <c r="CO263" s="113"/>
      <c r="CP263" s="113"/>
      <c r="CQ263" s="113"/>
      <c r="CR263" s="113"/>
      <c r="CS263" s="113"/>
      <c r="CT263" s="113"/>
      <c r="CU263" s="113"/>
      <c r="CV263" s="113"/>
      <c r="CW263" s="113"/>
      <c r="CX263" s="113"/>
      <c r="CY263" s="113"/>
      <c r="CZ263" s="113"/>
      <c r="DA263" s="113"/>
      <c r="DB263" s="113"/>
      <c r="DC263" s="113"/>
      <c r="DD263" s="113"/>
      <c r="DE263" s="113"/>
      <c r="DF263" s="113"/>
      <c r="DG263" s="113"/>
      <c r="DH263" s="113"/>
      <c r="DI263" s="113"/>
      <c r="DJ263" s="113"/>
      <c r="DK263" s="113"/>
      <c r="DL263" s="113"/>
      <c r="DM263" s="113"/>
      <c r="DN263" s="113"/>
      <c r="DO263" s="113"/>
      <c r="DP263" s="113"/>
      <c r="DQ263" s="113"/>
      <c r="DR263" s="113"/>
      <c r="DS263" s="113"/>
      <c r="DT263" s="113"/>
      <c r="DU263" s="113"/>
      <c r="DV263" s="113"/>
      <c r="DW263" s="113"/>
      <c r="DX263" s="113"/>
      <c r="DY263" s="113"/>
      <c r="DZ263" s="113"/>
      <c r="EA263" s="113"/>
      <c r="EB263" s="113"/>
      <c r="EC263" s="113"/>
      <c r="ED263" s="113"/>
      <c r="EE263" s="113"/>
      <c r="EF263" s="113"/>
      <c r="EG263" s="113"/>
      <c r="EH263" s="113"/>
      <c r="EI263" s="113"/>
      <c r="EJ263" s="113"/>
      <c r="EK263" s="113"/>
      <c r="EL263" s="113"/>
      <c r="EM263" s="113"/>
      <c r="EN263" s="113"/>
      <c r="EO263" s="113"/>
      <c r="EP263" s="113"/>
      <c r="EQ263" s="113"/>
      <c r="ER263" s="113"/>
    </row>
    <row r="264" spans="1:148">
      <c r="A264" s="113"/>
      <c r="B264" s="113"/>
      <c r="S264" s="113"/>
      <c r="T264" s="113"/>
      <c r="U264" s="113"/>
      <c r="V264" s="113"/>
      <c r="W264" s="113"/>
      <c r="X264" s="113"/>
      <c r="Y264" s="113"/>
      <c r="Z264" s="113"/>
      <c r="AA264" s="113"/>
      <c r="AB264" s="113"/>
      <c r="AC264" s="113"/>
      <c r="AD264" s="113"/>
      <c r="AE264" s="113"/>
      <c r="AF264" s="113"/>
      <c r="AG264" s="113"/>
      <c r="AH264" s="113"/>
      <c r="AI264" s="113"/>
      <c r="AJ264" s="113"/>
      <c r="AK264" s="113"/>
      <c r="AL264" s="113"/>
      <c r="AM264" s="113"/>
      <c r="AN264" s="113"/>
      <c r="AO264" s="113"/>
      <c r="AP264" s="113"/>
      <c r="AQ264" s="113"/>
      <c r="AR264" s="113"/>
      <c r="AS264" s="113"/>
      <c r="AT264" s="113"/>
      <c r="AU264" s="113"/>
      <c r="AV264" s="113"/>
      <c r="AW264" s="113"/>
      <c r="AX264" s="113"/>
      <c r="AY264" s="113"/>
      <c r="AZ264" s="113"/>
      <c r="BA264" s="113"/>
      <c r="BB264" s="113"/>
      <c r="BC264" s="113"/>
      <c r="BD264" s="113"/>
      <c r="BE264" s="113"/>
      <c r="BF264" s="113"/>
      <c r="BG264" s="113"/>
      <c r="BH264" s="113"/>
      <c r="BI264" s="113"/>
      <c r="BJ264" s="113"/>
      <c r="BK264" s="113"/>
      <c r="BL264" s="113"/>
      <c r="BM264" s="113"/>
      <c r="BN264" s="113"/>
      <c r="BO264" s="113"/>
      <c r="BP264" s="113"/>
      <c r="BQ264" s="113"/>
      <c r="BR264" s="113"/>
      <c r="BS264" s="113"/>
      <c r="BT264" s="113"/>
      <c r="BU264" s="113"/>
      <c r="BV264" s="113"/>
      <c r="BW264" s="113"/>
      <c r="BX264" s="113"/>
      <c r="BY264" s="113"/>
      <c r="BZ264" s="113"/>
      <c r="CA264" s="113"/>
      <c r="CB264" s="113"/>
      <c r="CC264" s="113"/>
      <c r="CD264" s="113"/>
      <c r="CE264" s="113"/>
      <c r="CF264" s="113"/>
      <c r="CG264" s="113"/>
      <c r="CH264" s="113"/>
      <c r="CI264" s="113"/>
      <c r="CJ264" s="113"/>
      <c r="CK264" s="113"/>
      <c r="CL264" s="113"/>
      <c r="CM264" s="113"/>
      <c r="CN264" s="113"/>
      <c r="CO264" s="113"/>
      <c r="CP264" s="113"/>
      <c r="CQ264" s="113"/>
      <c r="CR264" s="113"/>
      <c r="CS264" s="113"/>
      <c r="CT264" s="113"/>
      <c r="CU264" s="113"/>
      <c r="CV264" s="113"/>
      <c r="CW264" s="113"/>
      <c r="CX264" s="113"/>
      <c r="CY264" s="113"/>
      <c r="CZ264" s="113"/>
      <c r="DA264" s="113"/>
      <c r="DB264" s="113"/>
      <c r="DC264" s="113"/>
      <c r="DD264" s="113"/>
      <c r="DE264" s="113"/>
      <c r="DF264" s="113"/>
      <c r="DG264" s="113"/>
      <c r="DH264" s="113"/>
      <c r="DI264" s="113"/>
      <c r="DJ264" s="113"/>
      <c r="DK264" s="113"/>
      <c r="DL264" s="113"/>
      <c r="DM264" s="113"/>
      <c r="DN264" s="113"/>
      <c r="DO264" s="113"/>
      <c r="DP264" s="113"/>
      <c r="DQ264" s="113"/>
      <c r="DR264" s="113"/>
      <c r="DS264" s="113"/>
      <c r="DT264" s="113"/>
      <c r="DU264" s="113"/>
      <c r="DV264" s="113"/>
      <c r="DW264" s="113"/>
      <c r="DX264" s="113"/>
      <c r="DY264" s="113"/>
      <c r="DZ264" s="113"/>
      <c r="EA264" s="113"/>
      <c r="EB264" s="113"/>
      <c r="EC264" s="113"/>
      <c r="ED264" s="113"/>
      <c r="EE264" s="113"/>
      <c r="EF264" s="113"/>
      <c r="EG264" s="113"/>
      <c r="EH264" s="113"/>
      <c r="EI264" s="113"/>
      <c r="EJ264" s="113"/>
      <c r="EK264" s="113"/>
      <c r="EL264" s="113"/>
      <c r="EM264" s="113"/>
      <c r="EN264" s="113"/>
      <c r="EO264" s="113"/>
      <c r="EP264" s="113"/>
      <c r="EQ264" s="113"/>
      <c r="ER264" s="113"/>
    </row>
    <row r="265" spans="1:148">
      <c r="A265" s="113"/>
      <c r="B265" s="113"/>
      <c r="S265" s="113"/>
      <c r="T265" s="113"/>
      <c r="U265" s="113"/>
      <c r="V265" s="113"/>
      <c r="W265" s="113"/>
      <c r="X265" s="113"/>
      <c r="Y265" s="113"/>
      <c r="Z265" s="113"/>
      <c r="AA265" s="113"/>
      <c r="AB265" s="113"/>
      <c r="AC265" s="113"/>
      <c r="AD265" s="113"/>
      <c r="AE265" s="113"/>
      <c r="AF265" s="113"/>
      <c r="AG265" s="113"/>
      <c r="AH265" s="113"/>
      <c r="AI265" s="113"/>
      <c r="AJ265" s="113"/>
      <c r="AK265" s="113"/>
      <c r="AL265" s="113"/>
      <c r="AM265" s="113"/>
      <c r="AN265" s="113"/>
      <c r="AO265" s="113"/>
      <c r="AP265" s="113"/>
      <c r="AQ265" s="113"/>
      <c r="AR265" s="113"/>
      <c r="AS265" s="113"/>
      <c r="AT265" s="113"/>
      <c r="AU265" s="113"/>
      <c r="AV265" s="113"/>
      <c r="AW265" s="113"/>
      <c r="AX265" s="113"/>
      <c r="AY265" s="113"/>
      <c r="AZ265" s="113"/>
      <c r="BA265" s="113"/>
      <c r="BB265" s="113"/>
      <c r="BC265" s="113"/>
      <c r="BD265" s="113"/>
      <c r="BE265" s="113"/>
      <c r="BF265" s="113"/>
      <c r="BG265" s="113"/>
      <c r="BH265" s="113"/>
      <c r="BI265" s="113"/>
      <c r="BJ265" s="113"/>
      <c r="BK265" s="113"/>
      <c r="BL265" s="113"/>
      <c r="BM265" s="113"/>
      <c r="BN265" s="113"/>
      <c r="BO265" s="113"/>
      <c r="BP265" s="113"/>
      <c r="BQ265" s="113"/>
      <c r="BR265" s="113"/>
      <c r="BS265" s="113"/>
      <c r="BT265" s="113"/>
      <c r="BU265" s="113"/>
      <c r="BV265" s="113"/>
      <c r="BW265" s="113"/>
      <c r="BX265" s="113"/>
      <c r="BY265" s="113"/>
      <c r="BZ265" s="113"/>
      <c r="CA265" s="113"/>
      <c r="CB265" s="113"/>
      <c r="CC265" s="113"/>
      <c r="CD265" s="113"/>
      <c r="CE265" s="113"/>
      <c r="CF265" s="113"/>
      <c r="CG265" s="113"/>
      <c r="CH265" s="113"/>
      <c r="CI265" s="113"/>
      <c r="CJ265" s="113"/>
      <c r="CK265" s="113"/>
      <c r="CL265" s="113"/>
      <c r="CM265" s="113"/>
      <c r="CN265" s="113"/>
      <c r="CO265" s="113"/>
      <c r="CP265" s="113"/>
      <c r="CQ265" s="113"/>
      <c r="CR265" s="113"/>
      <c r="CS265" s="113"/>
      <c r="CT265" s="113"/>
      <c r="CU265" s="113"/>
      <c r="CV265" s="113"/>
      <c r="CW265" s="113"/>
      <c r="CX265" s="113"/>
      <c r="CY265" s="113"/>
      <c r="CZ265" s="113"/>
      <c r="DA265" s="113"/>
      <c r="DB265" s="113"/>
      <c r="DC265" s="113"/>
      <c r="DD265" s="113"/>
      <c r="DE265" s="113"/>
      <c r="DF265" s="113"/>
      <c r="DG265" s="113"/>
      <c r="DH265" s="113"/>
      <c r="DI265" s="113"/>
      <c r="DJ265" s="113"/>
      <c r="DK265" s="113"/>
      <c r="DL265" s="113"/>
      <c r="DM265" s="113"/>
      <c r="DN265" s="113"/>
      <c r="DO265" s="113"/>
      <c r="DP265" s="113"/>
      <c r="DQ265" s="113"/>
      <c r="DR265" s="113"/>
      <c r="DS265" s="113"/>
      <c r="DT265" s="113"/>
      <c r="DU265" s="113"/>
      <c r="DV265" s="113"/>
      <c r="DW265" s="113"/>
      <c r="DX265" s="113"/>
      <c r="DY265" s="113"/>
      <c r="DZ265" s="113"/>
      <c r="EA265" s="113"/>
      <c r="EB265" s="113"/>
      <c r="EC265" s="113"/>
      <c r="ED265" s="113"/>
      <c r="EE265" s="113"/>
      <c r="EF265" s="113"/>
      <c r="EG265" s="113"/>
      <c r="EH265" s="113"/>
      <c r="EI265" s="113"/>
      <c r="EJ265" s="113"/>
      <c r="EK265" s="113"/>
      <c r="EL265" s="113"/>
      <c r="EM265" s="113"/>
      <c r="EN265" s="113"/>
      <c r="EO265" s="113"/>
      <c r="EP265" s="113"/>
      <c r="EQ265" s="113"/>
      <c r="ER265" s="113"/>
    </row>
    <row r="266" spans="1:148">
      <c r="A266" s="113"/>
      <c r="B266" s="113"/>
      <c r="S266" s="113"/>
      <c r="T266" s="113"/>
      <c r="U266" s="113"/>
      <c r="V266" s="113"/>
      <c r="W266" s="113"/>
      <c r="X266" s="113"/>
      <c r="Y266" s="113"/>
      <c r="Z266" s="113"/>
      <c r="AA266" s="113"/>
      <c r="AB266" s="113"/>
      <c r="AC266" s="113"/>
      <c r="AD266" s="113"/>
      <c r="AE266" s="113"/>
      <c r="AF266" s="113"/>
      <c r="AG266" s="113"/>
      <c r="AH266" s="113"/>
      <c r="AI266" s="113"/>
      <c r="AJ266" s="113"/>
      <c r="AK266" s="113"/>
      <c r="AL266" s="113"/>
      <c r="AM266" s="113"/>
      <c r="AN266" s="113"/>
      <c r="AO266" s="113"/>
      <c r="AP266" s="113"/>
      <c r="AQ266" s="113"/>
      <c r="AR266" s="113"/>
      <c r="AS266" s="113"/>
      <c r="AT266" s="113"/>
      <c r="AU266" s="113"/>
      <c r="AV266" s="113"/>
      <c r="AW266" s="113"/>
      <c r="AX266" s="113"/>
      <c r="AY266" s="113"/>
      <c r="AZ266" s="113"/>
      <c r="BA266" s="113"/>
      <c r="BB266" s="113"/>
      <c r="BC266" s="113"/>
      <c r="BD266" s="113"/>
      <c r="BE266" s="113"/>
      <c r="BF266" s="113"/>
      <c r="BG266" s="113"/>
      <c r="BH266" s="113"/>
      <c r="BI266" s="113"/>
      <c r="BJ266" s="113"/>
      <c r="BK266" s="113"/>
      <c r="BL266" s="113"/>
      <c r="BM266" s="113"/>
      <c r="BN266" s="113"/>
      <c r="BO266" s="113"/>
      <c r="BP266" s="113"/>
      <c r="BQ266" s="113"/>
      <c r="BR266" s="113"/>
      <c r="BS266" s="113"/>
      <c r="BT266" s="113"/>
      <c r="BU266" s="113"/>
      <c r="BV266" s="113"/>
      <c r="BW266" s="113"/>
      <c r="BX266" s="113"/>
      <c r="BY266" s="113"/>
      <c r="BZ266" s="113"/>
      <c r="CA266" s="113"/>
      <c r="CB266" s="113"/>
      <c r="CC266" s="113"/>
      <c r="CD266" s="113"/>
      <c r="CE266" s="113"/>
      <c r="CF266" s="113"/>
      <c r="CG266" s="113"/>
      <c r="CH266" s="113"/>
      <c r="CI266" s="113"/>
      <c r="CJ266" s="113"/>
      <c r="CK266" s="113"/>
      <c r="CL266" s="113"/>
      <c r="CM266" s="113"/>
      <c r="CN266" s="113"/>
      <c r="CO266" s="113"/>
      <c r="CP266" s="113"/>
      <c r="CQ266" s="113"/>
      <c r="CR266" s="113"/>
      <c r="CS266" s="113"/>
      <c r="CT266" s="113"/>
      <c r="CU266" s="113"/>
      <c r="CV266" s="113"/>
      <c r="CW266" s="113"/>
      <c r="CX266" s="113"/>
      <c r="CY266" s="113"/>
      <c r="CZ266" s="113"/>
      <c r="DA266" s="113"/>
      <c r="DB266" s="113"/>
      <c r="DC266" s="113"/>
      <c r="DD266" s="113"/>
      <c r="DE266" s="113"/>
      <c r="DF266" s="113"/>
      <c r="DG266" s="113"/>
      <c r="DH266" s="113"/>
      <c r="DI266" s="113"/>
      <c r="DJ266" s="113"/>
      <c r="DK266" s="113"/>
      <c r="DL266" s="113"/>
      <c r="DM266" s="113"/>
      <c r="DN266" s="113"/>
      <c r="DO266" s="113"/>
      <c r="DP266" s="113"/>
      <c r="DQ266" s="113"/>
      <c r="DR266" s="113"/>
      <c r="DS266" s="113"/>
      <c r="DT266" s="113"/>
      <c r="DU266" s="113"/>
      <c r="DV266" s="113"/>
      <c r="DW266" s="113"/>
      <c r="DX266" s="113"/>
      <c r="DY266" s="113"/>
      <c r="DZ266" s="113"/>
      <c r="EA266" s="113"/>
      <c r="EB266" s="113"/>
      <c r="EC266" s="113"/>
      <c r="ED266" s="113"/>
      <c r="EE266" s="113"/>
      <c r="EF266" s="113"/>
      <c r="EG266" s="113"/>
      <c r="EH266" s="113"/>
      <c r="EI266" s="113"/>
      <c r="EJ266" s="113"/>
      <c r="EK266" s="113"/>
      <c r="EL266" s="113"/>
      <c r="EM266" s="113"/>
      <c r="EN266" s="113"/>
      <c r="EO266" s="113"/>
      <c r="EP266" s="113"/>
      <c r="EQ266" s="113"/>
      <c r="ER266" s="113"/>
    </row>
    <row r="267" spans="1:148">
      <c r="A267" s="113"/>
      <c r="B267" s="113"/>
      <c r="S267" s="113"/>
      <c r="T267" s="113"/>
      <c r="U267" s="113"/>
      <c r="V267" s="113"/>
      <c r="W267" s="113"/>
      <c r="X267" s="113"/>
      <c r="Y267" s="113"/>
      <c r="Z267" s="113"/>
      <c r="AA267" s="113"/>
      <c r="AB267" s="113"/>
      <c r="AC267" s="113"/>
      <c r="AD267" s="113"/>
      <c r="AE267" s="113"/>
      <c r="AF267" s="113"/>
      <c r="AG267" s="113"/>
      <c r="AH267" s="113"/>
      <c r="AI267" s="113"/>
      <c r="AJ267" s="113"/>
      <c r="AK267" s="113"/>
      <c r="AL267" s="113"/>
      <c r="AM267" s="113"/>
      <c r="AN267" s="113"/>
      <c r="AO267" s="113"/>
      <c r="AP267" s="113"/>
      <c r="AQ267" s="113"/>
      <c r="AR267" s="113"/>
      <c r="AS267" s="113"/>
      <c r="AT267" s="113"/>
      <c r="AU267" s="113"/>
      <c r="AV267" s="113"/>
      <c r="AW267" s="113"/>
      <c r="AX267" s="113"/>
      <c r="AY267" s="113"/>
      <c r="AZ267" s="113"/>
      <c r="BA267" s="113"/>
      <c r="BB267" s="113"/>
      <c r="BC267" s="113"/>
      <c r="BD267" s="113"/>
      <c r="BE267" s="113"/>
      <c r="BF267" s="113"/>
      <c r="BG267" s="113"/>
      <c r="BH267" s="113"/>
      <c r="BI267" s="113"/>
      <c r="BJ267" s="113"/>
      <c r="BK267" s="113"/>
      <c r="BL267" s="113"/>
      <c r="BM267" s="113"/>
      <c r="BN267" s="113"/>
      <c r="BO267" s="113"/>
      <c r="BP267" s="113"/>
      <c r="BQ267" s="113"/>
      <c r="BR267" s="113"/>
      <c r="BS267" s="113"/>
      <c r="BT267" s="113"/>
      <c r="BU267" s="113"/>
      <c r="BV267" s="113"/>
      <c r="BW267" s="113"/>
      <c r="BX267" s="113"/>
      <c r="BY267" s="113"/>
      <c r="BZ267" s="113"/>
      <c r="CA267" s="113"/>
      <c r="CB267" s="113"/>
      <c r="CC267" s="113"/>
      <c r="CD267" s="113"/>
      <c r="CE267" s="113"/>
      <c r="CF267" s="113"/>
      <c r="CG267" s="113"/>
      <c r="CH267" s="113"/>
      <c r="CI267" s="113"/>
      <c r="CJ267" s="113"/>
      <c r="CK267" s="113"/>
      <c r="CL267" s="113"/>
      <c r="CM267" s="113"/>
      <c r="CN267" s="113"/>
      <c r="CO267" s="113"/>
      <c r="CP267" s="113"/>
      <c r="CQ267" s="113"/>
      <c r="CR267" s="113"/>
      <c r="CS267" s="113"/>
      <c r="CT267" s="113"/>
      <c r="CU267" s="113"/>
      <c r="CV267" s="113"/>
      <c r="CW267" s="113"/>
      <c r="CX267" s="113"/>
      <c r="CY267" s="113"/>
      <c r="CZ267" s="113"/>
      <c r="DA267" s="113"/>
      <c r="DB267" s="113"/>
      <c r="DC267" s="113"/>
      <c r="DD267" s="113"/>
      <c r="DE267" s="113"/>
      <c r="DF267" s="113"/>
      <c r="DG267" s="113"/>
      <c r="DH267" s="113"/>
      <c r="DI267" s="113"/>
      <c r="DJ267" s="113"/>
      <c r="DK267" s="113"/>
      <c r="DL267" s="113"/>
      <c r="DM267" s="113"/>
      <c r="DN267" s="113"/>
      <c r="DO267" s="113"/>
      <c r="DP267" s="113"/>
      <c r="DQ267" s="113"/>
      <c r="DR267" s="113"/>
      <c r="DS267" s="113"/>
      <c r="DT267" s="113"/>
      <c r="DU267" s="113"/>
      <c r="DV267" s="113"/>
      <c r="DW267" s="113"/>
      <c r="DX267" s="113"/>
      <c r="DY267" s="113"/>
      <c r="DZ267" s="113"/>
      <c r="EA267" s="113"/>
      <c r="EB267" s="113"/>
      <c r="EC267" s="113"/>
      <c r="ED267" s="113"/>
      <c r="EE267" s="113"/>
      <c r="EF267" s="113"/>
      <c r="EG267" s="113"/>
      <c r="EH267" s="113"/>
      <c r="EI267" s="113"/>
      <c r="EJ267" s="113"/>
      <c r="EK267" s="113"/>
      <c r="EL267" s="113"/>
      <c r="EM267" s="113"/>
      <c r="EN267" s="113"/>
      <c r="EO267" s="113"/>
      <c r="EP267" s="113"/>
      <c r="EQ267" s="113"/>
      <c r="ER267" s="113"/>
    </row>
    <row r="268" spans="1:148">
      <c r="A268" s="113"/>
      <c r="B268" s="113"/>
      <c r="S268" s="113"/>
      <c r="T268" s="113"/>
      <c r="U268" s="113"/>
      <c r="V268" s="113"/>
      <c r="W268" s="113"/>
      <c r="X268" s="113"/>
      <c r="Y268" s="113"/>
      <c r="Z268" s="113"/>
      <c r="AA268" s="113"/>
      <c r="AB268" s="113"/>
      <c r="AC268" s="113"/>
      <c r="AD268" s="113"/>
      <c r="AE268" s="113"/>
      <c r="AF268" s="113"/>
      <c r="AG268" s="113"/>
      <c r="AH268" s="113"/>
      <c r="AI268" s="113"/>
      <c r="AJ268" s="113"/>
      <c r="AK268" s="113"/>
      <c r="AL268" s="113"/>
      <c r="AM268" s="113"/>
      <c r="AN268" s="113"/>
      <c r="AO268" s="113"/>
      <c r="AP268" s="113"/>
      <c r="AQ268" s="113"/>
      <c r="AR268" s="113"/>
      <c r="AS268" s="113"/>
      <c r="AT268" s="113"/>
      <c r="AU268" s="113"/>
      <c r="AV268" s="113"/>
      <c r="AW268" s="113"/>
      <c r="AX268" s="113"/>
      <c r="AY268" s="113"/>
      <c r="AZ268" s="113"/>
      <c r="BA268" s="113"/>
      <c r="BB268" s="113"/>
      <c r="BC268" s="113"/>
      <c r="BD268" s="113"/>
      <c r="BE268" s="113"/>
      <c r="BF268" s="113"/>
      <c r="BG268" s="113"/>
      <c r="BH268" s="113"/>
      <c r="BI268" s="113"/>
      <c r="BJ268" s="113"/>
      <c r="BK268" s="113"/>
      <c r="BL268" s="113"/>
      <c r="BM268" s="113"/>
      <c r="BN268" s="113"/>
      <c r="BO268" s="113"/>
      <c r="BP268" s="113"/>
      <c r="BQ268" s="113"/>
      <c r="BR268" s="113"/>
      <c r="BS268" s="113"/>
      <c r="BT268" s="113"/>
      <c r="BU268" s="113"/>
      <c r="BV268" s="113"/>
      <c r="BW268" s="113"/>
      <c r="BX268" s="113"/>
      <c r="BY268" s="113"/>
      <c r="BZ268" s="113"/>
      <c r="CA268" s="113"/>
      <c r="CB268" s="113"/>
      <c r="CC268" s="113"/>
      <c r="CD268" s="113"/>
      <c r="CE268" s="113"/>
      <c r="CF268" s="113"/>
      <c r="CG268" s="113"/>
      <c r="CH268" s="113"/>
      <c r="CI268" s="113"/>
      <c r="CJ268" s="113"/>
      <c r="CK268" s="113"/>
      <c r="CL268" s="113"/>
      <c r="CM268" s="113"/>
      <c r="CN268" s="113"/>
      <c r="CO268" s="113"/>
      <c r="CP268" s="113"/>
      <c r="CQ268" s="113"/>
      <c r="CR268" s="113"/>
      <c r="CS268" s="113"/>
      <c r="CT268" s="113"/>
      <c r="CU268" s="113"/>
      <c r="CV268" s="113"/>
      <c r="CW268" s="113"/>
      <c r="CX268" s="113"/>
      <c r="CY268" s="113"/>
      <c r="CZ268" s="113"/>
      <c r="DA268" s="113"/>
      <c r="DB268" s="113"/>
      <c r="DC268" s="113"/>
      <c r="DD268" s="113"/>
      <c r="DE268" s="113"/>
      <c r="DF268" s="113"/>
      <c r="DG268" s="113"/>
      <c r="DH268" s="113"/>
      <c r="DI268" s="113"/>
      <c r="DJ268" s="113"/>
      <c r="DK268" s="113"/>
      <c r="DL268" s="113"/>
      <c r="DM268" s="113"/>
      <c r="DN268" s="113"/>
      <c r="DO268" s="113"/>
      <c r="DP268" s="113"/>
      <c r="DQ268" s="113"/>
      <c r="DR268" s="113"/>
      <c r="DS268" s="113"/>
      <c r="DT268" s="113"/>
      <c r="DU268" s="113"/>
      <c r="DV268" s="113"/>
      <c r="DW268" s="113"/>
      <c r="DX268" s="113"/>
      <c r="DY268" s="113"/>
      <c r="DZ268" s="113"/>
      <c r="EA268" s="113"/>
      <c r="EB268" s="113"/>
      <c r="EC268" s="113"/>
      <c r="ED268" s="113"/>
      <c r="EE268" s="113"/>
      <c r="EF268" s="113"/>
      <c r="EG268" s="113"/>
      <c r="EH268" s="113"/>
      <c r="EI268" s="113"/>
      <c r="EJ268" s="113"/>
      <c r="EK268" s="113"/>
      <c r="EL268" s="113"/>
      <c r="EM268" s="113"/>
      <c r="EN268" s="113"/>
      <c r="EO268" s="113"/>
      <c r="EP268" s="113"/>
      <c r="EQ268" s="113"/>
      <c r="ER268" s="113"/>
    </row>
    <row r="269" spans="1:148">
      <c r="A269" s="113"/>
      <c r="B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3"/>
      <c r="BQ269" s="113"/>
      <c r="BR269" s="113"/>
      <c r="BS269" s="113"/>
      <c r="BT269" s="113"/>
      <c r="BU269" s="113"/>
      <c r="BV269" s="113"/>
      <c r="BW269" s="113"/>
      <c r="BX269" s="113"/>
      <c r="BY269" s="113"/>
      <c r="BZ269" s="113"/>
      <c r="CA269" s="113"/>
      <c r="CB269" s="113"/>
      <c r="CC269" s="113"/>
      <c r="CD269" s="113"/>
      <c r="CE269" s="113"/>
      <c r="CF269" s="113"/>
      <c r="CG269" s="113"/>
      <c r="CH269" s="113"/>
      <c r="CI269" s="113"/>
      <c r="CJ269" s="113"/>
      <c r="CK269" s="113"/>
      <c r="CL269" s="113"/>
      <c r="CM269" s="113"/>
      <c r="CN269" s="113"/>
      <c r="CO269" s="113"/>
      <c r="CP269" s="113"/>
      <c r="CQ269" s="113"/>
      <c r="CR269" s="113"/>
      <c r="CS269" s="113"/>
      <c r="CT269" s="113"/>
      <c r="CU269" s="113"/>
      <c r="CV269" s="113"/>
      <c r="CW269" s="113"/>
      <c r="CX269" s="113"/>
      <c r="CY269" s="113"/>
      <c r="CZ269" s="113"/>
      <c r="DA269" s="113"/>
      <c r="DB269" s="113"/>
      <c r="DC269" s="113"/>
      <c r="DD269" s="113"/>
      <c r="DE269" s="113"/>
      <c r="DF269" s="113"/>
      <c r="DG269" s="113"/>
      <c r="DH269" s="113"/>
      <c r="DI269" s="113"/>
      <c r="DJ269" s="113"/>
      <c r="DK269" s="113"/>
      <c r="DL269" s="113"/>
      <c r="DM269" s="113"/>
      <c r="DN269" s="113"/>
      <c r="DO269" s="113"/>
      <c r="DP269" s="113"/>
      <c r="DQ269" s="113"/>
      <c r="DR269" s="113"/>
      <c r="DS269" s="113"/>
      <c r="DT269" s="113"/>
      <c r="DU269" s="113"/>
      <c r="DV269" s="113"/>
      <c r="DW269" s="113"/>
      <c r="DX269" s="113"/>
      <c r="DY269" s="113"/>
      <c r="DZ269" s="113"/>
      <c r="EA269" s="113"/>
      <c r="EB269" s="113"/>
      <c r="EC269" s="113"/>
      <c r="ED269" s="113"/>
      <c r="EE269" s="113"/>
      <c r="EF269" s="113"/>
      <c r="EG269" s="113"/>
      <c r="EH269" s="113"/>
      <c r="EI269" s="113"/>
      <c r="EJ269" s="113"/>
      <c r="EK269" s="113"/>
      <c r="EL269" s="113"/>
      <c r="EM269" s="113"/>
      <c r="EN269" s="113"/>
      <c r="EO269" s="113"/>
      <c r="EP269" s="113"/>
      <c r="EQ269" s="113"/>
      <c r="ER269" s="113"/>
    </row>
    <row r="270" spans="1:148">
      <c r="A270" s="113"/>
      <c r="B270" s="113"/>
      <c r="S270" s="113"/>
      <c r="T270" s="113"/>
      <c r="U270" s="113"/>
      <c r="V270" s="113"/>
      <c r="W270" s="113"/>
      <c r="X270" s="113"/>
      <c r="Y270" s="113"/>
      <c r="Z270" s="113"/>
      <c r="AA270" s="113"/>
      <c r="AB270" s="113"/>
      <c r="AC270" s="113"/>
      <c r="AD270" s="113"/>
      <c r="AE270" s="113"/>
      <c r="AF270" s="113"/>
      <c r="AG270" s="113"/>
      <c r="AH270" s="113"/>
      <c r="AI270" s="113"/>
      <c r="AJ270" s="113"/>
      <c r="AK270" s="113"/>
      <c r="AL270" s="113"/>
      <c r="AM270" s="113"/>
      <c r="AN270" s="113"/>
      <c r="AO270" s="113"/>
      <c r="AP270" s="113"/>
      <c r="AQ270" s="113"/>
      <c r="AR270" s="113"/>
      <c r="AS270" s="113"/>
      <c r="AT270" s="113"/>
      <c r="AU270" s="113"/>
      <c r="AV270" s="113"/>
      <c r="AW270" s="113"/>
      <c r="AX270" s="113"/>
      <c r="AY270" s="113"/>
      <c r="AZ270" s="113"/>
      <c r="BA270" s="113"/>
      <c r="BB270" s="113"/>
      <c r="BC270" s="113"/>
      <c r="BD270" s="113"/>
      <c r="BE270" s="113"/>
      <c r="BF270" s="113"/>
      <c r="BG270" s="113"/>
      <c r="BH270" s="113"/>
      <c r="BI270" s="113"/>
      <c r="BJ270" s="113"/>
      <c r="BK270" s="113"/>
      <c r="BL270" s="113"/>
      <c r="BM270" s="113"/>
      <c r="BN270" s="113"/>
      <c r="BO270" s="113"/>
      <c r="BP270" s="113"/>
      <c r="BQ270" s="113"/>
      <c r="BR270" s="113"/>
      <c r="BS270" s="113"/>
      <c r="BT270" s="113"/>
      <c r="BU270" s="113"/>
      <c r="BV270" s="113"/>
      <c r="BW270" s="113"/>
      <c r="BX270" s="113"/>
      <c r="BY270" s="113"/>
      <c r="BZ270" s="113"/>
      <c r="CA270" s="113"/>
      <c r="CB270" s="113"/>
      <c r="CC270" s="113"/>
      <c r="CD270" s="113"/>
      <c r="CE270" s="113"/>
      <c r="CF270" s="113"/>
      <c r="CG270" s="113"/>
      <c r="CH270" s="113"/>
      <c r="CI270" s="113"/>
      <c r="CJ270" s="113"/>
      <c r="CK270" s="113"/>
      <c r="CL270" s="113"/>
      <c r="CM270" s="113"/>
      <c r="CN270" s="113"/>
      <c r="CO270" s="113"/>
      <c r="CP270" s="113"/>
      <c r="CQ270" s="113"/>
      <c r="CR270" s="113"/>
      <c r="CS270" s="113"/>
      <c r="CT270" s="113"/>
      <c r="CU270" s="113"/>
      <c r="CV270" s="113"/>
      <c r="CW270" s="113"/>
      <c r="CX270" s="113"/>
      <c r="CY270" s="113"/>
      <c r="CZ270" s="113"/>
      <c r="DA270" s="113"/>
      <c r="DB270" s="113"/>
      <c r="DC270" s="113"/>
      <c r="DD270" s="113"/>
      <c r="DE270" s="113"/>
      <c r="DF270" s="113"/>
      <c r="DG270" s="113"/>
      <c r="DH270" s="113"/>
      <c r="DI270" s="113"/>
      <c r="DJ270" s="113"/>
      <c r="DK270" s="113"/>
      <c r="DL270" s="113"/>
      <c r="DM270" s="113"/>
      <c r="DN270" s="113"/>
      <c r="DO270" s="113"/>
      <c r="DP270" s="113"/>
      <c r="DQ270" s="113"/>
      <c r="DR270" s="113"/>
      <c r="DS270" s="113"/>
      <c r="DT270" s="113"/>
      <c r="DU270" s="113"/>
      <c r="DV270" s="113"/>
      <c r="DW270" s="113"/>
      <c r="DX270" s="113"/>
      <c r="DY270" s="113"/>
      <c r="DZ270" s="113"/>
      <c r="EA270" s="113"/>
      <c r="EB270" s="113"/>
      <c r="EC270" s="113"/>
      <c r="ED270" s="113"/>
      <c r="EE270" s="113"/>
      <c r="EF270" s="113"/>
      <c r="EG270" s="113"/>
      <c r="EH270" s="113"/>
      <c r="EI270" s="113"/>
      <c r="EJ270" s="113"/>
      <c r="EK270" s="113"/>
      <c r="EL270" s="113"/>
      <c r="EM270" s="113"/>
      <c r="EN270" s="113"/>
      <c r="EO270" s="113"/>
      <c r="EP270" s="113"/>
      <c r="EQ270" s="113"/>
      <c r="ER270" s="113"/>
    </row>
    <row r="271" spans="1:148">
      <c r="A271" s="113"/>
      <c r="B271" s="113"/>
      <c r="S271" s="113"/>
      <c r="T271" s="113"/>
      <c r="U271" s="113"/>
      <c r="V271" s="113"/>
      <c r="W271" s="113"/>
      <c r="X271" s="113"/>
      <c r="Y271" s="113"/>
      <c r="Z271" s="113"/>
      <c r="AA271" s="113"/>
      <c r="AB271" s="113"/>
      <c r="AC271" s="113"/>
      <c r="AD271" s="113"/>
      <c r="AE271" s="113"/>
      <c r="AF271" s="113"/>
      <c r="AG271" s="113"/>
      <c r="AH271" s="113"/>
      <c r="AI271" s="113"/>
      <c r="AJ271" s="113"/>
      <c r="AK271" s="113"/>
      <c r="AL271" s="113"/>
      <c r="AM271" s="113"/>
      <c r="AN271" s="113"/>
      <c r="AO271" s="113"/>
      <c r="AP271" s="113"/>
      <c r="AQ271" s="113"/>
      <c r="AR271" s="113"/>
      <c r="AS271" s="113"/>
      <c r="AT271" s="113"/>
      <c r="AU271" s="113"/>
      <c r="AV271" s="113"/>
      <c r="AW271" s="113"/>
      <c r="AX271" s="113"/>
      <c r="AY271" s="113"/>
      <c r="AZ271" s="113"/>
      <c r="BA271" s="113"/>
      <c r="BB271" s="113"/>
      <c r="BC271" s="113"/>
      <c r="BD271" s="113"/>
      <c r="BE271" s="113"/>
      <c r="BF271" s="113"/>
      <c r="BG271" s="113"/>
      <c r="BH271" s="113"/>
      <c r="BI271" s="113"/>
      <c r="BJ271" s="113"/>
      <c r="BK271" s="113"/>
      <c r="BL271" s="113"/>
      <c r="BM271" s="113"/>
      <c r="BN271" s="113"/>
      <c r="BO271" s="113"/>
      <c r="BP271" s="113"/>
      <c r="BQ271" s="113"/>
      <c r="BR271" s="113"/>
      <c r="BS271" s="113"/>
      <c r="BT271" s="113"/>
      <c r="BU271" s="113"/>
      <c r="BV271" s="113"/>
      <c r="BW271" s="113"/>
      <c r="BX271" s="113"/>
      <c r="BY271" s="113"/>
      <c r="BZ271" s="113"/>
      <c r="CA271" s="113"/>
      <c r="CB271" s="113"/>
      <c r="CC271" s="113"/>
      <c r="CD271" s="113"/>
      <c r="CE271" s="113"/>
      <c r="CF271" s="113"/>
      <c r="CG271" s="113"/>
      <c r="CH271" s="113"/>
      <c r="CI271" s="113"/>
      <c r="CJ271" s="113"/>
      <c r="CK271" s="113"/>
      <c r="CL271" s="113"/>
      <c r="CM271" s="113"/>
      <c r="CN271" s="113"/>
      <c r="CO271" s="113"/>
      <c r="CP271" s="113"/>
      <c r="CQ271" s="113"/>
      <c r="CR271" s="113"/>
      <c r="CS271" s="113"/>
      <c r="CT271" s="113"/>
      <c r="CU271" s="113"/>
      <c r="CV271" s="113"/>
      <c r="CW271" s="113"/>
      <c r="CX271" s="113"/>
      <c r="CY271" s="113"/>
      <c r="CZ271" s="113"/>
      <c r="DA271" s="113"/>
      <c r="DB271" s="113"/>
      <c r="DC271" s="113"/>
      <c r="DD271" s="113"/>
      <c r="DE271" s="113"/>
      <c r="DF271" s="113"/>
      <c r="DG271" s="113"/>
      <c r="DH271" s="113"/>
      <c r="DI271" s="113"/>
      <c r="DJ271" s="113"/>
      <c r="DK271" s="113"/>
      <c r="DL271" s="113"/>
      <c r="DM271" s="113"/>
      <c r="DN271" s="113"/>
      <c r="DO271" s="113"/>
      <c r="DP271" s="113"/>
      <c r="DQ271" s="113"/>
      <c r="DR271" s="113"/>
      <c r="DS271" s="113"/>
      <c r="DT271" s="113"/>
      <c r="DU271" s="113"/>
      <c r="DV271" s="113"/>
      <c r="DW271" s="113"/>
      <c r="DX271" s="113"/>
      <c r="DY271" s="113"/>
      <c r="DZ271" s="113"/>
      <c r="EA271" s="113"/>
      <c r="EB271" s="113"/>
      <c r="EC271" s="113"/>
      <c r="ED271" s="113"/>
      <c r="EE271" s="113"/>
      <c r="EF271" s="113"/>
      <c r="EG271" s="113"/>
      <c r="EH271" s="113"/>
      <c r="EI271" s="113"/>
      <c r="EJ271" s="113"/>
      <c r="EK271" s="113"/>
      <c r="EL271" s="113"/>
      <c r="EM271" s="113"/>
      <c r="EN271" s="113"/>
      <c r="EO271" s="113"/>
      <c r="EP271" s="113"/>
      <c r="EQ271" s="113"/>
      <c r="ER271" s="113"/>
    </row>
    <row r="272" spans="1:148">
      <c r="A272" s="113"/>
      <c r="B272" s="113"/>
      <c r="S272" s="113"/>
      <c r="T272" s="113"/>
      <c r="U272" s="113"/>
      <c r="V272" s="113"/>
      <c r="W272" s="113"/>
      <c r="X272" s="113"/>
      <c r="Y272" s="113"/>
      <c r="Z272" s="113"/>
      <c r="AA272" s="113"/>
      <c r="AB272" s="113"/>
      <c r="AC272" s="113"/>
      <c r="AD272" s="113"/>
      <c r="AE272" s="113"/>
      <c r="AF272" s="113"/>
      <c r="AG272" s="113"/>
      <c r="AH272" s="113"/>
      <c r="AI272" s="113"/>
      <c r="AJ272" s="113"/>
      <c r="AK272" s="113"/>
      <c r="AL272" s="113"/>
      <c r="AM272" s="113"/>
      <c r="AN272" s="113"/>
      <c r="AO272" s="113"/>
      <c r="AP272" s="113"/>
      <c r="AQ272" s="113"/>
      <c r="AR272" s="113"/>
      <c r="AS272" s="113"/>
      <c r="AT272" s="113"/>
      <c r="AU272" s="113"/>
      <c r="AV272" s="113"/>
      <c r="AW272" s="113"/>
      <c r="AX272" s="113"/>
      <c r="AY272" s="113"/>
      <c r="AZ272" s="113"/>
      <c r="BA272" s="113"/>
      <c r="BB272" s="113"/>
      <c r="BC272" s="113"/>
      <c r="BD272" s="113"/>
      <c r="BE272" s="113"/>
      <c r="BF272" s="113"/>
      <c r="BG272" s="113"/>
      <c r="BH272" s="113"/>
      <c r="BI272" s="113"/>
      <c r="BJ272" s="113"/>
      <c r="BK272" s="113"/>
      <c r="BL272" s="113"/>
      <c r="BM272" s="113"/>
      <c r="BN272" s="113"/>
      <c r="BO272" s="113"/>
      <c r="BP272" s="113"/>
      <c r="BQ272" s="113"/>
      <c r="BR272" s="113"/>
      <c r="BS272" s="113"/>
      <c r="BT272" s="113"/>
      <c r="BU272" s="113"/>
      <c r="BV272" s="113"/>
      <c r="BW272" s="113"/>
      <c r="BX272" s="113"/>
      <c r="BY272" s="113"/>
      <c r="BZ272" s="113"/>
      <c r="CA272" s="113"/>
      <c r="CB272" s="113"/>
      <c r="CC272" s="113"/>
      <c r="CD272" s="113"/>
      <c r="CE272" s="113"/>
      <c r="CF272" s="113"/>
      <c r="CG272" s="113"/>
      <c r="CH272" s="113"/>
      <c r="CI272" s="113"/>
      <c r="CJ272" s="113"/>
      <c r="CK272" s="113"/>
      <c r="CL272" s="113"/>
      <c r="CM272" s="113"/>
      <c r="CN272" s="113"/>
      <c r="CO272" s="113"/>
      <c r="CP272" s="113"/>
      <c r="CQ272" s="113"/>
      <c r="CR272" s="113"/>
      <c r="CS272" s="113"/>
      <c r="CT272" s="113"/>
      <c r="CU272" s="113"/>
      <c r="CV272" s="113"/>
      <c r="CW272" s="113"/>
      <c r="CX272" s="113"/>
      <c r="CY272" s="113"/>
      <c r="CZ272" s="113"/>
      <c r="DA272" s="113"/>
      <c r="DB272" s="113"/>
      <c r="DC272" s="113"/>
      <c r="DD272" s="113"/>
      <c r="DE272" s="113"/>
      <c r="DF272" s="113"/>
      <c r="DG272" s="113"/>
      <c r="DH272" s="113"/>
      <c r="DI272" s="113"/>
      <c r="DJ272" s="113"/>
      <c r="DK272" s="113"/>
      <c r="DL272" s="113"/>
      <c r="DM272" s="113"/>
      <c r="DN272" s="113"/>
      <c r="DO272" s="113"/>
      <c r="DP272" s="113"/>
      <c r="DQ272" s="113"/>
      <c r="DR272" s="113"/>
      <c r="DS272" s="113"/>
      <c r="DT272" s="113"/>
      <c r="DU272" s="113"/>
      <c r="DV272" s="113"/>
      <c r="DW272" s="113"/>
      <c r="DX272" s="113"/>
      <c r="DY272" s="113"/>
      <c r="DZ272" s="113"/>
      <c r="EA272" s="113"/>
      <c r="EB272" s="113"/>
      <c r="EC272" s="113"/>
      <c r="ED272" s="113"/>
      <c r="EE272" s="113"/>
      <c r="EF272" s="113"/>
      <c r="EG272" s="113"/>
      <c r="EH272" s="113"/>
      <c r="EI272" s="113"/>
      <c r="EJ272" s="113"/>
      <c r="EK272" s="113"/>
      <c r="EL272" s="113"/>
      <c r="EM272" s="113"/>
      <c r="EN272" s="113"/>
      <c r="EO272" s="113"/>
      <c r="EP272" s="113"/>
      <c r="EQ272" s="113"/>
      <c r="ER272" s="113"/>
    </row>
    <row r="273" spans="1:148">
      <c r="A273" s="113"/>
      <c r="B273" s="113"/>
      <c r="S273" s="113"/>
      <c r="T273" s="113"/>
      <c r="U273" s="113"/>
      <c r="V273" s="113"/>
      <c r="W273" s="113"/>
      <c r="X273" s="113"/>
      <c r="Y273" s="113"/>
      <c r="Z273" s="113"/>
      <c r="AA273" s="113"/>
      <c r="AB273" s="113"/>
      <c r="AC273" s="113"/>
      <c r="AD273" s="113"/>
      <c r="AE273" s="113"/>
      <c r="AF273" s="113"/>
      <c r="AG273" s="113"/>
      <c r="AH273" s="113"/>
      <c r="AI273" s="113"/>
      <c r="AJ273" s="113"/>
      <c r="AK273" s="113"/>
      <c r="AL273" s="113"/>
      <c r="AM273" s="113"/>
      <c r="AN273" s="113"/>
      <c r="AO273" s="113"/>
      <c r="AP273" s="113"/>
      <c r="AQ273" s="113"/>
      <c r="AR273" s="113"/>
      <c r="AS273" s="113"/>
      <c r="AT273" s="113"/>
      <c r="AU273" s="113"/>
      <c r="AV273" s="113"/>
      <c r="AW273" s="113"/>
      <c r="AX273" s="113"/>
      <c r="AY273" s="113"/>
      <c r="AZ273" s="113"/>
      <c r="BA273" s="113"/>
      <c r="BB273" s="113"/>
      <c r="BC273" s="113"/>
      <c r="BD273" s="113"/>
      <c r="BE273" s="113"/>
      <c r="BF273" s="113"/>
      <c r="BG273" s="113"/>
      <c r="BH273" s="113"/>
      <c r="BI273" s="113"/>
      <c r="BJ273" s="113"/>
      <c r="BK273" s="113"/>
      <c r="BL273" s="113"/>
      <c r="BM273" s="113"/>
      <c r="BN273" s="113"/>
      <c r="BO273" s="113"/>
      <c r="BP273" s="113"/>
      <c r="BQ273" s="113"/>
      <c r="BR273" s="113"/>
      <c r="BS273" s="113"/>
      <c r="BT273" s="113"/>
      <c r="BU273" s="113"/>
      <c r="BV273" s="113"/>
      <c r="BW273" s="113"/>
      <c r="BX273" s="113"/>
      <c r="BY273" s="113"/>
      <c r="BZ273" s="113"/>
      <c r="CA273" s="113"/>
      <c r="CB273" s="113"/>
      <c r="CC273" s="113"/>
      <c r="CD273" s="113"/>
      <c r="CE273" s="113"/>
      <c r="CF273" s="113"/>
      <c r="CG273" s="113"/>
      <c r="CH273" s="113"/>
      <c r="CI273" s="113"/>
      <c r="CJ273" s="113"/>
      <c r="CK273" s="113"/>
      <c r="CL273" s="113"/>
      <c r="CM273" s="113"/>
      <c r="CN273" s="113"/>
      <c r="CO273" s="113"/>
      <c r="CP273" s="113"/>
      <c r="CQ273" s="113"/>
      <c r="CR273" s="113"/>
      <c r="CS273" s="113"/>
      <c r="CT273" s="113"/>
      <c r="CU273" s="113"/>
      <c r="CV273" s="113"/>
      <c r="CW273" s="113"/>
      <c r="CX273" s="113"/>
      <c r="CY273" s="113"/>
      <c r="CZ273" s="113"/>
      <c r="DA273" s="113"/>
      <c r="DB273" s="113"/>
      <c r="DC273" s="113"/>
      <c r="DD273" s="113"/>
      <c r="DE273" s="113"/>
      <c r="DF273" s="113"/>
      <c r="DG273" s="113"/>
      <c r="DH273" s="113"/>
      <c r="DI273" s="113"/>
      <c r="DJ273" s="113"/>
      <c r="DK273" s="113"/>
      <c r="DL273" s="113"/>
      <c r="DM273" s="113"/>
      <c r="DN273" s="113"/>
      <c r="DO273" s="113"/>
      <c r="DP273" s="113"/>
      <c r="DQ273" s="113"/>
      <c r="DR273" s="113"/>
      <c r="DS273" s="113"/>
      <c r="DT273" s="113"/>
      <c r="DU273" s="113"/>
      <c r="DV273" s="113"/>
      <c r="DW273" s="113"/>
      <c r="DX273" s="113"/>
      <c r="DY273" s="113"/>
      <c r="DZ273" s="113"/>
      <c r="EA273" s="113"/>
      <c r="EB273" s="113"/>
      <c r="EC273" s="113"/>
      <c r="ED273" s="113"/>
      <c r="EE273" s="113"/>
      <c r="EF273" s="113"/>
      <c r="EG273" s="113"/>
      <c r="EH273" s="113"/>
      <c r="EI273" s="113"/>
      <c r="EJ273" s="113"/>
      <c r="EK273" s="113"/>
      <c r="EL273" s="113"/>
      <c r="EM273" s="113"/>
      <c r="EN273" s="113"/>
      <c r="EO273" s="113"/>
      <c r="EP273" s="113"/>
      <c r="EQ273" s="113"/>
      <c r="ER273" s="113"/>
    </row>
    <row r="274" spans="1:148">
      <c r="A274" s="113"/>
      <c r="B274" s="113"/>
      <c r="S274" s="113"/>
      <c r="T274" s="113"/>
      <c r="U274" s="113"/>
      <c r="V274" s="113"/>
      <c r="W274" s="113"/>
      <c r="X274" s="113"/>
      <c r="Y274" s="113"/>
      <c r="Z274" s="113"/>
      <c r="AA274" s="113"/>
      <c r="AB274" s="113"/>
      <c r="AC274" s="113"/>
      <c r="AD274" s="113"/>
      <c r="AE274" s="113"/>
      <c r="AF274" s="113"/>
      <c r="AG274" s="113"/>
      <c r="AH274" s="113"/>
      <c r="AI274" s="113"/>
      <c r="AJ274" s="113"/>
      <c r="AK274" s="113"/>
      <c r="AL274" s="113"/>
      <c r="AM274" s="113"/>
      <c r="AN274" s="113"/>
      <c r="AO274" s="113"/>
      <c r="AP274" s="113"/>
      <c r="AQ274" s="113"/>
      <c r="AR274" s="113"/>
      <c r="AS274" s="113"/>
      <c r="AT274" s="113"/>
      <c r="AU274" s="113"/>
      <c r="AV274" s="113"/>
      <c r="AW274" s="113"/>
      <c r="AX274" s="113"/>
      <c r="AY274" s="113"/>
      <c r="AZ274" s="113"/>
      <c r="BA274" s="113"/>
      <c r="BB274" s="113"/>
      <c r="BC274" s="113"/>
      <c r="BD274" s="113"/>
      <c r="BE274" s="113"/>
      <c r="BF274" s="113"/>
      <c r="BG274" s="113"/>
      <c r="BH274" s="113"/>
      <c r="BI274" s="113"/>
      <c r="BJ274" s="113"/>
      <c r="BK274" s="113"/>
      <c r="BL274" s="113"/>
      <c r="BM274" s="113"/>
      <c r="BN274" s="113"/>
      <c r="BO274" s="113"/>
      <c r="BP274" s="113"/>
      <c r="BQ274" s="113"/>
      <c r="BR274" s="113"/>
      <c r="BS274" s="113"/>
      <c r="BT274" s="113"/>
      <c r="BU274" s="113"/>
      <c r="BV274" s="113"/>
      <c r="BW274" s="113"/>
      <c r="BX274" s="113"/>
      <c r="BY274" s="113"/>
      <c r="BZ274" s="113"/>
      <c r="CA274" s="113"/>
      <c r="CB274" s="113"/>
      <c r="CC274" s="113"/>
      <c r="CD274" s="113"/>
      <c r="CE274" s="113"/>
      <c r="CF274" s="113"/>
      <c r="CG274" s="113"/>
      <c r="CH274" s="113"/>
      <c r="CI274" s="113"/>
      <c r="CJ274" s="113"/>
      <c r="CK274" s="113"/>
      <c r="CL274" s="113"/>
      <c r="CM274" s="113"/>
      <c r="CN274" s="113"/>
      <c r="CO274" s="113"/>
      <c r="CP274" s="113"/>
      <c r="CQ274" s="113"/>
      <c r="CR274" s="113"/>
      <c r="CS274" s="113"/>
      <c r="CT274" s="113"/>
      <c r="CU274" s="113"/>
      <c r="CV274" s="113"/>
      <c r="CW274" s="113"/>
      <c r="CX274" s="113"/>
      <c r="CY274" s="113"/>
      <c r="CZ274" s="113"/>
      <c r="DA274" s="113"/>
      <c r="DB274" s="113"/>
      <c r="DC274" s="113"/>
      <c r="DD274" s="113"/>
      <c r="DE274" s="113"/>
      <c r="DF274" s="113"/>
      <c r="DG274" s="113"/>
      <c r="DH274" s="113"/>
      <c r="DI274" s="113"/>
      <c r="DJ274" s="113"/>
      <c r="DK274" s="113"/>
      <c r="DL274" s="113"/>
      <c r="DM274" s="113"/>
      <c r="DN274" s="113"/>
      <c r="DO274" s="113"/>
      <c r="DP274" s="113"/>
      <c r="DQ274" s="113"/>
      <c r="DR274" s="113"/>
      <c r="DS274" s="113"/>
      <c r="DT274" s="113"/>
      <c r="DU274" s="113"/>
      <c r="DV274" s="113"/>
      <c r="DW274" s="113"/>
      <c r="DX274" s="113"/>
      <c r="DY274" s="113"/>
      <c r="DZ274" s="113"/>
      <c r="EA274" s="113"/>
      <c r="EB274" s="113"/>
      <c r="EC274" s="113"/>
      <c r="ED274" s="113"/>
      <c r="EE274" s="113"/>
      <c r="EF274" s="113"/>
      <c r="EG274" s="113"/>
      <c r="EH274" s="113"/>
      <c r="EI274" s="113"/>
      <c r="EJ274" s="113"/>
      <c r="EK274" s="113"/>
      <c r="EL274" s="113"/>
      <c r="EM274" s="113"/>
      <c r="EN274" s="113"/>
      <c r="EO274" s="113"/>
      <c r="EP274" s="113"/>
      <c r="EQ274" s="113"/>
      <c r="ER274" s="113"/>
    </row>
    <row r="275" spans="1:148">
      <c r="A275" s="113"/>
      <c r="B275" s="113"/>
      <c r="S275" s="113"/>
      <c r="T275" s="113"/>
      <c r="U275" s="113"/>
      <c r="V275" s="113"/>
      <c r="W275" s="113"/>
      <c r="X275" s="113"/>
      <c r="Y275" s="113"/>
      <c r="Z275" s="113"/>
      <c r="AA275" s="113"/>
      <c r="AB275" s="113"/>
      <c r="AC275" s="113"/>
      <c r="AD275" s="113"/>
      <c r="AE275" s="113"/>
      <c r="AF275" s="113"/>
      <c r="AG275" s="113"/>
      <c r="AH275" s="113"/>
      <c r="AI275" s="113"/>
      <c r="AJ275" s="113"/>
      <c r="AK275" s="113"/>
      <c r="AL275" s="113"/>
      <c r="AM275" s="113"/>
      <c r="AN275" s="113"/>
      <c r="AO275" s="113"/>
      <c r="AP275" s="113"/>
      <c r="AQ275" s="113"/>
      <c r="AR275" s="113"/>
      <c r="AS275" s="113"/>
      <c r="AT275" s="113"/>
      <c r="AU275" s="113"/>
      <c r="AV275" s="113"/>
      <c r="AW275" s="113"/>
      <c r="AX275" s="113"/>
      <c r="AY275" s="113"/>
      <c r="AZ275" s="113"/>
      <c r="BA275" s="113"/>
      <c r="BB275" s="113"/>
      <c r="BC275" s="113"/>
      <c r="BD275" s="113"/>
      <c r="BE275" s="113"/>
      <c r="BF275" s="113"/>
      <c r="BG275" s="113"/>
      <c r="BH275" s="113"/>
      <c r="BI275" s="113"/>
      <c r="BJ275" s="113"/>
      <c r="BK275" s="113"/>
      <c r="BL275" s="113"/>
      <c r="BM275" s="113"/>
      <c r="BN275" s="113"/>
      <c r="BO275" s="113"/>
      <c r="BP275" s="113"/>
      <c r="BQ275" s="113"/>
      <c r="BR275" s="113"/>
      <c r="BS275" s="113"/>
      <c r="BT275" s="113"/>
      <c r="BU275" s="113"/>
      <c r="BV275" s="113"/>
      <c r="BW275" s="113"/>
      <c r="BX275" s="113"/>
      <c r="BY275" s="113"/>
      <c r="BZ275" s="113"/>
      <c r="CA275" s="113"/>
      <c r="CB275" s="113"/>
      <c r="CC275" s="113"/>
      <c r="CD275" s="113"/>
      <c r="CE275" s="113"/>
      <c r="CF275" s="113"/>
      <c r="CG275" s="113"/>
      <c r="CH275" s="113"/>
      <c r="CI275" s="113"/>
      <c r="CJ275" s="113"/>
      <c r="CK275" s="113"/>
      <c r="CL275" s="113"/>
      <c r="CM275" s="113"/>
      <c r="CN275" s="113"/>
      <c r="CO275" s="113"/>
      <c r="CP275" s="113"/>
      <c r="CQ275" s="113"/>
      <c r="CR275" s="113"/>
      <c r="CS275" s="113"/>
      <c r="CT275" s="113"/>
      <c r="CU275" s="113"/>
      <c r="CV275" s="113"/>
      <c r="CW275" s="113"/>
      <c r="CX275" s="113"/>
      <c r="CY275" s="113"/>
      <c r="CZ275" s="113"/>
      <c r="DA275" s="113"/>
      <c r="DB275" s="113"/>
      <c r="DC275" s="113"/>
      <c r="DD275" s="113"/>
      <c r="DE275" s="113"/>
      <c r="DF275" s="113"/>
      <c r="DG275" s="113"/>
      <c r="DH275" s="113"/>
      <c r="DI275" s="113"/>
      <c r="DJ275" s="113"/>
      <c r="DK275" s="113"/>
      <c r="DL275" s="113"/>
      <c r="DM275" s="113"/>
      <c r="DN275" s="113"/>
      <c r="DO275" s="113"/>
      <c r="DP275" s="113"/>
      <c r="DQ275" s="113"/>
      <c r="DR275" s="113"/>
      <c r="DS275" s="113"/>
      <c r="DT275" s="113"/>
      <c r="DU275" s="113"/>
      <c r="DV275" s="113"/>
      <c r="DW275" s="113"/>
      <c r="DX275" s="113"/>
      <c r="DY275" s="113"/>
      <c r="DZ275" s="113"/>
      <c r="EA275" s="113"/>
      <c r="EB275" s="113"/>
      <c r="EC275" s="113"/>
      <c r="ED275" s="113"/>
      <c r="EE275" s="113"/>
      <c r="EF275" s="113"/>
      <c r="EG275" s="113"/>
      <c r="EH275" s="113"/>
      <c r="EI275" s="113"/>
      <c r="EJ275" s="113"/>
      <c r="EK275" s="113"/>
      <c r="EL275" s="113"/>
      <c r="EM275" s="113"/>
      <c r="EN275" s="113"/>
      <c r="EO275" s="113"/>
      <c r="EP275" s="113"/>
      <c r="EQ275" s="113"/>
      <c r="ER275" s="113"/>
    </row>
    <row r="276" spans="1:148">
      <c r="A276" s="113"/>
      <c r="B276" s="113"/>
      <c r="S276" s="113"/>
      <c r="T276" s="113"/>
      <c r="U276" s="113"/>
      <c r="V276" s="113"/>
      <c r="W276" s="113"/>
      <c r="X276" s="113"/>
      <c r="Y276" s="113"/>
      <c r="Z276" s="113"/>
      <c r="AA276" s="113"/>
      <c r="AB276" s="113"/>
      <c r="AC276" s="113"/>
      <c r="AD276" s="113"/>
      <c r="AE276" s="113"/>
      <c r="AF276" s="113"/>
      <c r="AG276" s="113"/>
      <c r="AH276" s="113"/>
      <c r="AI276" s="113"/>
      <c r="AJ276" s="113"/>
      <c r="AK276" s="113"/>
      <c r="AL276" s="113"/>
      <c r="AM276" s="113"/>
      <c r="AN276" s="113"/>
      <c r="AO276" s="113"/>
      <c r="AP276" s="113"/>
      <c r="AQ276" s="113"/>
      <c r="AR276" s="113"/>
      <c r="AS276" s="113"/>
      <c r="AT276" s="113"/>
      <c r="AU276" s="113"/>
      <c r="AV276" s="113"/>
      <c r="AW276" s="113"/>
      <c r="AX276" s="113"/>
      <c r="AY276" s="113"/>
      <c r="AZ276" s="113"/>
      <c r="BA276" s="113"/>
      <c r="BB276" s="113"/>
      <c r="BC276" s="113"/>
      <c r="BD276" s="113"/>
      <c r="BE276" s="113"/>
      <c r="BF276" s="113"/>
      <c r="BG276" s="113"/>
      <c r="BH276" s="113"/>
      <c r="BI276" s="113"/>
      <c r="BJ276" s="113"/>
      <c r="BK276" s="113"/>
      <c r="BL276" s="113"/>
      <c r="BM276" s="113"/>
      <c r="BN276" s="113"/>
      <c r="BO276" s="113"/>
      <c r="BP276" s="113"/>
      <c r="BQ276" s="113"/>
      <c r="BR276" s="113"/>
      <c r="BS276" s="113"/>
      <c r="BT276" s="113"/>
      <c r="BU276" s="113"/>
      <c r="BV276" s="113"/>
      <c r="BW276" s="113"/>
      <c r="BX276" s="113"/>
      <c r="BY276" s="113"/>
      <c r="BZ276" s="113"/>
      <c r="CA276" s="113"/>
      <c r="CB276" s="113"/>
      <c r="CC276" s="113"/>
      <c r="CD276" s="113"/>
      <c r="CE276" s="113"/>
      <c r="CF276" s="113"/>
      <c r="CG276" s="113"/>
      <c r="CH276" s="113"/>
      <c r="CI276" s="113"/>
      <c r="CJ276" s="113"/>
      <c r="CK276" s="113"/>
      <c r="CL276" s="113"/>
      <c r="CM276" s="113"/>
      <c r="CN276" s="113"/>
      <c r="CO276" s="113"/>
      <c r="CP276" s="113"/>
      <c r="CQ276" s="113"/>
      <c r="CR276" s="113"/>
      <c r="CS276" s="113"/>
      <c r="CT276" s="113"/>
      <c r="CU276" s="113"/>
      <c r="CV276" s="113"/>
      <c r="CW276" s="113"/>
      <c r="CX276" s="113"/>
      <c r="CY276" s="113"/>
      <c r="CZ276" s="113"/>
      <c r="DA276" s="113"/>
      <c r="DB276" s="113"/>
      <c r="DC276" s="113"/>
      <c r="DD276" s="113"/>
      <c r="DE276" s="113"/>
      <c r="DF276" s="113"/>
      <c r="DG276" s="113"/>
      <c r="DH276" s="113"/>
      <c r="DI276" s="113"/>
      <c r="DJ276" s="113"/>
      <c r="DK276" s="113"/>
      <c r="DL276" s="113"/>
      <c r="DM276" s="113"/>
      <c r="DN276" s="113"/>
      <c r="DO276" s="113"/>
      <c r="DP276" s="113"/>
      <c r="DQ276" s="113"/>
      <c r="DR276" s="113"/>
      <c r="DS276" s="113"/>
      <c r="DT276" s="113"/>
      <c r="DU276" s="113"/>
      <c r="DV276" s="113"/>
      <c r="DW276" s="113"/>
      <c r="DX276" s="113"/>
      <c r="DY276" s="113"/>
      <c r="DZ276" s="113"/>
      <c r="EA276" s="113"/>
      <c r="EB276" s="113"/>
      <c r="EC276" s="113"/>
      <c r="ED276" s="113"/>
      <c r="EE276" s="113"/>
      <c r="EF276" s="113"/>
      <c r="EG276" s="113"/>
      <c r="EH276" s="113"/>
      <c r="EI276" s="113"/>
      <c r="EJ276" s="113"/>
      <c r="EK276" s="113"/>
      <c r="EL276" s="113"/>
      <c r="EM276" s="113"/>
      <c r="EN276" s="113"/>
      <c r="EO276" s="113"/>
      <c r="EP276" s="113"/>
      <c r="EQ276" s="113"/>
      <c r="ER276" s="113"/>
    </row>
    <row r="277" spans="1:148">
      <c r="A277" s="113"/>
      <c r="B277" s="113"/>
      <c r="S277" s="113"/>
      <c r="T277" s="113"/>
      <c r="U277" s="113"/>
      <c r="V277" s="113"/>
      <c r="W277" s="113"/>
      <c r="X277" s="113"/>
      <c r="Y277" s="113"/>
      <c r="Z277" s="113"/>
      <c r="AA277" s="113"/>
      <c r="AB277" s="113"/>
      <c r="AC277" s="113"/>
      <c r="AD277" s="113"/>
      <c r="AE277" s="113"/>
      <c r="AF277" s="113"/>
      <c r="AG277" s="113"/>
      <c r="AH277" s="113"/>
      <c r="AI277" s="113"/>
      <c r="AJ277" s="113"/>
      <c r="AK277" s="113"/>
      <c r="AL277" s="113"/>
      <c r="AM277" s="113"/>
      <c r="AN277" s="113"/>
      <c r="AO277" s="113"/>
      <c r="AP277" s="113"/>
      <c r="AQ277" s="113"/>
      <c r="AR277" s="113"/>
      <c r="AS277" s="113"/>
      <c r="AT277" s="113"/>
      <c r="AU277" s="113"/>
      <c r="AV277" s="113"/>
      <c r="AW277" s="113"/>
      <c r="AX277" s="113"/>
      <c r="AY277" s="113"/>
      <c r="AZ277" s="113"/>
      <c r="BA277" s="113"/>
      <c r="BB277" s="113"/>
      <c r="BC277" s="113"/>
      <c r="BD277" s="113"/>
      <c r="BE277" s="113"/>
      <c r="BF277" s="113"/>
      <c r="BG277" s="113"/>
      <c r="BH277" s="113"/>
      <c r="BI277" s="113"/>
      <c r="BJ277" s="113"/>
      <c r="BK277" s="113"/>
      <c r="BL277" s="113"/>
      <c r="BM277" s="113"/>
      <c r="BN277" s="113"/>
      <c r="BO277" s="113"/>
      <c r="BP277" s="113"/>
      <c r="BQ277" s="113"/>
      <c r="BR277" s="113"/>
      <c r="BS277" s="113"/>
      <c r="BT277" s="113"/>
      <c r="BU277" s="113"/>
      <c r="BV277" s="113"/>
      <c r="BW277" s="113"/>
      <c r="BX277" s="113"/>
      <c r="BY277" s="113"/>
      <c r="BZ277" s="113"/>
      <c r="CA277" s="113"/>
      <c r="CB277" s="113"/>
      <c r="CC277" s="113"/>
      <c r="CD277" s="113"/>
      <c r="CE277" s="113"/>
      <c r="CF277" s="113"/>
      <c r="CG277" s="113"/>
      <c r="CH277" s="113"/>
      <c r="CI277" s="113"/>
      <c r="CJ277" s="113"/>
      <c r="CK277" s="113"/>
      <c r="CL277" s="113"/>
      <c r="CM277" s="113"/>
      <c r="CN277" s="113"/>
      <c r="CO277" s="113"/>
      <c r="CP277" s="113"/>
      <c r="CQ277" s="113"/>
      <c r="CR277" s="113"/>
      <c r="CS277" s="113"/>
      <c r="CT277" s="113"/>
      <c r="CU277" s="113"/>
      <c r="CV277" s="113"/>
      <c r="CW277" s="113"/>
      <c r="CX277" s="113"/>
      <c r="CY277" s="113"/>
      <c r="CZ277" s="113"/>
      <c r="DA277" s="113"/>
      <c r="DB277" s="113"/>
      <c r="DC277" s="113"/>
      <c r="DD277" s="113"/>
      <c r="DE277" s="113"/>
      <c r="DF277" s="113"/>
      <c r="DG277" s="113"/>
      <c r="DH277" s="113"/>
      <c r="DI277" s="113"/>
      <c r="DJ277" s="113"/>
      <c r="DK277" s="113"/>
      <c r="DL277" s="113"/>
      <c r="DM277" s="113"/>
      <c r="DN277" s="113"/>
      <c r="DO277" s="113"/>
      <c r="DP277" s="113"/>
      <c r="DQ277" s="113"/>
      <c r="DR277" s="113"/>
      <c r="DS277" s="113"/>
      <c r="DT277" s="113"/>
      <c r="DU277" s="113"/>
      <c r="DV277" s="113"/>
      <c r="DW277" s="113"/>
      <c r="DX277" s="113"/>
      <c r="DY277" s="113"/>
      <c r="DZ277" s="113"/>
      <c r="EA277" s="113"/>
      <c r="EB277" s="113"/>
      <c r="EC277" s="113"/>
      <c r="ED277" s="113"/>
      <c r="EE277" s="113"/>
      <c r="EF277" s="113"/>
      <c r="EG277" s="113"/>
      <c r="EH277" s="113"/>
      <c r="EI277" s="113"/>
      <c r="EJ277" s="113"/>
      <c r="EK277" s="113"/>
      <c r="EL277" s="113"/>
      <c r="EM277" s="113"/>
      <c r="EN277" s="113"/>
      <c r="EO277" s="113"/>
      <c r="EP277" s="113"/>
      <c r="EQ277" s="113"/>
      <c r="ER277" s="113"/>
    </row>
    <row r="278" spans="1:148">
      <c r="A278" s="113"/>
      <c r="B278" s="113"/>
      <c r="S278" s="113"/>
      <c r="T278" s="113"/>
      <c r="U278" s="113"/>
      <c r="V278" s="113"/>
      <c r="W278" s="113"/>
      <c r="X278" s="113"/>
      <c r="Y278" s="113"/>
      <c r="Z278" s="113"/>
      <c r="AA278" s="113"/>
      <c r="AB278" s="113"/>
      <c r="AC278" s="113"/>
      <c r="AD278" s="113"/>
      <c r="AE278" s="113"/>
      <c r="AF278" s="113"/>
      <c r="AG278" s="113"/>
      <c r="AH278" s="113"/>
      <c r="AI278" s="113"/>
      <c r="AJ278" s="113"/>
      <c r="AK278" s="113"/>
      <c r="AL278" s="113"/>
      <c r="AM278" s="113"/>
      <c r="AN278" s="113"/>
      <c r="AO278" s="113"/>
      <c r="AP278" s="113"/>
      <c r="AQ278" s="113"/>
      <c r="AR278" s="113"/>
      <c r="AS278" s="113"/>
      <c r="AT278" s="113"/>
      <c r="AU278" s="113"/>
      <c r="AV278" s="113"/>
      <c r="AW278" s="113"/>
      <c r="AX278" s="113"/>
      <c r="AY278" s="113"/>
      <c r="AZ278" s="113"/>
      <c r="BA278" s="113"/>
      <c r="BB278" s="113"/>
      <c r="BC278" s="113"/>
      <c r="BD278" s="113"/>
      <c r="BE278" s="113"/>
      <c r="BF278" s="113"/>
      <c r="BG278" s="113"/>
      <c r="BH278" s="113"/>
      <c r="BI278" s="113"/>
      <c r="BJ278" s="113"/>
      <c r="BK278" s="113"/>
      <c r="BL278" s="113"/>
      <c r="BM278" s="113"/>
      <c r="BN278" s="113"/>
      <c r="BO278" s="113"/>
      <c r="BP278" s="113"/>
      <c r="BQ278" s="113"/>
      <c r="BR278" s="113"/>
      <c r="BS278" s="113"/>
      <c r="BT278" s="113"/>
      <c r="BU278" s="113"/>
      <c r="BV278" s="113"/>
      <c r="BW278" s="113"/>
      <c r="BX278" s="113"/>
      <c r="BY278" s="113"/>
      <c r="BZ278" s="113"/>
      <c r="CA278" s="113"/>
      <c r="CB278" s="113"/>
      <c r="CC278" s="113"/>
      <c r="CD278" s="113"/>
      <c r="CE278" s="113"/>
      <c r="CF278" s="113"/>
      <c r="CG278" s="113"/>
      <c r="CH278" s="113"/>
      <c r="CI278" s="113"/>
      <c r="CJ278" s="113"/>
      <c r="CK278" s="113"/>
      <c r="CL278" s="113"/>
      <c r="CM278" s="113"/>
      <c r="CN278" s="113"/>
      <c r="CO278" s="113"/>
      <c r="CP278" s="113"/>
      <c r="CQ278" s="113"/>
      <c r="CR278" s="113"/>
      <c r="CS278" s="113"/>
      <c r="CT278" s="113"/>
      <c r="CU278" s="113"/>
      <c r="CV278" s="113"/>
      <c r="CW278" s="113"/>
      <c r="CX278" s="113"/>
      <c r="CY278" s="113"/>
      <c r="CZ278" s="113"/>
      <c r="DA278" s="113"/>
      <c r="DB278" s="113"/>
      <c r="DC278" s="113"/>
      <c r="DD278" s="113"/>
      <c r="DE278" s="113"/>
      <c r="DF278" s="113"/>
      <c r="DG278" s="113"/>
      <c r="DH278" s="113"/>
      <c r="DI278" s="113"/>
      <c r="DJ278" s="113"/>
      <c r="DK278" s="113"/>
      <c r="DL278" s="113"/>
      <c r="DM278" s="113"/>
      <c r="DN278" s="113"/>
      <c r="DO278" s="113"/>
      <c r="DP278" s="113"/>
      <c r="DQ278" s="113"/>
      <c r="DR278" s="113"/>
      <c r="DS278" s="113"/>
      <c r="DT278" s="113"/>
      <c r="DU278" s="113"/>
      <c r="DV278" s="113"/>
      <c r="DW278" s="113"/>
      <c r="DX278" s="113"/>
      <c r="DY278" s="113"/>
      <c r="DZ278" s="113"/>
      <c r="EA278" s="113"/>
      <c r="EB278" s="113"/>
      <c r="EC278" s="113"/>
      <c r="ED278" s="113"/>
      <c r="EE278" s="113"/>
      <c r="EF278" s="113"/>
      <c r="EG278" s="113"/>
      <c r="EH278" s="113"/>
      <c r="EI278" s="113"/>
      <c r="EJ278" s="113"/>
      <c r="EK278" s="113"/>
      <c r="EL278" s="113"/>
      <c r="EM278" s="113"/>
      <c r="EN278" s="113"/>
      <c r="EO278" s="113"/>
      <c r="EP278" s="113"/>
      <c r="EQ278" s="113"/>
      <c r="ER278" s="113"/>
    </row>
    <row r="279" spans="1:148">
      <c r="A279" s="113"/>
      <c r="B279" s="113"/>
      <c r="S279" s="113"/>
      <c r="T279" s="113"/>
      <c r="U279" s="113"/>
      <c r="V279" s="113"/>
      <c r="W279" s="113"/>
      <c r="X279" s="113"/>
      <c r="Y279" s="113"/>
      <c r="Z279" s="113"/>
      <c r="AA279" s="113"/>
      <c r="AB279" s="113"/>
      <c r="AC279" s="113"/>
      <c r="AD279" s="113"/>
      <c r="AE279" s="113"/>
      <c r="AF279" s="113"/>
      <c r="AG279" s="113"/>
      <c r="AH279" s="113"/>
      <c r="AI279" s="113"/>
      <c r="AJ279" s="113"/>
      <c r="AK279" s="113"/>
      <c r="AL279" s="113"/>
      <c r="AM279" s="113"/>
      <c r="AN279" s="113"/>
      <c r="AO279" s="113"/>
      <c r="AP279" s="113"/>
      <c r="AQ279" s="113"/>
      <c r="AR279" s="113"/>
      <c r="AS279" s="113"/>
      <c r="AT279" s="113"/>
      <c r="AU279" s="113"/>
      <c r="AV279" s="113"/>
      <c r="AW279" s="113"/>
      <c r="AX279" s="113"/>
      <c r="AY279" s="113"/>
      <c r="AZ279" s="113"/>
      <c r="BA279" s="113"/>
      <c r="BB279" s="113"/>
      <c r="BC279" s="113"/>
      <c r="BD279" s="113"/>
      <c r="BE279" s="113"/>
      <c r="BF279" s="113"/>
      <c r="BG279" s="113"/>
      <c r="BH279" s="113"/>
      <c r="BI279" s="113"/>
      <c r="BJ279" s="113"/>
      <c r="BK279" s="113"/>
      <c r="BL279" s="113"/>
      <c r="BM279" s="113"/>
      <c r="BN279" s="113"/>
      <c r="BO279" s="113"/>
      <c r="BP279" s="113"/>
      <c r="BQ279" s="113"/>
      <c r="BR279" s="113"/>
      <c r="BS279" s="113"/>
      <c r="BT279" s="113"/>
      <c r="BU279" s="113"/>
      <c r="BV279" s="113"/>
      <c r="BW279" s="113"/>
      <c r="BX279" s="113"/>
      <c r="BY279" s="113"/>
      <c r="BZ279" s="113"/>
      <c r="CA279" s="113"/>
      <c r="CB279" s="113"/>
      <c r="CC279" s="113"/>
      <c r="CD279" s="113"/>
      <c r="CE279" s="113"/>
      <c r="CF279" s="113"/>
      <c r="CG279" s="113"/>
      <c r="CH279" s="113"/>
      <c r="CI279" s="113"/>
      <c r="CJ279" s="113"/>
      <c r="CK279" s="113"/>
      <c r="CL279" s="113"/>
      <c r="CM279" s="113"/>
      <c r="CN279" s="113"/>
      <c r="CO279" s="113"/>
      <c r="CP279" s="113"/>
      <c r="CQ279" s="113"/>
      <c r="CR279" s="113"/>
      <c r="CS279" s="113"/>
      <c r="CT279" s="113"/>
      <c r="CU279" s="113"/>
      <c r="CV279" s="113"/>
      <c r="CW279" s="113"/>
      <c r="CX279" s="113"/>
      <c r="CY279" s="113"/>
      <c r="CZ279" s="113"/>
      <c r="DA279" s="113"/>
      <c r="DB279" s="113"/>
      <c r="DC279" s="113"/>
      <c r="DD279" s="113"/>
      <c r="DE279" s="113"/>
      <c r="DF279" s="113"/>
      <c r="DG279" s="113"/>
      <c r="DH279" s="113"/>
      <c r="DI279" s="113"/>
      <c r="DJ279" s="113"/>
      <c r="DK279" s="113"/>
      <c r="DL279" s="113"/>
      <c r="DM279" s="113"/>
      <c r="DN279" s="113"/>
      <c r="DO279" s="113"/>
      <c r="DP279" s="113"/>
      <c r="DQ279" s="113"/>
      <c r="DR279" s="113"/>
      <c r="DS279" s="113"/>
      <c r="DT279" s="113"/>
      <c r="DU279" s="113"/>
      <c r="DV279" s="113"/>
      <c r="DW279" s="113"/>
      <c r="DX279" s="113"/>
      <c r="DY279" s="113"/>
      <c r="DZ279" s="113"/>
      <c r="EA279" s="113"/>
      <c r="EB279" s="113"/>
      <c r="EC279" s="113"/>
      <c r="ED279" s="113"/>
      <c r="EE279" s="113"/>
      <c r="EF279" s="113"/>
      <c r="EG279" s="113"/>
      <c r="EH279" s="113"/>
      <c r="EI279" s="113"/>
      <c r="EJ279" s="113"/>
      <c r="EK279" s="113"/>
      <c r="EL279" s="113"/>
      <c r="EM279" s="113"/>
      <c r="EN279" s="113"/>
      <c r="EO279" s="113"/>
      <c r="EP279" s="113"/>
      <c r="EQ279" s="113"/>
      <c r="ER279" s="113"/>
    </row>
    <row r="280" spans="1:148">
      <c r="A280" s="113"/>
      <c r="B280" s="113"/>
      <c r="S280" s="113"/>
      <c r="T280" s="113"/>
      <c r="U280" s="113"/>
      <c r="V280" s="113"/>
      <c r="W280" s="113"/>
      <c r="X280" s="113"/>
      <c r="Y280" s="113"/>
      <c r="Z280" s="113"/>
      <c r="AA280" s="113"/>
      <c r="AB280" s="113"/>
      <c r="AC280" s="113"/>
      <c r="AD280" s="113"/>
      <c r="AE280" s="113"/>
      <c r="AF280" s="113"/>
      <c r="AG280" s="113"/>
      <c r="AH280" s="113"/>
      <c r="AI280" s="113"/>
      <c r="AJ280" s="113"/>
      <c r="AK280" s="113"/>
      <c r="AL280" s="113"/>
      <c r="AM280" s="113"/>
      <c r="AN280" s="113"/>
      <c r="AO280" s="113"/>
      <c r="AP280" s="113"/>
      <c r="AQ280" s="113"/>
      <c r="AR280" s="113"/>
      <c r="AS280" s="113"/>
      <c r="AT280" s="113"/>
      <c r="AU280" s="113"/>
      <c r="AV280" s="113"/>
      <c r="AW280" s="113"/>
      <c r="AX280" s="113"/>
      <c r="AY280" s="113"/>
      <c r="AZ280" s="113"/>
      <c r="BA280" s="113"/>
      <c r="BB280" s="113"/>
      <c r="BC280" s="113"/>
      <c r="BD280" s="113"/>
      <c r="BE280" s="113"/>
      <c r="BF280" s="113"/>
      <c r="BG280" s="113"/>
      <c r="BH280" s="113"/>
      <c r="BI280" s="113"/>
      <c r="BJ280" s="113"/>
      <c r="BK280" s="113"/>
      <c r="BL280" s="113"/>
      <c r="BM280" s="113"/>
      <c r="BN280" s="113"/>
      <c r="BO280" s="113"/>
      <c r="BP280" s="113"/>
      <c r="BQ280" s="113"/>
      <c r="BR280" s="113"/>
      <c r="BS280" s="113"/>
      <c r="BT280" s="113"/>
      <c r="BU280" s="113"/>
      <c r="BV280" s="113"/>
      <c r="BW280" s="113"/>
      <c r="BX280" s="113"/>
      <c r="BY280" s="113"/>
      <c r="BZ280" s="113"/>
      <c r="CA280" s="113"/>
      <c r="CB280" s="113"/>
      <c r="CC280" s="113"/>
      <c r="CD280" s="113"/>
      <c r="CE280" s="113"/>
      <c r="CF280" s="113"/>
      <c r="CG280" s="113"/>
      <c r="CH280" s="113"/>
      <c r="CI280" s="113"/>
      <c r="CJ280" s="113"/>
      <c r="CK280" s="113"/>
      <c r="CL280" s="113"/>
      <c r="CM280" s="113"/>
      <c r="CN280" s="113"/>
      <c r="CO280" s="113"/>
      <c r="CP280" s="113"/>
      <c r="CQ280" s="113"/>
      <c r="CR280" s="113"/>
      <c r="CS280" s="113"/>
      <c r="CT280" s="113"/>
      <c r="CU280" s="113"/>
      <c r="CV280" s="113"/>
      <c r="CW280" s="113"/>
      <c r="CX280" s="113"/>
      <c r="CY280" s="113"/>
      <c r="CZ280" s="113"/>
      <c r="DA280" s="113"/>
      <c r="DB280" s="113"/>
      <c r="DC280" s="113"/>
      <c r="DD280" s="113"/>
      <c r="DE280" s="113"/>
      <c r="DF280" s="113"/>
      <c r="DG280" s="113"/>
      <c r="DH280" s="113"/>
      <c r="DI280" s="113"/>
      <c r="DJ280" s="113"/>
      <c r="DK280" s="113"/>
      <c r="DL280" s="113"/>
      <c r="DM280" s="113"/>
      <c r="DN280" s="113"/>
      <c r="DO280" s="113"/>
      <c r="DP280" s="113"/>
      <c r="DQ280" s="113"/>
      <c r="DR280" s="113"/>
      <c r="DS280" s="113"/>
      <c r="DT280" s="113"/>
      <c r="DU280" s="113"/>
      <c r="DV280" s="113"/>
      <c r="DW280" s="113"/>
      <c r="DX280" s="113"/>
      <c r="DY280" s="113"/>
      <c r="DZ280" s="113"/>
      <c r="EA280" s="113"/>
      <c r="EB280" s="113"/>
      <c r="EC280" s="113"/>
      <c r="ED280" s="113"/>
      <c r="EE280" s="113"/>
      <c r="EF280" s="113"/>
      <c r="EG280" s="113"/>
      <c r="EH280" s="113"/>
      <c r="EI280" s="113"/>
      <c r="EJ280" s="113"/>
      <c r="EK280" s="113"/>
      <c r="EL280" s="113"/>
      <c r="EM280" s="113"/>
      <c r="EN280" s="113"/>
      <c r="EO280" s="113"/>
      <c r="EP280" s="113"/>
      <c r="EQ280" s="113"/>
      <c r="ER280" s="113"/>
    </row>
    <row r="281" spans="1:148">
      <c r="A281" s="113"/>
      <c r="B281" s="113"/>
      <c r="S281" s="113"/>
      <c r="T281" s="113"/>
      <c r="U281" s="113"/>
      <c r="V281" s="113"/>
      <c r="W281" s="113"/>
      <c r="X281" s="113"/>
      <c r="Y281" s="113"/>
      <c r="Z281" s="113"/>
      <c r="AA281" s="113"/>
      <c r="AB281" s="113"/>
      <c r="AC281" s="113"/>
      <c r="AD281" s="113"/>
      <c r="AE281" s="113"/>
      <c r="AF281" s="113"/>
      <c r="AG281" s="113"/>
      <c r="AH281" s="113"/>
      <c r="AI281" s="113"/>
      <c r="AJ281" s="113"/>
      <c r="AK281" s="113"/>
      <c r="AL281" s="113"/>
      <c r="AM281" s="113"/>
      <c r="AN281" s="113"/>
      <c r="AO281" s="113"/>
      <c r="AP281" s="113"/>
      <c r="AQ281" s="113"/>
      <c r="AR281" s="113"/>
      <c r="AS281" s="113"/>
      <c r="AT281" s="113"/>
      <c r="AU281" s="113"/>
      <c r="AV281" s="113"/>
      <c r="AW281" s="113"/>
      <c r="AX281" s="113"/>
      <c r="AY281" s="113"/>
      <c r="AZ281" s="113"/>
      <c r="BA281" s="113"/>
      <c r="BB281" s="113"/>
      <c r="BC281" s="113"/>
      <c r="BD281" s="113"/>
      <c r="BE281" s="113"/>
      <c r="BF281" s="113"/>
      <c r="BG281" s="113"/>
      <c r="BH281" s="113"/>
      <c r="BI281" s="113"/>
      <c r="BJ281" s="113"/>
      <c r="BK281" s="113"/>
      <c r="BL281" s="113"/>
      <c r="BM281" s="113"/>
      <c r="BN281" s="113"/>
      <c r="BO281" s="113"/>
      <c r="BP281" s="113"/>
      <c r="BQ281" s="113"/>
      <c r="BR281" s="113"/>
      <c r="BS281" s="113"/>
      <c r="BT281" s="113"/>
      <c r="BU281" s="113"/>
      <c r="BV281" s="113"/>
      <c r="BW281" s="113"/>
      <c r="BX281" s="113"/>
      <c r="BY281" s="113"/>
      <c r="BZ281" s="113"/>
      <c r="CA281" s="113"/>
      <c r="CB281" s="113"/>
      <c r="CC281" s="113"/>
      <c r="CD281" s="113"/>
      <c r="CE281" s="113"/>
      <c r="CF281" s="113"/>
      <c r="CG281" s="113"/>
      <c r="CH281" s="113"/>
      <c r="CI281" s="113"/>
      <c r="CJ281" s="113"/>
      <c r="CK281" s="113"/>
      <c r="CL281" s="113"/>
      <c r="CM281" s="113"/>
      <c r="CN281" s="113"/>
      <c r="CO281" s="113"/>
      <c r="CP281" s="113"/>
      <c r="CQ281" s="113"/>
      <c r="CR281" s="113"/>
      <c r="CS281" s="113"/>
      <c r="CT281" s="113"/>
      <c r="CU281" s="113"/>
      <c r="CV281" s="113"/>
      <c r="CW281" s="113"/>
      <c r="CX281" s="113"/>
      <c r="CY281" s="113"/>
      <c r="CZ281" s="113"/>
      <c r="DA281" s="113"/>
      <c r="DB281" s="113"/>
      <c r="DC281" s="113"/>
      <c r="DD281" s="113"/>
      <c r="DE281" s="113"/>
      <c r="DF281" s="113"/>
      <c r="DG281" s="113"/>
      <c r="DH281" s="113"/>
      <c r="DI281" s="113"/>
      <c r="DJ281" s="113"/>
      <c r="DK281" s="113"/>
      <c r="DL281" s="113"/>
      <c r="DM281" s="113"/>
      <c r="DN281" s="113"/>
      <c r="DO281" s="113"/>
      <c r="DP281" s="113"/>
      <c r="DQ281" s="113"/>
      <c r="DR281" s="113"/>
      <c r="DS281" s="113"/>
      <c r="DT281" s="113"/>
      <c r="DU281" s="113"/>
      <c r="DV281" s="113"/>
      <c r="DW281" s="113"/>
      <c r="DX281" s="113"/>
      <c r="DY281" s="113"/>
      <c r="DZ281" s="113"/>
      <c r="EA281" s="113"/>
      <c r="EB281" s="113"/>
      <c r="EC281" s="113"/>
      <c r="ED281" s="113"/>
      <c r="EE281" s="113"/>
      <c r="EF281" s="113"/>
      <c r="EG281" s="113"/>
      <c r="EH281" s="113"/>
      <c r="EI281" s="113"/>
      <c r="EJ281" s="113"/>
      <c r="EK281" s="113"/>
      <c r="EL281" s="113"/>
      <c r="EM281" s="113"/>
      <c r="EN281" s="113"/>
      <c r="EO281" s="113"/>
      <c r="EP281" s="113"/>
      <c r="EQ281" s="113"/>
      <c r="ER281" s="113"/>
    </row>
    <row r="282" spans="1:148">
      <c r="A282" s="113"/>
      <c r="B282" s="113"/>
      <c r="S282" s="113"/>
      <c r="T282" s="113"/>
      <c r="U282" s="113"/>
      <c r="V282" s="113"/>
      <c r="W282" s="113"/>
      <c r="X282" s="113"/>
      <c r="Y282" s="113"/>
      <c r="Z282" s="113"/>
      <c r="AA282" s="113"/>
      <c r="AB282" s="113"/>
      <c r="AC282" s="113"/>
      <c r="AD282" s="113"/>
      <c r="AE282" s="113"/>
      <c r="AF282" s="113"/>
      <c r="AG282" s="113"/>
      <c r="AH282" s="113"/>
      <c r="AI282" s="113"/>
      <c r="AJ282" s="113"/>
      <c r="AK282" s="113"/>
      <c r="AL282" s="113"/>
      <c r="AM282" s="113"/>
      <c r="AN282" s="113"/>
      <c r="AO282" s="113"/>
      <c r="AP282" s="113"/>
      <c r="AQ282" s="113"/>
      <c r="AR282" s="113"/>
      <c r="AS282" s="113"/>
      <c r="AT282" s="113"/>
      <c r="AU282" s="113"/>
      <c r="AV282" s="113"/>
      <c r="AW282" s="113"/>
      <c r="AX282" s="113"/>
      <c r="AY282" s="113"/>
      <c r="AZ282" s="113"/>
      <c r="BA282" s="113"/>
      <c r="BB282" s="113"/>
      <c r="BC282" s="113"/>
      <c r="BD282" s="113"/>
      <c r="BE282" s="113"/>
      <c r="BF282" s="113"/>
      <c r="BG282" s="113"/>
      <c r="BH282" s="113"/>
      <c r="BI282" s="113"/>
      <c r="BJ282" s="113"/>
      <c r="BK282" s="113"/>
      <c r="BL282" s="113"/>
      <c r="BM282" s="113"/>
      <c r="BN282" s="113"/>
      <c r="BO282" s="113"/>
      <c r="BP282" s="113"/>
      <c r="BQ282" s="113"/>
      <c r="BR282" s="113"/>
      <c r="BS282" s="113"/>
      <c r="BT282" s="113"/>
      <c r="BU282" s="113"/>
      <c r="BV282" s="113"/>
      <c r="BW282" s="113"/>
      <c r="BX282" s="113"/>
      <c r="BY282" s="113"/>
      <c r="BZ282" s="113"/>
      <c r="CA282" s="113"/>
      <c r="CB282" s="113"/>
      <c r="CC282" s="113"/>
      <c r="CD282" s="113"/>
      <c r="CE282" s="113"/>
      <c r="CF282" s="113"/>
      <c r="CG282" s="113"/>
      <c r="CH282" s="113"/>
      <c r="CI282" s="113"/>
      <c r="CJ282" s="113"/>
      <c r="CK282" s="113"/>
      <c r="CL282" s="113"/>
      <c r="CM282" s="113"/>
      <c r="CN282" s="113"/>
      <c r="CO282" s="113"/>
      <c r="CP282" s="113"/>
      <c r="CQ282" s="113"/>
      <c r="CR282" s="113"/>
      <c r="CS282" s="113"/>
      <c r="CT282" s="113"/>
      <c r="CU282" s="113"/>
      <c r="CV282" s="113"/>
      <c r="CW282" s="113"/>
      <c r="CX282" s="113"/>
      <c r="CY282" s="113"/>
      <c r="CZ282" s="113"/>
      <c r="DA282" s="113"/>
      <c r="DB282" s="113"/>
      <c r="DC282" s="113"/>
      <c r="DD282" s="113"/>
      <c r="DE282" s="113"/>
      <c r="DF282" s="113"/>
      <c r="DG282" s="113"/>
      <c r="DH282" s="113"/>
      <c r="DI282" s="113"/>
      <c r="DJ282" s="113"/>
      <c r="DK282" s="113"/>
      <c r="DL282" s="113"/>
      <c r="DM282" s="113"/>
      <c r="DN282" s="113"/>
      <c r="DO282" s="113"/>
      <c r="DP282" s="113"/>
      <c r="DQ282" s="113"/>
      <c r="DR282" s="113"/>
      <c r="DS282" s="113"/>
      <c r="DT282" s="113"/>
      <c r="DU282" s="113"/>
      <c r="DV282" s="113"/>
      <c r="DW282" s="113"/>
      <c r="DX282" s="113"/>
      <c r="DY282" s="113"/>
      <c r="DZ282" s="113"/>
      <c r="EA282" s="113"/>
      <c r="EB282" s="113"/>
      <c r="EC282" s="113"/>
      <c r="ED282" s="113"/>
      <c r="EE282" s="113"/>
      <c r="EF282" s="113"/>
      <c r="EG282" s="113"/>
      <c r="EH282" s="113"/>
      <c r="EI282" s="113"/>
      <c r="EJ282" s="113"/>
      <c r="EK282" s="113"/>
      <c r="EL282" s="113"/>
      <c r="EM282" s="113"/>
      <c r="EN282" s="113"/>
      <c r="EO282" s="113"/>
      <c r="EP282" s="113"/>
      <c r="EQ282" s="113"/>
      <c r="ER282" s="113"/>
    </row>
    <row r="283" spans="1:148">
      <c r="A283" s="113"/>
      <c r="B283" s="113"/>
      <c r="S283" s="113"/>
      <c r="T283" s="113"/>
      <c r="U283" s="113"/>
      <c r="V283" s="113"/>
      <c r="W283" s="113"/>
      <c r="X283" s="113"/>
      <c r="Y283" s="113"/>
      <c r="Z283" s="113"/>
      <c r="AA283" s="113"/>
      <c r="AB283" s="113"/>
      <c r="AC283" s="113"/>
      <c r="AD283" s="113"/>
      <c r="AE283" s="113"/>
      <c r="AF283" s="113"/>
      <c r="AG283" s="113"/>
      <c r="AH283" s="113"/>
      <c r="AI283" s="113"/>
      <c r="AJ283" s="113"/>
      <c r="AK283" s="113"/>
      <c r="AL283" s="113"/>
      <c r="AM283" s="113"/>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3"/>
      <c r="BR283" s="113"/>
      <c r="BS283" s="113"/>
      <c r="BT283" s="113"/>
      <c r="BU283" s="113"/>
      <c r="BV283" s="113"/>
      <c r="BW283" s="113"/>
      <c r="BX283" s="113"/>
      <c r="BY283" s="113"/>
      <c r="BZ283" s="113"/>
      <c r="CA283" s="113"/>
      <c r="CB283" s="113"/>
      <c r="CC283" s="113"/>
      <c r="CD283" s="113"/>
      <c r="CE283" s="113"/>
      <c r="CF283" s="113"/>
      <c r="CG283" s="113"/>
      <c r="CH283" s="113"/>
      <c r="CI283" s="113"/>
      <c r="CJ283" s="113"/>
      <c r="CK283" s="113"/>
      <c r="CL283" s="113"/>
      <c r="CM283" s="113"/>
      <c r="CN283" s="113"/>
      <c r="CO283" s="113"/>
      <c r="CP283" s="113"/>
      <c r="CQ283" s="113"/>
      <c r="CR283" s="113"/>
      <c r="CS283" s="113"/>
      <c r="CT283" s="113"/>
      <c r="CU283" s="113"/>
      <c r="CV283" s="113"/>
      <c r="CW283" s="113"/>
      <c r="CX283" s="113"/>
      <c r="CY283" s="113"/>
      <c r="CZ283" s="113"/>
      <c r="DA283" s="113"/>
      <c r="DB283" s="113"/>
      <c r="DC283" s="113"/>
      <c r="DD283" s="113"/>
      <c r="DE283" s="113"/>
      <c r="DF283" s="113"/>
      <c r="DG283" s="113"/>
      <c r="DH283" s="113"/>
      <c r="DI283" s="113"/>
      <c r="DJ283" s="113"/>
      <c r="DK283" s="113"/>
      <c r="DL283" s="113"/>
      <c r="DM283" s="113"/>
      <c r="DN283" s="113"/>
      <c r="DO283" s="113"/>
      <c r="DP283" s="113"/>
      <c r="DQ283" s="113"/>
      <c r="DR283" s="113"/>
      <c r="DS283" s="113"/>
      <c r="DT283" s="113"/>
      <c r="DU283" s="113"/>
      <c r="DV283" s="113"/>
      <c r="DW283" s="113"/>
      <c r="DX283" s="113"/>
      <c r="DY283" s="113"/>
      <c r="DZ283" s="113"/>
      <c r="EA283" s="113"/>
      <c r="EB283" s="113"/>
      <c r="EC283" s="113"/>
      <c r="ED283" s="113"/>
      <c r="EE283" s="113"/>
      <c r="EF283" s="113"/>
      <c r="EG283" s="113"/>
      <c r="EH283" s="113"/>
      <c r="EI283" s="113"/>
      <c r="EJ283" s="113"/>
      <c r="EK283" s="113"/>
      <c r="EL283" s="113"/>
      <c r="EM283" s="113"/>
      <c r="EN283" s="113"/>
      <c r="EO283" s="113"/>
      <c r="EP283" s="113"/>
      <c r="EQ283" s="113"/>
      <c r="ER283" s="113"/>
    </row>
    <row r="284" spans="1:148">
      <c r="A284" s="113"/>
      <c r="B284" s="113"/>
      <c r="S284" s="113"/>
      <c r="T284" s="113"/>
      <c r="U284" s="113"/>
      <c r="V284" s="113"/>
      <c r="W284" s="113"/>
      <c r="X284" s="113"/>
      <c r="Y284" s="113"/>
      <c r="Z284" s="113"/>
      <c r="AA284" s="113"/>
      <c r="AB284" s="113"/>
      <c r="AC284" s="113"/>
      <c r="AD284" s="113"/>
      <c r="AE284" s="113"/>
      <c r="AF284" s="113"/>
      <c r="AG284" s="113"/>
      <c r="AH284" s="113"/>
      <c r="AI284" s="113"/>
      <c r="AJ284" s="113"/>
      <c r="AK284" s="113"/>
      <c r="AL284" s="113"/>
      <c r="AM284" s="113"/>
      <c r="AN284" s="113"/>
      <c r="AO284" s="113"/>
      <c r="AP284" s="113"/>
      <c r="AQ284" s="113"/>
      <c r="AR284" s="113"/>
      <c r="AS284" s="113"/>
      <c r="AT284" s="113"/>
      <c r="AU284" s="113"/>
      <c r="AV284" s="113"/>
      <c r="AW284" s="113"/>
      <c r="AX284" s="113"/>
      <c r="AY284" s="113"/>
      <c r="AZ284" s="113"/>
      <c r="BA284" s="113"/>
      <c r="BB284" s="113"/>
      <c r="BC284" s="113"/>
      <c r="BD284" s="113"/>
      <c r="BE284" s="113"/>
      <c r="BF284" s="113"/>
      <c r="BG284" s="113"/>
      <c r="BH284" s="113"/>
      <c r="BI284" s="113"/>
      <c r="BJ284" s="113"/>
      <c r="BK284" s="113"/>
      <c r="BL284" s="113"/>
      <c r="BM284" s="113"/>
      <c r="BN284" s="113"/>
      <c r="BO284" s="113"/>
      <c r="BP284" s="113"/>
      <c r="BQ284" s="113"/>
      <c r="BR284" s="113"/>
      <c r="BS284" s="113"/>
      <c r="BT284" s="113"/>
      <c r="BU284" s="113"/>
      <c r="BV284" s="113"/>
      <c r="BW284" s="113"/>
      <c r="BX284" s="113"/>
      <c r="BY284" s="113"/>
      <c r="BZ284" s="113"/>
      <c r="CA284" s="113"/>
      <c r="CB284" s="113"/>
      <c r="CC284" s="113"/>
      <c r="CD284" s="113"/>
      <c r="CE284" s="113"/>
      <c r="CF284" s="113"/>
      <c r="CG284" s="113"/>
      <c r="CH284" s="113"/>
      <c r="CI284" s="113"/>
      <c r="CJ284" s="113"/>
      <c r="CK284" s="113"/>
      <c r="CL284" s="113"/>
      <c r="CM284" s="113"/>
      <c r="CN284" s="113"/>
      <c r="CO284" s="113"/>
      <c r="CP284" s="113"/>
      <c r="CQ284" s="113"/>
      <c r="CR284" s="113"/>
      <c r="CS284" s="113"/>
      <c r="CT284" s="113"/>
      <c r="CU284" s="113"/>
      <c r="CV284" s="113"/>
      <c r="CW284" s="113"/>
      <c r="CX284" s="113"/>
      <c r="CY284" s="113"/>
      <c r="CZ284" s="113"/>
      <c r="DA284" s="113"/>
      <c r="DB284" s="113"/>
      <c r="DC284" s="113"/>
      <c r="DD284" s="113"/>
      <c r="DE284" s="113"/>
      <c r="DF284" s="113"/>
      <c r="DG284" s="113"/>
      <c r="DH284" s="113"/>
      <c r="DI284" s="113"/>
      <c r="DJ284" s="113"/>
      <c r="DK284" s="113"/>
      <c r="DL284" s="113"/>
      <c r="DM284" s="113"/>
      <c r="DN284" s="113"/>
      <c r="DO284" s="113"/>
      <c r="DP284" s="113"/>
      <c r="DQ284" s="113"/>
      <c r="DR284" s="113"/>
      <c r="DS284" s="113"/>
      <c r="DT284" s="113"/>
      <c r="DU284" s="113"/>
      <c r="DV284" s="113"/>
      <c r="DW284" s="113"/>
      <c r="DX284" s="113"/>
      <c r="DY284" s="113"/>
      <c r="DZ284" s="113"/>
      <c r="EA284" s="113"/>
      <c r="EB284" s="113"/>
      <c r="EC284" s="113"/>
      <c r="ED284" s="113"/>
      <c r="EE284" s="113"/>
      <c r="EF284" s="113"/>
      <c r="EG284" s="113"/>
      <c r="EH284" s="113"/>
      <c r="EI284" s="113"/>
      <c r="EJ284" s="113"/>
      <c r="EK284" s="113"/>
      <c r="EL284" s="113"/>
      <c r="EM284" s="113"/>
      <c r="EN284" s="113"/>
      <c r="EO284" s="113"/>
      <c r="EP284" s="113"/>
      <c r="EQ284" s="113"/>
      <c r="ER284" s="113"/>
    </row>
    <row r="285" spans="1:148">
      <c r="A285" s="113"/>
      <c r="B285" s="113"/>
      <c r="S285" s="113"/>
      <c r="T285" s="113"/>
      <c r="U285" s="113"/>
      <c r="V285" s="113"/>
      <c r="W285" s="113"/>
      <c r="X285" s="113"/>
      <c r="Y285" s="113"/>
      <c r="Z285" s="113"/>
      <c r="AA285" s="113"/>
      <c r="AB285" s="113"/>
      <c r="AC285" s="113"/>
      <c r="AD285" s="113"/>
      <c r="AE285" s="113"/>
      <c r="AF285" s="113"/>
      <c r="AG285" s="113"/>
      <c r="AH285" s="113"/>
      <c r="AI285" s="113"/>
      <c r="AJ285" s="113"/>
      <c r="AK285" s="113"/>
      <c r="AL285" s="113"/>
      <c r="AM285" s="113"/>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3"/>
      <c r="BR285" s="113"/>
      <c r="BS285" s="113"/>
      <c r="BT285" s="113"/>
      <c r="BU285" s="113"/>
      <c r="BV285" s="113"/>
      <c r="BW285" s="113"/>
      <c r="BX285" s="113"/>
      <c r="BY285" s="113"/>
      <c r="BZ285" s="113"/>
      <c r="CA285" s="113"/>
      <c r="CB285" s="113"/>
      <c r="CC285" s="113"/>
      <c r="CD285" s="113"/>
      <c r="CE285" s="113"/>
      <c r="CF285" s="113"/>
      <c r="CG285" s="113"/>
      <c r="CH285" s="113"/>
      <c r="CI285" s="113"/>
      <c r="CJ285" s="113"/>
      <c r="CK285" s="113"/>
      <c r="CL285" s="113"/>
      <c r="CM285" s="113"/>
      <c r="CN285" s="113"/>
      <c r="CO285" s="113"/>
      <c r="CP285" s="113"/>
      <c r="CQ285" s="113"/>
      <c r="CR285" s="113"/>
      <c r="CS285" s="113"/>
      <c r="CT285" s="113"/>
      <c r="CU285" s="113"/>
      <c r="CV285" s="113"/>
      <c r="CW285" s="113"/>
      <c r="CX285" s="113"/>
      <c r="CY285" s="113"/>
      <c r="CZ285" s="113"/>
      <c r="DA285" s="113"/>
      <c r="DB285" s="113"/>
      <c r="DC285" s="113"/>
      <c r="DD285" s="113"/>
      <c r="DE285" s="113"/>
      <c r="DF285" s="113"/>
      <c r="DG285" s="113"/>
      <c r="DH285" s="113"/>
      <c r="DI285" s="113"/>
      <c r="DJ285" s="113"/>
      <c r="DK285" s="113"/>
      <c r="DL285" s="113"/>
      <c r="DM285" s="113"/>
      <c r="DN285" s="113"/>
      <c r="DO285" s="113"/>
      <c r="DP285" s="113"/>
      <c r="DQ285" s="113"/>
      <c r="DR285" s="113"/>
      <c r="DS285" s="113"/>
      <c r="DT285" s="113"/>
      <c r="DU285" s="113"/>
      <c r="DV285" s="113"/>
      <c r="DW285" s="113"/>
      <c r="DX285" s="113"/>
      <c r="DY285" s="113"/>
      <c r="DZ285" s="113"/>
      <c r="EA285" s="113"/>
      <c r="EB285" s="113"/>
      <c r="EC285" s="113"/>
      <c r="ED285" s="113"/>
      <c r="EE285" s="113"/>
      <c r="EF285" s="113"/>
      <c r="EG285" s="113"/>
      <c r="EH285" s="113"/>
      <c r="EI285" s="113"/>
      <c r="EJ285" s="113"/>
      <c r="EK285" s="113"/>
      <c r="EL285" s="113"/>
      <c r="EM285" s="113"/>
      <c r="EN285" s="113"/>
      <c r="EO285" s="113"/>
      <c r="EP285" s="113"/>
      <c r="EQ285" s="113"/>
      <c r="ER285" s="113"/>
    </row>
    <row r="286" spans="1:148">
      <c r="A286" s="113"/>
      <c r="B286" s="113"/>
      <c r="S286" s="113"/>
      <c r="T286" s="113"/>
      <c r="U286" s="113"/>
      <c r="V286" s="113"/>
      <c r="W286" s="113"/>
      <c r="X286" s="113"/>
      <c r="Y286" s="113"/>
      <c r="Z286" s="113"/>
      <c r="AA286" s="113"/>
      <c r="AB286" s="113"/>
      <c r="AC286" s="113"/>
      <c r="AD286" s="113"/>
      <c r="AE286" s="113"/>
      <c r="AF286" s="113"/>
      <c r="AG286" s="113"/>
      <c r="AH286" s="113"/>
      <c r="AI286" s="113"/>
      <c r="AJ286" s="113"/>
      <c r="AK286" s="113"/>
      <c r="AL286" s="113"/>
      <c r="AM286" s="113"/>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3"/>
      <c r="BR286" s="113"/>
      <c r="BS286" s="113"/>
      <c r="BT286" s="113"/>
      <c r="BU286" s="113"/>
      <c r="BV286" s="113"/>
      <c r="BW286" s="113"/>
      <c r="BX286" s="113"/>
      <c r="BY286" s="113"/>
      <c r="BZ286" s="113"/>
      <c r="CA286" s="113"/>
      <c r="CB286" s="113"/>
      <c r="CC286" s="113"/>
      <c r="CD286" s="113"/>
      <c r="CE286" s="113"/>
      <c r="CF286" s="113"/>
      <c r="CG286" s="113"/>
      <c r="CH286" s="113"/>
      <c r="CI286" s="113"/>
      <c r="CJ286" s="113"/>
      <c r="CK286" s="113"/>
      <c r="CL286" s="113"/>
      <c r="CM286" s="113"/>
      <c r="CN286" s="113"/>
      <c r="CO286" s="113"/>
      <c r="CP286" s="113"/>
      <c r="CQ286" s="113"/>
      <c r="CR286" s="113"/>
      <c r="CS286" s="113"/>
      <c r="CT286" s="113"/>
      <c r="CU286" s="113"/>
      <c r="CV286" s="113"/>
      <c r="CW286" s="113"/>
      <c r="CX286" s="113"/>
      <c r="CY286" s="113"/>
      <c r="CZ286" s="113"/>
      <c r="DA286" s="113"/>
      <c r="DB286" s="113"/>
      <c r="DC286" s="113"/>
      <c r="DD286" s="113"/>
      <c r="DE286" s="113"/>
      <c r="DF286" s="113"/>
      <c r="DG286" s="113"/>
      <c r="DH286" s="113"/>
      <c r="DI286" s="113"/>
      <c r="DJ286" s="113"/>
      <c r="DK286" s="113"/>
      <c r="DL286" s="113"/>
      <c r="DM286" s="113"/>
      <c r="DN286" s="113"/>
      <c r="DO286" s="113"/>
      <c r="DP286" s="113"/>
      <c r="DQ286" s="113"/>
      <c r="DR286" s="113"/>
      <c r="DS286" s="113"/>
      <c r="DT286" s="113"/>
      <c r="DU286" s="113"/>
      <c r="DV286" s="113"/>
      <c r="DW286" s="113"/>
      <c r="DX286" s="113"/>
      <c r="DY286" s="113"/>
      <c r="DZ286" s="113"/>
      <c r="EA286" s="113"/>
      <c r="EB286" s="113"/>
      <c r="EC286" s="113"/>
      <c r="ED286" s="113"/>
      <c r="EE286" s="113"/>
      <c r="EF286" s="113"/>
      <c r="EG286" s="113"/>
      <c r="EH286" s="113"/>
      <c r="EI286" s="113"/>
      <c r="EJ286" s="113"/>
      <c r="EK286" s="113"/>
      <c r="EL286" s="113"/>
      <c r="EM286" s="113"/>
      <c r="EN286" s="113"/>
      <c r="EO286" s="113"/>
      <c r="EP286" s="113"/>
      <c r="EQ286" s="113"/>
      <c r="ER286" s="113"/>
    </row>
    <row r="287" spans="1:148">
      <c r="A287" s="113"/>
      <c r="B287" s="113"/>
      <c r="S287" s="113"/>
      <c r="T287" s="113"/>
      <c r="U287" s="113"/>
      <c r="V287" s="113"/>
      <c r="W287" s="113"/>
      <c r="X287" s="113"/>
      <c r="Y287" s="113"/>
      <c r="Z287" s="113"/>
      <c r="AA287" s="113"/>
      <c r="AB287" s="113"/>
      <c r="AC287" s="113"/>
      <c r="AD287" s="113"/>
      <c r="AE287" s="113"/>
      <c r="AF287" s="113"/>
      <c r="AG287" s="113"/>
      <c r="AH287" s="113"/>
      <c r="AI287" s="113"/>
      <c r="AJ287" s="113"/>
      <c r="AK287" s="113"/>
      <c r="AL287" s="113"/>
      <c r="AM287" s="113"/>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3"/>
      <c r="BR287" s="113"/>
      <c r="BS287" s="113"/>
      <c r="BT287" s="113"/>
      <c r="BU287" s="113"/>
      <c r="BV287" s="113"/>
      <c r="BW287" s="113"/>
      <c r="BX287" s="113"/>
      <c r="BY287" s="113"/>
      <c r="BZ287" s="113"/>
      <c r="CA287" s="113"/>
      <c r="CB287" s="113"/>
      <c r="CC287" s="113"/>
      <c r="CD287" s="113"/>
      <c r="CE287" s="113"/>
      <c r="CF287" s="113"/>
      <c r="CG287" s="113"/>
      <c r="CH287" s="113"/>
      <c r="CI287" s="113"/>
      <c r="CJ287" s="113"/>
      <c r="CK287" s="113"/>
      <c r="CL287" s="113"/>
      <c r="CM287" s="113"/>
      <c r="CN287" s="113"/>
      <c r="CO287" s="113"/>
      <c r="CP287" s="113"/>
      <c r="CQ287" s="113"/>
      <c r="CR287" s="113"/>
      <c r="CS287" s="113"/>
      <c r="CT287" s="113"/>
      <c r="CU287" s="113"/>
      <c r="CV287" s="113"/>
      <c r="CW287" s="113"/>
      <c r="CX287" s="113"/>
      <c r="CY287" s="113"/>
      <c r="CZ287" s="113"/>
      <c r="DA287" s="113"/>
      <c r="DB287" s="113"/>
      <c r="DC287" s="113"/>
      <c r="DD287" s="113"/>
      <c r="DE287" s="113"/>
      <c r="DF287" s="113"/>
      <c r="DG287" s="113"/>
      <c r="DH287" s="113"/>
      <c r="DI287" s="113"/>
      <c r="DJ287" s="113"/>
      <c r="DK287" s="113"/>
      <c r="DL287" s="113"/>
      <c r="DM287" s="113"/>
      <c r="DN287" s="113"/>
      <c r="DO287" s="113"/>
      <c r="DP287" s="113"/>
      <c r="DQ287" s="113"/>
      <c r="DR287" s="113"/>
      <c r="DS287" s="113"/>
      <c r="DT287" s="113"/>
      <c r="DU287" s="113"/>
      <c r="DV287" s="113"/>
      <c r="DW287" s="113"/>
      <c r="DX287" s="113"/>
      <c r="DY287" s="113"/>
      <c r="DZ287" s="113"/>
      <c r="EA287" s="113"/>
      <c r="EB287" s="113"/>
      <c r="EC287" s="113"/>
      <c r="ED287" s="113"/>
      <c r="EE287" s="113"/>
      <c r="EF287" s="113"/>
      <c r="EG287" s="113"/>
      <c r="EH287" s="113"/>
      <c r="EI287" s="113"/>
      <c r="EJ287" s="113"/>
      <c r="EK287" s="113"/>
      <c r="EL287" s="113"/>
      <c r="EM287" s="113"/>
      <c r="EN287" s="113"/>
      <c r="EO287" s="113"/>
      <c r="EP287" s="113"/>
      <c r="EQ287" s="113"/>
      <c r="ER287" s="113"/>
    </row>
    <row r="288" spans="1:148">
      <c r="A288" s="113"/>
      <c r="B288" s="113"/>
      <c r="S288" s="113"/>
      <c r="T288" s="113"/>
      <c r="U288" s="113"/>
      <c r="V288" s="113"/>
      <c r="W288" s="113"/>
      <c r="X288" s="113"/>
      <c r="Y288" s="113"/>
      <c r="Z288" s="113"/>
      <c r="AA288" s="113"/>
      <c r="AB288" s="113"/>
      <c r="AC288" s="113"/>
      <c r="AD288" s="113"/>
      <c r="AE288" s="113"/>
      <c r="AF288" s="113"/>
      <c r="AG288" s="113"/>
      <c r="AH288" s="113"/>
      <c r="AI288" s="113"/>
      <c r="AJ288" s="113"/>
      <c r="AK288" s="113"/>
      <c r="AL288" s="113"/>
      <c r="AM288" s="113"/>
      <c r="AN288" s="113"/>
      <c r="AO288" s="113"/>
      <c r="AP288" s="113"/>
      <c r="AQ288" s="113"/>
      <c r="AR288" s="113"/>
      <c r="AS288" s="113"/>
      <c r="AT288" s="113"/>
      <c r="AU288" s="113"/>
      <c r="AV288" s="113"/>
      <c r="AW288" s="113"/>
      <c r="AX288" s="113"/>
      <c r="AY288" s="113"/>
      <c r="AZ288" s="113"/>
      <c r="BA288" s="113"/>
      <c r="BB288" s="113"/>
      <c r="BC288" s="113"/>
      <c r="BD288" s="113"/>
      <c r="BE288" s="113"/>
      <c r="BF288" s="113"/>
      <c r="BG288" s="113"/>
      <c r="BH288" s="113"/>
      <c r="BI288" s="113"/>
      <c r="BJ288" s="113"/>
      <c r="BK288" s="113"/>
      <c r="BL288" s="113"/>
      <c r="BM288" s="113"/>
      <c r="BN288" s="113"/>
      <c r="BO288" s="113"/>
      <c r="BP288" s="113"/>
      <c r="BQ288" s="113"/>
      <c r="BR288" s="113"/>
      <c r="BS288" s="113"/>
      <c r="BT288" s="113"/>
      <c r="BU288" s="113"/>
      <c r="BV288" s="113"/>
      <c r="BW288" s="113"/>
      <c r="BX288" s="113"/>
      <c r="BY288" s="113"/>
      <c r="BZ288" s="113"/>
      <c r="CA288" s="113"/>
      <c r="CB288" s="113"/>
      <c r="CC288" s="113"/>
      <c r="CD288" s="113"/>
      <c r="CE288" s="113"/>
      <c r="CF288" s="113"/>
      <c r="CG288" s="113"/>
      <c r="CH288" s="113"/>
      <c r="CI288" s="113"/>
      <c r="CJ288" s="113"/>
      <c r="CK288" s="113"/>
      <c r="CL288" s="113"/>
      <c r="CM288" s="113"/>
      <c r="CN288" s="113"/>
      <c r="CO288" s="113"/>
      <c r="CP288" s="113"/>
      <c r="CQ288" s="113"/>
      <c r="CR288" s="113"/>
      <c r="CS288" s="113"/>
      <c r="CT288" s="113"/>
      <c r="CU288" s="113"/>
      <c r="CV288" s="113"/>
      <c r="CW288" s="113"/>
      <c r="CX288" s="113"/>
      <c r="CY288" s="113"/>
      <c r="CZ288" s="113"/>
      <c r="DA288" s="113"/>
      <c r="DB288" s="113"/>
      <c r="DC288" s="113"/>
      <c r="DD288" s="113"/>
      <c r="DE288" s="113"/>
      <c r="DF288" s="113"/>
      <c r="DG288" s="113"/>
      <c r="DH288" s="113"/>
      <c r="DI288" s="113"/>
      <c r="DJ288" s="113"/>
      <c r="DK288" s="113"/>
      <c r="DL288" s="113"/>
      <c r="DM288" s="113"/>
      <c r="DN288" s="113"/>
      <c r="DO288" s="113"/>
      <c r="DP288" s="113"/>
      <c r="DQ288" s="113"/>
      <c r="DR288" s="113"/>
      <c r="DS288" s="113"/>
      <c r="DT288" s="113"/>
      <c r="DU288" s="113"/>
      <c r="DV288" s="113"/>
      <c r="DW288" s="113"/>
      <c r="DX288" s="113"/>
      <c r="DY288" s="113"/>
      <c r="DZ288" s="113"/>
      <c r="EA288" s="113"/>
      <c r="EB288" s="113"/>
      <c r="EC288" s="113"/>
      <c r="ED288" s="113"/>
      <c r="EE288" s="113"/>
      <c r="EF288" s="113"/>
      <c r="EG288" s="113"/>
      <c r="EH288" s="113"/>
      <c r="EI288" s="113"/>
      <c r="EJ288" s="113"/>
      <c r="EK288" s="113"/>
      <c r="EL288" s="113"/>
      <c r="EM288" s="113"/>
      <c r="EN288" s="113"/>
      <c r="EO288" s="113"/>
      <c r="EP288" s="113"/>
      <c r="EQ288" s="113"/>
      <c r="ER288" s="113"/>
    </row>
    <row r="289" spans="1:148">
      <c r="A289" s="113"/>
      <c r="B289" s="113"/>
      <c r="S289" s="113"/>
      <c r="T289" s="113"/>
      <c r="U289" s="113"/>
      <c r="V289" s="113"/>
      <c r="W289" s="113"/>
      <c r="X289" s="113"/>
      <c r="Y289" s="113"/>
      <c r="Z289" s="113"/>
      <c r="AA289" s="113"/>
      <c r="AB289" s="113"/>
      <c r="AC289" s="113"/>
      <c r="AD289" s="113"/>
      <c r="AE289" s="113"/>
      <c r="AF289" s="113"/>
      <c r="AG289" s="113"/>
      <c r="AH289" s="113"/>
      <c r="AI289" s="113"/>
      <c r="AJ289" s="113"/>
      <c r="AK289" s="113"/>
      <c r="AL289" s="113"/>
      <c r="AM289" s="113"/>
      <c r="AN289" s="113"/>
      <c r="AO289" s="113"/>
      <c r="AP289" s="113"/>
      <c r="AQ289" s="113"/>
      <c r="AR289" s="113"/>
      <c r="AS289" s="113"/>
      <c r="AT289" s="113"/>
      <c r="AU289" s="113"/>
      <c r="AV289" s="113"/>
      <c r="AW289" s="113"/>
      <c r="AX289" s="113"/>
      <c r="AY289" s="113"/>
      <c r="AZ289" s="113"/>
      <c r="BA289" s="113"/>
      <c r="BB289" s="113"/>
      <c r="BC289" s="113"/>
      <c r="BD289" s="113"/>
      <c r="BE289" s="113"/>
      <c r="BF289" s="113"/>
      <c r="BG289" s="113"/>
      <c r="BH289" s="113"/>
      <c r="BI289" s="113"/>
      <c r="BJ289" s="113"/>
      <c r="BK289" s="113"/>
      <c r="BL289" s="113"/>
      <c r="BM289" s="113"/>
      <c r="BN289" s="113"/>
      <c r="BO289" s="113"/>
      <c r="BP289" s="113"/>
      <c r="BQ289" s="113"/>
      <c r="BR289" s="113"/>
      <c r="BS289" s="113"/>
      <c r="BT289" s="113"/>
      <c r="BU289" s="113"/>
      <c r="BV289" s="113"/>
      <c r="BW289" s="113"/>
      <c r="BX289" s="113"/>
      <c r="BY289" s="113"/>
      <c r="BZ289" s="113"/>
      <c r="CA289" s="113"/>
      <c r="CB289" s="113"/>
      <c r="CC289" s="113"/>
      <c r="CD289" s="113"/>
      <c r="CE289" s="113"/>
      <c r="CF289" s="113"/>
      <c r="CG289" s="113"/>
      <c r="CH289" s="113"/>
      <c r="CI289" s="113"/>
      <c r="CJ289" s="113"/>
      <c r="CK289" s="113"/>
      <c r="CL289" s="113"/>
      <c r="CM289" s="113"/>
      <c r="CN289" s="113"/>
      <c r="CO289" s="113"/>
      <c r="CP289" s="113"/>
      <c r="CQ289" s="113"/>
      <c r="CR289" s="113"/>
      <c r="CS289" s="113"/>
      <c r="CT289" s="113"/>
      <c r="CU289" s="113"/>
      <c r="CV289" s="113"/>
      <c r="CW289" s="113"/>
      <c r="CX289" s="113"/>
      <c r="CY289" s="113"/>
      <c r="CZ289" s="113"/>
      <c r="DA289" s="113"/>
      <c r="DB289" s="113"/>
      <c r="DC289" s="113"/>
      <c r="DD289" s="113"/>
      <c r="DE289" s="113"/>
      <c r="DF289" s="113"/>
      <c r="DG289" s="113"/>
      <c r="DH289" s="113"/>
      <c r="DI289" s="113"/>
      <c r="DJ289" s="113"/>
      <c r="DK289" s="113"/>
      <c r="DL289" s="113"/>
      <c r="DM289" s="113"/>
      <c r="DN289" s="113"/>
      <c r="DO289" s="113"/>
      <c r="DP289" s="113"/>
      <c r="DQ289" s="113"/>
      <c r="DR289" s="113"/>
      <c r="DS289" s="113"/>
      <c r="DT289" s="113"/>
      <c r="DU289" s="113"/>
      <c r="DV289" s="113"/>
      <c r="DW289" s="113"/>
      <c r="DX289" s="113"/>
      <c r="DY289" s="113"/>
      <c r="DZ289" s="113"/>
      <c r="EA289" s="113"/>
      <c r="EB289" s="113"/>
      <c r="EC289" s="113"/>
      <c r="ED289" s="113"/>
      <c r="EE289" s="113"/>
      <c r="EF289" s="113"/>
      <c r="EG289" s="113"/>
      <c r="EH289" s="113"/>
      <c r="EI289" s="113"/>
      <c r="EJ289" s="113"/>
      <c r="EK289" s="113"/>
      <c r="EL289" s="113"/>
      <c r="EM289" s="113"/>
      <c r="EN289" s="113"/>
      <c r="EO289" s="113"/>
      <c r="EP289" s="113"/>
      <c r="EQ289" s="113"/>
      <c r="ER289" s="113"/>
    </row>
    <row r="290" spans="1:148">
      <c r="A290" s="113"/>
      <c r="B290" s="113"/>
      <c r="S290" s="113"/>
      <c r="T290" s="113"/>
      <c r="U290" s="113"/>
      <c r="V290" s="113"/>
      <c r="W290" s="113"/>
      <c r="X290" s="113"/>
      <c r="Y290" s="113"/>
      <c r="Z290" s="113"/>
      <c r="AA290" s="113"/>
      <c r="AB290" s="113"/>
      <c r="AC290" s="113"/>
      <c r="AD290" s="113"/>
      <c r="AE290" s="113"/>
      <c r="AF290" s="113"/>
      <c r="AG290" s="113"/>
      <c r="AH290" s="113"/>
      <c r="AI290" s="113"/>
      <c r="AJ290" s="113"/>
      <c r="AK290" s="113"/>
      <c r="AL290" s="113"/>
      <c r="AM290" s="113"/>
      <c r="AN290" s="113"/>
      <c r="AO290" s="113"/>
      <c r="AP290" s="113"/>
      <c r="AQ290" s="113"/>
      <c r="AR290" s="113"/>
      <c r="AS290" s="113"/>
      <c r="AT290" s="113"/>
      <c r="AU290" s="113"/>
      <c r="AV290" s="113"/>
      <c r="AW290" s="113"/>
      <c r="AX290" s="113"/>
      <c r="AY290" s="113"/>
      <c r="AZ290" s="113"/>
      <c r="BA290" s="113"/>
      <c r="BB290" s="113"/>
      <c r="BC290" s="113"/>
      <c r="BD290" s="113"/>
      <c r="BE290" s="113"/>
      <c r="BF290" s="113"/>
      <c r="BG290" s="113"/>
      <c r="BH290" s="113"/>
      <c r="BI290" s="113"/>
      <c r="BJ290" s="113"/>
      <c r="BK290" s="113"/>
      <c r="BL290" s="113"/>
      <c r="BM290" s="113"/>
      <c r="BN290" s="113"/>
      <c r="BO290" s="113"/>
      <c r="BP290" s="113"/>
      <c r="BQ290" s="113"/>
      <c r="BR290" s="113"/>
      <c r="BS290" s="113"/>
      <c r="BT290" s="113"/>
      <c r="BU290" s="113"/>
      <c r="BV290" s="113"/>
      <c r="BW290" s="113"/>
      <c r="BX290" s="113"/>
      <c r="BY290" s="113"/>
      <c r="BZ290" s="113"/>
      <c r="CA290" s="113"/>
      <c r="CB290" s="113"/>
      <c r="CC290" s="113"/>
      <c r="CD290" s="113"/>
      <c r="CE290" s="113"/>
      <c r="CF290" s="113"/>
      <c r="CG290" s="113"/>
      <c r="CH290" s="113"/>
      <c r="CI290" s="113"/>
      <c r="CJ290" s="113"/>
      <c r="CK290" s="113"/>
      <c r="CL290" s="113"/>
      <c r="CM290" s="113"/>
      <c r="CN290" s="113"/>
      <c r="CO290" s="113"/>
      <c r="CP290" s="113"/>
      <c r="CQ290" s="113"/>
      <c r="CR290" s="113"/>
      <c r="CS290" s="113"/>
      <c r="CT290" s="113"/>
      <c r="CU290" s="113"/>
      <c r="CV290" s="113"/>
      <c r="CW290" s="113"/>
      <c r="CX290" s="113"/>
      <c r="CY290" s="113"/>
      <c r="CZ290" s="113"/>
      <c r="DA290" s="113"/>
      <c r="DB290" s="113"/>
      <c r="DC290" s="113"/>
      <c r="DD290" s="113"/>
      <c r="DE290" s="113"/>
      <c r="DF290" s="113"/>
      <c r="DG290" s="113"/>
      <c r="DH290" s="113"/>
      <c r="DI290" s="113"/>
      <c r="DJ290" s="113"/>
      <c r="DK290" s="113"/>
      <c r="DL290" s="113"/>
      <c r="DM290" s="113"/>
      <c r="DN290" s="113"/>
      <c r="DO290" s="113"/>
      <c r="DP290" s="113"/>
      <c r="DQ290" s="113"/>
      <c r="DR290" s="113"/>
      <c r="DS290" s="113"/>
      <c r="DT290" s="113"/>
      <c r="DU290" s="113"/>
      <c r="DV290" s="113"/>
      <c r="DW290" s="113"/>
      <c r="DX290" s="113"/>
      <c r="DY290" s="113"/>
      <c r="DZ290" s="113"/>
      <c r="EA290" s="113"/>
      <c r="EB290" s="113"/>
      <c r="EC290" s="113"/>
      <c r="ED290" s="113"/>
      <c r="EE290" s="113"/>
      <c r="EF290" s="113"/>
      <c r="EG290" s="113"/>
      <c r="EH290" s="113"/>
      <c r="EI290" s="113"/>
      <c r="EJ290" s="113"/>
      <c r="EK290" s="113"/>
      <c r="EL290" s="113"/>
      <c r="EM290" s="113"/>
      <c r="EN290" s="113"/>
      <c r="EO290" s="113"/>
      <c r="EP290" s="113"/>
      <c r="EQ290" s="113"/>
      <c r="ER290" s="113"/>
    </row>
    <row r="291" spans="1:148">
      <c r="A291" s="113"/>
      <c r="B291" s="113"/>
      <c r="S291" s="113"/>
      <c r="T291" s="113"/>
      <c r="U291" s="113"/>
      <c r="V291" s="113"/>
      <c r="W291" s="113"/>
      <c r="X291" s="113"/>
      <c r="Y291" s="113"/>
      <c r="Z291" s="113"/>
      <c r="AA291" s="113"/>
      <c r="AB291" s="113"/>
      <c r="AC291" s="113"/>
      <c r="AD291" s="113"/>
      <c r="AE291" s="113"/>
      <c r="AF291" s="113"/>
      <c r="AG291" s="113"/>
      <c r="AH291" s="113"/>
      <c r="AI291" s="113"/>
      <c r="AJ291" s="113"/>
      <c r="AK291" s="113"/>
      <c r="AL291" s="113"/>
      <c r="AM291" s="113"/>
      <c r="AN291" s="113"/>
      <c r="AO291" s="113"/>
      <c r="AP291" s="113"/>
      <c r="AQ291" s="113"/>
      <c r="AR291" s="113"/>
      <c r="AS291" s="113"/>
      <c r="AT291" s="113"/>
      <c r="AU291" s="113"/>
      <c r="AV291" s="113"/>
      <c r="AW291" s="113"/>
      <c r="AX291" s="113"/>
      <c r="AY291" s="113"/>
      <c r="AZ291" s="113"/>
      <c r="BA291" s="113"/>
      <c r="BB291" s="113"/>
      <c r="BC291" s="113"/>
      <c r="BD291" s="113"/>
      <c r="BE291" s="113"/>
      <c r="BF291" s="113"/>
      <c r="BG291" s="113"/>
      <c r="BH291" s="113"/>
      <c r="BI291" s="113"/>
      <c r="BJ291" s="113"/>
      <c r="BK291" s="113"/>
      <c r="BL291" s="113"/>
      <c r="BM291" s="113"/>
      <c r="BN291" s="113"/>
      <c r="BO291" s="113"/>
      <c r="BP291" s="113"/>
      <c r="BQ291" s="113"/>
      <c r="BR291" s="113"/>
      <c r="BS291" s="113"/>
      <c r="BT291" s="113"/>
      <c r="BU291" s="113"/>
      <c r="BV291" s="113"/>
      <c r="BW291" s="113"/>
      <c r="BX291" s="113"/>
      <c r="BY291" s="113"/>
      <c r="BZ291" s="113"/>
      <c r="CA291" s="113"/>
      <c r="CB291" s="113"/>
      <c r="CC291" s="113"/>
      <c r="CD291" s="113"/>
      <c r="CE291" s="113"/>
      <c r="CF291" s="113"/>
      <c r="CG291" s="113"/>
      <c r="CH291" s="113"/>
      <c r="CI291" s="113"/>
      <c r="CJ291" s="113"/>
      <c r="CK291" s="113"/>
      <c r="CL291" s="113"/>
      <c r="CM291" s="113"/>
      <c r="CN291" s="113"/>
      <c r="CO291" s="113"/>
      <c r="CP291" s="113"/>
      <c r="CQ291" s="113"/>
      <c r="CR291" s="113"/>
      <c r="CS291" s="113"/>
      <c r="CT291" s="113"/>
      <c r="CU291" s="113"/>
      <c r="CV291" s="113"/>
      <c r="CW291" s="113"/>
      <c r="CX291" s="113"/>
      <c r="CY291" s="113"/>
      <c r="CZ291" s="113"/>
      <c r="DA291" s="113"/>
      <c r="DB291" s="113"/>
      <c r="DC291" s="113"/>
      <c r="DD291" s="113"/>
      <c r="DE291" s="113"/>
      <c r="DF291" s="113"/>
      <c r="DG291" s="113"/>
      <c r="DH291" s="113"/>
      <c r="DI291" s="113"/>
      <c r="DJ291" s="113"/>
      <c r="DK291" s="113"/>
      <c r="DL291" s="113"/>
      <c r="DM291" s="113"/>
      <c r="DN291" s="113"/>
      <c r="DO291" s="113"/>
      <c r="DP291" s="113"/>
      <c r="DQ291" s="113"/>
      <c r="DR291" s="113"/>
      <c r="DS291" s="113"/>
      <c r="DT291" s="113"/>
      <c r="DU291" s="113"/>
      <c r="DV291" s="113"/>
      <c r="DW291" s="113"/>
      <c r="DX291" s="113"/>
      <c r="DY291" s="113"/>
      <c r="DZ291" s="113"/>
      <c r="EA291" s="113"/>
      <c r="EB291" s="113"/>
      <c r="EC291" s="113"/>
      <c r="ED291" s="113"/>
      <c r="EE291" s="113"/>
      <c r="EF291" s="113"/>
      <c r="EG291" s="113"/>
      <c r="EH291" s="113"/>
      <c r="EI291" s="113"/>
      <c r="EJ291" s="113"/>
      <c r="EK291" s="113"/>
      <c r="EL291" s="113"/>
      <c r="EM291" s="113"/>
      <c r="EN291" s="113"/>
      <c r="EO291" s="113"/>
      <c r="EP291" s="113"/>
      <c r="EQ291" s="113"/>
      <c r="ER291" s="113"/>
    </row>
    <row r="292" spans="1:148">
      <c r="A292" s="113"/>
      <c r="B292" s="113"/>
      <c r="S292" s="113"/>
      <c r="T292" s="113"/>
      <c r="U292" s="113"/>
      <c r="V292" s="113"/>
      <c r="W292" s="113"/>
      <c r="X292" s="113"/>
      <c r="Y292" s="113"/>
      <c r="Z292" s="113"/>
      <c r="AA292" s="113"/>
      <c r="AB292" s="113"/>
      <c r="AC292" s="113"/>
      <c r="AD292" s="113"/>
      <c r="AE292" s="113"/>
      <c r="AF292" s="113"/>
      <c r="AG292" s="113"/>
      <c r="AH292" s="113"/>
      <c r="AI292" s="113"/>
      <c r="AJ292" s="113"/>
      <c r="AK292" s="113"/>
      <c r="AL292" s="113"/>
      <c r="AM292" s="113"/>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3"/>
      <c r="BR292" s="113"/>
      <c r="BS292" s="113"/>
      <c r="BT292" s="113"/>
      <c r="BU292" s="113"/>
      <c r="BV292" s="113"/>
      <c r="BW292" s="113"/>
      <c r="BX292" s="113"/>
      <c r="BY292" s="113"/>
      <c r="BZ292" s="113"/>
      <c r="CA292" s="113"/>
      <c r="CB292" s="113"/>
      <c r="CC292" s="113"/>
      <c r="CD292" s="113"/>
      <c r="CE292" s="113"/>
      <c r="CF292" s="113"/>
      <c r="CG292" s="113"/>
      <c r="CH292" s="113"/>
      <c r="CI292" s="113"/>
      <c r="CJ292" s="113"/>
      <c r="CK292" s="113"/>
      <c r="CL292" s="113"/>
      <c r="CM292" s="113"/>
      <c r="CN292" s="113"/>
      <c r="CO292" s="113"/>
      <c r="CP292" s="113"/>
      <c r="CQ292" s="113"/>
      <c r="CR292" s="113"/>
      <c r="CS292" s="113"/>
      <c r="CT292" s="113"/>
      <c r="CU292" s="113"/>
      <c r="CV292" s="113"/>
      <c r="CW292" s="113"/>
      <c r="CX292" s="113"/>
      <c r="CY292" s="113"/>
      <c r="CZ292" s="113"/>
      <c r="DA292" s="113"/>
      <c r="DB292" s="113"/>
      <c r="DC292" s="113"/>
      <c r="DD292" s="113"/>
      <c r="DE292" s="113"/>
      <c r="DF292" s="113"/>
      <c r="DG292" s="113"/>
      <c r="DH292" s="113"/>
      <c r="DI292" s="113"/>
      <c r="DJ292" s="113"/>
      <c r="DK292" s="113"/>
      <c r="DL292" s="113"/>
      <c r="DM292" s="113"/>
      <c r="DN292" s="113"/>
      <c r="DO292" s="113"/>
      <c r="DP292" s="113"/>
      <c r="DQ292" s="113"/>
      <c r="DR292" s="113"/>
      <c r="DS292" s="113"/>
      <c r="DT292" s="113"/>
      <c r="DU292" s="113"/>
      <c r="DV292" s="113"/>
      <c r="DW292" s="113"/>
      <c r="DX292" s="113"/>
      <c r="DY292" s="113"/>
      <c r="DZ292" s="113"/>
      <c r="EA292" s="113"/>
      <c r="EB292" s="113"/>
      <c r="EC292" s="113"/>
      <c r="ED292" s="113"/>
      <c r="EE292" s="113"/>
      <c r="EF292" s="113"/>
      <c r="EG292" s="113"/>
      <c r="EH292" s="113"/>
      <c r="EI292" s="113"/>
      <c r="EJ292" s="113"/>
      <c r="EK292" s="113"/>
      <c r="EL292" s="113"/>
      <c r="EM292" s="113"/>
      <c r="EN292" s="113"/>
      <c r="EO292" s="113"/>
      <c r="EP292" s="113"/>
      <c r="EQ292" s="113"/>
      <c r="ER292" s="113"/>
    </row>
    <row r="293" spans="1:148">
      <c r="A293" s="113"/>
      <c r="B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3"/>
      <c r="BR293" s="113"/>
      <c r="BS293" s="113"/>
      <c r="BT293" s="113"/>
      <c r="BU293" s="113"/>
      <c r="BV293" s="113"/>
      <c r="BW293" s="113"/>
      <c r="BX293" s="113"/>
      <c r="BY293" s="113"/>
      <c r="BZ293" s="113"/>
      <c r="CA293" s="113"/>
      <c r="CB293" s="113"/>
      <c r="CC293" s="113"/>
      <c r="CD293" s="113"/>
      <c r="CE293" s="113"/>
      <c r="CF293" s="113"/>
      <c r="CG293" s="113"/>
      <c r="CH293" s="113"/>
      <c r="CI293" s="113"/>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Q293" s="113"/>
      <c r="ER293" s="113"/>
    </row>
    <row r="294" spans="1:148">
      <c r="A294" s="113"/>
      <c r="B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M294" s="113"/>
      <c r="BN294" s="113"/>
      <c r="BO294" s="113"/>
      <c r="BP294" s="113"/>
      <c r="BQ294" s="113"/>
      <c r="BR294" s="113"/>
      <c r="BS294" s="113"/>
      <c r="BT294" s="113"/>
      <c r="BU294" s="113"/>
      <c r="BV294" s="113"/>
      <c r="BW294" s="113"/>
      <c r="BX294" s="113"/>
      <c r="BY294" s="113"/>
      <c r="BZ294" s="113"/>
      <c r="CA294" s="113"/>
      <c r="CB294" s="113"/>
      <c r="CC294" s="113"/>
      <c r="CD294" s="113"/>
      <c r="CE294" s="113"/>
      <c r="CF294" s="113"/>
      <c r="CG294" s="113"/>
      <c r="CH294" s="113"/>
      <c r="CI294" s="113"/>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Q294" s="113"/>
      <c r="ER294" s="113"/>
    </row>
    <row r="295" spans="1:148">
      <c r="A295" s="113"/>
      <c r="B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M295" s="113"/>
      <c r="BN295" s="113"/>
      <c r="BO295" s="113"/>
      <c r="BP295" s="113"/>
      <c r="BQ295" s="113"/>
      <c r="BR295" s="113"/>
      <c r="BS295" s="113"/>
      <c r="BT295" s="113"/>
      <c r="BU295" s="113"/>
      <c r="BV295" s="113"/>
      <c r="BW295" s="113"/>
      <c r="BX295" s="113"/>
      <c r="BY295" s="113"/>
      <c r="BZ295" s="113"/>
      <c r="CA295" s="113"/>
      <c r="CB295" s="113"/>
      <c r="CC295" s="113"/>
      <c r="CD295" s="113"/>
      <c r="CE295" s="113"/>
      <c r="CF295" s="113"/>
      <c r="CG295" s="113"/>
      <c r="CH295" s="113"/>
      <c r="CI295" s="113"/>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Q295" s="113"/>
      <c r="ER295" s="113"/>
    </row>
    <row r="296" spans="1:148">
      <c r="A296" s="113"/>
      <c r="B296" s="113"/>
      <c r="S296" s="113"/>
      <c r="T296" s="113"/>
      <c r="U296" s="113"/>
      <c r="V296" s="113"/>
      <c r="W296" s="113"/>
      <c r="X296" s="113"/>
      <c r="Y296" s="113"/>
      <c r="Z296" s="113"/>
      <c r="AA296" s="113"/>
      <c r="AB296" s="113"/>
      <c r="AC296" s="113"/>
      <c r="AD296" s="113"/>
      <c r="AE296" s="113"/>
      <c r="AF296" s="113"/>
      <c r="AG296" s="113"/>
      <c r="AH296" s="113"/>
      <c r="AI296" s="113"/>
      <c r="AJ296" s="113"/>
      <c r="AK296" s="113"/>
      <c r="AL296" s="113"/>
      <c r="AM296" s="113"/>
      <c r="AN296" s="113"/>
      <c r="AO296" s="113"/>
      <c r="AP296" s="113"/>
      <c r="AQ296" s="113"/>
      <c r="AR296" s="113"/>
      <c r="AS296" s="113"/>
      <c r="AT296" s="113"/>
      <c r="AU296" s="113"/>
      <c r="AV296" s="113"/>
      <c r="AW296" s="113"/>
      <c r="AX296" s="113"/>
      <c r="AY296" s="113"/>
      <c r="AZ296" s="113"/>
      <c r="BA296" s="113"/>
      <c r="BB296" s="113"/>
      <c r="BC296" s="113"/>
      <c r="BD296" s="113"/>
      <c r="BE296" s="113"/>
      <c r="BF296" s="113"/>
      <c r="BG296" s="113"/>
      <c r="BH296" s="113"/>
      <c r="BI296" s="113"/>
      <c r="BJ296" s="113"/>
      <c r="BK296" s="113"/>
      <c r="BL296" s="113"/>
      <c r="BM296" s="113"/>
      <c r="BN296" s="113"/>
      <c r="BO296" s="113"/>
      <c r="BP296" s="113"/>
      <c r="BQ296" s="113"/>
      <c r="BR296" s="113"/>
      <c r="BS296" s="113"/>
      <c r="BT296" s="113"/>
      <c r="BU296" s="113"/>
      <c r="BV296" s="113"/>
      <c r="BW296" s="113"/>
      <c r="BX296" s="113"/>
      <c r="BY296" s="113"/>
      <c r="BZ296" s="113"/>
      <c r="CA296" s="113"/>
      <c r="CB296" s="113"/>
      <c r="CC296" s="113"/>
      <c r="CD296" s="113"/>
      <c r="CE296" s="113"/>
      <c r="CF296" s="113"/>
      <c r="CG296" s="113"/>
      <c r="CH296" s="113"/>
      <c r="CI296" s="113"/>
      <c r="CJ296" s="113"/>
      <c r="CK296" s="113"/>
      <c r="CL296" s="113"/>
      <c r="CM296" s="113"/>
      <c r="CN296" s="113"/>
      <c r="CO296" s="113"/>
      <c r="CP296" s="113"/>
      <c r="CQ296" s="113"/>
      <c r="CR296" s="113"/>
      <c r="CS296" s="113"/>
      <c r="CT296" s="113"/>
      <c r="CU296" s="113"/>
      <c r="CV296" s="113"/>
      <c r="CW296" s="113"/>
      <c r="CX296" s="113"/>
      <c r="CY296" s="113"/>
      <c r="CZ296" s="113"/>
      <c r="DA296" s="113"/>
      <c r="DB296" s="113"/>
      <c r="DC296" s="113"/>
      <c r="DD296" s="113"/>
      <c r="DE296" s="113"/>
      <c r="DF296" s="113"/>
      <c r="DG296" s="113"/>
      <c r="DH296" s="113"/>
      <c r="DI296" s="113"/>
      <c r="DJ296" s="113"/>
      <c r="DK296" s="113"/>
      <c r="DL296" s="113"/>
      <c r="DM296" s="113"/>
      <c r="DN296" s="113"/>
      <c r="DO296" s="113"/>
      <c r="DP296" s="113"/>
      <c r="DQ296" s="113"/>
      <c r="DR296" s="113"/>
      <c r="DS296" s="113"/>
      <c r="DT296" s="113"/>
      <c r="DU296" s="113"/>
      <c r="DV296" s="113"/>
      <c r="DW296" s="113"/>
      <c r="DX296" s="113"/>
      <c r="DY296" s="113"/>
      <c r="DZ296" s="113"/>
      <c r="EA296" s="113"/>
      <c r="EB296" s="113"/>
      <c r="EC296" s="113"/>
      <c r="ED296" s="113"/>
      <c r="EE296" s="113"/>
      <c r="EF296" s="113"/>
      <c r="EG296" s="113"/>
      <c r="EH296" s="113"/>
      <c r="EI296" s="113"/>
      <c r="EJ296" s="113"/>
      <c r="EK296" s="113"/>
      <c r="EL296" s="113"/>
      <c r="EM296" s="113"/>
      <c r="EN296" s="113"/>
      <c r="EO296" s="113"/>
      <c r="EP296" s="113"/>
      <c r="EQ296" s="113"/>
      <c r="ER296" s="113"/>
    </row>
    <row r="297" spans="1:148">
      <c r="A297" s="113"/>
      <c r="B297" s="113"/>
      <c r="S297" s="113"/>
      <c r="T297" s="113"/>
      <c r="U297" s="113"/>
      <c r="V297" s="113"/>
      <c r="W297" s="113"/>
      <c r="X297" s="113"/>
      <c r="Y297" s="113"/>
      <c r="Z297" s="113"/>
      <c r="AA297" s="113"/>
      <c r="AB297" s="113"/>
      <c r="AC297" s="113"/>
      <c r="AD297" s="113"/>
      <c r="AE297" s="113"/>
      <c r="AF297" s="113"/>
      <c r="AG297" s="113"/>
      <c r="AH297" s="113"/>
      <c r="AI297" s="113"/>
      <c r="AJ297" s="113"/>
      <c r="AK297" s="113"/>
      <c r="AL297" s="113"/>
      <c r="AM297" s="113"/>
      <c r="AN297" s="113"/>
      <c r="AO297" s="113"/>
      <c r="AP297" s="113"/>
      <c r="AQ297" s="113"/>
      <c r="AR297" s="113"/>
      <c r="AS297" s="113"/>
      <c r="AT297" s="113"/>
      <c r="AU297" s="113"/>
      <c r="AV297" s="113"/>
      <c r="AW297" s="113"/>
      <c r="AX297" s="113"/>
      <c r="AY297" s="113"/>
      <c r="AZ297" s="113"/>
      <c r="BA297" s="113"/>
      <c r="BB297" s="113"/>
      <c r="BC297" s="113"/>
      <c r="BD297" s="113"/>
      <c r="BE297" s="113"/>
      <c r="BF297" s="113"/>
      <c r="BG297" s="113"/>
      <c r="BH297" s="113"/>
      <c r="BI297" s="113"/>
      <c r="BJ297" s="113"/>
      <c r="BK297" s="113"/>
      <c r="BL297" s="113"/>
      <c r="BM297" s="113"/>
      <c r="BN297" s="113"/>
      <c r="BO297" s="113"/>
      <c r="BP297" s="113"/>
      <c r="BQ297" s="113"/>
      <c r="BR297" s="113"/>
      <c r="BS297" s="113"/>
      <c r="BT297" s="113"/>
      <c r="BU297" s="113"/>
      <c r="BV297" s="113"/>
      <c r="BW297" s="113"/>
      <c r="BX297" s="113"/>
      <c r="BY297" s="113"/>
      <c r="BZ297" s="113"/>
      <c r="CA297" s="113"/>
      <c r="CB297" s="113"/>
      <c r="CC297" s="113"/>
      <c r="CD297" s="113"/>
      <c r="CE297" s="113"/>
      <c r="CF297" s="113"/>
      <c r="CG297" s="113"/>
      <c r="CH297" s="113"/>
      <c r="CI297" s="113"/>
      <c r="CJ297" s="113"/>
      <c r="CK297" s="113"/>
      <c r="CL297" s="113"/>
      <c r="CM297" s="113"/>
      <c r="CN297" s="113"/>
      <c r="CO297" s="113"/>
      <c r="CP297" s="113"/>
      <c r="CQ297" s="113"/>
      <c r="CR297" s="113"/>
      <c r="CS297" s="113"/>
      <c r="CT297" s="113"/>
      <c r="CU297" s="113"/>
      <c r="CV297" s="113"/>
      <c r="CW297" s="113"/>
      <c r="CX297" s="113"/>
      <c r="CY297" s="113"/>
      <c r="CZ297" s="113"/>
      <c r="DA297" s="113"/>
      <c r="DB297" s="113"/>
      <c r="DC297" s="113"/>
      <c r="DD297" s="113"/>
      <c r="DE297" s="113"/>
      <c r="DF297" s="113"/>
      <c r="DG297" s="113"/>
      <c r="DH297" s="113"/>
      <c r="DI297" s="113"/>
      <c r="DJ297" s="113"/>
      <c r="DK297" s="113"/>
      <c r="DL297" s="113"/>
      <c r="DM297" s="113"/>
      <c r="DN297" s="113"/>
      <c r="DO297" s="113"/>
      <c r="DP297" s="113"/>
      <c r="DQ297" s="113"/>
      <c r="DR297" s="113"/>
      <c r="DS297" s="113"/>
      <c r="DT297" s="113"/>
      <c r="DU297" s="113"/>
      <c r="DV297" s="113"/>
      <c r="DW297" s="113"/>
      <c r="DX297" s="113"/>
      <c r="DY297" s="113"/>
      <c r="DZ297" s="113"/>
      <c r="EA297" s="113"/>
      <c r="EB297" s="113"/>
      <c r="EC297" s="113"/>
      <c r="ED297" s="113"/>
      <c r="EE297" s="113"/>
      <c r="EF297" s="113"/>
      <c r="EG297" s="113"/>
      <c r="EH297" s="113"/>
      <c r="EI297" s="113"/>
      <c r="EJ297" s="113"/>
      <c r="EK297" s="113"/>
      <c r="EL297" s="113"/>
      <c r="EM297" s="113"/>
      <c r="EN297" s="113"/>
      <c r="EO297" s="113"/>
      <c r="EP297" s="113"/>
      <c r="EQ297" s="113"/>
      <c r="ER297" s="113"/>
    </row>
    <row r="298" spans="1:148">
      <c r="A298" s="113"/>
      <c r="B298" s="113"/>
      <c r="S298" s="113"/>
      <c r="T298" s="113"/>
      <c r="U298" s="113"/>
      <c r="V298" s="113"/>
      <c r="W298" s="113"/>
      <c r="X298" s="113"/>
      <c r="Y298" s="113"/>
      <c r="Z298" s="113"/>
      <c r="AA298" s="113"/>
      <c r="AB298" s="113"/>
      <c r="AC298" s="113"/>
      <c r="AD298" s="113"/>
      <c r="AE298" s="113"/>
      <c r="AF298" s="113"/>
      <c r="AG298" s="113"/>
      <c r="AH298" s="113"/>
      <c r="AI298" s="113"/>
      <c r="AJ298" s="113"/>
      <c r="AK298" s="113"/>
      <c r="AL298" s="113"/>
      <c r="AM298" s="113"/>
      <c r="AN298" s="113"/>
      <c r="AO298" s="113"/>
      <c r="AP298" s="113"/>
      <c r="AQ298" s="113"/>
      <c r="AR298" s="113"/>
      <c r="AS298" s="113"/>
      <c r="AT298" s="113"/>
      <c r="AU298" s="113"/>
      <c r="AV298" s="113"/>
      <c r="AW298" s="113"/>
      <c r="AX298" s="113"/>
      <c r="AY298" s="113"/>
      <c r="AZ298" s="113"/>
      <c r="BA298" s="113"/>
      <c r="BB298" s="113"/>
      <c r="BC298" s="113"/>
      <c r="BD298" s="113"/>
      <c r="BE298" s="113"/>
      <c r="BF298" s="113"/>
      <c r="BG298" s="113"/>
      <c r="BH298" s="113"/>
      <c r="BI298" s="113"/>
      <c r="BJ298" s="113"/>
      <c r="BK298" s="113"/>
      <c r="BL298" s="113"/>
      <c r="BM298" s="113"/>
      <c r="BN298" s="113"/>
      <c r="BO298" s="113"/>
      <c r="BP298" s="113"/>
      <c r="BQ298" s="113"/>
      <c r="BR298" s="113"/>
      <c r="BS298" s="113"/>
      <c r="BT298" s="113"/>
      <c r="BU298" s="113"/>
      <c r="BV298" s="113"/>
      <c r="BW298" s="113"/>
      <c r="BX298" s="113"/>
      <c r="BY298" s="113"/>
      <c r="BZ298" s="113"/>
      <c r="CA298" s="113"/>
      <c r="CB298" s="113"/>
      <c r="CC298" s="113"/>
      <c r="CD298" s="113"/>
      <c r="CE298" s="113"/>
      <c r="CF298" s="113"/>
      <c r="CG298" s="113"/>
      <c r="CH298" s="113"/>
      <c r="CI298" s="113"/>
      <c r="CJ298" s="113"/>
      <c r="CK298" s="113"/>
      <c r="CL298" s="113"/>
      <c r="CM298" s="113"/>
      <c r="CN298" s="113"/>
      <c r="CO298" s="113"/>
      <c r="CP298" s="113"/>
      <c r="CQ298" s="113"/>
      <c r="CR298" s="113"/>
      <c r="CS298" s="113"/>
      <c r="CT298" s="113"/>
      <c r="CU298" s="113"/>
      <c r="CV298" s="113"/>
      <c r="CW298" s="113"/>
      <c r="CX298" s="113"/>
      <c r="CY298" s="113"/>
      <c r="CZ298" s="113"/>
      <c r="DA298" s="113"/>
      <c r="DB298" s="113"/>
      <c r="DC298" s="113"/>
      <c r="DD298" s="113"/>
      <c r="DE298" s="113"/>
      <c r="DF298" s="113"/>
      <c r="DG298" s="113"/>
      <c r="DH298" s="113"/>
      <c r="DI298" s="113"/>
      <c r="DJ298" s="113"/>
      <c r="DK298" s="113"/>
      <c r="DL298" s="113"/>
      <c r="DM298" s="113"/>
      <c r="DN298" s="113"/>
      <c r="DO298" s="113"/>
      <c r="DP298" s="113"/>
      <c r="DQ298" s="113"/>
      <c r="DR298" s="113"/>
      <c r="DS298" s="113"/>
      <c r="DT298" s="113"/>
      <c r="DU298" s="113"/>
      <c r="DV298" s="113"/>
      <c r="DW298" s="113"/>
      <c r="DX298" s="113"/>
      <c r="DY298" s="113"/>
      <c r="DZ298" s="113"/>
      <c r="EA298" s="113"/>
      <c r="EB298" s="113"/>
      <c r="EC298" s="113"/>
      <c r="ED298" s="113"/>
      <c r="EE298" s="113"/>
      <c r="EF298" s="113"/>
      <c r="EG298" s="113"/>
      <c r="EH298" s="113"/>
      <c r="EI298" s="113"/>
      <c r="EJ298" s="113"/>
      <c r="EK298" s="113"/>
      <c r="EL298" s="113"/>
      <c r="EM298" s="113"/>
      <c r="EN298" s="113"/>
      <c r="EO298" s="113"/>
      <c r="EP298" s="113"/>
      <c r="EQ298" s="113"/>
      <c r="ER298" s="113"/>
    </row>
    <row r="299" spans="1:148">
      <c r="A299" s="113"/>
      <c r="B299" s="113"/>
      <c r="S299" s="113"/>
      <c r="T299" s="113"/>
      <c r="U299" s="113"/>
      <c r="V299" s="113"/>
      <c r="W299" s="113"/>
      <c r="X299" s="113"/>
      <c r="Y299" s="113"/>
      <c r="Z299" s="113"/>
      <c r="AA299" s="113"/>
      <c r="AB299" s="113"/>
      <c r="AC299" s="113"/>
      <c r="AD299" s="113"/>
      <c r="AE299" s="113"/>
      <c r="AF299" s="113"/>
      <c r="AG299" s="113"/>
      <c r="AH299" s="113"/>
      <c r="AI299" s="113"/>
      <c r="AJ299" s="113"/>
      <c r="AK299" s="113"/>
      <c r="AL299" s="113"/>
      <c r="AM299" s="113"/>
      <c r="AN299" s="113"/>
      <c r="AO299" s="113"/>
      <c r="AP299" s="113"/>
      <c r="AQ299" s="113"/>
      <c r="AR299" s="113"/>
      <c r="AS299" s="113"/>
      <c r="AT299" s="113"/>
      <c r="AU299" s="113"/>
      <c r="AV299" s="113"/>
      <c r="AW299" s="113"/>
      <c r="AX299" s="113"/>
      <c r="AY299" s="113"/>
      <c r="AZ299" s="113"/>
      <c r="BA299" s="113"/>
      <c r="BB299" s="113"/>
      <c r="BC299" s="113"/>
      <c r="BD299" s="113"/>
      <c r="BE299" s="113"/>
      <c r="BF299" s="113"/>
      <c r="BG299" s="113"/>
      <c r="BH299" s="113"/>
      <c r="BI299" s="113"/>
      <c r="BJ299" s="113"/>
      <c r="BK299" s="113"/>
      <c r="BL299" s="113"/>
      <c r="BM299" s="113"/>
      <c r="BN299" s="113"/>
      <c r="BO299" s="113"/>
      <c r="BP299" s="113"/>
      <c r="BQ299" s="113"/>
      <c r="BR299" s="113"/>
      <c r="BS299" s="113"/>
      <c r="BT299" s="113"/>
      <c r="BU299" s="113"/>
      <c r="BV299" s="113"/>
      <c r="BW299" s="113"/>
      <c r="BX299" s="113"/>
      <c r="BY299" s="113"/>
      <c r="BZ299" s="113"/>
      <c r="CA299" s="113"/>
      <c r="CB299" s="113"/>
      <c r="CC299" s="113"/>
      <c r="CD299" s="113"/>
      <c r="CE299" s="113"/>
      <c r="CF299" s="113"/>
      <c r="CG299" s="113"/>
      <c r="CH299" s="113"/>
      <c r="CI299" s="113"/>
      <c r="CJ299" s="113"/>
      <c r="CK299" s="113"/>
      <c r="CL299" s="113"/>
      <c r="CM299" s="113"/>
      <c r="CN299" s="113"/>
      <c r="CO299" s="113"/>
      <c r="CP299" s="113"/>
      <c r="CQ299" s="113"/>
      <c r="CR299" s="113"/>
      <c r="CS299" s="113"/>
      <c r="CT299" s="113"/>
      <c r="CU299" s="113"/>
      <c r="CV299" s="113"/>
      <c r="CW299" s="113"/>
      <c r="CX299" s="113"/>
      <c r="CY299" s="113"/>
      <c r="CZ299" s="113"/>
      <c r="DA299" s="113"/>
      <c r="DB299" s="113"/>
      <c r="DC299" s="113"/>
      <c r="DD299" s="113"/>
      <c r="DE299" s="113"/>
      <c r="DF299" s="113"/>
      <c r="DG299" s="113"/>
      <c r="DH299" s="113"/>
      <c r="DI299" s="113"/>
      <c r="DJ299" s="113"/>
      <c r="DK299" s="113"/>
      <c r="DL299" s="113"/>
      <c r="DM299" s="113"/>
      <c r="DN299" s="113"/>
      <c r="DO299" s="113"/>
      <c r="DP299" s="113"/>
      <c r="DQ299" s="113"/>
      <c r="DR299" s="113"/>
      <c r="DS299" s="113"/>
      <c r="DT299" s="113"/>
      <c r="DU299" s="113"/>
      <c r="DV299" s="113"/>
      <c r="DW299" s="113"/>
      <c r="DX299" s="113"/>
      <c r="DY299" s="113"/>
      <c r="DZ299" s="113"/>
      <c r="EA299" s="113"/>
      <c r="EB299" s="113"/>
      <c r="EC299" s="113"/>
      <c r="ED299" s="113"/>
      <c r="EE299" s="113"/>
      <c r="EF299" s="113"/>
      <c r="EG299" s="113"/>
      <c r="EH299" s="113"/>
      <c r="EI299" s="113"/>
      <c r="EJ299" s="113"/>
      <c r="EK299" s="113"/>
      <c r="EL299" s="113"/>
      <c r="EM299" s="113"/>
      <c r="EN299" s="113"/>
      <c r="EO299" s="113"/>
      <c r="EP299" s="113"/>
      <c r="EQ299" s="113"/>
      <c r="ER299" s="113"/>
    </row>
    <row r="300" spans="1:148">
      <c r="A300" s="113"/>
      <c r="B300" s="113"/>
      <c r="S300" s="113"/>
      <c r="T300" s="113"/>
      <c r="U300" s="113"/>
      <c r="V300" s="113"/>
      <c r="W300" s="113"/>
      <c r="X300" s="113"/>
      <c r="Y300" s="113"/>
      <c r="Z300" s="113"/>
      <c r="AA300" s="113"/>
      <c r="AB300" s="113"/>
      <c r="AC300" s="113"/>
      <c r="AD300" s="113"/>
      <c r="AE300" s="113"/>
      <c r="AF300" s="113"/>
      <c r="AG300" s="113"/>
      <c r="AH300" s="113"/>
      <c r="AI300" s="113"/>
      <c r="AJ300" s="113"/>
      <c r="AK300" s="113"/>
      <c r="AL300" s="113"/>
      <c r="AM300" s="113"/>
      <c r="AN300" s="113"/>
      <c r="AO300" s="113"/>
      <c r="AP300" s="113"/>
      <c r="AQ300" s="113"/>
      <c r="AR300" s="113"/>
      <c r="AS300" s="113"/>
      <c r="AT300" s="113"/>
      <c r="AU300" s="113"/>
      <c r="AV300" s="113"/>
      <c r="AW300" s="113"/>
      <c r="AX300" s="113"/>
      <c r="AY300" s="113"/>
      <c r="AZ300" s="113"/>
      <c r="BA300" s="113"/>
      <c r="BB300" s="113"/>
      <c r="BC300" s="113"/>
      <c r="BD300" s="113"/>
      <c r="BE300" s="113"/>
      <c r="BF300" s="113"/>
      <c r="BG300" s="113"/>
      <c r="BH300" s="113"/>
      <c r="BI300" s="113"/>
      <c r="BJ300" s="113"/>
      <c r="BK300" s="113"/>
      <c r="BL300" s="113"/>
      <c r="BM300" s="113"/>
      <c r="BN300" s="113"/>
      <c r="BO300" s="113"/>
      <c r="BP300" s="113"/>
      <c r="BQ300" s="113"/>
      <c r="BR300" s="113"/>
      <c r="BS300" s="113"/>
      <c r="BT300" s="113"/>
      <c r="BU300" s="113"/>
      <c r="BV300" s="113"/>
      <c r="BW300" s="113"/>
      <c r="BX300" s="113"/>
      <c r="BY300" s="113"/>
      <c r="BZ300" s="113"/>
      <c r="CA300" s="113"/>
      <c r="CB300" s="113"/>
      <c r="CC300" s="113"/>
      <c r="CD300" s="113"/>
      <c r="CE300" s="113"/>
      <c r="CF300" s="113"/>
      <c r="CG300" s="113"/>
      <c r="CH300" s="113"/>
      <c r="CI300" s="113"/>
      <c r="CJ300" s="113"/>
      <c r="CK300" s="113"/>
      <c r="CL300" s="113"/>
      <c r="CM300" s="113"/>
      <c r="CN300" s="113"/>
      <c r="CO300" s="113"/>
      <c r="CP300" s="113"/>
      <c r="CQ300" s="113"/>
      <c r="CR300" s="113"/>
      <c r="CS300" s="113"/>
      <c r="CT300" s="113"/>
      <c r="CU300" s="113"/>
      <c r="CV300" s="113"/>
      <c r="CW300" s="113"/>
      <c r="CX300" s="113"/>
      <c r="CY300" s="113"/>
      <c r="CZ300" s="113"/>
      <c r="DA300" s="113"/>
      <c r="DB300" s="113"/>
      <c r="DC300" s="113"/>
      <c r="DD300" s="113"/>
      <c r="DE300" s="113"/>
      <c r="DF300" s="113"/>
      <c r="DG300" s="113"/>
      <c r="DH300" s="113"/>
      <c r="DI300" s="113"/>
      <c r="DJ300" s="113"/>
      <c r="DK300" s="113"/>
      <c r="DL300" s="113"/>
      <c r="DM300" s="113"/>
      <c r="DN300" s="113"/>
      <c r="DO300" s="113"/>
      <c r="DP300" s="113"/>
      <c r="DQ300" s="113"/>
      <c r="DR300" s="113"/>
      <c r="DS300" s="113"/>
      <c r="DT300" s="113"/>
      <c r="DU300" s="113"/>
      <c r="DV300" s="113"/>
      <c r="DW300" s="113"/>
      <c r="DX300" s="113"/>
      <c r="DY300" s="113"/>
      <c r="DZ300" s="113"/>
      <c r="EA300" s="113"/>
      <c r="EB300" s="113"/>
      <c r="EC300" s="113"/>
      <c r="ED300" s="113"/>
      <c r="EE300" s="113"/>
      <c r="EF300" s="113"/>
      <c r="EG300" s="113"/>
      <c r="EH300" s="113"/>
      <c r="EI300" s="113"/>
      <c r="EJ300" s="113"/>
      <c r="EK300" s="113"/>
      <c r="EL300" s="113"/>
      <c r="EM300" s="113"/>
      <c r="EN300" s="113"/>
      <c r="EO300" s="113"/>
      <c r="EP300" s="113"/>
      <c r="EQ300" s="113"/>
      <c r="ER300" s="113"/>
    </row>
    <row r="301" spans="1:148">
      <c r="A301" s="113"/>
      <c r="B301" s="113"/>
      <c r="S301" s="113"/>
      <c r="T301" s="113"/>
      <c r="U301" s="113"/>
      <c r="V301" s="113"/>
      <c r="W301" s="113"/>
      <c r="X301" s="113"/>
      <c r="Y301" s="113"/>
      <c r="Z301" s="113"/>
      <c r="AA301" s="113"/>
      <c r="AB301" s="113"/>
      <c r="AC301" s="113"/>
      <c r="AD301" s="113"/>
      <c r="AE301" s="113"/>
      <c r="AF301" s="113"/>
      <c r="AG301" s="113"/>
      <c r="AH301" s="113"/>
      <c r="AI301" s="113"/>
      <c r="AJ301" s="113"/>
      <c r="AK301" s="113"/>
      <c r="AL301" s="113"/>
      <c r="AM301" s="113"/>
      <c r="AN301" s="113"/>
      <c r="AO301" s="113"/>
      <c r="AP301" s="113"/>
      <c r="AQ301" s="113"/>
      <c r="AR301" s="113"/>
      <c r="AS301" s="113"/>
      <c r="AT301" s="113"/>
      <c r="AU301" s="113"/>
      <c r="AV301" s="113"/>
      <c r="AW301" s="113"/>
      <c r="AX301" s="113"/>
      <c r="AY301" s="113"/>
      <c r="AZ301" s="113"/>
      <c r="BA301" s="113"/>
      <c r="BB301" s="113"/>
      <c r="BC301" s="113"/>
      <c r="BD301" s="113"/>
      <c r="BE301" s="113"/>
      <c r="BF301" s="113"/>
      <c r="BG301" s="113"/>
      <c r="BH301" s="113"/>
      <c r="BI301" s="113"/>
      <c r="BJ301" s="113"/>
      <c r="BK301" s="113"/>
      <c r="BL301" s="113"/>
      <c r="BM301" s="113"/>
      <c r="BN301" s="113"/>
      <c r="BO301" s="113"/>
      <c r="BP301" s="113"/>
      <c r="BQ301" s="113"/>
      <c r="BR301" s="113"/>
      <c r="BS301" s="113"/>
      <c r="BT301" s="113"/>
      <c r="BU301" s="113"/>
      <c r="BV301" s="113"/>
      <c r="BW301" s="113"/>
      <c r="BX301" s="113"/>
      <c r="BY301" s="113"/>
      <c r="BZ301" s="113"/>
      <c r="CA301" s="113"/>
      <c r="CB301" s="113"/>
      <c r="CC301" s="113"/>
      <c r="CD301" s="113"/>
      <c r="CE301" s="113"/>
      <c r="CF301" s="113"/>
      <c r="CG301" s="113"/>
      <c r="CH301" s="113"/>
      <c r="CI301" s="113"/>
      <c r="CJ301" s="113"/>
      <c r="CK301" s="113"/>
      <c r="CL301" s="113"/>
      <c r="CM301" s="113"/>
      <c r="CN301" s="113"/>
      <c r="CO301" s="113"/>
      <c r="CP301" s="113"/>
      <c r="CQ301" s="113"/>
      <c r="CR301" s="113"/>
      <c r="CS301" s="113"/>
      <c r="CT301" s="113"/>
      <c r="CU301" s="113"/>
      <c r="CV301" s="113"/>
      <c r="CW301" s="113"/>
      <c r="CX301" s="113"/>
      <c r="CY301" s="113"/>
      <c r="CZ301" s="113"/>
      <c r="DA301" s="113"/>
      <c r="DB301" s="113"/>
      <c r="DC301" s="113"/>
      <c r="DD301" s="113"/>
      <c r="DE301" s="113"/>
      <c r="DF301" s="113"/>
      <c r="DG301" s="113"/>
      <c r="DH301" s="113"/>
      <c r="DI301" s="113"/>
      <c r="DJ301" s="113"/>
      <c r="DK301" s="113"/>
      <c r="DL301" s="113"/>
      <c r="DM301" s="113"/>
      <c r="DN301" s="113"/>
      <c r="DO301" s="113"/>
      <c r="DP301" s="113"/>
      <c r="DQ301" s="113"/>
      <c r="DR301" s="113"/>
      <c r="DS301" s="113"/>
      <c r="DT301" s="113"/>
      <c r="DU301" s="113"/>
      <c r="DV301" s="113"/>
      <c r="DW301" s="113"/>
      <c r="DX301" s="113"/>
      <c r="DY301" s="113"/>
      <c r="DZ301" s="113"/>
      <c r="EA301" s="113"/>
      <c r="EB301" s="113"/>
      <c r="EC301" s="113"/>
      <c r="ED301" s="113"/>
      <c r="EE301" s="113"/>
      <c r="EF301" s="113"/>
      <c r="EG301" s="113"/>
      <c r="EH301" s="113"/>
      <c r="EI301" s="113"/>
      <c r="EJ301" s="113"/>
      <c r="EK301" s="113"/>
      <c r="EL301" s="113"/>
      <c r="EM301" s="113"/>
      <c r="EN301" s="113"/>
      <c r="EO301" s="113"/>
      <c r="EP301" s="113"/>
      <c r="EQ301" s="113"/>
      <c r="ER301" s="113"/>
    </row>
    <row r="302" spans="1:148">
      <c r="A302" s="113"/>
      <c r="B302" s="113"/>
      <c r="S302" s="113"/>
      <c r="T302" s="113"/>
      <c r="U302" s="113"/>
      <c r="V302" s="113"/>
      <c r="W302" s="113"/>
      <c r="X302" s="113"/>
      <c r="Y302" s="113"/>
      <c r="Z302" s="113"/>
      <c r="AA302" s="113"/>
      <c r="AB302" s="113"/>
      <c r="AC302" s="113"/>
      <c r="AD302" s="113"/>
      <c r="AE302" s="113"/>
      <c r="AF302" s="113"/>
      <c r="AG302" s="113"/>
      <c r="AH302" s="113"/>
      <c r="AI302" s="113"/>
      <c r="AJ302" s="113"/>
      <c r="AK302" s="113"/>
      <c r="AL302" s="113"/>
      <c r="AM302" s="113"/>
      <c r="AN302" s="113"/>
      <c r="AO302" s="113"/>
      <c r="AP302" s="113"/>
      <c r="AQ302" s="113"/>
      <c r="AR302" s="113"/>
      <c r="AS302" s="113"/>
      <c r="AT302" s="113"/>
      <c r="AU302" s="113"/>
      <c r="AV302" s="113"/>
      <c r="AW302" s="113"/>
      <c r="AX302" s="113"/>
      <c r="AY302" s="113"/>
      <c r="AZ302" s="113"/>
      <c r="BA302" s="113"/>
      <c r="BB302" s="113"/>
      <c r="BC302" s="113"/>
      <c r="BD302" s="113"/>
      <c r="BE302" s="113"/>
      <c r="BF302" s="113"/>
      <c r="BG302" s="113"/>
      <c r="BH302" s="113"/>
      <c r="BI302" s="113"/>
      <c r="BJ302" s="113"/>
      <c r="BK302" s="113"/>
      <c r="BL302" s="113"/>
      <c r="BM302" s="113"/>
      <c r="BN302" s="113"/>
      <c r="BO302" s="113"/>
      <c r="BP302" s="113"/>
      <c r="BQ302" s="113"/>
      <c r="BR302" s="113"/>
      <c r="BS302" s="113"/>
      <c r="BT302" s="113"/>
      <c r="BU302" s="113"/>
      <c r="BV302" s="113"/>
      <c r="BW302" s="113"/>
      <c r="BX302" s="113"/>
      <c r="BY302" s="113"/>
      <c r="BZ302" s="113"/>
      <c r="CA302" s="113"/>
      <c r="CB302" s="113"/>
      <c r="CC302" s="113"/>
      <c r="CD302" s="113"/>
      <c r="CE302" s="113"/>
      <c r="CF302" s="113"/>
      <c r="CG302" s="113"/>
      <c r="CH302" s="113"/>
      <c r="CI302" s="113"/>
      <c r="CJ302" s="113"/>
      <c r="CK302" s="113"/>
      <c r="CL302" s="113"/>
      <c r="CM302" s="113"/>
      <c r="CN302" s="113"/>
      <c r="CO302" s="113"/>
      <c r="CP302" s="113"/>
      <c r="CQ302" s="113"/>
      <c r="CR302" s="113"/>
      <c r="CS302" s="113"/>
      <c r="CT302" s="113"/>
      <c r="CU302" s="113"/>
      <c r="CV302" s="113"/>
      <c r="CW302" s="113"/>
      <c r="CX302" s="113"/>
      <c r="CY302" s="113"/>
      <c r="CZ302" s="113"/>
      <c r="DA302" s="113"/>
      <c r="DB302" s="113"/>
      <c r="DC302" s="113"/>
      <c r="DD302" s="113"/>
      <c r="DE302" s="113"/>
      <c r="DF302" s="113"/>
      <c r="DG302" s="113"/>
      <c r="DH302" s="113"/>
      <c r="DI302" s="113"/>
      <c r="DJ302" s="113"/>
      <c r="DK302" s="113"/>
      <c r="DL302" s="113"/>
      <c r="DM302" s="113"/>
      <c r="DN302" s="113"/>
      <c r="DO302" s="113"/>
      <c r="DP302" s="113"/>
      <c r="DQ302" s="113"/>
      <c r="DR302" s="113"/>
      <c r="DS302" s="113"/>
      <c r="DT302" s="113"/>
      <c r="DU302" s="113"/>
      <c r="DV302" s="113"/>
      <c r="DW302" s="113"/>
      <c r="DX302" s="113"/>
      <c r="DY302" s="113"/>
      <c r="DZ302" s="113"/>
      <c r="EA302" s="113"/>
      <c r="EB302" s="113"/>
      <c r="EC302" s="113"/>
      <c r="ED302" s="113"/>
      <c r="EE302" s="113"/>
      <c r="EF302" s="113"/>
      <c r="EG302" s="113"/>
      <c r="EH302" s="113"/>
      <c r="EI302" s="113"/>
      <c r="EJ302" s="113"/>
      <c r="EK302" s="113"/>
      <c r="EL302" s="113"/>
      <c r="EM302" s="113"/>
      <c r="EN302" s="113"/>
      <c r="EO302" s="113"/>
      <c r="EP302" s="113"/>
      <c r="EQ302" s="113"/>
      <c r="ER302" s="113"/>
    </row>
    <row r="303" spans="1:148">
      <c r="A303" s="113"/>
      <c r="B303" s="113"/>
      <c r="S303" s="113"/>
      <c r="T303" s="113"/>
      <c r="U303" s="113"/>
      <c r="V303" s="113"/>
      <c r="W303" s="113"/>
      <c r="X303" s="113"/>
      <c r="Y303" s="113"/>
      <c r="Z303" s="113"/>
      <c r="AA303" s="113"/>
      <c r="AB303" s="113"/>
      <c r="AC303" s="113"/>
      <c r="AD303" s="113"/>
      <c r="AE303" s="113"/>
      <c r="AF303" s="113"/>
      <c r="AG303" s="113"/>
      <c r="AH303" s="113"/>
      <c r="AI303" s="113"/>
      <c r="AJ303" s="113"/>
      <c r="AK303" s="113"/>
      <c r="AL303" s="113"/>
      <c r="AM303" s="113"/>
      <c r="AN303" s="113"/>
      <c r="AO303" s="113"/>
      <c r="AP303" s="113"/>
      <c r="AQ303" s="113"/>
      <c r="AR303" s="113"/>
      <c r="AS303" s="113"/>
      <c r="AT303" s="113"/>
      <c r="AU303" s="113"/>
      <c r="AV303" s="113"/>
      <c r="AW303" s="113"/>
      <c r="AX303" s="113"/>
      <c r="AY303" s="113"/>
      <c r="AZ303" s="113"/>
      <c r="BA303" s="113"/>
      <c r="BB303" s="113"/>
      <c r="BC303" s="113"/>
      <c r="BD303" s="113"/>
      <c r="BE303" s="113"/>
      <c r="BF303" s="113"/>
      <c r="BG303" s="113"/>
      <c r="BH303" s="113"/>
      <c r="BI303" s="113"/>
      <c r="BJ303" s="113"/>
      <c r="BK303" s="113"/>
      <c r="BL303" s="113"/>
      <c r="BM303" s="113"/>
      <c r="BN303" s="113"/>
      <c r="BO303" s="113"/>
      <c r="BP303" s="113"/>
      <c r="BQ303" s="113"/>
      <c r="BR303" s="113"/>
      <c r="BS303" s="113"/>
      <c r="BT303" s="113"/>
      <c r="BU303" s="113"/>
      <c r="BV303" s="113"/>
      <c r="BW303" s="113"/>
      <c r="BX303" s="113"/>
      <c r="BY303" s="113"/>
      <c r="BZ303" s="113"/>
      <c r="CA303" s="113"/>
      <c r="CB303" s="113"/>
      <c r="CC303" s="113"/>
      <c r="CD303" s="113"/>
      <c r="CE303" s="113"/>
      <c r="CF303" s="113"/>
      <c r="CG303" s="113"/>
      <c r="CH303" s="113"/>
      <c r="CI303" s="113"/>
      <c r="CJ303" s="113"/>
      <c r="CK303" s="113"/>
      <c r="CL303" s="113"/>
      <c r="CM303" s="113"/>
      <c r="CN303" s="113"/>
      <c r="CO303" s="113"/>
      <c r="CP303" s="113"/>
      <c r="CQ303" s="113"/>
      <c r="CR303" s="113"/>
      <c r="CS303" s="113"/>
      <c r="CT303" s="113"/>
      <c r="CU303" s="113"/>
      <c r="CV303" s="113"/>
      <c r="CW303" s="113"/>
      <c r="CX303" s="113"/>
      <c r="CY303" s="113"/>
      <c r="CZ303" s="113"/>
      <c r="DA303" s="113"/>
      <c r="DB303" s="113"/>
      <c r="DC303" s="113"/>
      <c r="DD303" s="113"/>
      <c r="DE303" s="113"/>
      <c r="DF303" s="113"/>
      <c r="DG303" s="113"/>
      <c r="DH303" s="113"/>
      <c r="DI303" s="113"/>
      <c r="DJ303" s="113"/>
      <c r="DK303" s="113"/>
      <c r="DL303" s="113"/>
      <c r="DM303" s="113"/>
      <c r="DN303" s="113"/>
      <c r="DO303" s="113"/>
      <c r="DP303" s="113"/>
      <c r="DQ303" s="113"/>
      <c r="DR303" s="113"/>
      <c r="DS303" s="113"/>
      <c r="DT303" s="113"/>
      <c r="DU303" s="113"/>
      <c r="DV303" s="113"/>
      <c r="DW303" s="113"/>
      <c r="DX303" s="113"/>
      <c r="DY303" s="113"/>
      <c r="DZ303" s="113"/>
      <c r="EA303" s="113"/>
      <c r="EB303" s="113"/>
      <c r="EC303" s="113"/>
      <c r="ED303" s="113"/>
      <c r="EE303" s="113"/>
      <c r="EF303" s="113"/>
      <c r="EG303" s="113"/>
      <c r="EH303" s="113"/>
      <c r="EI303" s="113"/>
      <c r="EJ303" s="113"/>
      <c r="EK303" s="113"/>
      <c r="EL303" s="113"/>
      <c r="EM303" s="113"/>
      <c r="EN303" s="113"/>
      <c r="EO303" s="113"/>
      <c r="EP303" s="113"/>
      <c r="EQ303" s="113"/>
      <c r="ER303" s="113"/>
    </row>
    <row r="304" spans="1:148">
      <c r="A304" s="113"/>
      <c r="B304" s="113"/>
      <c r="S304" s="113"/>
      <c r="T304" s="113"/>
      <c r="U304" s="113"/>
      <c r="V304" s="113"/>
      <c r="W304" s="113"/>
      <c r="X304" s="113"/>
      <c r="Y304" s="113"/>
      <c r="Z304" s="113"/>
      <c r="AA304" s="113"/>
      <c r="AB304" s="113"/>
      <c r="AC304" s="113"/>
      <c r="AD304" s="113"/>
      <c r="AE304" s="113"/>
      <c r="AF304" s="113"/>
      <c r="AG304" s="113"/>
      <c r="AH304" s="113"/>
      <c r="AI304" s="113"/>
      <c r="AJ304" s="113"/>
      <c r="AK304" s="113"/>
      <c r="AL304" s="113"/>
      <c r="AM304" s="113"/>
      <c r="AN304" s="113"/>
      <c r="AO304" s="113"/>
      <c r="AP304" s="113"/>
      <c r="AQ304" s="113"/>
      <c r="AR304" s="113"/>
      <c r="AS304" s="113"/>
      <c r="AT304" s="113"/>
      <c r="AU304" s="113"/>
      <c r="AV304" s="113"/>
      <c r="AW304" s="113"/>
      <c r="AX304" s="113"/>
      <c r="AY304" s="113"/>
      <c r="AZ304" s="113"/>
      <c r="BA304" s="113"/>
      <c r="BB304" s="113"/>
      <c r="BC304" s="113"/>
      <c r="BD304" s="113"/>
      <c r="BE304" s="113"/>
      <c r="BF304" s="113"/>
      <c r="BG304" s="113"/>
      <c r="BH304" s="113"/>
      <c r="BI304" s="113"/>
      <c r="BJ304" s="113"/>
      <c r="BK304" s="113"/>
      <c r="BL304" s="113"/>
      <c r="BM304" s="113"/>
      <c r="BN304" s="113"/>
      <c r="BO304" s="113"/>
      <c r="BP304" s="113"/>
      <c r="BQ304" s="113"/>
      <c r="BR304" s="113"/>
      <c r="BS304" s="113"/>
      <c r="BT304" s="113"/>
      <c r="BU304" s="113"/>
      <c r="BV304" s="113"/>
      <c r="BW304" s="113"/>
      <c r="BX304" s="113"/>
      <c r="BY304" s="113"/>
      <c r="BZ304" s="113"/>
      <c r="CA304" s="113"/>
      <c r="CB304" s="113"/>
      <c r="CC304" s="113"/>
      <c r="CD304" s="113"/>
      <c r="CE304" s="113"/>
      <c r="CF304" s="113"/>
      <c r="CG304" s="113"/>
      <c r="CH304" s="113"/>
      <c r="CI304" s="113"/>
      <c r="CJ304" s="113"/>
      <c r="CK304" s="113"/>
      <c r="CL304" s="113"/>
      <c r="CM304" s="113"/>
      <c r="CN304" s="113"/>
      <c r="CO304" s="113"/>
      <c r="CP304" s="113"/>
      <c r="CQ304" s="113"/>
      <c r="CR304" s="113"/>
      <c r="CS304" s="113"/>
      <c r="CT304" s="113"/>
      <c r="CU304" s="113"/>
      <c r="CV304" s="113"/>
      <c r="CW304" s="113"/>
      <c r="CX304" s="113"/>
      <c r="CY304" s="113"/>
      <c r="CZ304" s="113"/>
      <c r="DA304" s="113"/>
      <c r="DB304" s="113"/>
      <c r="DC304" s="113"/>
      <c r="DD304" s="113"/>
      <c r="DE304" s="113"/>
      <c r="DF304" s="113"/>
      <c r="DG304" s="113"/>
      <c r="DH304" s="113"/>
      <c r="DI304" s="113"/>
      <c r="DJ304" s="113"/>
      <c r="DK304" s="113"/>
      <c r="DL304" s="113"/>
      <c r="DM304" s="113"/>
      <c r="DN304" s="113"/>
      <c r="DO304" s="113"/>
      <c r="DP304" s="113"/>
      <c r="DQ304" s="113"/>
      <c r="DR304" s="113"/>
      <c r="DS304" s="113"/>
      <c r="DT304" s="113"/>
      <c r="DU304" s="113"/>
      <c r="DV304" s="113"/>
      <c r="DW304" s="113"/>
      <c r="DX304" s="113"/>
      <c r="DY304" s="113"/>
      <c r="DZ304" s="113"/>
      <c r="EA304" s="113"/>
      <c r="EB304" s="113"/>
      <c r="EC304" s="113"/>
      <c r="ED304" s="113"/>
      <c r="EE304" s="113"/>
      <c r="EF304" s="113"/>
      <c r="EG304" s="113"/>
      <c r="EH304" s="113"/>
      <c r="EI304" s="113"/>
      <c r="EJ304" s="113"/>
      <c r="EK304" s="113"/>
      <c r="EL304" s="113"/>
      <c r="EM304" s="113"/>
      <c r="EN304" s="113"/>
      <c r="EO304" s="113"/>
      <c r="EP304" s="113"/>
      <c r="EQ304" s="113"/>
      <c r="ER304" s="113"/>
    </row>
    <row r="305" spans="1:148">
      <c r="A305" s="113"/>
      <c r="B305" s="113"/>
      <c r="S305" s="113"/>
      <c r="T305" s="113"/>
      <c r="U305" s="113"/>
      <c r="V305" s="113"/>
      <c r="W305" s="113"/>
      <c r="X305" s="113"/>
      <c r="Y305" s="113"/>
      <c r="Z305" s="113"/>
      <c r="AA305" s="113"/>
      <c r="AB305" s="113"/>
      <c r="AC305" s="113"/>
      <c r="AD305" s="113"/>
      <c r="AE305" s="113"/>
      <c r="AF305" s="113"/>
      <c r="AG305" s="113"/>
      <c r="AH305" s="113"/>
      <c r="AI305" s="113"/>
      <c r="AJ305" s="113"/>
      <c r="AK305" s="113"/>
      <c r="AL305" s="113"/>
      <c r="AM305" s="113"/>
      <c r="AN305" s="113"/>
      <c r="AO305" s="113"/>
      <c r="AP305" s="113"/>
      <c r="AQ305" s="113"/>
      <c r="AR305" s="113"/>
      <c r="AS305" s="113"/>
      <c r="AT305" s="113"/>
      <c r="AU305" s="113"/>
      <c r="AV305" s="113"/>
      <c r="AW305" s="113"/>
      <c r="AX305" s="113"/>
      <c r="AY305" s="113"/>
      <c r="AZ305" s="113"/>
      <c r="BA305" s="113"/>
      <c r="BB305" s="113"/>
      <c r="BC305" s="113"/>
      <c r="BD305" s="113"/>
      <c r="BE305" s="113"/>
      <c r="BF305" s="113"/>
      <c r="BG305" s="113"/>
      <c r="BH305" s="113"/>
      <c r="BI305" s="113"/>
      <c r="BJ305" s="113"/>
      <c r="BK305" s="113"/>
      <c r="BL305" s="113"/>
      <c r="BM305" s="113"/>
      <c r="BN305" s="113"/>
      <c r="BO305" s="113"/>
      <c r="BP305" s="113"/>
      <c r="BQ305" s="113"/>
      <c r="BR305" s="113"/>
      <c r="BS305" s="113"/>
      <c r="BT305" s="113"/>
      <c r="BU305" s="113"/>
      <c r="BV305" s="113"/>
      <c r="BW305" s="113"/>
      <c r="BX305" s="113"/>
      <c r="BY305" s="113"/>
      <c r="BZ305" s="113"/>
      <c r="CA305" s="113"/>
      <c r="CB305" s="113"/>
      <c r="CC305" s="113"/>
      <c r="CD305" s="113"/>
      <c r="CE305" s="113"/>
      <c r="CF305" s="113"/>
      <c r="CG305" s="113"/>
      <c r="CH305" s="113"/>
      <c r="CI305" s="113"/>
      <c r="CJ305" s="113"/>
      <c r="CK305" s="113"/>
      <c r="CL305" s="113"/>
      <c r="CM305" s="113"/>
      <c r="CN305" s="113"/>
      <c r="CO305" s="113"/>
      <c r="CP305" s="113"/>
      <c r="CQ305" s="113"/>
      <c r="CR305" s="113"/>
      <c r="CS305" s="113"/>
      <c r="CT305" s="113"/>
      <c r="CU305" s="113"/>
      <c r="CV305" s="113"/>
      <c r="CW305" s="113"/>
      <c r="CX305" s="113"/>
      <c r="CY305" s="113"/>
      <c r="CZ305" s="113"/>
      <c r="DA305" s="113"/>
      <c r="DB305" s="113"/>
      <c r="DC305" s="113"/>
      <c r="DD305" s="113"/>
      <c r="DE305" s="113"/>
      <c r="DF305" s="113"/>
      <c r="DG305" s="113"/>
      <c r="DH305" s="113"/>
      <c r="DI305" s="113"/>
      <c r="DJ305" s="113"/>
      <c r="DK305" s="113"/>
      <c r="DL305" s="113"/>
      <c r="DM305" s="113"/>
      <c r="DN305" s="113"/>
      <c r="DO305" s="113"/>
      <c r="DP305" s="113"/>
      <c r="DQ305" s="113"/>
      <c r="DR305" s="113"/>
      <c r="DS305" s="113"/>
      <c r="DT305" s="113"/>
      <c r="DU305" s="113"/>
      <c r="DV305" s="113"/>
      <c r="DW305" s="113"/>
      <c r="DX305" s="113"/>
      <c r="DY305" s="113"/>
      <c r="DZ305" s="113"/>
      <c r="EA305" s="113"/>
      <c r="EB305" s="113"/>
      <c r="EC305" s="113"/>
      <c r="ED305" s="113"/>
      <c r="EE305" s="113"/>
      <c r="EF305" s="113"/>
      <c r="EG305" s="113"/>
      <c r="EH305" s="113"/>
      <c r="EI305" s="113"/>
      <c r="EJ305" s="113"/>
      <c r="EK305" s="113"/>
      <c r="EL305" s="113"/>
      <c r="EM305" s="113"/>
      <c r="EN305" s="113"/>
      <c r="EO305" s="113"/>
      <c r="EP305" s="113"/>
      <c r="EQ305" s="113"/>
      <c r="ER305" s="113"/>
    </row>
    <row r="306" spans="1:148">
      <c r="A306" s="113"/>
      <c r="B306" s="113"/>
      <c r="S306" s="113"/>
      <c r="T306" s="113"/>
      <c r="U306" s="113"/>
      <c r="V306" s="113"/>
      <c r="W306" s="113"/>
      <c r="X306" s="113"/>
      <c r="Y306" s="113"/>
      <c r="Z306" s="113"/>
      <c r="AA306" s="113"/>
      <c r="AB306" s="113"/>
      <c r="AC306" s="113"/>
      <c r="AD306" s="113"/>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AY306" s="113"/>
      <c r="AZ306" s="113"/>
      <c r="BA306" s="113"/>
      <c r="BB306" s="113"/>
      <c r="BC306" s="113"/>
      <c r="BD306" s="113"/>
      <c r="BE306" s="113"/>
      <c r="BF306" s="113"/>
      <c r="BG306" s="113"/>
      <c r="BH306" s="113"/>
      <c r="BI306" s="113"/>
      <c r="BJ306" s="113"/>
      <c r="BK306" s="113"/>
      <c r="BL306" s="113"/>
      <c r="BM306" s="113"/>
      <c r="BN306" s="113"/>
      <c r="BO306" s="113"/>
      <c r="BP306" s="113"/>
      <c r="BQ306" s="113"/>
      <c r="BR306" s="113"/>
      <c r="BS306" s="113"/>
      <c r="BT306" s="113"/>
      <c r="BU306" s="113"/>
      <c r="BV306" s="113"/>
      <c r="BW306" s="113"/>
      <c r="BX306" s="113"/>
      <c r="BY306" s="113"/>
      <c r="BZ306" s="113"/>
      <c r="CA306" s="113"/>
      <c r="CB306" s="113"/>
      <c r="CC306" s="113"/>
      <c r="CD306" s="113"/>
      <c r="CE306" s="113"/>
      <c r="CF306" s="113"/>
      <c r="CG306" s="113"/>
      <c r="CH306" s="113"/>
      <c r="CI306" s="113"/>
      <c r="CJ306" s="113"/>
      <c r="CK306" s="113"/>
      <c r="CL306" s="113"/>
      <c r="CM306" s="113"/>
      <c r="CN306" s="113"/>
      <c r="CO306" s="113"/>
      <c r="CP306" s="113"/>
      <c r="CQ306" s="113"/>
      <c r="CR306" s="113"/>
      <c r="CS306" s="113"/>
      <c r="CT306" s="113"/>
      <c r="CU306" s="113"/>
      <c r="CV306" s="113"/>
      <c r="CW306" s="113"/>
      <c r="CX306" s="113"/>
      <c r="CY306" s="113"/>
      <c r="CZ306" s="113"/>
      <c r="DA306" s="113"/>
      <c r="DB306" s="113"/>
      <c r="DC306" s="113"/>
      <c r="DD306" s="113"/>
      <c r="DE306" s="113"/>
      <c r="DF306" s="113"/>
      <c r="DG306" s="113"/>
      <c r="DH306" s="113"/>
      <c r="DI306" s="113"/>
      <c r="DJ306" s="113"/>
      <c r="DK306" s="113"/>
      <c r="DL306" s="113"/>
      <c r="DM306" s="113"/>
      <c r="DN306" s="113"/>
      <c r="DO306" s="113"/>
      <c r="DP306" s="113"/>
      <c r="DQ306" s="113"/>
      <c r="DR306" s="113"/>
      <c r="DS306" s="113"/>
      <c r="DT306" s="113"/>
      <c r="DU306" s="113"/>
      <c r="DV306" s="113"/>
      <c r="DW306" s="113"/>
      <c r="DX306" s="113"/>
      <c r="DY306" s="113"/>
      <c r="DZ306" s="113"/>
      <c r="EA306" s="113"/>
      <c r="EB306" s="113"/>
      <c r="EC306" s="113"/>
      <c r="ED306" s="113"/>
      <c r="EE306" s="113"/>
      <c r="EF306" s="113"/>
      <c r="EG306" s="113"/>
      <c r="EH306" s="113"/>
      <c r="EI306" s="113"/>
      <c r="EJ306" s="113"/>
      <c r="EK306" s="113"/>
      <c r="EL306" s="113"/>
      <c r="EM306" s="113"/>
      <c r="EN306" s="113"/>
      <c r="EO306" s="113"/>
      <c r="EP306" s="113"/>
      <c r="EQ306" s="113"/>
      <c r="ER306" s="113"/>
    </row>
    <row r="307" spans="1:148">
      <c r="A307" s="113"/>
      <c r="B307" s="113"/>
      <c r="S307" s="113"/>
      <c r="T307" s="113"/>
      <c r="U307" s="113"/>
      <c r="V307" s="113"/>
      <c r="W307" s="113"/>
      <c r="X307" s="113"/>
      <c r="Y307" s="113"/>
      <c r="Z307" s="113"/>
      <c r="AA307" s="113"/>
      <c r="AB307" s="113"/>
      <c r="AC307" s="113"/>
      <c r="AD307" s="113"/>
      <c r="AE307" s="113"/>
      <c r="AF307" s="113"/>
      <c r="AG307" s="113"/>
      <c r="AH307" s="113"/>
      <c r="AI307" s="113"/>
      <c r="AJ307" s="113"/>
      <c r="AK307" s="113"/>
      <c r="AL307" s="113"/>
      <c r="AM307" s="113"/>
      <c r="AN307" s="113"/>
      <c r="AO307" s="113"/>
      <c r="AP307" s="113"/>
      <c r="AQ307" s="113"/>
      <c r="AR307" s="113"/>
      <c r="AS307" s="113"/>
      <c r="AT307" s="113"/>
      <c r="AU307" s="113"/>
      <c r="AV307" s="113"/>
      <c r="AW307" s="113"/>
      <c r="AX307" s="113"/>
      <c r="AY307" s="113"/>
      <c r="AZ307" s="113"/>
      <c r="BA307" s="113"/>
      <c r="BB307" s="113"/>
      <c r="BC307" s="113"/>
      <c r="BD307" s="113"/>
      <c r="BE307" s="113"/>
      <c r="BF307" s="113"/>
      <c r="BG307" s="113"/>
      <c r="BH307" s="113"/>
      <c r="BI307" s="113"/>
      <c r="BJ307" s="113"/>
      <c r="BK307" s="113"/>
      <c r="BL307" s="113"/>
      <c r="BM307" s="113"/>
      <c r="BN307" s="113"/>
      <c r="BO307" s="113"/>
      <c r="BP307" s="113"/>
      <c r="BQ307" s="113"/>
      <c r="BR307" s="113"/>
      <c r="BS307" s="113"/>
      <c r="BT307" s="113"/>
      <c r="BU307" s="113"/>
      <c r="BV307" s="113"/>
      <c r="BW307" s="113"/>
      <c r="BX307" s="113"/>
      <c r="BY307" s="113"/>
      <c r="BZ307" s="113"/>
      <c r="CA307" s="113"/>
      <c r="CB307" s="113"/>
      <c r="CC307" s="113"/>
      <c r="CD307" s="113"/>
      <c r="CE307" s="113"/>
      <c r="CF307" s="113"/>
      <c r="CG307" s="113"/>
      <c r="CH307" s="113"/>
      <c r="CI307" s="113"/>
      <c r="CJ307" s="113"/>
      <c r="CK307" s="113"/>
      <c r="CL307" s="113"/>
      <c r="CM307" s="113"/>
      <c r="CN307" s="113"/>
      <c r="CO307" s="113"/>
      <c r="CP307" s="113"/>
      <c r="CQ307" s="113"/>
      <c r="CR307" s="113"/>
      <c r="CS307" s="113"/>
      <c r="CT307" s="113"/>
      <c r="CU307" s="113"/>
      <c r="CV307" s="113"/>
      <c r="CW307" s="113"/>
      <c r="CX307" s="113"/>
      <c r="CY307" s="113"/>
      <c r="CZ307" s="113"/>
      <c r="DA307" s="113"/>
      <c r="DB307" s="113"/>
      <c r="DC307" s="113"/>
      <c r="DD307" s="113"/>
      <c r="DE307" s="113"/>
      <c r="DF307" s="113"/>
      <c r="DG307" s="113"/>
      <c r="DH307" s="113"/>
      <c r="DI307" s="113"/>
      <c r="DJ307" s="113"/>
      <c r="DK307" s="113"/>
      <c r="DL307" s="113"/>
      <c r="DM307" s="113"/>
      <c r="DN307" s="113"/>
      <c r="DO307" s="113"/>
      <c r="DP307" s="113"/>
      <c r="DQ307" s="113"/>
      <c r="DR307" s="113"/>
      <c r="DS307" s="113"/>
      <c r="DT307" s="113"/>
      <c r="DU307" s="113"/>
      <c r="DV307" s="113"/>
      <c r="DW307" s="113"/>
      <c r="DX307" s="113"/>
      <c r="DY307" s="113"/>
      <c r="DZ307" s="113"/>
      <c r="EA307" s="113"/>
      <c r="EB307" s="113"/>
      <c r="EC307" s="113"/>
      <c r="ED307" s="113"/>
      <c r="EE307" s="113"/>
      <c r="EF307" s="113"/>
      <c r="EG307" s="113"/>
      <c r="EH307" s="113"/>
      <c r="EI307" s="113"/>
      <c r="EJ307" s="113"/>
      <c r="EK307" s="113"/>
      <c r="EL307" s="113"/>
      <c r="EM307" s="113"/>
      <c r="EN307" s="113"/>
      <c r="EO307" s="113"/>
      <c r="EP307" s="113"/>
      <c r="EQ307" s="113"/>
      <c r="ER307" s="113"/>
    </row>
    <row r="308" spans="1:148">
      <c r="A308" s="113"/>
      <c r="B308" s="113"/>
      <c r="S308" s="113"/>
      <c r="T308" s="113"/>
      <c r="U308" s="113"/>
      <c r="V308" s="113"/>
      <c r="W308" s="113"/>
      <c r="X308" s="113"/>
      <c r="Y308" s="113"/>
      <c r="Z308" s="113"/>
      <c r="AA308" s="113"/>
      <c r="AB308" s="113"/>
      <c r="AC308" s="113"/>
      <c r="AD308" s="113"/>
      <c r="AE308" s="113"/>
      <c r="AF308" s="113"/>
      <c r="AG308" s="113"/>
      <c r="AH308" s="113"/>
      <c r="AI308" s="113"/>
      <c r="AJ308" s="113"/>
      <c r="AK308" s="113"/>
      <c r="AL308" s="113"/>
      <c r="AM308" s="113"/>
      <c r="AN308" s="113"/>
      <c r="AO308" s="113"/>
      <c r="AP308" s="113"/>
      <c r="AQ308" s="113"/>
      <c r="AR308" s="113"/>
      <c r="AS308" s="113"/>
      <c r="AT308" s="113"/>
      <c r="AU308" s="113"/>
      <c r="AV308" s="113"/>
      <c r="AW308" s="113"/>
      <c r="AX308" s="113"/>
      <c r="AY308" s="113"/>
      <c r="AZ308" s="113"/>
      <c r="BA308" s="113"/>
      <c r="BB308" s="113"/>
      <c r="BC308" s="113"/>
      <c r="BD308" s="113"/>
      <c r="BE308" s="113"/>
      <c r="BF308" s="113"/>
      <c r="BG308" s="113"/>
      <c r="BH308" s="113"/>
      <c r="BI308" s="113"/>
      <c r="BJ308" s="113"/>
      <c r="BK308" s="113"/>
      <c r="BL308" s="113"/>
      <c r="BM308" s="113"/>
      <c r="BN308" s="113"/>
      <c r="BO308" s="113"/>
      <c r="BP308" s="113"/>
      <c r="BQ308" s="113"/>
      <c r="BR308" s="113"/>
      <c r="BS308" s="113"/>
      <c r="BT308" s="113"/>
      <c r="BU308" s="113"/>
      <c r="BV308" s="113"/>
      <c r="BW308" s="113"/>
      <c r="BX308" s="113"/>
      <c r="BY308" s="113"/>
      <c r="BZ308" s="113"/>
      <c r="CA308" s="113"/>
      <c r="CB308" s="113"/>
      <c r="CC308" s="113"/>
      <c r="CD308" s="113"/>
      <c r="CE308" s="113"/>
      <c r="CF308" s="113"/>
      <c r="CG308" s="113"/>
      <c r="CH308" s="113"/>
      <c r="CI308" s="113"/>
      <c r="CJ308" s="113"/>
      <c r="CK308" s="113"/>
      <c r="CL308" s="113"/>
      <c r="CM308" s="113"/>
      <c r="CN308" s="113"/>
      <c r="CO308" s="113"/>
      <c r="CP308" s="113"/>
      <c r="CQ308" s="113"/>
      <c r="CR308" s="113"/>
      <c r="CS308" s="113"/>
      <c r="CT308" s="113"/>
      <c r="CU308" s="113"/>
      <c r="CV308" s="113"/>
      <c r="CW308" s="113"/>
      <c r="CX308" s="113"/>
      <c r="CY308" s="113"/>
      <c r="CZ308" s="113"/>
      <c r="DA308" s="113"/>
      <c r="DB308" s="113"/>
      <c r="DC308" s="113"/>
      <c r="DD308" s="113"/>
      <c r="DE308" s="113"/>
      <c r="DF308" s="113"/>
      <c r="DG308" s="113"/>
      <c r="DH308" s="113"/>
      <c r="DI308" s="113"/>
      <c r="DJ308" s="113"/>
      <c r="DK308" s="113"/>
      <c r="DL308" s="113"/>
      <c r="DM308" s="113"/>
      <c r="DN308" s="113"/>
      <c r="DO308" s="113"/>
      <c r="DP308" s="113"/>
      <c r="DQ308" s="113"/>
      <c r="DR308" s="113"/>
      <c r="DS308" s="113"/>
      <c r="DT308" s="113"/>
      <c r="DU308" s="113"/>
      <c r="DV308" s="113"/>
      <c r="DW308" s="113"/>
      <c r="DX308" s="113"/>
      <c r="DY308" s="113"/>
      <c r="DZ308" s="113"/>
      <c r="EA308" s="113"/>
      <c r="EB308" s="113"/>
      <c r="EC308" s="113"/>
      <c r="ED308" s="113"/>
      <c r="EE308" s="113"/>
      <c r="EF308" s="113"/>
      <c r="EG308" s="113"/>
      <c r="EH308" s="113"/>
      <c r="EI308" s="113"/>
      <c r="EJ308" s="113"/>
      <c r="EK308" s="113"/>
      <c r="EL308" s="113"/>
      <c r="EM308" s="113"/>
      <c r="EN308" s="113"/>
      <c r="EO308" s="113"/>
      <c r="EP308" s="113"/>
      <c r="EQ308" s="113"/>
      <c r="ER308" s="113"/>
    </row>
    <row r="309" spans="1:148">
      <c r="A309" s="113"/>
      <c r="B309" s="113"/>
      <c r="S309" s="113"/>
      <c r="T309" s="113"/>
      <c r="U309" s="113"/>
      <c r="V309" s="113"/>
      <c r="W309" s="113"/>
      <c r="X309" s="113"/>
      <c r="Y309" s="113"/>
      <c r="Z309" s="113"/>
      <c r="AA309" s="113"/>
      <c r="AB309" s="113"/>
      <c r="AC309" s="113"/>
      <c r="AD309" s="113"/>
      <c r="AE309" s="113"/>
      <c r="AF309" s="113"/>
      <c r="AG309" s="113"/>
      <c r="AH309" s="113"/>
      <c r="AI309" s="113"/>
      <c r="AJ309" s="113"/>
      <c r="AK309" s="113"/>
      <c r="AL309" s="113"/>
      <c r="AM309" s="113"/>
      <c r="AN309" s="113"/>
      <c r="AO309" s="113"/>
      <c r="AP309" s="113"/>
      <c r="AQ309" s="113"/>
      <c r="AR309" s="113"/>
      <c r="AS309" s="113"/>
      <c r="AT309" s="113"/>
      <c r="AU309" s="113"/>
      <c r="AV309" s="113"/>
      <c r="AW309" s="113"/>
      <c r="AX309" s="113"/>
      <c r="AY309" s="113"/>
      <c r="AZ309" s="113"/>
      <c r="BA309" s="113"/>
      <c r="BB309" s="113"/>
      <c r="BC309" s="113"/>
      <c r="BD309" s="113"/>
      <c r="BE309" s="113"/>
      <c r="BF309" s="113"/>
      <c r="BG309" s="113"/>
      <c r="BH309" s="113"/>
      <c r="BI309" s="113"/>
      <c r="BJ309" s="113"/>
      <c r="BK309" s="113"/>
      <c r="BL309" s="113"/>
      <c r="BM309" s="113"/>
      <c r="BN309" s="113"/>
      <c r="BO309" s="113"/>
      <c r="BP309" s="113"/>
      <c r="BQ309" s="113"/>
      <c r="BR309" s="113"/>
      <c r="BS309" s="113"/>
      <c r="BT309" s="113"/>
      <c r="BU309" s="113"/>
      <c r="BV309" s="113"/>
      <c r="BW309" s="113"/>
      <c r="BX309" s="113"/>
      <c r="BY309" s="113"/>
      <c r="BZ309" s="113"/>
      <c r="CA309" s="113"/>
      <c r="CB309" s="113"/>
      <c r="CC309" s="113"/>
      <c r="CD309" s="113"/>
      <c r="CE309" s="113"/>
      <c r="CF309" s="113"/>
      <c r="CG309" s="113"/>
      <c r="CH309" s="113"/>
      <c r="CI309" s="113"/>
      <c r="CJ309" s="113"/>
      <c r="CK309" s="113"/>
      <c r="CL309" s="113"/>
      <c r="CM309" s="113"/>
      <c r="CN309" s="113"/>
      <c r="CO309" s="113"/>
      <c r="CP309" s="113"/>
      <c r="CQ309" s="113"/>
      <c r="CR309" s="113"/>
      <c r="CS309" s="113"/>
      <c r="CT309" s="113"/>
      <c r="CU309" s="113"/>
      <c r="CV309" s="113"/>
      <c r="CW309" s="113"/>
      <c r="CX309" s="113"/>
      <c r="CY309" s="113"/>
      <c r="CZ309" s="113"/>
      <c r="DA309" s="113"/>
      <c r="DB309" s="113"/>
      <c r="DC309" s="113"/>
      <c r="DD309" s="113"/>
      <c r="DE309" s="113"/>
      <c r="DF309" s="113"/>
      <c r="DG309" s="113"/>
      <c r="DH309" s="113"/>
      <c r="DI309" s="113"/>
      <c r="DJ309" s="113"/>
      <c r="DK309" s="113"/>
      <c r="DL309" s="113"/>
      <c r="DM309" s="113"/>
      <c r="DN309" s="113"/>
      <c r="DO309" s="113"/>
      <c r="DP309" s="113"/>
      <c r="DQ309" s="113"/>
      <c r="DR309" s="113"/>
      <c r="DS309" s="113"/>
      <c r="DT309" s="113"/>
      <c r="DU309" s="113"/>
      <c r="DV309" s="113"/>
      <c r="DW309" s="113"/>
      <c r="DX309" s="113"/>
      <c r="DY309" s="113"/>
      <c r="DZ309" s="113"/>
      <c r="EA309" s="113"/>
      <c r="EB309" s="113"/>
      <c r="EC309" s="113"/>
      <c r="ED309" s="113"/>
      <c r="EE309" s="113"/>
      <c r="EF309" s="113"/>
      <c r="EG309" s="113"/>
      <c r="EH309" s="113"/>
      <c r="EI309" s="113"/>
      <c r="EJ309" s="113"/>
      <c r="EK309" s="113"/>
      <c r="EL309" s="113"/>
      <c r="EM309" s="113"/>
      <c r="EN309" s="113"/>
      <c r="EO309" s="113"/>
      <c r="EP309" s="113"/>
      <c r="EQ309" s="113"/>
      <c r="ER309" s="113"/>
    </row>
    <row r="310" spans="1:148">
      <c r="A310" s="113"/>
      <c r="B310" s="113"/>
      <c r="S310" s="113"/>
      <c r="T310" s="113"/>
      <c r="U310" s="113"/>
      <c r="V310" s="113"/>
      <c r="W310" s="113"/>
      <c r="X310" s="113"/>
      <c r="Y310" s="113"/>
      <c r="Z310" s="113"/>
      <c r="AA310" s="113"/>
      <c r="AB310" s="113"/>
      <c r="AC310" s="113"/>
      <c r="AD310" s="113"/>
      <c r="AE310" s="113"/>
      <c r="AF310" s="113"/>
      <c r="AG310" s="113"/>
      <c r="AH310" s="113"/>
      <c r="AI310" s="113"/>
      <c r="AJ310" s="113"/>
      <c r="AK310" s="113"/>
      <c r="AL310" s="113"/>
      <c r="AM310" s="113"/>
      <c r="AN310" s="113"/>
      <c r="AO310" s="113"/>
      <c r="AP310" s="113"/>
      <c r="AQ310" s="113"/>
      <c r="AR310" s="113"/>
      <c r="AS310" s="113"/>
      <c r="AT310" s="113"/>
      <c r="AU310" s="113"/>
      <c r="AV310" s="113"/>
      <c r="AW310" s="113"/>
      <c r="AX310" s="113"/>
      <c r="AY310" s="113"/>
      <c r="AZ310" s="113"/>
      <c r="BA310" s="113"/>
      <c r="BB310" s="113"/>
      <c r="BC310" s="113"/>
      <c r="BD310" s="113"/>
      <c r="BE310" s="113"/>
      <c r="BF310" s="113"/>
      <c r="BG310" s="113"/>
      <c r="BH310" s="113"/>
      <c r="BI310" s="113"/>
      <c r="BJ310" s="113"/>
      <c r="BK310" s="113"/>
      <c r="BL310" s="113"/>
      <c r="BM310" s="113"/>
      <c r="BN310" s="113"/>
      <c r="BO310" s="113"/>
      <c r="BP310" s="113"/>
      <c r="BQ310" s="113"/>
      <c r="BR310" s="113"/>
      <c r="BS310" s="113"/>
      <c r="BT310" s="113"/>
      <c r="BU310" s="113"/>
      <c r="BV310" s="113"/>
      <c r="BW310" s="113"/>
      <c r="BX310" s="113"/>
      <c r="BY310" s="113"/>
      <c r="BZ310" s="113"/>
      <c r="CA310" s="113"/>
      <c r="CB310" s="113"/>
      <c r="CC310" s="113"/>
      <c r="CD310" s="113"/>
      <c r="CE310" s="113"/>
      <c r="CF310" s="113"/>
      <c r="CG310" s="113"/>
      <c r="CH310" s="113"/>
      <c r="CI310" s="113"/>
      <c r="CJ310" s="113"/>
      <c r="CK310" s="113"/>
      <c r="CL310" s="113"/>
      <c r="CM310" s="113"/>
      <c r="CN310" s="113"/>
      <c r="CO310" s="113"/>
      <c r="CP310" s="113"/>
      <c r="CQ310" s="113"/>
      <c r="CR310" s="113"/>
      <c r="CS310" s="113"/>
      <c r="CT310" s="113"/>
      <c r="CU310" s="113"/>
      <c r="CV310" s="113"/>
      <c r="CW310" s="113"/>
      <c r="CX310" s="113"/>
      <c r="CY310" s="113"/>
      <c r="CZ310" s="113"/>
      <c r="DA310" s="113"/>
      <c r="DB310" s="113"/>
      <c r="DC310" s="113"/>
      <c r="DD310" s="113"/>
      <c r="DE310" s="113"/>
      <c r="DF310" s="113"/>
      <c r="DG310" s="113"/>
      <c r="DH310" s="113"/>
      <c r="DI310" s="113"/>
      <c r="DJ310" s="113"/>
      <c r="DK310" s="113"/>
      <c r="DL310" s="113"/>
      <c r="DM310" s="113"/>
      <c r="DN310" s="113"/>
      <c r="DO310" s="113"/>
      <c r="DP310" s="113"/>
      <c r="DQ310" s="113"/>
      <c r="DR310" s="113"/>
      <c r="DS310" s="113"/>
      <c r="DT310" s="113"/>
      <c r="DU310" s="113"/>
      <c r="DV310" s="113"/>
      <c r="DW310" s="113"/>
      <c r="DX310" s="113"/>
      <c r="DY310" s="113"/>
      <c r="DZ310" s="113"/>
      <c r="EA310" s="113"/>
      <c r="EB310" s="113"/>
      <c r="EC310" s="113"/>
      <c r="ED310" s="113"/>
      <c r="EE310" s="113"/>
      <c r="EF310" s="113"/>
      <c r="EG310" s="113"/>
      <c r="EH310" s="113"/>
      <c r="EI310" s="113"/>
      <c r="EJ310" s="113"/>
      <c r="EK310" s="113"/>
      <c r="EL310" s="113"/>
      <c r="EM310" s="113"/>
      <c r="EN310" s="113"/>
      <c r="EO310" s="113"/>
      <c r="EP310" s="113"/>
      <c r="EQ310" s="113"/>
      <c r="ER310" s="113"/>
    </row>
    <row r="311" spans="1:148">
      <c r="A311" s="113"/>
      <c r="B311" s="113"/>
      <c r="S311" s="113"/>
      <c r="T311" s="113"/>
      <c r="U311" s="113"/>
      <c r="V311" s="113"/>
      <c r="W311" s="113"/>
      <c r="X311" s="113"/>
      <c r="Y311" s="113"/>
      <c r="Z311" s="113"/>
      <c r="AA311" s="113"/>
      <c r="AB311" s="113"/>
      <c r="AC311" s="113"/>
      <c r="AD311" s="113"/>
      <c r="AE311" s="113"/>
      <c r="AF311" s="113"/>
      <c r="AG311" s="113"/>
      <c r="AH311" s="113"/>
      <c r="AI311" s="113"/>
      <c r="AJ311" s="113"/>
      <c r="AK311" s="113"/>
      <c r="AL311" s="113"/>
      <c r="AM311" s="113"/>
      <c r="AN311" s="113"/>
      <c r="AO311" s="113"/>
      <c r="AP311" s="113"/>
      <c r="AQ311" s="113"/>
      <c r="AR311" s="113"/>
      <c r="AS311" s="113"/>
      <c r="AT311" s="113"/>
      <c r="AU311" s="113"/>
      <c r="AV311" s="113"/>
      <c r="AW311" s="113"/>
      <c r="AX311" s="113"/>
      <c r="AY311" s="113"/>
      <c r="AZ311" s="113"/>
      <c r="BA311" s="113"/>
      <c r="BB311" s="113"/>
      <c r="BC311" s="113"/>
      <c r="BD311" s="113"/>
      <c r="BE311" s="113"/>
      <c r="BF311" s="113"/>
      <c r="BG311" s="113"/>
      <c r="BH311" s="113"/>
      <c r="BI311" s="113"/>
      <c r="BJ311" s="113"/>
      <c r="BK311" s="113"/>
      <c r="BL311" s="113"/>
      <c r="BM311" s="113"/>
      <c r="BN311" s="113"/>
      <c r="BO311" s="113"/>
      <c r="BP311" s="113"/>
      <c r="BQ311" s="113"/>
      <c r="BR311" s="113"/>
      <c r="BS311" s="113"/>
      <c r="BT311" s="113"/>
      <c r="BU311" s="113"/>
      <c r="BV311" s="113"/>
      <c r="BW311" s="113"/>
      <c r="BX311" s="113"/>
      <c r="BY311" s="113"/>
      <c r="BZ311" s="113"/>
      <c r="CA311" s="113"/>
      <c r="CB311" s="113"/>
      <c r="CC311" s="113"/>
      <c r="CD311" s="113"/>
      <c r="CE311" s="113"/>
      <c r="CF311" s="113"/>
      <c r="CG311" s="113"/>
      <c r="CH311" s="113"/>
      <c r="CI311" s="113"/>
      <c r="CJ311" s="113"/>
      <c r="CK311" s="113"/>
      <c r="CL311" s="113"/>
      <c r="CM311" s="113"/>
      <c r="CN311" s="113"/>
      <c r="CO311" s="113"/>
      <c r="CP311" s="113"/>
      <c r="CQ311" s="113"/>
      <c r="CR311" s="113"/>
      <c r="CS311" s="113"/>
      <c r="CT311" s="113"/>
      <c r="CU311" s="113"/>
      <c r="CV311" s="113"/>
      <c r="CW311" s="113"/>
      <c r="CX311" s="113"/>
      <c r="CY311" s="113"/>
      <c r="CZ311" s="113"/>
      <c r="DA311" s="113"/>
      <c r="DB311" s="113"/>
      <c r="DC311" s="113"/>
      <c r="DD311" s="113"/>
      <c r="DE311" s="113"/>
      <c r="DF311" s="113"/>
      <c r="DG311" s="113"/>
      <c r="DH311" s="113"/>
      <c r="DI311" s="113"/>
      <c r="DJ311" s="113"/>
      <c r="DK311" s="113"/>
      <c r="DL311" s="113"/>
      <c r="DM311" s="113"/>
      <c r="DN311" s="113"/>
      <c r="DO311" s="113"/>
      <c r="DP311" s="113"/>
      <c r="DQ311" s="113"/>
      <c r="DR311" s="113"/>
      <c r="DS311" s="113"/>
      <c r="DT311" s="113"/>
      <c r="DU311" s="113"/>
      <c r="DV311" s="113"/>
      <c r="DW311" s="113"/>
      <c r="DX311" s="113"/>
      <c r="DY311" s="113"/>
      <c r="DZ311" s="113"/>
      <c r="EA311" s="113"/>
      <c r="EB311" s="113"/>
      <c r="EC311" s="113"/>
      <c r="ED311" s="113"/>
      <c r="EE311" s="113"/>
      <c r="EF311" s="113"/>
      <c r="EG311" s="113"/>
      <c r="EH311" s="113"/>
      <c r="EI311" s="113"/>
      <c r="EJ311" s="113"/>
      <c r="EK311" s="113"/>
      <c r="EL311" s="113"/>
      <c r="EM311" s="113"/>
      <c r="EN311" s="113"/>
      <c r="EO311" s="113"/>
      <c r="EP311" s="113"/>
      <c r="EQ311" s="113"/>
      <c r="ER311" s="113"/>
    </row>
    <row r="312" spans="1:148">
      <c r="A312" s="113"/>
      <c r="B312" s="113"/>
      <c r="S312" s="113"/>
      <c r="T312" s="113"/>
      <c r="U312" s="113"/>
      <c r="V312" s="113"/>
      <c r="W312" s="113"/>
      <c r="X312" s="113"/>
      <c r="Y312" s="113"/>
      <c r="Z312" s="113"/>
      <c r="AA312" s="113"/>
      <c r="AB312" s="113"/>
      <c r="AC312" s="113"/>
      <c r="AD312" s="113"/>
      <c r="AE312" s="113"/>
      <c r="AF312" s="113"/>
      <c r="AG312" s="113"/>
      <c r="AH312" s="113"/>
      <c r="AI312" s="113"/>
      <c r="AJ312" s="113"/>
      <c r="AK312" s="113"/>
      <c r="AL312" s="113"/>
      <c r="AM312" s="113"/>
      <c r="AN312" s="113"/>
      <c r="AO312" s="113"/>
      <c r="AP312" s="113"/>
      <c r="AQ312" s="113"/>
      <c r="AR312" s="113"/>
      <c r="AS312" s="113"/>
      <c r="AT312" s="113"/>
      <c r="AU312" s="113"/>
      <c r="AV312" s="113"/>
      <c r="AW312" s="113"/>
      <c r="AX312" s="113"/>
      <c r="AY312" s="113"/>
      <c r="AZ312" s="113"/>
      <c r="BA312" s="113"/>
      <c r="BB312" s="113"/>
      <c r="BC312" s="113"/>
      <c r="BD312" s="113"/>
      <c r="BE312" s="113"/>
      <c r="BF312" s="113"/>
      <c r="BG312" s="113"/>
      <c r="BH312" s="113"/>
      <c r="BI312" s="113"/>
      <c r="BJ312" s="113"/>
      <c r="BK312" s="113"/>
      <c r="BL312" s="113"/>
      <c r="BM312" s="113"/>
      <c r="BN312" s="113"/>
      <c r="BO312" s="113"/>
      <c r="BP312" s="113"/>
      <c r="BQ312" s="113"/>
      <c r="BR312" s="113"/>
      <c r="BS312" s="113"/>
      <c r="BT312" s="113"/>
      <c r="BU312" s="113"/>
      <c r="BV312" s="113"/>
      <c r="BW312" s="113"/>
      <c r="BX312" s="113"/>
      <c r="BY312" s="113"/>
      <c r="BZ312" s="113"/>
      <c r="CA312" s="113"/>
      <c r="CB312" s="113"/>
      <c r="CC312" s="113"/>
      <c r="CD312" s="113"/>
      <c r="CE312" s="113"/>
      <c r="CF312" s="113"/>
      <c r="CG312" s="113"/>
      <c r="CH312" s="113"/>
      <c r="CI312" s="113"/>
      <c r="CJ312" s="113"/>
      <c r="CK312" s="113"/>
      <c r="CL312" s="113"/>
      <c r="CM312" s="113"/>
      <c r="CN312" s="113"/>
      <c r="CO312" s="113"/>
      <c r="CP312" s="113"/>
      <c r="CQ312" s="113"/>
      <c r="CR312" s="113"/>
      <c r="CS312" s="113"/>
      <c r="CT312" s="113"/>
      <c r="CU312" s="113"/>
      <c r="CV312" s="113"/>
      <c r="CW312" s="113"/>
      <c r="CX312" s="113"/>
      <c r="CY312" s="113"/>
      <c r="CZ312" s="113"/>
      <c r="DA312" s="113"/>
      <c r="DB312" s="113"/>
      <c r="DC312" s="113"/>
      <c r="DD312" s="113"/>
      <c r="DE312" s="113"/>
      <c r="DF312" s="113"/>
      <c r="DG312" s="113"/>
      <c r="DH312" s="113"/>
      <c r="DI312" s="113"/>
      <c r="DJ312" s="113"/>
      <c r="DK312" s="113"/>
      <c r="DL312" s="113"/>
      <c r="DM312" s="113"/>
      <c r="DN312" s="113"/>
      <c r="DO312" s="113"/>
      <c r="DP312" s="113"/>
      <c r="DQ312" s="113"/>
      <c r="DR312" s="113"/>
      <c r="DS312" s="113"/>
      <c r="DT312" s="113"/>
      <c r="DU312" s="113"/>
      <c r="DV312" s="113"/>
      <c r="DW312" s="113"/>
      <c r="DX312" s="113"/>
      <c r="DY312" s="113"/>
      <c r="DZ312" s="113"/>
      <c r="EA312" s="113"/>
      <c r="EB312" s="113"/>
      <c r="EC312" s="113"/>
      <c r="ED312" s="113"/>
      <c r="EE312" s="113"/>
      <c r="EF312" s="113"/>
      <c r="EG312" s="113"/>
      <c r="EH312" s="113"/>
      <c r="EI312" s="113"/>
      <c r="EJ312" s="113"/>
      <c r="EK312" s="113"/>
      <c r="EL312" s="113"/>
      <c r="EM312" s="113"/>
      <c r="EN312" s="113"/>
      <c r="EO312" s="113"/>
      <c r="EP312" s="113"/>
      <c r="EQ312" s="113"/>
      <c r="ER312" s="113"/>
    </row>
    <row r="313" spans="1:148">
      <c r="A313" s="113"/>
      <c r="B313" s="113"/>
      <c r="S313" s="113"/>
      <c r="T313" s="113"/>
      <c r="U313" s="113"/>
      <c r="V313" s="113"/>
      <c r="W313" s="113"/>
      <c r="X313" s="113"/>
      <c r="Y313" s="113"/>
      <c r="Z313" s="113"/>
      <c r="AA313" s="113"/>
      <c r="AB313" s="113"/>
      <c r="AC313" s="113"/>
      <c r="AD313" s="113"/>
      <c r="AE313" s="113"/>
      <c r="AF313" s="113"/>
      <c r="AG313" s="113"/>
      <c r="AH313" s="113"/>
      <c r="AI313" s="113"/>
      <c r="AJ313" s="113"/>
      <c r="AK313" s="113"/>
      <c r="AL313" s="113"/>
      <c r="AM313" s="113"/>
      <c r="AN313" s="113"/>
      <c r="AO313" s="113"/>
      <c r="AP313" s="113"/>
      <c r="AQ313" s="113"/>
      <c r="AR313" s="113"/>
      <c r="AS313" s="113"/>
      <c r="AT313" s="113"/>
      <c r="AU313" s="113"/>
      <c r="AV313" s="113"/>
      <c r="AW313" s="113"/>
      <c r="AX313" s="113"/>
      <c r="AY313" s="113"/>
      <c r="AZ313" s="113"/>
      <c r="BA313" s="113"/>
      <c r="BB313" s="113"/>
      <c r="BC313" s="113"/>
      <c r="BD313" s="113"/>
      <c r="BE313" s="113"/>
      <c r="BF313" s="113"/>
      <c r="BG313" s="113"/>
      <c r="BH313" s="113"/>
      <c r="BI313" s="113"/>
      <c r="BJ313" s="113"/>
      <c r="BK313" s="113"/>
      <c r="BL313" s="113"/>
      <c r="BM313" s="113"/>
      <c r="BN313" s="113"/>
      <c r="BO313" s="113"/>
      <c r="BP313" s="113"/>
      <c r="BQ313" s="113"/>
      <c r="BR313" s="113"/>
      <c r="BS313" s="113"/>
      <c r="BT313" s="113"/>
      <c r="BU313" s="113"/>
      <c r="BV313" s="113"/>
      <c r="BW313" s="113"/>
      <c r="BX313" s="113"/>
      <c r="BY313" s="113"/>
      <c r="BZ313" s="113"/>
      <c r="CA313" s="113"/>
      <c r="CB313" s="113"/>
      <c r="CC313" s="113"/>
      <c r="CD313" s="113"/>
      <c r="CE313" s="113"/>
      <c r="CF313" s="113"/>
      <c r="CG313" s="113"/>
      <c r="CH313" s="113"/>
      <c r="CI313" s="113"/>
      <c r="CJ313" s="113"/>
      <c r="CK313" s="113"/>
      <c r="CL313" s="113"/>
      <c r="CM313" s="113"/>
      <c r="CN313" s="113"/>
      <c r="CO313" s="113"/>
      <c r="CP313" s="113"/>
      <c r="CQ313" s="113"/>
      <c r="CR313" s="113"/>
      <c r="CS313" s="113"/>
      <c r="CT313" s="113"/>
      <c r="CU313" s="113"/>
      <c r="CV313" s="113"/>
      <c r="CW313" s="113"/>
      <c r="CX313" s="113"/>
      <c r="CY313" s="113"/>
      <c r="CZ313" s="113"/>
      <c r="DA313" s="113"/>
      <c r="DB313" s="113"/>
      <c r="DC313" s="113"/>
      <c r="DD313" s="113"/>
      <c r="DE313" s="113"/>
      <c r="DF313" s="113"/>
      <c r="DG313" s="113"/>
      <c r="DH313" s="113"/>
      <c r="DI313" s="113"/>
      <c r="DJ313" s="113"/>
      <c r="DK313" s="113"/>
      <c r="DL313" s="113"/>
      <c r="DM313" s="113"/>
      <c r="DN313" s="113"/>
      <c r="DO313" s="113"/>
      <c r="DP313" s="113"/>
      <c r="DQ313" s="113"/>
      <c r="DR313" s="113"/>
      <c r="DS313" s="113"/>
      <c r="DT313" s="113"/>
      <c r="DU313" s="113"/>
      <c r="DV313" s="113"/>
      <c r="DW313" s="113"/>
      <c r="DX313" s="113"/>
      <c r="DY313" s="113"/>
      <c r="DZ313" s="113"/>
      <c r="EA313" s="113"/>
      <c r="EB313" s="113"/>
      <c r="EC313" s="113"/>
      <c r="ED313" s="113"/>
      <c r="EE313" s="113"/>
      <c r="EF313" s="113"/>
      <c r="EG313" s="113"/>
      <c r="EH313" s="113"/>
      <c r="EI313" s="113"/>
      <c r="EJ313" s="113"/>
      <c r="EK313" s="113"/>
      <c r="EL313" s="113"/>
      <c r="EM313" s="113"/>
      <c r="EN313" s="113"/>
      <c r="EO313" s="113"/>
      <c r="EP313" s="113"/>
      <c r="EQ313" s="113"/>
      <c r="ER313" s="113"/>
    </row>
    <row r="314" spans="1:148">
      <c r="A314" s="113"/>
      <c r="B314" s="113"/>
      <c r="S314" s="113"/>
      <c r="T314" s="113"/>
      <c r="U314" s="113"/>
      <c r="V314" s="113"/>
      <c r="W314" s="113"/>
      <c r="X314" s="113"/>
      <c r="Y314" s="113"/>
      <c r="Z314" s="113"/>
      <c r="AA314" s="113"/>
      <c r="AB314" s="113"/>
      <c r="AC314" s="113"/>
      <c r="AD314" s="113"/>
      <c r="AE314" s="113"/>
      <c r="AF314" s="113"/>
      <c r="AG314" s="113"/>
      <c r="AH314" s="113"/>
      <c r="AI314" s="113"/>
      <c r="AJ314" s="113"/>
      <c r="AK314" s="113"/>
      <c r="AL314" s="113"/>
      <c r="AM314" s="113"/>
      <c r="AN314" s="113"/>
      <c r="AO314" s="113"/>
      <c r="AP314" s="113"/>
      <c r="AQ314" s="113"/>
      <c r="AR314" s="113"/>
      <c r="AS314" s="113"/>
      <c r="AT314" s="113"/>
      <c r="AU314" s="113"/>
      <c r="AV314" s="113"/>
      <c r="AW314" s="113"/>
      <c r="AX314" s="113"/>
      <c r="AY314" s="113"/>
      <c r="AZ314" s="113"/>
      <c r="BA314" s="113"/>
      <c r="BB314" s="113"/>
      <c r="BC314" s="113"/>
      <c r="BD314" s="113"/>
      <c r="BE314" s="113"/>
      <c r="BF314" s="113"/>
      <c r="BG314" s="113"/>
      <c r="BH314" s="113"/>
      <c r="BI314" s="113"/>
      <c r="BJ314" s="113"/>
      <c r="BK314" s="113"/>
      <c r="BL314" s="113"/>
      <c r="BM314" s="113"/>
      <c r="BN314" s="113"/>
      <c r="BO314" s="113"/>
      <c r="BP314" s="113"/>
      <c r="BQ314" s="113"/>
      <c r="BR314" s="113"/>
      <c r="BS314" s="113"/>
      <c r="BT314" s="113"/>
      <c r="BU314" s="113"/>
      <c r="BV314" s="113"/>
      <c r="BW314" s="113"/>
      <c r="BX314" s="113"/>
      <c r="BY314" s="113"/>
      <c r="BZ314" s="113"/>
      <c r="CA314" s="113"/>
      <c r="CB314" s="113"/>
      <c r="CC314" s="113"/>
      <c r="CD314" s="113"/>
      <c r="CE314" s="113"/>
      <c r="CF314" s="113"/>
      <c r="CG314" s="113"/>
      <c r="CH314" s="113"/>
      <c r="CI314" s="113"/>
      <c r="CJ314" s="113"/>
      <c r="CK314" s="113"/>
      <c r="CL314" s="113"/>
      <c r="CM314" s="113"/>
      <c r="CN314" s="113"/>
      <c r="CO314" s="113"/>
      <c r="CP314" s="113"/>
      <c r="CQ314" s="113"/>
      <c r="CR314" s="113"/>
      <c r="CS314" s="113"/>
      <c r="CT314" s="113"/>
      <c r="CU314" s="113"/>
      <c r="CV314" s="113"/>
      <c r="CW314" s="113"/>
      <c r="CX314" s="113"/>
      <c r="CY314" s="113"/>
      <c r="CZ314" s="113"/>
      <c r="DA314" s="113"/>
      <c r="DB314" s="113"/>
      <c r="DC314" s="113"/>
      <c r="DD314" s="113"/>
      <c r="DE314" s="113"/>
      <c r="DF314" s="113"/>
      <c r="DG314" s="113"/>
      <c r="DH314" s="113"/>
      <c r="DI314" s="113"/>
      <c r="DJ314" s="113"/>
      <c r="DK314" s="113"/>
      <c r="DL314" s="113"/>
      <c r="DM314" s="113"/>
      <c r="DN314" s="113"/>
      <c r="DO314" s="113"/>
      <c r="DP314" s="113"/>
      <c r="DQ314" s="113"/>
      <c r="DR314" s="113"/>
      <c r="DS314" s="113"/>
      <c r="DT314" s="113"/>
      <c r="DU314" s="113"/>
      <c r="DV314" s="113"/>
      <c r="DW314" s="113"/>
      <c r="DX314" s="113"/>
      <c r="DY314" s="113"/>
      <c r="DZ314" s="113"/>
      <c r="EA314" s="113"/>
      <c r="EB314" s="113"/>
      <c r="EC314" s="113"/>
      <c r="ED314" s="113"/>
      <c r="EE314" s="113"/>
      <c r="EF314" s="113"/>
      <c r="EG314" s="113"/>
      <c r="EH314" s="113"/>
      <c r="EI314" s="113"/>
      <c r="EJ314" s="113"/>
      <c r="EK314" s="113"/>
      <c r="EL314" s="113"/>
      <c r="EM314" s="113"/>
      <c r="EN314" s="113"/>
      <c r="EO314" s="113"/>
      <c r="EP314" s="113"/>
      <c r="EQ314" s="113"/>
      <c r="ER314" s="113"/>
    </row>
    <row r="315" spans="1:148">
      <c r="A315" s="113"/>
      <c r="B315" s="113"/>
      <c r="S315" s="113"/>
      <c r="T315" s="113"/>
      <c r="U315" s="113"/>
      <c r="V315" s="113"/>
      <c r="W315" s="113"/>
      <c r="X315" s="113"/>
      <c r="Y315" s="113"/>
      <c r="Z315" s="113"/>
      <c r="AA315" s="113"/>
      <c r="AB315" s="113"/>
      <c r="AC315" s="113"/>
      <c r="AD315" s="113"/>
      <c r="AE315" s="113"/>
      <c r="AF315" s="113"/>
      <c r="AG315" s="113"/>
      <c r="AH315" s="113"/>
      <c r="AI315" s="113"/>
      <c r="AJ315" s="113"/>
      <c r="AK315" s="113"/>
      <c r="AL315" s="113"/>
      <c r="AM315" s="113"/>
      <c r="AN315" s="113"/>
      <c r="AO315" s="113"/>
      <c r="AP315" s="113"/>
      <c r="AQ315" s="113"/>
      <c r="AR315" s="113"/>
      <c r="AS315" s="113"/>
      <c r="AT315" s="113"/>
      <c r="AU315" s="113"/>
      <c r="AV315" s="113"/>
      <c r="AW315" s="113"/>
      <c r="AX315" s="113"/>
      <c r="AY315" s="113"/>
      <c r="AZ315" s="113"/>
      <c r="BA315" s="113"/>
      <c r="BB315" s="113"/>
      <c r="BC315" s="113"/>
      <c r="BD315" s="113"/>
      <c r="BE315" s="113"/>
      <c r="BF315" s="113"/>
      <c r="BG315" s="113"/>
      <c r="BH315" s="113"/>
      <c r="BI315" s="113"/>
      <c r="BJ315" s="113"/>
      <c r="BK315" s="113"/>
      <c r="BL315" s="113"/>
      <c r="BM315" s="113"/>
      <c r="BN315" s="113"/>
      <c r="BO315" s="113"/>
      <c r="BP315" s="113"/>
      <c r="BQ315" s="113"/>
      <c r="BR315" s="113"/>
      <c r="BS315" s="113"/>
      <c r="BT315" s="113"/>
      <c r="BU315" s="113"/>
      <c r="BV315" s="113"/>
      <c r="BW315" s="113"/>
      <c r="BX315" s="113"/>
      <c r="BY315" s="113"/>
      <c r="BZ315" s="113"/>
      <c r="CA315" s="113"/>
      <c r="CB315" s="113"/>
      <c r="CC315" s="113"/>
      <c r="CD315" s="113"/>
      <c r="CE315" s="113"/>
      <c r="CF315" s="113"/>
      <c r="CG315" s="113"/>
      <c r="CH315" s="113"/>
      <c r="CI315" s="113"/>
      <c r="CJ315" s="113"/>
      <c r="CK315" s="113"/>
      <c r="CL315" s="113"/>
      <c r="CM315" s="113"/>
      <c r="CN315" s="113"/>
      <c r="CO315" s="113"/>
      <c r="CP315" s="113"/>
      <c r="CQ315" s="113"/>
      <c r="CR315" s="113"/>
      <c r="CS315" s="113"/>
      <c r="CT315" s="113"/>
      <c r="CU315" s="113"/>
      <c r="CV315" s="113"/>
      <c r="CW315" s="113"/>
      <c r="CX315" s="113"/>
      <c r="CY315" s="113"/>
      <c r="CZ315" s="113"/>
      <c r="DA315" s="113"/>
      <c r="DB315" s="113"/>
      <c r="DC315" s="113"/>
      <c r="DD315" s="113"/>
      <c r="DE315" s="113"/>
      <c r="DF315" s="113"/>
      <c r="DG315" s="113"/>
      <c r="DH315" s="113"/>
      <c r="DI315" s="113"/>
      <c r="DJ315" s="113"/>
      <c r="DK315" s="113"/>
      <c r="DL315" s="113"/>
      <c r="DM315" s="113"/>
      <c r="DN315" s="113"/>
      <c r="DO315" s="113"/>
      <c r="DP315" s="113"/>
      <c r="DQ315" s="113"/>
      <c r="DR315" s="113"/>
      <c r="DS315" s="113"/>
      <c r="DT315" s="113"/>
      <c r="DU315" s="113"/>
      <c r="DV315" s="113"/>
      <c r="DW315" s="113"/>
      <c r="DX315" s="113"/>
      <c r="DY315" s="113"/>
      <c r="DZ315" s="113"/>
      <c r="EA315" s="113"/>
      <c r="EB315" s="113"/>
      <c r="EC315" s="113"/>
      <c r="ED315" s="113"/>
      <c r="EE315" s="113"/>
      <c r="EF315" s="113"/>
      <c r="EG315" s="113"/>
      <c r="EH315" s="113"/>
      <c r="EI315" s="113"/>
      <c r="EJ315" s="113"/>
      <c r="EK315" s="113"/>
      <c r="EL315" s="113"/>
      <c r="EM315" s="113"/>
      <c r="EN315" s="113"/>
      <c r="EO315" s="113"/>
      <c r="EP315" s="113"/>
      <c r="EQ315" s="113"/>
      <c r="ER315" s="113"/>
    </row>
    <row r="316" spans="1:148">
      <c r="A316" s="113"/>
      <c r="B316" s="113"/>
      <c r="S316" s="113"/>
      <c r="T316" s="113"/>
      <c r="U316" s="113"/>
      <c r="V316" s="113"/>
      <c r="W316" s="113"/>
      <c r="X316" s="113"/>
      <c r="Y316" s="113"/>
      <c r="Z316" s="113"/>
      <c r="AA316" s="113"/>
      <c r="AB316" s="113"/>
      <c r="AC316" s="113"/>
      <c r="AD316" s="113"/>
      <c r="AE316" s="113"/>
      <c r="AF316" s="113"/>
      <c r="AG316" s="113"/>
      <c r="AH316" s="113"/>
      <c r="AI316" s="113"/>
      <c r="AJ316" s="113"/>
      <c r="AK316" s="113"/>
      <c r="AL316" s="113"/>
      <c r="AM316" s="113"/>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3"/>
      <c r="BR316" s="113"/>
      <c r="BS316" s="113"/>
      <c r="BT316" s="113"/>
      <c r="BU316" s="113"/>
      <c r="BV316" s="113"/>
      <c r="BW316" s="113"/>
      <c r="BX316" s="113"/>
      <c r="BY316" s="113"/>
      <c r="BZ316" s="113"/>
      <c r="CA316" s="113"/>
      <c r="CB316" s="113"/>
      <c r="CC316" s="113"/>
      <c r="CD316" s="113"/>
      <c r="CE316" s="113"/>
      <c r="CF316" s="113"/>
      <c r="CG316" s="113"/>
      <c r="CH316" s="113"/>
      <c r="CI316" s="113"/>
      <c r="CJ316" s="113"/>
      <c r="CK316" s="113"/>
      <c r="CL316" s="113"/>
      <c r="CM316" s="113"/>
      <c r="CN316" s="113"/>
      <c r="CO316" s="113"/>
      <c r="CP316" s="113"/>
      <c r="CQ316" s="113"/>
      <c r="CR316" s="113"/>
      <c r="CS316" s="113"/>
      <c r="CT316" s="113"/>
      <c r="CU316" s="113"/>
      <c r="CV316" s="113"/>
      <c r="CW316" s="113"/>
      <c r="CX316" s="113"/>
      <c r="CY316" s="113"/>
      <c r="CZ316" s="113"/>
      <c r="DA316" s="113"/>
      <c r="DB316" s="113"/>
      <c r="DC316" s="113"/>
      <c r="DD316" s="113"/>
      <c r="DE316" s="113"/>
      <c r="DF316" s="113"/>
      <c r="DG316" s="113"/>
      <c r="DH316" s="113"/>
      <c r="DI316" s="113"/>
      <c r="DJ316" s="113"/>
      <c r="DK316" s="113"/>
      <c r="DL316" s="113"/>
      <c r="DM316" s="113"/>
      <c r="DN316" s="113"/>
      <c r="DO316" s="113"/>
      <c r="DP316" s="113"/>
      <c r="DQ316" s="113"/>
      <c r="DR316" s="113"/>
      <c r="DS316" s="113"/>
      <c r="DT316" s="113"/>
      <c r="DU316" s="113"/>
      <c r="DV316" s="113"/>
      <c r="DW316" s="113"/>
      <c r="DX316" s="113"/>
      <c r="DY316" s="113"/>
      <c r="DZ316" s="113"/>
      <c r="EA316" s="113"/>
      <c r="EB316" s="113"/>
      <c r="EC316" s="113"/>
      <c r="ED316" s="113"/>
      <c r="EE316" s="113"/>
      <c r="EF316" s="113"/>
      <c r="EG316" s="113"/>
      <c r="EH316" s="113"/>
      <c r="EI316" s="113"/>
      <c r="EJ316" s="113"/>
      <c r="EK316" s="113"/>
      <c r="EL316" s="113"/>
      <c r="EM316" s="113"/>
      <c r="EN316" s="113"/>
      <c r="EO316" s="113"/>
      <c r="EP316" s="113"/>
      <c r="EQ316" s="113"/>
      <c r="ER316" s="113"/>
    </row>
    <row r="317" spans="1:148">
      <c r="A317" s="113"/>
      <c r="B317" s="113"/>
      <c r="S317" s="113"/>
      <c r="T317" s="113"/>
      <c r="U317" s="113"/>
      <c r="V317" s="113"/>
      <c r="W317" s="113"/>
      <c r="X317" s="113"/>
      <c r="Y317" s="113"/>
      <c r="Z317" s="113"/>
      <c r="AA317" s="113"/>
      <c r="AB317" s="113"/>
      <c r="AC317" s="113"/>
      <c r="AD317" s="113"/>
      <c r="AE317" s="113"/>
      <c r="AF317" s="113"/>
      <c r="AG317" s="113"/>
      <c r="AH317" s="113"/>
      <c r="AI317" s="113"/>
      <c r="AJ317" s="113"/>
      <c r="AK317" s="113"/>
      <c r="AL317" s="113"/>
      <c r="AM317" s="113"/>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3"/>
      <c r="BR317" s="113"/>
      <c r="BS317" s="113"/>
      <c r="BT317" s="113"/>
      <c r="BU317" s="113"/>
      <c r="BV317" s="113"/>
      <c r="BW317" s="113"/>
      <c r="BX317" s="113"/>
      <c r="BY317" s="113"/>
      <c r="BZ317" s="113"/>
      <c r="CA317" s="113"/>
      <c r="CB317" s="113"/>
      <c r="CC317" s="113"/>
      <c r="CD317" s="113"/>
      <c r="CE317" s="113"/>
      <c r="CF317" s="113"/>
      <c r="CG317" s="113"/>
      <c r="CH317" s="113"/>
      <c r="CI317" s="113"/>
      <c r="CJ317" s="113"/>
      <c r="CK317" s="113"/>
      <c r="CL317" s="113"/>
      <c r="CM317" s="113"/>
      <c r="CN317" s="113"/>
      <c r="CO317" s="113"/>
      <c r="CP317" s="113"/>
      <c r="CQ317" s="113"/>
      <c r="CR317" s="113"/>
      <c r="CS317" s="113"/>
      <c r="CT317" s="113"/>
      <c r="CU317" s="113"/>
      <c r="CV317" s="113"/>
      <c r="CW317" s="113"/>
      <c r="CX317" s="113"/>
      <c r="CY317" s="113"/>
      <c r="CZ317" s="113"/>
      <c r="DA317" s="113"/>
      <c r="DB317" s="113"/>
      <c r="DC317" s="113"/>
      <c r="DD317" s="113"/>
      <c r="DE317" s="113"/>
      <c r="DF317" s="113"/>
      <c r="DG317" s="113"/>
      <c r="DH317" s="113"/>
      <c r="DI317" s="113"/>
      <c r="DJ317" s="113"/>
      <c r="DK317" s="113"/>
      <c r="DL317" s="113"/>
      <c r="DM317" s="113"/>
      <c r="DN317" s="113"/>
      <c r="DO317" s="113"/>
      <c r="DP317" s="113"/>
      <c r="DQ317" s="113"/>
      <c r="DR317" s="113"/>
      <c r="DS317" s="113"/>
      <c r="DT317" s="113"/>
      <c r="DU317" s="113"/>
      <c r="DV317" s="113"/>
      <c r="DW317" s="113"/>
      <c r="DX317" s="113"/>
      <c r="DY317" s="113"/>
      <c r="DZ317" s="113"/>
      <c r="EA317" s="113"/>
      <c r="EB317" s="113"/>
      <c r="EC317" s="113"/>
      <c r="ED317" s="113"/>
      <c r="EE317" s="113"/>
      <c r="EF317" s="113"/>
      <c r="EG317" s="113"/>
      <c r="EH317" s="113"/>
      <c r="EI317" s="113"/>
      <c r="EJ317" s="113"/>
      <c r="EK317" s="113"/>
      <c r="EL317" s="113"/>
      <c r="EM317" s="113"/>
      <c r="EN317" s="113"/>
      <c r="EO317" s="113"/>
      <c r="EP317" s="113"/>
      <c r="EQ317" s="113"/>
      <c r="ER317" s="113"/>
    </row>
    <row r="318" spans="1:148">
      <c r="A318" s="113"/>
      <c r="B318" s="113"/>
      <c r="S318" s="113"/>
      <c r="T318" s="113"/>
      <c r="U318" s="113"/>
      <c r="V318" s="113"/>
      <c r="W318" s="113"/>
      <c r="X318" s="113"/>
      <c r="Y318" s="113"/>
      <c r="Z318" s="113"/>
      <c r="AA318" s="113"/>
      <c r="AB318" s="113"/>
      <c r="AC318" s="113"/>
      <c r="AD318" s="113"/>
      <c r="AE318" s="113"/>
      <c r="AF318" s="113"/>
      <c r="AG318" s="113"/>
      <c r="AH318" s="113"/>
      <c r="AI318" s="113"/>
      <c r="AJ318" s="113"/>
      <c r="AK318" s="113"/>
      <c r="AL318" s="113"/>
      <c r="AM318" s="113"/>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3"/>
      <c r="BR318" s="113"/>
      <c r="BS318" s="113"/>
      <c r="BT318" s="113"/>
      <c r="BU318" s="113"/>
      <c r="BV318" s="113"/>
      <c r="BW318" s="113"/>
      <c r="BX318" s="113"/>
      <c r="BY318" s="113"/>
      <c r="BZ318" s="113"/>
      <c r="CA318" s="113"/>
      <c r="CB318" s="113"/>
      <c r="CC318" s="113"/>
      <c r="CD318" s="113"/>
      <c r="CE318" s="113"/>
      <c r="CF318" s="113"/>
      <c r="CG318" s="113"/>
      <c r="CH318" s="113"/>
      <c r="CI318" s="113"/>
      <c r="CJ318" s="113"/>
      <c r="CK318" s="113"/>
      <c r="CL318" s="113"/>
      <c r="CM318" s="113"/>
      <c r="CN318" s="113"/>
      <c r="CO318" s="113"/>
      <c r="CP318" s="113"/>
      <c r="CQ318" s="113"/>
      <c r="CR318" s="113"/>
      <c r="CS318" s="113"/>
      <c r="CT318" s="113"/>
      <c r="CU318" s="113"/>
      <c r="CV318" s="113"/>
      <c r="CW318" s="113"/>
      <c r="CX318" s="113"/>
      <c r="CY318" s="113"/>
      <c r="CZ318" s="113"/>
      <c r="DA318" s="113"/>
      <c r="DB318" s="113"/>
      <c r="DC318" s="113"/>
      <c r="DD318" s="113"/>
      <c r="DE318" s="113"/>
      <c r="DF318" s="113"/>
      <c r="DG318" s="113"/>
      <c r="DH318" s="113"/>
      <c r="DI318" s="113"/>
      <c r="DJ318" s="113"/>
      <c r="DK318" s="113"/>
      <c r="DL318" s="113"/>
      <c r="DM318" s="113"/>
      <c r="DN318" s="113"/>
      <c r="DO318" s="113"/>
      <c r="DP318" s="113"/>
      <c r="DQ318" s="113"/>
      <c r="DR318" s="113"/>
      <c r="DS318" s="113"/>
      <c r="DT318" s="113"/>
      <c r="DU318" s="113"/>
      <c r="DV318" s="113"/>
      <c r="DW318" s="113"/>
      <c r="DX318" s="113"/>
      <c r="DY318" s="113"/>
      <c r="DZ318" s="113"/>
      <c r="EA318" s="113"/>
      <c r="EB318" s="113"/>
      <c r="EC318" s="113"/>
      <c r="ED318" s="113"/>
      <c r="EE318" s="113"/>
      <c r="EF318" s="113"/>
      <c r="EG318" s="113"/>
      <c r="EH318" s="113"/>
      <c r="EI318" s="113"/>
      <c r="EJ318" s="113"/>
      <c r="EK318" s="113"/>
      <c r="EL318" s="113"/>
      <c r="EM318" s="113"/>
      <c r="EN318" s="113"/>
      <c r="EO318" s="113"/>
      <c r="EP318" s="113"/>
      <c r="EQ318" s="113"/>
      <c r="ER318" s="113"/>
    </row>
    <row r="319" spans="1:148">
      <c r="A319" s="113"/>
      <c r="B319" s="113"/>
      <c r="S319" s="113"/>
      <c r="T319" s="113"/>
      <c r="U319" s="113"/>
      <c r="V319" s="113"/>
      <c r="W319" s="113"/>
      <c r="X319" s="113"/>
      <c r="Y319" s="113"/>
      <c r="Z319" s="113"/>
      <c r="AA319" s="113"/>
      <c r="AB319" s="113"/>
      <c r="AC319" s="113"/>
      <c r="AD319" s="113"/>
      <c r="AE319" s="113"/>
      <c r="AF319" s="113"/>
      <c r="AG319" s="113"/>
      <c r="AH319" s="113"/>
      <c r="AI319" s="113"/>
      <c r="AJ319" s="113"/>
      <c r="AK319" s="113"/>
      <c r="AL319" s="113"/>
      <c r="AM319" s="113"/>
      <c r="AN319" s="113"/>
      <c r="AO319" s="113"/>
      <c r="AP319" s="113"/>
      <c r="AQ319" s="113"/>
      <c r="AR319" s="113"/>
      <c r="AS319" s="113"/>
      <c r="AT319" s="113"/>
      <c r="AU319" s="113"/>
      <c r="AV319" s="113"/>
      <c r="AW319" s="113"/>
      <c r="AX319" s="113"/>
      <c r="AY319" s="113"/>
      <c r="AZ319" s="113"/>
      <c r="BA319" s="113"/>
      <c r="BB319" s="113"/>
      <c r="BC319" s="113"/>
      <c r="BD319" s="113"/>
      <c r="BE319" s="113"/>
      <c r="BF319" s="113"/>
      <c r="BG319" s="113"/>
      <c r="BH319" s="113"/>
      <c r="BI319" s="113"/>
      <c r="BJ319" s="113"/>
      <c r="BK319" s="113"/>
      <c r="BL319" s="113"/>
      <c r="BM319" s="113"/>
      <c r="BN319" s="113"/>
      <c r="BO319" s="113"/>
      <c r="BP319" s="113"/>
      <c r="BQ319" s="113"/>
      <c r="BR319" s="113"/>
      <c r="BS319" s="113"/>
      <c r="BT319" s="113"/>
      <c r="BU319" s="113"/>
      <c r="BV319" s="113"/>
      <c r="BW319" s="113"/>
      <c r="BX319" s="113"/>
      <c r="BY319" s="113"/>
      <c r="BZ319" s="113"/>
      <c r="CA319" s="113"/>
      <c r="CB319" s="113"/>
      <c r="CC319" s="113"/>
      <c r="CD319" s="113"/>
      <c r="CE319" s="113"/>
      <c r="CF319" s="113"/>
      <c r="CG319" s="113"/>
      <c r="CH319" s="113"/>
      <c r="CI319" s="113"/>
      <c r="CJ319" s="113"/>
      <c r="CK319" s="113"/>
      <c r="CL319" s="113"/>
      <c r="CM319" s="113"/>
      <c r="CN319" s="113"/>
      <c r="CO319" s="113"/>
      <c r="CP319" s="113"/>
      <c r="CQ319" s="113"/>
      <c r="CR319" s="113"/>
      <c r="CS319" s="113"/>
      <c r="CT319" s="113"/>
      <c r="CU319" s="113"/>
      <c r="CV319" s="113"/>
      <c r="CW319" s="113"/>
      <c r="CX319" s="113"/>
      <c r="CY319" s="113"/>
      <c r="CZ319" s="113"/>
      <c r="DA319" s="113"/>
      <c r="DB319" s="113"/>
      <c r="DC319" s="113"/>
      <c r="DD319" s="113"/>
      <c r="DE319" s="113"/>
      <c r="DF319" s="113"/>
      <c r="DG319" s="113"/>
      <c r="DH319" s="113"/>
      <c r="DI319" s="113"/>
      <c r="DJ319" s="113"/>
      <c r="DK319" s="113"/>
      <c r="DL319" s="113"/>
      <c r="DM319" s="113"/>
      <c r="DN319" s="113"/>
      <c r="DO319" s="113"/>
      <c r="DP319" s="113"/>
      <c r="DQ319" s="113"/>
      <c r="DR319" s="113"/>
      <c r="DS319" s="113"/>
      <c r="DT319" s="113"/>
      <c r="DU319" s="113"/>
      <c r="DV319" s="113"/>
      <c r="DW319" s="113"/>
      <c r="DX319" s="113"/>
      <c r="DY319" s="113"/>
      <c r="DZ319" s="113"/>
      <c r="EA319" s="113"/>
      <c r="EB319" s="113"/>
      <c r="EC319" s="113"/>
      <c r="ED319" s="113"/>
      <c r="EE319" s="113"/>
      <c r="EF319" s="113"/>
      <c r="EG319" s="113"/>
      <c r="EH319" s="113"/>
      <c r="EI319" s="113"/>
      <c r="EJ319" s="113"/>
      <c r="EK319" s="113"/>
      <c r="EL319" s="113"/>
      <c r="EM319" s="113"/>
      <c r="EN319" s="113"/>
      <c r="EO319" s="113"/>
      <c r="EP319" s="113"/>
      <c r="EQ319" s="113"/>
      <c r="ER319" s="113"/>
    </row>
    <row r="320" spans="1:148">
      <c r="A320" s="113"/>
      <c r="B320" s="113"/>
      <c r="S320" s="113"/>
      <c r="T320" s="113"/>
      <c r="U320" s="113"/>
      <c r="V320" s="113"/>
      <c r="W320" s="113"/>
      <c r="X320" s="113"/>
      <c r="Y320" s="113"/>
      <c r="Z320" s="113"/>
      <c r="AA320" s="113"/>
      <c r="AB320" s="113"/>
      <c r="AC320" s="113"/>
      <c r="AD320" s="113"/>
      <c r="AE320" s="113"/>
      <c r="AF320" s="113"/>
      <c r="AG320" s="113"/>
      <c r="AH320" s="113"/>
      <c r="AI320" s="113"/>
      <c r="AJ320" s="113"/>
      <c r="AK320" s="113"/>
      <c r="AL320" s="113"/>
      <c r="AM320" s="113"/>
      <c r="AN320" s="113"/>
      <c r="AO320" s="113"/>
      <c r="AP320" s="113"/>
      <c r="AQ320" s="113"/>
      <c r="AR320" s="113"/>
      <c r="AS320" s="113"/>
      <c r="AT320" s="113"/>
      <c r="AU320" s="113"/>
      <c r="AV320" s="113"/>
      <c r="AW320" s="113"/>
      <c r="AX320" s="113"/>
      <c r="AY320" s="113"/>
      <c r="AZ320" s="113"/>
      <c r="BA320" s="113"/>
      <c r="BB320" s="113"/>
      <c r="BC320" s="113"/>
      <c r="BD320" s="113"/>
      <c r="BE320" s="113"/>
      <c r="BF320" s="113"/>
      <c r="BG320" s="113"/>
      <c r="BH320" s="113"/>
      <c r="BI320" s="113"/>
      <c r="BJ320" s="113"/>
      <c r="BK320" s="113"/>
      <c r="BL320" s="113"/>
      <c r="BM320" s="113"/>
      <c r="BN320" s="113"/>
      <c r="BO320" s="113"/>
      <c r="BP320" s="113"/>
      <c r="BQ320" s="113"/>
      <c r="BR320" s="113"/>
      <c r="BS320" s="113"/>
      <c r="BT320" s="113"/>
      <c r="BU320" s="113"/>
      <c r="BV320" s="113"/>
      <c r="BW320" s="113"/>
      <c r="BX320" s="113"/>
      <c r="BY320" s="113"/>
      <c r="BZ320" s="113"/>
      <c r="CA320" s="113"/>
      <c r="CB320" s="113"/>
      <c r="CC320" s="113"/>
      <c r="CD320" s="113"/>
      <c r="CE320" s="113"/>
      <c r="CF320" s="113"/>
      <c r="CG320" s="113"/>
      <c r="CH320" s="113"/>
      <c r="CI320" s="113"/>
      <c r="CJ320" s="113"/>
      <c r="CK320" s="113"/>
      <c r="CL320" s="113"/>
      <c r="CM320" s="113"/>
      <c r="CN320" s="113"/>
      <c r="CO320" s="113"/>
      <c r="CP320" s="113"/>
      <c r="CQ320" s="113"/>
      <c r="CR320" s="113"/>
      <c r="CS320" s="113"/>
      <c r="CT320" s="113"/>
      <c r="CU320" s="113"/>
      <c r="CV320" s="113"/>
      <c r="CW320" s="113"/>
      <c r="CX320" s="113"/>
      <c r="CY320" s="113"/>
      <c r="CZ320" s="113"/>
      <c r="DA320" s="113"/>
      <c r="DB320" s="113"/>
      <c r="DC320" s="113"/>
      <c r="DD320" s="113"/>
      <c r="DE320" s="113"/>
      <c r="DF320" s="113"/>
      <c r="DG320" s="113"/>
      <c r="DH320" s="113"/>
      <c r="DI320" s="113"/>
      <c r="DJ320" s="113"/>
      <c r="DK320" s="113"/>
      <c r="DL320" s="113"/>
      <c r="DM320" s="113"/>
      <c r="DN320" s="113"/>
      <c r="DO320" s="113"/>
      <c r="DP320" s="113"/>
      <c r="DQ320" s="113"/>
      <c r="DR320" s="113"/>
      <c r="DS320" s="113"/>
      <c r="DT320" s="113"/>
      <c r="DU320" s="113"/>
      <c r="DV320" s="113"/>
      <c r="DW320" s="113"/>
      <c r="DX320" s="113"/>
      <c r="DY320" s="113"/>
      <c r="DZ320" s="113"/>
      <c r="EA320" s="113"/>
      <c r="EB320" s="113"/>
      <c r="EC320" s="113"/>
      <c r="ED320" s="113"/>
      <c r="EE320" s="113"/>
      <c r="EF320" s="113"/>
      <c r="EG320" s="113"/>
      <c r="EH320" s="113"/>
      <c r="EI320" s="113"/>
      <c r="EJ320" s="113"/>
      <c r="EK320" s="113"/>
      <c r="EL320" s="113"/>
      <c r="EM320" s="113"/>
      <c r="EN320" s="113"/>
      <c r="EO320" s="113"/>
      <c r="EP320" s="113"/>
      <c r="EQ320" s="113"/>
      <c r="ER320" s="113"/>
    </row>
    <row r="321" spans="1:148">
      <c r="A321" s="113"/>
      <c r="B321" s="113"/>
      <c r="S321" s="113"/>
      <c r="T321" s="113"/>
      <c r="U321" s="113"/>
      <c r="V321" s="113"/>
      <c r="W321" s="113"/>
      <c r="X321" s="113"/>
      <c r="Y321" s="113"/>
      <c r="Z321" s="113"/>
      <c r="AA321" s="113"/>
      <c r="AB321" s="113"/>
      <c r="AC321" s="113"/>
      <c r="AD321" s="113"/>
      <c r="AE321" s="113"/>
      <c r="AF321" s="113"/>
      <c r="AG321" s="113"/>
      <c r="AH321" s="113"/>
      <c r="AI321" s="113"/>
      <c r="AJ321" s="113"/>
      <c r="AK321" s="113"/>
      <c r="AL321" s="113"/>
      <c r="AM321" s="113"/>
      <c r="AN321" s="113"/>
      <c r="AO321" s="113"/>
      <c r="AP321" s="113"/>
      <c r="AQ321" s="113"/>
      <c r="AR321" s="113"/>
      <c r="AS321" s="113"/>
      <c r="AT321" s="113"/>
      <c r="AU321" s="113"/>
      <c r="AV321" s="113"/>
      <c r="AW321" s="113"/>
      <c r="AX321" s="113"/>
      <c r="AY321" s="113"/>
      <c r="AZ321" s="113"/>
      <c r="BA321" s="113"/>
      <c r="BB321" s="113"/>
      <c r="BC321" s="113"/>
      <c r="BD321" s="113"/>
      <c r="BE321" s="113"/>
      <c r="BF321" s="113"/>
      <c r="BG321" s="113"/>
      <c r="BH321" s="113"/>
      <c r="BI321" s="113"/>
      <c r="BJ321" s="113"/>
      <c r="BK321" s="113"/>
      <c r="BL321" s="113"/>
      <c r="BM321" s="113"/>
      <c r="BN321" s="113"/>
      <c r="BO321" s="113"/>
      <c r="BP321" s="113"/>
      <c r="BQ321" s="113"/>
      <c r="BR321" s="113"/>
      <c r="BS321" s="113"/>
      <c r="BT321" s="113"/>
      <c r="BU321" s="113"/>
      <c r="BV321" s="113"/>
      <c r="BW321" s="113"/>
      <c r="BX321" s="113"/>
      <c r="BY321" s="113"/>
      <c r="BZ321" s="113"/>
      <c r="CA321" s="113"/>
      <c r="CB321" s="113"/>
      <c r="CC321" s="113"/>
      <c r="CD321" s="113"/>
      <c r="CE321" s="113"/>
      <c r="CF321" s="113"/>
      <c r="CG321" s="113"/>
      <c r="CH321" s="113"/>
      <c r="CI321" s="113"/>
      <c r="CJ321" s="113"/>
      <c r="CK321" s="113"/>
      <c r="CL321" s="113"/>
      <c r="CM321" s="113"/>
      <c r="CN321" s="113"/>
      <c r="CO321" s="113"/>
      <c r="CP321" s="113"/>
      <c r="CQ321" s="113"/>
      <c r="CR321" s="113"/>
      <c r="CS321" s="113"/>
      <c r="CT321" s="113"/>
      <c r="CU321" s="113"/>
      <c r="CV321" s="113"/>
      <c r="CW321" s="113"/>
      <c r="CX321" s="113"/>
      <c r="CY321" s="113"/>
      <c r="CZ321" s="113"/>
      <c r="DA321" s="113"/>
      <c r="DB321" s="113"/>
      <c r="DC321" s="113"/>
      <c r="DD321" s="113"/>
      <c r="DE321" s="113"/>
      <c r="DF321" s="113"/>
      <c r="DG321" s="113"/>
      <c r="DH321" s="113"/>
      <c r="DI321" s="113"/>
      <c r="DJ321" s="113"/>
      <c r="DK321" s="113"/>
      <c r="DL321" s="113"/>
      <c r="DM321" s="113"/>
      <c r="DN321" s="113"/>
      <c r="DO321" s="113"/>
      <c r="DP321" s="113"/>
      <c r="DQ321" s="113"/>
      <c r="DR321" s="113"/>
      <c r="DS321" s="113"/>
      <c r="DT321" s="113"/>
      <c r="DU321" s="113"/>
      <c r="DV321" s="113"/>
      <c r="DW321" s="113"/>
      <c r="DX321" s="113"/>
      <c r="DY321" s="113"/>
      <c r="DZ321" s="113"/>
      <c r="EA321" s="113"/>
      <c r="EB321" s="113"/>
      <c r="EC321" s="113"/>
      <c r="ED321" s="113"/>
      <c r="EE321" s="113"/>
      <c r="EF321" s="113"/>
      <c r="EG321" s="113"/>
      <c r="EH321" s="113"/>
      <c r="EI321" s="113"/>
      <c r="EJ321" s="113"/>
      <c r="EK321" s="113"/>
      <c r="EL321" s="113"/>
      <c r="EM321" s="113"/>
      <c r="EN321" s="113"/>
      <c r="EO321" s="113"/>
      <c r="EP321" s="113"/>
      <c r="EQ321" s="113"/>
      <c r="ER321" s="113"/>
    </row>
    <row r="322" spans="1:148">
      <c r="A322" s="113"/>
      <c r="B322" s="113"/>
      <c r="S322" s="113"/>
      <c r="T322" s="113"/>
      <c r="U322" s="113"/>
      <c r="V322" s="113"/>
      <c r="W322" s="113"/>
      <c r="X322" s="113"/>
      <c r="Y322" s="113"/>
      <c r="Z322" s="113"/>
      <c r="AA322" s="113"/>
      <c r="AB322" s="113"/>
      <c r="AC322" s="113"/>
      <c r="AD322" s="113"/>
      <c r="AE322" s="113"/>
      <c r="AF322" s="113"/>
      <c r="AG322" s="113"/>
      <c r="AH322" s="113"/>
      <c r="AI322" s="113"/>
      <c r="AJ322" s="113"/>
      <c r="AK322" s="113"/>
      <c r="AL322" s="113"/>
      <c r="AM322" s="113"/>
      <c r="AN322" s="113"/>
      <c r="AO322" s="113"/>
      <c r="AP322" s="113"/>
      <c r="AQ322" s="113"/>
      <c r="AR322" s="113"/>
      <c r="AS322" s="113"/>
      <c r="AT322" s="113"/>
      <c r="AU322" s="113"/>
      <c r="AV322" s="113"/>
      <c r="AW322" s="113"/>
      <c r="AX322" s="113"/>
      <c r="AY322" s="113"/>
      <c r="AZ322" s="113"/>
      <c r="BA322" s="113"/>
      <c r="BB322" s="113"/>
      <c r="BC322" s="113"/>
      <c r="BD322" s="113"/>
      <c r="BE322" s="113"/>
      <c r="BF322" s="113"/>
      <c r="BG322" s="113"/>
      <c r="BH322" s="113"/>
      <c r="BI322" s="113"/>
      <c r="BJ322" s="113"/>
      <c r="BK322" s="113"/>
      <c r="BL322" s="113"/>
      <c r="BM322" s="113"/>
      <c r="BN322" s="113"/>
      <c r="BO322" s="113"/>
      <c r="BP322" s="113"/>
      <c r="BQ322" s="113"/>
      <c r="BR322" s="113"/>
      <c r="BS322" s="113"/>
      <c r="BT322" s="113"/>
      <c r="BU322" s="113"/>
      <c r="BV322" s="113"/>
      <c r="BW322" s="113"/>
      <c r="BX322" s="113"/>
      <c r="BY322" s="113"/>
      <c r="BZ322" s="113"/>
      <c r="CA322" s="113"/>
      <c r="CB322" s="113"/>
      <c r="CC322" s="113"/>
      <c r="CD322" s="113"/>
      <c r="CE322" s="113"/>
      <c r="CF322" s="113"/>
      <c r="CG322" s="113"/>
      <c r="CH322" s="113"/>
      <c r="CI322" s="113"/>
      <c r="CJ322" s="113"/>
      <c r="CK322" s="113"/>
      <c r="CL322" s="113"/>
      <c r="CM322" s="113"/>
      <c r="CN322" s="113"/>
      <c r="CO322" s="113"/>
      <c r="CP322" s="113"/>
      <c r="CQ322" s="113"/>
      <c r="CR322" s="113"/>
      <c r="CS322" s="113"/>
      <c r="CT322" s="113"/>
      <c r="CU322" s="113"/>
      <c r="CV322" s="113"/>
      <c r="CW322" s="113"/>
      <c r="CX322" s="113"/>
      <c r="CY322" s="113"/>
      <c r="CZ322" s="113"/>
      <c r="DA322" s="113"/>
      <c r="DB322" s="113"/>
      <c r="DC322" s="113"/>
      <c r="DD322" s="113"/>
      <c r="DE322" s="113"/>
      <c r="DF322" s="113"/>
      <c r="DG322" s="113"/>
      <c r="DH322" s="113"/>
      <c r="DI322" s="113"/>
      <c r="DJ322" s="113"/>
      <c r="DK322" s="113"/>
      <c r="DL322" s="113"/>
      <c r="DM322" s="113"/>
      <c r="DN322" s="113"/>
      <c r="DO322" s="113"/>
      <c r="DP322" s="113"/>
      <c r="DQ322" s="113"/>
      <c r="DR322" s="113"/>
      <c r="DS322" s="113"/>
      <c r="DT322" s="113"/>
      <c r="DU322" s="113"/>
      <c r="DV322" s="113"/>
      <c r="DW322" s="113"/>
      <c r="DX322" s="113"/>
      <c r="DY322" s="113"/>
      <c r="DZ322" s="113"/>
      <c r="EA322" s="113"/>
      <c r="EB322" s="113"/>
      <c r="EC322" s="113"/>
      <c r="ED322" s="113"/>
      <c r="EE322" s="113"/>
      <c r="EF322" s="113"/>
      <c r="EG322" s="113"/>
      <c r="EH322" s="113"/>
      <c r="EI322" s="113"/>
      <c r="EJ322" s="113"/>
      <c r="EK322" s="113"/>
      <c r="EL322" s="113"/>
      <c r="EM322" s="113"/>
      <c r="EN322" s="113"/>
      <c r="EO322" s="113"/>
      <c r="EP322" s="113"/>
      <c r="EQ322" s="113"/>
      <c r="ER322" s="113"/>
    </row>
    <row r="323" spans="1:148">
      <c r="A323" s="113"/>
      <c r="B323" s="113"/>
      <c r="S323" s="113"/>
      <c r="T323" s="113"/>
      <c r="U323" s="113"/>
      <c r="V323" s="113"/>
      <c r="W323" s="113"/>
      <c r="X323" s="113"/>
      <c r="Y323" s="113"/>
      <c r="Z323" s="113"/>
      <c r="AA323" s="113"/>
      <c r="AB323" s="113"/>
      <c r="AC323" s="113"/>
      <c r="AD323" s="113"/>
      <c r="AE323" s="113"/>
      <c r="AF323" s="113"/>
      <c r="AG323" s="113"/>
      <c r="AH323" s="113"/>
      <c r="AI323" s="113"/>
      <c r="AJ323" s="113"/>
      <c r="AK323" s="113"/>
      <c r="AL323" s="113"/>
      <c r="AM323" s="113"/>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3"/>
      <c r="BR323" s="113"/>
      <c r="BS323" s="113"/>
      <c r="BT323" s="113"/>
      <c r="BU323" s="113"/>
      <c r="BV323" s="113"/>
      <c r="BW323" s="113"/>
      <c r="BX323" s="113"/>
      <c r="BY323" s="113"/>
      <c r="BZ323" s="113"/>
      <c r="CA323" s="113"/>
      <c r="CB323" s="113"/>
      <c r="CC323" s="113"/>
      <c r="CD323" s="113"/>
      <c r="CE323" s="113"/>
      <c r="CF323" s="113"/>
      <c r="CG323" s="113"/>
      <c r="CH323" s="113"/>
      <c r="CI323" s="113"/>
      <c r="CJ323" s="113"/>
      <c r="CK323" s="113"/>
      <c r="CL323" s="113"/>
      <c r="CM323" s="113"/>
      <c r="CN323" s="113"/>
      <c r="CO323" s="113"/>
      <c r="CP323" s="113"/>
      <c r="CQ323" s="113"/>
      <c r="CR323" s="113"/>
      <c r="CS323" s="113"/>
      <c r="CT323" s="113"/>
      <c r="CU323" s="113"/>
      <c r="CV323" s="113"/>
      <c r="CW323" s="113"/>
      <c r="CX323" s="113"/>
      <c r="CY323" s="113"/>
      <c r="CZ323" s="113"/>
      <c r="DA323" s="113"/>
      <c r="DB323" s="113"/>
      <c r="DC323" s="113"/>
      <c r="DD323" s="113"/>
      <c r="DE323" s="113"/>
      <c r="DF323" s="113"/>
      <c r="DG323" s="113"/>
      <c r="DH323" s="113"/>
      <c r="DI323" s="113"/>
      <c r="DJ323" s="113"/>
      <c r="DK323" s="113"/>
      <c r="DL323" s="113"/>
      <c r="DM323" s="113"/>
      <c r="DN323" s="113"/>
      <c r="DO323" s="113"/>
      <c r="DP323" s="113"/>
      <c r="DQ323" s="113"/>
      <c r="DR323" s="113"/>
      <c r="DS323" s="113"/>
      <c r="DT323" s="113"/>
      <c r="DU323" s="113"/>
      <c r="DV323" s="113"/>
      <c r="DW323" s="113"/>
      <c r="DX323" s="113"/>
      <c r="DY323" s="113"/>
      <c r="DZ323" s="113"/>
      <c r="EA323" s="113"/>
      <c r="EB323" s="113"/>
      <c r="EC323" s="113"/>
      <c r="ED323" s="113"/>
      <c r="EE323" s="113"/>
      <c r="EF323" s="113"/>
      <c r="EG323" s="113"/>
      <c r="EH323" s="113"/>
      <c r="EI323" s="113"/>
      <c r="EJ323" s="113"/>
      <c r="EK323" s="113"/>
      <c r="EL323" s="113"/>
      <c r="EM323" s="113"/>
      <c r="EN323" s="113"/>
      <c r="EO323" s="113"/>
      <c r="EP323" s="113"/>
      <c r="EQ323" s="113"/>
      <c r="ER323" s="113"/>
    </row>
    <row r="324" spans="1:148">
      <c r="A324" s="113"/>
      <c r="B324" s="113"/>
      <c r="S324" s="113"/>
      <c r="T324" s="113"/>
      <c r="U324" s="113"/>
      <c r="V324" s="113"/>
      <c r="W324" s="113"/>
      <c r="X324" s="113"/>
      <c r="Y324" s="113"/>
      <c r="Z324" s="113"/>
      <c r="AA324" s="113"/>
      <c r="AB324" s="113"/>
      <c r="AC324" s="113"/>
      <c r="AD324" s="113"/>
      <c r="AE324" s="113"/>
      <c r="AF324" s="113"/>
      <c r="AG324" s="113"/>
      <c r="AH324" s="113"/>
      <c r="AI324" s="113"/>
      <c r="AJ324" s="113"/>
      <c r="AK324" s="113"/>
      <c r="AL324" s="113"/>
      <c r="AM324" s="113"/>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3"/>
      <c r="BR324" s="113"/>
      <c r="BS324" s="113"/>
      <c r="BT324" s="113"/>
      <c r="BU324" s="113"/>
      <c r="BV324" s="113"/>
      <c r="BW324" s="113"/>
      <c r="BX324" s="113"/>
      <c r="BY324" s="113"/>
      <c r="BZ324" s="113"/>
      <c r="CA324" s="113"/>
      <c r="CB324" s="113"/>
      <c r="CC324" s="113"/>
      <c r="CD324" s="113"/>
      <c r="CE324" s="113"/>
      <c r="CF324" s="113"/>
      <c r="CG324" s="113"/>
      <c r="CH324" s="113"/>
      <c r="CI324" s="113"/>
      <c r="CJ324" s="113"/>
      <c r="CK324" s="113"/>
      <c r="CL324" s="113"/>
      <c r="CM324" s="113"/>
      <c r="CN324" s="113"/>
      <c r="CO324" s="113"/>
      <c r="CP324" s="113"/>
      <c r="CQ324" s="113"/>
      <c r="CR324" s="113"/>
      <c r="CS324" s="113"/>
      <c r="CT324" s="113"/>
      <c r="CU324" s="113"/>
      <c r="CV324" s="113"/>
      <c r="CW324" s="113"/>
      <c r="CX324" s="113"/>
      <c r="CY324" s="113"/>
      <c r="CZ324" s="113"/>
      <c r="DA324" s="113"/>
      <c r="DB324" s="113"/>
      <c r="DC324" s="113"/>
      <c r="DD324" s="113"/>
      <c r="DE324" s="113"/>
      <c r="DF324" s="113"/>
      <c r="DG324" s="113"/>
      <c r="DH324" s="113"/>
      <c r="DI324" s="113"/>
      <c r="DJ324" s="113"/>
      <c r="DK324" s="113"/>
      <c r="DL324" s="113"/>
      <c r="DM324" s="113"/>
      <c r="DN324" s="113"/>
      <c r="DO324" s="113"/>
      <c r="DP324" s="113"/>
      <c r="DQ324" s="113"/>
      <c r="DR324" s="113"/>
      <c r="DS324" s="113"/>
      <c r="DT324" s="113"/>
      <c r="DU324" s="113"/>
      <c r="DV324" s="113"/>
      <c r="DW324" s="113"/>
      <c r="DX324" s="113"/>
      <c r="DY324" s="113"/>
      <c r="DZ324" s="113"/>
      <c r="EA324" s="113"/>
      <c r="EB324" s="113"/>
      <c r="EC324" s="113"/>
      <c r="ED324" s="113"/>
      <c r="EE324" s="113"/>
      <c r="EF324" s="113"/>
      <c r="EG324" s="113"/>
      <c r="EH324" s="113"/>
      <c r="EI324" s="113"/>
      <c r="EJ324" s="113"/>
      <c r="EK324" s="113"/>
      <c r="EL324" s="113"/>
      <c r="EM324" s="113"/>
      <c r="EN324" s="113"/>
      <c r="EO324" s="113"/>
      <c r="EP324" s="113"/>
      <c r="EQ324" s="113"/>
      <c r="ER324" s="113"/>
    </row>
    <row r="325" spans="1:148">
      <c r="A325" s="113"/>
      <c r="B325" s="113"/>
      <c r="S325" s="113"/>
      <c r="T325" s="113"/>
      <c r="U325" s="113"/>
      <c r="V325" s="113"/>
      <c r="W325" s="113"/>
      <c r="X325" s="113"/>
      <c r="Y325" s="113"/>
      <c r="Z325" s="113"/>
      <c r="AA325" s="113"/>
      <c r="AB325" s="113"/>
      <c r="AC325" s="113"/>
      <c r="AD325" s="113"/>
      <c r="AE325" s="113"/>
      <c r="AF325" s="113"/>
      <c r="AG325" s="113"/>
      <c r="AH325" s="113"/>
      <c r="AI325" s="113"/>
      <c r="AJ325" s="113"/>
      <c r="AK325" s="113"/>
      <c r="AL325" s="113"/>
      <c r="AM325" s="113"/>
      <c r="AN325" s="113"/>
      <c r="AO325" s="113"/>
      <c r="AP325" s="113"/>
      <c r="AQ325" s="113"/>
      <c r="AR325" s="113"/>
      <c r="AS325" s="113"/>
      <c r="AT325" s="113"/>
      <c r="AU325" s="113"/>
      <c r="AV325" s="113"/>
      <c r="AW325" s="113"/>
      <c r="AX325" s="113"/>
      <c r="AY325" s="113"/>
      <c r="AZ325" s="113"/>
      <c r="BA325" s="113"/>
      <c r="BB325" s="113"/>
      <c r="BC325" s="113"/>
      <c r="BD325" s="113"/>
      <c r="BE325" s="113"/>
      <c r="BF325" s="113"/>
      <c r="BG325" s="113"/>
      <c r="BH325" s="113"/>
      <c r="BI325" s="113"/>
      <c r="BJ325" s="113"/>
      <c r="BK325" s="113"/>
      <c r="BL325" s="113"/>
      <c r="BM325" s="113"/>
      <c r="BN325" s="113"/>
      <c r="BO325" s="113"/>
      <c r="BP325" s="113"/>
      <c r="BQ325" s="113"/>
      <c r="BR325" s="113"/>
      <c r="BS325" s="113"/>
      <c r="BT325" s="113"/>
      <c r="BU325" s="113"/>
      <c r="BV325" s="113"/>
      <c r="BW325" s="113"/>
      <c r="BX325" s="113"/>
      <c r="BY325" s="113"/>
      <c r="BZ325" s="113"/>
      <c r="CA325" s="113"/>
      <c r="CB325" s="113"/>
      <c r="CC325" s="113"/>
      <c r="CD325" s="113"/>
      <c r="CE325" s="113"/>
      <c r="CF325" s="113"/>
      <c r="CG325" s="113"/>
      <c r="CH325" s="113"/>
      <c r="CI325" s="113"/>
      <c r="CJ325" s="113"/>
      <c r="CK325" s="113"/>
      <c r="CL325" s="113"/>
      <c r="CM325" s="113"/>
      <c r="CN325" s="113"/>
      <c r="CO325" s="113"/>
      <c r="CP325" s="113"/>
      <c r="CQ325" s="113"/>
      <c r="CR325" s="113"/>
      <c r="CS325" s="113"/>
      <c r="CT325" s="113"/>
      <c r="CU325" s="113"/>
      <c r="CV325" s="113"/>
      <c r="CW325" s="113"/>
      <c r="CX325" s="113"/>
      <c r="CY325" s="113"/>
      <c r="CZ325" s="113"/>
      <c r="DA325" s="113"/>
      <c r="DB325" s="113"/>
      <c r="DC325" s="113"/>
      <c r="DD325" s="113"/>
      <c r="DE325" s="113"/>
      <c r="DF325" s="113"/>
      <c r="DG325" s="113"/>
      <c r="DH325" s="113"/>
      <c r="DI325" s="113"/>
      <c r="DJ325" s="113"/>
      <c r="DK325" s="113"/>
      <c r="DL325" s="113"/>
      <c r="DM325" s="113"/>
      <c r="DN325" s="113"/>
      <c r="DO325" s="113"/>
      <c r="DP325" s="113"/>
      <c r="DQ325" s="113"/>
      <c r="DR325" s="113"/>
      <c r="DS325" s="113"/>
      <c r="DT325" s="113"/>
      <c r="DU325" s="113"/>
      <c r="DV325" s="113"/>
      <c r="DW325" s="113"/>
      <c r="DX325" s="113"/>
      <c r="DY325" s="113"/>
      <c r="DZ325" s="113"/>
      <c r="EA325" s="113"/>
      <c r="EB325" s="113"/>
      <c r="EC325" s="113"/>
      <c r="ED325" s="113"/>
      <c r="EE325" s="113"/>
      <c r="EF325" s="113"/>
      <c r="EG325" s="113"/>
      <c r="EH325" s="113"/>
      <c r="EI325" s="113"/>
      <c r="EJ325" s="113"/>
      <c r="EK325" s="113"/>
      <c r="EL325" s="113"/>
      <c r="EM325" s="113"/>
      <c r="EN325" s="113"/>
      <c r="EO325" s="113"/>
      <c r="EP325" s="113"/>
      <c r="EQ325" s="113"/>
      <c r="ER325" s="113"/>
    </row>
    <row r="326" spans="1:148">
      <c r="A326" s="113"/>
      <c r="B326" s="113"/>
      <c r="S326" s="113"/>
      <c r="T326" s="113"/>
      <c r="U326" s="113"/>
      <c r="V326" s="113"/>
      <c r="W326" s="113"/>
      <c r="X326" s="113"/>
      <c r="Y326" s="113"/>
      <c r="Z326" s="113"/>
      <c r="AA326" s="113"/>
      <c r="AB326" s="113"/>
      <c r="AC326" s="113"/>
      <c r="AD326" s="113"/>
      <c r="AE326" s="113"/>
      <c r="AF326" s="113"/>
      <c r="AG326" s="113"/>
      <c r="AH326" s="113"/>
      <c r="AI326" s="113"/>
      <c r="AJ326" s="113"/>
      <c r="AK326" s="113"/>
      <c r="AL326" s="113"/>
      <c r="AM326" s="113"/>
      <c r="AN326" s="113"/>
      <c r="AO326" s="113"/>
      <c r="AP326" s="113"/>
      <c r="AQ326" s="113"/>
      <c r="AR326" s="113"/>
      <c r="AS326" s="113"/>
      <c r="AT326" s="113"/>
      <c r="AU326" s="113"/>
      <c r="AV326" s="113"/>
      <c r="AW326" s="113"/>
      <c r="AX326" s="113"/>
      <c r="AY326" s="113"/>
      <c r="AZ326" s="113"/>
      <c r="BA326" s="113"/>
      <c r="BB326" s="113"/>
      <c r="BC326" s="113"/>
      <c r="BD326" s="113"/>
      <c r="BE326" s="113"/>
      <c r="BF326" s="113"/>
      <c r="BG326" s="113"/>
      <c r="BH326" s="113"/>
      <c r="BI326" s="113"/>
      <c r="BJ326" s="113"/>
      <c r="BK326" s="113"/>
      <c r="BL326" s="113"/>
      <c r="BM326" s="113"/>
      <c r="BN326" s="113"/>
      <c r="BO326" s="113"/>
      <c r="BP326" s="113"/>
      <c r="BQ326" s="113"/>
      <c r="BR326" s="113"/>
      <c r="BS326" s="113"/>
      <c r="BT326" s="113"/>
      <c r="BU326" s="113"/>
      <c r="BV326" s="113"/>
      <c r="BW326" s="113"/>
      <c r="BX326" s="113"/>
      <c r="BY326" s="113"/>
      <c r="BZ326" s="113"/>
      <c r="CA326" s="113"/>
      <c r="CB326" s="113"/>
      <c r="CC326" s="113"/>
      <c r="CD326" s="113"/>
      <c r="CE326" s="113"/>
      <c r="CF326" s="113"/>
      <c r="CG326" s="113"/>
      <c r="CH326" s="113"/>
      <c r="CI326" s="113"/>
      <c r="CJ326" s="113"/>
      <c r="CK326" s="113"/>
      <c r="CL326" s="113"/>
      <c r="CM326" s="113"/>
      <c r="CN326" s="113"/>
      <c r="CO326" s="113"/>
      <c r="CP326" s="113"/>
      <c r="CQ326" s="113"/>
      <c r="CR326" s="113"/>
      <c r="CS326" s="113"/>
      <c r="CT326" s="113"/>
      <c r="CU326" s="113"/>
      <c r="CV326" s="113"/>
      <c r="CW326" s="113"/>
      <c r="CX326" s="113"/>
      <c r="CY326" s="113"/>
      <c r="CZ326" s="113"/>
      <c r="DA326" s="113"/>
      <c r="DB326" s="113"/>
      <c r="DC326" s="113"/>
      <c r="DD326" s="113"/>
      <c r="DE326" s="113"/>
      <c r="DF326" s="113"/>
      <c r="DG326" s="113"/>
      <c r="DH326" s="113"/>
      <c r="DI326" s="113"/>
      <c r="DJ326" s="113"/>
      <c r="DK326" s="113"/>
      <c r="DL326" s="113"/>
      <c r="DM326" s="113"/>
      <c r="DN326" s="113"/>
      <c r="DO326" s="113"/>
      <c r="DP326" s="113"/>
      <c r="DQ326" s="113"/>
      <c r="DR326" s="113"/>
      <c r="DS326" s="113"/>
      <c r="DT326" s="113"/>
      <c r="DU326" s="113"/>
      <c r="DV326" s="113"/>
      <c r="DW326" s="113"/>
      <c r="DX326" s="113"/>
      <c r="DY326" s="113"/>
      <c r="DZ326" s="113"/>
      <c r="EA326" s="113"/>
      <c r="EB326" s="113"/>
      <c r="EC326" s="113"/>
      <c r="ED326" s="113"/>
      <c r="EE326" s="113"/>
      <c r="EF326" s="113"/>
      <c r="EG326" s="113"/>
      <c r="EH326" s="113"/>
      <c r="EI326" s="113"/>
      <c r="EJ326" s="113"/>
      <c r="EK326" s="113"/>
      <c r="EL326" s="113"/>
      <c r="EM326" s="113"/>
      <c r="EN326" s="113"/>
      <c r="EO326" s="113"/>
      <c r="EP326" s="113"/>
      <c r="EQ326" s="113"/>
      <c r="ER326" s="113"/>
    </row>
    <row r="327" spans="1:148">
      <c r="A327" s="113"/>
      <c r="B327" s="113"/>
      <c r="S327" s="113"/>
      <c r="T327" s="113"/>
      <c r="U327" s="113"/>
      <c r="V327" s="113"/>
      <c r="W327" s="113"/>
      <c r="X327" s="113"/>
      <c r="Y327" s="113"/>
      <c r="Z327" s="113"/>
      <c r="AA327" s="113"/>
      <c r="AB327" s="113"/>
      <c r="AC327" s="113"/>
      <c r="AD327" s="113"/>
      <c r="AE327" s="113"/>
      <c r="AF327" s="113"/>
      <c r="AG327" s="113"/>
      <c r="AH327" s="113"/>
      <c r="AI327" s="113"/>
      <c r="AJ327" s="113"/>
      <c r="AK327" s="113"/>
      <c r="AL327" s="113"/>
      <c r="AM327" s="113"/>
      <c r="AN327" s="113"/>
      <c r="AO327" s="113"/>
      <c r="AP327" s="113"/>
      <c r="AQ327" s="113"/>
      <c r="AR327" s="113"/>
      <c r="AS327" s="113"/>
      <c r="AT327" s="113"/>
      <c r="AU327" s="113"/>
      <c r="AV327" s="113"/>
      <c r="AW327" s="113"/>
      <c r="AX327" s="113"/>
      <c r="AY327" s="113"/>
      <c r="AZ327" s="113"/>
      <c r="BA327" s="113"/>
      <c r="BB327" s="113"/>
      <c r="BC327" s="113"/>
      <c r="BD327" s="113"/>
      <c r="BE327" s="113"/>
      <c r="BF327" s="113"/>
      <c r="BG327" s="113"/>
      <c r="BH327" s="113"/>
      <c r="BI327" s="113"/>
      <c r="BJ327" s="113"/>
      <c r="BK327" s="113"/>
      <c r="BL327" s="113"/>
      <c r="BM327" s="113"/>
      <c r="BN327" s="113"/>
      <c r="BO327" s="113"/>
      <c r="BP327" s="113"/>
      <c r="BQ327" s="113"/>
      <c r="BR327" s="113"/>
      <c r="BS327" s="113"/>
      <c r="BT327" s="113"/>
      <c r="BU327" s="113"/>
      <c r="BV327" s="113"/>
      <c r="BW327" s="113"/>
      <c r="BX327" s="113"/>
      <c r="BY327" s="113"/>
      <c r="BZ327" s="113"/>
      <c r="CA327" s="113"/>
      <c r="CB327" s="113"/>
      <c r="CC327" s="113"/>
      <c r="CD327" s="113"/>
      <c r="CE327" s="113"/>
      <c r="CF327" s="113"/>
      <c r="CG327" s="113"/>
      <c r="CH327" s="113"/>
      <c r="CI327" s="113"/>
      <c r="CJ327" s="113"/>
      <c r="CK327" s="113"/>
      <c r="CL327" s="113"/>
      <c r="CM327" s="113"/>
      <c r="CN327" s="113"/>
      <c r="CO327" s="113"/>
      <c r="CP327" s="113"/>
      <c r="CQ327" s="113"/>
      <c r="CR327" s="113"/>
      <c r="CS327" s="113"/>
      <c r="CT327" s="113"/>
      <c r="CU327" s="113"/>
      <c r="CV327" s="113"/>
      <c r="CW327" s="113"/>
      <c r="CX327" s="113"/>
      <c r="CY327" s="113"/>
      <c r="CZ327" s="113"/>
      <c r="DA327" s="113"/>
      <c r="DB327" s="113"/>
      <c r="DC327" s="113"/>
      <c r="DD327" s="113"/>
      <c r="DE327" s="113"/>
      <c r="DF327" s="113"/>
      <c r="DG327" s="113"/>
      <c r="DH327" s="113"/>
      <c r="DI327" s="113"/>
      <c r="DJ327" s="113"/>
      <c r="DK327" s="113"/>
      <c r="DL327" s="113"/>
      <c r="DM327" s="113"/>
      <c r="DN327" s="113"/>
      <c r="DO327" s="113"/>
      <c r="DP327" s="113"/>
      <c r="DQ327" s="113"/>
      <c r="DR327" s="113"/>
      <c r="DS327" s="113"/>
      <c r="DT327" s="113"/>
      <c r="DU327" s="113"/>
      <c r="DV327" s="113"/>
      <c r="DW327" s="113"/>
      <c r="DX327" s="113"/>
      <c r="DY327" s="113"/>
      <c r="DZ327" s="113"/>
      <c r="EA327" s="113"/>
      <c r="EB327" s="113"/>
      <c r="EC327" s="113"/>
      <c r="ED327" s="113"/>
      <c r="EE327" s="113"/>
      <c r="EF327" s="113"/>
      <c r="EG327" s="113"/>
      <c r="EH327" s="113"/>
      <c r="EI327" s="113"/>
      <c r="EJ327" s="113"/>
      <c r="EK327" s="113"/>
      <c r="EL327" s="113"/>
      <c r="EM327" s="113"/>
      <c r="EN327" s="113"/>
      <c r="EO327" s="113"/>
      <c r="EP327" s="113"/>
      <c r="EQ327" s="113"/>
      <c r="ER327" s="113"/>
    </row>
    <row r="328" spans="1:148">
      <c r="A328" s="113"/>
      <c r="B328" s="113"/>
      <c r="S328" s="113"/>
      <c r="T328" s="113"/>
      <c r="U328" s="113"/>
      <c r="V328" s="113"/>
      <c r="W328" s="113"/>
      <c r="X328" s="113"/>
      <c r="Y328" s="113"/>
      <c r="Z328" s="113"/>
      <c r="AA328" s="113"/>
      <c r="AB328" s="113"/>
      <c r="AC328" s="113"/>
      <c r="AD328" s="113"/>
      <c r="AE328" s="113"/>
      <c r="AF328" s="113"/>
      <c r="AG328" s="113"/>
      <c r="AH328" s="113"/>
      <c r="AI328" s="113"/>
      <c r="AJ328" s="113"/>
      <c r="AK328" s="113"/>
      <c r="AL328" s="113"/>
      <c r="AM328" s="113"/>
      <c r="AN328" s="113"/>
      <c r="AO328" s="113"/>
      <c r="AP328" s="113"/>
      <c r="AQ328" s="113"/>
      <c r="AR328" s="113"/>
      <c r="AS328" s="113"/>
      <c r="AT328" s="113"/>
      <c r="AU328" s="113"/>
      <c r="AV328" s="113"/>
      <c r="AW328" s="113"/>
      <c r="AX328" s="113"/>
      <c r="AY328" s="113"/>
      <c r="AZ328" s="113"/>
      <c r="BA328" s="113"/>
      <c r="BB328" s="113"/>
      <c r="BC328" s="113"/>
      <c r="BD328" s="113"/>
      <c r="BE328" s="113"/>
      <c r="BF328" s="113"/>
      <c r="BG328" s="113"/>
      <c r="BH328" s="113"/>
      <c r="BI328" s="113"/>
      <c r="BJ328" s="113"/>
      <c r="BK328" s="113"/>
      <c r="BL328" s="113"/>
      <c r="BM328" s="113"/>
      <c r="BN328" s="113"/>
      <c r="BO328" s="113"/>
      <c r="BP328" s="113"/>
      <c r="BQ328" s="113"/>
      <c r="BR328" s="113"/>
      <c r="BS328" s="113"/>
      <c r="BT328" s="113"/>
      <c r="BU328" s="113"/>
      <c r="BV328" s="113"/>
      <c r="BW328" s="113"/>
      <c r="BX328" s="113"/>
      <c r="BY328" s="113"/>
      <c r="BZ328" s="113"/>
      <c r="CA328" s="113"/>
      <c r="CB328" s="113"/>
      <c r="CC328" s="113"/>
      <c r="CD328" s="113"/>
      <c r="CE328" s="113"/>
      <c r="CF328" s="113"/>
      <c r="CG328" s="113"/>
      <c r="CH328" s="113"/>
      <c r="CI328" s="113"/>
      <c r="CJ328" s="113"/>
      <c r="CK328" s="113"/>
      <c r="CL328" s="113"/>
      <c r="CM328" s="113"/>
      <c r="CN328" s="113"/>
      <c r="CO328" s="113"/>
      <c r="CP328" s="113"/>
      <c r="CQ328" s="113"/>
      <c r="CR328" s="113"/>
      <c r="CS328" s="113"/>
      <c r="CT328" s="113"/>
      <c r="CU328" s="113"/>
      <c r="CV328" s="113"/>
      <c r="CW328" s="113"/>
      <c r="CX328" s="113"/>
      <c r="CY328" s="113"/>
      <c r="CZ328" s="113"/>
      <c r="DA328" s="113"/>
      <c r="DB328" s="113"/>
      <c r="DC328" s="113"/>
      <c r="DD328" s="113"/>
      <c r="DE328" s="113"/>
      <c r="DF328" s="113"/>
      <c r="DG328" s="113"/>
      <c r="DH328" s="113"/>
      <c r="DI328" s="113"/>
      <c r="DJ328" s="113"/>
      <c r="DK328" s="113"/>
      <c r="DL328" s="113"/>
      <c r="DM328" s="113"/>
      <c r="DN328" s="113"/>
      <c r="DO328" s="113"/>
      <c r="DP328" s="113"/>
      <c r="DQ328" s="113"/>
      <c r="DR328" s="113"/>
      <c r="DS328" s="113"/>
      <c r="DT328" s="113"/>
      <c r="DU328" s="113"/>
      <c r="DV328" s="113"/>
      <c r="DW328" s="113"/>
      <c r="DX328" s="113"/>
      <c r="DY328" s="113"/>
      <c r="DZ328" s="113"/>
      <c r="EA328" s="113"/>
      <c r="EB328" s="113"/>
      <c r="EC328" s="113"/>
      <c r="ED328" s="113"/>
      <c r="EE328" s="113"/>
      <c r="EF328" s="113"/>
      <c r="EG328" s="113"/>
      <c r="EH328" s="113"/>
      <c r="EI328" s="113"/>
      <c r="EJ328" s="113"/>
      <c r="EK328" s="113"/>
      <c r="EL328" s="113"/>
      <c r="EM328" s="113"/>
      <c r="EN328" s="113"/>
      <c r="EO328" s="113"/>
      <c r="EP328" s="113"/>
      <c r="EQ328" s="113"/>
      <c r="ER328" s="113"/>
    </row>
    <row r="329" spans="1:148">
      <c r="A329" s="113"/>
      <c r="B329" s="113"/>
      <c r="S329" s="113"/>
      <c r="T329" s="113"/>
      <c r="U329" s="113"/>
      <c r="V329" s="113"/>
      <c r="W329" s="113"/>
      <c r="X329" s="113"/>
      <c r="Y329" s="113"/>
      <c r="Z329" s="113"/>
      <c r="AA329" s="113"/>
      <c r="AB329" s="113"/>
      <c r="AC329" s="113"/>
      <c r="AD329" s="113"/>
      <c r="AE329" s="113"/>
      <c r="AF329" s="113"/>
      <c r="AG329" s="113"/>
      <c r="AH329" s="113"/>
      <c r="AI329" s="113"/>
      <c r="AJ329" s="113"/>
      <c r="AK329" s="113"/>
      <c r="AL329" s="113"/>
      <c r="AM329" s="113"/>
      <c r="AN329" s="113"/>
      <c r="AO329" s="113"/>
      <c r="AP329" s="113"/>
      <c r="AQ329" s="113"/>
      <c r="AR329" s="113"/>
      <c r="AS329" s="113"/>
      <c r="AT329" s="113"/>
      <c r="AU329" s="113"/>
      <c r="AV329" s="113"/>
      <c r="AW329" s="113"/>
      <c r="AX329" s="113"/>
      <c r="AY329" s="113"/>
      <c r="AZ329" s="113"/>
      <c r="BA329" s="113"/>
      <c r="BB329" s="113"/>
      <c r="BC329" s="113"/>
      <c r="BD329" s="113"/>
      <c r="BE329" s="113"/>
      <c r="BF329" s="113"/>
      <c r="BG329" s="113"/>
      <c r="BH329" s="113"/>
      <c r="BI329" s="113"/>
      <c r="BJ329" s="113"/>
      <c r="BK329" s="113"/>
      <c r="BL329" s="113"/>
      <c r="BM329" s="113"/>
      <c r="BN329" s="113"/>
      <c r="BO329" s="113"/>
      <c r="BP329" s="113"/>
      <c r="BQ329" s="113"/>
      <c r="BR329" s="113"/>
      <c r="BS329" s="113"/>
      <c r="BT329" s="113"/>
      <c r="BU329" s="113"/>
      <c r="BV329" s="113"/>
      <c r="BW329" s="113"/>
      <c r="BX329" s="113"/>
      <c r="BY329" s="113"/>
      <c r="BZ329" s="113"/>
      <c r="CA329" s="113"/>
      <c r="CB329" s="113"/>
      <c r="CC329" s="113"/>
      <c r="CD329" s="113"/>
      <c r="CE329" s="113"/>
      <c r="CF329" s="113"/>
      <c r="CG329" s="113"/>
      <c r="CH329" s="113"/>
      <c r="CI329" s="113"/>
      <c r="CJ329" s="113"/>
      <c r="CK329" s="113"/>
      <c r="CL329" s="113"/>
      <c r="CM329" s="113"/>
      <c r="CN329" s="113"/>
      <c r="CO329" s="113"/>
      <c r="CP329" s="113"/>
      <c r="CQ329" s="113"/>
      <c r="CR329" s="113"/>
      <c r="CS329" s="113"/>
      <c r="CT329" s="113"/>
      <c r="CU329" s="113"/>
      <c r="CV329" s="113"/>
      <c r="CW329" s="113"/>
      <c r="CX329" s="113"/>
      <c r="CY329" s="113"/>
      <c r="CZ329" s="113"/>
      <c r="DA329" s="113"/>
      <c r="DB329" s="113"/>
      <c r="DC329" s="113"/>
      <c r="DD329" s="113"/>
      <c r="DE329" s="113"/>
      <c r="DF329" s="113"/>
      <c r="DG329" s="113"/>
      <c r="DH329" s="113"/>
      <c r="DI329" s="113"/>
      <c r="DJ329" s="113"/>
      <c r="DK329" s="113"/>
      <c r="DL329" s="113"/>
      <c r="DM329" s="113"/>
      <c r="DN329" s="113"/>
      <c r="DO329" s="113"/>
      <c r="DP329" s="113"/>
      <c r="DQ329" s="113"/>
      <c r="DR329" s="113"/>
      <c r="DS329" s="113"/>
      <c r="DT329" s="113"/>
      <c r="DU329" s="113"/>
      <c r="DV329" s="113"/>
      <c r="DW329" s="113"/>
      <c r="DX329" s="113"/>
      <c r="DY329" s="113"/>
      <c r="DZ329" s="113"/>
      <c r="EA329" s="113"/>
      <c r="EB329" s="113"/>
      <c r="EC329" s="113"/>
      <c r="ED329" s="113"/>
      <c r="EE329" s="113"/>
      <c r="EF329" s="113"/>
      <c r="EG329" s="113"/>
      <c r="EH329" s="113"/>
      <c r="EI329" s="113"/>
      <c r="EJ329" s="113"/>
      <c r="EK329" s="113"/>
      <c r="EL329" s="113"/>
      <c r="EM329" s="113"/>
      <c r="EN329" s="113"/>
      <c r="EO329" s="113"/>
      <c r="EP329" s="113"/>
      <c r="EQ329" s="113"/>
      <c r="ER329" s="113"/>
    </row>
    <row r="330" spans="1:148">
      <c r="A330" s="113"/>
      <c r="B330" s="113"/>
      <c r="S330" s="113"/>
      <c r="T330" s="113"/>
      <c r="U330" s="113"/>
      <c r="V330" s="113"/>
      <c r="W330" s="113"/>
      <c r="X330" s="113"/>
      <c r="Y330" s="113"/>
      <c r="Z330" s="113"/>
      <c r="AA330" s="113"/>
      <c r="AB330" s="113"/>
      <c r="AC330" s="113"/>
      <c r="AD330" s="113"/>
      <c r="AE330" s="113"/>
      <c r="AF330" s="113"/>
      <c r="AG330" s="113"/>
      <c r="AH330" s="113"/>
      <c r="AI330" s="113"/>
      <c r="AJ330" s="113"/>
      <c r="AK330" s="113"/>
      <c r="AL330" s="113"/>
      <c r="AM330" s="113"/>
      <c r="AN330" s="113"/>
      <c r="AO330" s="113"/>
      <c r="AP330" s="113"/>
      <c r="AQ330" s="113"/>
      <c r="AR330" s="113"/>
      <c r="AS330" s="113"/>
      <c r="AT330" s="113"/>
      <c r="AU330" s="113"/>
      <c r="AV330" s="113"/>
      <c r="AW330" s="113"/>
      <c r="AX330" s="113"/>
      <c r="AY330" s="113"/>
      <c r="AZ330" s="113"/>
      <c r="BA330" s="113"/>
      <c r="BB330" s="113"/>
      <c r="BC330" s="113"/>
      <c r="BD330" s="113"/>
      <c r="BE330" s="113"/>
      <c r="BF330" s="113"/>
      <c r="BG330" s="113"/>
      <c r="BH330" s="113"/>
      <c r="BI330" s="113"/>
      <c r="BJ330" s="113"/>
      <c r="BK330" s="113"/>
      <c r="BL330" s="113"/>
      <c r="BM330" s="113"/>
      <c r="BN330" s="113"/>
      <c r="BO330" s="113"/>
      <c r="BP330" s="113"/>
      <c r="BQ330" s="113"/>
      <c r="BR330" s="113"/>
      <c r="BS330" s="113"/>
      <c r="BT330" s="113"/>
      <c r="BU330" s="113"/>
      <c r="BV330" s="113"/>
      <c r="BW330" s="113"/>
      <c r="BX330" s="113"/>
      <c r="BY330" s="113"/>
      <c r="BZ330" s="113"/>
      <c r="CA330" s="113"/>
      <c r="CB330" s="113"/>
      <c r="CC330" s="113"/>
      <c r="CD330" s="113"/>
      <c r="CE330" s="113"/>
      <c r="CF330" s="113"/>
      <c r="CG330" s="113"/>
      <c r="CH330" s="113"/>
      <c r="CI330" s="113"/>
      <c r="CJ330" s="113"/>
      <c r="CK330" s="113"/>
      <c r="CL330" s="113"/>
      <c r="CM330" s="113"/>
      <c r="CN330" s="113"/>
      <c r="CO330" s="113"/>
      <c r="CP330" s="113"/>
      <c r="CQ330" s="113"/>
      <c r="CR330" s="113"/>
      <c r="CS330" s="113"/>
      <c r="CT330" s="113"/>
      <c r="CU330" s="113"/>
      <c r="CV330" s="113"/>
      <c r="CW330" s="113"/>
      <c r="CX330" s="113"/>
      <c r="CY330" s="113"/>
      <c r="CZ330" s="113"/>
      <c r="DA330" s="113"/>
      <c r="DB330" s="113"/>
      <c r="DC330" s="113"/>
      <c r="DD330" s="113"/>
      <c r="DE330" s="113"/>
      <c r="DF330" s="113"/>
      <c r="DG330" s="113"/>
      <c r="DH330" s="113"/>
      <c r="DI330" s="113"/>
      <c r="DJ330" s="113"/>
      <c r="DK330" s="113"/>
      <c r="DL330" s="113"/>
      <c r="DM330" s="113"/>
      <c r="DN330" s="113"/>
      <c r="DO330" s="113"/>
      <c r="DP330" s="113"/>
      <c r="DQ330" s="113"/>
      <c r="DR330" s="113"/>
      <c r="DS330" s="113"/>
      <c r="DT330" s="113"/>
      <c r="DU330" s="113"/>
      <c r="DV330" s="113"/>
      <c r="DW330" s="113"/>
      <c r="DX330" s="113"/>
      <c r="DY330" s="113"/>
      <c r="DZ330" s="113"/>
      <c r="EA330" s="113"/>
      <c r="EB330" s="113"/>
      <c r="EC330" s="113"/>
      <c r="ED330" s="113"/>
      <c r="EE330" s="113"/>
      <c r="EF330" s="113"/>
      <c r="EG330" s="113"/>
      <c r="EH330" s="113"/>
      <c r="EI330" s="113"/>
      <c r="EJ330" s="113"/>
      <c r="EK330" s="113"/>
      <c r="EL330" s="113"/>
      <c r="EM330" s="113"/>
      <c r="EN330" s="113"/>
      <c r="EO330" s="113"/>
      <c r="EP330" s="113"/>
      <c r="EQ330" s="113"/>
      <c r="ER330" s="113"/>
    </row>
    <row r="331" spans="1:148">
      <c r="A331" s="113"/>
      <c r="B331" s="113"/>
      <c r="S331" s="113"/>
      <c r="T331" s="113"/>
      <c r="U331" s="113"/>
      <c r="V331" s="113"/>
      <c r="W331" s="113"/>
      <c r="X331" s="113"/>
      <c r="Y331" s="113"/>
      <c r="Z331" s="113"/>
      <c r="AA331" s="113"/>
      <c r="AB331" s="113"/>
      <c r="AC331" s="113"/>
      <c r="AD331" s="113"/>
      <c r="AE331" s="113"/>
      <c r="AF331" s="113"/>
      <c r="AG331" s="113"/>
      <c r="AH331" s="113"/>
      <c r="AI331" s="113"/>
      <c r="AJ331" s="113"/>
      <c r="AK331" s="113"/>
      <c r="AL331" s="113"/>
      <c r="AM331" s="113"/>
      <c r="AN331" s="113"/>
      <c r="AO331" s="113"/>
      <c r="AP331" s="113"/>
      <c r="AQ331" s="113"/>
      <c r="AR331" s="113"/>
      <c r="AS331" s="113"/>
      <c r="AT331" s="113"/>
      <c r="AU331" s="113"/>
      <c r="AV331" s="113"/>
      <c r="AW331" s="113"/>
      <c r="AX331" s="113"/>
      <c r="AY331" s="113"/>
      <c r="AZ331" s="113"/>
      <c r="BA331" s="113"/>
      <c r="BB331" s="113"/>
      <c r="BC331" s="113"/>
      <c r="BD331" s="113"/>
      <c r="BE331" s="113"/>
      <c r="BF331" s="113"/>
      <c r="BG331" s="113"/>
      <c r="BH331" s="113"/>
      <c r="BI331" s="113"/>
      <c r="BJ331" s="113"/>
      <c r="BK331" s="113"/>
      <c r="BL331" s="113"/>
      <c r="BM331" s="113"/>
      <c r="BN331" s="113"/>
      <c r="BO331" s="113"/>
      <c r="BP331" s="113"/>
      <c r="BQ331" s="113"/>
      <c r="BR331" s="113"/>
      <c r="BS331" s="113"/>
      <c r="BT331" s="113"/>
      <c r="BU331" s="113"/>
      <c r="BV331" s="113"/>
      <c r="BW331" s="113"/>
      <c r="BX331" s="113"/>
      <c r="BY331" s="113"/>
      <c r="BZ331" s="113"/>
      <c r="CA331" s="113"/>
      <c r="CB331" s="113"/>
      <c r="CC331" s="113"/>
      <c r="CD331" s="113"/>
      <c r="CE331" s="113"/>
      <c r="CF331" s="113"/>
      <c r="CG331" s="113"/>
      <c r="CH331" s="113"/>
      <c r="CI331" s="113"/>
      <c r="CJ331" s="113"/>
      <c r="CK331" s="113"/>
      <c r="CL331" s="113"/>
      <c r="CM331" s="113"/>
      <c r="CN331" s="113"/>
      <c r="CO331" s="113"/>
      <c r="CP331" s="113"/>
      <c r="CQ331" s="113"/>
      <c r="CR331" s="113"/>
      <c r="CS331" s="113"/>
      <c r="CT331" s="113"/>
      <c r="CU331" s="113"/>
      <c r="CV331" s="113"/>
      <c r="CW331" s="113"/>
      <c r="CX331" s="113"/>
      <c r="CY331" s="113"/>
      <c r="CZ331" s="113"/>
      <c r="DA331" s="113"/>
      <c r="DB331" s="113"/>
      <c r="DC331" s="113"/>
      <c r="DD331" s="113"/>
      <c r="DE331" s="113"/>
      <c r="DF331" s="113"/>
      <c r="DG331" s="113"/>
      <c r="DH331" s="113"/>
      <c r="DI331" s="113"/>
      <c r="DJ331" s="113"/>
      <c r="DK331" s="113"/>
      <c r="DL331" s="113"/>
      <c r="DM331" s="113"/>
      <c r="DN331" s="113"/>
      <c r="DO331" s="113"/>
      <c r="DP331" s="113"/>
      <c r="DQ331" s="113"/>
      <c r="DR331" s="113"/>
      <c r="DS331" s="113"/>
      <c r="DT331" s="113"/>
      <c r="DU331" s="113"/>
      <c r="DV331" s="113"/>
      <c r="DW331" s="113"/>
      <c r="DX331" s="113"/>
      <c r="DY331" s="113"/>
      <c r="DZ331" s="113"/>
      <c r="EA331" s="113"/>
      <c r="EB331" s="113"/>
      <c r="EC331" s="113"/>
      <c r="ED331" s="113"/>
      <c r="EE331" s="113"/>
      <c r="EF331" s="113"/>
      <c r="EG331" s="113"/>
      <c r="EH331" s="113"/>
      <c r="EI331" s="113"/>
      <c r="EJ331" s="113"/>
      <c r="EK331" s="113"/>
      <c r="EL331" s="113"/>
      <c r="EM331" s="113"/>
      <c r="EN331" s="113"/>
      <c r="EO331" s="113"/>
      <c r="EP331" s="113"/>
      <c r="EQ331" s="113"/>
      <c r="ER331" s="113"/>
    </row>
    <row r="332" spans="1:148">
      <c r="A332" s="113"/>
      <c r="B332" s="113"/>
      <c r="S332" s="113"/>
      <c r="T332" s="113"/>
      <c r="U332" s="113"/>
      <c r="V332" s="113"/>
      <c r="W332" s="113"/>
      <c r="X332" s="113"/>
      <c r="Y332" s="113"/>
      <c r="Z332" s="113"/>
      <c r="AA332" s="113"/>
      <c r="AB332" s="113"/>
      <c r="AC332" s="113"/>
      <c r="AD332" s="113"/>
      <c r="AE332" s="113"/>
      <c r="AF332" s="113"/>
      <c r="AG332" s="113"/>
      <c r="AH332" s="113"/>
      <c r="AI332" s="113"/>
      <c r="AJ332" s="113"/>
      <c r="AK332" s="113"/>
      <c r="AL332" s="113"/>
      <c r="AM332" s="113"/>
      <c r="AN332" s="113"/>
      <c r="AO332" s="113"/>
      <c r="AP332" s="113"/>
      <c r="AQ332" s="113"/>
      <c r="AR332" s="113"/>
      <c r="AS332" s="113"/>
      <c r="AT332" s="113"/>
      <c r="AU332" s="113"/>
      <c r="AV332" s="113"/>
      <c r="AW332" s="113"/>
      <c r="AX332" s="113"/>
      <c r="AY332" s="113"/>
      <c r="AZ332" s="113"/>
      <c r="BA332" s="113"/>
      <c r="BB332" s="113"/>
      <c r="BC332" s="113"/>
      <c r="BD332" s="113"/>
      <c r="BE332" s="113"/>
      <c r="BF332" s="113"/>
      <c r="BG332" s="113"/>
      <c r="BH332" s="113"/>
      <c r="BI332" s="113"/>
      <c r="BJ332" s="113"/>
      <c r="BK332" s="113"/>
      <c r="BL332" s="113"/>
      <c r="BM332" s="113"/>
      <c r="BN332" s="113"/>
      <c r="BO332" s="113"/>
      <c r="BP332" s="113"/>
      <c r="BQ332" s="113"/>
      <c r="BR332" s="113"/>
      <c r="BS332" s="113"/>
      <c r="BT332" s="113"/>
      <c r="BU332" s="113"/>
      <c r="BV332" s="113"/>
      <c r="BW332" s="113"/>
      <c r="BX332" s="113"/>
      <c r="BY332" s="113"/>
      <c r="BZ332" s="113"/>
      <c r="CA332" s="113"/>
      <c r="CB332" s="113"/>
      <c r="CC332" s="113"/>
      <c r="CD332" s="113"/>
      <c r="CE332" s="113"/>
      <c r="CF332" s="113"/>
      <c r="CG332" s="113"/>
      <c r="CH332" s="113"/>
      <c r="CI332" s="113"/>
      <c r="CJ332" s="113"/>
      <c r="CK332" s="113"/>
      <c r="CL332" s="113"/>
      <c r="CM332" s="113"/>
      <c r="CN332" s="113"/>
      <c r="CO332" s="113"/>
      <c r="CP332" s="113"/>
      <c r="CQ332" s="113"/>
      <c r="CR332" s="113"/>
      <c r="CS332" s="113"/>
      <c r="CT332" s="113"/>
      <c r="CU332" s="113"/>
      <c r="CV332" s="113"/>
      <c r="CW332" s="113"/>
      <c r="CX332" s="113"/>
      <c r="CY332" s="113"/>
      <c r="CZ332" s="113"/>
      <c r="DA332" s="113"/>
      <c r="DB332" s="113"/>
      <c r="DC332" s="113"/>
      <c r="DD332" s="113"/>
      <c r="DE332" s="113"/>
      <c r="DF332" s="113"/>
      <c r="DG332" s="113"/>
      <c r="DH332" s="113"/>
      <c r="DI332" s="113"/>
      <c r="DJ332" s="113"/>
      <c r="DK332" s="113"/>
      <c r="DL332" s="113"/>
      <c r="DM332" s="113"/>
      <c r="DN332" s="113"/>
      <c r="DO332" s="113"/>
      <c r="DP332" s="113"/>
      <c r="DQ332" s="113"/>
      <c r="DR332" s="113"/>
      <c r="DS332" s="113"/>
      <c r="DT332" s="113"/>
      <c r="DU332" s="113"/>
      <c r="DV332" s="113"/>
      <c r="DW332" s="113"/>
      <c r="DX332" s="113"/>
      <c r="DY332" s="113"/>
      <c r="DZ332" s="113"/>
      <c r="EA332" s="113"/>
      <c r="EB332" s="113"/>
      <c r="EC332" s="113"/>
      <c r="ED332" s="113"/>
      <c r="EE332" s="113"/>
      <c r="EF332" s="113"/>
      <c r="EG332" s="113"/>
      <c r="EH332" s="113"/>
      <c r="EI332" s="113"/>
      <c r="EJ332" s="113"/>
      <c r="EK332" s="113"/>
      <c r="EL332" s="113"/>
      <c r="EM332" s="113"/>
      <c r="EN332" s="113"/>
      <c r="EO332" s="113"/>
      <c r="EP332" s="113"/>
      <c r="EQ332" s="113"/>
      <c r="ER332" s="113"/>
    </row>
    <row r="333" spans="1:148">
      <c r="A333" s="113"/>
      <c r="B333" s="113"/>
      <c r="S333" s="113"/>
      <c r="T333" s="113"/>
      <c r="U333" s="113"/>
      <c r="V333" s="113"/>
      <c r="W333" s="113"/>
      <c r="X333" s="113"/>
      <c r="Y333" s="113"/>
      <c r="Z333" s="113"/>
      <c r="AA333" s="113"/>
      <c r="AB333" s="113"/>
      <c r="AC333" s="113"/>
      <c r="AD333" s="113"/>
      <c r="AE333" s="113"/>
      <c r="AF333" s="113"/>
      <c r="AG333" s="113"/>
      <c r="AH333" s="113"/>
      <c r="AI333" s="113"/>
      <c r="AJ333" s="113"/>
      <c r="AK333" s="113"/>
      <c r="AL333" s="113"/>
      <c r="AM333" s="113"/>
      <c r="AN333" s="113"/>
      <c r="AO333" s="113"/>
      <c r="AP333" s="113"/>
      <c r="AQ333" s="113"/>
      <c r="AR333" s="113"/>
      <c r="AS333" s="113"/>
      <c r="AT333" s="113"/>
      <c r="AU333" s="113"/>
      <c r="AV333" s="113"/>
      <c r="AW333" s="113"/>
      <c r="AX333" s="113"/>
      <c r="AY333" s="113"/>
      <c r="AZ333" s="113"/>
      <c r="BA333" s="113"/>
      <c r="BB333" s="113"/>
      <c r="BC333" s="113"/>
      <c r="BD333" s="113"/>
      <c r="BE333" s="113"/>
      <c r="BF333" s="113"/>
      <c r="BG333" s="113"/>
      <c r="BH333" s="113"/>
      <c r="BI333" s="113"/>
      <c r="BJ333" s="113"/>
      <c r="BK333" s="113"/>
      <c r="BL333" s="113"/>
      <c r="BM333" s="113"/>
      <c r="BN333" s="113"/>
      <c r="BO333" s="113"/>
      <c r="BP333" s="113"/>
      <c r="BQ333" s="113"/>
      <c r="BR333" s="113"/>
      <c r="BS333" s="113"/>
      <c r="BT333" s="113"/>
      <c r="BU333" s="113"/>
      <c r="BV333" s="113"/>
      <c r="BW333" s="113"/>
      <c r="BX333" s="113"/>
      <c r="BY333" s="113"/>
      <c r="BZ333" s="113"/>
      <c r="CA333" s="113"/>
      <c r="CB333" s="113"/>
      <c r="CC333" s="113"/>
      <c r="CD333" s="113"/>
      <c r="CE333" s="113"/>
      <c r="CF333" s="113"/>
      <c r="CG333" s="113"/>
      <c r="CH333" s="113"/>
      <c r="CI333" s="113"/>
      <c r="CJ333" s="113"/>
      <c r="CK333" s="113"/>
      <c r="CL333" s="113"/>
      <c r="CM333" s="113"/>
      <c r="CN333" s="113"/>
      <c r="CO333" s="113"/>
      <c r="CP333" s="113"/>
      <c r="CQ333" s="113"/>
      <c r="CR333" s="113"/>
      <c r="CS333" s="113"/>
      <c r="CT333" s="113"/>
      <c r="CU333" s="113"/>
      <c r="CV333" s="113"/>
      <c r="CW333" s="113"/>
      <c r="CX333" s="113"/>
      <c r="CY333" s="113"/>
      <c r="CZ333" s="113"/>
      <c r="DA333" s="113"/>
      <c r="DB333" s="113"/>
      <c r="DC333" s="113"/>
      <c r="DD333" s="113"/>
      <c r="DE333" s="113"/>
      <c r="DF333" s="113"/>
      <c r="DG333" s="113"/>
      <c r="DH333" s="113"/>
      <c r="DI333" s="113"/>
      <c r="DJ333" s="113"/>
      <c r="DK333" s="113"/>
      <c r="DL333" s="113"/>
      <c r="DM333" s="113"/>
      <c r="DN333" s="113"/>
      <c r="DO333" s="113"/>
      <c r="DP333" s="113"/>
      <c r="DQ333" s="113"/>
      <c r="DR333" s="113"/>
      <c r="DS333" s="113"/>
      <c r="DT333" s="113"/>
      <c r="DU333" s="113"/>
      <c r="DV333" s="113"/>
      <c r="DW333" s="113"/>
      <c r="DX333" s="113"/>
      <c r="DY333" s="113"/>
      <c r="DZ333" s="113"/>
      <c r="EA333" s="113"/>
      <c r="EB333" s="113"/>
      <c r="EC333" s="113"/>
      <c r="ED333" s="113"/>
      <c r="EE333" s="113"/>
      <c r="EF333" s="113"/>
      <c r="EG333" s="113"/>
      <c r="EH333" s="113"/>
      <c r="EI333" s="113"/>
      <c r="EJ333" s="113"/>
      <c r="EK333" s="113"/>
      <c r="EL333" s="113"/>
      <c r="EM333" s="113"/>
      <c r="EN333" s="113"/>
      <c r="EO333" s="113"/>
      <c r="EP333" s="113"/>
      <c r="EQ333" s="113"/>
      <c r="ER333" s="113"/>
    </row>
    <row r="334" spans="1:148">
      <c r="A334" s="113"/>
      <c r="B334" s="113"/>
      <c r="S334" s="113"/>
      <c r="T334" s="113"/>
      <c r="U334" s="113"/>
      <c r="V334" s="113"/>
      <c r="W334" s="113"/>
      <c r="X334" s="113"/>
      <c r="Y334" s="113"/>
      <c r="Z334" s="113"/>
      <c r="AA334" s="113"/>
      <c r="AB334" s="113"/>
      <c r="AC334" s="113"/>
      <c r="AD334" s="113"/>
      <c r="AE334" s="113"/>
      <c r="AF334" s="113"/>
      <c r="AG334" s="113"/>
      <c r="AH334" s="113"/>
      <c r="AI334" s="113"/>
      <c r="AJ334" s="113"/>
      <c r="AK334" s="113"/>
      <c r="AL334" s="113"/>
      <c r="AM334" s="113"/>
      <c r="AN334" s="113"/>
      <c r="AO334" s="113"/>
      <c r="AP334" s="113"/>
      <c r="AQ334" s="113"/>
      <c r="AR334" s="113"/>
      <c r="AS334" s="113"/>
      <c r="AT334" s="113"/>
      <c r="AU334" s="113"/>
      <c r="AV334" s="113"/>
      <c r="AW334" s="113"/>
      <c r="AX334" s="113"/>
      <c r="AY334" s="113"/>
      <c r="AZ334" s="113"/>
      <c r="BA334" s="113"/>
      <c r="BB334" s="113"/>
      <c r="BC334" s="113"/>
      <c r="BD334" s="113"/>
      <c r="BE334" s="113"/>
      <c r="BF334" s="113"/>
      <c r="BG334" s="113"/>
      <c r="BH334" s="113"/>
      <c r="BI334" s="113"/>
      <c r="BJ334" s="113"/>
      <c r="BK334" s="113"/>
      <c r="BL334" s="113"/>
      <c r="BM334" s="113"/>
      <c r="BN334" s="113"/>
      <c r="BO334" s="113"/>
      <c r="BP334" s="113"/>
      <c r="BQ334" s="113"/>
      <c r="BR334" s="113"/>
      <c r="BS334" s="113"/>
      <c r="BT334" s="113"/>
      <c r="BU334" s="113"/>
      <c r="BV334" s="113"/>
      <c r="BW334" s="113"/>
      <c r="BX334" s="113"/>
      <c r="BY334" s="113"/>
      <c r="BZ334" s="113"/>
      <c r="CA334" s="113"/>
      <c r="CB334" s="113"/>
      <c r="CC334" s="113"/>
      <c r="CD334" s="113"/>
      <c r="CE334" s="113"/>
      <c r="CF334" s="113"/>
      <c r="CG334" s="113"/>
      <c r="CH334" s="113"/>
      <c r="CI334" s="113"/>
      <c r="CJ334" s="113"/>
      <c r="CK334" s="113"/>
      <c r="CL334" s="113"/>
      <c r="CM334" s="113"/>
      <c r="CN334" s="113"/>
      <c r="CO334" s="113"/>
      <c r="CP334" s="113"/>
      <c r="CQ334" s="113"/>
      <c r="CR334" s="113"/>
      <c r="CS334" s="113"/>
      <c r="CT334" s="113"/>
      <c r="CU334" s="113"/>
      <c r="CV334" s="113"/>
      <c r="CW334" s="113"/>
      <c r="CX334" s="113"/>
      <c r="CY334" s="113"/>
      <c r="CZ334" s="113"/>
      <c r="DA334" s="113"/>
      <c r="DB334" s="113"/>
      <c r="DC334" s="113"/>
      <c r="DD334" s="113"/>
      <c r="DE334" s="113"/>
      <c r="DF334" s="113"/>
      <c r="DG334" s="113"/>
      <c r="DH334" s="113"/>
      <c r="DI334" s="113"/>
      <c r="DJ334" s="113"/>
      <c r="DK334" s="113"/>
      <c r="DL334" s="113"/>
      <c r="DM334" s="113"/>
      <c r="DN334" s="113"/>
      <c r="DO334" s="113"/>
      <c r="DP334" s="113"/>
      <c r="DQ334" s="113"/>
      <c r="DR334" s="113"/>
      <c r="DS334" s="113"/>
      <c r="DT334" s="113"/>
      <c r="DU334" s="113"/>
      <c r="DV334" s="113"/>
      <c r="DW334" s="113"/>
      <c r="DX334" s="113"/>
      <c r="DY334" s="113"/>
      <c r="DZ334" s="113"/>
      <c r="EA334" s="113"/>
      <c r="EB334" s="113"/>
      <c r="EC334" s="113"/>
      <c r="ED334" s="113"/>
      <c r="EE334" s="113"/>
      <c r="EF334" s="113"/>
      <c r="EG334" s="113"/>
      <c r="EH334" s="113"/>
      <c r="EI334" s="113"/>
      <c r="EJ334" s="113"/>
      <c r="EK334" s="113"/>
      <c r="EL334" s="113"/>
      <c r="EM334" s="113"/>
      <c r="EN334" s="113"/>
      <c r="EO334" s="113"/>
      <c r="EP334" s="113"/>
      <c r="EQ334" s="113"/>
      <c r="ER334" s="113"/>
    </row>
    <row r="335" spans="1:148">
      <c r="A335" s="113"/>
      <c r="B335" s="113"/>
      <c r="S335" s="113"/>
      <c r="T335" s="113"/>
      <c r="U335" s="113"/>
      <c r="V335" s="113"/>
      <c r="W335" s="113"/>
      <c r="X335" s="113"/>
      <c r="Y335" s="113"/>
      <c r="Z335" s="113"/>
      <c r="AA335" s="113"/>
      <c r="AB335" s="113"/>
      <c r="AC335" s="113"/>
      <c r="AD335" s="113"/>
      <c r="AE335" s="113"/>
      <c r="AF335" s="113"/>
      <c r="AG335" s="113"/>
      <c r="AH335" s="113"/>
      <c r="AI335" s="113"/>
      <c r="AJ335" s="113"/>
      <c r="AK335" s="113"/>
      <c r="AL335" s="113"/>
      <c r="AM335" s="113"/>
      <c r="AN335" s="113"/>
      <c r="AO335" s="113"/>
      <c r="AP335" s="113"/>
      <c r="AQ335" s="113"/>
      <c r="AR335" s="113"/>
      <c r="AS335" s="113"/>
      <c r="AT335" s="113"/>
      <c r="AU335" s="113"/>
      <c r="AV335" s="113"/>
      <c r="AW335" s="113"/>
      <c r="AX335" s="113"/>
      <c r="AY335" s="113"/>
      <c r="AZ335" s="113"/>
      <c r="BA335" s="113"/>
      <c r="BB335" s="113"/>
      <c r="BC335" s="113"/>
      <c r="BD335" s="113"/>
      <c r="BE335" s="113"/>
      <c r="BF335" s="113"/>
      <c r="BG335" s="113"/>
      <c r="BH335" s="113"/>
      <c r="BI335" s="113"/>
      <c r="BJ335" s="113"/>
      <c r="BK335" s="113"/>
      <c r="BL335" s="113"/>
      <c r="BM335" s="113"/>
      <c r="BN335" s="113"/>
      <c r="BO335" s="113"/>
      <c r="BP335" s="113"/>
      <c r="BQ335" s="113"/>
      <c r="BR335" s="113"/>
      <c r="BS335" s="113"/>
      <c r="BT335" s="113"/>
      <c r="BU335" s="113"/>
      <c r="BV335" s="113"/>
      <c r="BW335" s="113"/>
      <c r="BX335" s="113"/>
      <c r="BY335" s="113"/>
      <c r="BZ335" s="113"/>
      <c r="CA335" s="113"/>
      <c r="CB335" s="113"/>
      <c r="CC335" s="113"/>
      <c r="CD335" s="113"/>
      <c r="CE335" s="113"/>
      <c r="CF335" s="113"/>
      <c r="CG335" s="113"/>
      <c r="CH335" s="113"/>
      <c r="CI335" s="113"/>
      <c r="CJ335" s="113"/>
      <c r="CK335" s="113"/>
      <c r="CL335" s="113"/>
      <c r="CM335" s="113"/>
      <c r="CN335" s="113"/>
      <c r="CO335" s="113"/>
      <c r="CP335" s="113"/>
      <c r="CQ335" s="113"/>
      <c r="CR335" s="113"/>
      <c r="CS335" s="113"/>
      <c r="CT335" s="113"/>
      <c r="CU335" s="113"/>
      <c r="CV335" s="113"/>
      <c r="CW335" s="113"/>
      <c r="CX335" s="113"/>
      <c r="CY335" s="113"/>
      <c r="CZ335" s="113"/>
      <c r="DA335" s="113"/>
      <c r="DB335" s="113"/>
      <c r="DC335" s="113"/>
      <c r="DD335" s="113"/>
      <c r="DE335" s="113"/>
      <c r="DF335" s="113"/>
      <c r="DG335" s="113"/>
      <c r="DH335" s="113"/>
      <c r="DI335" s="113"/>
      <c r="DJ335" s="113"/>
      <c r="DK335" s="113"/>
      <c r="DL335" s="113"/>
      <c r="DM335" s="113"/>
      <c r="DN335" s="113"/>
      <c r="DO335" s="113"/>
      <c r="DP335" s="113"/>
      <c r="DQ335" s="113"/>
      <c r="DR335" s="113"/>
      <c r="DS335" s="113"/>
      <c r="DT335" s="113"/>
      <c r="DU335" s="113"/>
      <c r="DV335" s="113"/>
      <c r="DW335" s="113"/>
      <c r="DX335" s="113"/>
      <c r="DY335" s="113"/>
      <c r="DZ335" s="113"/>
      <c r="EA335" s="113"/>
      <c r="EB335" s="113"/>
      <c r="EC335" s="113"/>
      <c r="ED335" s="113"/>
      <c r="EE335" s="113"/>
      <c r="EF335" s="113"/>
      <c r="EG335" s="113"/>
      <c r="EH335" s="113"/>
      <c r="EI335" s="113"/>
      <c r="EJ335" s="113"/>
      <c r="EK335" s="113"/>
      <c r="EL335" s="113"/>
      <c r="EM335" s="113"/>
      <c r="EN335" s="113"/>
      <c r="EO335" s="113"/>
      <c r="EP335" s="113"/>
      <c r="EQ335" s="113"/>
      <c r="ER335" s="113"/>
    </row>
    <row r="336" spans="1:148">
      <c r="A336" s="113"/>
      <c r="B336" s="113"/>
      <c r="S336" s="113"/>
      <c r="T336" s="113"/>
      <c r="U336" s="113"/>
      <c r="V336" s="113"/>
      <c r="W336" s="113"/>
      <c r="X336" s="113"/>
      <c r="Y336" s="113"/>
      <c r="Z336" s="113"/>
      <c r="AA336" s="113"/>
      <c r="AB336" s="113"/>
      <c r="AC336" s="113"/>
      <c r="AD336" s="113"/>
      <c r="AE336" s="113"/>
      <c r="AF336" s="113"/>
      <c r="AG336" s="113"/>
      <c r="AH336" s="113"/>
      <c r="AI336" s="113"/>
      <c r="AJ336" s="113"/>
      <c r="AK336" s="113"/>
      <c r="AL336" s="113"/>
      <c r="AM336" s="113"/>
      <c r="AN336" s="113"/>
      <c r="AO336" s="113"/>
      <c r="AP336" s="113"/>
      <c r="AQ336" s="113"/>
      <c r="AR336" s="113"/>
      <c r="AS336" s="113"/>
      <c r="AT336" s="113"/>
      <c r="AU336" s="113"/>
      <c r="AV336" s="113"/>
      <c r="AW336" s="113"/>
      <c r="AX336" s="113"/>
      <c r="AY336" s="113"/>
      <c r="AZ336" s="113"/>
      <c r="BA336" s="113"/>
      <c r="BB336" s="113"/>
      <c r="BC336" s="113"/>
      <c r="BD336" s="113"/>
      <c r="BE336" s="113"/>
      <c r="BF336" s="113"/>
      <c r="BG336" s="113"/>
      <c r="BH336" s="113"/>
      <c r="BI336" s="113"/>
      <c r="BJ336" s="113"/>
      <c r="BK336" s="113"/>
      <c r="BL336" s="113"/>
      <c r="BM336" s="113"/>
      <c r="BN336" s="113"/>
      <c r="BO336" s="113"/>
      <c r="BP336" s="113"/>
      <c r="BQ336" s="113"/>
      <c r="BR336" s="113"/>
      <c r="BS336" s="113"/>
      <c r="BT336" s="113"/>
      <c r="BU336" s="113"/>
      <c r="BV336" s="113"/>
      <c r="BW336" s="113"/>
      <c r="BX336" s="113"/>
      <c r="BY336" s="113"/>
      <c r="BZ336" s="113"/>
      <c r="CA336" s="113"/>
      <c r="CB336" s="113"/>
      <c r="CC336" s="113"/>
      <c r="CD336" s="113"/>
      <c r="CE336" s="113"/>
      <c r="CF336" s="113"/>
      <c r="CG336" s="113"/>
      <c r="CH336" s="113"/>
      <c r="CI336" s="113"/>
      <c r="CJ336" s="113"/>
      <c r="CK336" s="113"/>
      <c r="CL336" s="113"/>
      <c r="CM336" s="113"/>
      <c r="CN336" s="113"/>
      <c r="CO336" s="113"/>
      <c r="CP336" s="113"/>
      <c r="CQ336" s="113"/>
      <c r="CR336" s="113"/>
      <c r="CS336" s="113"/>
      <c r="CT336" s="113"/>
      <c r="CU336" s="113"/>
      <c r="CV336" s="113"/>
      <c r="CW336" s="113"/>
      <c r="CX336" s="113"/>
      <c r="CY336" s="113"/>
      <c r="CZ336" s="113"/>
      <c r="DA336" s="113"/>
      <c r="DB336" s="113"/>
      <c r="DC336" s="113"/>
      <c r="DD336" s="113"/>
      <c r="DE336" s="113"/>
      <c r="DF336" s="113"/>
      <c r="DG336" s="113"/>
      <c r="DH336" s="113"/>
      <c r="DI336" s="113"/>
      <c r="DJ336" s="113"/>
      <c r="DK336" s="113"/>
      <c r="DL336" s="113"/>
      <c r="DM336" s="113"/>
      <c r="DN336" s="113"/>
      <c r="DO336" s="113"/>
      <c r="DP336" s="113"/>
      <c r="DQ336" s="113"/>
      <c r="DR336" s="113"/>
      <c r="DS336" s="113"/>
      <c r="DT336" s="113"/>
      <c r="DU336" s="113"/>
      <c r="DV336" s="113"/>
      <c r="DW336" s="113"/>
      <c r="DX336" s="113"/>
      <c r="DY336" s="113"/>
      <c r="DZ336" s="113"/>
      <c r="EA336" s="113"/>
      <c r="EB336" s="113"/>
      <c r="EC336" s="113"/>
      <c r="ED336" s="113"/>
      <c r="EE336" s="113"/>
      <c r="EF336" s="113"/>
      <c r="EG336" s="113"/>
      <c r="EH336" s="113"/>
      <c r="EI336" s="113"/>
      <c r="EJ336" s="113"/>
      <c r="EK336" s="113"/>
      <c r="EL336" s="113"/>
      <c r="EM336" s="113"/>
      <c r="EN336" s="113"/>
      <c r="EO336" s="113"/>
      <c r="EP336" s="113"/>
      <c r="EQ336" s="113"/>
      <c r="ER336" s="113"/>
    </row>
    <row r="337" spans="1:148">
      <c r="A337" s="113"/>
      <c r="B337" s="113"/>
      <c r="S337" s="113"/>
      <c r="T337" s="113"/>
      <c r="U337" s="113"/>
      <c r="V337" s="113"/>
      <c r="W337" s="113"/>
      <c r="X337" s="113"/>
      <c r="Y337" s="113"/>
      <c r="Z337" s="113"/>
      <c r="AA337" s="113"/>
      <c r="AB337" s="113"/>
      <c r="AC337" s="113"/>
      <c r="AD337" s="113"/>
      <c r="AE337" s="113"/>
      <c r="AF337" s="113"/>
      <c r="AG337" s="113"/>
      <c r="AH337" s="113"/>
      <c r="AI337" s="113"/>
      <c r="AJ337" s="113"/>
      <c r="AK337" s="113"/>
      <c r="AL337" s="113"/>
      <c r="AM337" s="113"/>
      <c r="AN337" s="113"/>
      <c r="AO337" s="113"/>
      <c r="AP337" s="113"/>
      <c r="AQ337" s="113"/>
      <c r="AR337" s="113"/>
      <c r="AS337" s="113"/>
      <c r="AT337" s="113"/>
      <c r="AU337" s="113"/>
      <c r="AV337" s="113"/>
      <c r="AW337" s="113"/>
      <c r="AX337" s="113"/>
      <c r="AY337" s="113"/>
      <c r="AZ337" s="113"/>
      <c r="BA337" s="113"/>
      <c r="BB337" s="113"/>
      <c r="BC337" s="113"/>
      <c r="BD337" s="113"/>
      <c r="BE337" s="113"/>
      <c r="BF337" s="113"/>
      <c r="BG337" s="113"/>
      <c r="BH337" s="113"/>
      <c r="BI337" s="113"/>
      <c r="BJ337" s="113"/>
      <c r="BK337" s="113"/>
      <c r="BL337" s="113"/>
      <c r="BM337" s="113"/>
      <c r="BN337" s="113"/>
      <c r="BO337" s="113"/>
      <c r="BP337" s="113"/>
      <c r="BQ337" s="113"/>
      <c r="BR337" s="113"/>
      <c r="BS337" s="113"/>
      <c r="BT337" s="113"/>
      <c r="BU337" s="113"/>
      <c r="BV337" s="113"/>
      <c r="BW337" s="113"/>
      <c r="BX337" s="113"/>
      <c r="BY337" s="113"/>
      <c r="BZ337" s="113"/>
      <c r="CA337" s="113"/>
      <c r="CB337" s="113"/>
      <c r="CC337" s="113"/>
      <c r="CD337" s="113"/>
      <c r="CE337" s="113"/>
      <c r="CF337" s="113"/>
      <c r="CG337" s="113"/>
      <c r="CH337" s="113"/>
      <c r="CI337" s="113"/>
      <c r="CJ337" s="113"/>
      <c r="CK337" s="113"/>
      <c r="CL337" s="113"/>
      <c r="CM337" s="113"/>
      <c r="CN337" s="113"/>
      <c r="CO337" s="113"/>
      <c r="CP337" s="113"/>
      <c r="CQ337" s="113"/>
      <c r="CR337" s="113"/>
      <c r="CS337" s="113"/>
      <c r="CT337" s="113"/>
      <c r="CU337" s="113"/>
      <c r="CV337" s="113"/>
      <c r="CW337" s="113"/>
      <c r="CX337" s="113"/>
      <c r="CY337" s="113"/>
      <c r="CZ337" s="113"/>
      <c r="DA337" s="113"/>
      <c r="DB337" s="113"/>
      <c r="DC337" s="113"/>
      <c r="DD337" s="113"/>
      <c r="DE337" s="113"/>
      <c r="DF337" s="113"/>
      <c r="DG337" s="113"/>
      <c r="DH337" s="113"/>
      <c r="DI337" s="113"/>
      <c r="DJ337" s="113"/>
      <c r="DK337" s="113"/>
      <c r="DL337" s="113"/>
      <c r="DM337" s="113"/>
      <c r="DN337" s="113"/>
      <c r="DO337" s="113"/>
      <c r="DP337" s="113"/>
      <c r="DQ337" s="113"/>
      <c r="DR337" s="113"/>
      <c r="DS337" s="113"/>
      <c r="DT337" s="113"/>
      <c r="DU337" s="113"/>
      <c r="DV337" s="113"/>
      <c r="DW337" s="113"/>
      <c r="DX337" s="113"/>
      <c r="DY337" s="113"/>
      <c r="DZ337" s="113"/>
      <c r="EA337" s="113"/>
      <c r="EB337" s="113"/>
      <c r="EC337" s="113"/>
      <c r="ED337" s="113"/>
      <c r="EE337" s="113"/>
      <c r="EF337" s="113"/>
      <c r="EG337" s="113"/>
      <c r="EH337" s="113"/>
      <c r="EI337" s="113"/>
      <c r="EJ337" s="113"/>
      <c r="EK337" s="113"/>
      <c r="EL337" s="113"/>
      <c r="EM337" s="113"/>
      <c r="EN337" s="113"/>
      <c r="EO337" s="113"/>
      <c r="EP337" s="113"/>
      <c r="EQ337" s="113"/>
      <c r="ER337" s="113"/>
    </row>
    <row r="338" spans="1:148">
      <c r="A338" s="113"/>
      <c r="B338" s="113"/>
      <c r="S338" s="113"/>
      <c r="T338" s="113"/>
      <c r="U338" s="113"/>
      <c r="V338" s="113"/>
      <c r="W338" s="113"/>
      <c r="X338" s="113"/>
      <c r="Y338" s="113"/>
      <c r="Z338" s="113"/>
      <c r="AA338" s="113"/>
      <c r="AB338" s="113"/>
      <c r="AC338" s="113"/>
      <c r="AD338" s="113"/>
      <c r="AE338" s="113"/>
      <c r="AF338" s="113"/>
      <c r="AG338" s="113"/>
      <c r="AH338" s="113"/>
      <c r="AI338" s="113"/>
      <c r="AJ338" s="113"/>
      <c r="AK338" s="113"/>
      <c r="AL338" s="113"/>
      <c r="AM338" s="113"/>
      <c r="AN338" s="113"/>
      <c r="AO338" s="113"/>
      <c r="AP338" s="113"/>
      <c r="AQ338" s="113"/>
      <c r="AR338" s="113"/>
      <c r="AS338" s="113"/>
      <c r="AT338" s="113"/>
      <c r="AU338" s="113"/>
      <c r="AV338" s="113"/>
      <c r="AW338" s="113"/>
      <c r="AX338" s="113"/>
      <c r="AY338" s="113"/>
      <c r="AZ338" s="113"/>
      <c r="BA338" s="113"/>
      <c r="BB338" s="113"/>
      <c r="BC338" s="113"/>
      <c r="BD338" s="113"/>
      <c r="BE338" s="113"/>
      <c r="BF338" s="113"/>
      <c r="BG338" s="113"/>
      <c r="BH338" s="113"/>
      <c r="BI338" s="113"/>
      <c r="BJ338" s="113"/>
      <c r="BK338" s="113"/>
      <c r="BL338" s="113"/>
      <c r="BM338" s="113"/>
      <c r="BN338" s="113"/>
      <c r="BO338" s="113"/>
      <c r="BP338" s="113"/>
      <c r="BQ338" s="113"/>
      <c r="BR338" s="113"/>
      <c r="BS338" s="113"/>
      <c r="BT338" s="113"/>
      <c r="BU338" s="113"/>
      <c r="BV338" s="113"/>
      <c r="BW338" s="113"/>
      <c r="BX338" s="113"/>
      <c r="BY338" s="113"/>
      <c r="BZ338" s="113"/>
      <c r="CA338" s="113"/>
      <c r="CB338" s="113"/>
      <c r="CC338" s="113"/>
      <c r="CD338" s="113"/>
      <c r="CE338" s="113"/>
      <c r="CF338" s="113"/>
      <c r="CG338" s="113"/>
      <c r="CH338" s="113"/>
      <c r="CI338" s="113"/>
      <c r="CJ338" s="113"/>
      <c r="CK338" s="113"/>
      <c r="CL338" s="113"/>
      <c r="CM338" s="113"/>
      <c r="CN338" s="113"/>
      <c r="CO338" s="113"/>
      <c r="CP338" s="113"/>
      <c r="CQ338" s="113"/>
      <c r="CR338" s="113"/>
      <c r="CS338" s="113"/>
      <c r="CT338" s="113"/>
      <c r="CU338" s="113"/>
      <c r="CV338" s="113"/>
      <c r="CW338" s="113"/>
      <c r="CX338" s="113"/>
      <c r="CY338" s="113"/>
      <c r="CZ338" s="113"/>
      <c r="DA338" s="113"/>
      <c r="DB338" s="113"/>
      <c r="DC338" s="113"/>
      <c r="DD338" s="113"/>
      <c r="DE338" s="113"/>
      <c r="DF338" s="113"/>
      <c r="DG338" s="113"/>
      <c r="DH338" s="113"/>
      <c r="DI338" s="113"/>
      <c r="DJ338" s="113"/>
      <c r="DK338" s="113"/>
      <c r="DL338" s="113"/>
      <c r="DM338" s="113"/>
      <c r="DN338" s="113"/>
      <c r="DO338" s="113"/>
      <c r="DP338" s="113"/>
      <c r="DQ338" s="113"/>
      <c r="DR338" s="113"/>
      <c r="DS338" s="113"/>
      <c r="DT338" s="113"/>
      <c r="DU338" s="113"/>
      <c r="DV338" s="113"/>
      <c r="DW338" s="113"/>
      <c r="DX338" s="113"/>
      <c r="DY338" s="113"/>
      <c r="DZ338" s="113"/>
      <c r="EA338" s="113"/>
      <c r="EB338" s="113"/>
      <c r="EC338" s="113"/>
      <c r="ED338" s="113"/>
      <c r="EE338" s="113"/>
      <c r="EF338" s="113"/>
      <c r="EG338" s="113"/>
      <c r="EH338" s="113"/>
      <c r="EI338" s="113"/>
      <c r="EJ338" s="113"/>
      <c r="EK338" s="113"/>
      <c r="EL338" s="113"/>
      <c r="EM338" s="113"/>
      <c r="EN338" s="113"/>
      <c r="EO338" s="113"/>
      <c r="EP338" s="113"/>
      <c r="EQ338" s="113"/>
      <c r="ER338" s="113"/>
    </row>
    <row r="339" spans="1:148">
      <c r="A339" s="113"/>
      <c r="B339" s="113"/>
      <c r="S339" s="113"/>
      <c r="T339" s="113"/>
      <c r="U339" s="113"/>
      <c r="V339" s="113"/>
      <c r="W339" s="113"/>
      <c r="X339" s="113"/>
      <c r="Y339" s="113"/>
      <c r="Z339" s="113"/>
      <c r="AA339" s="113"/>
      <c r="AB339" s="113"/>
      <c r="AC339" s="113"/>
      <c r="AD339" s="113"/>
      <c r="AE339" s="113"/>
      <c r="AF339" s="113"/>
      <c r="AG339" s="113"/>
      <c r="AH339" s="113"/>
      <c r="AI339" s="113"/>
      <c r="AJ339" s="113"/>
      <c r="AK339" s="113"/>
      <c r="AL339" s="113"/>
      <c r="AM339" s="113"/>
      <c r="AN339" s="113"/>
      <c r="AO339" s="113"/>
      <c r="AP339" s="113"/>
      <c r="AQ339" s="113"/>
      <c r="AR339" s="113"/>
      <c r="AS339" s="113"/>
      <c r="AT339" s="113"/>
      <c r="AU339" s="113"/>
      <c r="AV339" s="113"/>
      <c r="AW339" s="113"/>
      <c r="AX339" s="113"/>
      <c r="AY339" s="113"/>
      <c r="AZ339" s="113"/>
      <c r="BA339" s="113"/>
      <c r="BB339" s="113"/>
      <c r="BC339" s="113"/>
      <c r="BD339" s="113"/>
      <c r="BE339" s="113"/>
      <c r="BF339" s="113"/>
      <c r="BG339" s="113"/>
      <c r="BH339" s="113"/>
      <c r="BI339" s="113"/>
      <c r="BJ339" s="113"/>
      <c r="BK339" s="113"/>
      <c r="BL339" s="113"/>
      <c r="BM339" s="113"/>
      <c r="BN339" s="113"/>
      <c r="BO339" s="113"/>
      <c r="BP339" s="113"/>
      <c r="BQ339" s="113"/>
      <c r="BR339" s="113"/>
      <c r="BS339" s="113"/>
      <c r="BT339" s="113"/>
      <c r="BU339" s="113"/>
      <c r="BV339" s="113"/>
      <c r="BW339" s="113"/>
      <c r="BX339" s="113"/>
      <c r="BY339" s="113"/>
      <c r="BZ339" s="113"/>
      <c r="CA339" s="113"/>
      <c r="CB339" s="113"/>
      <c r="CC339" s="113"/>
      <c r="CD339" s="113"/>
      <c r="CE339" s="113"/>
      <c r="CF339" s="113"/>
      <c r="CG339" s="113"/>
      <c r="CH339" s="113"/>
      <c r="CI339" s="113"/>
      <c r="CJ339" s="113"/>
      <c r="CK339" s="113"/>
      <c r="CL339" s="113"/>
      <c r="CM339" s="113"/>
      <c r="CN339" s="113"/>
      <c r="CO339" s="113"/>
      <c r="CP339" s="113"/>
      <c r="CQ339" s="113"/>
      <c r="CR339" s="113"/>
      <c r="CS339" s="113"/>
      <c r="CT339" s="113"/>
      <c r="CU339" s="113"/>
      <c r="CV339" s="113"/>
      <c r="CW339" s="113"/>
      <c r="CX339" s="113"/>
      <c r="CY339" s="113"/>
      <c r="CZ339" s="113"/>
      <c r="DA339" s="113"/>
      <c r="DB339" s="113"/>
      <c r="DC339" s="113"/>
      <c r="DD339" s="113"/>
      <c r="DE339" s="113"/>
      <c r="DF339" s="113"/>
      <c r="DG339" s="113"/>
      <c r="DH339" s="113"/>
      <c r="DI339" s="113"/>
      <c r="DJ339" s="113"/>
      <c r="DK339" s="113"/>
      <c r="DL339" s="113"/>
      <c r="DM339" s="113"/>
      <c r="DN339" s="113"/>
      <c r="DO339" s="113"/>
      <c r="DP339" s="113"/>
      <c r="DQ339" s="113"/>
      <c r="DR339" s="113"/>
      <c r="DS339" s="113"/>
      <c r="DT339" s="113"/>
      <c r="DU339" s="113"/>
      <c r="DV339" s="113"/>
      <c r="DW339" s="113"/>
      <c r="DX339" s="113"/>
      <c r="DY339" s="113"/>
      <c r="DZ339" s="113"/>
      <c r="EA339" s="113"/>
      <c r="EB339" s="113"/>
      <c r="EC339" s="113"/>
      <c r="ED339" s="113"/>
      <c r="EE339" s="113"/>
      <c r="EF339" s="113"/>
      <c r="EG339" s="113"/>
      <c r="EH339" s="113"/>
      <c r="EI339" s="113"/>
      <c r="EJ339" s="113"/>
      <c r="EK339" s="113"/>
      <c r="EL339" s="113"/>
      <c r="EM339" s="113"/>
      <c r="EN339" s="113"/>
      <c r="EO339" s="113"/>
      <c r="EP339" s="113"/>
      <c r="EQ339" s="113"/>
      <c r="ER339" s="113"/>
    </row>
    <row r="340" spans="1:148">
      <c r="A340" s="113"/>
      <c r="B340" s="113"/>
      <c r="S340" s="113"/>
      <c r="T340" s="113"/>
      <c r="U340" s="113"/>
      <c r="V340" s="113"/>
      <c r="W340" s="113"/>
      <c r="X340" s="113"/>
      <c r="Y340" s="113"/>
      <c r="Z340" s="113"/>
      <c r="AA340" s="113"/>
      <c r="AB340" s="113"/>
      <c r="AC340" s="113"/>
      <c r="AD340" s="113"/>
      <c r="AE340" s="113"/>
      <c r="AF340" s="113"/>
      <c r="AG340" s="113"/>
      <c r="AH340" s="113"/>
      <c r="AI340" s="113"/>
      <c r="AJ340" s="113"/>
      <c r="AK340" s="113"/>
      <c r="AL340" s="113"/>
      <c r="AM340" s="113"/>
      <c r="AN340" s="113"/>
      <c r="AO340" s="113"/>
      <c r="AP340" s="113"/>
      <c r="AQ340" s="113"/>
      <c r="AR340" s="113"/>
      <c r="AS340" s="113"/>
      <c r="AT340" s="113"/>
      <c r="AU340" s="113"/>
      <c r="AV340" s="113"/>
      <c r="AW340" s="113"/>
      <c r="AX340" s="113"/>
      <c r="AY340" s="113"/>
      <c r="AZ340" s="113"/>
      <c r="BA340" s="113"/>
      <c r="BB340" s="113"/>
      <c r="BC340" s="113"/>
      <c r="BD340" s="113"/>
      <c r="BE340" s="113"/>
      <c r="BF340" s="113"/>
      <c r="BG340" s="113"/>
      <c r="BH340" s="113"/>
      <c r="BI340" s="113"/>
      <c r="BJ340" s="113"/>
      <c r="BK340" s="113"/>
      <c r="BL340" s="113"/>
      <c r="BM340" s="113"/>
      <c r="BN340" s="113"/>
      <c r="BO340" s="113"/>
      <c r="BP340" s="113"/>
      <c r="BQ340" s="113"/>
      <c r="BR340" s="113"/>
      <c r="BS340" s="113"/>
      <c r="BT340" s="113"/>
      <c r="BU340" s="113"/>
      <c r="BV340" s="113"/>
      <c r="BW340" s="113"/>
      <c r="BX340" s="113"/>
      <c r="BY340" s="113"/>
      <c r="BZ340" s="113"/>
      <c r="CA340" s="113"/>
      <c r="CB340" s="113"/>
      <c r="CC340" s="113"/>
      <c r="CD340" s="113"/>
      <c r="CE340" s="113"/>
      <c r="CF340" s="113"/>
      <c r="CG340" s="113"/>
      <c r="CH340" s="113"/>
      <c r="CI340" s="113"/>
      <c r="CJ340" s="113"/>
      <c r="CK340" s="113"/>
      <c r="CL340" s="113"/>
      <c r="CM340" s="113"/>
      <c r="CN340" s="113"/>
      <c r="CO340" s="113"/>
      <c r="CP340" s="113"/>
      <c r="CQ340" s="113"/>
      <c r="CR340" s="113"/>
      <c r="CS340" s="113"/>
      <c r="CT340" s="113"/>
      <c r="CU340" s="113"/>
      <c r="CV340" s="113"/>
      <c r="CW340" s="113"/>
      <c r="CX340" s="113"/>
      <c r="CY340" s="113"/>
      <c r="CZ340" s="113"/>
      <c r="DA340" s="113"/>
      <c r="DB340" s="113"/>
      <c r="DC340" s="113"/>
      <c r="DD340" s="113"/>
      <c r="DE340" s="113"/>
      <c r="DF340" s="113"/>
      <c r="DG340" s="113"/>
      <c r="DH340" s="113"/>
      <c r="DI340" s="113"/>
      <c r="DJ340" s="113"/>
      <c r="DK340" s="113"/>
      <c r="DL340" s="113"/>
      <c r="DM340" s="113"/>
      <c r="DN340" s="113"/>
      <c r="DO340" s="113"/>
      <c r="DP340" s="113"/>
      <c r="DQ340" s="113"/>
      <c r="DR340" s="113"/>
      <c r="DS340" s="113"/>
      <c r="DT340" s="113"/>
      <c r="DU340" s="113"/>
      <c r="DV340" s="113"/>
      <c r="DW340" s="113"/>
      <c r="DX340" s="113"/>
      <c r="DY340" s="113"/>
      <c r="DZ340" s="113"/>
      <c r="EA340" s="113"/>
      <c r="EB340" s="113"/>
      <c r="EC340" s="113"/>
      <c r="ED340" s="113"/>
      <c r="EE340" s="113"/>
      <c r="EF340" s="113"/>
      <c r="EG340" s="113"/>
      <c r="EH340" s="113"/>
      <c r="EI340" s="113"/>
      <c r="EJ340" s="113"/>
      <c r="EK340" s="113"/>
      <c r="EL340" s="113"/>
      <c r="EM340" s="113"/>
      <c r="EN340" s="113"/>
      <c r="EO340" s="113"/>
      <c r="EP340" s="113"/>
      <c r="EQ340" s="113"/>
      <c r="ER340" s="113"/>
    </row>
    <row r="341" spans="1:148">
      <c r="A341" s="113"/>
      <c r="B341" s="113"/>
      <c r="S341" s="113"/>
      <c r="T341" s="113"/>
      <c r="U341" s="113"/>
      <c r="V341" s="113"/>
      <c r="W341" s="113"/>
      <c r="X341" s="113"/>
      <c r="Y341" s="113"/>
      <c r="Z341" s="113"/>
      <c r="AA341" s="113"/>
      <c r="AB341" s="113"/>
      <c r="AC341" s="113"/>
      <c r="AD341" s="113"/>
      <c r="AE341" s="113"/>
      <c r="AF341" s="113"/>
      <c r="AG341" s="113"/>
      <c r="AH341" s="113"/>
      <c r="AI341" s="113"/>
      <c r="AJ341" s="113"/>
      <c r="AK341" s="113"/>
      <c r="AL341" s="113"/>
      <c r="AM341" s="113"/>
      <c r="AN341" s="113"/>
      <c r="AO341" s="113"/>
      <c r="AP341" s="113"/>
      <c r="AQ341" s="113"/>
      <c r="AR341" s="113"/>
      <c r="AS341" s="113"/>
      <c r="AT341" s="113"/>
      <c r="AU341" s="113"/>
      <c r="AV341" s="113"/>
      <c r="AW341" s="113"/>
      <c r="AX341" s="113"/>
      <c r="AY341" s="113"/>
      <c r="AZ341" s="113"/>
      <c r="BA341" s="113"/>
      <c r="BB341" s="113"/>
      <c r="BC341" s="113"/>
      <c r="BD341" s="113"/>
      <c r="BE341" s="113"/>
      <c r="BF341" s="113"/>
      <c r="BG341" s="113"/>
      <c r="BH341" s="113"/>
      <c r="BI341" s="113"/>
      <c r="BJ341" s="113"/>
      <c r="BK341" s="113"/>
      <c r="BL341" s="113"/>
      <c r="BM341" s="113"/>
      <c r="BN341" s="113"/>
      <c r="BO341" s="113"/>
      <c r="BP341" s="113"/>
      <c r="BQ341" s="113"/>
      <c r="BR341" s="113"/>
      <c r="BS341" s="113"/>
      <c r="BT341" s="113"/>
      <c r="BU341" s="113"/>
      <c r="BV341" s="113"/>
      <c r="BW341" s="113"/>
      <c r="BX341" s="113"/>
      <c r="BY341" s="113"/>
      <c r="BZ341" s="113"/>
      <c r="CA341" s="113"/>
      <c r="CB341" s="113"/>
      <c r="CC341" s="113"/>
      <c r="CD341" s="113"/>
      <c r="CE341" s="113"/>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row>
    <row r="342" spans="1:148">
      <c r="A342" s="113"/>
      <c r="B342" s="113"/>
      <c r="S342" s="113"/>
      <c r="T342" s="113"/>
      <c r="U342" s="113"/>
      <c r="V342" s="113"/>
      <c r="W342" s="113"/>
      <c r="X342" s="113"/>
      <c r="Y342" s="113"/>
      <c r="Z342" s="113"/>
      <c r="AA342" s="113"/>
      <c r="AB342" s="113"/>
      <c r="AC342" s="113"/>
      <c r="AD342" s="113"/>
      <c r="AE342" s="113"/>
      <c r="AF342" s="113"/>
      <c r="AG342" s="113"/>
      <c r="AH342" s="113"/>
      <c r="AI342" s="113"/>
      <c r="AJ342" s="113"/>
      <c r="AK342" s="113"/>
      <c r="AL342" s="113"/>
      <c r="AM342" s="113"/>
      <c r="AN342" s="113"/>
      <c r="AO342" s="113"/>
      <c r="AP342" s="113"/>
      <c r="AQ342" s="113"/>
      <c r="AR342" s="113"/>
      <c r="AS342" s="113"/>
      <c r="AT342" s="113"/>
      <c r="AU342" s="113"/>
      <c r="AV342" s="113"/>
      <c r="AW342" s="113"/>
      <c r="AX342" s="113"/>
      <c r="AY342" s="113"/>
      <c r="AZ342" s="113"/>
      <c r="BA342" s="113"/>
      <c r="BB342" s="113"/>
      <c r="BC342" s="113"/>
      <c r="BD342" s="113"/>
      <c r="BE342" s="113"/>
      <c r="BF342" s="113"/>
      <c r="BG342" s="113"/>
      <c r="BH342" s="113"/>
      <c r="BI342" s="113"/>
      <c r="BJ342" s="113"/>
      <c r="BK342" s="113"/>
      <c r="BL342" s="113"/>
      <c r="BM342" s="113"/>
      <c r="BN342" s="113"/>
      <c r="BO342" s="113"/>
      <c r="BP342" s="113"/>
      <c r="BQ342" s="113"/>
      <c r="BR342" s="113"/>
      <c r="BS342" s="113"/>
      <c r="BT342" s="113"/>
      <c r="BU342" s="113"/>
      <c r="BV342" s="113"/>
      <c r="BW342" s="113"/>
      <c r="BX342" s="113"/>
      <c r="BY342" s="113"/>
      <c r="BZ342" s="113"/>
      <c r="CA342" s="113"/>
      <c r="CB342" s="113"/>
      <c r="CC342" s="113"/>
      <c r="CD342" s="113"/>
      <c r="CE342" s="113"/>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row>
    <row r="343" spans="1:148">
      <c r="A343" s="113"/>
      <c r="B343" s="113"/>
      <c r="S343" s="113"/>
      <c r="T343" s="113"/>
      <c r="U343" s="113"/>
      <c r="V343" s="113"/>
      <c r="W343" s="113"/>
      <c r="X343" s="113"/>
      <c r="Y343" s="113"/>
      <c r="Z343" s="113"/>
      <c r="AA343" s="113"/>
      <c r="AB343" s="113"/>
      <c r="AC343" s="113"/>
      <c r="AD343" s="113"/>
      <c r="AE343" s="113"/>
      <c r="AF343" s="113"/>
      <c r="AG343" s="113"/>
      <c r="AH343" s="113"/>
      <c r="AI343" s="113"/>
      <c r="AJ343" s="113"/>
      <c r="AK343" s="113"/>
      <c r="AL343" s="113"/>
      <c r="AM343" s="113"/>
      <c r="AN343" s="113"/>
      <c r="AO343" s="113"/>
      <c r="AP343" s="113"/>
      <c r="AQ343" s="113"/>
      <c r="AR343" s="113"/>
      <c r="AS343" s="113"/>
      <c r="AT343" s="113"/>
      <c r="AU343" s="113"/>
      <c r="AV343" s="113"/>
      <c r="AW343" s="113"/>
      <c r="AX343" s="113"/>
      <c r="AY343" s="113"/>
      <c r="AZ343" s="113"/>
      <c r="BA343" s="113"/>
      <c r="BB343" s="113"/>
      <c r="BC343" s="113"/>
      <c r="BD343" s="113"/>
      <c r="BE343" s="113"/>
      <c r="BF343" s="113"/>
      <c r="BG343" s="113"/>
      <c r="BH343" s="113"/>
      <c r="BI343" s="113"/>
      <c r="BJ343" s="113"/>
      <c r="BK343" s="113"/>
      <c r="BL343" s="113"/>
      <c r="BM343" s="113"/>
      <c r="BN343" s="113"/>
      <c r="BO343" s="113"/>
      <c r="BP343" s="113"/>
      <c r="BQ343" s="113"/>
      <c r="BR343" s="113"/>
      <c r="BS343" s="113"/>
      <c r="BT343" s="113"/>
      <c r="BU343" s="113"/>
      <c r="BV343" s="113"/>
      <c r="BW343" s="113"/>
      <c r="BX343" s="113"/>
      <c r="BY343" s="113"/>
      <c r="BZ343" s="113"/>
      <c r="CA343" s="113"/>
      <c r="CB343" s="113"/>
      <c r="CC343" s="113"/>
      <c r="CD343" s="113"/>
      <c r="CE343" s="113"/>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row>
    <row r="344" spans="1:148">
      <c r="A344" s="113"/>
      <c r="B344" s="113"/>
      <c r="S344" s="113"/>
      <c r="T344" s="113"/>
      <c r="U344" s="113"/>
      <c r="V344" s="113"/>
      <c r="W344" s="113"/>
      <c r="X344" s="113"/>
      <c r="Y344" s="113"/>
      <c r="Z344" s="113"/>
      <c r="AA344" s="113"/>
      <c r="AB344" s="113"/>
      <c r="AC344" s="113"/>
      <c r="AD344" s="113"/>
      <c r="AE344" s="113"/>
      <c r="AF344" s="113"/>
      <c r="AG344" s="113"/>
      <c r="AH344" s="113"/>
      <c r="AI344" s="113"/>
      <c r="AJ344" s="113"/>
      <c r="AK344" s="113"/>
      <c r="AL344" s="113"/>
      <c r="AM344" s="113"/>
      <c r="AN344" s="113"/>
      <c r="AO344" s="113"/>
      <c r="AP344" s="113"/>
      <c r="AQ344" s="113"/>
      <c r="AR344" s="113"/>
      <c r="AS344" s="113"/>
      <c r="AT344" s="113"/>
      <c r="AU344" s="113"/>
      <c r="AV344" s="113"/>
      <c r="AW344" s="113"/>
      <c r="AX344" s="113"/>
      <c r="AY344" s="113"/>
      <c r="AZ344" s="113"/>
      <c r="BA344" s="113"/>
      <c r="BB344" s="113"/>
      <c r="BC344" s="113"/>
      <c r="BD344" s="113"/>
      <c r="BE344" s="113"/>
      <c r="BF344" s="113"/>
      <c r="BG344" s="113"/>
      <c r="BH344" s="113"/>
      <c r="BI344" s="113"/>
      <c r="BJ344" s="113"/>
      <c r="BK344" s="113"/>
      <c r="BL344" s="113"/>
      <c r="BM344" s="113"/>
      <c r="BN344" s="113"/>
      <c r="BO344" s="113"/>
      <c r="BP344" s="113"/>
      <c r="BQ344" s="113"/>
      <c r="BR344" s="113"/>
      <c r="BS344" s="113"/>
      <c r="BT344" s="113"/>
      <c r="BU344" s="113"/>
      <c r="BV344" s="113"/>
      <c r="BW344" s="113"/>
      <c r="BX344" s="113"/>
      <c r="BY344" s="113"/>
      <c r="BZ344" s="113"/>
      <c r="CA344" s="113"/>
      <c r="CB344" s="113"/>
      <c r="CC344" s="113"/>
      <c r="CD344" s="113"/>
      <c r="CE344" s="113"/>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row>
    <row r="345" spans="1:148">
      <c r="A345" s="113"/>
      <c r="B345" s="113"/>
      <c r="S345" s="113"/>
      <c r="T345" s="113"/>
      <c r="U345" s="113"/>
      <c r="V345" s="113"/>
      <c r="W345" s="113"/>
      <c r="X345" s="113"/>
      <c r="Y345" s="113"/>
      <c r="Z345" s="113"/>
      <c r="AA345" s="113"/>
      <c r="AB345" s="113"/>
      <c r="AC345" s="113"/>
      <c r="AD345" s="113"/>
      <c r="AE345" s="113"/>
      <c r="AF345" s="113"/>
      <c r="AG345" s="113"/>
      <c r="AH345" s="113"/>
      <c r="AI345" s="113"/>
      <c r="AJ345" s="113"/>
      <c r="AK345" s="113"/>
      <c r="AL345" s="113"/>
      <c r="AM345" s="113"/>
      <c r="AN345" s="113"/>
      <c r="AO345" s="113"/>
      <c r="AP345" s="113"/>
      <c r="AQ345" s="113"/>
      <c r="AR345" s="113"/>
      <c r="AS345" s="113"/>
      <c r="AT345" s="113"/>
      <c r="AU345" s="113"/>
      <c r="AV345" s="113"/>
      <c r="AW345" s="113"/>
      <c r="AX345" s="113"/>
      <c r="AY345" s="113"/>
      <c r="AZ345" s="113"/>
      <c r="BA345" s="113"/>
      <c r="BB345" s="113"/>
      <c r="BC345" s="113"/>
      <c r="BD345" s="113"/>
      <c r="BE345" s="113"/>
      <c r="BF345" s="113"/>
      <c r="BG345" s="113"/>
      <c r="BH345" s="113"/>
      <c r="BI345" s="113"/>
      <c r="BJ345" s="113"/>
      <c r="BK345" s="113"/>
      <c r="BL345" s="113"/>
      <c r="BM345" s="113"/>
      <c r="BN345" s="113"/>
      <c r="BO345" s="113"/>
      <c r="BP345" s="113"/>
      <c r="BQ345" s="113"/>
      <c r="BR345" s="113"/>
      <c r="BS345" s="113"/>
      <c r="BT345" s="113"/>
      <c r="BU345" s="113"/>
      <c r="BV345" s="113"/>
      <c r="BW345" s="113"/>
      <c r="BX345" s="113"/>
      <c r="BY345" s="113"/>
      <c r="BZ345" s="113"/>
      <c r="CA345" s="113"/>
      <c r="CB345" s="113"/>
      <c r="CC345" s="113"/>
      <c r="CD345" s="113"/>
      <c r="CE345" s="113"/>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row>
    <row r="346" spans="1:148">
      <c r="A346" s="113"/>
      <c r="B346" s="113"/>
      <c r="S346" s="113"/>
      <c r="T346" s="113"/>
      <c r="U346" s="113"/>
      <c r="V346" s="113"/>
      <c r="W346" s="113"/>
      <c r="X346" s="113"/>
      <c r="Y346" s="113"/>
      <c r="Z346" s="113"/>
      <c r="AA346" s="113"/>
      <c r="AB346" s="113"/>
      <c r="AC346" s="113"/>
      <c r="AD346" s="113"/>
      <c r="AE346" s="113"/>
      <c r="AF346" s="113"/>
      <c r="AG346" s="113"/>
      <c r="AH346" s="113"/>
      <c r="AI346" s="113"/>
      <c r="AJ346" s="113"/>
      <c r="AK346" s="113"/>
      <c r="AL346" s="113"/>
      <c r="AM346" s="113"/>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3"/>
      <c r="BR346" s="113"/>
      <c r="BS346" s="113"/>
      <c r="BT346" s="113"/>
      <c r="BU346" s="113"/>
      <c r="BV346" s="113"/>
      <c r="BW346" s="113"/>
      <c r="BX346" s="113"/>
      <c r="BY346" s="113"/>
      <c r="BZ346" s="113"/>
      <c r="CA346" s="113"/>
      <c r="CB346" s="113"/>
      <c r="CC346" s="113"/>
      <c r="CD346" s="113"/>
      <c r="CE346" s="113"/>
      <c r="CF346" s="113"/>
      <c r="CG346" s="113"/>
      <c r="CH346" s="113"/>
      <c r="CI346" s="113"/>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Q346" s="113"/>
      <c r="ER346" s="113"/>
    </row>
    <row r="347" spans="1:148">
      <c r="A347" s="113"/>
      <c r="B347" s="113"/>
      <c r="S347" s="113"/>
      <c r="T347" s="113"/>
      <c r="U347" s="113"/>
      <c r="V347" s="113"/>
      <c r="W347" s="113"/>
      <c r="X347" s="113"/>
      <c r="Y347" s="113"/>
      <c r="Z347" s="113"/>
      <c r="AA347" s="113"/>
      <c r="AB347" s="113"/>
      <c r="AC347" s="113"/>
      <c r="AD347" s="113"/>
      <c r="AE347" s="113"/>
      <c r="AF347" s="113"/>
      <c r="AG347" s="113"/>
      <c r="AH347" s="113"/>
      <c r="AI347" s="113"/>
      <c r="AJ347" s="113"/>
      <c r="AK347" s="113"/>
      <c r="AL347" s="113"/>
      <c r="AM347" s="113"/>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3"/>
      <c r="BR347" s="113"/>
      <c r="BS347" s="113"/>
      <c r="BT347" s="113"/>
      <c r="BU347" s="113"/>
      <c r="BV347" s="113"/>
      <c r="BW347" s="113"/>
      <c r="BX347" s="113"/>
      <c r="BY347" s="113"/>
      <c r="BZ347" s="113"/>
      <c r="CA347" s="113"/>
      <c r="CB347" s="113"/>
      <c r="CC347" s="113"/>
      <c r="CD347" s="113"/>
      <c r="CE347" s="113"/>
      <c r="CF347" s="113"/>
      <c r="CG347" s="113"/>
      <c r="CH347" s="113"/>
      <c r="CI347" s="113"/>
      <c r="CJ347" s="113"/>
      <c r="CK347" s="113"/>
      <c r="CL347" s="113"/>
      <c r="CM347" s="113"/>
      <c r="CN347" s="113"/>
      <c r="CO347" s="113"/>
      <c r="CP347" s="113"/>
      <c r="CQ347" s="113"/>
      <c r="CR347" s="113"/>
      <c r="CS347" s="113"/>
      <c r="CT347" s="113"/>
      <c r="CU347" s="113"/>
      <c r="CV347" s="113"/>
      <c r="CW347" s="113"/>
      <c r="CX347" s="113"/>
      <c r="CY347" s="113"/>
      <c r="CZ347" s="113"/>
      <c r="DA347" s="113"/>
      <c r="DB347" s="113"/>
      <c r="DC347" s="113"/>
      <c r="DD347" s="113"/>
      <c r="DE347" s="113"/>
      <c r="DF347" s="113"/>
      <c r="DG347" s="113"/>
      <c r="DH347" s="113"/>
      <c r="DI347" s="113"/>
      <c r="DJ347" s="113"/>
      <c r="DK347" s="113"/>
      <c r="DL347" s="113"/>
      <c r="DM347" s="113"/>
      <c r="DN347" s="113"/>
      <c r="DO347" s="113"/>
      <c r="DP347" s="113"/>
      <c r="DQ347" s="113"/>
      <c r="DR347" s="113"/>
      <c r="DS347" s="113"/>
      <c r="DT347" s="113"/>
      <c r="DU347" s="113"/>
      <c r="DV347" s="113"/>
      <c r="DW347" s="113"/>
      <c r="DX347" s="113"/>
      <c r="DY347" s="113"/>
      <c r="DZ347" s="113"/>
      <c r="EA347" s="113"/>
      <c r="EB347" s="113"/>
      <c r="EC347" s="113"/>
      <c r="ED347" s="113"/>
      <c r="EE347" s="113"/>
      <c r="EF347" s="113"/>
      <c r="EG347" s="113"/>
      <c r="EH347" s="113"/>
      <c r="EI347" s="113"/>
      <c r="EJ347" s="113"/>
      <c r="EK347" s="113"/>
      <c r="EL347" s="113"/>
      <c r="EM347" s="113"/>
      <c r="EN347" s="113"/>
      <c r="EO347" s="113"/>
      <c r="EP347" s="113"/>
      <c r="EQ347" s="113"/>
      <c r="ER347" s="113"/>
    </row>
    <row r="348" spans="1:148">
      <c r="A348" s="113"/>
      <c r="B348" s="113"/>
      <c r="S348" s="113"/>
      <c r="T348" s="113"/>
      <c r="U348" s="113"/>
      <c r="V348" s="113"/>
      <c r="W348" s="113"/>
      <c r="X348" s="113"/>
      <c r="Y348" s="113"/>
      <c r="Z348" s="113"/>
      <c r="AA348" s="113"/>
      <c r="AB348" s="113"/>
      <c r="AC348" s="113"/>
      <c r="AD348" s="113"/>
      <c r="AE348" s="113"/>
      <c r="AF348" s="113"/>
      <c r="AG348" s="113"/>
      <c r="AH348" s="113"/>
      <c r="AI348" s="113"/>
      <c r="AJ348" s="113"/>
      <c r="AK348" s="113"/>
      <c r="AL348" s="113"/>
      <c r="AM348" s="113"/>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3"/>
      <c r="BR348" s="113"/>
      <c r="BS348" s="113"/>
      <c r="BT348" s="113"/>
      <c r="BU348" s="113"/>
      <c r="BV348" s="113"/>
      <c r="BW348" s="113"/>
      <c r="BX348" s="113"/>
      <c r="BY348" s="113"/>
      <c r="BZ348" s="113"/>
      <c r="CA348" s="113"/>
      <c r="CB348" s="113"/>
      <c r="CC348" s="113"/>
      <c r="CD348" s="113"/>
      <c r="CE348" s="113"/>
      <c r="CF348" s="113"/>
      <c r="CG348" s="113"/>
      <c r="CH348" s="113"/>
      <c r="CI348" s="113"/>
      <c r="CJ348" s="113"/>
      <c r="CK348" s="113"/>
      <c r="CL348" s="113"/>
      <c r="CM348" s="113"/>
      <c r="CN348" s="113"/>
      <c r="CO348" s="113"/>
      <c r="CP348" s="113"/>
      <c r="CQ348" s="113"/>
      <c r="CR348" s="113"/>
      <c r="CS348" s="113"/>
      <c r="CT348" s="113"/>
      <c r="CU348" s="113"/>
      <c r="CV348" s="113"/>
      <c r="CW348" s="113"/>
      <c r="CX348" s="113"/>
      <c r="CY348" s="113"/>
      <c r="CZ348" s="113"/>
      <c r="DA348" s="113"/>
      <c r="DB348" s="113"/>
      <c r="DC348" s="113"/>
      <c r="DD348" s="113"/>
      <c r="DE348" s="113"/>
      <c r="DF348" s="113"/>
      <c r="DG348" s="113"/>
      <c r="DH348" s="113"/>
      <c r="DI348" s="113"/>
      <c r="DJ348" s="113"/>
      <c r="DK348" s="113"/>
      <c r="DL348" s="113"/>
      <c r="DM348" s="113"/>
      <c r="DN348" s="113"/>
      <c r="DO348" s="113"/>
      <c r="DP348" s="113"/>
      <c r="DQ348" s="113"/>
      <c r="DR348" s="113"/>
      <c r="DS348" s="113"/>
      <c r="DT348" s="113"/>
      <c r="DU348" s="113"/>
      <c r="DV348" s="113"/>
      <c r="DW348" s="113"/>
      <c r="DX348" s="113"/>
      <c r="DY348" s="113"/>
      <c r="DZ348" s="113"/>
      <c r="EA348" s="113"/>
      <c r="EB348" s="113"/>
      <c r="EC348" s="113"/>
      <c r="ED348" s="113"/>
      <c r="EE348" s="113"/>
      <c r="EF348" s="113"/>
      <c r="EG348" s="113"/>
      <c r="EH348" s="113"/>
      <c r="EI348" s="113"/>
      <c r="EJ348" s="113"/>
      <c r="EK348" s="113"/>
      <c r="EL348" s="113"/>
      <c r="EM348" s="113"/>
      <c r="EN348" s="113"/>
      <c r="EO348" s="113"/>
      <c r="EP348" s="113"/>
      <c r="EQ348" s="113"/>
      <c r="ER348" s="113"/>
    </row>
    <row r="349" spans="1:148">
      <c r="A349" s="113"/>
      <c r="B349" s="113"/>
      <c r="S349" s="113"/>
      <c r="T349" s="113"/>
      <c r="U349" s="113"/>
      <c r="V349" s="113"/>
      <c r="W349" s="113"/>
      <c r="X349" s="113"/>
      <c r="Y349" s="113"/>
      <c r="Z349" s="113"/>
      <c r="AA349" s="113"/>
      <c r="AB349" s="113"/>
      <c r="AC349" s="113"/>
      <c r="AD349" s="113"/>
      <c r="AE349" s="113"/>
      <c r="AF349" s="113"/>
      <c r="AG349" s="113"/>
      <c r="AH349" s="113"/>
      <c r="AI349" s="113"/>
      <c r="AJ349" s="113"/>
      <c r="AK349" s="113"/>
      <c r="AL349" s="113"/>
      <c r="AM349" s="113"/>
      <c r="AN349" s="113"/>
      <c r="AO349" s="113"/>
      <c r="AP349" s="113"/>
      <c r="AQ349" s="113"/>
      <c r="AR349" s="113"/>
      <c r="AS349" s="113"/>
      <c r="AT349" s="113"/>
      <c r="AU349" s="113"/>
      <c r="AV349" s="113"/>
      <c r="AW349" s="113"/>
      <c r="AX349" s="113"/>
      <c r="AY349" s="113"/>
      <c r="AZ349" s="113"/>
      <c r="BA349" s="113"/>
      <c r="BB349" s="113"/>
      <c r="BC349" s="113"/>
      <c r="BD349" s="113"/>
      <c r="BE349" s="113"/>
      <c r="BF349" s="113"/>
      <c r="BG349" s="113"/>
      <c r="BH349" s="113"/>
      <c r="BI349" s="113"/>
      <c r="BJ349" s="113"/>
      <c r="BK349" s="113"/>
      <c r="BL349" s="113"/>
      <c r="BM349" s="113"/>
      <c r="BN349" s="113"/>
      <c r="BO349" s="113"/>
      <c r="BP349" s="113"/>
      <c r="BQ349" s="113"/>
      <c r="BR349" s="113"/>
      <c r="BS349" s="113"/>
      <c r="BT349" s="113"/>
      <c r="BU349" s="113"/>
      <c r="BV349" s="113"/>
      <c r="BW349" s="113"/>
      <c r="BX349" s="113"/>
      <c r="BY349" s="113"/>
      <c r="BZ349" s="113"/>
      <c r="CA349" s="113"/>
      <c r="CB349" s="113"/>
      <c r="CC349" s="113"/>
      <c r="CD349" s="113"/>
      <c r="CE349" s="113"/>
      <c r="CF349" s="113"/>
      <c r="CG349" s="113"/>
      <c r="CH349" s="113"/>
      <c r="CI349" s="113"/>
      <c r="CJ349" s="113"/>
      <c r="CK349" s="113"/>
      <c r="CL349" s="113"/>
      <c r="CM349" s="113"/>
      <c r="CN349" s="113"/>
      <c r="CO349" s="113"/>
      <c r="CP349" s="113"/>
      <c r="CQ349" s="113"/>
      <c r="CR349" s="113"/>
      <c r="CS349" s="113"/>
      <c r="CT349" s="113"/>
      <c r="CU349" s="113"/>
      <c r="CV349" s="113"/>
      <c r="CW349" s="113"/>
      <c r="CX349" s="113"/>
      <c r="CY349" s="113"/>
      <c r="CZ349" s="113"/>
      <c r="DA349" s="113"/>
      <c r="DB349" s="113"/>
      <c r="DC349" s="113"/>
      <c r="DD349" s="113"/>
      <c r="DE349" s="113"/>
      <c r="DF349" s="113"/>
      <c r="DG349" s="113"/>
      <c r="DH349" s="113"/>
      <c r="DI349" s="113"/>
      <c r="DJ349" s="113"/>
      <c r="DK349" s="113"/>
      <c r="DL349" s="113"/>
      <c r="DM349" s="113"/>
      <c r="DN349" s="113"/>
      <c r="DO349" s="113"/>
      <c r="DP349" s="113"/>
      <c r="DQ349" s="113"/>
      <c r="DR349" s="113"/>
      <c r="DS349" s="113"/>
      <c r="DT349" s="113"/>
      <c r="DU349" s="113"/>
      <c r="DV349" s="113"/>
      <c r="DW349" s="113"/>
      <c r="DX349" s="113"/>
      <c r="DY349" s="113"/>
      <c r="DZ349" s="113"/>
      <c r="EA349" s="113"/>
      <c r="EB349" s="113"/>
      <c r="EC349" s="113"/>
      <c r="ED349" s="113"/>
      <c r="EE349" s="113"/>
      <c r="EF349" s="113"/>
      <c r="EG349" s="113"/>
      <c r="EH349" s="113"/>
      <c r="EI349" s="113"/>
      <c r="EJ349" s="113"/>
      <c r="EK349" s="113"/>
      <c r="EL349" s="113"/>
      <c r="EM349" s="113"/>
      <c r="EN349" s="113"/>
      <c r="EO349" s="113"/>
      <c r="EP349" s="113"/>
      <c r="EQ349" s="113"/>
      <c r="ER349" s="113"/>
    </row>
    <row r="350" spans="1:148">
      <c r="A350" s="113"/>
      <c r="B350" s="113"/>
      <c r="S350" s="113"/>
      <c r="T350" s="113"/>
      <c r="U350" s="113"/>
      <c r="V350" s="113"/>
      <c r="W350" s="113"/>
      <c r="X350" s="113"/>
      <c r="Y350" s="113"/>
      <c r="Z350" s="113"/>
      <c r="AA350" s="113"/>
      <c r="AB350" s="113"/>
      <c r="AC350" s="113"/>
      <c r="AD350" s="113"/>
      <c r="AE350" s="113"/>
      <c r="AF350" s="113"/>
      <c r="AG350" s="113"/>
      <c r="AH350" s="113"/>
      <c r="AI350" s="113"/>
      <c r="AJ350" s="113"/>
      <c r="AK350" s="113"/>
      <c r="AL350" s="113"/>
      <c r="AM350" s="113"/>
      <c r="AN350" s="113"/>
      <c r="AO350" s="113"/>
      <c r="AP350" s="113"/>
      <c r="AQ350" s="113"/>
      <c r="AR350" s="113"/>
      <c r="AS350" s="113"/>
      <c r="AT350" s="113"/>
      <c r="AU350" s="113"/>
      <c r="AV350" s="113"/>
      <c r="AW350" s="113"/>
      <c r="AX350" s="113"/>
      <c r="AY350" s="113"/>
      <c r="AZ350" s="113"/>
      <c r="BA350" s="113"/>
      <c r="BB350" s="113"/>
      <c r="BC350" s="113"/>
      <c r="BD350" s="113"/>
      <c r="BE350" s="113"/>
      <c r="BF350" s="113"/>
      <c r="BG350" s="113"/>
      <c r="BH350" s="113"/>
      <c r="BI350" s="113"/>
      <c r="BJ350" s="113"/>
      <c r="BK350" s="113"/>
      <c r="BL350" s="113"/>
      <c r="BM350" s="113"/>
      <c r="BN350" s="113"/>
      <c r="BO350" s="113"/>
      <c r="BP350" s="113"/>
      <c r="BQ350" s="113"/>
      <c r="BR350" s="113"/>
      <c r="BS350" s="113"/>
      <c r="BT350" s="113"/>
      <c r="BU350" s="113"/>
      <c r="BV350" s="113"/>
      <c r="BW350" s="113"/>
      <c r="BX350" s="113"/>
      <c r="BY350" s="113"/>
      <c r="BZ350" s="113"/>
      <c r="CA350" s="113"/>
      <c r="CB350" s="113"/>
      <c r="CC350" s="113"/>
      <c r="CD350" s="113"/>
      <c r="CE350" s="113"/>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row>
    <row r="351" spans="1:148">
      <c r="A351" s="113"/>
      <c r="B351" s="113"/>
      <c r="S351" s="113"/>
      <c r="T351" s="113"/>
      <c r="U351" s="113"/>
      <c r="V351" s="113"/>
      <c r="W351" s="113"/>
      <c r="X351" s="113"/>
      <c r="Y351" s="113"/>
      <c r="Z351" s="113"/>
      <c r="AA351" s="113"/>
      <c r="AB351" s="113"/>
      <c r="AC351" s="113"/>
      <c r="AD351" s="113"/>
      <c r="AE351" s="113"/>
      <c r="AF351" s="113"/>
      <c r="AG351" s="113"/>
      <c r="AH351" s="113"/>
      <c r="AI351" s="113"/>
      <c r="AJ351" s="113"/>
      <c r="AK351" s="113"/>
      <c r="AL351" s="113"/>
      <c r="AM351" s="113"/>
      <c r="AN351" s="113"/>
      <c r="AO351" s="113"/>
      <c r="AP351" s="113"/>
      <c r="AQ351" s="113"/>
      <c r="AR351" s="113"/>
      <c r="AS351" s="113"/>
      <c r="AT351" s="113"/>
      <c r="AU351" s="113"/>
      <c r="AV351" s="113"/>
      <c r="AW351" s="113"/>
      <c r="AX351" s="113"/>
      <c r="AY351" s="113"/>
      <c r="AZ351" s="113"/>
      <c r="BA351" s="113"/>
      <c r="BB351" s="113"/>
      <c r="BC351" s="113"/>
      <c r="BD351" s="113"/>
      <c r="BE351" s="113"/>
      <c r="BF351" s="113"/>
      <c r="BG351" s="113"/>
      <c r="BH351" s="113"/>
      <c r="BI351" s="113"/>
      <c r="BJ351" s="113"/>
      <c r="BK351" s="113"/>
      <c r="BL351" s="113"/>
      <c r="BM351" s="113"/>
      <c r="BN351" s="113"/>
      <c r="BO351" s="113"/>
      <c r="BP351" s="113"/>
      <c r="BQ351" s="113"/>
      <c r="BR351" s="113"/>
      <c r="BS351" s="113"/>
      <c r="BT351" s="113"/>
      <c r="BU351" s="113"/>
      <c r="BV351" s="113"/>
      <c r="BW351" s="113"/>
      <c r="BX351" s="113"/>
      <c r="BY351" s="113"/>
      <c r="BZ351" s="113"/>
      <c r="CA351" s="113"/>
      <c r="CB351" s="113"/>
      <c r="CC351" s="113"/>
      <c r="CD351" s="113"/>
      <c r="CE351" s="113"/>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row>
    <row r="352" spans="1:148">
      <c r="A352" s="113"/>
      <c r="B352" s="113"/>
      <c r="S352" s="113"/>
      <c r="T352" s="113"/>
      <c r="U352" s="113"/>
      <c r="V352" s="113"/>
      <c r="W352" s="113"/>
      <c r="X352" s="113"/>
      <c r="Y352" s="113"/>
      <c r="Z352" s="113"/>
      <c r="AA352" s="113"/>
      <c r="AB352" s="113"/>
      <c r="AC352" s="113"/>
      <c r="AD352" s="113"/>
      <c r="AE352" s="113"/>
      <c r="AF352" s="113"/>
      <c r="AG352" s="113"/>
      <c r="AH352" s="113"/>
      <c r="AI352" s="113"/>
      <c r="AJ352" s="113"/>
      <c r="AK352" s="113"/>
      <c r="AL352" s="113"/>
      <c r="AM352" s="113"/>
      <c r="AN352" s="113"/>
      <c r="AO352" s="113"/>
      <c r="AP352" s="113"/>
      <c r="AQ352" s="113"/>
      <c r="AR352" s="113"/>
      <c r="AS352" s="113"/>
      <c r="AT352" s="113"/>
      <c r="AU352" s="113"/>
      <c r="AV352" s="113"/>
      <c r="AW352" s="113"/>
      <c r="AX352" s="113"/>
      <c r="AY352" s="113"/>
      <c r="AZ352" s="113"/>
      <c r="BA352" s="113"/>
      <c r="BB352" s="113"/>
      <c r="BC352" s="113"/>
      <c r="BD352" s="113"/>
      <c r="BE352" s="113"/>
      <c r="BF352" s="113"/>
      <c r="BG352" s="113"/>
      <c r="BH352" s="113"/>
      <c r="BI352" s="113"/>
      <c r="BJ352" s="113"/>
      <c r="BK352" s="113"/>
      <c r="BL352" s="113"/>
      <c r="BM352" s="113"/>
      <c r="BN352" s="113"/>
      <c r="BO352" s="113"/>
      <c r="BP352" s="113"/>
      <c r="BQ352" s="113"/>
      <c r="BR352" s="113"/>
      <c r="BS352" s="113"/>
      <c r="BT352" s="113"/>
      <c r="BU352" s="113"/>
      <c r="BV352" s="113"/>
      <c r="BW352" s="113"/>
      <c r="BX352" s="113"/>
      <c r="BY352" s="113"/>
      <c r="BZ352" s="113"/>
      <c r="CA352" s="113"/>
      <c r="CB352" s="113"/>
      <c r="CC352" s="113"/>
      <c r="CD352" s="113"/>
      <c r="CE352" s="113"/>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row>
    <row r="353" spans="1:148">
      <c r="A353" s="113"/>
      <c r="B353" s="113"/>
      <c r="S353" s="113"/>
      <c r="T353" s="113"/>
      <c r="U353" s="113"/>
      <c r="V353" s="113"/>
      <c r="W353" s="113"/>
      <c r="X353" s="113"/>
      <c r="Y353" s="113"/>
      <c r="Z353" s="113"/>
      <c r="AA353" s="113"/>
      <c r="AB353" s="113"/>
      <c r="AC353" s="113"/>
      <c r="AD353" s="113"/>
      <c r="AE353" s="113"/>
      <c r="AF353" s="113"/>
      <c r="AG353" s="113"/>
      <c r="AH353" s="113"/>
      <c r="AI353" s="113"/>
      <c r="AJ353" s="113"/>
      <c r="AK353" s="113"/>
      <c r="AL353" s="113"/>
      <c r="AM353" s="113"/>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3"/>
      <c r="BR353" s="113"/>
      <c r="BS353" s="113"/>
      <c r="BT353" s="113"/>
      <c r="BU353" s="113"/>
      <c r="BV353" s="113"/>
      <c r="BW353" s="113"/>
      <c r="BX353" s="113"/>
      <c r="BY353" s="113"/>
      <c r="BZ353" s="113"/>
      <c r="CA353" s="113"/>
      <c r="CB353" s="113"/>
      <c r="CC353" s="113"/>
      <c r="CD353" s="113"/>
      <c r="CE353" s="113"/>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row>
    <row r="354" spans="1:148">
      <c r="A354" s="113"/>
      <c r="B354" s="113"/>
      <c r="S354" s="113"/>
      <c r="T354" s="113"/>
      <c r="U354" s="113"/>
      <c r="V354" s="113"/>
      <c r="W354" s="113"/>
      <c r="X354" s="113"/>
      <c r="Y354" s="113"/>
      <c r="Z354" s="113"/>
      <c r="AA354" s="113"/>
      <c r="AB354" s="113"/>
      <c r="AC354" s="113"/>
      <c r="AD354" s="113"/>
      <c r="AE354" s="113"/>
      <c r="AF354" s="113"/>
      <c r="AG354" s="113"/>
      <c r="AH354" s="113"/>
      <c r="AI354" s="113"/>
      <c r="AJ354" s="113"/>
      <c r="AK354" s="113"/>
      <c r="AL354" s="113"/>
      <c r="AM354" s="113"/>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3"/>
      <c r="BR354" s="113"/>
      <c r="BS354" s="113"/>
      <c r="BT354" s="113"/>
      <c r="BU354" s="113"/>
      <c r="BV354" s="113"/>
      <c r="BW354" s="113"/>
      <c r="BX354" s="113"/>
      <c r="BY354" s="113"/>
      <c r="BZ354" s="113"/>
      <c r="CA354" s="113"/>
      <c r="CB354" s="113"/>
      <c r="CC354" s="113"/>
      <c r="CD354" s="113"/>
      <c r="CE354" s="113"/>
      <c r="CF354" s="113"/>
      <c r="CG354" s="113"/>
      <c r="CH354" s="113"/>
      <c r="CI354" s="113"/>
      <c r="CJ354" s="113"/>
      <c r="CK354" s="113"/>
      <c r="CL354" s="113"/>
      <c r="CM354" s="113"/>
      <c r="CN354" s="113"/>
      <c r="CO354" s="113"/>
      <c r="CP354" s="113"/>
      <c r="CQ354" s="113"/>
      <c r="CR354" s="113"/>
      <c r="CS354" s="113"/>
      <c r="CT354" s="113"/>
      <c r="CU354" s="113"/>
      <c r="CV354" s="113"/>
      <c r="CW354" s="113"/>
      <c r="CX354" s="113"/>
      <c r="CY354" s="113"/>
      <c r="CZ354" s="113"/>
      <c r="DA354" s="113"/>
      <c r="DB354" s="113"/>
      <c r="DC354" s="113"/>
      <c r="DD354" s="113"/>
      <c r="DE354" s="113"/>
      <c r="DF354" s="113"/>
      <c r="DG354" s="113"/>
      <c r="DH354" s="113"/>
      <c r="DI354" s="113"/>
      <c r="DJ354" s="113"/>
      <c r="DK354" s="113"/>
      <c r="DL354" s="113"/>
      <c r="DM354" s="113"/>
      <c r="DN354" s="113"/>
      <c r="DO354" s="113"/>
      <c r="DP354" s="113"/>
      <c r="DQ354" s="113"/>
      <c r="DR354" s="113"/>
      <c r="DS354" s="113"/>
      <c r="DT354" s="113"/>
      <c r="DU354" s="113"/>
      <c r="DV354" s="113"/>
      <c r="DW354" s="113"/>
      <c r="DX354" s="113"/>
      <c r="DY354" s="113"/>
      <c r="DZ354" s="113"/>
      <c r="EA354" s="113"/>
      <c r="EB354" s="113"/>
      <c r="EC354" s="113"/>
      <c r="ED354" s="113"/>
      <c r="EE354" s="113"/>
      <c r="EF354" s="113"/>
      <c r="EG354" s="113"/>
      <c r="EH354" s="113"/>
      <c r="EI354" s="113"/>
      <c r="EJ354" s="113"/>
      <c r="EK354" s="113"/>
      <c r="EL354" s="113"/>
      <c r="EM354" s="113"/>
      <c r="EN354" s="113"/>
      <c r="EO354" s="113"/>
      <c r="EP354" s="113"/>
      <c r="EQ354" s="113"/>
      <c r="ER354" s="113"/>
    </row>
    <row r="355" spans="1:148">
      <c r="A355" s="113"/>
      <c r="B355" s="113"/>
      <c r="S355" s="113"/>
      <c r="T355" s="113"/>
      <c r="U355" s="113"/>
      <c r="V355" s="113"/>
      <c r="W355" s="113"/>
      <c r="X355" s="113"/>
      <c r="Y355" s="113"/>
      <c r="Z355" s="11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M355" s="113"/>
      <c r="BN355" s="113"/>
      <c r="BO355" s="113"/>
      <c r="BP355" s="113"/>
      <c r="BQ355" s="113"/>
      <c r="BR355" s="113"/>
      <c r="BS355" s="113"/>
      <c r="BT355" s="113"/>
      <c r="BU355" s="113"/>
      <c r="BV355" s="113"/>
      <c r="BW355" s="113"/>
      <c r="BX355" s="113"/>
      <c r="BY355" s="113"/>
      <c r="BZ355" s="113"/>
      <c r="CA355" s="113"/>
      <c r="CB355" s="113"/>
      <c r="CC355" s="113"/>
      <c r="CD355" s="113"/>
      <c r="CE355" s="113"/>
      <c r="CF355" s="113"/>
      <c r="CG355" s="113"/>
      <c r="CH355" s="113"/>
      <c r="CI355" s="113"/>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Q355" s="113"/>
      <c r="ER355" s="113"/>
    </row>
    <row r="356" spans="1:148">
      <c r="A356" s="113"/>
      <c r="B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M356" s="113"/>
      <c r="BN356" s="113"/>
      <c r="BO356" s="113"/>
      <c r="BP356" s="113"/>
      <c r="BQ356" s="113"/>
      <c r="BR356" s="113"/>
      <c r="BS356" s="113"/>
      <c r="BT356" s="113"/>
      <c r="BU356" s="113"/>
      <c r="BV356" s="113"/>
      <c r="BW356" s="113"/>
      <c r="BX356" s="113"/>
      <c r="BY356" s="113"/>
      <c r="BZ356" s="113"/>
      <c r="CA356" s="113"/>
      <c r="CB356" s="113"/>
      <c r="CC356" s="113"/>
      <c r="CD356" s="113"/>
      <c r="CE356" s="113"/>
      <c r="CF356" s="113"/>
      <c r="CG356" s="113"/>
      <c r="CH356" s="113"/>
      <c r="CI356" s="113"/>
      <c r="CJ356" s="113"/>
      <c r="CK356" s="113"/>
      <c r="CL356" s="113"/>
      <c r="CM356" s="113"/>
      <c r="CN356" s="113"/>
      <c r="CO356" s="113"/>
      <c r="CP356" s="113"/>
      <c r="CQ356" s="113"/>
      <c r="CR356" s="113"/>
      <c r="CS356" s="113"/>
      <c r="CT356" s="113"/>
      <c r="CU356" s="113"/>
      <c r="CV356" s="113"/>
      <c r="CW356" s="113"/>
      <c r="CX356" s="113"/>
      <c r="CY356" s="113"/>
      <c r="CZ356" s="113"/>
      <c r="DA356" s="113"/>
      <c r="DB356" s="113"/>
      <c r="DC356" s="113"/>
      <c r="DD356" s="113"/>
      <c r="DE356" s="113"/>
      <c r="DF356" s="113"/>
      <c r="DG356" s="113"/>
      <c r="DH356" s="113"/>
      <c r="DI356" s="113"/>
      <c r="DJ356" s="113"/>
      <c r="DK356" s="113"/>
      <c r="DL356" s="113"/>
      <c r="DM356" s="113"/>
      <c r="DN356" s="113"/>
      <c r="DO356" s="113"/>
      <c r="DP356" s="113"/>
      <c r="DQ356" s="113"/>
      <c r="DR356" s="113"/>
      <c r="DS356" s="113"/>
      <c r="DT356" s="113"/>
      <c r="DU356" s="113"/>
      <c r="DV356" s="113"/>
      <c r="DW356" s="113"/>
      <c r="DX356" s="113"/>
      <c r="DY356" s="113"/>
      <c r="DZ356" s="113"/>
      <c r="EA356" s="113"/>
      <c r="EB356" s="113"/>
      <c r="EC356" s="113"/>
      <c r="ED356" s="113"/>
      <c r="EE356" s="113"/>
      <c r="EF356" s="113"/>
      <c r="EG356" s="113"/>
      <c r="EH356" s="113"/>
      <c r="EI356" s="113"/>
      <c r="EJ356" s="113"/>
      <c r="EK356" s="113"/>
      <c r="EL356" s="113"/>
      <c r="EM356" s="113"/>
      <c r="EN356" s="113"/>
      <c r="EO356" s="113"/>
      <c r="EP356" s="113"/>
      <c r="EQ356" s="113"/>
      <c r="ER356" s="113"/>
    </row>
    <row r="357" spans="1:148">
      <c r="A357" s="113"/>
      <c r="B357" s="113"/>
      <c r="S357" s="113"/>
      <c r="T357" s="113"/>
      <c r="U357" s="113"/>
      <c r="V357" s="113"/>
      <c r="W357" s="113"/>
      <c r="X357" s="113"/>
      <c r="Y357" s="113"/>
      <c r="Z357" s="113"/>
      <c r="AA357" s="113"/>
      <c r="AB357" s="113"/>
      <c r="AC357" s="113"/>
      <c r="AD357" s="113"/>
      <c r="AE357" s="113"/>
      <c r="AF357" s="113"/>
      <c r="AG357" s="113"/>
      <c r="AH357" s="113"/>
      <c r="AI357" s="113"/>
      <c r="AJ357" s="113"/>
      <c r="AK357" s="113"/>
      <c r="AL357" s="113"/>
      <c r="AM357" s="113"/>
      <c r="AN357" s="113"/>
      <c r="AO357" s="113"/>
      <c r="AP357" s="113"/>
      <c r="AQ357" s="113"/>
      <c r="AR357" s="113"/>
      <c r="AS357" s="113"/>
      <c r="AT357" s="113"/>
      <c r="AU357" s="113"/>
      <c r="AV357" s="113"/>
      <c r="AW357" s="113"/>
      <c r="AX357" s="113"/>
      <c r="AY357" s="113"/>
      <c r="AZ357" s="113"/>
      <c r="BA357" s="113"/>
      <c r="BB357" s="113"/>
      <c r="BC357" s="113"/>
      <c r="BD357" s="113"/>
      <c r="BE357" s="113"/>
      <c r="BF357" s="113"/>
      <c r="BG357" s="113"/>
      <c r="BH357" s="113"/>
      <c r="BI357" s="113"/>
      <c r="BJ357" s="113"/>
      <c r="BK357" s="113"/>
      <c r="BL357" s="113"/>
      <c r="BM357" s="113"/>
      <c r="BN357" s="113"/>
      <c r="BO357" s="113"/>
      <c r="BP357" s="113"/>
      <c r="BQ357" s="113"/>
      <c r="BR357" s="113"/>
      <c r="BS357" s="113"/>
      <c r="BT357" s="113"/>
      <c r="BU357" s="113"/>
      <c r="BV357" s="113"/>
      <c r="BW357" s="113"/>
      <c r="BX357" s="113"/>
      <c r="BY357" s="113"/>
      <c r="BZ357" s="113"/>
      <c r="CA357" s="113"/>
      <c r="CB357" s="113"/>
      <c r="CC357" s="113"/>
      <c r="CD357" s="113"/>
      <c r="CE357" s="113"/>
      <c r="CF357" s="113"/>
      <c r="CG357" s="113"/>
      <c r="CH357" s="113"/>
      <c r="CI357" s="113"/>
      <c r="CJ357" s="113"/>
      <c r="CK357" s="113"/>
      <c r="CL357" s="113"/>
      <c r="CM357" s="113"/>
      <c r="CN357" s="113"/>
      <c r="CO357" s="113"/>
      <c r="CP357" s="113"/>
      <c r="CQ357" s="113"/>
      <c r="CR357" s="113"/>
      <c r="CS357" s="113"/>
      <c r="CT357" s="113"/>
      <c r="CU357" s="113"/>
      <c r="CV357" s="113"/>
      <c r="CW357" s="113"/>
      <c r="CX357" s="113"/>
      <c r="CY357" s="113"/>
      <c r="CZ357" s="113"/>
      <c r="DA357" s="113"/>
      <c r="DB357" s="113"/>
      <c r="DC357" s="113"/>
      <c r="DD357" s="113"/>
      <c r="DE357" s="113"/>
      <c r="DF357" s="113"/>
      <c r="DG357" s="113"/>
      <c r="DH357" s="113"/>
      <c r="DI357" s="113"/>
      <c r="DJ357" s="113"/>
      <c r="DK357" s="113"/>
      <c r="DL357" s="113"/>
      <c r="DM357" s="113"/>
      <c r="DN357" s="113"/>
      <c r="DO357" s="113"/>
      <c r="DP357" s="113"/>
      <c r="DQ357" s="113"/>
      <c r="DR357" s="113"/>
      <c r="DS357" s="113"/>
      <c r="DT357" s="113"/>
      <c r="DU357" s="113"/>
      <c r="DV357" s="113"/>
      <c r="DW357" s="113"/>
      <c r="DX357" s="113"/>
      <c r="DY357" s="113"/>
      <c r="DZ357" s="113"/>
      <c r="EA357" s="113"/>
      <c r="EB357" s="113"/>
      <c r="EC357" s="113"/>
      <c r="ED357" s="113"/>
      <c r="EE357" s="113"/>
      <c r="EF357" s="113"/>
      <c r="EG357" s="113"/>
      <c r="EH357" s="113"/>
      <c r="EI357" s="113"/>
      <c r="EJ357" s="113"/>
      <c r="EK357" s="113"/>
      <c r="EL357" s="113"/>
      <c r="EM357" s="113"/>
      <c r="EN357" s="113"/>
      <c r="EO357" s="113"/>
      <c r="EP357" s="113"/>
      <c r="EQ357" s="113"/>
      <c r="ER357" s="113"/>
    </row>
    <row r="358" spans="1:148">
      <c r="A358" s="113"/>
      <c r="B358" s="113"/>
      <c r="S358" s="113"/>
      <c r="T358" s="113"/>
      <c r="U358" s="113"/>
      <c r="V358" s="113"/>
      <c r="W358" s="113"/>
      <c r="X358" s="113"/>
      <c r="Y358" s="113"/>
      <c r="Z358" s="113"/>
      <c r="AA358" s="113"/>
      <c r="AB358" s="113"/>
      <c r="AC358" s="113"/>
      <c r="AD358" s="113"/>
      <c r="AE358" s="113"/>
      <c r="AF358" s="113"/>
      <c r="AG358" s="113"/>
      <c r="AH358" s="113"/>
      <c r="AI358" s="113"/>
      <c r="AJ358" s="113"/>
      <c r="AK358" s="113"/>
      <c r="AL358" s="113"/>
      <c r="AM358" s="113"/>
      <c r="AN358" s="113"/>
      <c r="AO358" s="113"/>
      <c r="AP358" s="113"/>
      <c r="AQ358" s="113"/>
      <c r="AR358" s="113"/>
      <c r="AS358" s="113"/>
      <c r="AT358" s="113"/>
      <c r="AU358" s="113"/>
      <c r="AV358" s="113"/>
      <c r="AW358" s="113"/>
      <c r="AX358" s="113"/>
      <c r="AY358" s="113"/>
      <c r="AZ358" s="113"/>
      <c r="BA358" s="113"/>
      <c r="BB358" s="113"/>
      <c r="BC358" s="113"/>
      <c r="BD358" s="113"/>
      <c r="BE358" s="113"/>
      <c r="BF358" s="113"/>
      <c r="BG358" s="113"/>
      <c r="BH358" s="113"/>
      <c r="BI358" s="113"/>
      <c r="BJ358" s="113"/>
      <c r="BK358" s="113"/>
      <c r="BL358" s="113"/>
      <c r="BM358" s="113"/>
      <c r="BN358" s="113"/>
      <c r="BO358" s="113"/>
      <c r="BP358" s="113"/>
      <c r="BQ358" s="113"/>
      <c r="BR358" s="113"/>
      <c r="BS358" s="113"/>
      <c r="BT358" s="113"/>
      <c r="BU358" s="113"/>
      <c r="BV358" s="113"/>
      <c r="BW358" s="113"/>
      <c r="BX358" s="113"/>
      <c r="BY358" s="113"/>
      <c r="BZ358" s="113"/>
      <c r="CA358" s="113"/>
      <c r="CB358" s="113"/>
      <c r="CC358" s="113"/>
      <c r="CD358" s="113"/>
      <c r="CE358" s="113"/>
      <c r="CF358" s="113"/>
      <c r="CG358" s="113"/>
      <c r="CH358" s="113"/>
      <c r="CI358" s="113"/>
      <c r="CJ358" s="113"/>
      <c r="CK358" s="113"/>
      <c r="CL358" s="113"/>
      <c r="CM358" s="113"/>
      <c r="CN358" s="113"/>
      <c r="CO358" s="113"/>
      <c r="CP358" s="113"/>
      <c r="CQ358" s="113"/>
      <c r="CR358" s="113"/>
      <c r="CS358" s="113"/>
      <c r="CT358" s="113"/>
      <c r="CU358" s="113"/>
      <c r="CV358" s="113"/>
      <c r="CW358" s="113"/>
      <c r="CX358" s="113"/>
      <c r="CY358" s="113"/>
      <c r="CZ358" s="113"/>
      <c r="DA358" s="113"/>
      <c r="DB358" s="113"/>
      <c r="DC358" s="113"/>
      <c r="DD358" s="113"/>
      <c r="DE358" s="113"/>
      <c r="DF358" s="113"/>
      <c r="DG358" s="113"/>
      <c r="DH358" s="113"/>
      <c r="DI358" s="113"/>
      <c r="DJ358" s="113"/>
      <c r="DK358" s="113"/>
      <c r="DL358" s="113"/>
      <c r="DM358" s="113"/>
      <c r="DN358" s="113"/>
      <c r="DO358" s="113"/>
      <c r="DP358" s="113"/>
      <c r="DQ358" s="113"/>
      <c r="DR358" s="113"/>
      <c r="DS358" s="113"/>
      <c r="DT358" s="113"/>
      <c r="DU358" s="113"/>
      <c r="DV358" s="113"/>
      <c r="DW358" s="113"/>
      <c r="DX358" s="113"/>
      <c r="DY358" s="113"/>
      <c r="DZ358" s="113"/>
      <c r="EA358" s="113"/>
      <c r="EB358" s="113"/>
      <c r="EC358" s="113"/>
      <c r="ED358" s="113"/>
      <c r="EE358" s="113"/>
      <c r="EF358" s="113"/>
      <c r="EG358" s="113"/>
      <c r="EH358" s="113"/>
      <c r="EI358" s="113"/>
      <c r="EJ358" s="113"/>
      <c r="EK358" s="113"/>
      <c r="EL358" s="113"/>
      <c r="EM358" s="113"/>
      <c r="EN358" s="113"/>
      <c r="EO358" s="113"/>
      <c r="EP358" s="113"/>
      <c r="EQ358" s="113"/>
      <c r="ER358" s="113"/>
    </row>
    <row r="359" spans="1:148">
      <c r="A359" s="113"/>
      <c r="B359" s="113"/>
      <c r="S359" s="113"/>
      <c r="T359" s="113"/>
      <c r="U359" s="113"/>
      <c r="V359" s="113"/>
      <c r="W359" s="113"/>
      <c r="X359" s="113"/>
      <c r="Y359" s="113"/>
      <c r="Z359" s="113"/>
      <c r="AA359" s="113"/>
      <c r="AB359" s="113"/>
      <c r="AC359" s="113"/>
      <c r="AD359" s="113"/>
      <c r="AE359" s="113"/>
      <c r="AF359" s="113"/>
      <c r="AG359" s="113"/>
      <c r="AH359" s="113"/>
      <c r="AI359" s="113"/>
      <c r="AJ359" s="113"/>
      <c r="AK359" s="113"/>
      <c r="AL359" s="113"/>
      <c r="AM359" s="113"/>
      <c r="AN359" s="113"/>
      <c r="AO359" s="113"/>
      <c r="AP359" s="113"/>
      <c r="AQ359" s="113"/>
      <c r="AR359" s="113"/>
      <c r="AS359" s="113"/>
      <c r="AT359" s="113"/>
      <c r="AU359" s="113"/>
      <c r="AV359" s="113"/>
      <c r="AW359" s="113"/>
      <c r="AX359" s="113"/>
      <c r="AY359" s="113"/>
      <c r="AZ359" s="113"/>
      <c r="BA359" s="113"/>
      <c r="BB359" s="113"/>
      <c r="BC359" s="113"/>
      <c r="BD359" s="113"/>
      <c r="BE359" s="113"/>
      <c r="BF359" s="113"/>
      <c r="BG359" s="113"/>
      <c r="BH359" s="113"/>
      <c r="BI359" s="113"/>
      <c r="BJ359" s="113"/>
      <c r="BK359" s="113"/>
      <c r="BL359" s="113"/>
      <c r="BM359" s="113"/>
      <c r="BN359" s="113"/>
      <c r="BO359" s="113"/>
      <c r="BP359" s="113"/>
      <c r="BQ359" s="113"/>
      <c r="BR359" s="113"/>
      <c r="BS359" s="113"/>
      <c r="BT359" s="113"/>
      <c r="BU359" s="113"/>
      <c r="BV359" s="113"/>
      <c r="BW359" s="113"/>
      <c r="BX359" s="113"/>
      <c r="BY359" s="113"/>
      <c r="BZ359" s="113"/>
      <c r="CA359" s="113"/>
      <c r="CB359" s="113"/>
      <c r="CC359" s="113"/>
      <c r="CD359" s="113"/>
      <c r="CE359" s="113"/>
      <c r="CF359" s="113"/>
      <c r="CG359" s="113"/>
      <c r="CH359" s="113"/>
      <c r="CI359" s="113"/>
      <c r="CJ359" s="113"/>
      <c r="CK359" s="113"/>
      <c r="CL359" s="113"/>
      <c r="CM359" s="113"/>
      <c r="CN359" s="113"/>
      <c r="CO359" s="113"/>
      <c r="CP359" s="113"/>
      <c r="CQ359" s="113"/>
      <c r="CR359" s="113"/>
      <c r="CS359" s="113"/>
      <c r="CT359" s="113"/>
      <c r="CU359" s="113"/>
      <c r="CV359" s="113"/>
      <c r="CW359" s="113"/>
      <c r="CX359" s="113"/>
      <c r="CY359" s="113"/>
      <c r="CZ359" s="113"/>
      <c r="DA359" s="113"/>
      <c r="DB359" s="113"/>
      <c r="DC359" s="113"/>
      <c r="DD359" s="113"/>
      <c r="DE359" s="113"/>
      <c r="DF359" s="113"/>
      <c r="DG359" s="113"/>
      <c r="DH359" s="113"/>
      <c r="DI359" s="113"/>
      <c r="DJ359" s="113"/>
      <c r="DK359" s="113"/>
      <c r="DL359" s="113"/>
      <c r="DM359" s="113"/>
      <c r="DN359" s="113"/>
      <c r="DO359" s="113"/>
      <c r="DP359" s="113"/>
      <c r="DQ359" s="113"/>
      <c r="DR359" s="113"/>
      <c r="DS359" s="113"/>
      <c r="DT359" s="113"/>
      <c r="DU359" s="113"/>
      <c r="DV359" s="113"/>
      <c r="DW359" s="113"/>
      <c r="DX359" s="113"/>
      <c r="DY359" s="113"/>
      <c r="DZ359" s="113"/>
      <c r="EA359" s="113"/>
      <c r="EB359" s="113"/>
      <c r="EC359" s="113"/>
      <c r="ED359" s="113"/>
      <c r="EE359" s="113"/>
      <c r="EF359" s="113"/>
      <c r="EG359" s="113"/>
      <c r="EH359" s="113"/>
      <c r="EI359" s="113"/>
      <c r="EJ359" s="113"/>
      <c r="EK359" s="113"/>
      <c r="EL359" s="113"/>
      <c r="EM359" s="113"/>
      <c r="EN359" s="113"/>
      <c r="EO359" s="113"/>
      <c r="EP359" s="113"/>
      <c r="EQ359" s="113"/>
      <c r="ER359" s="113"/>
    </row>
    <row r="360" spans="1:148">
      <c r="A360" s="113"/>
      <c r="B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M360" s="113"/>
      <c r="BN360" s="113"/>
      <c r="BO360" s="113"/>
      <c r="BP360" s="113"/>
      <c r="BQ360" s="113"/>
      <c r="BR360" s="113"/>
      <c r="BS360" s="113"/>
      <c r="BT360" s="113"/>
      <c r="BU360" s="113"/>
      <c r="BV360" s="113"/>
      <c r="BW360" s="113"/>
      <c r="BX360" s="113"/>
      <c r="BY360" s="113"/>
      <c r="BZ360" s="113"/>
      <c r="CA360" s="113"/>
      <c r="CB360" s="113"/>
      <c r="CC360" s="113"/>
      <c r="CD360" s="113"/>
      <c r="CE360" s="113"/>
      <c r="CF360" s="113"/>
      <c r="CG360" s="113"/>
      <c r="CH360" s="113"/>
      <c r="CI360" s="113"/>
      <c r="CJ360" s="113"/>
      <c r="CK360" s="113"/>
      <c r="CL360" s="113"/>
      <c r="CM360" s="113"/>
      <c r="CN360" s="113"/>
      <c r="CO360" s="113"/>
      <c r="CP360" s="113"/>
      <c r="CQ360" s="113"/>
      <c r="CR360" s="113"/>
      <c r="CS360" s="113"/>
      <c r="CT360" s="113"/>
      <c r="CU360" s="113"/>
      <c r="CV360" s="113"/>
      <c r="CW360" s="113"/>
      <c r="CX360" s="113"/>
      <c r="CY360" s="113"/>
      <c r="CZ360" s="113"/>
      <c r="DA360" s="113"/>
      <c r="DB360" s="113"/>
      <c r="DC360" s="113"/>
      <c r="DD360" s="113"/>
      <c r="DE360" s="113"/>
      <c r="DF360" s="113"/>
      <c r="DG360" s="113"/>
      <c r="DH360" s="113"/>
      <c r="DI360" s="113"/>
      <c r="DJ360" s="113"/>
      <c r="DK360" s="113"/>
      <c r="DL360" s="113"/>
      <c r="DM360" s="113"/>
      <c r="DN360" s="113"/>
      <c r="DO360" s="113"/>
      <c r="DP360" s="113"/>
      <c r="DQ360" s="113"/>
      <c r="DR360" s="113"/>
      <c r="DS360" s="113"/>
      <c r="DT360" s="113"/>
      <c r="DU360" s="113"/>
      <c r="DV360" s="113"/>
      <c r="DW360" s="113"/>
      <c r="DX360" s="113"/>
      <c r="DY360" s="113"/>
      <c r="DZ360" s="113"/>
      <c r="EA360" s="113"/>
      <c r="EB360" s="113"/>
      <c r="EC360" s="113"/>
      <c r="ED360" s="113"/>
      <c r="EE360" s="113"/>
      <c r="EF360" s="113"/>
      <c r="EG360" s="113"/>
      <c r="EH360" s="113"/>
      <c r="EI360" s="113"/>
      <c r="EJ360" s="113"/>
      <c r="EK360" s="113"/>
      <c r="EL360" s="113"/>
      <c r="EM360" s="113"/>
      <c r="EN360" s="113"/>
      <c r="EO360" s="113"/>
      <c r="EP360" s="113"/>
      <c r="EQ360" s="113"/>
      <c r="ER360" s="113"/>
    </row>
    <row r="361" spans="1:148">
      <c r="A361" s="113"/>
      <c r="B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c r="BF361" s="113"/>
      <c r="BG361" s="113"/>
      <c r="BH361" s="113"/>
      <c r="BI361" s="113"/>
      <c r="BJ361" s="113"/>
      <c r="BK361" s="113"/>
      <c r="BL361" s="113"/>
      <c r="BM361" s="113"/>
      <c r="BN361" s="113"/>
      <c r="BO361" s="113"/>
      <c r="BP361" s="113"/>
      <c r="BQ361" s="113"/>
      <c r="BR361" s="113"/>
      <c r="BS361" s="113"/>
      <c r="BT361" s="113"/>
      <c r="BU361" s="113"/>
      <c r="BV361" s="113"/>
      <c r="BW361" s="113"/>
      <c r="BX361" s="113"/>
      <c r="BY361" s="113"/>
      <c r="BZ361" s="113"/>
      <c r="CA361" s="113"/>
      <c r="CB361" s="113"/>
      <c r="CC361" s="113"/>
      <c r="CD361" s="113"/>
      <c r="CE361" s="113"/>
      <c r="CF361" s="113"/>
      <c r="CG361" s="113"/>
      <c r="CH361" s="113"/>
      <c r="CI361" s="113"/>
      <c r="CJ361" s="113"/>
      <c r="CK361" s="113"/>
      <c r="CL361" s="113"/>
      <c r="CM361" s="113"/>
      <c r="CN361" s="113"/>
      <c r="CO361" s="113"/>
      <c r="CP361" s="113"/>
      <c r="CQ361" s="113"/>
      <c r="CR361" s="113"/>
      <c r="CS361" s="113"/>
      <c r="CT361" s="113"/>
      <c r="CU361" s="113"/>
      <c r="CV361" s="113"/>
      <c r="CW361" s="113"/>
      <c r="CX361" s="113"/>
      <c r="CY361" s="113"/>
      <c r="CZ361" s="113"/>
      <c r="DA361" s="113"/>
      <c r="DB361" s="113"/>
      <c r="DC361" s="113"/>
      <c r="DD361" s="113"/>
      <c r="DE361" s="113"/>
      <c r="DF361" s="113"/>
      <c r="DG361" s="113"/>
      <c r="DH361" s="113"/>
      <c r="DI361" s="113"/>
      <c r="DJ361" s="113"/>
      <c r="DK361" s="113"/>
      <c r="DL361" s="113"/>
      <c r="DM361" s="113"/>
      <c r="DN361" s="113"/>
      <c r="DO361" s="113"/>
      <c r="DP361" s="113"/>
      <c r="DQ361" s="113"/>
      <c r="DR361" s="113"/>
      <c r="DS361" s="113"/>
      <c r="DT361" s="113"/>
      <c r="DU361" s="113"/>
      <c r="DV361" s="113"/>
      <c r="DW361" s="113"/>
      <c r="DX361" s="113"/>
      <c r="DY361" s="113"/>
      <c r="DZ361" s="113"/>
      <c r="EA361" s="113"/>
      <c r="EB361" s="113"/>
      <c r="EC361" s="113"/>
      <c r="ED361" s="113"/>
      <c r="EE361" s="113"/>
      <c r="EF361" s="113"/>
      <c r="EG361" s="113"/>
      <c r="EH361" s="113"/>
      <c r="EI361" s="113"/>
      <c r="EJ361" s="113"/>
      <c r="EK361" s="113"/>
      <c r="EL361" s="113"/>
      <c r="EM361" s="113"/>
      <c r="EN361" s="113"/>
      <c r="EO361" s="113"/>
      <c r="EP361" s="113"/>
      <c r="EQ361" s="113"/>
      <c r="ER361" s="113"/>
    </row>
    <row r="362" spans="1:148">
      <c r="A362" s="113"/>
      <c r="B362" s="113"/>
      <c r="S362" s="113"/>
      <c r="T362" s="113"/>
      <c r="U362" s="113"/>
      <c r="V362" s="113"/>
      <c r="W362" s="113"/>
      <c r="X362" s="113"/>
      <c r="Y362" s="113"/>
      <c r="Z362" s="113"/>
      <c r="AA362" s="113"/>
      <c r="AB362" s="113"/>
      <c r="AC362" s="113"/>
      <c r="AD362" s="113"/>
      <c r="AE362" s="113"/>
      <c r="AF362" s="113"/>
      <c r="AG362" s="113"/>
      <c r="AH362" s="113"/>
      <c r="AI362" s="113"/>
      <c r="AJ362" s="113"/>
      <c r="AK362" s="113"/>
      <c r="AL362" s="113"/>
      <c r="AM362" s="113"/>
      <c r="AN362" s="113"/>
      <c r="AO362" s="113"/>
      <c r="AP362" s="113"/>
      <c r="AQ362" s="113"/>
      <c r="AR362" s="113"/>
      <c r="AS362" s="113"/>
      <c r="AT362" s="113"/>
      <c r="AU362" s="113"/>
      <c r="AV362" s="113"/>
      <c r="AW362" s="113"/>
      <c r="AX362" s="113"/>
      <c r="AY362" s="113"/>
      <c r="AZ362" s="113"/>
      <c r="BA362" s="113"/>
      <c r="BB362" s="113"/>
      <c r="BC362" s="113"/>
      <c r="BD362" s="113"/>
      <c r="BE362" s="113"/>
      <c r="BF362" s="113"/>
      <c r="BG362" s="113"/>
      <c r="BH362" s="113"/>
      <c r="BI362" s="113"/>
      <c r="BJ362" s="113"/>
      <c r="BK362" s="113"/>
      <c r="BL362" s="113"/>
      <c r="BM362" s="113"/>
      <c r="BN362" s="113"/>
      <c r="BO362" s="113"/>
      <c r="BP362" s="113"/>
      <c r="BQ362" s="113"/>
      <c r="BR362" s="113"/>
      <c r="BS362" s="113"/>
      <c r="BT362" s="113"/>
      <c r="BU362" s="113"/>
      <c r="BV362" s="113"/>
      <c r="BW362" s="113"/>
      <c r="BX362" s="113"/>
      <c r="BY362" s="113"/>
      <c r="BZ362" s="113"/>
      <c r="CA362" s="113"/>
      <c r="CB362" s="113"/>
      <c r="CC362" s="113"/>
      <c r="CD362" s="113"/>
      <c r="CE362" s="113"/>
      <c r="CF362" s="113"/>
      <c r="CG362" s="113"/>
      <c r="CH362" s="113"/>
      <c r="CI362" s="113"/>
      <c r="CJ362" s="113"/>
      <c r="CK362" s="113"/>
      <c r="CL362" s="113"/>
      <c r="CM362" s="113"/>
      <c r="CN362" s="113"/>
      <c r="CO362" s="113"/>
      <c r="CP362" s="113"/>
      <c r="CQ362" s="113"/>
      <c r="CR362" s="113"/>
      <c r="CS362" s="113"/>
      <c r="CT362" s="113"/>
      <c r="CU362" s="113"/>
      <c r="CV362" s="113"/>
      <c r="CW362" s="113"/>
      <c r="CX362" s="113"/>
      <c r="CY362" s="113"/>
      <c r="CZ362" s="113"/>
      <c r="DA362" s="113"/>
      <c r="DB362" s="113"/>
      <c r="DC362" s="113"/>
      <c r="DD362" s="113"/>
      <c r="DE362" s="113"/>
      <c r="DF362" s="113"/>
      <c r="DG362" s="113"/>
      <c r="DH362" s="113"/>
      <c r="DI362" s="113"/>
      <c r="DJ362" s="113"/>
      <c r="DK362" s="113"/>
      <c r="DL362" s="113"/>
      <c r="DM362" s="113"/>
      <c r="DN362" s="113"/>
      <c r="DO362" s="113"/>
      <c r="DP362" s="113"/>
      <c r="DQ362" s="113"/>
      <c r="DR362" s="113"/>
      <c r="DS362" s="113"/>
      <c r="DT362" s="113"/>
      <c r="DU362" s="113"/>
      <c r="DV362" s="113"/>
      <c r="DW362" s="113"/>
      <c r="DX362" s="113"/>
      <c r="DY362" s="113"/>
      <c r="DZ362" s="113"/>
      <c r="EA362" s="113"/>
      <c r="EB362" s="113"/>
      <c r="EC362" s="113"/>
      <c r="ED362" s="113"/>
      <c r="EE362" s="113"/>
      <c r="EF362" s="113"/>
      <c r="EG362" s="113"/>
      <c r="EH362" s="113"/>
      <c r="EI362" s="113"/>
      <c r="EJ362" s="113"/>
      <c r="EK362" s="113"/>
      <c r="EL362" s="113"/>
      <c r="EM362" s="113"/>
      <c r="EN362" s="113"/>
      <c r="EO362" s="113"/>
      <c r="EP362" s="113"/>
      <c r="EQ362" s="113"/>
      <c r="ER362" s="113"/>
    </row>
    <row r="363" spans="1:148">
      <c r="A363" s="113"/>
      <c r="B363" s="113"/>
      <c r="S363" s="113"/>
      <c r="T363" s="113"/>
      <c r="U363" s="113"/>
      <c r="V363" s="113"/>
      <c r="W363" s="113"/>
      <c r="X363" s="113"/>
      <c r="Y363" s="113"/>
      <c r="Z363" s="113"/>
      <c r="AA363" s="113"/>
      <c r="AB363" s="113"/>
      <c r="AC363" s="113"/>
      <c r="AD363" s="113"/>
      <c r="AE363" s="113"/>
      <c r="AF363" s="113"/>
      <c r="AG363" s="113"/>
      <c r="AH363" s="113"/>
      <c r="AI363" s="113"/>
      <c r="AJ363" s="113"/>
      <c r="AK363" s="113"/>
      <c r="AL363" s="113"/>
      <c r="AM363" s="113"/>
      <c r="AN363" s="113"/>
      <c r="AO363" s="113"/>
      <c r="AP363" s="113"/>
      <c r="AQ363" s="113"/>
      <c r="AR363" s="113"/>
      <c r="AS363" s="113"/>
      <c r="AT363" s="113"/>
      <c r="AU363" s="113"/>
      <c r="AV363" s="113"/>
      <c r="AW363" s="113"/>
      <c r="AX363" s="113"/>
      <c r="AY363" s="113"/>
      <c r="AZ363" s="113"/>
      <c r="BA363" s="113"/>
      <c r="BB363" s="113"/>
      <c r="BC363" s="113"/>
      <c r="BD363" s="113"/>
      <c r="BE363" s="113"/>
      <c r="BF363" s="113"/>
      <c r="BG363" s="113"/>
      <c r="BH363" s="113"/>
      <c r="BI363" s="113"/>
      <c r="BJ363" s="113"/>
      <c r="BK363" s="113"/>
      <c r="BL363" s="113"/>
      <c r="BM363" s="113"/>
      <c r="BN363" s="113"/>
      <c r="BO363" s="113"/>
      <c r="BP363" s="113"/>
      <c r="BQ363" s="113"/>
      <c r="BR363" s="113"/>
      <c r="BS363" s="113"/>
      <c r="BT363" s="113"/>
      <c r="BU363" s="113"/>
      <c r="BV363" s="113"/>
      <c r="BW363" s="113"/>
      <c r="BX363" s="113"/>
      <c r="BY363" s="113"/>
      <c r="BZ363" s="113"/>
      <c r="CA363" s="113"/>
      <c r="CB363" s="113"/>
      <c r="CC363" s="113"/>
      <c r="CD363" s="113"/>
      <c r="CE363" s="113"/>
      <c r="CF363" s="113"/>
      <c r="CG363" s="113"/>
      <c r="CH363" s="113"/>
      <c r="CI363" s="113"/>
      <c r="CJ363" s="113"/>
      <c r="CK363" s="113"/>
      <c r="CL363" s="113"/>
      <c r="CM363" s="113"/>
      <c r="CN363" s="113"/>
      <c r="CO363" s="113"/>
      <c r="CP363" s="113"/>
      <c r="CQ363" s="113"/>
      <c r="CR363" s="113"/>
      <c r="CS363" s="113"/>
      <c r="CT363" s="113"/>
      <c r="CU363" s="113"/>
      <c r="CV363" s="113"/>
      <c r="CW363" s="113"/>
      <c r="CX363" s="113"/>
      <c r="CY363" s="113"/>
      <c r="CZ363" s="113"/>
      <c r="DA363" s="113"/>
      <c r="DB363" s="113"/>
      <c r="DC363" s="113"/>
      <c r="DD363" s="113"/>
      <c r="DE363" s="113"/>
      <c r="DF363" s="113"/>
      <c r="DG363" s="113"/>
      <c r="DH363" s="113"/>
      <c r="DI363" s="113"/>
      <c r="DJ363" s="113"/>
      <c r="DK363" s="113"/>
      <c r="DL363" s="113"/>
      <c r="DM363" s="113"/>
      <c r="DN363" s="113"/>
      <c r="DO363" s="113"/>
      <c r="DP363" s="113"/>
      <c r="DQ363" s="113"/>
      <c r="DR363" s="113"/>
      <c r="DS363" s="113"/>
      <c r="DT363" s="113"/>
      <c r="DU363" s="113"/>
      <c r="DV363" s="113"/>
      <c r="DW363" s="113"/>
      <c r="DX363" s="113"/>
      <c r="DY363" s="113"/>
      <c r="DZ363" s="113"/>
      <c r="EA363" s="113"/>
      <c r="EB363" s="113"/>
      <c r="EC363" s="113"/>
      <c r="ED363" s="113"/>
      <c r="EE363" s="113"/>
      <c r="EF363" s="113"/>
      <c r="EG363" s="113"/>
      <c r="EH363" s="113"/>
      <c r="EI363" s="113"/>
      <c r="EJ363" s="113"/>
      <c r="EK363" s="113"/>
      <c r="EL363" s="113"/>
      <c r="EM363" s="113"/>
      <c r="EN363" s="113"/>
      <c r="EO363" s="113"/>
      <c r="EP363" s="113"/>
      <c r="EQ363" s="113"/>
      <c r="ER363" s="113"/>
    </row>
    <row r="364" spans="1:148">
      <c r="A364" s="113"/>
      <c r="B364" s="113"/>
      <c r="S364" s="113"/>
      <c r="T364" s="113"/>
      <c r="U364" s="113"/>
      <c r="V364" s="113"/>
      <c r="W364" s="113"/>
      <c r="X364" s="113"/>
      <c r="Y364" s="113"/>
      <c r="Z364" s="113"/>
      <c r="AA364" s="113"/>
      <c r="AB364" s="113"/>
      <c r="AC364" s="113"/>
      <c r="AD364" s="113"/>
      <c r="AE364" s="113"/>
      <c r="AF364" s="113"/>
      <c r="AG364" s="113"/>
      <c r="AH364" s="113"/>
      <c r="AI364" s="113"/>
      <c r="AJ364" s="113"/>
      <c r="AK364" s="113"/>
      <c r="AL364" s="113"/>
      <c r="AM364" s="113"/>
      <c r="AN364" s="113"/>
      <c r="AO364" s="113"/>
      <c r="AP364" s="113"/>
      <c r="AQ364" s="113"/>
      <c r="AR364" s="113"/>
      <c r="AS364" s="113"/>
      <c r="AT364" s="113"/>
      <c r="AU364" s="113"/>
      <c r="AV364" s="113"/>
      <c r="AW364" s="113"/>
      <c r="AX364" s="113"/>
      <c r="AY364" s="113"/>
      <c r="AZ364" s="113"/>
      <c r="BA364" s="113"/>
      <c r="BB364" s="113"/>
      <c r="BC364" s="113"/>
      <c r="BD364" s="113"/>
      <c r="BE364" s="113"/>
      <c r="BF364" s="113"/>
      <c r="BG364" s="113"/>
      <c r="BH364" s="113"/>
      <c r="BI364" s="113"/>
      <c r="BJ364" s="113"/>
      <c r="BK364" s="113"/>
      <c r="BL364" s="113"/>
      <c r="BM364" s="113"/>
      <c r="BN364" s="113"/>
      <c r="BO364" s="113"/>
      <c r="BP364" s="113"/>
      <c r="BQ364" s="113"/>
      <c r="BR364" s="113"/>
      <c r="BS364" s="113"/>
      <c r="BT364" s="113"/>
      <c r="BU364" s="113"/>
      <c r="BV364" s="113"/>
      <c r="BW364" s="113"/>
      <c r="BX364" s="113"/>
      <c r="BY364" s="113"/>
      <c r="BZ364" s="113"/>
      <c r="CA364" s="113"/>
      <c r="CB364" s="113"/>
      <c r="CC364" s="113"/>
      <c r="CD364" s="113"/>
      <c r="CE364" s="113"/>
      <c r="CF364" s="113"/>
      <c r="CG364" s="113"/>
      <c r="CH364" s="113"/>
      <c r="CI364" s="113"/>
      <c r="CJ364" s="113"/>
      <c r="CK364" s="113"/>
      <c r="CL364" s="113"/>
      <c r="CM364" s="113"/>
      <c r="CN364" s="113"/>
      <c r="CO364" s="113"/>
      <c r="CP364" s="113"/>
      <c r="CQ364" s="113"/>
      <c r="CR364" s="113"/>
      <c r="CS364" s="113"/>
      <c r="CT364" s="113"/>
      <c r="CU364" s="113"/>
      <c r="CV364" s="113"/>
      <c r="CW364" s="113"/>
      <c r="CX364" s="113"/>
      <c r="CY364" s="113"/>
      <c r="CZ364" s="113"/>
      <c r="DA364" s="113"/>
      <c r="DB364" s="113"/>
      <c r="DC364" s="113"/>
      <c r="DD364" s="113"/>
      <c r="DE364" s="113"/>
      <c r="DF364" s="113"/>
      <c r="DG364" s="113"/>
      <c r="DH364" s="113"/>
      <c r="DI364" s="113"/>
      <c r="DJ364" s="113"/>
      <c r="DK364" s="113"/>
      <c r="DL364" s="113"/>
      <c r="DM364" s="113"/>
      <c r="DN364" s="113"/>
      <c r="DO364" s="113"/>
      <c r="DP364" s="113"/>
      <c r="DQ364" s="113"/>
      <c r="DR364" s="113"/>
      <c r="DS364" s="113"/>
      <c r="DT364" s="113"/>
      <c r="DU364" s="113"/>
      <c r="DV364" s="113"/>
      <c r="DW364" s="113"/>
      <c r="DX364" s="113"/>
      <c r="DY364" s="113"/>
      <c r="DZ364" s="113"/>
      <c r="EA364" s="113"/>
      <c r="EB364" s="113"/>
      <c r="EC364" s="113"/>
      <c r="ED364" s="113"/>
      <c r="EE364" s="113"/>
      <c r="EF364" s="113"/>
      <c r="EG364" s="113"/>
      <c r="EH364" s="113"/>
      <c r="EI364" s="113"/>
      <c r="EJ364" s="113"/>
      <c r="EK364" s="113"/>
      <c r="EL364" s="113"/>
      <c r="EM364" s="113"/>
      <c r="EN364" s="113"/>
      <c r="EO364" s="113"/>
      <c r="EP364" s="113"/>
      <c r="EQ364" s="113"/>
      <c r="ER364" s="113"/>
    </row>
    <row r="365" spans="1:148">
      <c r="A365" s="113"/>
      <c r="B365" s="113"/>
      <c r="S365" s="113"/>
      <c r="T365" s="113"/>
      <c r="U365" s="113"/>
      <c r="V365" s="113"/>
      <c r="W365" s="113"/>
      <c r="X365" s="113"/>
      <c r="Y365" s="113"/>
      <c r="Z365" s="113"/>
      <c r="AA365" s="113"/>
      <c r="AB365" s="113"/>
      <c r="AC365" s="113"/>
      <c r="AD365" s="113"/>
      <c r="AE365" s="113"/>
      <c r="AF365" s="113"/>
      <c r="AG365" s="113"/>
      <c r="AH365" s="113"/>
      <c r="AI365" s="113"/>
      <c r="AJ365" s="113"/>
      <c r="AK365" s="113"/>
      <c r="AL365" s="113"/>
      <c r="AM365" s="113"/>
      <c r="AN365" s="113"/>
      <c r="AO365" s="113"/>
      <c r="AP365" s="113"/>
      <c r="AQ365" s="113"/>
      <c r="AR365" s="113"/>
      <c r="AS365" s="113"/>
      <c r="AT365" s="113"/>
      <c r="AU365" s="113"/>
      <c r="AV365" s="113"/>
      <c r="AW365" s="113"/>
      <c r="AX365" s="113"/>
      <c r="AY365" s="113"/>
      <c r="AZ365" s="113"/>
      <c r="BA365" s="113"/>
      <c r="BB365" s="113"/>
      <c r="BC365" s="113"/>
      <c r="BD365" s="113"/>
      <c r="BE365" s="113"/>
      <c r="BF365" s="113"/>
      <c r="BG365" s="113"/>
      <c r="BH365" s="113"/>
      <c r="BI365" s="113"/>
      <c r="BJ365" s="113"/>
      <c r="BK365" s="113"/>
      <c r="BL365" s="113"/>
      <c r="BM365" s="113"/>
      <c r="BN365" s="113"/>
      <c r="BO365" s="113"/>
      <c r="BP365" s="113"/>
      <c r="BQ365" s="113"/>
      <c r="BR365" s="113"/>
      <c r="BS365" s="113"/>
      <c r="BT365" s="113"/>
      <c r="BU365" s="113"/>
      <c r="BV365" s="113"/>
      <c r="BW365" s="113"/>
      <c r="BX365" s="113"/>
      <c r="BY365" s="113"/>
      <c r="BZ365" s="113"/>
      <c r="CA365" s="113"/>
      <c r="CB365" s="113"/>
      <c r="CC365" s="113"/>
      <c r="CD365" s="113"/>
      <c r="CE365" s="113"/>
      <c r="CF365" s="113"/>
      <c r="CG365" s="113"/>
      <c r="CH365" s="113"/>
      <c r="CI365" s="113"/>
      <c r="CJ365" s="113"/>
      <c r="CK365" s="113"/>
      <c r="CL365" s="113"/>
      <c r="CM365" s="113"/>
      <c r="CN365" s="113"/>
      <c r="CO365" s="113"/>
      <c r="CP365" s="113"/>
      <c r="CQ365" s="113"/>
      <c r="CR365" s="113"/>
      <c r="CS365" s="113"/>
      <c r="CT365" s="113"/>
      <c r="CU365" s="113"/>
      <c r="CV365" s="113"/>
      <c r="CW365" s="113"/>
      <c r="CX365" s="113"/>
      <c r="CY365" s="113"/>
      <c r="CZ365" s="113"/>
      <c r="DA365" s="113"/>
      <c r="DB365" s="113"/>
      <c r="DC365" s="113"/>
      <c r="DD365" s="113"/>
      <c r="DE365" s="113"/>
      <c r="DF365" s="113"/>
      <c r="DG365" s="113"/>
      <c r="DH365" s="113"/>
      <c r="DI365" s="113"/>
      <c r="DJ365" s="113"/>
      <c r="DK365" s="113"/>
      <c r="DL365" s="113"/>
      <c r="DM365" s="113"/>
      <c r="DN365" s="113"/>
      <c r="DO365" s="113"/>
      <c r="DP365" s="113"/>
      <c r="DQ365" s="113"/>
      <c r="DR365" s="113"/>
      <c r="DS365" s="113"/>
      <c r="DT365" s="113"/>
      <c r="DU365" s="113"/>
      <c r="DV365" s="113"/>
      <c r="DW365" s="113"/>
      <c r="DX365" s="113"/>
      <c r="DY365" s="113"/>
      <c r="DZ365" s="113"/>
      <c r="EA365" s="113"/>
      <c r="EB365" s="113"/>
      <c r="EC365" s="113"/>
      <c r="ED365" s="113"/>
      <c r="EE365" s="113"/>
      <c r="EF365" s="113"/>
      <c r="EG365" s="113"/>
      <c r="EH365" s="113"/>
      <c r="EI365" s="113"/>
      <c r="EJ365" s="113"/>
      <c r="EK365" s="113"/>
      <c r="EL365" s="113"/>
      <c r="EM365" s="113"/>
      <c r="EN365" s="113"/>
      <c r="EO365" s="113"/>
      <c r="EP365" s="113"/>
      <c r="EQ365" s="113"/>
      <c r="ER365" s="113"/>
    </row>
    <row r="366" spans="1:148">
      <c r="A366" s="113"/>
      <c r="B366" s="113"/>
      <c r="S366" s="113"/>
      <c r="T366" s="113"/>
      <c r="U366" s="113"/>
      <c r="V366" s="113"/>
      <c r="W366" s="113"/>
      <c r="X366" s="113"/>
      <c r="Y366" s="113"/>
      <c r="Z366" s="113"/>
      <c r="AA366" s="113"/>
      <c r="AB366" s="113"/>
      <c r="AC366" s="113"/>
      <c r="AD366" s="113"/>
      <c r="AE366" s="113"/>
      <c r="AF366" s="113"/>
      <c r="AG366" s="113"/>
      <c r="AH366" s="113"/>
      <c r="AI366" s="113"/>
      <c r="AJ366" s="113"/>
      <c r="AK366" s="113"/>
      <c r="AL366" s="113"/>
      <c r="AM366" s="113"/>
      <c r="AN366" s="113"/>
      <c r="AO366" s="113"/>
      <c r="AP366" s="113"/>
      <c r="AQ366" s="113"/>
      <c r="AR366" s="113"/>
      <c r="AS366" s="113"/>
      <c r="AT366" s="113"/>
      <c r="AU366" s="113"/>
      <c r="AV366" s="113"/>
      <c r="AW366" s="113"/>
      <c r="AX366" s="113"/>
      <c r="AY366" s="113"/>
      <c r="AZ366" s="113"/>
      <c r="BA366" s="113"/>
      <c r="BB366" s="113"/>
      <c r="BC366" s="113"/>
      <c r="BD366" s="113"/>
      <c r="BE366" s="113"/>
      <c r="BF366" s="113"/>
      <c r="BG366" s="113"/>
      <c r="BH366" s="113"/>
      <c r="BI366" s="113"/>
      <c r="BJ366" s="113"/>
      <c r="BK366" s="113"/>
      <c r="BL366" s="113"/>
      <c r="BM366" s="113"/>
      <c r="BN366" s="113"/>
      <c r="BO366" s="113"/>
      <c r="BP366" s="113"/>
      <c r="BQ366" s="113"/>
      <c r="BR366" s="113"/>
      <c r="BS366" s="113"/>
      <c r="BT366" s="113"/>
      <c r="BU366" s="113"/>
      <c r="BV366" s="113"/>
      <c r="BW366" s="113"/>
      <c r="BX366" s="113"/>
      <c r="BY366" s="113"/>
      <c r="BZ366" s="113"/>
      <c r="CA366" s="113"/>
      <c r="CB366" s="113"/>
      <c r="CC366" s="113"/>
      <c r="CD366" s="113"/>
      <c r="CE366" s="113"/>
      <c r="CF366" s="113"/>
      <c r="CG366" s="113"/>
      <c r="CH366" s="113"/>
      <c r="CI366" s="113"/>
      <c r="CJ366" s="113"/>
      <c r="CK366" s="113"/>
      <c r="CL366" s="113"/>
      <c r="CM366" s="113"/>
      <c r="CN366" s="113"/>
      <c r="CO366" s="113"/>
      <c r="CP366" s="113"/>
      <c r="CQ366" s="113"/>
      <c r="CR366" s="113"/>
      <c r="CS366" s="113"/>
      <c r="CT366" s="113"/>
      <c r="CU366" s="113"/>
      <c r="CV366" s="113"/>
      <c r="CW366" s="113"/>
      <c r="CX366" s="113"/>
      <c r="CY366" s="113"/>
      <c r="CZ366" s="113"/>
      <c r="DA366" s="113"/>
      <c r="DB366" s="113"/>
      <c r="DC366" s="113"/>
      <c r="DD366" s="113"/>
      <c r="DE366" s="113"/>
      <c r="DF366" s="113"/>
      <c r="DG366" s="113"/>
      <c r="DH366" s="113"/>
      <c r="DI366" s="113"/>
      <c r="DJ366" s="113"/>
      <c r="DK366" s="113"/>
      <c r="DL366" s="113"/>
      <c r="DM366" s="113"/>
      <c r="DN366" s="113"/>
      <c r="DO366" s="113"/>
      <c r="DP366" s="113"/>
      <c r="DQ366" s="113"/>
      <c r="DR366" s="113"/>
      <c r="DS366" s="113"/>
      <c r="DT366" s="113"/>
      <c r="DU366" s="113"/>
      <c r="DV366" s="113"/>
      <c r="DW366" s="113"/>
      <c r="DX366" s="113"/>
      <c r="DY366" s="113"/>
      <c r="DZ366" s="113"/>
      <c r="EA366" s="113"/>
      <c r="EB366" s="113"/>
      <c r="EC366" s="113"/>
      <c r="ED366" s="113"/>
      <c r="EE366" s="113"/>
      <c r="EF366" s="113"/>
      <c r="EG366" s="113"/>
      <c r="EH366" s="113"/>
      <c r="EI366" s="113"/>
      <c r="EJ366" s="113"/>
      <c r="EK366" s="113"/>
      <c r="EL366" s="113"/>
      <c r="EM366" s="113"/>
      <c r="EN366" s="113"/>
      <c r="EO366" s="113"/>
      <c r="EP366" s="113"/>
      <c r="EQ366" s="113"/>
      <c r="ER366" s="113"/>
    </row>
    <row r="367" spans="1:148">
      <c r="A367" s="113"/>
      <c r="B367" s="113"/>
      <c r="S367" s="113"/>
      <c r="T367" s="113"/>
      <c r="U367" s="113"/>
      <c r="V367" s="113"/>
      <c r="W367" s="113"/>
      <c r="X367" s="113"/>
      <c r="Y367" s="113"/>
      <c r="Z367" s="113"/>
      <c r="AA367" s="113"/>
      <c r="AB367" s="113"/>
      <c r="AC367" s="113"/>
      <c r="AD367" s="113"/>
      <c r="AE367" s="113"/>
      <c r="AF367" s="113"/>
      <c r="AG367" s="113"/>
      <c r="AH367" s="113"/>
      <c r="AI367" s="113"/>
      <c r="AJ367" s="113"/>
      <c r="AK367" s="113"/>
      <c r="AL367" s="113"/>
      <c r="AM367" s="113"/>
      <c r="AN367" s="113"/>
      <c r="AO367" s="113"/>
      <c r="AP367" s="113"/>
      <c r="AQ367" s="113"/>
      <c r="AR367" s="113"/>
      <c r="AS367" s="113"/>
      <c r="AT367" s="113"/>
      <c r="AU367" s="113"/>
      <c r="AV367" s="113"/>
      <c r="AW367" s="113"/>
      <c r="AX367" s="113"/>
      <c r="AY367" s="113"/>
      <c r="AZ367" s="113"/>
      <c r="BA367" s="113"/>
      <c r="BB367" s="113"/>
      <c r="BC367" s="113"/>
      <c r="BD367" s="113"/>
      <c r="BE367" s="113"/>
      <c r="BF367" s="113"/>
      <c r="BG367" s="113"/>
      <c r="BH367" s="113"/>
      <c r="BI367" s="113"/>
      <c r="BJ367" s="113"/>
      <c r="BK367" s="113"/>
      <c r="BL367" s="113"/>
      <c r="BM367" s="113"/>
      <c r="BN367" s="113"/>
      <c r="BO367" s="113"/>
      <c r="BP367" s="113"/>
      <c r="BQ367" s="113"/>
      <c r="BR367" s="113"/>
      <c r="BS367" s="113"/>
      <c r="BT367" s="113"/>
      <c r="BU367" s="113"/>
      <c r="BV367" s="113"/>
      <c r="BW367" s="113"/>
      <c r="BX367" s="113"/>
      <c r="BY367" s="113"/>
      <c r="BZ367" s="113"/>
      <c r="CA367" s="113"/>
      <c r="CB367" s="113"/>
      <c r="CC367" s="113"/>
      <c r="CD367" s="113"/>
      <c r="CE367" s="113"/>
      <c r="CF367" s="113"/>
      <c r="CG367" s="113"/>
      <c r="CH367" s="113"/>
      <c r="CI367" s="113"/>
      <c r="CJ367" s="113"/>
      <c r="CK367" s="113"/>
      <c r="CL367" s="113"/>
      <c r="CM367" s="113"/>
      <c r="CN367" s="113"/>
      <c r="CO367" s="113"/>
      <c r="CP367" s="113"/>
      <c r="CQ367" s="113"/>
      <c r="CR367" s="113"/>
      <c r="CS367" s="113"/>
      <c r="CT367" s="113"/>
      <c r="CU367" s="113"/>
      <c r="CV367" s="113"/>
      <c r="CW367" s="113"/>
      <c r="CX367" s="113"/>
      <c r="CY367" s="113"/>
      <c r="CZ367" s="113"/>
      <c r="DA367" s="113"/>
      <c r="DB367" s="113"/>
      <c r="DC367" s="113"/>
      <c r="DD367" s="113"/>
      <c r="DE367" s="113"/>
      <c r="DF367" s="113"/>
      <c r="DG367" s="113"/>
      <c r="DH367" s="113"/>
      <c r="DI367" s="113"/>
      <c r="DJ367" s="113"/>
      <c r="DK367" s="113"/>
      <c r="DL367" s="113"/>
      <c r="DM367" s="113"/>
      <c r="DN367" s="113"/>
      <c r="DO367" s="113"/>
      <c r="DP367" s="113"/>
      <c r="DQ367" s="113"/>
      <c r="DR367" s="113"/>
      <c r="DS367" s="113"/>
      <c r="DT367" s="113"/>
      <c r="DU367" s="113"/>
      <c r="DV367" s="113"/>
      <c r="DW367" s="113"/>
      <c r="DX367" s="113"/>
      <c r="DY367" s="113"/>
      <c r="DZ367" s="113"/>
      <c r="EA367" s="113"/>
      <c r="EB367" s="113"/>
      <c r="EC367" s="113"/>
      <c r="ED367" s="113"/>
      <c r="EE367" s="113"/>
      <c r="EF367" s="113"/>
      <c r="EG367" s="113"/>
      <c r="EH367" s="113"/>
      <c r="EI367" s="113"/>
      <c r="EJ367" s="113"/>
      <c r="EK367" s="113"/>
      <c r="EL367" s="113"/>
      <c r="EM367" s="113"/>
      <c r="EN367" s="113"/>
      <c r="EO367" s="113"/>
      <c r="EP367" s="113"/>
      <c r="EQ367" s="113"/>
      <c r="ER367" s="113"/>
    </row>
    <row r="368" spans="1:148">
      <c r="A368" s="113"/>
      <c r="B368" s="113"/>
      <c r="S368" s="113"/>
      <c r="T368" s="113"/>
      <c r="U368" s="113"/>
      <c r="V368" s="113"/>
      <c r="W368" s="113"/>
      <c r="X368" s="113"/>
      <c r="Y368" s="113"/>
      <c r="Z368" s="113"/>
      <c r="AA368" s="113"/>
      <c r="AB368" s="113"/>
      <c r="AC368" s="113"/>
      <c r="AD368" s="113"/>
      <c r="AE368" s="113"/>
      <c r="AF368" s="113"/>
      <c r="AG368" s="113"/>
      <c r="AH368" s="113"/>
      <c r="AI368" s="113"/>
      <c r="AJ368" s="113"/>
      <c r="AK368" s="113"/>
      <c r="AL368" s="113"/>
      <c r="AM368" s="113"/>
      <c r="AN368" s="113"/>
      <c r="AO368" s="113"/>
      <c r="AP368" s="113"/>
      <c r="AQ368" s="113"/>
      <c r="AR368" s="113"/>
      <c r="AS368" s="113"/>
      <c r="AT368" s="113"/>
      <c r="AU368" s="113"/>
      <c r="AV368" s="113"/>
      <c r="AW368" s="113"/>
      <c r="AX368" s="113"/>
      <c r="AY368" s="113"/>
      <c r="AZ368" s="113"/>
      <c r="BA368" s="113"/>
      <c r="BB368" s="113"/>
      <c r="BC368" s="113"/>
      <c r="BD368" s="113"/>
      <c r="BE368" s="113"/>
      <c r="BF368" s="113"/>
      <c r="BG368" s="113"/>
      <c r="BH368" s="113"/>
      <c r="BI368" s="113"/>
      <c r="BJ368" s="113"/>
      <c r="BK368" s="113"/>
      <c r="BL368" s="113"/>
      <c r="BM368" s="113"/>
      <c r="BN368" s="113"/>
      <c r="BO368" s="113"/>
      <c r="BP368" s="113"/>
      <c r="BQ368" s="113"/>
      <c r="BR368" s="113"/>
      <c r="BS368" s="113"/>
      <c r="BT368" s="113"/>
      <c r="BU368" s="113"/>
      <c r="BV368" s="113"/>
      <c r="BW368" s="113"/>
      <c r="BX368" s="113"/>
      <c r="BY368" s="113"/>
      <c r="BZ368" s="113"/>
      <c r="CA368" s="113"/>
      <c r="CB368" s="113"/>
      <c r="CC368" s="113"/>
      <c r="CD368" s="113"/>
      <c r="CE368" s="113"/>
      <c r="CF368" s="113"/>
      <c r="CG368" s="113"/>
      <c r="CH368" s="113"/>
      <c r="CI368" s="113"/>
      <c r="CJ368" s="113"/>
      <c r="CK368" s="113"/>
      <c r="CL368" s="113"/>
      <c r="CM368" s="113"/>
      <c r="CN368" s="113"/>
      <c r="CO368" s="113"/>
      <c r="CP368" s="113"/>
      <c r="CQ368" s="113"/>
      <c r="CR368" s="113"/>
      <c r="CS368" s="113"/>
      <c r="CT368" s="113"/>
      <c r="CU368" s="113"/>
      <c r="CV368" s="113"/>
      <c r="CW368" s="113"/>
      <c r="CX368" s="113"/>
      <c r="CY368" s="113"/>
      <c r="CZ368" s="113"/>
      <c r="DA368" s="113"/>
      <c r="DB368" s="113"/>
      <c r="DC368" s="113"/>
      <c r="DD368" s="113"/>
      <c r="DE368" s="113"/>
      <c r="DF368" s="113"/>
      <c r="DG368" s="113"/>
      <c r="DH368" s="113"/>
      <c r="DI368" s="113"/>
      <c r="DJ368" s="113"/>
      <c r="DK368" s="113"/>
      <c r="DL368" s="113"/>
      <c r="DM368" s="113"/>
      <c r="DN368" s="113"/>
      <c r="DO368" s="113"/>
      <c r="DP368" s="113"/>
      <c r="DQ368" s="113"/>
      <c r="DR368" s="113"/>
      <c r="DS368" s="113"/>
      <c r="DT368" s="113"/>
      <c r="DU368" s="113"/>
      <c r="DV368" s="113"/>
      <c r="DW368" s="113"/>
      <c r="DX368" s="113"/>
      <c r="DY368" s="113"/>
      <c r="DZ368" s="113"/>
      <c r="EA368" s="113"/>
      <c r="EB368" s="113"/>
      <c r="EC368" s="113"/>
      <c r="ED368" s="113"/>
      <c r="EE368" s="113"/>
      <c r="EF368" s="113"/>
      <c r="EG368" s="113"/>
      <c r="EH368" s="113"/>
      <c r="EI368" s="113"/>
      <c r="EJ368" s="113"/>
      <c r="EK368" s="113"/>
      <c r="EL368" s="113"/>
      <c r="EM368" s="113"/>
      <c r="EN368" s="113"/>
      <c r="EO368" s="113"/>
      <c r="EP368" s="113"/>
      <c r="EQ368" s="113"/>
      <c r="ER368" s="113"/>
    </row>
    <row r="369" spans="1:148">
      <c r="A369" s="113"/>
      <c r="B369" s="113"/>
      <c r="S369" s="113"/>
      <c r="T369" s="113"/>
      <c r="U369" s="113"/>
      <c r="V369" s="113"/>
      <c r="W369" s="113"/>
      <c r="X369" s="113"/>
      <c r="Y369" s="113"/>
      <c r="Z369" s="113"/>
      <c r="AA369" s="113"/>
      <c r="AB369" s="113"/>
      <c r="AC369" s="113"/>
      <c r="AD369" s="113"/>
      <c r="AE369" s="113"/>
      <c r="AF369" s="113"/>
      <c r="AG369" s="113"/>
      <c r="AH369" s="113"/>
      <c r="AI369" s="113"/>
      <c r="AJ369" s="113"/>
      <c r="AK369" s="113"/>
      <c r="AL369" s="113"/>
      <c r="AM369" s="113"/>
      <c r="AN369" s="113"/>
      <c r="AO369" s="113"/>
      <c r="AP369" s="113"/>
      <c r="AQ369" s="113"/>
      <c r="AR369" s="113"/>
      <c r="AS369" s="113"/>
      <c r="AT369" s="113"/>
      <c r="AU369" s="113"/>
      <c r="AV369" s="113"/>
      <c r="AW369" s="113"/>
      <c r="AX369" s="113"/>
      <c r="AY369" s="113"/>
      <c r="AZ369" s="113"/>
      <c r="BA369" s="113"/>
      <c r="BB369" s="113"/>
      <c r="BC369" s="113"/>
      <c r="BD369" s="113"/>
      <c r="BE369" s="113"/>
      <c r="BF369" s="113"/>
      <c r="BG369" s="113"/>
      <c r="BH369" s="113"/>
      <c r="BI369" s="113"/>
      <c r="BJ369" s="113"/>
      <c r="BK369" s="113"/>
      <c r="BL369" s="113"/>
      <c r="BM369" s="113"/>
      <c r="BN369" s="113"/>
      <c r="BO369" s="113"/>
      <c r="BP369" s="113"/>
      <c r="BQ369" s="113"/>
      <c r="BR369" s="113"/>
      <c r="BS369" s="113"/>
      <c r="BT369" s="113"/>
      <c r="BU369" s="113"/>
      <c r="BV369" s="113"/>
      <c r="BW369" s="113"/>
      <c r="BX369" s="113"/>
      <c r="BY369" s="113"/>
      <c r="BZ369" s="113"/>
      <c r="CA369" s="113"/>
      <c r="CB369" s="113"/>
      <c r="CC369" s="113"/>
      <c r="CD369" s="113"/>
      <c r="CE369" s="113"/>
      <c r="CF369" s="113"/>
      <c r="CG369" s="113"/>
      <c r="CH369" s="113"/>
      <c r="CI369" s="113"/>
      <c r="CJ369" s="113"/>
      <c r="CK369" s="113"/>
      <c r="CL369" s="113"/>
      <c r="CM369" s="113"/>
      <c r="CN369" s="113"/>
      <c r="CO369" s="113"/>
      <c r="CP369" s="113"/>
      <c r="CQ369" s="113"/>
      <c r="CR369" s="113"/>
      <c r="CS369" s="113"/>
      <c r="CT369" s="113"/>
      <c r="CU369" s="113"/>
      <c r="CV369" s="113"/>
      <c r="CW369" s="113"/>
      <c r="CX369" s="113"/>
      <c r="CY369" s="113"/>
      <c r="CZ369" s="113"/>
      <c r="DA369" s="113"/>
      <c r="DB369" s="113"/>
      <c r="DC369" s="113"/>
      <c r="DD369" s="113"/>
      <c r="DE369" s="113"/>
      <c r="DF369" s="113"/>
      <c r="DG369" s="113"/>
      <c r="DH369" s="113"/>
      <c r="DI369" s="113"/>
      <c r="DJ369" s="113"/>
      <c r="DK369" s="113"/>
      <c r="DL369" s="113"/>
      <c r="DM369" s="113"/>
      <c r="DN369" s="113"/>
      <c r="DO369" s="113"/>
      <c r="DP369" s="113"/>
      <c r="DQ369" s="113"/>
      <c r="DR369" s="113"/>
      <c r="DS369" s="113"/>
      <c r="DT369" s="113"/>
      <c r="DU369" s="113"/>
      <c r="DV369" s="113"/>
      <c r="DW369" s="113"/>
      <c r="DX369" s="113"/>
      <c r="DY369" s="113"/>
      <c r="DZ369" s="113"/>
      <c r="EA369" s="113"/>
      <c r="EB369" s="113"/>
      <c r="EC369" s="113"/>
      <c r="ED369" s="113"/>
      <c r="EE369" s="113"/>
      <c r="EF369" s="113"/>
      <c r="EG369" s="113"/>
      <c r="EH369" s="113"/>
      <c r="EI369" s="113"/>
      <c r="EJ369" s="113"/>
      <c r="EK369" s="113"/>
      <c r="EL369" s="113"/>
      <c r="EM369" s="113"/>
      <c r="EN369" s="113"/>
      <c r="EO369" s="113"/>
      <c r="EP369" s="113"/>
      <c r="EQ369" s="113"/>
      <c r="ER369" s="113"/>
    </row>
    <row r="370" spans="1:148">
      <c r="A370" s="113"/>
      <c r="B370" s="113"/>
      <c r="S370" s="113"/>
      <c r="T370" s="113"/>
      <c r="U370" s="113"/>
      <c r="V370" s="113"/>
      <c r="W370" s="113"/>
      <c r="X370" s="113"/>
      <c r="Y370" s="113"/>
      <c r="Z370" s="113"/>
      <c r="AA370" s="113"/>
      <c r="AB370" s="113"/>
      <c r="AC370" s="113"/>
      <c r="AD370" s="113"/>
      <c r="AE370" s="113"/>
      <c r="AF370" s="113"/>
      <c r="AG370" s="113"/>
      <c r="AH370" s="113"/>
      <c r="AI370" s="113"/>
      <c r="AJ370" s="113"/>
      <c r="AK370" s="113"/>
      <c r="AL370" s="113"/>
      <c r="AM370" s="113"/>
      <c r="AN370" s="113"/>
      <c r="AO370" s="113"/>
      <c r="AP370" s="113"/>
      <c r="AQ370" s="113"/>
      <c r="AR370" s="113"/>
      <c r="AS370" s="113"/>
      <c r="AT370" s="113"/>
      <c r="AU370" s="113"/>
      <c r="AV370" s="113"/>
      <c r="AW370" s="113"/>
      <c r="AX370" s="113"/>
      <c r="AY370" s="113"/>
      <c r="AZ370" s="113"/>
      <c r="BA370" s="113"/>
      <c r="BB370" s="113"/>
      <c r="BC370" s="113"/>
      <c r="BD370" s="113"/>
      <c r="BE370" s="113"/>
      <c r="BF370" s="113"/>
      <c r="BG370" s="113"/>
      <c r="BH370" s="113"/>
      <c r="BI370" s="113"/>
      <c r="BJ370" s="113"/>
      <c r="BK370" s="113"/>
      <c r="BL370" s="113"/>
      <c r="BM370" s="113"/>
      <c r="BN370" s="113"/>
      <c r="BO370" s="113"/>
      <c r="BP370" s="113"/>
      <c r="BQ370" s="113"/>
      <c r="BR370" s="113"/>
      <c r="BS370" s="113"/>
      <c r="BT370" s="113"/>
      <c r="BU370" s="113"/>
      <c r="BV370" s="113"/>
      <c r="BW370" s="113"/>
      <c r="BX370" s="113"/>
      <c r="BY370" s="113"/>
      <c r="BZ370" s="113"/>
      <c r="CA370" s="113"/>
      <c r="CB370" s="113"/>
      <c r="CC370" s="113"/>
      <c r="CD370" s="113"/>
      <c r="CE370" s="113"/>
      <c r="CF370" s="113"/>
      <c r="CG370" s="113"/>
      <c r="CH370" s="113"/>
      <c r="CI370" s="113"/>
      <c r="CJ370" s="113"/>
      <c r="CK370" s="113"/>
      <c r="CL370" s="113"/>
      <c r="CM370" s="113"/>
      <c r="CN370" s="113"/>
      <c r="CO370" s="113"/>
      <c r="CP370" s="113"/>
      <c r="CQ370" s="113"/>
      <c r="CR370" s="113"/>
      <c r="CS370" s="113"/>
      <c r="CT370" s="113"/>
      <c r="CU370" s="113"/>
      <c r="CV370" s="113"/>
      <c r="CW370" s="113"/>
      <c r="CX370" s="113"/>
      <c r="CY370" s="113"/>
      <c r="CZ370" s="113"/>
      <c r="DA370" s="113"/>
      <c r="DB370" s="113"/>
      <c r="DC370" s="113"/>
      <c r="DD370" s="113"/>
      <c r="DE370" s="113"/>
      <c r="DF370" s="113"/>
      <c r="DG370" s="113"/>
      <c r="DH370" s="113"/>
      <c r="DI370" s="113"/>
      <c r="DJ370" s="113"/>
      <c r="DK370" s="113"/>
      <c r="DL370" s="113"/>
      <c r="DM370" s="113"/>
      <c r="DN370" s="113"/>
      <c r="DO370" s="113"/>
      <c r="DP370" s="113"/>
      <c r="DQ370" s="113"/>
      <c r="DR370" s="113"/>
      <c r="DS370" s="113"/>
      <c r="DT370" s="113"/>
      <c r="DU370" s="113"/>
      <c r="DV370" s="113"/>
      <c r="DW370" s="113"/>
      <c r="DX370" s="113"/>
      <c r="DY370" s="113"/>
      <c r="DZ370" s="113"/>
      <c r="EA370" s="113"/>
      <c r="EB370" s="113"/>
      <c r="EC370" s="113"/>
      <c r="ED370" s="113"/>
      <c r="EE370" s="113"/>
      <c r="EF370" s="113"/>
      <c r="EG370" s="113"/>
      <c r="EH370" s="113"/>
      <c r="EI370" s="113"/>
      <c r="EJ370" s="113"/>
      <c r="EK370" s="113"/>
      <c r="EL370" s="113"/>
      <c r="EM370" s="113"/>
      <c r="EN370" s="113"/>
      <c r="EO370" s="113"/>
      <c r="EP370" s="113"/>
      <c r="EQ370" s="113"/>
      <c r="ER370" s="113"/>
    </row>
    <row r="371" spans="1:148">
      <c r="A371" s="113"/>
      <c r="B371" s="113"/>
      <c r="S371" s="113"/>
      <c r="T371" s="113"/>
      <c r="U371" s="113"/>
      <c r="V371" s="113"/>
      <c r="W371" s="113"/>
      <c r="X371" s="113"/>
      <c r="Y371" s="113"/>
      <c r="Z371" s="113"/>
      <c r="AA371" s="113"/>
      <c r="AB371" s="113"/>
      <c r="AC371" s="113"/>
      <c r="AD371" s="113"/>
      <c r="AE371" s="113"/>
      <c r="AF371" s="113"/>
      <c r="AG371" s="113"/>
      <c r="AH371" s="113"/>
      <c r="AI371" s="113"/>
      <c r="AJ371" s="113"/>
      <c r="AK371" s="113"/>
      <c r="AL371" s="113"/>
      <c r="AM371" s="113"/>
      <c r="AN371" s="113"/>
      <c r="AO371" s="113"/>
      <c r="AP371" s="113"/>
      <c r="AQ371" s="113"/>
      <c r="AR371" s="113"/>
      <c r="AS371" s="113"/>
      <c r="AT371" s="113"/>
      <c r="AU371" s="113"/>
      <c r="AV371" s="113"/>
      <c r="AW371" s="113"/>
      <c r="AX371" s="113"/>
      <c r="AY371" s="113"/>
      <c r="AZ371" s="113"/>
      <c r="BA371" s="113"/>
      <c r="BB371" s="113"/>
      <c r="BC371" s="113"/>
      <c r="BD371" s="113"/>
      <c r="BE371" s="113"/>
      <c r="BF371" s="113"/>
      <c r="BG371" s="113"/>
      <c r="BH371" s="113"/>
      <c r="BI371" s="113"/>
      <c r="BJ371" s="113"/>
      <c r="BK371" s="113"/>
      <c r="BL371" s="113"/>
      <c r="BM371" s="113"/>
      <c r="BN371" s="113"/>
      <c r="BO371" s="113"/>
      <c r="BP371" s="113"/>
      <c r="BQ371" s="113"/>
      <c r="BR371" s="113"/>
      <c r="BS371" s="113"/>
      <c r="BT371" s="113"/>
      <c r="BU371" s="113"/>
      <c r="BV371" s="113"/>
      <c r="BW371" s="113"/>
      <c r="BX371" s="113"/>
      <c r="BY371" s="113"/>
      <c r="BZ371" s="113"/>
      <c r="CA371" s="113"/>
      <c r="CB371" s="113"/>
      <c r="CC371" s="113"/>
      <c r="CD371" s="113"/>
      <c r="CE371" s="113"/>
      <c r="CF371" s="113"/>
      <c r="CG371" s="113"/>
      <c r="CH371" s="113"/>
      <c r="CI371" s="113"/>
      <c r="CJ371" s="113"/>
      <c r="CK371" s="113"/>
      <c r="CL371" s="113"/>
      <c r="CM371" s="113"/>
      <c r="CN371" s="113"/>
      <c r="CO371" s="113"/>
      <c r="CP371" s="113"/>
      <c r="CQ371" s="113"/>
      <c r="CR371" s="113"/>
      <c r="CS371" s="113"/>
      <c r="CT371" s="113"/>
      <c r="CU371" s="113"/>
      <c r="CV371" s="113"/>
      <c r="CW371" s="113"/>
      <c r="CX371" s="113"/>
      <c r="CY371" s="113"/>
      <c r="CZ371" s="113"/>
      <c r="DA371" s="113"/>
      <c r="DB371" s="113"/>
      <c r="DC371" s="113"/>
      <c r="DD371" s="113"/>
      <c r="DE371" s="113"/>
      <c r="DF371" s="113"/>
      <c r="DG371" s="113"/>
      <c r="DH371" s="113"/>
      <c r="DI371" s="113"/>
      <c r="DJ371" s="113"/>
      <c r="DK371" s="113"/>
      <c r="DL371" s="113"/>
      <c r="DM371" s="113"/>
      <c r="DN371" s="113"/>
      <c r="DO371" s="113"/>
      <c r="DP371" s="113"/>
      <c r="DQ371" s="113"/>
      <c r="DR371" s="113"/>
      <c r="DS371" s="113"/>
      <c r="DT371" s="113"/>
      <c r="DU371" s="113"/>
      <c r="DV371" s="113"/>
      <c r="DW371" s="113"/>
      <c r="DX371" s="113"/>
      <c r="DY371" s="113"/>
      <c r="DZ371" s="113"/>
      <c r="EA371" s="113"/>
      <c r="EB371" s="113"/>
      <c r="EC371" s="113"/>
      <c r="ED371" s="113"/>
      <c r="EE371" s="113"/>
      <c r="EF371" s="113"/>
      <c r="EG371" s="113"/>
      <c r="EH371" s="113"/>
      <c r="EI371" s="113"/>
      <c r="EJ371" s="113"/>
      <c r="EK371" s="113"/>
      <c r="EL371" s="113"/>
      <c r="EM371" s="113"/>
      <c r="EN371" s="113"/>
      <c r="EO371" s="113"/>
      <c r="EP371" s="113"/>
      <c r="EQ371" s="113"/>
      <c r="ER371" s="113"/>
    </row>
    <row r="372" spans="1:148">
      <c r="A372" s="113"/>
      <c r="B372" s="113"/>
      <c r="S372" s="113"/>
      <c r="T372" s="113"/>
      <c r="U372" s="113"/>
      <c r="V372" s="113"/>
      <c r="W372" s="113"/>
      <c r="X372" s="113"/>
      <c r="Y372" s="113"/>
      <c r="Z372" s="113"/>
      <c r="AA372" s="113"/>
      <c r="AB372" s="113"/>
      <c r="AC372" s="113"/>
      <c r="AD372" s="113"/>
      <c r="AE372" s="113"/>
      <c r="AF372" s="113"/>
      <c r="AG372" s="113"/>
      <c r="AH372" s="113"/>
      <c r="AI372" s="113"/>
      <c r="AJ372" s="113"/>
      <c r="AK372" s="113"/>
      <c r="AL372" s="113"/>
      <c r="AM372" s="113"/>
      <c r="AN372" s="113"/>
      <c r="AO372" s="113"/>
      <c r="AP372" s="113"/>
      <c r="AQ372" s="113"/>
      <c r="AR372" s="113"/>
      <c r="AS372" s="113"/>
      <c r="AT372" s="113"/>
      <c r="AU372" s="113"/>
      <c r="AV372" s="113"/>
      <c r="AW372" s="113"/>
      <c r="AX372" s="113"/>
      <c r="AY372" s="113"/>
      <c r="AZ372" s="113"/>
      <c r="BA372" s="113"/>
      <c r="BB372" s="113"/>
      <c r="BC372" s="113"/>
      <c r="BD372" s="113"/>
      <c r="BE372" s="113"/>
      <c r="BF372" s="113"/>
      <c r="BG372" s="113"/>
      <c r="BH372" s="113"/>
      <c r="BI372" s="113"/>
      <c r="BJ372" s="113"/>
      <c r="BK372" s="113"/>
      <c r="BL372" s="113"/>
      <c r="BM372" s="113"/>
      <c r="BN372" s="113"/>
      <c r="BO372" s="113"/>
      <c r="BP372" s="113"/>
      <c r="BQ372" s="113"/>
      <c r="BR372" s="113"/>
      <c r="BS372" s="113"/>
      <c r="BT372" s="113"/>
      <c r="BU372" s="113"/>
      <c r="BV372" s="113"/>
      <c r="BW372" s="113"/>
      <c r="BX372" s="113"/>
      <c r="BY372" s="113"/>
      <c r="BZ372" s="113"/>
      <c r="CA372" s="113"/>
      <c r="CB372" s="113"/>
      <c r="CC372" s="113"/>
      <c r="CD372" s="113"/>
      <c r="CE372" s="113"/>
      <c r="CF372" s="113"/>
      <c r="CG372" s="113"/>
      <c r="CH372" s="113"/>
      <c r="CI372" s="113"/>
      <c r="CJ372" s="113"/>
      <c r="CK372" s="113"/>
      <c r="CL372" s="113"/>
      <c r="CM372" s="113"/>
      <c r="CN372" s="113"/>
      <c r="CO372" s="113"/>
      <c r="CP372" s="113"/>
      <c r="CQ372" s="113"/>
      <c r="CR372" s="113"/>
      <c r="CS372" s="113"/>
      <c r="CT372" s="113"/>
      <c r="CU372" s="113"/>
      <c r="CV372" s="113"/>
      <c r="CW372" s="113"/>
      <c r="CX372" s="113"/>
      <c r="CY372" s="113"/>
      <c r="CZ372" s="113"/>
      <c r="DA372" s="113"/>
      <c r="DB372" s="113"/>
      <c r="DC372" s="113"/>
      <c r="DD372" s="113"/>
      <c r="DE372" s="113"/>
      <c r="DF372" s="113"/>
      <c r="DG372" s="113"/>
      <c r="DH372" s="113"/>
      <c r="DI372" s="113"/>
      <c r="DJ372" s="113"/>
      <c r="DK372" s="113"/>
      <c r="DL372" s="113"/>
      <c r="DM372" s="113"/>
      <c r="DN372" s="113"/>
      <c r="DO372" s="113"/>
      <c r="DP372" s="113"/>
      <c r="DQ372" s="113"/>
      <c r="DR372" s="113"/>
      <c r="DS372" s="113"/>
      <c r="DT372" s="113"/>
      <c r="DU372" s="113"/>
      <c r="DV372" s="113"/>
      <c r="DW372" s="113"/>
      <c r="DX372" s="113"/>
      <c r="DY372" s="113"/>
      <c r="DZ372" s="113"/>
      <c r="EA372" s="113"/>
      <c r="EB372" s="113"/>
      <c r="EC372" s="113"/>
      <c r="ED372" s="113"/>
      <c r="EE372" s="113"/>
      <c r="EF372" s="113"/>
      <c r="EG372" s="113"/>
      <c r="EH372" s="113"/>
      <c r="EI372" s="113"/>
      <c r="EJ372" s="113"/>
      <c r="EK372" s="113"/>
      <c r="EL372" s="113"/>
      <c r="EM372" s="113"/>
      <c r="EN372" s="113"/>
      <c r="EO372" s="113"/>
      <c r="EP372" s="113"/>
      <c r="EQ372" s="113"/>
      <c r="ER372" s="113"/>
    </row>
    <row r="373" spans="1:148">
      <c r="A373" s="113"/>
      <c r="B373" s="113"/>
      <c r="S373" s="113"/>
      <c r="T373" s="113"/>
      <c r="U373" s="113"/>
      <c r="V373" s="113"/>
      <c r="W373" s="113"/>
      <c r="X373" s="113"/>
      <c r="Y373" s="113"/>
      <c r="Z373" s="113"/>
      <c r="AA373" s="113"/>
      <c r="AB373" s="113"/>
      <c r="AC373" s="113"/>
      <c r="AD373" s="113"/>
      <c r="AE373" s="113"/>
      <c r="AF373" s="113"/>
      <c r="AG373" s="113"/>
      <c r="AH373" s="113"/>
      <c r="AI373" s="113"/>
      <c r="AJ373" s="113"/>
      <c r="AK373" s="113"/>
      <c r="AL373" s="113"/>
      <c r="AM373" s="113"/>
      <c r="AN373" s="113"/>
      <c r="AO373" s="113"/>
      <c r="AP373" s="113"/>
      <c r="AQ373" s="113"/>
      <c r="AR373" s="113"/>
      <c r="AS373" s="113"/>
      <c r="AT373" s="113"/>
      <c r="AU373" s="113"/>
      <c r="AV373" s="113"/>
      <c r="AW373" s="113"/>
      <c r="AX373" s="113"/>
      <c r="AY373" s="113"/>
      <c r="AZ373" s="113"/>
      <c r="BA373" s="113"/>
      <c r="BB373" s="113"/>
      <c r="BC373" s="113"/>
      <c r="BD373" s="113"/>
      <c r="BE373" s="113"/>
      <c r="BF373" s="113"/>
      <c r="BG373" s="113"/>
      <c r="BH373" s="113"/>
      <c r="BI373" s="113"/>
      <c r="BJ373" s="113"/>
      <c r="BK373" s="113"/>
      <c r="BL373" s="113"/>
      <c r="BM373" s="113"/>
      <c r="BN373" s="113"/>
      <c r="BO373" s="113"/>
      <c r="BP373" s="113"/>
      <c r="BQ373" s="113"/>
      <c r="BR373" s="113"/>
      <c r="BS373" s="113"/>
      <c r="BT373" s="113"/>
      <c r="BU373" s="113"/>
      <c r="BV373" s="113"/>
      <c r="BW373" s="113"/>
      <c r="BX373" s="113"/>
      <c r="BY373" s="113"/>
      <c r="BZ373" s="113"/>
      <c r="CA373" s="113"/>
      <c r="CB373" s="113"/>
      <c r="CC373" s="113"/>
      <c r="CD373" s="113"/>
      <c r="CE373" s="113"/>
      <c r="CF373" s="113"/>
      <c r="CG373" s="113"/>
      <c r="CH373" s="113"/>
      <c r="CI373" s="113"/>
      <c r="CJ373" s="113"/>
      <c r="CK373" s="113"/>
      <c r="CL373" s="113"/>
      <c r="CM373" s="113"/>
      <c r="CN373" s="113"/>
      <c r="CO373" s="113"/>
      <c r="CP373" s="113"/>
      <c r="CQ373" s="113"/>
      <c r="CR373" s="113"/>
      <c r="CS373" s="113"/>
      <c r="CT373" s="113"/>
      <c r="CU373" s="113"/>
      <c r="CV373" s="113"/>
      <c r="CW373" s="113"/>
      <c r="CX373" s="113"/>
      <c r="CY373" s="113"/>
      <c r="CZ373" s="113"/>
      <c r="DA373" s="113"/>
      <c r="DB373" s="113"/>
      <c r="DC373" s="113"/>
      <c r="DD373" s="113"/>
      <c r="DE373" s="113"/>
      <c r="DF373" s="113"/>
      <c r="DG373" s="113"/>
      <c r="DH373" s="113"/>
      <c r="DI373" s="113"/>
      <c r="DJ373" s="113"/>
      <c r="DK373" s="113"/>
      <c r="DL373" s="113"/>
      <c r="DM373" s="113"/>
      <c r="DN373" s="113"/>
      <c r="DO373" s="113"/>
      <c r="DP373" s="113"/>
      <c r="DQ373" s="113"/>
      <c r="DR373" s="113"/>
      <c r="DS373" s="113"/>
      <c r="DT373" s="113"/>
      <c r="DU373" s="113"/>
      <c r="DV373" s="113"/>
      <c r="DW373" s="113"/>
      <c r="DX373" s="113"/>
      <c r="DY373" s="113"/>
      <c r="DZ373" s="113"/>
      <c r="EA373" s="113"/>
      <c r="EB373" s="113"/>
      <c r="EC373" s="113"/>
      <c r="ED373" s="113"/>
      <c r="EE373" s="113"/>
      <c r="EF373" s="113"/>
      <c r="EG373" s="113"/>
      <c r="EH373" s="113"/>
      <c r="EI373" s="113"/>
      <c r="EJ373" s="113"/>
      <c r="EK373" s="113"/>
      <c r="EL373" s="113"/>
      <c r="EM373" s="113"/>
      <c r="EN373" s="113"/>
      <c r="EO373" s="113"/>
      <c r="EP373" s="113"/>
      <c r="EQ373" s="113"/>
      <c r="ER373" s="113"/>
    </row>
    <row r="374" spans="1:148">
      <c r="A374" s="113"/>
      <c r="B374" s="113"/>
      <c r="S374" s="113"/>
      <c r="T374" s="113"/>
      <c r="U374" s="113"/>
      <c r="V374" s="113"/>
      <c r="W374" s="113"/>
      <c r="X374" s="113"/>
      <c r="Y374" s="113"/>
      <c r="Z374" s="113"/>
      <c r="AA374" s="113"/>
      <c r="AB374" s="113"/>
      <c r="AC374" s="113"/>
      <c r="AD374" s="113"/>
      <c r="AE374" s="113"/>
      <c r="AF374" s="113"/>
      <c r="AG374" s="113"/>
      <c r="AH374" s="113"/>
      <c r="AI374" s="113"/>
      <c r="AJ374" s="113"/>
      <c r="AK374" s="113"/>
      <c r="AL374" s="113"/>
      <c r="AM374" s="113"/>
      <c r="AN374" s="113"/>
      <c r="AO374" s="113"/>
      <c r="AP374" s="113"/>
      <c r="AQ374" s="113"/>
      <c r="AR374" s="113"/>
      <c r="AS374" s="113"/>
      <c r="AT374" s="113"/>
      <c r="AU374" s="113"/>
      <c r="AV374" s="113"/>
      <c r="AW374" s="113"/>
      <c r="AX374" s="113"/>
      <c r="AY374" s="113"/>
      <c r="AZ374" s="113"/>
      <c r="BA374" s="113"/>
      <c r="BB374" s="113"/>
      <c r="BC374" s="113"/>
      <c r="BD374" s="113"/>
      <c r="BE374" s="113"/>
      <c r="BF374" s="113"/>
      <c r="BG374" s="113"/>
      <c r="BH374" s="113"/>
      <c r="BI374" s="113"/>
      <c r="BJ374" s="113"/>
      <c r="BK374" s="113"/>
      <c r="BL374" s="113"/>
      <c r="BM374" s="113"/>
      <c r="BN374" s="113"/>
      <c r="BO374" s="113"/>
      <c r="BP374" s="113"/>
      <c r="BQ374" s="113"/>
      <c r="BR374" s="113"/>
      <c r="BS374" s="113"/>
      <c r="BT374" s="113"/>
      <c r="BU374" s="113"/>
      <c r="BV374" s="113"/>
      <c r="BW374" s="113"/>
      <c r="BX374" s="113"/>
      <c r="BY374" s="113"/>
      <c r="BZ374" s="113"/>
      <c r="CA374" s="113"/>
      <c r="CB374" s="113"/>
      <c r="CC374" s="113"/>
      <c r="CD374" s="113"/>
      <c r="CE374" s="113"/>
      <c r="CF374" s="113"/>
      <c r="CG374" s="113"/>
      <c r="CH374" s="113"/>
      <c r="CI374" s="113"/>
      <c r="CJ374" s="113"/>
      <c r="CK374" s="113"/>
      <c r="CL374" s="113"/>
      <c r="CM374" s="113"/>
      <c r="CN374" s="113"/>
      <c r="CO374" s="113"/>
      <c r="CP374" s="113"/>
      <c r="CQ374" s="113"/>
      <c r="CR374" s="113"/>
      <c r="CS374" s="113"/>
      <c r="CT374" s="113"/>
      <c r="CU374" s="113"/>
      <c r="CV374" s="113"/>
      <c r="CW374" s="113"/>
      <c r="CX374" s="113"/>
      <c r="CY374" s="113"/>
      <c r="CZ374" s="113"/>
      <c r="DA374" s="113"/>
      <c r="DB374" s="113"/>
      <c r="DC374" s="113"/>
      <c r="DD374" s="113"/>
      <c r="DE374" s="113"/>
      <c r="DF374" s="113"/>
      <c r="DG374" s="113"/>
      <c r="DH374" s="113"/>
      <c r="DI374" s="113"/>
      <c r="DJ374" s="113"/>
      <c r="DK374" s="113"/>
      <c r="DL374" s="113"/>
      <c r="DM374" s="113"/>
      <c r="DN374" s="113"/>
      <c r="DO374" s="113"/>
      <c r="DP374" s="113"/>
      <c r="DQ374" s="113"/>
      <c r="DR374" s="113"/>
      <c r="DS374" s="113"/>
      <c r="DT374" s="113"/>
      <c r="DU374" s="113"/>
      <c r="DV374" s="113"/>
      <c r="DW374" s="113"/>
      <c r="DX374" s="113"/>
      <c r="DY374" s="113"/>
      <c r="DZ374" s="113"/>
      <c r="EA374" s="113"/>
      <c r="EB374" s="113"/>
      <c r="EC374" s="113"/>
      <c r="ED374" s="113"/>
      <c r="EE374" s="113"/>
      <c r="EF374" s="113"/>
      <c r="EG374" s="113"/>
      <c r="EH374" s="113"/>
      <c r="EI374" s="113"/>
      <c r="EJ374" s="113"/>
      <c r="EK374" s="113"/>
      <c r="EL374" s="113"/>
      <c r="EM374" s="113"/>
      <c r="EN374" s="113"/>
      <c r="EO374" s="113"/>
      <c r="EP374" s="113"/>
      <c r="EQ374" s="113"/>
      <c r="ER374" s="113"/>
    </row>
    <row r="375" spans="1:148">
      <c r="A375" s="113"/>
      <c r="B375" s="113"/>
      <c r="S375" s="113"/>
      <c r="T375" s="113"/>
      <c r="U375" s="113"/>
      <c r="V375" s="113"/>
      <c r="W375" s="113"/>
      <c r="X375" s="113"/>
      <c r="Y375" s="113"/>
      <c r="Z375" s="113"/>
      <c r="AA375" s="113"/>
      <c r="AB375" s="113"/>
      <c r="AC375" s="113"/>
      <c r="AD375" s="113"/>
      <c r="AE375" s="113"/>
      <c r="AF375" s="113"/>
      <c r="AG375" s="113"/>
      <c r="AH375" s="113"/>
      <c r="AI375" s="113"/>
      <c r="AJ375" s="113"/>
      <c r="AK375" s="113"/>
      <c r="AL375" s="113"/>
      <c r="AM375" s="113"/>
      <c r="AN375" s="113"/>
      <c r="AO375" s="113"/>
      <c r="AP375" s="113"/>
      <c r="AQ375" s="113"/>
      <c r="AR375" s="113"/>
      <c r="AS375" s="113"/>
      <c r="AT375" s="113"/>
      <c r="AU375" s="113"/>
      <c r="AV375" s="113"/>
      <c r="AW375" s="113"/>
      <c r="AX375" s="113"/>
      <c r="AY375" s="113"/>
      <c r="AZ375" s="113"/>
      <c r="BA375" s="113"/>
      <c r="BB375" s="113"/>
      <c r="BC375" s="113"/>
      <c r="BD375" s="113"/>
      <c r="BE375" s="113"/>
      <c r="BF375" s="113"/>
      <c r="BG375" s="113"/>
      <c r="BH375" s="113"/>
      <c r="BI375" s="113"/>
      <c r="BJ375" s="113"/>
      <c r="BK375" s="113"/>
      <c r="BL375" s="113"/>
      <c r="BM375" s="113"/>
      <c r="BN375" s="113"/>
      <c r="BO375" s="113"/>
      <c r="BP375" s="113"/>
      <c r="BQ375" s="113"/>
      <c r="BR375" s="113"/>
      <c r="BS375" s="113"/>
      <c r="BT375" s="113"/>
      <c r="BU375" s="113"/>
      <c r="BV375" s="113"/>
      <c r="BW375" s="113"/>
      <c r="BX375" s="113"/>
      <c r="BY375" s="113"/>
      <c r="BZ375" s="113"/>
      <c r="CA375" s="113"/>
      <c r="CB375" s="113"/>
      <c r="CC375" s="113"/>
      <c r="CD375" s="113"/>
      <c r="CE375" s="113"/>
      <c r="CF375" s="113"/>
      <c r="CG375" s="113"/>
      <c r="CH375" s="113"/>
      <c r="CI375" s="113"/>
      <c r="CJ375" s="113"/>
      <c r="CK375" s="113"/>
      <c r="CL375" s="113"/>
      <c r="CM375" s="113"/>
      <c r="CN375" s="113"/>
      <c r="CO375" s="113"/>
      <c r="CP375" s="113"/>
      <c r="CQ375" s="113"/>
      <c r="CR375" s="113"/>
      <c r="CS375" s="113"/>
      <c r="CT375" s="113"/>
      <c r="CU375" s="113"/>
      <c r="CV375" s="113"/>
      <c r="CW375" s="113"/>
      <c r="CX375" s="113"/>
      <c r="CY375" s="113"/>
      <c r="CZ375" s="113"/>
      <c r="DA375" s="113"/>
      <c r="DB375" s="113"/>
      <c r="DC375" s="113"/>
      <c r="DD375" s="113"/>
      <c r="DE375" s="113"/>
      <c r="DF375" s="113"/>
      <c r="DG375" s="113"/>
      <c r="DH375" s="113"/>
      <c r="DI375" s="113"/>
      <c r="DJ375" s="113"/>
      <c r="DK375" s="113"/>
      <c r="DL375" s="113"/>
      <c r="DM375" s="113"/>
      <c r="DN375" s="113"/>
      <c r="DO375" s="113"/>
      <c r="DP375" s="113"/>
      <c r="DQ375" s="113"/>
      <c r="DR375" s="113"/>
      <c r="DS375" s="113"/>
      <c r="DT375" s="113"/>
      <c r="DU375" s="113"/>
      <c r="DV375" s="113"/>
      <c r="DW375" s="113"/>
      <c r="DX375" s="113"/>
      <c r="DY375" s="113"/>
      <c r="DZ375" s="113"/>
      <c r="EA375" s="113"/>
      <c r="EB375" s="113"/>
      <c r="EC375" s="113"/>
      <c r="ED375" s="113"/>
      <c r="EE375" s="113"/>
      <c r="EF375" s="113"/>
      <c r="EG375" s="113"/>
      <c r="EH375" s="113"/>
      <c r="EI375" s="113"/>
      <c r="EJ375" s="113"/>
      <c r="EK375" s="113"/>
      <c r="EL375" s="113"/>
      <c r="EM375" s="113"/>
      <c r="EN375" s="113"/>
      <c r="EO375" s="113"/>
      <c r="EP375" s="113"/>
      <c r="EQ375" s="113"/>
      <c r="ER375" s="113"/>
    </row>
    <row r="376" spans="1:148">
      <c r="A376" s="113"/>
      <c r="B376" s="113"/>
      <c r="S376" s="113"/>
      <c r="T376" s="113"/>
      <c r="U376" s="113"/>
      <c r="V376" s="113"/>
      <c r="W376" s="113"/>
      <c r="X376" s="113"/>
      <c r="Y376" s="113"/>
      <c r="Z376" s="113"/>
      <c r="AA376" s="113"/>
      <c r="AB376" s="113"/>
      <c r="AC376" s="113"/>
      <c r="AD376" s="113"/>
      <c r="AE376" s="113"/>
      <c r="AF376" s="113"/>
      <c r="AG376" s="113"/>
      <c r="AH376" s="113"/>
      <c r="AI376" s="113"/>
      <c r="AJ376" s="113"/>
      <c r="AK376" s="113"/>
      <c r="AL376" s="113"/>
      <c r="AM376" s="113"/>
      <c r="AN376" s="113"/>
      <c r="AO376" s="113"/>
      <c r="AP376" s="113"/>
      <c r="AQ376" s="113"/>
      <c r="AR376" s="113"/>
      <c r="AS376" s="113"/>
      <c r="AT376" s="113"/>
      <c r="AU376" s="113"/>
      <c r="AV376" s="113"/>
      <c r="AW376" s="113"/>
      <c r="AX376" s="113"/>
      <c r="AY376" s="113"/>
      <c r="AZ376" s="113"/>
      <c r="BA376" s="113"/>
      <c r="BB376" s="113"/>
      <c r="BC376" s="113"/>
      <c r="BD376" s="113"/>
      <c r="BE376" s="113"/>
      <c r="BF376" s="113"/>
      <c r="BG376" s="113"/>
      <c r="BH376" s="113"/>
      <c r="BI376" s="113"/>
      <c r="BJ376" s="113"/>
      <c r="BK376" s="113"/>
      <c r="BL376" s="113"/>
      <c r="BM376" s="113"/>
      <c r="BN376" s="113"/>
      <c r="BO376" s="113"/>
      <c r="BP376" s="113"/>
      <c r="BQ376" s="113"/>
      <c r="BR376" s="113"/>
      <c r="BS376" s="113"/>
      <c r="BT376" s="113"/>
      <c r="BU376" s="113"/>
      <c r="BV376" s="113"/>
      <c r="BW376" s="113"/>
      <c r="BX376" s="113"/>
      <c r="BY376" s="113"/>
      <c r="BZ376" s="113"/>
      <c r="CA376" s="113"/>
      <c r="CB376" s="113"/>
      <c r="CC376" s="113"/>
      <c r="CD376" s="113"/>
      <c r="CE376" s="113"/>
      <c r="CF376" s="113"/>
      <c r="CG376" s="113"/>
      <c r="CH376" s="113"/>
      <c r="CI376" s="113"/>
      <c r="CJ376" s="113"/>
      <c r="CK376" s="113"/>
      <c r="CL376" s="113"/>
      <c r="CM376" s="113"/>
      <c r="CN376" s="113"/>
      <c r="CO376" s="113"/>
      <c r="CP376" s="113"/>
      <c r="CQ376" s="113"/>
      <c r="CR376" s="113"/>
      <c r="CS376" s="113"/>
      <c r="CT376" s="113"/>
      <c r="CU376" s="113"/>
      <c r="CV376" s="113"/>
      <c r="CW376" s="113"/>
      <c r="CX376" s="113"/>
      <c r="CY376" s="113"/>
      <c r="CZ376" s="113"/>
      <c r="DA376" s="113"/>
      <c r="DB376" s="113"/>
      <c r="DC376" s="113"/>
      <c r="DD376" s="113"/>
      <c r="DE376" s="113"/>
      <c r="DF376" s="113"/>
      <c r="DG376" s="113"/>
      <c r="DH376" s="113"/>
      <c r="DI376" s="113"/>
      <c r="DJ376" s="113"/>
      <c r="DK376" s="113"/>
      <c r="DL376" s="113"/>
      <c r="DM376" s="113"/>
      <c r="DN376" s="113"/>
      <c r="DO376" s="113"/>
      <c r="DP376" s="113"/>
      <c r="DQ376" s="113"/>
      <c r="DR376" s="113"/>
      <c r="DS376" s="113"/>
      <c r="DT376" s="113"/>
      <c r="DU376" s="113"/>
      <c r="DV376" s="113"/>
      <c r="DW376" s="113"/>
      <c r="DX376" s="113"/>
      <c r="DY376" s="113"/>
      <c r="DZ376" s="113"/>
      <c r="EA376" s="113"/>
      <c r="EB376" s="113"/>
      <c r="EC376" s="113"/>
      <c r="ED376" s="113"/>
      <c r="EE376" s="113"/>
      <c r="EF376" s="113"/>
      <c r="EG376" s="113"/>
      <c r="EH376" s="113"/>
      <c r="EI376" s="113"/>
      <c r="EJ376" s="113"/>
      <c r="EK376" s="113"/>
      <c r="EL376" s="113"/>
      <c r="EM376" s="113"/>
      <c r="EN376" s="113"/>
      <c r="EO376" s="113"/>
      <c r="EP376" s="113"/>
      <c r="EQ376" s="113"/>
      <c r="ER376" s="113"/>
    </row>
    <row r="377" spans="1:148">
      <c r="A377" s="113"/>
      <c r="B377" s="113"/>
      <c r="S377" s="113"/>
      <c r="T377" s="113"/>
      <c r="U377" s="113"/>
      <c r="V377" s="113"/>
      <c r="W377" s="113"/>
      <c r="X377" s="113"/>
      <c r="Y377" s="113"/>
      <c r="Z377" s="113"/>
      <c r="AA377" s="113"/>
      <c r="AB377" s="113"/>
      <c r="AC377" s="113"/>
      <c r="AD377" s="113"/>
      <c r="AE377" s="113"/>
      <c r="AF377" s="113"/>
      <c r="AG377" s="113"/>
      <c r="AH377" s="113"/>
      <c r="AI377" s="113"/>
      <c r="AJ377" s="113"/>
      <c r="AK377" s="113"/>
      <c r="AL377" s="113"/>
      <c r="AM377" s="113"/>
      <c r="AN377" s="113"/>
      <c r="AO377" s="113"/>
      <c r="AP377" s="113"/>
      <c r="AQ377" s="113"/>
      <c r="AR377" s="113"/>
      <c r="AS377" s="113"/>
      <c r="AT377" s="113"/>
      <c r="AU377" s="113"/>
      <c r="AV377" s="113"/>
      <c r="AW377" s="113"/>
      <c r="AX377" s="113"/>
      <c r="AY377" s="113"/>
      <c r="AZ377" s="113"/>
      <c r="BA377" s="113"/>
      <c r="BB377" s="113"/>
      <c r="BC377" s="113"/>
      <c r="BD377" s="113"/>
      <c r="BE377" s="113"/>
      <c r="BF377" s="113"/>
      <c r="BG377" s="113"/>
      <c r="BH377" s="113"/>
      <c r="BI377" s="113"/>
      <c r="BJ377" s="113"/>
      <c r="BK377" s="113"/>
      <c r="BL377" s="113"/>
      <c r="BM377" s="113"/>
      <c r="BN377" s="113"/>
      <c r="BO377" s="113"/>
      <c r="BP377" s="113"/>
      <c r="BQ377" s="113"/>
      <c r="BR377" s="113"/>
      <c r="BS377" s="113"/>
      <c r="BT377" s="113"/>
      <c r="BU377" s="113"/>
      <c r="BV377" s="113"/>
      <c r="BW377" s="113"/>
      <c r="BX377" s="113"/>
      <c r="BY377" s="113"/>
      <c r="BZ377" s="113"/>
      <c r="CA377" s="113"/>
      <c r="CB377" s="113"/>
      <c r="CC377" s="113"/>
      <c r="CD377" s="113"/>
      <c r="CE377" s="113"/>
      <c r="CF377" s="113"/>
      <c r="CG377" s="113"/>
      <c r="CH377" s="113"/>
      <c r="CI377" s="113"/>
      <c r="CJ377" s="113"/>
      <c r="CK377" s="113"/>
      <c r="CL377" s="113"/>
      <c r="CM377" s="113"/>
      <c r="CN377" s="113"/>
      <c r="CO377" s="113"/>
      <c r="CP377" s="113"/>
      <c r="CQ377" s="113"/>
      <c r="CR377" s="113"/>
      <c r="CS377" s="113"/>
      <c r="CT377" s="113"/>
      <c r="CU377" s="113"/>
      <c r="CV377" s="113"/>
      <c r="CW377" s="113"/>
      <c r="CX377" s="113"/>
      <c r="CY377" s="113"/>
      <c r="CZ377" s="113"/>
      <c r="DA377" s="113"/>
      <c r="DB377" s="113"/>
      <c r="DC377" s="113"/>
      <c r="DD377" s="113"/>
      <c r="DE377" s="113"/>
      <c r="DF377" s="113"/>
      <c r="DG377" s="113"/>
      <c r="DH377" s="113"/>
      <c r="DI377" s="113"/>
      <c r="DJ377" s="113"/>
      <c r="DK377" s="113"/>
      <c r="DL377" s="113"/>
      <c r="DM377" s="113"/>
      <c r="DN377" s="113"/>
      <c r="DO377" s="113"/>
      <c r="DP377" s="113"/>
      <c r="DQ377" s="113"/>
      <c r="DR377" s="113"/>
      <c r="DS377" s="113"/>
      <c r="DT377" s="113"/>
      <c r="DU377" s="113"/>
      <c r="DV377" s="113"/>
      <c r="DW377" s="113"/>
      <c r="DX377" s="113"/>
      <c r="DY377" s="113"/>
      <c r="DZ377" s="113"/>
      <c r="EA377" s="113"/>
      <c r="EB377" s="113"/>
      <c r="EC377" s="113"/>
      <c r="ED377" s="113"/>
      <c r="EE377" s="113"/>
      <c r="EF377" s="113"/>
      <c r="EG377" s="113"/>
      <c r="EH377" s="113"/>
      <c r="EI377" s="113"/>
      <c r="EJ377" s="113"/>
      <c r="EK377" s="113"/>
      <c r="EL377" s="113"/>
      <c r="EM377" s="113"/>
      <c r="EN377" s="113"/>
      <c r="EO377" s="113"/>
      <c r="EP377" s="113"/>
      <c r="EQ377" s="113"/>
      <c r="ER377" s="113"/>
    </row>
    <row r="378" spans="1:148">
      <c r="A378" s="113"/>
      <c r="B378" s="113"/>
      <c r="S378" s="113"/>
      <c r="T378" s="113"/>
      <c r="U378" s="113"/>
      <c r="V378" s="113"/>
      <c r="W378" s="113"/>
      <c r="X378" s="113"/>
      <c r="Y378" s="113"/>
      <c r="Z378" s="113"/>
      <c r="AA378" s="113"/>
      <c r="AB378" s="113"/>
      <c r="AC378" s="113"/>
      <c r="AD378" s="113"/>
      <c r="AE378" s="113"/>
      <c r="AF378" s="113"/>
      <c r="AG378" s="113"/>
      <c r="AH378" s="113"/>
      <c r="AI378" s="113"/>
      <c r="AJ378" s="113"/>
      <c r="AK378" s="113"/>
      <c r="AL378" s="113"/>
      <c r="AM378" s="113"/>
      <c r="AN378" s="113"/>
      <c r="AO378" s="113"/>
      <c r="AP378" s="113"/>
      <c r="AQ378" s="113"/>
      <c r="AR378" s="113"/>
      <c r="AS378" s="113"/>
      <c r="AT378" s="113"/>
      <c r="AU378" s="113"/>
      <c r="AV378" s="113"/>
      <c r="AW378" s="113"/>
      <c r="AX378" s="113"/>
      <c r="AY378" s="113"/>
      <c r="AZ378" s="113"/>
      <c r="BA378" s="113"/>
      <c r="BB378" s="113"/>
      <c r="BC378" s="113"/>
      <c r="BD378" s="113"/>
      <c r="BE378" s="113"/>
      <c r="BF378" s="113"/>
      <c r="BG378" s="113"/>
      <c r="BH378" s="113"/>
      <c r="BI378" s="113"/>
      <c r="BJ378" s="113"/>
      <c r="BK378" s="113"/>
      <c r="BL378" s="113"/>
      <c r="BM378" s="113"/>
      <c r="BN378" s="113"/>
      <c r="BO378" s="113"/>
      <c r="BP378" s="113"/>
      <c r="BQ378" s="113"/>
      <c r="BR378" s="113"/>
      <c r="BS378" s="113"/>
      <c r="BT378" s="113"/>
      <c r="BU378" s="113"/>
      <c r="BV378" s="113"/>
      <c r="BW378" s="113"/>
      <c r="BX378" s="113"/>
      <c r="BY378" s="113"/>
      <c r="BZ378" s="113"/>
      <c r="CA378" s="113"/>
      <c r="CB378" s="113"/>
      <c r="CC378" s="113"/>
      <c r="CD378" s="113"/>
      <c r="CE378" s="113"/>
      <c r="CF378" s="113"/>
      <c r="CG378" s="113"/>
      <c r="CH378" s="113"/>
      <c r="CI378" s="113"/>
      <c r="CJ378" s="113"/>
      <c r="CK378" s="113"/>
      <c r="CL378" s="113"/>
      <c r="CM378" s="113"/>
      <c r="CN378" s="113"/>
      <c r="CO378" s="113"/>
      <c r="CP378" s="113"/>
      <c r="CQ378" s="113"/>
      <c r="CR378" s="113"/>
      <c r="CS378" s="113"/>
      <c r="CT378" s="113"/>
      <c r="CU378" s="113"/>
      <c r="CV378" s="113"/>
      <c r="CW378" s="113"/>
      <c r="CX378" s="113"/>
      <c r="CY378" s="113"/>
      <c r="CZ378" s="113"/>
      <c r="DA378" s="113"/>
      <c r="DB378" s="113"/>
      <c r="DC378" s="113"/>
      <c r="DD378" s="113"/>
      <c r="DE378" s="113"/>
      <c r="DF378" s="113"/>
      <c r="DG378" s="113"/>
      <c r="DH378" s="113"/>
      <c r="DI378" s="113"/>
      <c r="DJ378" s="113"/>
      <c r="DK378" s="113"/>
      <c r="DL378" s="113"/>
      <c r="DM378" s="113"/>
      <c r="DN378" s="113"/>
      <c r="DO378" s="113"/>
      <c r="DP378" s="113"/>
      <c r="DQ378" s="113"/>
      <c r="DR378" s="113"/>
      <c r="DS378" s="113"/>
      <c r="DT378" s="113"/>
      <c r="DU378" s="113"/>
      <c r="DV378" s="113"/>
      <c r="DW378" s="113"/>
      <c r="DX378" s="113"/>
      <c r="DY378" s="113"/>
      <c r="DZ378" s="113"/>
      <c r="EA378" s="113"/>
      <c r="EB378" s="113"/>
      <c r="EC378" s="113"/>
      <c r="ED378" s="113"/>
      <c r="EE378" s="113"/>
      <c r="EF378" s="113"/>
      <c r="EG378" s="113"/>
      <c r="EH378" s="113"/>
      <c r="EI378" s="113"/>
      <c r="EJ378" s="113"/>
      <c r="EK378" s="113"/>
      <c r="EL378" s="113"/>
      <c r="EM378" s="113"/>
      <c r="EN378" s="113"/>
      <c r="EO378" s="113"/>
      <c r="EP378" s="113"/>
      <c r="EQ378" s="113"/>
      <c r="ER378" s="113"/>
    </row>
    <row r="379" spans="1:148">
      <c r="A379" s="113"/>
      <c r="B379" s="113"/>
      <c r="S379" s="113"/>
      <c r="T379" s="113"/>
      <c r="U379" s="113"/>
      <c r="V379" s="113"/>
      <c r="W379" s="113"/>
      <c r="X379" s="113"/>
      <c r="Y379" s="113"/>
      <c r="Z379" s="113"/>
      <c r="AA379" s="113"/>
      <c r="AB379" s="113"/>
      <c r="AC379" s="113"/>
      <c r="AD379" s="113"/>
      <c r="AE379" s="113"/>
      <c r="AF379" s="113"/>
      <c r="AG379" s="113"/>
      <c r="AH379" s="113"/>
      <c r="AI379" s="113"/>
      <c r="AJ379" s="113"/>
      <c r="AK379" s="113"/>
      <c r="AL379" s="113"/>
      <c r="AM379" s="113"/>
      <c r="AN379" s="113"/>
      <c r="AO379" s="113"/>
      <c r="AP379" s="113"/>
      <c r="AQ379" s="113"/>
      <c r="AR379" s="113"/>
      <c r="AS379" s="113"/>
      <c r="AT379" s="113"/>
      <c r="AU379" s="113"/>
      <c r="AV379" s="113"/>
      <c r="AW379" s="113"/>
      <c r="AX379" s="113"/>
      <c r="AY379" s="113"/>
      <c r="AZ379" s="113"/>
      <c r="BA379" s="113"/>
      <c r="BB379" s="113"/>
      <c r="BC379" s="113"/>
      <c r="BD379" s="113"/>
      <c r="BE379" s="113"/>
      <c r="BF379" s="113"/>
      <c r="BG379" s="113"/>
      <c r="BH379" s="113"/>
      <c r="BI379" s="113"/>
      <c r="BJ379" s="113"/>
      <c r="BK379" s="113"/>
      <c r="BL379" s="113"/>
      <c r="BM379" s="113"/>
      <c r="BN379" s="113"/>
      <c r="BO379" s="113"/>
      <c r="BP379" s="113"/>
      <c r="BQ379" s="113"/>
      <c r="BR379" s="113"/>
      <c r="BS379" s="113"/>
      <c r="BT379" s="113"/>
      <c r="BU379" s="113"/>
      <c r="BV379" s="113"/>
      <c r="BW379" s="113"/>
      <c r="BX379" s="113"/>
      <c r="BY379" s="113"/>
      <c r="BZ379" s="113"/>
      <c r="CA379" s="113"/>
      <c r="CB379" s="113"/>
      <c r="CC379" s="113"/>
      <c r="CD379" s="113"/>
      <c r="CE379" s="113"/>
      <c r="CF379" s="113"/>
      <c r="CG379" s="113"/>
      <c r="CH379" s="113"/>
      <c r="CI379" s="113"/>
      <c r="CJ379" s="113"/>
      <c r="CK379" s="113"/>
      <c r="CL379" s="113"/>
      <c r="CM379" s="113"/>
      <c r="CN379" s="113"/>
      <c r="CO379" s="113"/>
      <c r="CP379" s="113"/>
      <c r="CQ379" s="113"/>
      <c r="CR379" s="113"/>
      <c r="CS379" s="113"/>
      <c r="CT379" s="113"/>
      <c r="CU379" s="113"/>
      <c r="CV379" s="113"/>
      <c r="CW379" s="113"/>
      <c r="CX379" s="113"/>
      <c r="CY379" s="113"/>
      <c r="CZ379" s="113"/>
      <c r="DA379" s="113"/>
      <c r="DB379" s="113"/>
      <c r="DC379" s="113"/>
      <c r="DD379" s="113"/>
      <c r="DE379" s="113"/>
      <c r="DF379" s="113"/>
      <c r="DG379" s="113"/>
      <c r="DH379" s="113"/>
      <c r="DI379" s="113"/>
      <c r="DJ379" s="113"/>
      <c r="DK379" s="113"/>
      <c r="DL379" s="113"/>
      <c r="DM379" s="113"/>
      <c r="DN379" s="113"/>
      <c r="DO379" s="113"/>
      <c r="DP379" s="113"/>
      <c r="DQ379" s="113"/>
      <c r="DR379" s="113"/>
      <c r="DS379" s="113"/>
      <c r="DT379" s="113"/>
      <c r="DU379" s="113"/>
      <c r="DV379" s="113"/>
      <c r="DW379" s="113"/>
      <c r="DX379" s="113"/>
      <c r="DY379" s="113"/>
      <c r="DZ379" s="113"/>
      <c r="EA379" s="113"/>
      <c r="EB379" s="113"/>
      <c r="EC379" s="113"/>
      <c r="ED379" s="113"/>
      <c r="EE379" s="113"/>
      <c r="EF379" s="113"/>
      <c r="EG379" s="113"/>
      <c r="EH379" s="113"/>
      <c r="EI379" s="113"/>
      <c r="EJ379" s="113"/>
      <c r="EK379" s="113"/>
      <c r="EL379" s="113"/>
      <c r="EM379" s="113"/>
      <c r="EN379" s="113"/>
      <c r="EO379" s="113"/>
      <c r="EP379" s="113"/>
      <c r="EQ379" s="113"/>
      <c r="ER379" s="113"/>
    </row>
    <row r="380" spans="1:148">
      <c r="A380" s="113"/>
      <c r="B380" s="113"/>
      <c r="S380" s="113"/>
      <c r="T380" s="113"/>
      <c r="U380" s="113"/>
      <c r="V380" s="113"/>
      <c r="W380" s="113"/>
      <c r="X380" s="113"/>
      <c r="Y380" s="113"/>
      <c r="Z380" s="113"/>
      <c r="AA380" s="113"/>
      <c r="AB380" s="113"/>
      <c r="AC380" s="113"/>
      <c r="AD380" s="113"/>
      <c r="AE380" s="113"/>
      <c r="AF380" s="113"/>
      <c r="AG380" s="113"/>
      <c r="AH380" s="113"/>
      <c r="AI380" s="113"/>
      <c r="AJ380" s="113"/>
      <c r="AK380" s="113"/>
      <c r="AL380" s="113"/>
      <c r="AM380" s="113"/>
      <c r="AN380" s="113"/>
      <c r="AO380" s="113"/>
      <c r="AP380" s="113"/>
      <c r="AQ380" s="113"/>
      <c r="AR380" s="113"/>
      <c r="AS380" s="113"/>
      <c r="AT380" s="113"/>
      <c r="AU380" s="113"/>
      <c r="AV380" s="113"/>
      <c r="AW380" s="113"/>
      <c r="AX380" s="113"/>
      <c r="AY380" s="113"/>
      <c r="AZ380" s="113"/>
      <c r="BA380" s="113"/>
      <c r="BB380" s="113"/>
      <c r="BC380" s="113"/>
      <c r="BD380" s="113"/>
      <c r="BE380" s="113"/>
      <c r="BF380" s="113"/>
      <c r="BG380" s="113"/>
      <c r="BH380" s="113"/>
      <c r="BI380" s="113"/>
      <c r="BJ380" s="113"/>
      <c r="BK380" s="113"/>
      <c r="BL380" s="113"/>
      <c r="BM380" s="113"/>
      <c r="BN380" s="113"/>
      <c r="BO380" s="113"/>
      <c r="BP380" s="113"/>
      <c r="BQ380" s="113"/>
      <c r="BR380" s="113"/>
      <c r="BS380" s="113"/>
      <c r="BT380" s="113"/>
      <c r="BU380" s="113"/>
      <c r="BV380" s="113"/>
      <c r="BW380" s="113"/>
      <c r="BX380" s="113"/>
      <c r="BY380" s="113"/>
      <c r="BZ380" s="113"/>
      <c r="CA380" s="113"/>
      <c r="CB380" s="113"/>
      <c r="CC380" s="113"/>
      <c r="CD380" s="113"/>
      <c r="CE380" s="113"/>
      <c r="CF380" s="113"/>
      <c r="CG380" s="113"/>
      <c r="CH380" s="113"/>
      <c r="CI380" s="113"/>
      <c r="CJ380" s="113"/>
      <c r="CK380" s="113"/>
      <c r="CL380" s="113"/>
      <c r="CM380" s="113"/>
      <c r="CN380" s="113"/>
      <c r="CO380" s="113"/>
      <c r="CP380" s="113"/>
      <c r="CQ380" s="113"/>
      <c r="CR380" s="113"/>
      <c r="CS380" s="113"/>
      <c r="CT380" s="113"/>
      <c r="CU380" s="113"/>
      <c r="CV380" s="113"/>
      <c r="CW380" s="113"/>
      <c r="CX380" s="113"/>
      <c r="CY380" s="113"/>
      <c r="CZ380" s="113"/>
      <c r="DA380" s="113"/>
      <c r="DB380" s="113"/>
      <c r="DC380" s="113"/>
      <c r="DD380" s="113"/>
      <c r="DE380" s="113"/>
      <c r="DF380" s="113"/>
      <c r="DG380" s="113"/>
      <c r="DH380" s="113"/>
      <c r="DI380" s="113"/>
      <c r="DJ380" s="113"/>
      <c r="DK380" s="113"/>
      <c r="DL380" s="113"/>
      <c r="DM380" s="113"/>
      <c r="DN380" s="113"/>
      <c r="DO380" s="113"/>
      <c r="DP380" s="113"/>
      <c r="DQ380" s="113"/>
      <c r="DR380" s="113"/>
      <c r="DS380" s="113"/>
      <c r="DT380" s="113"/>
      <c r="DU380" s="113"/>
      <c r="DV380" s="113"/>
      <c r="DW380" s="113"/>
      <c r="DX380" s="113"/>
      <c r="DY380" s="113"/>
      <c r="DZ380" s="113"/>
      <c r="EA380" s="113"/>
      <c r="EB380" s="113"/>
      <c r="EC380" s="113"/>
      <c r="ED380" s="113"/>
      <c r="EE380" s="113"/>
      <c r="EF380" s="113"/>
      <c r="EG380" s="113"/>
      <c r="EH380" s="113"/>
      <c r="EI380" s="113"/>
      <c r="EJ380" s="113"/>
      <c r="EK380" s="113"/>
      <c r="EL380" s="113"/>
      <c r="EM380" s="113"/>
      <c r="EN380" s="113"/>
      <c r="EO380" s="113"/>
      <c r="EP380" s="113"/>
      <c r="EQ380" s="113"/>
      <c r="ER380" s="113"/>
    </row>
    <row r="381" spans="1:148">
      <c r="A381" s="113"/>
      <c r="B381" s="113"/>
      <c r="S381" s="113"/>
      <c r="T381" s="113"/>
      <c r="U381" s="113"/>
      <c r="V381" s="113"/>
      <c r="W381" s="113"/>
      <c r="X381" s="113"/>
      <c r="Y381" s="113"/>
      <c r="Z381" s="113"/>
      <c r="AA381" s="113"/>
      <c r="AB381" s="113"/>
      <c r="AC381" s="113"/>
      <c r="AD381" s="113"/>
      <c r="AE381" s="113"/>
      <c r="AF381" s="113"/>
      <c r="AG381" s="113"/>
      <c r="AH381" s="113"/>
      <c r="AI381" s="113"/>
      <c r="AJ381" s="113"/>
      <c r="AK381" s="113"/>
      <c r="AL381" s="113"/>
      <c r="AM381" s="113"/>
      <c r="AN381" s="113"/>
      <c r="AO381" s="113"/>
      <c r="AP381" s="113"/>
      <c r="AQ381" s="113"/>
      <c r="AR381" s="113"/>
      <c r="AS381" s="113"/>
      <c r="AT381" s="113"/>
      <c r="AU381" s="113"/>
      <c r="AV381" s="113"/>
      <c r="AW381" s="113"/>
      <c r="AX381" s="113"/>
      <c r="AY381" s="113"/>
      <c r="AZ381" s="113"/>
      <c r="BA381" s="113"/>
      <c r="BB381" s="113"/>
      <c r="BC381" s="113"/>
      <c r="BD381" s="113"/>
      <c r="BE381" s="113"/>
      <c r="BF381" s="113"/>
      <c r="BG381" s="113"/>
      <c r="BH381" s="113"/>
      <c r="BI381" s="113"/>
      <c r="BJ381" s="113"/>
      <c r="BK381" s="113"/>
      <c r="BL381" s="113"/>
      <c r="BM381" s="113"/>
      <c r="BN381" s="113"/>
      <c r="BO381" s="113"/>
      <c r="BP381" s="113"/>
      <c r="BQ381" s="113"/>
      <c r="BR381" s="113"/>
      <c r="BS381" s="113"/>
      <c r="BT381" s="113"/>
      <c r="BU381" s="113"/>
      <c r="BV381" s="113"/>
      <c r="BW381" s="113"/>
      <c r="BX381" s="113"/>
      <c r="BY381" s="113"/>
      <c r="BZ381" s="113"/>
      <c r="CA381" s="113"/>
      <c r="CB381" s="113"/>
      <c r="CC381" s="113"/>
      <c r="CD381" s="113"/>
      <c r="CE381" s="113"/>
      <c r="CF381" s="113"/>
      <c r="CG381" s="113"/>
      <c r="CH381" s="113"/>
      <c r="CI381" s="113"/>
      <c r="CJ381" s="113"/>
      <c r="CK381" s="113"/>
      <c r="CL381" s="113"/>
      <c r="CM381" s="113"/>
      <c r="CN381" s="113"/>
      <c r="CO381" s="113"/>
      <c r="CP381" s="113"/>
      <c r="CQ381" s="113"/>
      <c r="CR381" s="113"/>
      <c r="CS381" s="113"/>
      <c r="CT381" s="113"/>
      <c r="CU381" s="113"/>
      <c r="CV381" s="113"/>
      <c r="CW381" s="113"/>
      <c r="CX381" s="113"/>
      <c r="CY381" s="113"/>
      <c r="CZ381" s="113"/>
      <c r="DA381" s="113"/>
      <c r="DB381" s="113"/>
      <c r="DC381" s="113"/>
      <c r="DD381" s="113"/>
      <c r="DE381" s="113"/>
      <c r="DF381" s="113"/>
      <c r="DG381" s="113"/>
      <c r="DH381" s="113"/>
      <c r="DI381" s="113"/>
      <c r="DJ381" s="113"/>
      <c r="DK381" s="113"/>
      <c r="DL381" s="113"/>
      <c r="DM381" s="113"/>
      <c r="DN381" s="113"/>
      <c r="DO381" s="113"/>
      <c r="DP381" s="113"/>
      <c r="DQ381" s="113"/>
      <c r="DR381" s="113"/>
      <c r="DS381" s="113"/>
      <c r="DT381" s="113"/>
      <c r="DU381" s="113"/>
      <c r="DV381" s="113"/>
      <c r="DW381" s="113"/>
      <c r="DX381" s="113"/>
      <c r="DY381" s="113"/>
      <c r="DZ381" s="113"/>
      <c r="EA381" s="113"/>
      <c r="EB381" s="113"/>
      <c r="EC381" s="113"/>
      <c r="ED381" s="113"/>
      <c r="EE381" s="113"/>
      <c r="EF381" s="113"/>
      <c r="EG381" s="113"/>
      <c r="EH381" s="113"/>
      <c r="EI381" s="113"/>
      <c r="EJ381" s="113"/>
      <c r="EK381" s="113"/>
      <c r="EL381" s="113"/>
      <c r="EM381" s="113"/>
      <c r="EN381" s="113"/>
      <c r="EO381" s="113"/>
      <c r="EP381" s="113"/>
      <c r="EQ381" s="113"/>
      <c r="ER381" s="113"/>
    </row>
    <row r="382" spans="1:148">
      <c r="A382" s="113"/>
      <c r="B382" s="113"/>
      <c r="S382" s="113"/>
      <c r="T382" s="113"/>
      <c r="U382" s="113"/>
      <c r="V382" s="113"/>
      <c r="W382" s="113"/>
      <c r="X382" s="113"/>
      <c r="Y382" s="113"/>
      <c r="Z382" s="113"/>
      <c r="AA382" s="113"/>
      <c r="AB382" s="113"/>
      <c r="AC382" s="113"/>
      <c r="AD382" s="113"/>
      <c r="AE382" s="113"/>
      <c r="AF382" s="113"/>
      <c r="AG382" s="113"/>
      <c r="AH382" s="113"/>
      <c r="AI382" s="113"/>
      <c r="AJ382" s="113"/>
      <c r="AK382" s="113"/>
      <c r="AL382" s="113"/>
      <c r="AM382" s="113"/>
      <c r="AN382" s="113"/>
      <c r="AO382" s="113"/>
      <c r="AP382" s="113"/>
      <c r="AQ382" s="113"/>
      <c r="AR382" s="113"/>
      <c r="AS382" s="113"/>
      <c r="AT382" s="113"/>
      <c r="AU382" s="113"/>
      <c r="AV382" s="113"/>
      <c r="AW382" s="113"/>
      <c r="AX382" s="113"/>
      <c r="AY382" s="113"/>
      <c r="AZ382" s="113"/>
      <c r="BA382" s="113"/>
      <c r="BB382" s="113"/>
      <c r="BC382" s="113"/>
      <c r="BD382" s="113"/>
      <c r="BE382" s="113"/>
      <c r="BF382" s="113"/>
      <c r="BG382" s="113"/>
      <c r="BH382" s="113"/>
      <c r="BI382" s="113"/>
      <c r="BJ382" s="113"/>
      <c r="BK382" s="113"/>
      <c r="BL382" s="113"/>
      <c r="BM382" s="113"/>
      <c r="BN382" s="113"/>
      <c r="BO382" s="113"/>
      <c r="BP382" s="113"/>
      <c r="BQ382" s="113"/>
      <c r="BR382" s="113"/>
      <c r="BS382" s="113"/>
      <c r="BT382" s="113"/>
      <c r="BU382" s="113"/>
      <c r="BV382" s="113"/>
      <c r="BW382" s="113"/>
      <c r="BX382" s="113"/>
      <c r="BY382" s="113"/>
      <c r="BZ382" s="113"/>
      <c r="CA382" s="113"/>
      <c r="CB382" s="113"/>
      <c r="CC382" s="113"/>
      <c r="CD382" s="113"/>
      <c r="CE382" s="113"/>
      <c r="CF382" s="113"/>
      <c r="CG382" s="113"/>
      <c r="CH382" s="113"/>
      <c r="CI382" s="113"/>
      <c r="CJ382" s="113"/>
      <c r="CK382" s="113"/>
      <c r="CL382" s="113"/>
      <c r="CM382" s="113"/>
      <c r="CN382" s="113"/>
      <c r="CO382" s="113"/>
      <c r="CP382" s="113"/>
      <c r="CQ382" s="113"/>
      <c r="CR382" s="113"/>
      <c r="CS382" s="113"/>
      <c r="CT382" s="113"/>
      <c r="CU382" s="113"/>
      <c r="CV382" s="113"/>
      <c r="CW382" s="113"/>
      <c r="CX382" s="113"/>
      <c r="CY382" s="113"/>
      <c r="CZ382" s="113"/>
      <c r="DA382" s="113"/>
      <c r="DB382" s="113"/>
      <c r="DC382" s="113"/>
      <c r="DD382" s="113"/>
      <c r="DE382" s="113"/>
      <c r="DF382" s="113"/>
      <c r="DG382" s="113"/>
      <c r="DH382" s="113"/>
      <c r="DI382" s="113"/>
      <c r="DJ382" s="113"/>
      <c r="DK382" s="113"/>
      <c r="DL382" s="113"/>
      <c r="DM382" s="113"/>
      <c r="DN382" s="113"/>
      <c r="DO382" s="113"/>
      <c r="DP382" s="113"/>
      <c r="DQ382" s="113"/>
      <c r="DR382" s="113"/>
      <c r="DS382" s="113"/>
      <c r="DT382" s="113"/>
      <c r="DU382" s="113"/>
      <c r="DV382" s="113"/>
      <c r="DW382" s="113"/>
      <c r="DX382" s="113"/>
      <c r="DY382" s="113"/>
      <c r="DZ382" s="113"/>
      <c r="EA382" s="113"/>
      <c r="EB382" s="113"/>
      <c r="EC382" s="113"/>
      <c r="ED382" s="113"/>
      <c r="EE382" s="113"/>
      <c r="EF382" s="113"/>
      <c r="EG382" s="113"/>
      <c r="EH382" s="113"/>
      <c r="EI382" s="113"/>
      <c r="EJ382" s="113"/>
      <c r="EK382" s="113"/>
      <c r="EL382" s="113"/>
      <c r="EM382" s="113"/>
      <c r="EN382" s="113"/>
      <c r="EO382" s="113"/>
      <c r="EP382" s="113"/>
      <c r="EQ382" s="113"/>
      <c r="ER382" s="113"/>
    </row>
    <row r="383" spans="1:148">
      <c r="A383" s="113"/>
      <c r="B383" s="113"/>
      <c r="S383" s="113"/>
      <c r="T383" s="113"/>
      <c r="U383" s="113"/>
      <c r="V383" s="113"/>
      <c r="W383" s="113"/>
      <c r="X383" s="113"/>
      <c r="Y383" s="113"/>
      <c r="Z383" s="113"/>
      <c r="AA383" s="113"/>
      <c r="AB383" s="113"/>
      <c r="AC383" s="113"/>
      <c r="AD383" s="113"/>
      <c r="AE383" s="113"/>
      <c r="AF383" s="113"/>
      <c r="AG383" s="113"/>
      <c r="AH383" s="113"/>
      <c r="AI383" s="113"/>
      <c r="AJ383" s="113"/>
      <c r="AK383" s="113"/>
      <c r="AL383" s="113"/>
      <c r="AM383" s="113"/>
      <c r="AN383" s="113"/>
      <c r="AO383" s="113"/>
      <c r="AP383" s="113"/>
      <c r="AQ383" s="113"/>
      <c r="AR383" s="113"/>
      <c r="AS383" s="113"/>
      <c r="AT383" s="113"/>
      <c r="AU383" s="113"/>
      <c r="AV383" s="113"/>
      <c r="AW383" s="113"/>
      <c r="AX383" s="113"/>
      <c r="AY383" s="113"/>
      <c r="AZ383" s="113"/>
      <c r="BA383" s="113"/>
      <c r="BB383" s="113"/>
      <c r="BC383" s="113"/>
      <c r="BD383" s="113"/>
      <c r="BE383" s="113"/>
      <c r="BF383" s="113"/>
      <c r="BG383" s="113"/>
      <c r="BH383" s="113"/>
      <c r="BI383" s="113"/>
      <c r="BJ383" s="113"/>
      <c r="BK383" s="113"/>
      <c r="BL383" s="113"/>
      <c r="BM383" s="113"/>
      <c r="BN383" s="113"/>
      <c r="BO383" s="113"/>
      <c r="BP383" s="113"/>
      <c r="BQ383" s="113"/>
      <c r="BR383" s="113"/>
      <c r="BS383" s="113"/>
      <c r="BT383" s="113"/>
      <c r="BU383" s="113"/>
      <c r="BV383" s="113"/>
      <c r="BW383" s="113"/>
      <c r="BX383" s="113"/>
      <c r="BY383" s="113"/>
      <c r="BZ383" s="113"/>
      <c r="CA383" s="113"/>
      <c r="CB383" s="113"/>
      <c r="CC383" s="113"/>
      <c r="CD383" s="113"/>
      <c r="CE383" s="113"/>
      <c r="CF383" s="113"/>
      <c r="CG383" s="113"/>
      <c r="CH383" s="113"/>
      <c r="CI383" s="113"/>
      <c r="CJ383" s="113"/>
      <c r="CK383" s="113"/>
      <c r="CL383" s="113"/>
      <c r="CM383" s="113"/>
      <c r="CN383" s="113"/>
      <c r="CO383" s="113"/>
      <c r="CP383" s="113"/>
      <c r="CQ383" s="113"/>
      <c r="CR383" s="113"/>
      <c r="CS383" s="113"/>
      <c r="CT383" s="113"/>
      <c r="CU383" s="113"/>
      <c r="CV383" s="113"/>
      <c r="CW383" s="113"/>
      <c r="CX383" s="113"/>
      <c r="CY383" s="113"/>
      <c r="CZ383" s="113"/>
      <c r="DA383" s="113"/>
      <c r="DB383" s="113"/>
      <c r="DC383" s="113"/>
      <c r="DD383" s="113"/>
      <c r="DE383" s="113"/>
      <c r="DF383" s="113"/>
      <c r="DG383" s="113"/>
      <c r="DH383" s="113"/>
      <c r="DI383" s="113"/>
      <c r="DJ383" s="113"/>
      <c r="DK383" s="113"/>
      <c r="DL383" s="113"/>
      <c r="DM383" s="113"/>
      <c r="DN383" s="113"/>
      <c r="DO383" s="113"/>
      <c r="DP383" s="113"/>
      <c r="DQ383" s="113"/>
      <c r="DR383" s="113"/>
      <c r="DS383" s="113"/>
      <c r="DT383" s="113"/>
      <c r="DU383" s="113"/>
      <c r="DV383" s="113"/>
      <c r="DW383" s="113"/>
      <c r="DX383" s="113"/>
      <c r="DY383" s="113"/>
      <c r="DZ383" s="113"/>
      <c r="EA383" s="113"/>
      <c r="EB383" s="113"/>
      <c r="EC383" s="113"/>
      <c r="ED383" s="113"/>
      <c r="EE383" s="113"/>
      <c r="EF383" s="113"/>
      <c r="EG383" s="113"/>
      <c r="EH383" s="113"/>
      <c r="EI383" s="113"/>
      <c r="EJ383" s="113"/>
      <c r="EK383" s="113"/>
      <c r="EL383" s="113"/>
      <c r="EM383" s="113"/>
      <c r="EN383" s="113"/>
      <c r="EO383" s="113"/>
      <c r="EP383" s="113"/>
      <c r="EQ383" s="113"/>
      <c r="ER383" s="113"/>
    </row>
    <row r="384" spans="1:148">
      <c r="A384" s="113"/>
      <c r="B384" s="113"/>
      <c r="S384" s="113"/>
      <c r="T384" s="113"/>
      <c r="U384" s="113"/>
      <c r="V384" s="113"/>
      <c r="W384" s="113"/>
      <c r="X384" s="113"/>
      <c r="Y384" s="113"/>
      <c r="Z384" s="113"/>
      <c r="AA384" s="113"/>
      <c r="AB384" s="113"/>
      <c r="AC384" s="113"/>
      <c r="AD384" s="113"/>
      <c r="AE384" s="113"/>
      <c r="AF384" s="113"/>
      <c r="AG384" s="113"/>
      <c r="AH384" s="113"/>
      <c r="AI384" s="113"/>
      <c r="AJ384" s="113"/>
      <c r="AK384" s="113"/>
      <c r="AL384" s="113"/>
      <c r="AM384" s="113"/>
      <c r="AN384" s="113"/>
      <c r="AO384" s="113"/>
      <c r="AP384" s="113"/>
      <c r="AQ384" s="113"/>
      <c r="AR384" s="113"/>
      <c r="AS384" s="113"/>
      <c r="AT384" s="113"/>
      <c r="AU384" s="113"/>
      <c r="AV384" s="113"/>
      <c r="AW384" s="113"/>
      <c r="AX384" s="113"/>
      <c r="AY384" s="113"/>
      <c r="AZ384" s="113"/>
      <c r="BA384" s="113"/>
      <c r="BB384" s="113"/>
      <c r="BC384" s="113"/>
      <c r="BD384" s="113"/>
      <c r="BE384" s="113"/>
      <c r="BF384" s="113"/>
      <c r="BG384" s="113"/>
      <c r="BH384" s="113"/>
      <c r="BI384" s="113"/>
      <c r="BJ384" s="113"/>
      <c r="BK384" s="113"/>
      <c r="BL384" s="113"/>
      <c r="BM384" s="113"/>
      <c r="BN384" s="113"/>
      <c r="BO384" s="113"/>
      <c r="BP384" s="113"/>
      <c r="BQ384" s="113"/>
      <c r="BR384" s="113"/>
      <c r="BS384" s="113"/>
      <c r="BT384" s="113"/>
      <c r="BU384" s="113"/>
      <c r="BV384" s="113"/>
      <c r="BW384" s="113"/>
      <c r="BX384" s="113"/>
      <c r="BY384" s="113"/>
      <c r="BZ384" s="113"/>
      <c r="CA384" s="113"/>
      <c r="CB384" s="113"/>
      <c r="CC384" s="113"/>
      <c r="CD384" s="113"/>
      <c r="CE384" s="113"/>
      <c r="CF384" s="113"/>
      <c r="CG384" s="113"/>
      <c r="CH384" s="113"/>
      <c r="CI384" s="113"/>
      <c r="CJ384" s="113"/>
      <c r="CK384" s="113"/>
      <c r="CL384" s="113"/>
      <c r="CM384" s="113"/>
      <c r="CN384" s="113"/>
      <c r="CO384" s="113"/>
      <c r="CP384" s="113"/>
      <c r="CQ384" s="113"/>
      <c r="CR384" s="113"/>
      <c r="CS384" s="113"/>
      <c r="CT384" s="113"/>
      <c r="CU384" s="113"/>
      <c r="CV384" s="113"/>
      <c r="CW384" s="113"/>
      <c r="CX384" s="113"/>
      <c r="CY384" s="113"/>
      <c r="CZ384" s="113"/>
      <c r="DA384" s="113"/>
      <c r="DB384" s="113"/>
      <c r="DC384" s="113"/>
      <c r="DD384" s="113"/>
      <c r="DE384" s="113"/>
      <c r="DF384" s="113"/>
      <c r="DG384" s="113"/>
      <c r="DH384" s="113"/>
      <c r="DI384" s="113"/>
      <c r="DJ384" s="113"/>
      <c r="DK384" s="113"/>
      <c r="DL384" s="113"/>
      <c r="DM384" s="113"/>
      <c r="DN384" s="113"/>
      <c r="DO384" s="113"/>
      <c r="DP384" s="113"/>
      <c r="DQ384" s="113"/>
      <c r="DR384" s="113"/>
      <c r="DS384" s="113"/>
      <c r="DT384" s="113"/>
      <c r="DU384" s="113"/>
      <c r="DV384" s="113"/>
      <c r="DW384" s="113"/>
      <c r="DX384" s="113"/>
      <c r="DY384" s="113"/>
      <c r="DZ384" s="113"/>
      <c r="EA384" s="113"/>
      <c r="EB384" s="113"/>
      <c r="EC384" s="113"/>
      <c r="ED384" s="113"/>
      <c r="EE384" s="113"/>
      <c r="EF384" s="113"/>
      <c r="EG384" s="113"/>
      <c r="EH384" s="113"/>
      <c r="EI384" s="113"/>
      <c r="EJ384" s="113"/>
      <c r="EK384" s="113"/>
      <c r="EL384" s="113"/>
      <c r="EM384" s="113"/>
      <c r="EN384" s="113"/>
      <c r="EO384" s="113"/>
      <c r="EP384" s="113"/>
      <c r="EQ384" s="113"/>
      <c r="ER384" s="113"/>
    </row>
    <row r="385" spans="1:148">
      <c r="A385" s="113"/>
      <c r="B385" s="113"/>
      <c r="S385" s="113"/>
      <c r="T385" s="113"/>
      <c r="U385" s="113"/>
      <c r="V385" s="113"/>
      <c r="W385" s="113"/>
      <c r="X385" s="113"/>
      <c r="Y385" s="113"/>
      <c r="Z385" s="113"/>
      <c r="AA385" s="113"/>
      <c r="AB385" s="113"/>
      <c r="AC385" s="113"/>
      <c r="AD385" s="113"/>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AY385" s="113"/>
      <c r="AZ385" s="113"/>
      <c r="BA385" s="113"/>
      <c r="BB385" s="113"/>
      <c r="BC385" s="113"/>
      <c r="BD385" s="113"/>
      <c r="BE385" s="113"/>
      <c r="BF385" s="113"/>
      <c r="BG385" s="113"/>
      <c r="BH385" s="113"/>
      <c r="BI385" s="113"/>
      <c r="BJ385" s="113"/>
      <c r="BK385" s="113"/>
      <c r="BL385" s="113"/>
      <c r="BM385" s="113"/>
      <c r="BN385" s="113"/>
      <c r="BO385" s="113"/>
      <c r="BP385" s="113"/>
      <c r="BQ385" s="113"/>
      <c r="BR385" s="113"/>
      <c r="BS385" s="113"/>
      <c r="BT385" s="113"/>
      <c r="BU385" s="113"/>
      <c r="BV385" s="113"/>
      <c r="BW385" s="113"/>
      <c r="BX385" s="113"/>
      <c r="BY385" s="113"/>
      <c r="BZ385" s="113"/>
      <c r="CA385" s="113"/>
      <c r="CB385" s="113"/>
      <c r="CC385" s="113"/>
      <c r="CD385" s="113"/>
      <c r="CE385" s="113"/>
      <c r="CF385" s="113"/>
      <c r="CG385" s="113"/>
      <c r="CH385" s="113"/>
      <c r="CI385" s="113"/>
      <c r="CJ385" s="113"/>
      <c r="CK385" s="113"/>
      <c r="CL385" s="113"/>
      <c r="CM385" s="113"/>
      <c r="CN385" s="113"/>
      <c r="CO385" s="113"/>
      <c r="CP385" s="113"/>
      <c r="CQ385" s="113"/>
      <c r="CR385" s="113"/>
      <c r="CS385" s="113"/>
      <c r="CT385" s="113"/>
      <c r="CU385" s="113"/>
      <c r="CV385" s="113"/>
      <c r="CW385" s="113"/>
      <c r="CX385" s="113"/>
      <c r="CY385" s="113"/>
      <c r="CZ385" s="113"/>
      <c r="DA385" s="113"/>
      <c r="DB385" s="113"/>
      <c r="DC385" s="113"/>
      <c r="DD385" s="113"/>
      <c r="DE385" s="113"/>
      <c r="DF385" s="113"/>
      <c r="DG385" s="113"/>
      <c r="DH385" s="113"/>
      <c r="DI385" s="113"/>
      <c r="DJ385" s="113"/>
      <c r="DK385" s="113"/>
      <c r="DL385" s="113"/>
      <c r="DM385" s="113"/>
      <c r="DN385" s="113"/>
      <c r="DO385" s="113"/>
      <c r="DP385" s="113"/>
      <c r="DQ385" s="113"/>
      <c r="DR385" s="113"/>
      <c r="DS385" s="113"/>
      <c r="DT385" s="113"/>
      <c r="DU385" s="113"/>
      <c r="DV385" s="113"/>
      <c r="DW385" s="113"/>
      <c r="DX385" s="113"/>
      <c r="DY385" s="113"/>
      <c r="DZ385" s="113"/>
      <c r="EA385" s="113"/>
      <c r="EB385" s="113"/>
      <c r="EC385" s="113"/>
      <c r="ED385" s="113"/>
      <c r="EE385" s="113"/>
      <c r="EF385" s="113"/>
      <c r="EG385" s="113"/>
      <c r="EH385" s="113"/>
      <c r="EI385" s="113"/>
      <c r="EJ385" s="113"/>
      <c r="EK385" s="113"/>
      <c r="EL385" s="113"/>
      <c r="EM385" s="113"/>
      <c r="EN385" s="113"/>
      <c r="EO385" s="113"/>
      <c r="EP385" s="113"/>
      <c r="EQ385" s="113"/>
      <c r="ER385" s="113"/>
    </row>
    <row r="386" spans="1:148">
      <c r="A386" s="113"/>
      <c r="B386" s="113"/>
      <c r="S386" s="113"/>
      <c r="T386" s="113"/>
      <c r="U386" s="113"/>
      <c r="V386" s="113"/>
      <c r="W386" s="113"/>
      <c r="X386" s="113"/>
      <c r="Y386" s="113"/>
      <c r="Z386" s="113"/>
      <c r="AA386" s="113"/>
      <c r="AB386" s="113"/>
      <c r="AC386" s="113"/>
      <c r="AD386" s="113"/>
      <c r="AE386" s="113"/>
      <c r="AF386" s="113"/>
      <c r="AG386" s="113"/>
      <c r="AH386" s="113"/>
      <c r="AI386" s="113"/>
      <c r="AJ386" s="113"/>
      <c r="AK386" s="113"/>
      <c r="AL386" s="113"/>
      <c r="AM386" s="113"/>
      <c r="AN386" s="113"/>
      <c r="AO386" s="113"/>
      <c r="AP386" s="113"/>
      <c r="AQ386" s="113"/>
      <c r="AR386" s="113"/>
      <c r="AS386" s="113"/>
      <c r="AT386" s="113"/>
      <c r="AU386" s="113"/>
      <c r="AV386" s="113"/>
      <c r="AW386" s="113"/>
      <c r="AX386" s="113"/>
      <c r="AY386" s="113"/>
      <c r="AZ386" s="113"/>
      <c r="BA386" s="113"/>
      <c r="BB386" s="113"/>
      <c r="BC386" s="113"/>
      <c r="BD386" s="113"/>
      <c r="BE386" s="113"/>
      <c r="BF386" s="113"/>
      <c r="BG386" s="113"/>
      <c r="BH386" s="113"/>
      <c r="BI386" s="113"/>
      <c r="BJ386" s="113"/>
      <c r="BK386" s="113"/>
      <c r="BL386" s="113"/>
      <c r="BM386" s="113"/>
      <c r="BN386" s="113"/>
      <c r="BO386" s="113"/>
      <c r="BP386" s="113"/>
      <c r="BQ386" s="113"/>
      <c r="BR386" s="113"/>
      <c r="BS386" s="113"/>
      <c r="BT386" s="113"/>
      <c r="BU386" s="113"/>
      <c r="BV386" s="113"/>
      <c r="BW386" s="113"/>
      <c r="BX386" s="113"/>
      <c r="BY386" s="113"/>
      <c r="BZ386" s="113"/>
      <c r="CA386" s="113"/>
      <c r="CB386" s="113"/>
      <c r="CC386" s="113"/>
      <c r="CD386" s="113"/>
      <c r="CE386" s="113"/>
      <c r="CF386" s="113"/>
      <c r="CG386" s="113"/>
      <c r="CH386" s="113"/>
      <c r="CI386" s="113"/>
      <c r="CJ386" s="113"/>
      <c r="CK386" s="113"/>
      <c r="CL386" s="113"/>
      <c r="CM386" s="113"/>
      <c r="CN386" s="113"/>
      <c r="CO386" s="113"/>
      <c r="CP386" s="113"/>
      <c r="CQ386" s="113"/>
      <c r="CR386" s="113"/>
      <c r="CS386" s="113"/>
      <c r="CT386" s="113"/>
      <c r="CU386" s="113"/>
      <c r="CV386" s="113"/>
      <c r="CW386" s="113"/>
      <c r="CX386" s="113"/>
      <c r="CY386" s="113"/>
      <c r="CZ386" s="113"/>
      <c r="DA386" s="113"/>
      <c r="DB386" s="113"/>
      <c r="DC386" s="113"/>
      <c r="DD386" s="113"/>
      <c r="DE386" s="113"/>
      <c r="DF386" s="113"/>
      <c r="DG386" s="113"/>
      <c r="DH386" s="113"/>
      <c r="DI386" s="113"/>
      <c r="DJ386" s="113"/>
      <c r="DK386" s="113"/>
      <c r="DL386" s="113"/>
      <c r="DM386" s="113"/>
      <c r="DN386" s="113"/>
      <c r="DO386" s="113"/>
      <c r="DP386" s="113"/>
      <c r="DQ386" s="113"/>
      <c r="DR386" s="113"/>
      <c r="DS386" s="113"/>
      <c r="DT386" s="113"/>
      <c r="DU386" s="113"/>
      <c r="DV386" s="113"/>
      <c r="DW386" s="113"/>
      <c r="DX386" s="113"/>
      <c r="DY386" s="113"/>
      <c r="DZ386" s="113"/>
      <c r="EA386" s="113"/>
      <c r="EB386" s="113"/>
      <c r="EC386" s="113"/>
      <c r="ED386" s="113"/>
      <c r="EE386" s="113"/>
      <c r="EF386" s="113"/>
      <c r="EG386" s="113"/>
      <c r="EH386" s="113"/>
      <c r="EI386" s="113"/>
      <c r="EJ386" s="113"/>
      <c r="EK386" s="113"/>
      <c r="EL386" s="113"/>
      <c r="EM386" s="113"/>
      <c r="EN386" s="113"/>
      <c r="EO386" s="113"/>
      <c r="EP386" s="113"/>
      <c r="EQ386" s="113"/>
      <c r="ER386" s="113"/>
    </row>
    <row r="387" spans="1:148">
      <c r="A387" s="113"/>
      <c r="B387" s="113"/>
      <c r="S387" s="113"/>
      <c r="T387" s="113"/>
      <c r="U387" s="113"/>
      <c r="V387" s="113"/>
      <c r="W387" s="113"/>
      <c r="X387" s="113"/>
      <c r="Y387" s="113"/>
      <c r="Z387" s="113"/>
      <c r="AA387" s="113"/>
      <c r="AB387" s="113"/>
      <c r="AC387" s="113"/>
      <c r="AD387" s="113"/>
      <c r="AE387" s="113"/>
      <c r="AF387" s="113"/>
      <c r="AG387" s="113"/>
      <c r="AH387" s="113"/>
      <c r="AI387" s="113"/>
      <c r="AJ387" s="113"/>
      <c r="AK387" s="113"/>
      <c r="AL387" s="113"/>
      <c r="AM387" s="113"/>
      <c r="AN387" s="113"/>
      <c r="AO387" s="113"/>
      <c r="AP387" s="113"/>
      <c r="AQ387" s="113"/>
      <c r="AR387" s="113"/>
      <c r="AS387" s="113"/>
      <c r="AT387" s="113"/>
      <c r="AU387" s="113"/>
      <c r="AV387" s="113"/>
      <c r="AW387" s="113"/>
      <c r="AX387" s="113"/>
      <c r="AY387" s="113"/>
      <c r="AZ387" s="113"/>
      <c r="BA387" s="113"/>
      <c r="BB387" s="113"/>
      <c r="BC387" s="113"/>
      <c r="BD387" s="113"/>
      <c r="BE387" s="113"/>
      <c r="BF387" s="113"/>
      <c r="BG387" s="113"/>
      <c r="BH387" s="113"/>
      <c r="BI387" s="113"/>
      <c r="BJ387" s="113"/>
      <c r="BK387" s="113"/>
      <c r="BL387" s="113"/>
      <c r="BM387" s="113"/>
      <c r="BN387" s="113"/>
      <c r="BO387" s="113"/>
      <c r="BP387" s="113"/>
      <c r="BQ387" s="113"/>
      <c r="BR387" s="113"/>
      <c r="BS387" s="113"/>
      <c r="BT387" s="113"/>
      <c r="BU387" s="113"/>
      <c r="BV387" s="113"/>
      <c r="BW387" s="113"/>
      <c r="BX387" s="113"/>
      <c r="BY387" s="113"/>
      <c r="BZ387" s="113"/>
      <c r="CA387" s="113"/>
      <c r="CB387" s="113"/>
      <c r="CC387" s="113"/>
      <c r="CD387" s="113"/>
      <c r="CE387" s="113"/>
      <c r="CF387" s="113"/>
      <c r="CG387" s="113"/>
      <c r="CH387" s="113"/>
      <c r="CI387" s="113"/>
      <c r="CJ387" s="113"/>
      <c r="CK387" s="113"/>
      <c r="CL387" s="113"/>
      <c r="CM387" s="113"/>
      <c r="CN387" s="113"/>
      <c r="CO387" s="113"/>
      <c r="CP387" s="113"/>
      <c r="CQ387" s="113"/>
      <c r="CR387" s="113"/>
      <c r="CS387" s="113"/>
      <c r="CT387" s="113"/>
      <c r="CU387" s="113"/>
      <c r="CV387" s="113"/>
      <c r="CW387" s="113"/>
      <c r="CX387" s="113"/>
      <c r="CY387" s="113"/>
      <c r="CZ387" s="113"/>
      <c r="DA387" s="113"/>
      <c r="DB387" s="113"/>
      <c r="DC387" s="113"/>
      <c r="DD387" s="113"/>
      <c r="DE387" s="113"/>
      <c r="DF387" s="113"/>
      <c r="DG387" s="113"/>
      <c r="DH387" s="113"/>
      <c r="DI387" s="113"/>
      <c r="DJ387" s="113"/>
      <c r="DK387" s="113"/>
      <c r="DL387" s="113"/>
      <c r="DM387" s="113"/>
      <c r="DN387" s="113"/>
      <c r="DO387" s="113"/>
      <c r="DP387" s="113"/>
      <c r="DQ387" s="113"/>
      <c r="DR387" s="113"/>
      <c r="DS387" s="113"/>
      <c r="DT387" s="113"/>
      <c r="DU387" s="113"/>
      <c r="DV387" s="113"/>
      <c r="DW387" s="113"/>
      <c r="DX387" s="113"/>
      <c r="DY387" s="113"/>
      <c r="DZ387" s="113"/>
      <c r="EA387" s="113"/>
      <c r="EB387" s="113"/>
      <c r="EC387" s="113"/>
      <c r="ED387" s="113"/>
      <c r="EE387" s="113"/>
      <c r="EF387" s="113"/>
      <c r="EG387" s="113"/>
      <c r="EH387" s="113"/>
      <c r="EI387" s="113"/>
      <c r="EJ387" s="113"/>
      <c r="EK387" s="113"/>
      <c r="EL387" s="113"/>
      <c r="EM387" s="113"/>
      <c r="EN387" s="113"/>
      <c r="EO387" s="113"/>
      <c r="EP387" s="113"/>
      <c r="EQ387" s="113"/>
      <c r="ER387" s="113"/>
    </row>
    <row r="388" spans="1:148">
      <c r="A388" s="113"/>
      <c r="B388" s="113"/>
      <c r="S388" s="113"/>
      <c r="T388" s="113"/>
      <c r="U388" s="113"/>
      <c r="V388" s="113"/>
      <c r="W388" s="113"/>
      <c r="X388" s="113"/>
      <c r="Y388" s="113"/>
      <c r="Z388" s="113"/>
      <c r="AA388" s="113"/>
      <c r="AB388" s="113"/>
      <c r="AC388" s="113"/>
      <c r="AD388" s="113"/>
      <c r="AE388" s="113"/>
      <c r="AF388" s="113"/>
      <c r="AG388" s="113"/>
      <c r="AH388" s="113"/>
      <c r="AI388" s="113"/>
      <c r="AJ388" s="113"/>
      <c r="AK388" s="113"/>
      <c r="AL388" s="113"/>
      <c r="AM388" s="113"/>
      <c r="AN388" s="113"/>
      <c r="AO388" s="113"/>
      <c r="AP388" s="113"/>
      <c r="AQ388" s="113"/>
      <c r="AR388" s="113"/>
      <c r="AS388" s="113"/>
      <c r="AT388" s="113"/>
      <c r="AU388" s="113"/>
      <c r="AV388" s="113"/>
      <c r="AW388" s="113"/>
      <c r="AX388" s="113"/>
      <c r="AY388" s="113"/>
      <c r="AZ388" s="113"/>
      <c r="BA388" s="113"/>
      <c r="BB388" s="113"/>
      <c r="BC388" s="113"/>
      <c r="BD388" s="113"/>
      <c r="BE388" s="113"/>
      <c r="BF388" s="113"/>
      <c r="BG388" s="113"/>
      <c r="BH388" s="113"/>
      <c r="BI388" s="113"/>
      <c r="BJ388" s="113"/>
      <c r="BK388" s="113"/>
      <c r="BL388" s="113"/>
      <c r="BM388" s="113"/>
      <c r="BN388" s="113"/>
      <c r="BO388" s="113"/>
      <c r="BP388" s="113"/>
      <c r="BQ388" s="113"/>
      <c r="BR388" s="113"/>
      <c r="BS388" s="113"/>
      <c r="BT388" s="113"/>
      <c r="BU388" s="113"/>
      <c r="BV388" s="113"/>
      <c r="BW388" s="113"/>
      <c r="BX388" s="113"/>
      <c r="BY388" s="113"/>
      <c r="BZ388" s="113"/>
      <c r="CA388" s="113"/>
      <c r="CB388" s="113"/>
      <c r="CC388" s="113"/>
      <c r="CD388" s="113"/>
      <c r="CE388" s="113"/>
      <c r="CF388" s="113"/>
      <c r="CG388" s="113"/>
      <c r="CH388" s="113"/>
      <c r="CI388" s="113"/>
      <c r="CJ388" s="113"/>
      <c r="CK388" s="113"/>
      <c r="CL388" s="113"/>
      <c r="CM388" s="113"/>
      <c r="CN388" s="113"/>
      <c r="CO388" s="113"/>
      <c r="CP388" s="113"/>
      <c r="CQ388" s="113"/>
      <c r="CR388" s="113"/>
      <c r="CS388" s="113"/>
      <c r="CT388" s="113"/>
      <c r="CU388" s="113"/>
      <c r="CV388" s="113"/>
      <c r="CW388" s="113"/>
      <c r="CX388" s="113"/>
      <c r="CY388" s="113"/>
      <c r="CZ388" s="113"/>
      <c r="DA388" s="113"/>
      <c r="DB388" s="113"/>
      <c r="DC388" s="113"/>
      <c r="DD388" s="113"/>
      <c r="DE388" s="113"/>
      <c r="DF388" s="113"/>
      <c r="DG388" s="113"/>
      <c r="DH388" s="113"/>
      <c r="DI388" s="113"/>
      <c r="DJ388" s="113"/>
      <c r="DK388" s="113"/>
      <c r="DL388" s="113"/>
      <c r="DM388" s="113"/>
      <c r="DN388" s="113"/>
      <c r="DO388" s="113"/>
      <c r="DP388" s="113"/>
      <c r="DQ388" s="113"/>
      <c r="DR388" s="113"/>
      <c r="DS388" s="113"/>
      <c r="DT388" s="113"/>
      <c r="DU388" s="113"/>
      <c r="DV388" s="113"/>
      <c r="DW388" s="113"/>
      <c r="DX388" s="113"/>
      <c r="DY388" s="113"/>
      <c r="DZ388" s="113"/>
      <c r="EA388" s="113"/>
      <c r="EB388" s="113"/>
      <c r="EC388" s="113"/>
      <c r="ED388" s="113"/>
      <c r="EE388" s="113"/>
      <c r="EF388" s="113"/>
      <c r="EG388" s="113"/>
      <c r="EH388" s="113"/>
      <c r="EI388" s="113"/>
      <c r="EJ388" s="113"/>
      <c r="EK388" s="113"/>
      <c r="EL388" s="113"/>
      <c r="EM388" s="113"/>
      <c r="EN388" s="113"/>
      <c r="EO388" s="113"/>
      <c r="EP388" s="113"/>
      <c r="EQ388" s="113"/>
      <c r="ER388" s="113"/>
    </row>
    <row r="389" spans="1:148">
      <c r="A389" s="113"/>
      <c r="B389" s="113"/>
      <c r="S389" s="113"/>
      <c r="T389" s="113"/>
      <c r="U389" s="113"/>
      <c r="V389" s="113"/>
      <c r="W389" s="113"/>
      <c r="X389" s="113"/>
      <c r="Y389" s="113"/>
      <c r="Z389" s="113"/>
      <c r="AA389" s="113"/>
      <c r="AB389" s="113"/>
      <c r="AC389" s="113"/>
      <c r="AD389" s="113"/>
      <c r="AE389" s="113"/>
      <c r="AF389" s="113"/>
      <c r="AG389" s="113"/>
      <c r="AH389" s="113"/>
      <c r="AI389" s="113"/>
      <c r="AJ389" s="113"/>
      <c r="AK389" s="113"/>
      <c r="AL389" s="113"/>
      <c r="AM389" s="113"/>
      <c r="AN389" s="113"/>
      <c r="AO389" s="113"/>
      <c r="AP389" s="113"/>
      <c r="AQ389" s="113"/>
      <c r="AR389" s="113"/>
      <c r="AS389" s="113"/>
      <c r="AT389" s="113"/>
      <c r="AU389" s="113"/>
      <c r="AV389" s="113"/>
      <c r="AW389" s="113"/>
      <c r="AX389" s="113"/>
      <c r="AY389" s="113"/>
      <c r="AZ389" s="113"/>
      <c r="BA389" s="113"/>
      <c r="BB389" s="113"/>
      <c r="BC389" s="113"/>
      <c r="BD389" s="113"/>
      <c r="BE389" s="113"/>
      <c r="BF389" s="113"/>
      <c r="BG389" s="113"/>
      <c r="BH389" s="113"/>
      <c r="BI389" s="113"/>
      <c r="BJ389" s="113"/>
      <c r="BK389" s="113"/>
      <c r="BL389" s="113"/>
      <c r="BM389" s="113"/>
      <c r="BN389" s="113"/>
      <c r="BO389" s="113"/>
      <c r="BP389" s="113"/>
      <c r="BQ389" s="113"/>
      <c r="BR389" s="113"/>
      <c r="BS389" s="113"/>
      <c r="BT389" s="113"/>
      <c r="BU389" s="113"/>
      <c r="BV389" s="113"/>
      <c r="BW389" s="113"/>
      <c r="BX389" s="113"/>
      <c r="BY389" s="113"/>
      <c r="BZ389" s="113"/>
      <c r="CA389" s="113"/>
      <c r="CB389" s="113"/>
      <c r="CC389" s="113"/>
      <c r="CD389" s="113"/>
      <c r="CE389" s="113"/>
      <c r="CF389" s="113"/>
      <c r="CG389" s="113"/>
      <c r="CH389" s="113"/>
      <c r="CI389" s="113"/>
      <c r="CJ389" s="113"/>
      <c r="CK389" s="113"/>
      <c r="CL389" s="113"/>
      <c r="CM389" s="113"/>
      <c r="CN389" s="113"/>
      <c r="CO389" s="113"/>
      <c r="CP389" s="113"/>
      <c r="CQ389" s="113"/>
      <c r="CR389" s="113"/>
      <c r="CS389" s="113"/>
      <c r="CT389" s="113"/>
      <c r="CU389" s="113"/>
      <c r="CV389" s="113"/>
      <c r="CW389" s="113"/>
      <c r="CX389" s="113"/>
      <c r="CY389" s="113"/>
      <c r="CZ389" s="113"/>
      <c r="DA389" s="113"/>
      <c r="DB389" s="113"/>
      <c r="DC389" s="113"/>
      <c r="DD389" s="113"/>
      <c r="DE389" s="113"/>
      <c r="DF389" s="113"/>
      <c r="DG389" s="113"/>
      <c r="DH389" s="113"/>
      <c r="DI389" s="113"/>
      <c r="DJ389" s="113"/>
      <c r="DK389" s="113"/>
      <c r="DL389" s="113"/>
      <c r="DM389" s="113"/>
      <c r="DN389" s="113"/>
      <c r="DO389" s="113"/>
      <c r="DP389" s="113"/>
      <c r="DQ389" s="113"/>
      <c r="DR389" s="113"/>
      <c r="DS389" s="113"/>
      <c r="DT389" s="113"/>
      <c r="DU389" s="113"/>
      <c r="DV389" s="113"/>
      <c r="DW389" s="113"/>
      <c r="DX389" s="113"/>
      <c r="DY389" s="113"/>
      <c r="DZ389" s="113"/>
      <c r="EA389" s="113"/>
      <c r="EB389" s="113"/>
      <c r="EC389" s="113"/>
      <c r="ED389" s="113"/>
      <c r="EE389" s="113"/>
      <c r="EF389" s="113"/>
      <c r="EG389" s="113"/>
      <c r="EH389" s="113"/>
      <c r="EI389" s="113"/>
      <c r="EJ389" s="113"/>
      <c r="EK389" s="113"/>
      <c r="EL389" s="113"/>
      <c r="EM389" s="113"/>
      <c r="EN389" s="113"/>
      <c r="EO389" s="113"/>
      <c r="EP389" s="113"/>
      <c r="EQ389" s="113"/>
      <c r="ER389" s="113"/>
    </row>
    <row r="390" spans="1:148">
      <c r="A390" s="113"/>
      <c r="B390" s="113"/>
      <c r="S390" s="113"/>
      <c r="T390" s="113"/>
      <c r="U390" s="113"/>
      <c r="V390" s="113"/>
      <c r="W390" s="113"/>
      <c r="X390" s="113"/>
      <c r="Y390" s="113"/>
      <c r="Z390" s="113"/>
      <c r="AA390" s="113"/>
      <c r="AB390" s="113"/>
      <c r="AC390" s="113"/>
      <c r="AD390" s="113"/>
      <c r="AE390" s="113"/>
      <c r="AF390" s="113"/>
      <c r="AG390" s="113"/>
      <c r="AH390" s="113"/>
      <c r="AI390" s="113"/>
      <c r="AJ390" s="113"/>
      <c r="AK390" s="113"/>
      <c r="AL390" s="113"/>
      <c r="AM390" s="113"/>
      <c r="AN390" s="113"/>
      <c r="AO390" s="113"/>
      <c r="AP390" s="113"/>
      <c r="AQ390" s="113"/>
      <c r="AR390" s="113"/>
      <c r="AS390" s="113"/>
      <c r="AT390" s="113"/>
      <c r="AU390" s="113"/>
      <c r="AV390" s="113"/>
      <c r="AW390" s="113"/>
      <c r="AX390" s="113"/>
      <c r="AY390" s="113"/>
      <c r="AZ390" s="113"/>
      <c r="BA390" s="113"/>
      <c r="BB390" s="113"/>
      <c r="BC390" s="113"/>
      <c r="BD390" s="113"/>
      <c r="BE390" s="113"/>
      <c r="BF390" s="113"/>
      <c r="BG390" s="113"/>
      <c r="BH390" s="113"/>
      <c r="BI390" s="113"/>
      <c r="BJ390" s="113"/>
      <c r="BK390" s="113"/>
      <c r="BL390" s="113"/>
      <c r="BM390" s="113"/>
      <c r="BN390" s="113"/>
      <c r="BO390" s="113"/>
      <c r="BP390" s="113"/>
      <c r="BQ390" s="113"/>
      <c r="BR390" s="113"/>
      <c r="BS390" s="113"/>
      <c r="BT390" s="113"/>
      <c r="BU390" s="113"/>
      <c r="BV390" s="113"/>
      <c r="BW390" s="113"/>
      <c r="BX390" s="113"/>
      <c r="BY390" s="113"/>
      <c r="BZ390" s="113"/>
      <c r="CA390" s="113"/>
      <c r="CB390" s="113"/>
      <c r="CC390" s="113"/>
      <c r="CD390" s="113"/>
      <c r="CE390" s="113"/>
      <c r="CF390" s="113"/>
      <c r="CG390" s="113"/>
      <c r="CH390" s="113"/>
      <c r="CI390" s="113"/>
      <c r="CJ390" s="113"/>
      <c r="CK390" s="113"/>
      <c r="CL390" s="113"/>
      <c r="CM390" s="113"/>
      <c r="CN390" s="113"/>
      <c r="CO390" s="113"/>
      <c r="CP390" s="113"/>
      <c r="CQ390" s="113"/>
      <c r="CR390" s="113"/>
      <c r="CS390" s="113"/>
      <c r="CT390" s="113"/>
      <c r="CU390" s="113"/>
      <c r="CV390" s="113"/>
      <c r="CW390" s="113"/>
      <c r="CX390" s="113"/>
      <c r="CY390" s="113"/>
      <c r="CZ390" s="113"/>
      <c r="DA390" s="113"/>
      <c r="DB390" s="113"/>
      <c r="DC390" s="113"/>
      <c r="DD390" s="113"/>
      <c r="DE390" s="113"/>
      <c r="DF390" s="113"/>
      <c r="DG390" s="113"/>
      <c r="DH390" s="113"/>
      <c r="DI390" s="113"/>
      <c r="DJ390" s="113"/>
      <c r="DK390" s="113"/>
      <c r="DL390" s="113"/>
      <c r="DM390" s="113"/>
      <c r="DN390" s="113"/>
      <c r="DO390" s="113"/>
      <c r="DP390" s="113"/>
      <c r="DQ390" s="113"/>
      <c r="DR390" s="113"/>
      <c r="DS390" s="113"/>
      <c r="DT390" s="113"/>
      <c r="DU390" s="113"/>
      <c r="DV390" s="113"/>
      <c r="DW390" s="113"/>
      <c r="DX390" s="113"/>
      <c r="DY390" s="113"/>
      <c r="DZ390" s="113"/>
      <c r="EA390" s="113"/>
      <c r="EB390" s="113"/>
      <c r="EC390" s="113"/>
      <c r="ED390" s="113"/>
      <c r="EE390" s="113"/>
      <c r="EF390" s="113"/>
      <c r="EG390" s="113"/>
      <c r="EH390" s="113"/>
      <c r="EI390" s="113"/>
      <c r="EJ390" s="113"/>
      <c r="EK390" s="113"/>
      <c r="EL390" s="113"/>
      <c r="EM390" s="113"/>
      <c r="EN390" s="113"/>
      <c r="EO390" s="113"/>
      <c r="EP390" s="113"/>
      <c r="EQ390" s="113"/>
      <c r="ER390" s="113"/>
    </row>
    <row r="391" spans="1:148">
      <c r="A391" s="113"/>
      <c r="B391" s="113"/>
      <c r="S391" s="113"/>
      <c r="T391" s="113"/>
      <c r="U391" s="113"/>
      <c r="V391" s="113"/>
      <c r="W391" s="113"/>
      <c r="X391" s="113"/>
      <c r="Y391" s="113"/>
      <c r="Z391" s="113"/>
      <c r="AA391" s="113"/>
      <c r="AB391" s="113"/>
      <c r="AC391" s="113"/>
      <c r="AD391" s="113"/>
      <c r="AE391" s="113"/>
      <c r="AF391" s="113"/>
      <c r="AG391" s="113"/>
      <c r="AH391" s="113"/>
      <c r="AI391" s="113"/>
      <c r="AJ391" s="113"/>
      <c r="AK391" s="113"/>
      <c r="AL391" s="113"/>
      <c r="AM391" s="113"/>
      <c r="AN391" s="113"/>
      <c r="AO391" s="113"/>
      <c r="AP391" s="113"/>
      <c r="AQ391" s="113"/>
      <c r="AR391" s="113"/>
      <c r="AS391" s="113"/>
      <c r="AT391" s="113"/>
      <c r="AU391" s="113"/>
      <c r="AV391" s="113"/>
      <c r="AW391" s="113"/>
      <c r="AX391" s="113"/>
      <c r="AY391" s="113"/>
      <c r="AZ391" s="113"/>
      <c r="BA391" s="113"/>
      <c r="BB391" s="113"/>
      <c r="BC391" s="113"/>
      <c r="BD391" s="113"/>
      <c r="BE391" s="113"/>
      <c r="BF391" s="113"/>
      <c r="BG391" s="113"/>
      <c r="BH391" s="113"/>
      <c r="BI391" s="113"/>
      <c r="BJ391" s="113"/>
      <c r="BK391" s="113"/>
      <c r="BL391" s="113"/>
      <c r="BM391" s="113"/>
      <c r="BN391" s="113"/>
      <c r="BO391" s="113"/>
      <c r="BP391" s="113"/>
      <c r="BQ391" s="113"/>
      <c r="BR391" s="113"/>
      <c r="BS391" s="113"/>
      <c r="BT391" s="113"/>
      <c r="BU391" s="113"/>
      <c r="BV391" s="113"/>
      <c r="BW391" s="113"/>
      <c r="BX391" s="113"/>
      <c r="BY391" s="113"/>
      <c r="BZ391" s="113"/>
      <c r="CA391" s="113"/>
      <c r="CB391" s="113"/>
      <c r="CC391" s="113"/>
      <c r="CD391" s="113"/>
      <c r="CE391" s="113"/>
      <c r="CF391" s="113"/>
      <c r="CG391" s="113"/>
      <c r="CH391" s="113"/>
      <c r="CI391" s="113"/>
      <c r="CJ391" s="113"/>
      <c r="CK391" s="113"/>
      <c r="CL391" s="113"/>
      <c r="CM391" s="113"/>
      <c r="CN391" s="113"/>
      <c r="CO391" s="113"/>
      <c r="CP391" s="113"/>
      <c r="CQ391" s="113"/>
      <c r="CR391" s="113"/>
      <c r="CS391" s="113"/>
      <c r="CT391" s="113"/>
      <c r="CU391" s="113"/>
      <c r="CV391" s="113"/>
      <c r="CW391" s="113"/>
      <c r="CX391" s="113"/>
      <c r="CY391" s="113"/>
      <c r="CZ391" s="113"/>
      <c r="DA391" s="113"/>
      <c r="DB391" s="113"/>
      <c r="DC391" s="113"/>
      <c r="DD391" s="113"/>
      <c r="DE391" s="113"/>
      <c r="DF391" s="113"/>
      <c r="DG391" s="113"/>
      <c r="DH391" s="113"/>
      <c r="DI391" s="113"/>
      <c r="DJ391" s="113"/>
      <c r="DK391" s="113"/>
      <c r="DL391" s="113"/>
      <c r="DM391" s="113"/>
      <c r="DN391" s="113"/>
      <c r="DO391" s="113"/>
      <c r="DP391" s="113"/>
      <c r="DQ391" s="113"/>
      <c r="DR391" s="113"/>
      <c r="DS391" s="113"/>
      <c r="DT391" s="113"/>
      <c r="DU391" s="113"/>
      <c r="DV391" s="113"/>
      <c r="DW391" s="113"/>
      <c r="DX391" s="113"/>
      <c r="DY391" s="113"/>
      <c r="DZ391" s="113"/>
      <c r="EA391" s="113"/>
      <c r="EB391" s="113"/>
      <c r="EC391" s="113"/>
      <c r="ED391" s="113"/>
      <c r="EE391" s="113"/>
      <c r="EF391" s="113"/>
      <c r="EG391" s="113"/>
      <c r="EH391" s="113"/>
      <c r="EI391" s="113"/>
      <c r="EJ391" s="113"/>
      <c r="EK391" s="113"/>
      <c r="EL391" s="113"/>
      <c r="EM391" s="113"/>
      <c r="EN391" s="113"/>
      <c r="EO391" s="113"/>
      <c r="EP391" s="113"/>
      <c r="EQ391" s="113"/>
      <c r="ER391" s="113"/>
    </row>
    <row r="392" spans="1:148">
      <c r="A392" s="113"/>
      <c r="B392" s="113"/>
      <c r="S392" s="113"/>
      <c r="T392" s="113"/>
      <c r="U392" s="113"/>
      <c r="V392" s="113"/>
      <c r="W392" s="113"/>
      <c r="X392" s="113"/>
      <c r="Y392" s="113"/>
      <c r="Z392" s="113"/>
      <c r="AA392" s="113"/>
      <c r="AB392" s="113"/>
      <c r="AC392" s="113"/>
      <c r="AD392" s="113"/>
      <c r="AE392" s="113"/>
      <c r="AF392" s="113"/>
      <c r="AG392" s="113"/>
      <c r="AH392" s="113"/>
      <c r="AI392" s="113"/>
      <c r="AJ392" s="113"/>
      <c r="AK392" s="113"/>
      <c r="AL392" s="113"/>
      <c r="AM392" s="113"/>
      <c r="AN392" s="113"/>
      <c r="AO392" s="113"/>
      <c r="AP392" s="113"/>
      <c r="AQ392" s="113"/>
      <c r="AR392" s="113"/>
      <c r="AS392" s="113"/>
      <c r="AT392" s="113"/>
      <c r="AU392" s="113"/>
      <c r="AV392" s="113"/>
      <c r="AW392" s="113"/>
      <c r="AX392" s="113"/>
      <c r="AY392" s="113"/>
      <c r="AZ392" s="113"/>
      <c r="BA392" s="113"/>
      <c r="BB392" s="113"/>
      <c r="BC392" s="113"/>
      <c r="BD392" s="113"/>
      <c r="BE392" s="113"/>
      <c r="BF392" s="113"/>
      <c r="BG392" s="113"/>
      <c r="BH392" s="113"/>
      <c r="BI392" s="113"/>
      <c r="BJ392" s="113"/>
      <c r="BK392" s="113"/>
      <c r="BL392" s="113"/>
      <c r="BM392" s="113"/>
      <c r="BN392" s="113"/>
      <c r="BO392" s="113"/>
      <c r="BP392" s="113"/>
      <c r="BQ392" s="113"/>
      <c r="BR392" s="113"/>
      <c r="BS392" s="113"/>
      <c r="BT392" s="113"/>
      <c r="BU392" s="113"/>
      <c r="BV392" s="113"/>
      <c r="BW392" s="113"/>
      <c r="BX392" s="113"/>
      <c r="BY392" s="113"/>
      <c r="BZ392" s="113"/>
      <c r="CA392" s="113"/>
      <c r="CB392" s="113"/>
      <c r="CC392" s="113"/>
      <c r="CD392" s="113"/>
      <c r="CE392" s="113"/>
      <c r="CF392" s="113"/>
      <c r="CG392" s="113"/>
      <c r="CH392" s="113"/>
      <c r="CI392" s="113"/>
      <c r="CJ392" s="113"/>
      <c r="CK392" s="113"/>
      <c r="CL392" s="113"/>
      <c r="CM392" s="113"/>
      <c r="CN392" s="113"/>
      <c r="CO392" s="113"/>
      <c r="CP392" s="113"/>
      <c r="CQ392" s="113"/>
      <c r="CR392" s="113"/>
      <c r="CS392" s="113"/>
      <c r="CT392" s="113"/>
      <c r="CU392" s="113"/>
      <c r="CV392" s="113"/>
      <c r="CW392" s="113"/>
      <c r="CX392" s="113"/>
      <c r="CY392" s="113"/>
      <c r="CZ392" s="113"/>
      <c r="DA392" s="113"/>
      <c r="DB392" s="113"/>
      <c r="DC392" s="113"/>
      <c r="DD392" s="113"/>
      <c r="DE392" s="113"/>
      <c r="DF392" s="113"/>
      <c r="DG392" s="113"/>
      <c r="DH392" s="113"/>
      <c r="DI392" s="113"/>
      <c r="DJ392" s="113"/>
      <c r="DK392" s="113"/>
      <c r="DL392" s="113"/>
      <c r="DM392" s="113"/>
      <c r="DN392" s="113"/>
      <c r="DO392" s="113"/>
      <c r="DP392" s="113"/>
      <c r="DQ392" s="113"/>
      <c r="DR392" s="113"/>
      <c r="DS392" s="113"/>
      <c r="DT392" s="113"/>
      <c r="DU392" s="113"/>
      <c r="DV392" s="113"/>
      <c r="DW392" s="113"/>
      <c r="DX392" s="113"/>
      <c r="DY392" s="113"/>
      <c r="DZ392" s="113"/>
      <c r="EA392" s="113"/>
      <c r="EB392" s="113"/>
      <c r="EC392" s="113"/>
      <c r="ED392" s="113"/>
      <c r="EE392" s="113"/>
      <c r="EF392" s="113"/>
      <c r="EG392" s="113"/>
      <c r="EH392" s="113"/>
      <c r="EI392" s="113"/>
      <c r="EJ392" s="113"/>
      <c r="EK392" s="113"/>
      <c r="EL392" s="113"/>
      <c r="EM392" s="113"/>
      <c r="EN392" s="113"/>
      <c r="EO392" s="113"/>
      <c r="EP392" s="113"/>
      <c r="EQ392" s="113"/>
      <c r="ER392" s="113"/>
    </row>
    <row r="393" spans="1:148">
      <c r="A393" s="113"/>
      <c r="B393" s="113"/>
      <c r="S393" s="113"/>
      <c r="T393" s="113"/>
      <c r="U393" s="113"/>
      <c r="V393" s="113"/>
      <c r="W393" s="113"/>
      <c r="X393" s="113"/>
      <c r="Y393" s="113"/>
      <c r="Z393" s="113"/>
      <c r="AA393" s="113"/>
      <c r="AB393" s="113"/>
      <c r="AC393" s="113"/>
      <c r="AD393" s="113"/>
      <c r="AE393" s="113"/>
      <c r="AF393" s="113"/>
      <c r="AG393" s="113"/>
      <c r="AH393" s="113"/>
      <c r="AI393" s="113"/>
      <c r="AJ393" s="113"/>
      <c r="AK393" s="113"/>
      <c r="AL393" s="113"/>
      <c r="AM393" s="113"/>
      <c r="AN393" s="113"/>
      <c r="AO393" s="113"/>
      <c r="AP393" s="113"/>
      <c r="AQ393" s="113"/>
      <c r="AR393" s="113"/>
      <c r="AS393" s="113"/>
      <c r="AT393" s="113"/>
      <c r="AU393" s="113"/>
      <c r="AV393" s="113"/>
      <c r="AW393" s="113"/>
      <c r="AX393" s="113"/>
      <c r="AY393" s="113"/>
      <c r="AZ393" s="113"/>
      <c r="BA393" s="113"/>
      <c r="BB393" s="113"/>
      <c r="BC393" s="113"/>
      <c r="BD393" s="113"/>
      <c r="BE393" s="113"/>
      <c r="BF393" s="113"/>
      <c r="BG393" s="113"/>
      <c r="BH393" s="113"/>
      <c r="BI393" s="113"/>
      <c r="BJ393" s="113"/>
      <c r="BK393" s="113"/>
      <c r="BL393" s="113"/>
      <c r="BM393" s="113"/>
      <c r="BN393" s="113"/>
      <c r="BO393" s="113"/>
      <c r="BP393" s="113"/>
      <c r="BQ393" s="113"/>
      <c r="BR393" s="113"/>
      <c r="BS393" s="113"/>
      <c r="BT393" s="113"/>
      <c r="BU393" s="113"/>
      <c r="BV393" s="113"/>
      <c r="BW393" s="113"/>
      <c r="BX393" s="113"/>
      <c r="BY393" s="113"/>
      <c r="BZ393" s="113"/>
      <c r="CA393" s="113"/>
      <c r="CB393" s="113"/>
      <c r="CC393" s="113"/>
      <c r="CD393" s="113"/>
      <c r="CE393" s="113"/>
      <c r="CF393" s="113"/>
      <c r="CG393" s="113"/>
      <c r="CH393" s="113"/>
      <c r="CI393" s="113"/>
      <c r="CJ393" s="113"/>
      <c r="CK393" s="113"/>
      <c r="CL393" s="113"/>
      <c r="CM393" s="113"/>
      <c r="CN393" s="113"/>
      <c r="CO393" s="113"/>
      <c r="CP393" s="113"/>
      <c r="CQ393" s="113"/>
      <c r="CR393" s="113"/>
      <c r="CS393" s="113"/>
      <c r="CT393" s="113"/>
      <c r="CU393" s="113"/>
      <c r="CV393" s="113"/>
      <c r="CW393" s="113"/>
      <c r="CX393" s="113"/>
      <c r="CY393" s="113"/>
      <c r="CZ393" s="113"/>
      <c r="DA393" s="113"/>
      <c r="DB393" s="113"/>
      <c r="DC393" s="113"/>
      <c r="DD393" s="113"/>
      <c r="DE393" s="113"/>
      <c r="DF393" s="113"/>
      <c r="DG393" s="113"/>
      <c r="DH393" s="113"/>
      <c r="DI393" s="113"/>
      <c r="DJ393" s="113"/>
      <c r="DK393" s="113"/>
      <c r="DL393" s="113"/>
      <c r="DM393" s="113"/>
      <c r="DN393" s="113"/>
      <c r="DO393" s="113"/>
      <c r="DP393" s="113"/>
      <c r="DQ393" s="113"/>
      <c r="DR393" s="113"/>
      <c r="DS393" s="113"/>
      <c r="DT393" s="113"/>
      <c r="DU393" s="113"/>
      <c r="DV393" s="113"/>
      <c r="DW393" s="113"/>
      <c r="DX393" s="113"/>
      <c r="DY393" s="113"/>
      <c r="DZ393" s="113"/>
      <c r="EA393" s="113"/>
      <c r="EB393" s="113"/>
      <c r="EC393" s="113"/>
      <c r="ED393" s="113"/>
      <c r="EE393" s="113"/>
      <c r="EF393" s="113"/>
      <c r="EG393" s="113"/>
      <c r="EH393" s="113"/>
      <c r="EI393" s="113"/>
      <c r="EJ393" s="113"/>
      <c r="EK393" s="113"/>
      <c r="EL393" s="113"/>
      <c r="EM393" s="113"/>
      <c r="EN393" s="113"/>
      <c r="EO393" s="113"/>
      <c r="EP393" s="113"/>
      <c r="EQ393" s="113"/>
      <c r="ER393" s="113"/>
    </row>
    <row r="394" spans="1:148">
      <c r="A394" s="113"/>
      <c r="B394" s="113"/>
      <c r="S394" s="113"/>
      <c r="T394" s="113"/>
      <c r="U394" s="113"/>
      <c r="V394" s="113"/>
      <c r="W394" s="113"/>
      <c r="X394" s="113"/>
      <c r="Y394" s="113"/>
      <c r="Z394" s="113"/>
      <c r="AA394" s="113"/>
      <c r="AB394" s="113"/>
      <c r="AC394" s="113"/>
      <c r="AD394" s="113"/>
      <c r="AE394" s="113"/>
      <c r="AF394" s="113"/>
      <c r="AG394" s="113"/>
      <c r="AH394" s="113"/>
      <c r="AI394" s="113"/>
      <c r="AJ394" s="113"/>
      <c r="AK394" s="113"/>
      <c r="AL394" s="113"/>
      <c r="AM394" s="113"/>
      <c r="AN394" s="113"/>
      <c r="AO394" s="113"/>
      <c r="AP394" s="113"/>
      <c r="AQ394" s="113"/>
      <c r="AR394" s="113"/>
      <c r="AS394" s="113"/>
      <c r="AT394" s="113"/>
      <c r="AU394" s="113"/>
      <c r="AV394" s="113"/>
      <c r="AW394" s="113"/>
      <c r="AX394" s="113"/>
      <c r="AY394" s="113"/>
      <c r="AZ394" s="113"/>
      <c r="BA394" s="113"/>
      <c r="BB394" s="113"/>
      <c r="BC394" s="113"/>
      <c r="BD394" s="113"/>
      <c r="BE394" s="113"/>
      <c r="BF394" s="113"/>
      <c r="BG394" s="113"/>
      <c r="BH394" s="113"/>
      <c r="BI394" s="113"/>
      <c r="BJ394" s="113"/>
      <c r="BK394" s="113"/>
      <c r="BL394" s="113"/>
      <c r="BM394" s="113"/>
      <c r="BN394" s="113"/>
      <c r="BO394" s="113"/>
      <c r="BP394" s="113"/>
      <c r="BQ394" s="113"/>
      <c r="BR394" s="113"/>
      <c r="BS394" s="113"/>
      <c r="BT394" s="113"/>
      <c r="BU394" s="113"/>
      <c r="BV394" s="113"/>
      <c r="BW394" s="113"/>
      <c r="BX394" s="113"/>
      <c r="BY394" s="113"/>
      <c r="BZ394" s="113"/>
      <c r="CA394" s="113"/>
      <c r="CB394" s="113"/>
      <c r="CC394" s="113"/>
      <c r="CD394" s="113"/>
      <c r="CE394" s="113"/>
      <c r="CF394" s="113"/>
      <c r="CG394" s="113"/>
      <c r="CH394" s="113"/>
      <c r="CI394" s="113"/>
      <c r="CJ394" s="113"/>
      <c r="CK394" s="113"/>
      <c r="CL394" s="113"/>
      <c r="CM394" s="113"/>
      <c r="CN394" s="113"/>
      <c r="CO394" s="113"/>
      <c r="CP394" s="113"/>
      <c r="CQ394" s="113"/>
      <c r="CR394" s="113"/>
      <c r="CS394" s="113"/>
      <c r="CT394" s="113"/>
      <c r="CU394" s="113"/>
      <c r="CV394" s="113"/>
      <c r="CW394" s="113"/>
      <c r="CX394" s="113"/>
      <c r="CY394" s="113"/>
      <c r="CZ394" s="113"/>
      <c r="DA394" s="113"/>
      <c r="DB394" s="113"/>
      <c r="DC394" s="113"/>
      <c r="DD394" s="113"/>
      <c r="DE394" s="113"/>
      <c r="DF394" s="113"/>
      <c r="DG394" s="113"/>
      <c r="DH394" s="113"/>
      <c r="DI394" s="113"/>
      <c r="DJ394" s="113"/>
      <c r="DK394" s="113"/>
      <c r="DL394" s="113"/>
      <c r="DM394" s="113"/>
      <c r="DN394" s="113"/>
      <c r="DO394" s="113"/>
      <c r="DP394" s="113"/>
      <c r="DQ394" s="113"/>
      <c r="DR394" s="113"/>
      <c r="DS394" s="113"/>
      <c r="DT394" s="113"/>
      <c r="DU394" s="113"/>
      <c r="DV394" s="113"/>
      <c r="DW394" s="113"/>
      <c r="DX394" s="113"/>
      <c r="DY394" s="113"/>
      <c r="DZ394" s="113"/>
      <c r="EA394" s="113"/>
      <c r="EB394" s="113"/>
      <c r="EC394" s="113"/>
      <c r="ED394" s="113"/>
      <c r="EE394" s="113"/>
      <c r="EF394" s="113"/>
      <c r="EG394" s="113"/>
      <c r="EH394" s="113"/>
      <c r="EI394" s="113"/>
      <c r="EJ394" s="113"/>
      <c r="EK394" s="113"/>
      <c r="EL394" s="113"/>
      <c r="EM394" s="113"/>
      <c r="EN394" s="113"/>
      <c r="EO394" s="113"/>
      <c r="EP394" s="113"/>
      <c r="EQ394" s="113"/>
      <c r="ER394" s="113"/>
    </row>
    <row r="395" spans="1:148">
      <c r="A395" s="113"/>
      <c r="B395" s="113"/>
      <c r="S395" s="113"/>
      <c r="T395" s="113"/>
      <c r="U395" s="113"/>
      <c r="V395" s="113"/>
      <c r="W395" s="113"/>
      <c r="X395" s="113"/>
      <c r="Y395" s="113"/>
      <c r="Z395" s="113"/>
      <c r="AA395" s="113"/>
      <c r="AB395" s="113"/>
      <c r="AC395" s="113"/>
      <c r="AD395" s="113"/>
      <c r="AE395" s="113"/>
      <c r="AF395" s="113"/>
      <c r="AG395" s="113"/>
      <c r="AH395" s="113"/>
      <c r="AI395" s="113"/>
      <c r="AJ395" s="113"/>
      <c r="AK395" s="113"/>
      <c r="AL395" s="113"/>
      <c r="AM395" s="113"/>
      <c r="AN395" s="113"/>
      <c r="AO395" s="113"/>
      <c r="AP395" s="113"/>
      <c r="AQ395" s="113"/>
      <c r="AR395" s="113"/>
      <c r="AS395" s="113"/>
      <c r="AT395" s="113"/>
      <c r="AU395" s="113"/>
      <c r="AV395" s="113"/>
      <c r="AW395" s="113"/>
      <c r="AX395" s="113"/>
      <c r="AY395" s="113"/>
      <c r="AZ395" s="113"/>
      <c r="BA395" s="113"/>
      <c r="BB395" s="113"/>
      <c r="BC395" s="113"/>
      <c r="BD395" s="113"/>
      <c r="BE395" s="113"/>
      <c r="BF395" s="113"/>
      <c r="BG395" s="113"/>
      <c r="BH395" s="113"/>
      <c r="BI395" s="113"/>
      <c r="BJ395" s="113"/>
      <c r="BK395" s="113"/>
      <c r="BL395" s="113"/>
      <c r="BM395" s="113"/>
      <c r="BN395" s="113"/>
      <c r="BO395" s="113"/>
      <c r="BP395" s="113"/>
      <c r="BQ395" s="113"/>
      <c r="BR395" s="113"/>
      <c r="BS395" s="113"/>
      <c r="BT395" s="113"/>
      <c r="BU395" s="113"/>
      <c r="BV395" s="113"/>
      <c r="BW395" s="113"/>
      <c r="BX395" s="113"/>
      <c r="BY395" s="113"/>
      <c r="BZ395" s="113"/>
      <c r="CA395" s="113"/>
      <c r="CB395" s="113"/>
      <c r="CC395" s="113"/>
      <c r="CD395" s="113"/>
      <c r="CE395" s="113"/>
      <c r="CF395" s="113"/>
      <c r="CG395" s="113"/>
      <c r="CH395" s="113"/>
      <c r="CI395" s="113"/>
      <c r="CJ395" s="113"/>
      <c r="CK395" s="113"/>
      <c r="CL395" s="113"/>
      <c r="CM395" s="113"/>
      <c r="CN395" s="113"/>
      <c r="CO395" s="113"/>
      <c r="CP395" s="113"/>
      <c r="CQ395" s="113"/>
      <c r="CR395" s="113"/>
      <c r="CS395" s="113"/>
      <c r="CT395" s="113"/>
      <c r="CU395" s="113"/>
      <c r="CV395" s="113"/>
      <c r="CW395" s="113"/>
      <c r="CX395" s="113"/>
      <c r="CY395" s="113"/>
      <c r="CZ395" s="113"/>
      <c r="DA395" s="113"/>
      <c r="DB395" s="113"/>
      <c r="DC395" s="113"/>
      <c r="DD395" s="113"/>
      <c r="DE395" s="113"/>
      <c r="DF395" s="113"/>
      <c r="DG395" s="113"/>
      <c r="DH395" s="113"/>
      <c r="DI395" s="113"/>
      <c r="DJ395" s="113"/>
      <c r="DK395" s="113"/>
      <c r="DL395" s="113"/>
      <c r="DM395" s="113"/>
      <c r="DN395" s="113"/>
      <c r="DO395" s="113"/>
      <c r="DP395" s="113"/>
      <c r="DQ395" s="113"/>
      <c r="DR395" s="113"/>
      <c r="DS395" s="113"/>
      <c r="DT395" s="113"/>
      <c r="DU395" s="113"/>
      <c r="DV395" s="113"/>
      <c r="DW395" s="113"/>
      <c r="DX395" s="113"/>
      <c r="DY395" s="113"/>
      <c r="DZ395" s="113"/>
      <c r="EA395" s="113"/>
      <c r="EB395" s="113"/>
      <c r="EC395" s="113"/>
      <c r="ED395" s="113"/>
      <c r="EE395" s="113"/>
      <c r="EF395" s="113"/>
      <c r="EG395" s="113"/>
      <c r="EH395" s="113"/>
      <c r="EI395" s="113"/>
      <c r="EJ395" s="113"/>
      <c r="EK395" s="113"/>
      <c r="EL395" s="113"/>
      <c r="EM395" s="113"/>
      <c r="EN395" s="113"/>
      <c r="EO395" s="113"/>
      <c r="EP395" s="113"/>
      <c r="EQ395" s="113"/>
      <c r="ER395" s="113"/>
    </row>
    <row r="396" spans="1:148">
      <c r="A396" s="113"/>
      <c r="B396" s="113"/>
      <c r="S396" s="113"/>
      <c r="T396" s="113"/>
      <c r="U396" s="113"/>
      <c r="V396" s="113"/>
      <c r="W396" s="113"/>
      <c r="X396" s="113"/>
      <c r="Y396" s="113"/>
      <c r="Z396" s="113"/>
      <c r="AA396" s="113"/>
      <c r="AB396" s="113"/>
      <c r="AC396" s="113"/>
      <c r="AD396" s="113"/>
      <c r="AE396" s="113"/>
      <c r="AF396" s="113"/>
      <c r="AG396" s="113"/>
      <c r="AH396" s="113"/>
      <c r="AI396" s="113"/>
      <c r="AJ396" s="113"/>
      <c r="AK396" s="113"/>
      <c r="AL396" s="113"/>
      <c r="AM396" s="113"/>
      <c r="AN396" s="113"/>
      <c r="AO396" s="113"/>
      <c r="AP396" s="113"/>
      <c r="AQ396" s="113"/>
      <c r="AR396" s="113"/>
      <c r="AS396" s="113"/>
      <c r="AT396" s="113"/>
      <c r="AU396" s="113"/>
      <c r="AV396" s="113"/>
      <c r="AW396" s="113"/>
      <c r="AX396" s="113"/>
      <c r="AY396" s="113"/>
      <c r="AZ396" s="113"/>
      <c r="BA396" s="113"/>
      <c r="BB396" s="113"/>
      <c r="BC396" s="113"/>
      <c r="BD396" s="113"/>
      <c r="BE396" s="113"/>
      <c r="BF396" s="113"/>
      <c r="BG396" s="113"/>
      <c r="BH396" s="113"/>
      <c r="BI396" s="113"/>
      <c r="BJ396" s="113"/>
      <c r="BK396" s="113"/>
      <c r="BL396" s="113"/>
      <c r="BM396" s="113"/>
      <c r="BN396" s="113"/>
      <c r="BO396" s="113"/>
      <c r="BP396" s="113"/>
      <c r="BQ396" s="113"/>
      <c r="BR396" s="113"/>
      <c r="BS396" s="113"/>
      <c r="BT396" s="113"/>
      <c r="BU396" s="113"/>
      <c r="BV396" s="113"/>
      <c r="BW396" s="113"/>
      <c r="BX396" s="113"/>
      <c r="BY396" s="113"/>
      <c r="BZ396" s="113"/>
      <c r="CA396" s="113"/>
      <c r="CB396" s="113"/>
      <c r="CC396" s="113"/>
      <c r="CD396" s="113"/>
      <c r="CE396" s="113"/>
      <c r="CF396" s="113"/>
      <c r="CG396" s="113"/>
      <c r="CH396" s="113"/>
      <c r="CI396" s="113"/>
      <c r="CJ396" s="113"/>
      <c r="CK396" s="113"/>
      <c r="CL396" s="113"/>
      <c r="CM396" s="113"/>
      <c r="CN396" s="113"/>
      <c r="CO396" s="113"/>
      <c r="CP396" s="113"/>
      <c r="CQ396" s="113"/>
      <c r="CR396" s="113"/>
      <c r="CS396" s="113"/>
      <c r="CT396" s="113"/>
      <c r="CU396" s="113"/>
      <c r="CV396" s="113"/>
      <c r="CW396" s="113"/>
      <c r="CX396" s="113"/>
      <c r="CY396" s="113"/>
      <c r="CZ396" s="113"/>
      <c r="DA396" s="113"/>
      <c r="DB396" s="113"/>
      <c r="DC396" s="113"/>
      <c r="DD396" s="113"/>
      <c r="DE396" s="113"/>
      <c r="DF396" s="113"/>
      <c r="DG396" s="113"/>
      <c r="DH396" s="113"/>
      <c r="DI396" s="113"/>
      <c r="DJ396" s="113"/>
      <c r="DK396" s="113"/>
      <c r="DL396" s="113"/>
      <c r="DM396" s="113"/>
      <c r="DN396" s="113"/>
      <c r="DO396" s="113"/>
      <c r="DP396" s="113"/>
      <c r="DQ396" s="113"/>
      <c r="DR396" s="113"/>
      <c r="DS396" s="113"/>
      <c r="DT396" s="113"/>
      <c r="DU396" s="113"/>
      <c r="DV396" s="113"/>
      <c r="DW396" s="113"/>
      <c r="DX396" s="113"/>
      <c r="DY396" s="113"/>
      <c r="DZ396" s="113"/>
      <c r="EA396" s="113"/>
      <c r="EB396" s="113"/>
      <c r="EC396" s="113"/>
      <c r="ED396" s="113"/>
      <c r="EE396" s="113"/>
      <c r="EF396" s="113"/>
      <c r="EG396" s="113"/>
      <c r="EH396" s="113"/>
      <c r="EI396" s="113"/>
      <c r="EJ396" s="113"/>
      <c r="EK396" s="113"/>
      <c r="EL396" s="113"/>
      <c r="EM396" s="113"/>
      <c r="EN396" s="113"/>
      <c r="EO396" s="113"/>
      <c r="EP396" s="113"/>
      <c r="EQ396" s="113"/>
      <c r="ER396" s="113"/>
    </row>
    <row r="397" spans="1:148">
      <c r="A397" s="113"/>
      <c r="B397" s="113"/>
      <c r="S397" s="113"/>
      <c r="T397" s="113"/>
      <c r="U397" s="113"/>
      <c r="V397" s="113"/>
      <c r="W397" s="113"/>
      <c r="X397" s="113"/>
      <c r="Y397" s="113"/>
      <c r="Z397" s="113"/>
      <c r="AA397" s="113"/>
      <c r="AB397" s="113"/>
      <c r="AC397" s="113"/>
      <c r="AD397" s="113"/>
      <c r="AE397" s="113"/>
      <c r="AF397" s="113"/>
      <c r="AG397" s="113"/>
      <c r="AH397" s="113"/>
      <c r="AI397" s="113"/>
      <c r="AJ397" s="113"/>
      <c r="AK397" s="113"/>
      <c r="AL397" s="113"/>
      <c r="AM397" s="113"/>
      <c r="AN397" s="113"/>
      <c r="AO397" s="113"/>
      <c r="AP397" s="113"/>
      <c r="AQ397" s="113"/>
      <c r="AR397" s="113"/>
      <c r="AS397" s="113"/>
      <c r="AT397" s="113"/>
      <c r="AU397" s="113"/>
      <c r="AV397" s="113"/>
      <c r="AW397" s="113"/>
      <c r="AX397" s="113"/>
      <c r="AY397" s="113"/>
      <c r="AZ397" s="113"/>
      <c r="BA397" s="113"/>
      <c r="BB397" s="113"/>
      <c r="BC397" s="113"/>
      <c r="BD397" s="113"/>
      <c r="BE397" s="113"/>
      <c r="BF397" s="113"/>
      <c r="BG397" s="113"/>
      <c r="BH397" s="113"/>
      <c r="BI397" s="113"/>
      <c r="BJ397" s="113"/>
      <c r="BK397" s="113"/>
      <c r="BL397" s="113"/>
      <c r="BM397" s="113"/>
      <c r="BN397" s="113"/>
      <c r="BO397" s="113"/>
      <c r="BP397" s="113"/>
      <c r="BQ397" s="113"/>
      <c r="BR397" s="113"/>
      <c r="BS397" s="113"/>
      <c r="BT397" s="113"/>
      <c r="BU397" s="113"/>
      <c r="BV397" s="113"/>
      <c r="BW397" s="113"/>
      <c r="BX397" s="113"/>
      <c r="BY397" s="113"/>
      <c r="BZ397" s="113"/>
      <c r="CA397" s="113"/>
      <c r="CB397" s="113"/>
      <c r="CC397" s="113"/>
      <c r="CD397" s="113"/>
      <c r="CE397" s="113"/>
      <c r="CF397" s="113"/>
      <c r="CG397" s="113"/>
      <c r="CH397" s="113"/>
      <c r="CI397" s="113"/>
      <c r="CJ397" s="113"/>
      <c r="CK397" s="113"/>
      <c r="CL397" s="113"/>
      <c r="CM397" s="113"/>
      <c r="CN397" s="113"/>
      <c r="CO397" s="113"/>
      <c r="CP397" s="113"/>
      <c r="CQ397" s="113"/>
      <c r="CR397" s="113"/>
      <c r="CS397" s="113"/>
      <c r="CT397" s="113"/>
      <c r="CU397" s="113"/>
      <c r="CV397" s="113"/>
      <c r="CW397" s="113"/>
      <c r="CX397" s="113"/>
      <c r="CY397" s="113"/>
      <c r="CZ397" s="113"/>
      <c r="DA397" s="113"/>
      <c r="DB397" s="113"/>
      <c r="DC397" s="113"/>
      <c r="DD397" s="113"/>
      <c r="DE397" s="113"/>
      <c r="DF397" s="113"/>
      <c r="DG397" s="113"/>
      <c r="DH397" s="113"/>
      <c r="DI397" s="113"/>
      <c r="DJ397" s="113"/>
      <c r="DK397" s="113"/>
      <c r="DL397" s="113"/>
      <c r="DM397" s="113"/>
      <c r="DN397" s="113"/>
      <c r="DO397" s="113"/>
      <c r="DP397" s="113"/>
      <c r="DQ397" s="113"/>
      <c r="DR397" s="113"/>
      <c r="DS397" s="113"/>
      <c r="DT397" s="113"/>
      <c r="DU397" s="113"/>
      <c r="DV397" s="113"/>
      <c r="DW397" s="113"/>
      <c r="DX397" s="113"/>
      <c r="DY397" s="113"/>
      <c r="DZ397" s="113"/>
      <c r="EA397" s="113"/>
      <c r="EB397" s="113"/>
      <c r="EC397" s="113"/>
      <c r="ED397" s="113"/>
      <c r="EE397" s="113"/>
      <c r="EF397" s="113"/>
      <c r="EG397" s="113"/>
      <c r="EH397" s="113"/>
      <c r="EI397" s="113"/>
      <c r="EJ397" s="113"/>
      <c r="EK397" s="113"/>
      <c r="EL397" s="113"/>
      <c r="EM397" s="113"/>
      <c r="EN397" s="113"/>
      <c r="EO397" s="113"/>
      <c r="EP397" s="113"/>
      <c r="EQ397" s="113"/>
      <c r="ER397" s="113"/>
    </row>
    <row r="398" spans="1:148">
      <c r="A398" s="113"/>
      <c r="B398" s="113"/>
      <c r="S398" s="113"/>
      <c r="T398" s="113"/>
      <c r="U398" s="113"/>
      <c r="V398" s="113"/>
      <c r="W398" s="113"/>
      <c r="X398" s="113"/>
      <c r="Y398" s="113"/>
      <c r="Z398" s="113"/>
      <c r="AA398" s="113"/>
      <c r="AB398" s="113"/>
      <c r="AC398" s="113"/>
      <c r="AD398" s="113"/>
      <c r="AE398" s="113"/>
      <c r="AF398" s="113"/>
      <c r="AG398" s="113"/>
      <c r="AH398" s="113"/>
      <c r="AI398" s="113"/>
      <c r="AJ398" s="113"/>
      <c r="AK398" s="113"/>
      <c r="AL398" s="113"/>
      <c r="AM398" s="113"/>
      <c r="AN398" s="113"/>
      <c r="AO398" s="113"/>
      <c r="AP398" s="113"/>
      <c r="AQ398" s="113"/>
      <c r="AR398" s="113"/>
      <c r="AS398" s="113"/>
      <c r="AT398" s="113"/>
      <c r="AU398" s="113"/>
      <c r="AV398" s="113"/>
      <c r="AW398" s="113"/>
      <c r="AX398" s="113"/>
      <c r="AY398" s="113"/>
      <c r="AZ398" s="113"/>
      <c r="BA398" s="113"/>
      <c r="BB398" s="113"/>
      <c r="BC398" s="113"/>
      <c r="BD398" s="113"/>
      <c r="BE398" s="113"/>
      <c r="BF398" s="113"/>
      <c r="BG398" s="113"/>
      <c r="BH398" s="113"/>
      <c r="BI398" s="113"/>
      <c r="BJ398" s="113"/>
      <c r="BK398" s="113"/>
      <c r="BL398" s="113"/>
      <c r="BM398" s="113"/>
      <c r="BN398" s="113"/>
      <c r="BO398" s="113"/>
      <c r="BP398" s="113"/>
      <c r="BQ398" s="113"/>
      <c r="BR398" s="113"/>
      <c r="BS398" s="113"/>
      <c r="BT398" s="113"/>
      <c r="BU398" s="113"/>
      <c r="BV398" s="113"/>
      <c r="BW398" s="113"/>
      <c r="BX398" s="113"/>
      <c r="BY398" s="113"/>
      <c r="BZ398" s="113"/>
      <c r="CA398" s="113"/>
      <c r="CB398" s="113"/>
      <c r="CC398" s="113"/>
      <c r="CD398" s="113"/>
      <c r="CE398" s="113"/>
      <c r="CF398" s="113"/>
      <c r="CG398" s="113"/>
      <c r="CH398" s="113"/>
      <c r="CI398" s="113"/>
      <c r="CJ398" s="113"/>
      <c r="CK398" s="113"/>
      <c r="CL398" s="113"/>
      <c r="CM398" s="113"/>
      <c r="CN398" s="113"/>
      <c r="CO398" s="113"/>
      <c r="CP398" s="113"/>
      <c r="CQ398" s="113"/>
      <c r="CR398" s="113"/>
      <c r="CS398" s="113"/>
      <c r="CT398" s="113"/>
      <c r="CU398" s="113"/>
      <c r="CV398" s="113"/>
      <c r="CW398" s="113"/>
      <c r="CX398" s="113"/>
      <c r="CY398" s="113"/>
      <c r="CZ398" s="113"/>
      <c r="DA398" s="113"/>
      <c r="DB398" s="113"/>
      <c r="DC398" s="113"/>
      <c r="DD398" s="113"/>
      <c r="DE398" s="113"/>
      <c r="DF398" s="113"/>
      <c r="DG398" s="113"/>
      <c r="DH398" s="113"/>
      <c r="DI398" s="113"/>
      <c r="DJ398" s="113"/>
      <c r="DK398" s="113"/>
      <c r="DL398" s="113"/>
      <c r="DM398" s="113"/>
      <c r="DN398" s="113"/>
      <c r="DO398" s="113"/>
      <c r="DP398" s="113"/>
      <c r="DQ398" s="113"/>
      <c r="DR398" s="113"/>
      <c r="DS398" s="113"/>
      <c r="DT398" s="113"/>
      <c r="DU398" s="113"/>
      <c r="DV398" s="113"/>
      <c r="DW398" s="113"/>
      <c r="DX398" s="113"/>
      <c r="DY398" s="113"/>
      <c r="DZ398" s="113"/>
      <c r="EA398" s="113"/>
      <c r="EB398" s="113"/>
      <c r="EC398" s="113"/>
      <c r="ED398" s="113"/>
      <c r="EE398" s="113"/>
      <c r="EF398" s="113"/>
      <c r="EG398" s="113"/>
      <c r="EH398" s="113"/>
      <c r="EI398" s="113"/>
      <c r="EJ398" s="113"/>
      <c r="EK398" s="113"/>
      <c r="EL398" s="113"/>
      <c r="EM398" s="113"/>
      <c r="EN398" s="113"/>
      <c r="EO398" s="113"/>
      <c r="EP398" s="113"/>
      <c r="EQ398" s="113"/>
      <c r="ER398" s="113"/>
    </row>
    <row r="399" spans="1:148">
      <c r="A399" s="113"/>
      <c r="B399" s="113"/>
      <c r="S399" s="113"/>
      <c r="T399" s="113"/>
      <c r="U399" s="113"/>
      <c r="V399" s="113"/>
      <c r="W399" s="113"/>
      <c r="X399" s="113"/>
      <c r="Y399" s="113"/>
      <c r="Z399" s="113"/>
      <c r="AA399" s="113"/>
      <c r="AB399" s="113"/>
      <c r="AC399" s="113"/>
      <c r="AD399" s="113"/>
      <c r="AE399" s="113"/>
      <c r="AF399" s="113"/>
      <c r="AG399" s="113"/>
      <c r="AH399" s="113"/>
      <c r="AI399" s="113"/>
      <c r="AJ399" s="113"/>
      <c r="AK399" s="113"/>
      <c r="AL399" s="113"/>
      <c r="AM399" s="113"/>
      <c r="AN399" s="113"/>
      <c r="AO399" s="113"/>
      <c r="AP399" s="113"/>
      <c r="AQ399" s="113"/>
      <c r="AR399" s="113"/>
      <c r="AS399" s="113"/>
      <c r="AT399" s="113"/>
      <c r="AU399" s="113"/>
      <c r="AV399" s="113"/>
      <c r="AW399" s="113"/>
      <c r="AX399" s="113"/>
      <c r="AY399" s="113"/>
      <c r="AZ399" s="113"/>
      <c r="BA399" s="113"/>
      <c r="BB399" s="113"/>
      <c r="BC399" s="113"/>
      <c r="BD399" s="113"/>
      <c r="BE399" s="113"/>
      <c r="BF399" s="113"/>
      <c r="BG399" s="113"/>
      <c r="BH399" s="113"/>
      <c r="BI399" s="113"/>
      <c r="BJ399" s="113"/>
      <c r="BK399" s="113"/>
      <c r="BL399" s="113"/>
      <c r="BM399" s="113"/>
      <c r="BN399" s="113"/>
      <c r="BO399" s="113"/>
      <c r="BP399" s="113"/>
      <c r="BQ399" s="113"/>
      <c r="BR399" s="113"/>
      <c r="BS399" s="113"/>
      <c r="BT399" s="113"/>
      <c r="BU399" s="113"/>
      <c r="BV399" s="113"/>
      <c r="BW399" s="113"/>
      <c r="BX399" s="113"/>
      <c r="BY399" s="113"/>
      <c r="BZ399" s="113"/>
      <c r="CA399" s="113"/>
      <c r="CB399" s="113"/>
      <c r="CC399" s="113"/>
      <c r="CD399" s="113"/>
      <c r="CE399" s="113"/>
      <c r="CF399" s="113"/>
      <c r="CG399" s="113"/>
      <c r="CH399" s="113"/>
      <c r="CI399" s="113"/>
      <c r="CJ399" s="113"/>
      <c r="CK399" s="113"/>
      <c r="CL399" s="113"/>
      <c r="CM399" s="113"/>
      <c r="CN399" s="113"/>
      <c r="CO399" s="113"/>
      <c r="CP399" s="113"/>
      <c r="CQ399" s="113"/>
      <c r="CR399" s="113"/>
      <c r="CS399" s="113"/>
      <c r="CT399" s="113"/>
      <c r="CU399" s="113"/>
      <c r="CV399" s="113"/>
      <c r="CW399" s="113"/>
      <c r="CX399" s="113"/>
      <c r="CY399" s="113"/>
      <c r="CZ399" s="113"/>
      <c r="DA399" s="113"/>
      <c r="DB399" s="113"/>
      <c r="DC399" s="113"/>
      <c r="DD399" s="113"/>
      <c r="DE399" s="113"/>
      <c r="DF399" s="113"/>
      <c r="DG399" s="113"/>
      <c r="DH399" s="113"/>
      <c r="DI399" s="113"/>
      <c r="DJ399" s="113"/>
      <c r="DK399" s="113"/>
      <c r="DL399" s="113"/>
      <c r="DM399" s="113"/>
      <c r="DN399" s="113"/>
      <c r="DO399" s="113"/>
      <c r="DP399" s="113"/>
      <c r="DQ399" s="113"/>
      <c r="DR399" s="113"/>
      <c r="DS399" s="113"/>
      <c r="DT399" s="113"/>
      <c r="DU399" s="113"/>
      <c r="DV399" s="113"/>
      <c r="DW399" s="113"/>
      <c r="DX399" s="113"/>
      <c r="DY399" s="113"/>
      <c r="DZ399" s="113"/>
      <c r="EA399" s="113"/>
      <c r="EB399" s="113"/>
      <c r="EC399" s="113"/>
      <c r="ED399" s="113"/>
      <c r="EE399" s="113"/>
      <c r="EF399" s="113"/>
      <c r="EG399" s="113"/>
      <c r="EH399" s="113"/>
      <c r="EI399" s="113"/>
      <c r="EJ399" s="113"/>
      <c r="EK399" s="113"/>
      <c r="EL399" s="113"/>
      <c r="EM399" s="113"/>
      <c r="EN399" s="113"/>
      <c r="EO399" s="113"/>
      <c r="EP399" s="113"/>
      <c r="EQ399" s="113"/>
      <c r="ER399" s="113"/>
    </row>
    <row r="400" spans="1:148">
      <c r="A400" s="113"/>
      <c r="B400" s="113"/>
      <c r="S400" s="113"/>
      <c r="T400" s="113"/>
      <c r="U400" s="113"/>
      <c r="V400" s="113"/>
      <c r="W400" s="113"/>
      <c r="X400" s="113"/>
      <c r="Y400" s="113"/>
      <c r="Z400" s="113"/>
      <c r="AA400" s="113"/>
      <c r="AB400" s="113"/>
      <c r="AC400" s="113"/>
      <c r="AD400" s="113"/>
      <c r="AE400" s="113"/>
      <c r="AF400" s="113"/>
      <c r="AG400" s="113"/>
      <c r="AH400" s="113"/>
      <c r="AI400" s="113"/>
      <c r="AJ400" s="113"/>
      <c r="AK400" s="113"/>
      <c r="AL400" s="113"/>
      <c r="AM400" s="113"/>
      <c r="AN400" s="113"/>
      <c r="AO400" s="113"/>
      <c r="AP400" s="113"/>
      <c r="AQ400" s="113"/>
      <c r="AR400" s="113"/>
      <c r="AS400" s="113"/>
      <c r="AT400" s="113"/>
      <c r="AU400" s="113"/>
      <c r="AV400" s="113"/>
      <c r="AW400" s="113"/>
      <c r="AX400" s="113"/>
      <c r="AY400" s="113"/>
      <c r="AZ400" s="113"/>
      <c r="BA400" s="113"/>
      <c r="BB400" s="113"/>
      <c r="BC400" s="113"/>
      <c r="BD400" s="113"/>
      <c r="BE400" s="113"/>
      <c r="BF400" s="113"/>
      <c r="BG400" s="113"/>
      <c r="BH400" s="113"/>
      <c r="BI400" s="113"/>
      <c r="BJ400" s="113"/>
      <c r="BK400" s="113"/>
      <c r="BL400" s="113"/>
      <c r="BM400" s="113"/>
      <c r="BN400" s="113"/>
      <c r="BO400" s="113"/>
      <c r="BP400" s="113"/>
      <c r="BQ400" s="113"/>
      <c r="BR400" s="113"/>
      <c r="BS400" s="113"/>
      <c r="BT400" s="113"/>
      <c r="BU400" s="113"/>
      <c r="BV400" s="113"/>
      <c r="BW400" s="113"/>
      <c r="BX400" s="113"/>
      <c r="BY400" s="113"/>
      <c r="BZ400" s="113"/>
      <c r="CA400" s="113"/>
      <c r="CB400" s="113"/>
      <c r="CC400" s="113"/>
      <c r="CD400" s="113"/>
      <c r="CE400" s="113"/>
      <c r="CF400" s="113"/>
      <c r="CG400" s="113"/>
      <c r="CH400" s="113"/>
      <c r="CI400" s="113"/>
      <c r="CJ400" s="113"/>
      <c r="CK400" s="113"/>
      <c r="CL400" s="113"/>
      <c r="CM400" s="113"/>
      <c r="CN400" s="113"/>
      <c r="CO400" s="113"/>
      <c r="CP400" s="113"/>
      <c r="CQ400" s="113"/>
      <c r="CR400" s="113"/>
      <c r="CS400" s="113"/>
      <c r="CT400" s="113"/>
      <c r="CU400" s="113"/>
      <c r="CV400" s="113"/>
      <c r="CW400" s="113"/>
      <c r="CX400" s="113"/>
      <c r="CY400" s="113"/>
      <c r="CZ400" s="113"/>
      <c r="DA400" s="113"/>
      <c r="DB400" s="113"/>
      <c r="DC400" s="113"/>
      <c r="DD400" s="113"/>
      <c r="DE400" s="113"/>
      <c r="DF400" s="113"/>
      <c r="DG400" s="113"/>
      <c r="DH400" s="113"/>
      <c r="DI400" s="113"/>
      <c r="DJ400" s="113"/>
      <c r="DK400" s="113"/>
      <c r="DL400" s="113"/>
      <c r="DM400" s="113"/>
      <c r="DN400" s="113"/>
      <c r="DO400" s="113"/>
      <c r="DP400" s="113"/>
      <c r="DQ400" s="113"/>
      <c r="DR400" s="113"/>
      <c r="DS400" s="113"/>
      <c r="DT400" s="113"/>
      <c r="DU400" s="113"/>
      <c r="DV400" s="113"/>
      <c r="DW400" s="113"/>
      <c r="DX400" s="113"/>
      <c r="DY400" s="113"/>
      <c r="DZ400" s="113"/>
      <c r="EA400" s="113"/>
      <c r="EB400" s="113"/>
      <c r="EC400" s="113"/>
      <c r="ED400" s="113"/>
      <c r="EE400" s="113"/>
      <c r="EF400" s="113"/>
      <c r="EG400" s="113"/>
      <c r="EH400" s="113"/>
      <c r="EI400" s="113"/>
      <c r="EJ400" s="113"/>
      <c r="EK400" s="113"/>
      <c r="EL400" s="113"/>
      <c r="EM400" s="113"/>
      <c r="EN400" s="113"/>
      <c r="EO400" s="113"/>
      <c r="EP400" s="113"/>
      <c r="EQ400" s="113"/>
      <c r="ER400" s="113"/>
    </row>
    <row r="401" spans="1:148">
      <c r="A401" s="113"/>
      <c r="B401" s="113"/>
      <c r="S401" s="113"/>
      <c r="T401" s="113"/>
      <c r="U401" s="113"/>
      <c r="V401" s="113"/>
      <c r="W401" s="113"/>
      <c r="X401" s="113"/>
      <c r="Y401" s="113"/>
      <c r="Z401" s="113"/>
      <c r="AA401" s="113"/>
      <c r="AB401" s="113"/>
      <c r="AC401" s="113"/>
      <c r="AD401" s="113"/>
      <c r="AE401" s="113"/>
      <c r="AF401" s="113"/>
      <c r="AG401" s="113"/>
      <c r="AH401" s="113"/>
      <c r="AI401" s="113"/>
      <c r="AJ401" s="113"/>
      <c r="AK401" s="113"/>
      <c r="AL401" s="113"/>
      <c r="AM401" s="113"/>
      <c r="AN401" s="113"/>
      <c r="AO401" s="113"/>
      <c r="AP401" s="113"/>
      <c r="AQ401" s="113"/>
      <c r="AR401" s="113"/>
      <c r="AS401" s="113"/>
      <c r="AT401" s="113"/>
      <c r="AU401" s="113"/>
      <c r="AV401" s="113"/>
      <c r="AW401" s="113"/>
      <c r="AX401" s="113"/>
      <c r="AY401" s="113"/>
      <c r="AZ401" s="113"/>
      <c r="BA401" s="113"/>
      <c r="BB401" s="113"/>
      <c r="BC401" s="113"/>
      <c r="BD401" s="113"/>
      <c r="BE401" s="113"/>
      <c r="BF401" s="113"/>
      <c r="BG401" s="113"/>
      <c r="BH401" s="113"/>
      <c r="BI401" s="113"/>
      <c r="BJ401" s="113"/>
      <c r="BK401" s="113"/>
      <c r="BL401" s="113"/>
      <c r="BM401" s="113"/>
      <c r="BN401" s="113"/>
      <c r="BO401" s="113"/>
      <c r="BP401" s="113"/>
      <c r="BQ401" s="113"/>
      <c r="BR401" s="113"/>
      <c r="BS401" s="113"/>
      <c r="BT401" s="113"/>
      <c r="BU401" s="113"/>
      <c r="BV401" s="113"/>
      <c r="BW401" s="113"/>
      <c r="BX401" s="113"/>
      <c r="BY401" s="113"/>
      <c r="BZ401" s="113"/>
      <c r="CA401" s="113"/>
      <c r="CB401" s="113"/>
      <c r="CC401" s="113"/>
      <c r="CD401" s="113"/>
      <c r="CE401" s="113"/>
      <c r="CF401" s="113"/>
      <c r="CG401" s="113"/>
      <c r="CH401" s="113"/>
      <c r="CI401" s="113"/>
      <c r="CJ401" s="113"/>
      <c r="CK401" s="113"/>
      <c r="CL401" s="113"/>
      <c r="CM401" s="113"/>
      <c r="CN401" s="113"/>
      <c r="CO401" s="113"/>
      <c r="CP401" s="113"/>
      <c r="CQ401" s="113"/>
      <c r="CR401" s="113"/>
      <c r="CS401" s="113"/>
      <c r="CT401" s="113"/>
      <c r="CU401" s="113"/>
      <c r="CV401" s="113"/>
      <c r="CW401" s="113"/>
      <c r="CX401" s="113"/>
      <c r="CY401" s="113"/>
      <c r="CZ401" s="113"/>
      <c r="DA401" s="113"/>
      <c r="DB401" s="113"/>
      <c r="DC401" s="113"/>
      <c r="DD401" s="113"/>
      <c r="DE401" s="113"/>
      <c r="DF401" s="113"/>
      <c r="DG401" s="113"/>
      <c r="DH401" s="113"/>
      <c r="DI401" s="113"/>
      <c r="DJ401" s="113"/>
      <c r="DK401" s="113"/>
      <c r="DL401" s="113"/>
      <c r="DM401" s="113"/>
      <c r="DN401" s="113"/>
      <c r="DO401" s="113"/>
      <c r="DP401" s="113"/>
      <c r="DQ401" s="113"/>
      <c r="DR401" s="113"/>
      <c r="DS401" s="113"/>
      <c r="DT401" s="113"/>
      <c r="DU401" s="113"/>
      <c r="DV401" s="113"/>
      <c r="DW401" s="113"/>
      <c r="DX401" s="113"/>
      <c r="DY401" s="113"/>
      <c r="DZ401" s="113"/>
      <c r="EA401" s="113"/>
      <c r="EB401" s="113"/>
      <c r="EC401" s="113"/>
      <c r="ED401" s="113"/>
      <c r="EE401" s="113"/>
      <c r="EF401" s="113"/>
      <c r="EG401" s="113"/>
      <c r="EH401" s="113"/>
      <c r="EI401" s="113"/>
      <c r="EJ401" s="113"/>
      <c r="EK401" s="113"/>
      <c r="EL401" s="113"/>
      <c r="EM401" s="113"/>
      <c r="EN401" s="113"/>
      <c r="EO401" s="113"/>
      <c r="EP401" s="113"/>
      <c r="EQ401" s="113"/>
      <c r="ER401" s="113"/>
    </row>
    <row r="402" spans="1:148">
      <c r="A402" s="113"/>
      <c r="B402" s="113"/>
      <c r="S402" s="113"/>
      <c r="T402" s="113"/>
      <c r="U402" s="113"/>
      <c r="V402" s="113"/>
      <c r="W402" s="113"/>
      <c r="X402" s="113"/>
      <c r="Y402" s="113"/>
      <c r="Z402" s="113"/>
      <c r="AA402" s="113"/>
      <c r="AB402" s="113"/>
      <c r="AC402" s="113"/>
      <c r="AD402" s="113"/>
      <c r="AE402" s="113"/>
      <c r="AF402" s="113"/>
      <c r="AG402" s="113"/>
      <c r="AH402" s="113"/>
      <c r="AI402" s="113"/>
      <c r="AJ402" s="113"/>
      <c r="AK402" s="113"/>
      <c r="AL402" s="113"/>
      <c r="AM402" s="113"/>
      <c r="AN402" s="113"/>
      <c r="AO402" s="113"/>
      <c r="AP402" s="113"/>
      <c r="AQ402" s="113"/>
      <c r="AR402" s="113"/>
      <c r="AS402" s="113"/>
      <c r="AT402" s="113"/>
      <c r="AU402" s="113"/>
      <c r="AV402" s="113"/>
      <c r="AW402" s="113"/>
      <c r="AX402" s="113"/>
      <c r="AY402" s="113"/>
      <c r="AZ402" s="113"/>
      <c r="BA402" s="113"/>
      <c r="BB402" s="113"/>
      <c r="BC402" s="113"/>
      <c r="BD402" s="113"/>
      <c r="BE402" s="113"/>
      <c r="BF402" s="113"/>
      <c r="BG402" s="113"/>
      <c r="BH402" s="113"/>
      <c r="BI402" s="113"/>
      <c r="BJ402" s="113"/>
      <c r="BK402" s="113"/>
      <c r="BL402" s="113"/>
      <c r="BM402" s="113"/>
      <c r="BN402" s="113"/>
      <c r="BO402" s="113"/>
      <c r="BP402" s="113"/>
      <c r="BQ402" s="113"/>
      <c r="BR402" s="113"/>
      <c r="BS402" s="113"/>
      <c r="BT402" s="113"/>
      <c r="BU402" s="113"/>
      <c r="BV402" s="113"/>
      <c r="BW402" s="113"/>
      <c r="BX402" s="113"/>
      <c r="BY402" s="113"/>
      <c r="BZ402" s="113"/>
      <c r="CA402" s="113"/>
      <c r="CB402" s="113"/>
      <c r="CC402" s="113"/>
      <c r="CD402" s="113"/>
      <c r="CE402" s="113"/>
      <c r="CF402" s="113"/>
      <c r="CG402" s="113"/>
      <c r="CH402" s="113"/>
      <c r="CI402" s="113"/>
      <c r="CJ402" s="113"/>
      <c r="CK402" s="113"/>
      <c r="CL402" s="113"/>
      <c r="CM402" s="113"/>
      <c r="CN402" s="113"/>
      <c r="CO402" s="113"/>
      <c r="CP402" s="113"/>
      <c r="CQ402" s="113"/>
      <c r="CR402" s="113"/>
      <c r="CS402" s="113"/>
      <c r="CT402" s="113"/>
      <c r="CU402" s="113"/>
      <c r="CV402" s="113"/>
      <c r="CW402" s="113"/>
      <c r="CX402" s="113"/>
      <c r="CY402" s="113"/>
      <c r="CZ402" s="113"/>
      <c r="DA402" s="113"/>
      <c r="DB402" s="113"/>
      <c r="DC402" s="113"/>
      <c r="DD402" s="113"/>
      <c r="DE402" s="113"/>
      <c r="DF402" s="113"/>
      <c r="DG402" s="113"/>
      <c r="DH402" s="113"/>
      <c r="DI402" s="113"/>
      <c r="DJ402" s="113"/>
      <c r="DK402" s="113"/>
      <c r="DL402" s="113"/>
      <c r="DM402" s="113"/>
      <c r="DN402" s="113"/>
      <c r="DO402" s="113"/>
      <c r="DP402" s="113"/>
      <c r="DQ402" s="113"/>
      <c r="DR402" s="113"/>
      <c r="DS402" s="113"/>
      <c r="DT402" s="113"/>
      <c r="DU402" s="113"/>
      <c r="DV402" s="113"/>
      <c r="DW402" s="113"/>
      <c r="DX402" s="113"/>
      <c r="DY402" s="113"/>
      <c r="DZ402" s="113"/>
      <c r="EA402" s="113"/>
      <c r="EB402" s="113"/>
      <c r="EC402" s="113"/>
      <c r="ED402" s="113"/>
      <c r="EE402" s="113"/>
      <c r="EF402" s="113"/>
      <c r="EG402" s="113"/>
      <c r="EH402" s="113"/>
      <c r="EI402" s="113"/>
      <c r="EJ402" s="113"/>
      <c r="EK402" s="113"/>
      <c r="EL402" s="113"/>
      <c r="EM402" s="113"/>
      <c r="EN402" s="113"/>
      <c r="EO402" s="113"/>
      <c r="EP402" s="113"/>
      <c r="EQ402" s="113"/>
      <c r="ER402" s="113"/>
    </row>
    <row r="403" spans="1:148">
      <c r="A403" s="113"/>
      <c r="B403" s="113"/>
      <c r="S403" s="113"/>
      <c r="T403" s="113"/>
      <c r="U403" s="113"/>
      <c r="V403" s="113"/>
      <c r="W403" s="113"/>
      <c r="X403" s="113"/>
      <c r="Y403" s="113"/>
      <c r="Z403" s="113"/>
      <c r="AA403" s="113"/>
      <c r="AB403" s="113"/>
      <c r="AC403" s="113"/>
      <c r="AD403" s="113"/>
      <c r="AE403" s="113"/>
      <c r="AF403" s="113"/>
      <c r="AG403" s="113"/>
      <c r="AH403" s="113"/>
      <c r="AI403" s="113"/>
      <c r="AJ403" s="113"/>
      <c r="AK403" s="113"/>
      <c r="AL403" s="113"/>
      <c r="AM403" s="113"/>
      <c r="AN403" s="113"/>
      <c r="AO403" s="113"/>
      <c r="AP403" s="113"/>
      <c r="AQ403" s="113"/>
      <c r="AR403" s="113"/>
      <c r="AS403" s="113"/>
      <c r="AT403" s="113"/>
      <c r="AU403" s="113"/>
      <c r="AV403" s="113"/>
      <c r="AW403" s="113"/>
      <c r="AX403" s="113"/>
      <c r="AY403" s="113"/>
      <c r="AZ403" s="113"/>
      <c r="BA403" s="113"/>
      <c r="BB403" s="113"/>
      <c r="BC403" s="113"/>
      <c r="BD403" s="113"/>
      <c r="BE403" s="113"/>
      <c r="BF403" s="113"/>
      <c r="BG403" s="113"/>
      <c r="BH403" s="113"/>
      <c r="BI403" s="113"/>
      <c r="BJ403" s="113"/>
      <c r="BK403" s="113"/>
      <c r="BL403" s="113"/>
      <c r="BM403" s="113"/>
      <c r="BN403" s="113"/>
      <c r="BO403" s="113"/>
      <c r="BP403" s="113"/>
      <c r="BQ403" s="113"/>
      <c r="BR403" s="113"/>
      <c r="BS403" s="113"/>
      <c r="BT403" s="113"/>
      <c r="BU403" s="113"/>
      <c r="BV403" s="113"/>
      <c r="BW403" s="113"/>
      <c r="BX403" s="113"/>
      <c r="BY403" s="113"/>
      <c r="BZ403" s="113"/>
      <c r="CA403" s="113"/>
      <c r="CB403" s="113"/>
      <c r="CC403" s="113"/>
      <c r="CD403" s="113"/>
      <c r="CE403" s="113"/>
      <c r="CF403" s="113"/>
      <c r="CG403" s="113"/>
      <c r="CH403" s="113"/>
      <c r="CI403" s="113"/>
      <c r="CJ403" s="113"/>
      <c r="CK403" s="113"/>
      <c r="CL403" s="113"/>
      <c r="CM403" s="113"/>
      <c r="CN403" s="113"/>
      <c r="CO403" s="113"/>
      <c r="CP403" s="113"/>
      <c r="CQ403" s="113"/>
      <c r="CR403" s="113"/>
      <c r="CS403" s="113"/>
      <c r="CT403" s="113"/>
      <c r="CU403" s="113"/>
      <c r="CV403" s="113"/>
      <c r="CW403" s="113"/>
      <c r="CX403" s="113"/>
      <c r="CY403" s="113"/>
      <c r="CZ403" s="113"/>
      <c r="DA403" s="113"/>
      <c r="DB403" s="113"/>
      <c r="DC403" s="113"/>
      <c r="DD403" s="113"/>
      <c r="DE403" s="113"/>
      <c r="DF403" s="113"/>
      <c r="DG403" s="113"/>
      <c r="DH403" s="113"/>
      <c r="DI403" s="113"/>
      <c r="DJ403" s="113"/>
      <c r="DK403" s="113"/>
      <c r="DL403" s="113"/>
      <c r="DM403" s="113"/>
      <c r="DN403" s="113"/>
      <c r="DO403" s="113"/>
      <c r="DP403" s="113"/>
      <c r="DQ403" s="113"/>
      <c r="DR403" s="113"/>
      <c r="DS403" s="113"/>
      <c r="DT403" s="113"/>
      <c r="DU403" s="113"/>
      <c r="DV403" s="113"/>
      <c r="DW403" s="113"/>
      <c r="DX403" s="113"/>
      <c r="DY403" s="113"/>
      <c r="DZ403" s="113"/>
      <c r="EA403" s="113"/>
      <c r="EB403" s="113"/>
      <c r="EC403" s="113"/>
      <c r="ED403" s="113"/>
      <c r="EE403" s="113"/>
      <c r="EF403" s="113"/>
      <c r="EG403" s="113"/>
      <c r="EH403" s="113"/>
      <c r="EI403" s="113"/>
      <c r="EJ403" s="113"/>
      <c r="EK403" s="113"/>
      <c r="EL403" s="113"/>
      <c r="EM403" s="113"/>
      <c r="EN403" s="113"/>
      <c r="EO403" s="113"/>
      <c r="EP403" s="113"/>
      <c r="EQ403" s="113"/>
      <c r="ER403" s="113"/>
    </row>
    <row r="404" spans="1:148">
      <c r="A404" s="113"/>
      <c r="B404" s="113"/>
      <c r="S404" s="113"/>
      <c r="T404" s="113"/>
      <c r="U404" s="113"/>
      <c r="V404" s="113"/>
      <c r="W404" s="113"/>
      <c r="X404" s="113"/>
      <c r="Y404" s="113"/>
      <c r="Z404" s="113"/>
      <c r="AA404" s="113"/>
      <c r="AB404" s="113"/>
      <c r="AC404" s="113"/>
      <c r="AD404" s="113"/>
      <c r="AE404" s="113"/>
      <c r="AF404" s="113"/>
      <c r="AG404" s="113"/>
      <c r="AH404" s="113"/>
      <c r="AI404" s="113"/>
      <c r="AJ404" s="113"/>
      <c r="AK404" s="113"/>
      <c r="AL404" s="113"/>
      <c r="AM404" s="113"/>
      <c r="AN404" s="113"/>
      <c r="AO404" s="113"/>
      <c r="AP404" s="113"/>
      <c r="AQ404" s="113"/>
      <c r="AR404" s="113"/>
      <c r="AS404" s="113"/>
      <c r="AT404" s="113"/>
      <c r="AU404" s="113"/>
      <c r="AV404" s="113"/>
      <c r="AW404" s="113"/>
      <c r="AX404" s="113"/>
      <c r="AY404" s="113"/>
      <c r="AZ404" s="113"/>
      <c r="BA404" s="113"/>
      <c r="BB404" s="113"/>
      <c r="BC404" s="113"/>
      <c r="BD404" s="113"/>
      <c r="BE404" s="113"/>
      <c r="BF404" s="113"/>
      <c r="BG404" s="113"/>
      <c r="BH404" s="113"/>
      <c r="BI404" s="113"/>
      <c r="BJ404" s="113"/>
      <c r="BK404" s="113"/>
      <c r="BL404" s="113"/>
      <c r="BM404" s="113"/>
      <c r="BN404" s="113"/>
      <c r="BO404" s="113"/>
      <c r="BP404" s="113"/>
      <c r="BQ404" s="113"/>
      <c r="BR404" s="113"/>
      <c r="BS404" s="113"/>
      <c r="BT404" s="113"/>
      <c r="BU404" s="113"/>
      <c r="BV404" s="113"/>
      <c r="BW404" s="113"/>
      <c r="BX404" s="113"/>
      <c r="BY404" s="113"/>
      <c r="BZ404" s="113"/>
      <c r="CA404" s="113"/>
      <c r="CB404" s="113"/>
      <c r="CC404" s="113"/>
      <c r="CD404" s="113"/>
      <c r="CE404" s="113"/>
      <c r="CF404" s="113"/>
      <c r="CG404" s="113"/>
      <c r="CH404" s="113"/>
      <c r="CI404" s="113"/>
      <c r="CJ404" s="113"/>
      <c r="CK404" s="113"/>
      <c r="CL404" s="113"/>
      <c r="CM404" s="113"/>
      <c r="CN404" s="113"/>
      <c r="CO404" s="113"/>
      <c r="CP404" s="113"/>
      <c r="CQ404" s="113"/>
      <c r="CR404" s="113"/>
      <c r="CS404" s="113"/>
      <c r="CT404" s="113"/>
      <c r="CU404" s="113"/>
      <c r="CV404" s="113"/>
      <c r="CW404" s="113"/>
      <c r="CX404" s="113"/>
      <c r="CY404" s="113"/>
      <c r="CZ404" s="113"/>
      <c r="DA404" s="113"/>
      <c r="DB404" s="113"/>
      <c r="DC404" s="113"/>
      <c r="DD404" s="113"/>
      <c r="DE404" s="113"/>
      <c r="DF404" s="113"/>
      <c r="DG404" s="113"/>
      <c r="DH404" s="113"/>
      <c r="DI404" s="113"/>
      <c r="DJ404" s="113"/>
      <c r="DK404" s="113"/>
      <c r="DL404" s="113"/>
      <c r="DM404" s="113"/>
      <c r="DN404" s="113"/>
      <c r="DO404" s="113"/>
      <c r="DP404" s="113"/>
      <c r="DQ404" s="113"/>
      <c r="DR404" s="113"/>
      <c r="DS404" s="113"/>
      <c r="DT404" s="113"/>
      <c r="DU404" s="113"/>
      <c r="DV404" s="113"/>
      <c r="DW404" s="113"/>
      <c r="DX404" s="113"/>
      <c r="DY404" s="113"/>
      <c r="DZ404" s="113"/>
      <c r="EA404" s="113"/>
      <c r="EB404" s="113"/>
      <c r="EC404" s="113"/>
      <c r="ED404" s="113"/>
      <c r="EE404" s="113"/>
      <c r="EF404" s="113"/>
      <c r="EG404" s="113"/>
      <c r="EH404" s="113"/>
      <c r="EI404" s="113"/>
      <c r="EJ404" s="113"/>
      <c r="EK404" s="113"/>
      <c r="EL404" s="113"/>
      <c r="EM404" s="113"/>
      <c r="EN404" s="113"/>
      <c r="EO404" s="113"/>
      <c r="EP404" s="113"/>
      <c r="EQ404" s="113"/>
      <c r="ER404" s="113"/>
    </row>
    <row r="405" spans="1:148">
      <c r="A405" s="113"/>
      <c r="B405" s="113"/>
      <c r="S405" s="113"/>
      <c r="T405" s="113"/>
      <c r="U405" s="113"/>
      <c r="V405" s="113"/>
      <c r="W405" s="113"/>
      <c r="X405" s="113"/>
      <c r="Y405" s="113"/>
      <c r="Z405" s="113"/>
      <c r="AA405" s="113"/>
      <c r="AB405" s="113"/>
      <c r="AC405" s="113"/>
      <c r="AD405" s="113"/>
      <c r="AE405" s="113"/>
      <c r="AF405" s="113"/>
      <c r="AG405" s="113"/>
      <c r="AH405" s="113"/>
      <c r="AI405" s="113"/>
      <c r="AJ405" s="113"/>
      <c r="AK405" s="113"/>
      <c r="AL405" s="113"/>
      <c r="AM405" s="113"/>
      <c r="AN405" s="113"/>
      <c r="AO405" s="113"/>
      <c r="AP405" s="113"/>
      <c r="AQ405" s="113"/>
      <c r="AR405" s="113"/>
      <c r="AS405" s="113"/>
      <c r="AT405" s="113"/>
      <c r="AU405" s="113"/>
      <c r="AV405" s="113"/>
      <c r="AW405" s="113"/>
      <c r="AX405" s="113"/>
      <c r="AY405" s="113"/>
      <c r="AZ405" s="113"/>
      <c r="BA405" s="113"/>
      <c r="BB405" s="113"/>
      <c r="BC405" s="113"/>
      <c r="BD405" s="113"/>
      <c r="BE405" s="113"/>
      <c r="BF405" s="113"/>
      <c r="BG405" s="113"/>
      <c r="BH405" s="113"/>
      <c r="BI405" s="113"/>
      <c r="BJ405" s="113"/>
      <c r="BK405" s="113"/>
      <c r="BL405" s="113"/>
      <c r="BM405" s="113"/>
      <c r="BN405" s="113"/>
      <c r="BO405" s="113"/>
      <c r="BP405" s="113"/>
      <c r="BQ405" s="113"/>
      <c r="BR405" s="113"/>
      <c r="BS405" s="113"/>
      <c r="BT405" s="113"/>
      <c r="BU405" s="113"/>
      <c r="BV405" s="113"/>
      <c r="BW405" s="113"/>
      <c r="BX405" s="113"/>
      <c r="BY405" s="113"/>
      <c r="BZ405" s="113"/>
      <c r="CA405" s="113"/>
      <c r="CB405" s="113"/>
      <c r="CC405" s="113"/>
      <c r="CD405" s="113"/>
      <c r="CE405" s="113"/>
      <c r="CF405" s="113"/>
      <c r="CG405" s="113"/>
      <c r="CH405" s="113"/>
      <c r="CI405" s="113"/>
      <c r="CJ405" s="113"/>
      <c r="CK405" s="113"/>
      <c r="CL405" s="113"/>
      <c r="CM405" s="113"/>
      <c r="CN405" s="113"/>
      <c r="CO405" s="113"/>
      <c r="CP405" s="113"/>
      <c r="CQ405" s="113"/>
      <c r="CR405" s="113"/>
      <c r="CS405" s="113"/>
      <c r="CT405" s="113"/>
      <c r="CU405" s="113"/>
      <c r="CV405" s="113"/>
      <c r="CW405" s="113"/>
      <c r="CX405" s="113"/>
      <c r="CY405" s="113"/>
      <c r="CZ405" s="113"/>
      <c r="DA405" s="113"/>
      <c r="DB405" s="113"/>
      <c r="DC405" s="113"/>
      <c r="DD405" s="113"/>
      <c r="DE405" s="113"/>
      <c r="DF405" s="113"/>
      <c r="DG405" s="113"/>
      <c r="DH405" s="113"/>
      <c r="DI405" s="113"/>
      <c r="DJ405" s="113"/>
      <c r="DK405" s="113"/>
      <c r="DL405" s="113"/>
      <c r="DM405" s="113"/>
      <c r="DN405" s="113"/>
      <c r="DO405" s="113"/>
      <c r="DP405" s="113"/>
      <c r="DQ405" s="113"/>
      <c r="DR405" s="113"/>
      <c r="DS405" s="113"/>
      <c r="DT405" s="113"/>
      <c r="DU405" s="113"/>
      <c r="DV405" s="113"/>
      <c r="DW405" s="113"/>
      <c r="DX405" s="113"/>
      <c r="DY405" s="113"/>
      <c r="DZ405" s="113"/>
      <c r="EA405" s="113"/>
      <c r="EB405" s="113"/>
      <c r="EC405" s="113"/>
      <c r="ED405" s="113"/>
      <c r="EE405" s="113"/>
      <c r="EF405" s="113"/>
      <c r="EG405" s="113"/>
      <c r="EH405" s="113"/>
      <c r="EI405" s="113"/>
      <c r="EJ405" s="113"/>
      <c r="EK405" s="113"/>
      <c r="EL405" s="113"/>
      <c r="EM405" s="113"/>
      <c r="EN405" s="113"/>
      <c r="EO405" s="113"/>
      <c r="EP405" s="113"/>
      <c r="EQ405" s="113"/>
      <c r="ER405" s="113"/>
    </row>
    <row r="406" spans="1:148">
      <c r="A406" s="113"/>
      <c r="B406" s="113"/>
      <c r="S406" s="113"/>
      <c r="T406" s="113"/>
      <c r="U406" s="113"/>
      <c r="V406" s="113"/>
      <c r="W406" s="113"/>
      <c r="X406" s="113"/>
      <c r="Y406" s="113"/>
      <c r="Z406" s="113"/>
      <c r="AA406" s="113"/>
      <c r="AB406" s="113"/>
      <c r="AC406" s="113"/>
      <c r="AD406" s="113"/>
      <c r="AE406" s="113"/>
      <c r="AF406" s="113"/>
      <c r="AG406" s="113"/>
      <c r="AH406" s="113"/>
      <c r="AI406" s="113"/>
      <c r="AJ406" s="113"/>
      <c r="AK406" s="113"/>
      <c r="AL406" s="113"/>
      <c r="AM406" s="113"/>
      <c r="AN406" s="113"/>
      <c r="AO406" s="113"/>
      <c r="AP406" s="113"/>
      <c r="AQ406" s="113"/>
      <c r="AR406" s="113"/>
      <c r="AS406" s="113"/>
      <c r="AT406" s="113"/>
      <c r="AU406" s="113"/>
      <c r="AV406" s="113"/>
      <c r="AW406" s="113"/>
      <c r="AX406" s="113"/>
      <c r="AY406" s="113"/>
      <c r="AZ406" s="113"/>
      <c r="BA406" s="113"/>
      <c r="BB406" s="113"/>
      <c r="BC406" s="113"/>
      <c r="BD406" s="113"/>
      <c r="BE406" s="113"/>
      <c r="BF406" s="113"/>
      <c r="BG406" s="113"/>
      <c r="BH406" s="113"/>
      <c r="BI406" s="113"/>
      <c r="BJ406" s="113"/>
      <c r="BK406" s="113"/>
      <c r="BL406" s="113"/>
      <c r="BM406" s="113"/>
      <c r="BN406" s="113"/>
      <c r="BO406" s="113"/>
      <c r="BP406" s="113"/>
      <c r="BQ406" s="113"/>
      <c r="BR406" s="113"/>
      <c r="BS406" s="113"/>
      <c r="BT406" s="113"/>
      <c r="BU406" s="113"/>
      <c r="BV406" s="113"/>
      <c r="BW406" s="113"/>
      <c r="BX406" s="113"/>
      <c r="BY406" s="113"/>
      <c r="BZ406" s="113"/>
      <c r="CA406" s="113"/>
      <c r="CB406" s="113"/>
      <c r="CC406" s="113"/>
      <c r="CD406" s="113"/>
      <c r="CE406" s="113"/>
      <c r="CF406" s="113"/>
      <c r="CG406" s="113"/>
      <c r="CH406" s="113"/>
      <c r="CI406" s="113"/>
      <c r="CJ406" s="113"/>
      <c r="CK406" s="113"/>
      <c r="CL406" s="113"/>
      <c r="CM406" s="113"/>
      <c r="CN406" s="113"/>
      <c r="CO406" s="113"/>
      <c r="CP406" s="113"/>
      <c r="CQ406" s="113"/>
      <c r="CR406" s="113"/>
      <c r="CS406" s="113"/>
      <c r="CT406" s="113"/>
      <c r="CU406" s="113"/>
      <c r="CV406" s="113"/>
      <c r="CW406" s="113"/>
      <c r="CX406" s="113"/>
      <c r="CY406" s="113"/>
      <c r="CZ406" s="113"/>
      <c r="DA406" s="113"/>
      <c r="DB406" s="113"/>
      <c r="DC406" s="113"/>
      <c r="DD406" s="113"/>
      <c r="DE406" s="113"/>
      <c r="DF406" s="113"/>
      <c r="DG406" s="113"/>
      <c r="DH406" s="113"/>
      <c r="DI406" s="113"/>
      <c r="DJ406" s="113"/>
      <c r="DK406" s="113"/>
      <c r="DL406" s="113"/>
      <c r="DM406" s="113"/>
      <c r="DN406" s="113"/>
      <c r="DO406" s="113"/>
      <c r="DP406" s="113"/>
      <c r="DQ406" s="113"/>
      <c r="DR406" s="113"/>
      <c r="DS406" s="113"/>
      <c r="DT406" s="113"/>
      <c r="DU406" s="113"/>
      <c r="DV406" s="113"/>
      <c r="DW406" s="113"/>
      <c r="DX406" s="113"/>
      <c r="DY406" s="113"/>
      <c r="DZ406" s="113"/>
      <c r="EA406" s="113"/>
      <c r="EB406" s="113"/>
      <c r="EC406" s="113"/>
      <c r="ED406" s="113"/>
      <c r="EE406" s="113"/>
      <c r="EF406" s="113"/>
      <c r="EG406" s="113"/>
      <c r="EH406" s="113"/>
      <c r="EI406" s="113"/>
      <c r="EJ406" s="113"/>
      <c r="EK406" s="113"/>
      <c r="EL406" s="113"/>
      <c r="EM406" s="113"/>
      <c r="EN406" s="113"/>
      <c r="EO406" s="113"/>
      <c r="EP406" s="113"/>
      <c r="EQ406" s="113"/>
      <c r="ER406" s="113"/>
    </row>
    <row r="407" spans="1:148">
      <c r="A407" s="113"/>
      <c r="B407" s="113"/>
      <c r="S407" s="113"/>
      <c r="T407" s="113"/>
      <c r="U407" s="113"/>
      <c r="V407" s="113"/>
      <c r="W407" s="113"/>
      <c r="X407" s="113"/>
      <c r="Y407" s="113"/>
      <c r="Z407" s="113"/>
      <c r="AA407" s="113"/>
      <c r="AB407" s="113"/>
      <c r="AC407" s="113"/>
      <c r="AD407" s="113"/>
      <c r="AE407" s="113"/>
      <c r="AF407" s="113"/>
      <c r="AG407" s="113"/>
      <c r="AH407" s="113"/>
      <c r="AI407" s="113"/>
      <c r="AJ407" s="113"/>
      <c r="AK407" s="113"/>
      <c r="AL407" s="113"/>
      <c r="AM407" s="113"/>
      <c r="AN407" s="113"/>
      <c r="AO407" s="113"/>
      <c r="AP407" s="113"/>
      <c r="AQ407" s="113"/>
      <c r="AR407" s="113"/>
      <c r="AS407" s="113"/>
      <c r="AT407" s="113"/>
      <c r="AU407" s="113"/>
      <c r="AV407" s="113"/>
      <c r="AW407" s="113"/>
      <c r="AX407" s="113"/>
      <c r="AY407" s="113"/>
      <c r="AZ407" s="113"/>
      <c r="BA407" s="113"/>
      <c r="BB407" s="113"/>
      <c r="BC407" s="113"/>
      <c r="BD407" s="113"/>
      <c r="BE407" s="113"/>
      <c r="BF407" s="113"/>
      <c r="BG407" s="113"/>
      <c r="BH407" s="113"/>
      <c r="BI407" s="113"/>
      <c r="BJ407" s="113"/>
      <c r="BK407" s="113"/>
      <c r="BL407" s="113"/>
      <c r="BM407" s="113"/>
      <c r="BN407" s="113"/>
      <c r="BO407" s="113"/>
      <c r="BP407" s="113"/>
      <c r="BQ407" s="113"/>
      <c r="BR407" s="113"/>
      <c r="BS407" s="113"/>
      <c r="BT407" s="113"/>
      <c r="BU407" s="113"/>
      <c r="BV407" s="113"/>
      <c r="BW407" s="113"/>
      <c r="BX407" s="113"/>
      <c r="BY407" s="113"/>
      <c r="BZ407" s="113"/>
      <c r="CA407" s="113"/>
      <c r="CB407" s="113"/>
      <c r="CC407" s="113"/>
      <c r="CD407" s="113"/>
      <c r="CE407" s="113"/>
      <c r="CF407" s="113"/>
      <c r="CG407" s="113"/>
      <c r="CH407" s="113"/>
      <c r="CI407" s="113"/>
      <c r="CJ407" s="113"/>
      <c r="CK407" s="113"/>
      <c r="CL407" s="113"/>
      <c r="CM407" s="113"/>
      <c r="CN407" s="113"/>
      <c r="CO407" s="113"/>
      <c r="CP407" s="113"/>
      <c r="CQ407" s="113"/>
      <c r="CR407" s="113"/>
      <c r="CS407" s="113"/>
      <c r="CT407" s="113"/>
      <c r="CU407" s="113"/>
      <c r="CV407" s="113"/>
      <c r="CW407" s="113"/>
      <c r="CX407" s="113"/>
      <c r="CY407" s="113"/>
      <c r="CZ407" s="113"/>
      <c r="DA407" s="113"/>
      <c r="DB407" s="113"/>
      <c r="DC407" s="113"/>
      <c r="DD407" s="113"/>
      <c r="DE407" s="113"/>
      <c r="DF407" s="113"/>
      <c r="DG407" s="113"/>
      <c r="DH407" s="113"/>
      <c r="DI407" s="113"/>
      <c r="DJ407" s="113"/>
      <c r="DK407" s="113"/>
      <c r="DL407" s="113"/>
      <c r="DM407" s="113"/>
      <c r="DN407" s="113"/>
      <c r="DO407" s="113"/>
      <c r="DP407" s="113"/>
      <c r="DQ407" s="113"/>
      <c r="DR407" s="113"/>
      <c r="DS407" s="113"/>
      <c r="DT407" s="113"/>
      <c r="DU407" s="113"/>
      <c r="DV407" s="113"/>
      <c r="DW407" s="113"/>
      <c r="DX407" s="113"/>
      <c r="DY407" s="113"/>
      <c r="DZ407" s="113"/>
      <c r="EA407" s="113"/>
      <c r="EB407" s="113"/>
      <c r="EC407" s="113"/>
      <c r="ED407" s="113"/>
      <c r="EE407" s="113"/>
      <c r="EF407" s="113"/>
      <c r="EG407" s="113"/>
      <c r="EH407" s="113"/>
      <c r="EI407" s="113"/>
      <c r="EJ407" s="113"/>
      <c r="EK407" s="113"/>
      <c r="EL407" s="113"/>
      <c r="EM407" s="113"/>
      <c r="EN407" s="113"/>
      <c r="EO407" s="113"/>
      <c r="EP407" s="113"/>
      <c r="EQ407" s="113"/>
      <c r="ER407" s="113"/>
    </row>
    <row r="408" spans="1:148">
      <c r="A408" s="113"/>
      <c r="B408" s="113"/>
      <c r="S408" s="113"/>
      <c r="T408" s="113"/>
      <c r="U408" s="113"/>
      <c r="V408" s="113"/>
      <c r="W408" s="113"/>
      <c r="X408" s="113"/>
      <c r="Y408" s="113"/>
      <c r="Z408" s="113"/>
      <c r="AA408" s="113"/>
      <c r="AB408" s="113"/>
      <c r="AC408" s="113"/>
      <c r="AD408" s="113"/>
      <c r="AE408" s="113"/>
      <c r="AF408" s="113"/>
      <c r="AG408" s="113"/>
      <c r="AH408" s="113"/>
      <c r="AI408" s="113"/>
      <c r="AJ408" s="113"/>
      <c r="AK408" s="113"/>
      <c r="AL408" s="113"/>
      <c r="AM408" s="113"/>
      <c r="AN408" s="113"/>
      <c r="AO408" s="113"/>
      <c r="AP408" s="113"/>
      <c r="AQ408" s="113"/>
      <c r="AR408" s="113"/>
      <c r="AS408" s="113"/>
      <c r="AT408" s="113"/>
      <c r="AU408" s="113"/>
      <c r="AV408" s="113"/>
      <c r="AW408" s="113"/>
      <c r="AX408" s="113"/>
      <c r="AY408" s="113"/>
      <c r="AZ408" s="113"/>
      <c r="BA408" s="113"/>
      <c r="BB408" s="113"/>
      <c r="BC408" s="113"/>
      <c r="BD408" s="113"/>
      <c r="BE408" s="113"/>
      <c r="BF408" s="113"/>
      <c r="BG408" s="113"/>
      <c r="BH408" s="113"/>
      <c r="BI408" s="113"/>
      <c r="BJ408" s="113"/>
      <c r="BK408" s="113"/>
      <c r="BL408" s="113"/>
      <c r="BM408" s="113"/>
      <c r="BN408" s="113"/>
      <c r="BO408" s="113"/>
      <c r="BP408" s="113"/>
      <c r="BQ408" s="113"/>
      <c r="BR408" s="113"/>
      <c r="BS408" s="113"/>
      <c r="BT408" s="113"/>
      <c r="BU408" s="113"/>
      <c r="BV408" s="113"/>
      <c r="BW408" s="113"/>
      <c r="BX408" s="113"/>
      <c r="BY408" s="113"/>
      <c r="BZ408" s="113"/>
      <c r="CA408" s="113"/>
      <c r="CB408" s="113"/>
      <c r="CC408" s="113"/>
      <c r="CD408" s="113"/>
      <c r="CE408" s="113"/>
      <c r="CF408" s="113"/>
      <c r="CG408" s="113"/>
      <c r="CH408" s="113"/>
      <c r="CI408" s="113"/>
      <c r="CJ408" s="113"/>
      <c r="CK408" s="113"/>
      <c r="CL408" s="113"/>
      <c r="CM408" s="113"/>
      <c r="CN408" s="113"/>
      <c r="CO408" s="113"/>
      <c r="CP408" s="113"/>
      <c r="CQ408" s="113"/>
      <c r="CR408" s="113"/>
      <c r="CS408" s="113"/>
      <c r="CT408" s="113"/>
      <c r="CU408" s="113"/>
      <c r="CV408" s="113"/>
      <c r="CW408" s="113"/>
      <c r="CX408" s="113"/>
      <c r="CY408" s="113"/>
      <c r="CZ408" s="113"/>
      <c r="DA408" s="113"/>
      <c r="DB408" s="113"/>
      <c r="DC408" s="113"/>
      <c r="DD408" s="113"/>
      <c r="DE408" s="113"/>
      <c r="DF408" s="113"/>
      <c r="DG408" s="113"/>
      <c r="DH408" s="113"/>
      <c r="DI408" s="113"/>
      <c r="DJ408" s="113"/>
      <c r="DK408" s="113"/>
      <c r="DL408" s="113"/>
      <c r="DM408" s="113"/>
      <c r="DN408" s="113"/>
      <c r="DO408" s="113"/>
      <c r="DP408" s="113"/>
      <c r="DQ408" s="113"/>
      <c r="DR408" s="113"/>
      <c r="DS408" s="113"/>
      <c r="DT408" s="113"/>
      <c r="DU408" s="113"/>
      <c r="DV408" s="113"/>
      <c r="DW408" s="113"/>
      <c r="DX408" s="113"/>
      <c r="DY408" s="113"/>
      <c r="DZ408" s="113"/>
      <c r="EA408" s="113"/>
      <c r="EB408" s="113"/>
      <c r="EC408" s="113"/>
      <c r="ED408" s="113"/>
      <c r="EE408" s="113"/>
      <c r="EF408" s="113"/>
      <c r="EG408" s="113"/>
      <c r="EH408" s="113"/>
      <c r="EI408" s="113"/>
      <c r="EJ408" s="113"/>
      <c r="EK408" s="113"/>
      <c r="EL408" s="113"/>
      <c r="EM408" s="113"/>
      <c r="EN408" s="113"/>
      <c r="EO408" s="113"/>
      <c r="EP408" s="113"/>
      <c r="EQ408" s="113"/>
      <c r="ER408" s="113"/>
    </row>
    <row r="409" spans="1:148">
      <c r="A409" s="113"/>
      <c r="B409" s="113"/>
      <c r="S409" s="113"/>
      <c r="T409" s="113"/>
      <c r="U409" s="113"/>
      <c r="V409" s="113"/>
      <c r="W409" s="113"/>
      <c r="X409" s="113"/>
      <c r="Y409" s="113"/>
      <c r="Z409" s="113"/>
      <c r="AA409" s="113"/>
      <c r="AB409" s="113"/>
      <c r="AC409" s="113"/>
      <c r="AD409" s="113"/>
      <c r="AE409" s="113"/>
      <c r="AF409" s="113"/>
      <c r="AG409" s="113"/>
      <c r="AH409" s="113"/>
      <c r="AI409" s="113"/>
      <c r="AJ409" s="113"/>
      <c r="AK409" s="113"/>
      <c r="AL409" s="113"/>
      <c r="AM409" s="113"/>
      <c r="AN409" s="113"/>
      <c r="AO409" s="113"/>
      <c r="AP409" s="113"/>
      <c r="AQ409" s="113"/>
      <c r="AR409" s="113"/>
      <c r="AS409" s="113"/>
      <c r="AT409" s="113"/>
      <c r="AU409" s="113"/>
      <c r="AV409" s="113"/>
      <c r="AW409" s="113"/>
      <c r="AX409" s="113"/>
      <c r="AY409" s="113"/>
      <c r="AZ409" s="113"/>
      <c r="BA409" s="113"/>
      <c r="BB409" s="113"/>
      <c r="BC409" s="113"/>
      <c r="BD409" s="113"/>
      <c r="BE409" s="113"/>
      <c r="BF409" s="113"/>
      <c r="BG409" s="113"/>
      <c r="BH409" s="113"/>
      <c r="BI409" s="113"/>
      <c r="BJ409" s="113"/>
      <c r="BK409" s="113"/>
      <c r="BL409" s="113"/>
      <c r="BM409" s="113"/>
      <c r="BN409" s="113"/>
      <c r="BO409" s="113"/>
      <c r="BP409" s="113"/>
      <c r="BQ409" s="113"/>
      <c r="BR409" s="113"/>
      <c r="BS409" s="113"/>
      <c r="BT409" s="113"/>
      <c r="BU409" s="113"/>
      <c r="BV409" s="113"/>
      <c r="BW409" s="113"/>
      <c r="BX409" s="113"/>
      <c r="BY409" s="113"/>
      <c r="BZ409" s="113"/>
      <c r="CA409" s="113"/>
      <c r="CB409" s="113"/>
      <c r="CC409" s="113"/>
      <c r="CD409" s="113"/>
      <c r="CE409" s="113"/>
      <c r="CF409" s="113"/>
      <c r="CG409" s="113"/>
      <c r="CH409" s="113"/>
      <c r="CI409" s="113"/>
      <c r="CJ409" s="113"/>
      <c r="CK409" s="113"/>
      <c r="CL409" s="113"/>
      <c r="CM409" s="113"/>
      <c r="CN409" s="113"/>
      <c r="CO409" s="113"/>
      <c r="CP409" s="113"/>
      <c r="CQ409" s="113"/>
      <c r="CR409" s="113"/>
      <c r="CS409" s="113"/>
      <c r="CT409" s="113"/>
      <c r="CU409" s="113"/>
      <c r="CV409" s="113"/>
      <c r="CW409" s="113"/>
      <c r="CX409" s="113"/>
      <c r="CY409" s="113"/>
      <c r="CZ409" s="113"/>
      <c r="DA409" s="113"/>
      <c r="DB409" s="113"/>
      <c r="DC409" s="113"/>
      <c r="DD409" s="113"/>
      <c r="DE409" s="113"/>
      <c r="DF409" s="113"/>
      <c r="DG409" s="113"/>
      <c r="DH409" s="113"/>
      <c r="DI409" s="113"/>
      <c r="DJ409" s="113"/>
      <c r="DK409" s="113"/>
      <c r="DL409" s="113"/>
      <c r="DM409" s="113"/>
      <c r="DN409" s="113"/>
      <c r="DO409" s="113"/>
      <c r="DP409" s="113"/>
      <c r="DQ409" s="113"/>
      <c r="DR409" s="113"/>
      <c r="DS409" s="113"/>
      <c r="DT409" s="113"/>
      <c r="DU409" s="113"/>
      <c r="DV409" s="113"/>
      <c r="DW409" s="113"/>
      <c r="DX409" s="113"/>
      <c r="DY409" s="113"/>
      <c r="DZ409" s="113"/>
      <c r="EA409" s="113"/>
      <c r="EB409" s="113"/>
      <c r="EC409" s="113"/>
      <c r="ED409" s="113"/>
      <c r="EE409" s="113"/>
      <c r="EF409" s="113"/>
      <c r="EG409" s="113"/>
      <c r="EH409" s="113"/>
      <c r="EI409" s="113"/>
      <c r="EJ409" s="113"/>
      <c r="EK409" s="113"/>
      <c r="EL409" s="113"/>
      <c r="EM409" s="113"/>
      <c r="EN409" s="113"/>
      <c r="EO409" s="113"/>
      <c r="EP409" s="113"/>
      <c r="EQ409" s="113"/>
      <c r="ER409" s="113"/>
    </row>
    <row r="410" spans="1:148">
      <c r="A410" s="113"/>
      <c r="B410" s="113"/>
      <c r="S410" s="113"/>
      <c r="T410" s="113"/>
      <c r="U410" s="113"/>
      <c r="V410" s="113"/>
      <c r="W410" s="113"/>
      <c r="X410" s="113"/>
      <c r="Y410" s="113"/>
      <c r="Z410" s="113"/>
      <c r="AA410" s="113"/>
      <c r="AB410" s="113"/>
      <c r="AC410" s="113"/>
      <c r="AD410" s="113"/>
      <c r="AE410" s="113"/>
      <c r="AF410" s="113"/>
      <c r="AG410" s="113"/>
      <c r="AH410" s="113"/>
      <c r="AI410" s="113"/>
      <c r="AJ410" s="113"/>
      <c r="AK410" s="113"/>
      <c r="AL410" s="113"/>
      <c r="AM410" s="113"/>
      <c r="AN410" s="113"/>
      <c r="AO410" s="113"/>
      <c r="AP410" s="113"/>
      <c r="AQ410" s="113"/>
      <c r="AR410" s="113"/>
      <c r="AS410" s="113"/>
      <c r="AT410" s="113"/>
      <c r="AU410" s="113"/>
      <c r="AV410" s="113"/>
      <c r="AW410" s="113"/>
      <c r="AX410" s="113"/>
      <c r="AY410" s="113"/>
      <c r="AZ410" s="113"/>
      <c r="BA410" s="113"/>
      <c r="BB410" s="113"/>
      <c r="BC410" s="113"/>
      <c r="BD410" s="113"/>
      <c r="BE410" s="113"/>
      <c r="BF410" s="113"/>
      <c r="BG410" s="113"/>
      <c r="BH410" s="113"/>
      <c r="BI410" s="113"/>
      <c r="BJ410" s="113"/>
      <c r="BK410" s="113"/>
      <c r="BL410" s="113"/>
      <c r="BM410" s="113"/>
      <c r="BN410" s="113"/>
      <c r="BO410" s="113"/>
      <c r="BP410" s="113"/>
      <c r="BQ410" s="113"/>
      <c r="BR410" s="113"/>
      <c r="BS410" s="113"/>
      <c r="BT410" s="113"/>
      <c r="BU410" s="113"/>
      <c r="BV410" s="113"/>
      <c r="BW410" s="113"/>
      <c r="BX410" s="113"/>
      <c r="BY410" s="113"/>
      <c r="BZ410" s="113"/>
      <c r="CA410" s="113"/>
      <c r="CB410" s="113"/>
      <c r="CC410" s="113"/>
      <c r="CD410" s="113"/>
      <c r="CE410" s="113"/>
      <c r="CF410" s="113"/>
      <c r="CG410" s="113"/>
      <c r="CH410" s="113"/>
      <c r="CI410" s="113"/>
      <c r="CJ410" s="113"/>
      <c r="CK410" s="113"/>
      <c r="CL410" s="113"/>
      <c r="CM410" s="113"/>
      <c r="CN410" s="113"/>
      <c r="CO410" s="113"/>
      <c r="CP410" s="113"/>
      <c r="CQ410" s="113"/>
      <c r="CR410" s="113"/>
      <c r="CS410" s="113"/>
      <c r="CT410" s="113"/>
      <c r="CU410" s="113"/>
      <c r="CV410" s="113"/>
      <c r="CW410" s="113"/>
      <c r="CX410" s="113"/>
      <c r="CY410" s="113"/>
      <c r="CZ410" s="113"/>
      <c r="DA410" s="113"/>
      <c r="DB410" s="113"/>
      <c r="DC410" s="113"/>
      <c r="DD410" s="113"/>
      <c r="DE410" s="113"/>
      <c r="DF410" s="113"/>
      <c r="DG410" s="113"/>
      <c r="DH410" s="113"/>
      <c r="DI410" s="113"/>
      <c r="DJ410" s="113"/>
      <c r="DK410" s="113"/>
      <c r="DL410" s="113"/>
      <c r="DM410" s="113"/>
      <c r="DN410" s="113"/>
      <c r="DO410" s="113"/>
      <c r="DP410" s="113"/>
      <c r="DQ410" s="113"/>
      <c r="DR410" s="113"/>
      <c r="DS410" s="113"/>
      <c r="DT410" s="113"/>
      <c r="DU410" s="113"/>
      <c r="DV410" s="113"/>
      <c r="DW410" s="113"/>
      <c r="DX410" s="113"/>
      <c r="DY410" s="113"/>
      <c r="DZ410" s="113"/>
      <c r="EA410" s="113"/>
      <c r="EB410" s="113"/>
      <c r="EC410" s="113"/>
      <c r="ED410" s="113"/>
      <c r="EE410" s="113"/>
      <c r="EF410" s="113"/>
      <c r="EG410" s="113"/>
      <c r="EH410" s="113"/>
      <c r="EI410" s="113"/>
      <c r="EJ410" s="113"/>
      <c r="EK410" s="113"/>
      <c r="EL410" s="113"/>
      <c r="EM410" s="113"/>
      <c r="EN410" s="113"/>
      <c r="EO410" s="113"/>
      <c r="EP410" s="113"/>
      <c r="EQ410" s="113"/>
      <c r="ER410" s="113"/>
    </row>
    <row r="411" spans="1:148">
      <c r="A411" s="113"/>
      <c r="B411" s="113"/>
      <c r="S411" s="113"/>
      <c r="T411" s="113"/>
      <c r="U411" s="113"/>
      <c r="V411" s="113"/>
      <c r="W411" s="113"/>
      <c r="X411" s="113"/>
      <c r="Y411" s="113"/>
      <c r="Z411" s="113"/>
      <c r="AA411" s="113"/>
      <c r="AB411" s="113"/>
      <c r="AC411" s="113"/>
      <c r="AD411" s="113"/>
      <c r="AE411" s="113"/>
      <c r="AF411" s="113"/>
      <c r="AG411" s="113"/>
      <c r="AH411" s="113"/>
      <c r="AI411" s="113"/>
      <c r="AJ411" s="113"/>
      <c r="AK411" s="113"/>
      <c r="AL411" s="113"/>
      <c r="AM411" s="113"/>
      <c r="AN411" s="113"/>
      <c r="AO411" s="113"/>
      <c r="AP411" s="113"/>
      <c r="AQ411" s="113"/>
      <c r="AR411" s="113"/>
      <c r="AS411" s="113"/>
      <c r="AT411" s="113"/>
      <c r="AU411" s="113"/>
      <c r="AV411" s="113"/>
      <c r="AW411" s="113"/>
      <c r="AX411" s="113"/>
      <c r="AY411" s="113"/>
      <c r="AZ411" s="113"/>
      <c r="BA411" s="113"/>
      <c r="BB411" s="113"/>
      <c r="BC411" s="113"/>
      <c r="BD411" s="113"/>
      <c r="BE411" s="113"/>
      <c r="BF411" s="113"/>
      <c r="BG411" s="113"/>
      <c r="BH411" s="113"/>
      <c r="BI411" s="113"/>
      <c r="BJ411" s="113"/>
      <c r="BK411" s="113"/>
      <c r="BL411" s="113"/>
      <c r="BM411" s="113"/>
      <c r="BN411" s="113"/>
      <c r="BO411" s="113"/>
      <c r="BP411" s="113"/>
      <c r="BQ411" s="113"/>
      <c r="BR411" s="113"/>
      <c r="BS411" s="113"/>
      <c r="BT411" s="113"/>
      <c r="BU411" s="113"/>
      <c r="BV411" s="113"/>
      <c r="BW411" s="113"/>
      <c r="BX411" s="113"/>
      <c r="BY411" s="113"/>
      <c r="BZ411" s="113"/>
      <c r="CA411" s="113"/>
      <c r="CB411" s="113"/>
      <c r="CC411" s="113"/>
      <c r="CD411" s="113"/>
      <c r="CE411" s="113"/>
      <c r="CF411" s="113"/>
      <c r="CG411" s="113"/>
      <c r="CH411" s="113"/>
      <c r="CI411" s="113"/>
      <c r="CJ411" s="113"/>
      <c r="CK411" s="113"/>
      <c r="CL411" s="113"/>
      <c r="CM411" s="113"/>
      <c r="CN411" s="113"/>
      <c r="CO411" s="113"/>
      <c r="CP411" s="113"/>
      <c r="CQ411" s="113"/>
      <c r="CR411" s="113"/>
      <c r="CS411" s="113"/>
      <c r="CT411" s="113"/>
      <c r="CU411" s="113"/>
      <c r="CV411" s="113"/>
      <c r="CW411" s="113"/>
      <c r="CX411" s="113"/>
      <c r="CY411" s="113"/>
      <c r="CZ411" s="113"/>
      <c r="DA411" s="113"/>
      <c r="DB411" s="113"/>
      <c r="DC411" s="113"/>
      <c r="DD411" s="113"/>
      <c r="DE411" s="113"/>
      <c r="DF411" s="113"/>
      <c r="DG411" s="113"/>
      <c r="DH411" s="113"/>
      <c r="DI411" s="113"/>
      <c r="DJ411" s="113"/>
      <c r="DK411" s="113"/>
      <c r="DL411" s="113"/>
      <c r="DM411" s="113"/>
      <c r="DN411" s="113"/>
      <c r="DO411" s="113"/>
      <c r="DP411" s="113"/>
      <c r="DQ411" s="113"/>
      <c r="DR411" s="113"/>
      <c r="DS411" s="113"/>
      <c r="DT411" s="113"/>
      <c r="DU411" s="113"/>
      <c r="DV411" s="113"/>
      <c r="DW411" s="113"/>
      <c r="DX411" s="113"/>
      <c r="DY411" s="113"/>
      <c r="DZ411" s="113"/>
      <c r="EA411" s="113"/>
      <c r="EB411" s="113"/>
      <c r="EC411" s="113"/>
      <c r="ED411" s="113"/>
      <c r="EE411" s="113"/>
      <c r="EF411" s="113"/>
      <c r="EG411" s="113"/>
      <c r="EH411" s="113"/>
      <c r="EI411" s="113"/>
      <c r="EJ411" s="113"/>
      <c r="EK411" s="113"/>
      <c r="EL411" s="113"/>
      <c r="EM411" s="113"/>
      <c r="EN411" s="113"/>
      <c r="EO411" s="113"/>
      <c r="EP411" s="113"/>
      <c r="EQ411" s="113"/>
      <c r="ER411" s="113"/>
    </row>
    <row r="412" spans="1:148">
      <c r="A412" s="113"/>
      <c r="B412" s="113"/>
      <c r="S412" s="113"/>
      <c r="T412" s="113"/>
      <c r="U412" s="113"/>
      <c r="V412" s="113"/>
      <c r="W412" s="113"/>
      <c r="X412" s="113"/>
      <c r="Y412" s="113"/>
      <c r="Z412" s="113"/>
      <c r="AA412" s="113"/>
      <c r="AB412" s="113"/>
      <c r="AC412" s="113"/>
      <c r="AD412" s="113"/>
      <c r="AE412" s="113"/>
      <c r="AF412" s="113"/>
      <c r="AG412" s="113"/>
      <c r="AH412" s="113"/>
      <c r="AI412" s="113"/>
      <c r="AJ412" s="113"/>
      <c r="AK412" s="113"/>
      <c r="AL412" s="113"/>
      <c r="AM412" s="113"/>
      <c r="AN412" s="113"/>
      <c r="AO412" s="113"/>
      <c r="AP412" s="113"/>
      <c r="AQ412" s="113"/>
      <c r="AR412" s="113"/>
      <c r="AS412" s="113"/>
      <c r="AT412" s="113"/>
      <c r="AU412" s="113"/>
      <c r="AV412" s="113"/>
      <c r="AW412" s="113"/>
      <c r="AX412" s="113"/>
      <c r="AY412" s="113"/>
      <c r="AZ412" s="113"/>
      <c r="BA412" s="113"/>
      <c r="BB412" s="113"/>
      <c r="BC412" s="113"/>
      <c r="BD412" s="113"/>
      <c r="BE412" s="113"/>
      <c r="BF412" s="113"/>
      <c r="BG412" s="113"/>
      <c r="BH412" s="113"/>
      <c r="BI412" s="113"/>
      <c r="BJ412" s="113"/>
      <c r="BK412" s="113"/>
      <c r="BL412" s="113"/>
      <c r="BM412" s="113"/>
      <c r="BN412" s="113"/>
      <c r="BO412" s="113"/>
      <c r="BP412" s="113"/>
      <c r="BQ412" s="113"/>
      <c r="BR412" s="113"/>
      <c r="BS412" s="113"/>
      <c r="BT412" s="113"/>
      <c r="BU412" s="113"/>
      <c r="BV412" s="113"/>
      <c r="BW412" s="113"/>
      <c r="BX412" s="113"/>
      <c r="BY412" s="113"/>
      <c r="BZ412" s="113"/>
      <c r="CA412" s="113"/>
      <c r="CB412" s="113"/>
      <c r="CC412" s="113"/>
      <c r="CD412" s="113"/>
      <c r="CE412" s="113"/>
      <c r="CF412" s="113"/>
      <c r="CG412" s="113"/>
      <c r="CH412" s="113"/>
      <c r="CI412" s="113"/>
      <c r="CJ412" s="113"/>
      <c r="CK412" s="113"/>
      <c r="CL412" s="113"/>
      <c r="CM412" s="113"/>
      <c r="CN412" s="113"/>
      <c r="CO412" s="113"/>
      <c r="CP412" s="113"/>
      <c r="CQ412" s="113"/>
      <c r="CR412" s="113"/>
      <c r="CS412" s="113"/>
      <c r="CT412" s="113"/>
      <c r="CU412" s="113"/>
      <c r="CV412" s="113"/>
      <c r="CW412" s="113"/>
      <c r="CX412" s="113"/>
      <c r="CY412" s="113"/>
      <c r="CZ412" s="113"/>
      <c r="DA412" s="113"/>
      <c r="DB412" s="113"/>
      <c r="DC412" s="113"/>
      <c r="DD412" s="113"/>
      <c r="DE412" s="113"/>
      <c r="DF412" s="113"/>
      <c r="DG412" s="113"/>
      <c r="DH412" s="113"/>
      <c r="DI412" s="113"/>
      <c r="DJ412" s="113"/>
      <c r="DK412" s="113"/>
      <c r="DL412" s="113"/>
      <c r="DM412" s="113"/>
      <c r="DN412" s="113"/>
      <c r="DO412" s="113"/>
      <c r="DP412" s="113"/>
      <c r="DQ412" s="113"/>
      <c r="DR412" s="113"/>
      <c r="DS412" s="113"/>
      <c r="DT412" s="113"/>
      <c r="DU412" s="113"/>
      <c r="DV412" s="113"/>
      <c r="DW412" s="113"/>
      <c r="DX412" s="113"/>
      <c r="DY412" s="113"/>
      <c r="DZ412" s="113"/>
      <c r="EA412" s="113"/>
      <c r="EB412" s="113"/>
      <c r="EC412" s="113"/>
      <c r="ED412" s="113"/>
      <c r="EE412" s="113"/>
      <c r="EF412" s="113"/>
      <c r="EG412" s="113"/>
      <c r="EH412" s="113"/>
      <c r="EI412" s="113"/>
      <c r="EJ412" s="113"/>
      <c r="EK412" s="113"/>
      <c r="EL412" s="113"/>
      <c r="EM412" s="113"/>
      <c r="EN412" s="113"/>
      <c r="EO412" s="113"/>
      <c r="EP412" s="113"/>
      <c r="EQ412" s="113"/>
      <c r="ER412" s="113"/>
    </row>
    <row r="413" spans="1:148">
      <c r="A413" s="113"/>
      <c r="B413" s="113"/>
      <c r="S413" s="113"/>
      <c r="T413" s="113"/>
      <c r="U413" s="113"/>
      <c r="V413" s="113"/>
      <c r="W413" s="113"/>
      <c r="X413" s="113"/>
      <c r="Y413" s="113"/>
      <c r="Z413" s="113"/>
      <c r="AA413" s="113"/>
      <c r="AB413" s="113"/>
      <c r="AC413" s="113"/>
      <c r="AD413" s="113"/>
      <c r="AE413" s="113"/>
      <c r="AF413" s="113"/>
      <c r="AG413" s="113"/>
      <c r="AH413" s="113"/>
      <c r="AI413" s="113"/>
      <c r="AJ413" s="113"/>
      <c r="AK413" s="113"/>
      <c r="AL413" s="113"/>
      <c r="AM413" s="113"/>
      <c r="AN413" s="113"/>
      <c r="AO413" s="113"/>
      <c r="AP413" s="113"/>
      <c r="AQ413" s="113"/>
      <c r="AR413" s="113"/>
      <c r="AS413" s="113"/>
      <c r="AT413" s="113"/>
      <c r="AU413" s="113"/>
      <c r="AV413" s="113"/>
      <c r="AW413" s="113"/>
      <c r="AX413" s="113"/>
      <c r="AY413" s="113"/>
      <c r="AZ413" s="113"/>
      <c r="BA413" s="113"/>
      <c r="BB413" s="113"/>
      <c r="BC413" s="113"/>
      <c r="BD413" s="113"/>
      <c r="BE413" s="113"/>
      <c r="BF413" s="113"/>
      <c r="BG413" s="113"/>
      <c r="BH413" s="113"/>
      <c r="BI413" s="113"/>
      <c r="BJ413" s="113"/>
      <c r="BK413" s="113"/>
      <c r="BL413" s="113"/>
      <c r="BM413" s="113"/>
      <c r="BN413" s="113"/>
      <c r="BO413" s="113"/>
      <c r="BP413" s="113"/>
      <c r="BQ413" s="113"/>
      <c r="BR413" s="113"/>
      <c r="BS413" s="113"/>
      <c r="BT413" s="113"/>
      <c r="BU413" s="113"/>
      <c r="BV413" s="113"/>
      <c r="BW413" s="113"/>
      <c r="BX413" s="113"/>
      <c r="BY413" s="113"/>
      <c r="BZ413" s="113"/>
      <c r="CA413" s="113"/>
      <c r="CB413" s="113"/>
      <c r="CC413" s="113"/>
      <c r="CD413" s="113"/>
      <c r="CE413" s="113"/>
      <c r="CF413" s="113"/>
      <c r="CG413" s="113"/>
      <c r="CH413" s="113"/>
      <c r="CI413" s="113"/>
      <c r="CJ413" s="113"/>
      <c r="CK413" s="113"/>
      <c r="CL413" s="113"/>
      <c r="CM413" s="113"/>
      <c r="CN413" s="113"/>
      <c r="CO413" s="113"/>
      <c r="CP413" s="113"/>
      <c r="CQ413" s="113"/>
      <c r="CR413" s="113"/>
      <c r="CS413" s="113"/>
      <c r="CT413" s="113"/>
      <c r="CU413" s="113"/>
      <c r="CV413" s="113"/>
      <c r="CW413" s="113"/>
      <c r="CX413" s="113"/>
      <c r="CY413" s="113"/>
      <c r="CZ413" s="113"/>
      <c r="DA413" s="113"/>
      <c r="DB413" s="113"/>
      <c r="DC413" s="113"/>
      <c r="DD413" s="113"/>
      <c r="DE413" s="113"/>
      <c r="DF413" s="113"/>
      <c r="DG413" s="113"/>
      <c r="DH413" s="113"/>
      <c r="DI413" s="113"/>
      <c r="DJ413" s="113"/>
      <c r="DK413" s="113"/>
      <c r="DL413" s="113"/>
      <c r="DM413" s="113"/>
      <c r="DN413" s="113"/>
      <c r="DO413" s="113"/>
      <c r="DP413" s="113"/>
      <c r="DQ413" s="113"/>
      <c r="DR413" s="113"/>
      <c r="DS413" s="113"/>
      <c r="DT413" s="113"/>
      <c r="DU413" s="113"/>
      <c r="DV413" s="113"/>
      <c r="DW413" s="113"/>
      <c r="DX413" s="113"/>
      <c r="DY413" s="113"/>
      <c r="DZ413" s="113"/>
      <c r="EA413" s="113"/>
      <c r="EB413" s="113"/>
      <c r="EC413" s="113"/>
      <c r="ED413" s="113"/>
      <c r="EE413" s="113"/>
      <c r="EF413" s="113"/>
      <c r="EG413" s="113"/>
      <c r="EH413" s="113"/>
      <c r="EI413" s="113"/>
      <c r="EJ413" s="113"/>
      <c r="EK413" s="113"/>
      <c r="EL413" s="113"/>
      <c r="EM413" s="113"/>
      <c r="EN413" s="113"/>
      <c r="EO413" s="113"/>
      <c r="EP413" s="113"/>
      <c r="EQ413" s="113"/>
      <c r="ER413" s="113"/>
    </row>
    <row r="414" spans="1:148">
      <c r="A414" s="113"/>
      <c r="B414" s="113"/>
      <c r="S414" s="113"/>
      <c r="T414" s="113"/>
      <c r="U414" s="113"/>
      <c r="V414" s="113"/>
      <c r="W414" s="113"/>
      <c r="X414" s="113"/>
      <c r="Y414" s="113"/>
      <c r="Z414" s="113"/>
      <c r="AA414" s="113"/>
      <c r="AB414" s="113"/>
      <c r="AC414" s="113"/>
      <c r="AD414" s="113"/>
      <c r="AE414" s="113"/>
      <c r="AF414" s="113"/>
      <c r="AG414" s="113"/>
      <c r="AH414" s="113"/>
      <c r="AI414" s="113"/>
      <c r="AJ414" s="113"/>
      <c r="AK414" s="113"/>
      <c r="AL414" s="113"/>
      <c r="AM414" s="113"/>
      <c r="AN414" s="113"/>
      <c r="AO414" s="113"/>
      <c r="AP414" s="113"/>
      <c r="AQ414" s="113"/>
      <c r="AR414" s="113"/>
      <c r="AS414" s="113"/>
      <c r="AT414" s="113"/>
      <c r="AU414" s="113"/>
      <c r="AV414" s="113"/>
      <c r="AW414" s="113"/>
      <c r="AX414" s="113"/>
      <c r="AY414" s="113"/>
      <c r="AZ414" s="113"/>
      <c r="BA414" s="113"/>
      <c r="BB414" s="113"/>
      <c r="BC414" s="113"/>
      <c r="BD414" s="113"/>
      <c r="BE414" s="113"/>
      <c r="BF414" s="113"/>
      <c r="BG414" s="113"/>
      <c r="BH414" s="113"/>
      <c r="BI414" s="113"/>
      <c r="BJ414" s="113"/>
      <c r="BK414" s="113"/>
      <c r="BL414" s="113"/>
      <c r="BM414" s="113"/>
      <c r="BN414" s="113"/>
      <c r="BO414" s="113"/>
      <c r="BP414" s="113"/>
      <c r="BQ414" s="113"/>
      <c r="BR414" s="113"/>
      <c r="BS414" s="113"/>
      <c r="BT414" s="113"/>
      <c r="BU414" s="113"/>
      <c r="BV414" s="113"/>
      <c r="BW414" s="113"/>
      <c r="BX414" s="113"/>
      <c r="BY414" s="113"/>
      <c r="BZ414" s="113"/>
      <c r="CA414" s="113"/>
      <c r="CB414" s="113"/>
      <c r="CC414" s="113"/>
      <c r="CD414" s="113"/>
      <c r="CE414" s="113"/>
      <c r="CF414" s="113"/>
      <c r="CG414" s="113"/>
      <c r="CH414" s="113"/>
      <c r="CI414" s="113"/>
      <c r="CJ414" s="113"/>
      <c r="CK414" s="113"/>
      <c r="CL414" s="113"/>
      <c r="CM414" s="113"/>
      <c r="CN414" s="113"/>
      <c r="CO414" s="113"/>
      <c r="CP414" s="113"/>
      <c r="CQ414" s="113"/>
      <c r="CR414" s="113"/>
      <c r="CS414" s="113"/>
      <c r="CT414" s="113"/>
      <c r="CU414" s="113"/>
      <c r="CV414" s="113"/>
      <c r="CW414" s="113"/>
      <c r="CX414" s="113"/>
      <c r="CY414" s="113"/>
      <c r="CZ414" s="113"/>
      <c r="DA414" s="113"/>
      <c r="DB414" s="113"/>
      <c r="DC414" s="113"/>
      <c r="DD414" s="113"/>
      <c r="DE414" s="113"/>
      <c r="DF414" s="113"/>
      <c r="DG414" s="113"/>
      <c r="DH414" s="113"/>
      <c r="DI414" s="113"/>
      <c r="DJ414" s="113"/>
      <c r="DK414" s="113"/>
      <c r="DL414" s="113"/>
      <c r="DM414" s="113"/>
      <c r="DN414" s="113"/>
      <c r="DO414" s="113"/>
      <c r="DP414" s="113"/>
      <c r="DQ414" s="113"/>
      <c r="DR414" s="113"/>
      <c r="DS414" s="113"/>
      <c r="DT414" s="113"/>
      <c r="DU414" s="113"/>
      <c r="DV414" s="113"/>
      <c r="DW414" s="113"/>
      <c r="DX414" s="113"/>
      <c r="DY414" s="113"/>
      <c r="DZ414" s="113"/>
      <c r="EA414" s="113"/>
      <c r="EB414" s="113"/>
      <c r="EC414" s="113"/>
      <c r="ED414" s="113"/>
      <c r="EE414" s="113"/>
      <c r="EF414" s="113"/>
      <c r="EG414" s="113"/>
      <c r="EH414" s="113"/>
      <c r="EI414" s="113"/>
      <c r="EJ414" s="113"/>
      <c r="EK414" s="113"/>
      <c r="EL414" s="113"/>
      <c r="EM414" s="113"/>
      <c r="EN414" s="113"/>
      <c r="EO414" s="113"/>
      <c r="EP414" s="113"/>
      <c r="EQ414" s="113"/>
      <c r="ER414" s="113"/>
    </row>
    <row r="415" spans="1:148">
      <c r="A415" s="113"/>
      <c r="B415" s="113"/>
      <c r="S415" s="113"/>
      <c r="T415" s="113"/>
      <c r="U415" s="113"/>
      <c r="V415" s="113"/>
      <c r="W415" s="113"/>
      <c r="X415" s="113"/>
      <c r="Y415" s="113"/>
      <c r="Z415" s="113"/>
      <c r="AA415" s="113"/>
      <c r="AB415" s="113"/>
      <c r="AC415" s="113"/>
      <c r="AD415" s="113"/>
      <c r="AE415" s="113"/>
      <c r="AF415" s="113"/>
      <c r="AG415" s="113"/>
      <c r="AH415" s="113"/>
      <c r="AI415" s="113"/>
      <c r="AJ415" s="113"/>
      <c r="AK415" s="113"/>
      <c r="AL415" s="113"/>
      <c r="AM415" s="113"/>
      <c r="AN415" s="113"/>
      <c r="AO415" s="113"/>
      <c r="AP415" s="113"/>
      <c r="AQ415" s="113"/>
      <c r="AR415" s="113"/>
      <c r="AS415" s="113"/>
      <c r="AT415" s="113"/>
      <c r="AU415" s="113"/>
      <c r="AV415" s="113"/>
      <c r="AW415" s="113"/>
      <c r="AX415" s="113"/>
      <c r="AY415" s="113"/>
      <c r="AZ415" s="113"/>
      <c r="BA415" s="113"/>
      <c r="BB415" s="113"/>
      <c r="BC415" s="113"/>
      <c r="BD415" s="113"/>
      <c r="BE415" s="113"/>
      <c r="BF415" s="113"/>
      <c r="BG415" s="113"/>
      <c r="BH415" s="113"/>
      <c r="BI415" s="113"/>
      <c r="BJ415" s="113"/>
      <c r="BK415" s="113"/>
      <c r="BL415" s="113"/>
      <c r="BM415" s="113"/>
      <c r="BN415" s="113"/>
      <c r="BO415" s="113"/>
      <c r="BP415" s="113"/>
      <c r="BQ415" s="113"/>
      <c r="BR415" s="113"/>
      <c r="BS415" s="113"/>
      <c r="BT415" s="113"/>
      <c r="BU415" s="113"/>
      <c r="BV415" s="113"/>
      <c r="BW415" s="113"/>
      <c r="BX415" s="113"/>
      <c r="BY415" s="113"/>
      <c r="BZ415" s="113"/>
      <c r="CA415" s="113"/>
      <c r="CB415" s="113"/>
      <c r="CC415" s="113"/>
      <c r="CD415" s="113"/>
      <c r="CE415" s="113"/>
      <c r="CF415" s="113"/>
      <c r="CG415" s="113"/>
      <c r="CH415" s="113"/>
      <c r="CI415" s="113"/>
      <c r="CJ415" s="113"/>
      <c r="CK415" s="113"/>
      <c r="CL415" s="113"/>
      <c r="CM415" s="113"/>
      <c r="CN415" s="113"/>
      <c r="CO415" s="113"/>
      <c r="CP415" s="113"/>
      <c r="CQ415" s="113"/>
      <c r="CR415" s="113"/>
      <c r="CS415" s="113"/>
      <c r="CT415" s="113"/>
      <c r="CU415" s="113"/>
      <c r="CV415" s="113"/>
      <c r="CW415" s="113"/>
      <c r="CX415" s="113"/>
      <c r="CY415" s="113"/>
      <c r="CZ415" s="113"/>
      <c r="DA415" s="113"/>
      <c r="DB415" s="113"/>
      <c r="DC415" s="113"/>
      <c r="DD415" s="113"/>
      <c r="DE415" s="113"/>
      <c r="DF415" s="113"/>
      <c r="DG415" s="113"/>
      <c r="DH415" s="113"/>
      <c r="DI415" s="113"/>
      <c r="DJ415" s="113"/>
      <c r="DK415" s="113"/>
      <c r="DL415" s="113"/>
      <c r="DM415" s="113"/>
      <c r="DN415" s="113"/>
      <c r="DO415" s="113"/>
      <c r="DP415" s="113"/>
      <c r="DQ415" s="113"/>
      <c r="DR415" s="113"/>
      <c r="DS415" s="113"/>
      <c r="DT415" s="113"/>
      <c r="DU415" s="113"/>
      <c r="DV415" s="113"/>
      <c r="DW415" s="113"/>
      <c r="DX415" s="113"/>
      <c r="DY415" s="113"/>
      <c r="DZ415" s="113"/>
      <c r="EA415" s="113"/>
      <c r="EB415" s="113"/>
      <c r="EC415" s="113"/>
      <c r="ED415" s="113"/>
      <c r="EE415" s="113"/>
      <c r="EF415" s="113"/>
      <c r="EG415" s="113"/>
      <c r="EH415" s="113"/>
      <c r="EI415" s="113"/>
      <c r="EJ415" s="113"/>
      <c r="EK415" s="113"/>
      <c r="EL415" s="113"/>
      <c r="EM415" s="113"/>
      <c r="EN415" s="113"/>
      <c r="EO415" s="113"/>
      <c r="EP415" s="113"/>
      <c r="EQ415" s="113"/>
      <c r="ER415" s="113"/>
    </row>
    <row r="416" spans="1:148">
      <c r="A416" s="113"/>
      <c r="B416" s="113"/>
      <c r="S416" s="113"/>
      <c r="T416" s="113"/>
      <c r="U416" s="113"/>
      <c r="V416" s="113"/>
      <c r="W416" s="113"/>
      <c r="X416" s="113"/>
      <c r="Y416" s="113"/>
      <c r="Z416" s="113"/>
      <c r="AA416" s="113"/>
      <c r="AB416" s="113"/>
      <c r="AC416" s="113"/>
      <c r="AD416" s="113"/>
      <c r="AE416" s="113"/>
      <c r="AF416" s="113"/>
      <c r="AG416" s="113"/>
      <c r="AH416" s="113"/>
      <c r="AI416" s="113"/>
      <c r="AJ416" s="113"/>
      <c r="AK416" s="113"/>
      <c r="AL416" s="113"/>
      <c r="AM416" s="113"/>
      <c r="AN416" s="113"/>
      <c r="AO416" s="113"/>
      <c r="AP416" s="113"/>
      <c r="AQ416" s="113"/>
      <c r="AR416" s="113"/>
      <c r="AS416" s="113"/>
      <c r="AT416" s="113"/>
      <c r="AU416" s="113"/>
      <c r="AV416" s="113"/>
      <c r="AW416" s="113"/>
      <c r="AX416" s="113"/>
      <c r="AY416" s="113"/>
      <c r="AZ416" s="113"/>
      <c r="BA416" s="113"/>
      <c r="BB416" s="113"/>
      <c r="BC416" s="113"/>
      <c r="BD416" s="113"/>
      <c r="BE416" s="113"/>
      <c r="BF416" s="113"/>
      <c r="BG416" s="113"/>
      <c r="BH416" s="113"/>
      <c r="BI416" s="113"/>
      <c r="BJ416" s="113"/>
      <c r="BK416" s="113"/>
      <c r="BL416" s="113"/>
      <c r="BM416" s="113"/>
      <c r="BN416" s="113"/>
      <c r="BO416" s="113"/>
      <c r="BP416" s="113"/>
      <c r="BQ416" s="113"/>
      <c r="BR416" s="113"/>
      <c r="BS416" s="113"/>
      <c r="BT416" s="113"/>
      <c r="BU416" s="113"/>
      <c r="BV416" s="113"/>
      <c r="BW416" s="113"/>
      <c r="BX416" s="113"/>
      <c r="BY416" s="113"/>
      <c r="BZ416" s="113"/>
      <c r="CA416" s="113"/>
      <c r="CB416" s="113"/>
      <c r="CC416" s="113"/>
      <c r="CD416" s="113"/>
      <c r="CE416" s="113"/>
      <c r="CF416" s="113"/>
      <c r="CG416" s="113"/>
      <c r="CH416" s="113"/>
      <c r="CI416" s="113"/>
      <c r="CJ416" s="113"/>
      <c r="CK416" s="113"/>
      <c r="CL416" s="113"/>
      <c r="CM416" s="113"/>
      <c r="CN416" s="113"/>
      <c r="CO416" s="113"/>
      <c r="CP416" s="113"/>
      <c r="CQ416" s="113"/>
      <c r="CR416" s="113"/>
      <c r="CS416" s="113"/>
      <c r="CT416" s="113"/>
      <c r="CU416" s="113"/>
      <c r="CV416" s="113"/>
      <c r="CW416" s="113"/>
      <c r="CX416" s="113"/>
      <c r="CY416" s="113"/>
      <c r="CZ416" s="113"/>
      <c r="DA416" s="113"/>
      <c r="DB416" s="113"/>
      <c r="DC416" s="113"/>
      <c r="DD416" s="113"/>
      <c r="DE416" s="113"/>
      <c r="DF416" s="113"/>
      <c r="DG416" s="113"/>
      <c r="DH416" s="113"/>
      <c r="DI416" s="113"/>
      <c r="DJ416" s="113"/>
      <c r="DK416" s="113"/>
      <c r="DL416" s="113"/>
      <c r="DM416" s="113"/>
      <c r="DN416" s="113"/>
      <c r="DO416" s="113"/>
      <c r="DP416" s="113"/>
      <c r="DQ416" s="113"/>
      <c r="DR416" s="113"/>
      <c r="DS416" s="113"/>
      <c r="DT416" s="113"/>
      <c r="DU416" s="113"/>
      <c r="DV416" s="113"/>
      <c r="DW416" s="113"/>
      <c r="DX416" s="113"/>
      <c r="DY416" s="113"/>
      <c r="DZ416" s="113"/>
      <c r="EA416" s="113"/>
      <c r="EB416" s="113"/>
      <c r="EC416" s="113"/>
      <c r="ED416" s="113"/>
      <c r="EE416" s="113"/>
      <c r="EF416" s="113"/>
      <c r="EG416" s="113"/>
      <c r="EH416" s="113"/>
      <c r="EI416" s="113"/>
      <c r="EJ416" s="113"/>
      <c r="EK416" s="113"/>
      <c r="EL416" s="113"/>
      <c r="EM416" s="113"/>
      <c r="EN416" s="113"/>
      <c r="EO416" s="113"/>
      <c r="EP416" s="113"/>
      <c r="EQ416" s="113"/>
      <c r="ER416" s="113"/>
    </row>
    <row r="417" spans="1:148">
      <c r="A417" s="113"/>
      <c r="B417" s="113"/>
      <c r="S417" s="113"/>
      <c r="T417" s="113"/>
      <c r="U417" s="113"/>
      <c r="V417" s="113"/>
      <c r="W417" s="113"/>
      <c r="X417" s="113"/>
      <c r="Y417" s="113"/>
      <c r="Z417" s="113"/>
      <c r="AA417" s="113"/>
      <c r="AB417" s="113"/>
      <c r="AC417" s="113"/>
      <c r="AD417" s="113"/>
      <c r="AE417" s="113"/>
      <c r="AF417" s="113"/>
      <c r="AG417" s="113"/>
      <c r="AH417" s="113"/>
      <c r="AI417" s="113"/>
      <c r="AJ417" s="113"/>
      <c r="AK417" s="113"/>
      <c r="AL417" s="113"/>
      <c r="AM417" s="113"/>
      <c r="AN417" s="113"/>
      <c r="AO417" s="113"/>
      <c r="AP417" s="113"/>
      <c r="AQ417" s="113"/>
      <c r="AR417" s="113"/>
      <c r="AS417" s="113"/>
      <c r="AT417" s="113"/>
      <c r="AU417" s="113"/>
      <c r="AV417" s="113"/>
      <c r="AW417" s="113"/>
      <c r="AX417" s="113"/>
      <c r="AY417" s="113"/>
      <c r="AZ417" s="113"/>
      <c r="BA417" s="113"/>
      <c r="BB417" s="113"/>
      <c r="BC417" s="113"/>
      <c r="BD417" s="113"/>
      <c r="BE417" s="113"/>
      <c r="BF417" s="113"/>
      <c r="BG417" s="113"/>
      <c r="BH417" s="113"/>
      <c r="BI417" s="113"/>
      <c r="BJ417" s="113"/>
      <c r="BK417" s="113"/>
      <c r="BL417" s="113"/>
      <c r="BM417" s="113"/>
      <c r="BN417" s="113"/>
      <c r="BO417" s="113"/>
      <c r="BP417" s="113"/>
      <c r="BQ417" s="113"/>
      <c r="BR417" s="113"/>
      <c r="BS417" s="113"/>
      <c r="BT417" s="113"/>
      <c r="BU417" s="113"/>
      <c r="BV417" s="113"/>
      <c r="BW417" s="113"/>
      <c r="BX417" s="113"/>
      <c r="BY417" s="113"/>
      <c r="BZ417" s="113"/>
      <c r="CA417" s="113"/>
      <c r="CB417" s="113"/>
      <c r="CC417" s="113"/>
      <c r="CD417" s="113"/>
      <c r="CE417" s="113"/>
      <c r="CF417" s="113"/>
      <c r="CG417" s="113"/>
      <c r="CH417" s="113"/>
      <c r="CI417" s="113"/>
      <c r="CJ417" s="113"/>
      <c r="CK417" s="113"/>
      <c r="CL417" s="113"/>
      <c r="CM417" s="113"/>
      <c r="CN417" s="113"/>
      <c r="CO417" s="113"/>
      <c r="CP417" s="113"/>
      <c r="CQ417" s="113"/>
      <c r="CR417" s="113"/>
      <c r="CS417" s="113"/>
      <c r="CT417" s="113"/>
      <c r="CU417" s="113"/>
      <c r="CV417" s="113"/>
      <c r="CW417" s="113"/>
      <c r="CX417" s="113"/>
      <c r="CY417" s="113"/>
      <c r="CZ417" s="113"/>
      <c r="DA417" s="113"/>
      <c r="DB417" s="113"/>
      <c r="DC417" s="113"/>
      <c r="DD417" s="113"/>
      <c r="DE417" s="113"/>
      <c r="DF417" s="113"/>
      <c r="DG417" s="113"/>
      <c r="DH417" s="113"/>
      <c r="DI417" s="113"/>
      <c r="DJ417" s="113"/>
      <c r="DK417" s="113"/>
      <c r="DL417" s="113"/>
      <c r="DM417" s="113"/>
      <c r="DN417" s="113"/>
      <c r="DO417" s="113"/>
      <c r="DP417" s="113"/>
      <c r="DQ417" s="113"/>
      <c r="DR417" s="113"/>
      <c r="DS417" s="113"/>
      <c r="DT417" s="113"/>
      <c r="DU417" s="113"/>
      <c r="DV417" s="113"/>
      <c r="DW417" s="113"/>
      <c r="DX417" s="113"/>
      <c r="DY417" s="113"/>
      <c r="DZ417" s="113"/>
      <c r="EA417" s="113"/>
      <c r="EB417" s="113"/>
      <c r="EC417" s="113"/>
      <c r="ED417" s="113"/>
      <c r="EE417" s="113"/>
      <c r="EF417" s="113"/>
      <c r="EG417" s="113"/>
      <c r="EH417" s="113"/>
      <c r="EI417" s="113"/>
      <c r="EJ417" s="113"/>
      <c r="EK417" s="113"/>
      <c r="EL417" s="113"/>
      <c r="EM417" s="113"/>
      <c r="EN417" s="113"/>
      <c r="EO417" s="113"/>
      <c r="EP417" s="113"/>
      <c r="EQ417" s="113"/>
      <c r="ER417" s="113"/>
    </row>
    <row r="418" spans="1:148">
      <c r="A418" s="113"/>
      <c r="B418" s="113"/>
      <c r="S418" s="113"/>
      <c r="T418" s="113"/>
      <c r="U418" s="113"/>
      <c r="V418" s="113"/>
      <c r="W418" s="113"/>
      <c r="X418" s="113"/>
      <c r="Y418" s="113"/>
      <c r="Z418" s="11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c r="BF418" s="113"/>
      <c r="BG418" s="113"/>
      <c r="BH418" s="113"/>
      <c r="BI418" s="113"/>
      <c r="BJ418" s="113"/>
      <c r="BK418" s="113"/>
      <c r="BL418" s="113"/>
      <c r="BM418" s="113"/>
      <c r="BN418" s="113"/>
      <c r="BO418" s="113"/>
      <c r="BP418" s="113"/>
      <c r="BQ418" s="113"/>
      <c r="BR418" s="113"/>
      <c r="BS418" s="113"/>
      <c r="BT418" s="113"/>
      <c r="BU418" s="113"/>
      <c r="BV418" s="113"/>
      <c r="BW418" s="113"/>
      <c r="BX418" s="113"/>
      <c r="BY418" s="113"/>
      <c r="BZ418" s="113"/>
      <c r="CA418" s="113"/>
      <c r="CB418" s="113"/>
      <c r="CC418" s="113"/>
      <c r="CD418" s="113"/>
      <c r="CE418" s="113"/>
      <c r="CF418" s="113"/>
      <c r="CG418" s="113"/>
      <c r="CH418" s="113"/>
      <c r="CI418" s="113"/>
      <c r="CJ418" s="113"/>
      <c r="CK418" s="113"/>
      <c r="CL418" s="113"/>
      <c r="CM418" s="113"/>
      <c r="CN418" s="113"/>
      <c r="CO418" s="113"/>
      <c r="CP418" s="113"/>
      <c r="CQ418" s="113"/>
      <c r="CR418" s="113"/>
      <c r="CS418" s="113"/>
      <c r="CT418" s="113"/>
      <c r="CU418" s="113"/>
      <c r="CV418" s="113"/>
      <c r="CW418" s="113"/>
      <c r="CX418" s="113"/>
      <c r="CY418" s="113"/>
      <c r="CZ418" s="113"/>
      <c r="DA418" s="113"/>
      <c r="DB418" s="113"/>
      <c r="DC418" s="113"/>
      <c r="DD418" s="113"/>
      <c r="DE418" s="113"/>
      <c r="DF418" s="113"/>
      <c r="DG418" s="113"/>
      <c r="DH418" s="113"/>
      <c r="DI418" s="113"/>
      <c r="DJ418" s="113"/>
      <c r="DK418" s="113"/>
      <c r="DL418" s="113"/>
      <c r="DM418" s="113"/>
      <c r="DN418" s="113"/>
      <c r="DO418" s="113"/>
      <c r="DP418" s="113"/>
      <c r="DQ418" s="113"/>
      <c r="DR418" s="113"/>
      <c r="DS418" s="113"/>
      <c r="DT418" s="113"/>
      <c r="DU418" s="113"/>
      <c r="DV418" s="113"/>
      <c r="DW418" s="113"/>
      <c r="DX418" s="113"/>
      <c r="DY418" s="113"/>
      <c r="DZ418" s="113"/>
      <c r="EA418" s="113"/>
      <c r="EB418" s="113"/>
      <c r="EC418" s="113"/>
      <c r="ED418" s="113"/>
      <c r="EE418" s="113"/>
      <c r="EF418" s="113"/>
      <c r="EG418" s="113"/>
      <c r="EH418" s="113"/>
      <c r="EI418" s="113"/>
      <c r="EJ418" s="113"/>
      <c r="EK418" s="113"/>
      <c r="EL418" s="113"/>
      <c r="EM418" s="113"/>
      <c r="EN418" s="113"/>
      <c r="EO418" s="113"/>
      <c r="EP418" s="113"/>
      <c r="EQ418" s="113"/>
      <c r="ER418" s="113"/>
    </row>
    <row r="419" spans="1:148">
      <c r="A419" s="113"/>
      <c r="B419" s="113"/>
      <c r="S419" s="113"/>
      <c r="T419" s="113"/>
      <c r="U419" s="113"/>
      <c r="V419" s="113"/>
      <c r="W419" s="113"/>
      <c r="X419" s="113"/>
      <c r="Y419" s="113"/>
      <c r="Z419" s="11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c r="BF419" s="113"/>
      <c r="BG419" s="113"/>
      <c r="BH419" s="113"/>
      <c r="BI419" s="113"/>
      <c r="BJ419" s="113"/>
      <c r="BK419" s="113"/>
      <c r="BL419" s="113"/>
      <c r="BM419" s="113"/>
      <c r="BN419" s="113"/>
      <c r="BO419" s="113"/>
      <c r="BP419" s="113"/>
      <c r="BQ419" s="113"/>
      <c r="BR419" s="113"/>
      <c r="BS419" s="113"/>
      <c r="BT419" s="113"/>
      <c r="BU419" s="113"/>
      <c r="BV419" s="113"/>
      <c r="BW419" s="113"/>
      <c r="BX419" s="113"/>
      <c r="BY419" s="113"/>
      <c r="BZ419" s="113"/>
      <c r="CA419" s="113"/>
      <c r="CB419" s="113"/>
      <c r="CC419" s="113"/>
      <c r="CD419" s="113"/>
      <c r="CE419" s="113"/>
      <c r="CF419" s="113"/>
      <c r="CG419" s="113"/>
      <c r="CH419" s="113"/>
      <c r="CI419" s="113"/>
      <c r="CJ419" s="113"/>
      <c r="CK419" s="113"/>
      <c r="CL419" s="113"/>
      <c r="CM419" s="113"/>
      <c r="CN419" s="113"/>
      <c r="CO419" s="113"/>
      <c r="CP419" s="113"/>
      <c r="CQ419" s="113"/>
      <c r="CR419" s="113"/>
      <c r="CS419" s="113"/>
      <c r="CT419" s="113"/>
      <c r="CU419" s="113"/>
      <c r="CV419" s="113"/>
      <c r="CW419" s="113"/>
      <c r="CX419" s="113"/>
      <c r="CY419" s="113"/>
      <c r="CZ419" s="113"/>
      <c r="DA419" s="113"/>
      <c r="DB419" s="113"/>
      <c r="DC419" s="113"/>
      <c r="DD419" s="113"/>
      <c r="DE419" s="113"/>
      <c r="DF419" s="113"/>
      <c r="DG419" s="113"/>
      <c r="DH419" s="113"/>
      <c r="DI419" s="113"/>
      <c r="DJ419" s="113"/>
      <c r="DK419" s="113"/>
      <c r="DL419" s="113"/>
      <c r="DM419" s="113"/>
      <c r="DN419" s="113"/>
      <c r="DO419" s="113"/>
      <c r="DP419" s="113"/>
      <c r="DQ419" s="113"/>
      <c r="DR419" s="113"/>
      <c r="DS419" s="113"/>
      <c r="DT419" s="113"/>
      <c r="DU419" s="113"/>
      <c r="DV419" s="113"/>
      <c r="DW419" s="113"/>
      <c r="DX419" s="113"/>
      <c r="DY419" s="113"/>
      <c r="DZ419" s="113"/>
      <c r="EA419" s="113"/>
      <c r="EB419" s="113"/>
      <c r="EC419" s="113"/>
      <c r="ED419" s="113"/>
      <c r="EE419" s="113"/>
      <c r="EF419" s="113"/>
      <c r="EG419" s="113"/>
      <c r="EH419" s="113"/>
      <c r="EI419" s="113"/>
      <c r="EJ419" s="113"/>
      <c r="EK419" s="113"/>
      <c r="EL419" s="113"/>
      <c r="EM419" s="113"/>
      <c r="EN419" s="113"/>
      <c r="EO419" s="113"/>
      <c r="EP419" s="113"/>
      <c r="EQ419" s="113"/>
      <c r="ER419" s="113"/>
    </row>
    <row r="420" spans="1:148">
      <c r="A420" s="113"/>
      <c r="B420" s="113"/>
      <c r="S420" s="113"/>
      <c r="T420" s="113"/>
      <c r="U420" s="113"/>
      <c r="V420" s="113"/>
      <c r="W420" s="113"/>
      <c r="X420" s="113"/>
      <c r="Y420" s="113"/>
      <c r="Z420" s="113"/>
      <c r="AA420" s="113"/>
      <c r="AB420" s="113"/>
      <c r="AC420" s="113"/>
      <c r="AD420" s="113"/>
      <c r="AE420" s="113"/>
      <c r="AF420" s="113"/>
      <c r="AG420" s="113"/>
      <c r="AH420" s="113"/>
      <c r="AI420" s="113"/>
      <c r="AJ420" s="113"/>
      <c r="AK420" s="113"/>
      <c r="AL420" s="113"/>
      <c r="AM420" s="113"/>
      <c r="AN420" s="113"/>
      <c r="AO420" s="113"/>
      <c r="AP420" s="113"/>
      <c r="AQ420" s="113"/>
      <c r="AR420" s="113"/>
      <c r="AS420" s="113"/>
      <c r="AT420" s="113"/>
      <c r="AU420" s="113"/>
      <c r="AV420" s="113"/>
      <c r="AW420" s="113"/>
      <c r="AX420" s="113"/>
      <c r="AY420" s="113"/>
      <c r="AZ420" s="113"/>
      <c r="BA420" s="113"/>
      <c r="BB420" s="113"/>
      <c r="BC420" s="113"/>
      <c r="BD420" s="113"/>
      <c r="BE420" s="113"/>
      <c r="BF420" s="113"/>
      <c r="BG420" s="113"/>
      <c r="BH420" s="113"/>
      <c r="BI420" s="113"/>
      <c r="BJ420" s="113"/>
      <c r="BK420" s="113"/>
      <c r="BL420" s="113"/>
      <c r="BM420" s="113"/>
      <c r="BN420" s="113"/>
      <c r="BO420" s="113"/>
      <c r="BP420" s="113"/>
      <c r="BQ420" s="113"/>
      <c r="BR420" s="113"/>
      <c r="BS420" s="113"/>
      <c r="BT420" s="113"/>
      <c r="BU420" s="113"/>
      <c r="BV420" s="113"/>
      <c r="BW420" s="113"/>
      <c r="BX420" s="113"/>
      <c r="BY420" s="113"/>
      <c r="BZ420" s="113"/>
      <c r="CA420" s="113"/>
      <c r="CB420" s="113"/>
      <c r="CC420" s="113"/>
      <c r="CD420" s="113"/>
      <c r="CE420" s="113"/>
      <c r="CF420" s="113"/>
      <c r="CG420" s="113"/>
      <c r="CH420" s="113"/>
      <c r="CI420" s="113"/>
      <c r="CJ420" s="113"/>
      <c r="CK420" s="113"/>
      <c r="CL420" s="113"/>
      <c r="CM420" s="113"/>
      <c r="CN420" s="113"/>
      <c r="CO420" s="113"/>
      <c r="CP420" s="113"/>
      <c r="CQ420" s="113"/>
      <c r="CR420" s="113"/>
      <c r="CS420" s="113"/>
      <c r="CT420" s="113"/>
      <c r="CU420" s="113"/>
      <c r="CV420" s="113"/>
      <c r="CW420" s="113"/>
      <c r="CX420" s="113"/>
      <c r="CY420" s="113"/>
      <c r="CZ420" s="113"/>
      <c r="DA420" s="113"/>
      <c r="DB420" s="113"/>
      <c r="DC420" s="113"/>
      <c r="DD420" s="113"/>
      <c r="DE420" s="113"/>
      <c r="DF420" s="113"/>
      <c r="DG420" s="113"/>
      <c r="DH420" s="113"/>
      <c r="DI420" s="113"/>
      <c r="DJ420" s="113"/>
      <c r="DK420" s="113"/>
      <c r="DL420" s="113"/>
      <c r="DM420" s="113"/>
      <c r="DN420" s="113"/>
      <c r="DO420" s="113"/>
      <c r="DP420" s="113"/>
      <c r="DQ420" s="113"/>
      <c r="DR420" s="113"/>
      <c r="DS420" s="113"/>
      <c r="DT420" s="113"/>
      <c r="DU420" s="113"/>
      <c r="DV420" s="113"/>
      <c r="DW420" s="113"/>
      <c r="DX420" s="113"/>
      <c r="DY420" s="113"/>
      <c r="DZ420" s="113"/>
      <c r="EA420" s="113"/>
      <c r="EB420" s="113"/>
      <c r="EC420" s="113"/>
      <c r="ED420" s="113"/>
      <c r="EE420" s="113"/>
      <c r="EF420" s="113"/>
      <c r="EG420" s="113"/>
      <c r="EH420" s="113"/>
      <c r="EI420" s="113"/>
      <c r="EJ420" s="113"/>
      <c r="EK420" s="113"/>
      <c r="EL420" s="113"/>
      <c r="EM420" s="113"/>
      <c r="EN420" s="113"/>
      <c r="EO420" s="113"/>
      <c r="EP420" s="113"/>
      <c r="EQ420" s="113"/>
      <c r="ER420" s="113"/>
    </row>
    <row r="421" spans="1:148">
      <c r="A421" s="113"/>
      <c r="B421" s="113"/>
      <c r="S421" s="113"/>
      <c r="T421" s="113"/>
      <c r="U421" s="113"/>
      <c r="V421" s="113"/>
      <c r="W421" s="113"/>
      <c r="X421" s="113"/>
      <c r="Y421" s="113"/>
      <c r="Z421" s="113"/>
      <c r="AA421" s="113"/>
      <c r="AB421" s="113"/>
      <c r="AC421" s="113"/>
      <c r="AD421" s="113"/>
      <c r="AE421" s="113"/>
      <c r="AF421" s="113"/>
      <c r="AG421" s="113"/>
      <c r="AH421" s="113"/>
      <c r="AI421" s="113"/>
      <c r="AJ421" s="113"/>
      <c r="AK421" s="113"/>
      <c r="AL421" s="113"/>
      <c r="AM421" s="113"/>
      <c r="AN421" s="113"/>
      <c r="AO421" s="113"/>
      <c r="AP421" s="113"/>
      <c r="AQ421" s="113"/>
      <c r="AR421" s="113"/>
      <c r="AS421" s="113"/>
      <c r="AT421" s="113"/>
      <c r="AU421" s="113"/>
      <c r="AV421" s="113"/>
      <c r="AW421" s="113"/>
      <c r="AX421" s="113"/>
      <c r="AY421" s="113"/>
      <c r="AZ421" s="113"/>
      <c r="BA421" s="113"/>
      <c r="BB421" s="113"/>
      <c r="BC421" s="113"/>
      <c r="BD421" s="113"/>
      <c r="BE421" s="113"/>
      <c r="BF421" s="113"/>
      <c r="BG421" s="113"/>
      <c r="BH421" s="113"/>
      <c r="BI421" s="113"/>
      <c r="BJ421" s="113"/>
      <c r="BK421" s="113"/>
      <c r="BL421" s="113"/>
      <c r="BM421" s="113"/>
      <c r="BN421" s="113"/>
      <c r="BO421" s="113"/>
      <c r="BP421" s="113"/>
      <c r="BQ421" s="113"/>
      <c r="BR421" s="113"/>
      <c r="BS421" s="113"/>
      <c r="BT421" s="113"/>
      <c r="BU421" s="113"/>
      <c r="BV421" s="113"/>
      <c r="BW421" s="113"/>
      <c r="BX421" s="113"/>
      <c r="BY421" s="113"/>
      <c r="BZ421" s="113"/>
      <c r="CA421" s="113"/>
      <c r="CB421" s="113"/>
      <c r="CC421" s="113"/>
      <c r="CD421" s="113"/>
      <c r="CE421" s="113"/>
      <c r="CF421" s="113"/>
      <c r="CG421" s="113"/>
      <c r="CH421" s="113"/>
      <c r="CI421" s="113"/>
      <c r="CJ421" s="113"/>
      <c r="CK421" s="113"/>
      <c r="CL421" s="113"/>
      <c r="CM421" s="113"/>
      <c r="CN421" s="113"/>
      <c r="CO421" s="113"/>
      <c r="CP421" s="113"/>
      <c r="CQ421" s="113"/>
      <c r="CR421" s="113"/>
      <c r="CS421" s="113"/>
      <c r="CT421" s="113"/>
      <c r="CU421" s="113"/>
      <c r="CV421" s="113"/>
      <c r="CW421" s="113"/>
      <c r="CX421" s="113"/>
      <c r="CY421" s="113"/>
      <c r="CZ421" s="113"/>
      <c r="DA421" s="113"/>
      <c r="DB421" s="113"/>
      <c r="DC421" s="113"/>
      <c r="DD421" s="113"/>
      <c r="DE421" s="113"/>
      <c r="DF421" s="113"/>
      <c r="DG421" s="113"/>
      <c r="DH421" s="113"/>
      <c r="DI421" s="113"/>
      <c r="DJ421" s="113"/>
      <c r="DK421" s="113"/>
      <c r="DL421" s="113"/>
      <c r="DM421" s="113"/>
      <c r="DN421" s="113"/>
      <c r="DO421" s="113"/>
      <c r="DP421" s="113"/>
      <c r="DQ421" s="113"/>
      <c r="DR421" s="113"/>
      <c r="DS421" s="113"/>
      <c r="DT421" s="113"/>
      <c r="DU421" s="113"/>
      <c r="DV421" s="113"/>
      <c r="DW421" s="113"/>
      <c r="DX421" s="113"/>
      <c r="DY421" s="113"/>
      <c r="DZ421" s="113"/>
      <c r="EA421" s="113"/>
      <c r="EB421" s="113"/>
      <c r="EC421" s="113"/>
      <c r="ED421" s="113"/>
      <c r="EE421" s="113"/>
      <c r="EF421" s="113"/>
      <c r="EG421" s="113"/>
      <c r="EH421" s="113"/>
      <c r="EI421" s="113"/>
      <c r="EJ421" s="113"/>
      <c r="EK421" s="113"/>
      <c r="EL421" s="113"/>
      <c r="EM421" s="113"/>
      <c r="EN421" s="113"/>
      <c r="EO421" s="113"/>
      <c r="EP421" s="113"/>
      <c r="EQ421" s="113"/>
      <c r="ER421" s="113"/>
    </row>
    <row r="422" spans="1:148">
      <c r="A422" s="113"/>
      <c r="B422" s="113"/>
      <c r="S422" s="113"/>
      <c r="T422" s="113"/>
      <c r="U422" s="113"/>
      <c r="V422" s="113"/>
      <c r="W422" s="113"/>
      <c r="X422" s="113"/>
      <c r="Y422" s="113"/>
      <c r="Z422" s="113"/>
      <c r="AA422" s="113"/>
      <c r="AB422" s="113"/>
      <c r="AC422" s="113"/>
      <c r="AD422" s="113"/>
      <c r="AE422" s="113"/>
      <c r="AF422" s="113"/>
      <c r="AG422" s="113"/>
      <c r="AH422" s="113"/>
      <c r="AI422" s="113"/>
      <c r="AJ422" s="113"/>
      <c r="AK422" s="113"/>
      <c r="AL422" s="113"/>
      <c r="AM422" s="113"/>
      <c r="AN422" s="113"/>
      <c r="AO422" s="113"/>
      <c r="AP422" s="113"/>
      <c r="AQ422" s="113"/>
      <c r="AR422" s="113"/>
      <c r="AS422" s="113"/>
      <c r="AT422" s="113"/>
      <c r="AU422" s="113"/>
      <c r="AV422" s="113"/>
      <c r="AW422" s="113"/>
      <c r="AX422" s="113"/>
      <c r="AY422" s="113"/>
      <c r="AZ422" s="113"/>
      <c r="BA422" s="113"/>
      <c r="BB422" s="113"/>
      <c r="BC422" s="113"/>
      <c r="BD422" s="113"/>
      <c r="BE422" s="113"/>
      <c r="BF422" s="113"/>
      <c r="BG422" s="113"/>
      <c r="BH422" s="113"/>
      <c r="BI422" s="113"/>
      <c r="BJ422" s="113"/>
      <c r="BK422" s="113"/>
      <c r="BL422" s="113"/>
      <c r="BM422" s="113"/>
      <c r="BN422" s="113"/>
      <c r="BO422" s="113"/>
      <c r="BP422" s="113"/>
      <c r="BQ422" s="113"/>
      <c r="BR422" s="113"/>
      <c r="BS422" s="113"/>
      <c r="BT422" s="113"/>
      <c r="BU422" s="113"/>
      <c r="BV422" s="113"/>
      <c r="BW422" s="113"/>
      <c r="BX422" s="113"/>
      <c r="BY422" s="113"/>
      <c r="BZ422" s="113"/>
      <c r="CA422" s="113"/>
      <c r="CB422" s="113"/>
      <c r="CC422" s="113"/>
      <c r="CD422" s="113"/>
      <c r="CE422" s="113"/>
      <c r="CF422" s="113"/>
      <c r="CG422" s="113"/>
      <c r="CH422" s="113"/>
      <c r="CI422" s="113"/>
      <c r="CJ422" s="113"/>
      <c r="CK422" s="113"/>
      <c r="CL422" s="113"/>
      <c r="CM422" s="113"/>
      <c r="CN422" s="113"/>
      <c r="CO422" s="113"/>
      <c r="CP422" s="113"/>
      <c r="CQ422" s="113"/>
      <c r="CR422" s="113"/>
      <c r="CS422" s="113"/>
      <c r="CT422" s="113"/>
      <c r="CU422" s="113"/>
      <c r="CV422" s="113"/>
      <c r="CW422" s="113"/>
      <c r="CX422" s="113"/>
      <c r="CY422" s="113"/>
      <c r="CZ422" s="113"/>
      <c r="DA422" s="113"/>
      <c r="DB422" s="113"/>
      <c r="DC422" s="113"/>
      <c r="DD422" s="113"/>
      <c r="DE422" s="113"/>
      <c r="DF422" s="113"/>
      <c r="DG422" s="113"/>
      <c r="DH422" s="113"/>
      <c r="DI422" s="113"/>
      <c r="DJ422" s="113"/>
      <c r="DK422" s="113"/>
      <c r="DL422" s="113"/>
      <c r="DM422" s="113"/>
      <c r="DN422" s="113"/>
      <c r="DO422" s="113"/>
      <c r="DP422" s="113"/>
      <c r="DQ422" s="113"/>
      <c r="DR422" s="113"/>
      <c r="DS422" s="113"/>
      <c r="DT422" s="113"/>
      <c r="DU422" s="113"/>
      <c r="DV422" s="113"/>
      <c r="DW422" s="113"/>
      <c r="DX422" s="113"/>
      <c r="DY422" s="113"/>
      <c r="DZ422" s="113"/>
      <c r="EA422" s="113"/>
      <c r="EB422" s="113"/>
      <c r="EC422" s="113"/>
      <c r="ED422" s="113"/>
      <c r="EE422" s="113"/>
      <c r="EF422" s="113"/>
      <c r="EG422" s="113"/>
      <c r="EH422" s="113"/>
      <c r="EI422" s="113"/>
      <c r="EJ422" s="113"/>
      <c r="EK422" s="113"/>
      <c r="EL422" s="113"/>
      <c r="EM422" s="113"/>
      <c r="EN422" s="113"/>
      <c r="EO422" s="113"/>
      <c r="EP422" s="113"/>
      <c r="EQ422" s="113"/>
      <c r="ER422" s="113"/>
    </row>
    <row r="423" spans="1:148">
      <c r="A423" s="113"/>
      <c r="B423" s="113"/>
      <c r="S423" s="113"/>
      <c r="T423" s="113"/>
      <c r="U423" s="113"/>
      <c r="V423" s="113"/>
      <c r="W423" s="113"/>
      <c r="X423" s="113"/>
      <c r="Y423" s="113"/>
      <c r="Z423" s="113"/>
      <c r="AA423" s="113"/>
      <c r="AB423" s="113"/>
      <c r="AC423" s="113"/>
      <c r="AD423" s="113"/>
      <c r="AE423" s="113"/>
      <c r="AF423" s="113"/>
      <c r="AG423" s="113"/>
      <c r="AH423" s="113"/>
      <c r="AI423" s="113"/>
      <c r="AJ423" s="113"/>
      <c r="AK423" s="113"/>
      <c r="AL423" s="113"/>
      <c r="AM423" s="113"/>
      <c r="AN423" s="113"/>
      <c r="AO423" s="113"/>
      <c r="AP423" s="113"/>
      <c r="AQ423" s="113"/>
      <c r="AR423" s="113"/>
      <c r="AS423" s="113"/>
      <c r="AT423" s="113"/>
      <c r="AU423" s="113"/>
      <c r="AV423" s="113"/>
      <c r="AW423" s="113"/>
      <c r="AX423" s="113"/>
      <c r="AY423" s="113"/>
      <c r="AZ423" s="113"/>
      <c r="BA423" s="113"/>
      <c r="BB423" s="113"/>
      <c r="BC423" s="113"/>
      <c r="BD423" s="113"/>
      <c r="BE423" s="113"/>
      <c r="BF423" s="113"/>
      <c r="BG423" s="113"/>
      <c r="BH423" s="113"/>
      <c r="BI423" s="113"/>
      <c r="BJ423" s="113"/>
      <c r="BK423" s="113"/>
      <c r="BL423" s="113"/>
      <c r="BM423" s="113"/>
      <c r="BN423" s="113"/>
      <c r="BO423" s="113"/>
      <c r="BP423" s="113"/>
      <c r="BQ423" s="113"/>
      <c r="BR423" s="113"/>
      <c r="BS423" s="113"/>
      <c r="BT423" s="113"/>
      <c r="BU423" s="113"/>
      <c r="BV423" s="113"/>
      <c r="BW423" s="113"/>
      <c r="BX423" s="113"/>
      <c r="BY423" s="113"/>
      <c r="BZ423" s="113"/>
      <c r="CA423" s="113"/>
      <c r="CB423" s="113"/>
      <c r="CC423" s="113"/>
      <c r="CD423" s="113"/>
      <c r="CE423" s="113"/>
      <c r="CF423" s="113"/>
      <c r="CG423" s="113"/>
      <c r="CH423" s="113"/>
      <c r="CI423" s="113"/>
      <c r="CJ423" s="113"/>
      <c r="CK423" s="113"/>
      <c r="CL423" s="113"/>
      <c r="CM423" s="113"/>
      <c r="CN423" s="113"/>
      <c r="CO423" s="113"/>
      <c r="CP423" s="113"/>
      <c r="CQ423" s="113"/>
      <c r="CR423" s="113"/>
      <c r="CS423" s="113"/>
      <c r="CT423" s="113"/>
      <c r="CU423" s="113"/>
      <c r="CV423" s="113"/>
      <c r="CW423" s="113"/>
      <c r="CX423" s="113"/>
      <c r="CY423" s="113"/>
      <c r="CZ423" s="113"/>
      <c r="DA423" s="113"/>
      <c r="DB423" s="113"/>
      <c r="DC423" s="113"/>
      <c r="DD423" s="113"/>
      <c r="DE423" s="113"/>
      <c r="DF423" s="113"/>
      <c r="DG423" s="113"/>
      <c r="DH423" s="113"/>
      <c r="DI423" s="113"/>
      <c r="DJ423" s="113"/>
      <c r="DK423" s="113"/>
      <c r="DL423" s="113"/>
      <c r="DM423" s="113"/>
      <c r="DN423" s="113"/>
      <c r="DO423" s="113"/>
      <c r="DP423" s="113"/>
      <c r="DQ423" s="113"/>
      <c r="DR423" s="113"/>
      <c r="DS423" s="113"/>
      <c r="DT423" s="113"/>
      <c r="DU423" s="113"/>
      <c r="DV423" s="113"/>
      <c r="DW423" s="113"/>
      <c r="DX423" s="113"/>
      <c r="DY423" s="113"/>
      <c r="DZ423" s="113"/>
      <c r="EA423" s="113"/>
      <c r="EB423" s="113"/>
      <c r="EC423" s="113"/>
      <c r="ED423" s="113"/>
      <c r="EE423" s="113"/>
      <c r="EF423" s="113"/>
      <c r="EG423" s="113"/>
      <c r="EH423" s="113"/>
      <c r="EI423" s="113"/>
      <c r="EJ423" s="113"/>
      <c r="EK423" s="113"/>
      <c r="EL423" s="113"/>
      <c r="EM423" s="113"/>
      <c r="EN423" s="113"/>
      <c r="EO423" s="113"/>
      <c r="EP423" s="113"/>
      <c r="EQ423" s="113"/>
      <c r="ER423" s="113"/>
    </row>
    <row r="424" spans="1:148">
      <c r="A424" s="113"/>
      <c r="B424" s="113"/>
      <c r="S424" s="113"/>
      <c r="T424" s="113"/>
      <c r="U424" s="113"/>
      <c r="V424" s="113"/>
      <c r="W424" s="113"/>
      <c r="X424" s="113"/>
      <c r="Y424" s="113"/>
      <c r="Z424" s="113"/>
      <c r="AA424" s="113"/>
      <c r="AB424" s="113"/>
      <c r="AC424" s="113"/>
      <c r="AD424" s="113"/>
      <c r="AE424" s="113"/>
      <c r="AF424" s="113"/>
      <c r="AG424" s="113"/>
      <c r="AH424" s="113"/>
      <c r="AI424" s="113"/>
      <c r="AJ424" s="113"/>
      <c r="AK424" s="113"/>
      <c r="AL424" s="113"/>
      <c r="AM424" s="113"/>
      <c r="AN424" s="113"/>
      <c r="AO424" s="113"/>
      <c r="AP424" s="113"/>
      <c r="AQ424" s="113"/>
      <c r="AR424" s="113"/>
      <c r="AS424" s="113"/>
      <c r="AT424" s="113"/>
      <c r="AU424" s="113"/>
      <c r="AV424" s="113"/>
      <c r="AW424" s="113"/>
      <c r="AX424" s="113"/>
      <c r="AY424" s="113"/>
      <c r="AZ424" s="113"/>
      <c r="BA424" s="113"/>
      <c r="BB424" s="113"/>
      <c r="BC424" s="113"/>
      <c r="BD424" s="113"/>
      <c r="BE424" s="113"/>
      <c r="BF424" s="113"/>
      <c r="BG424" s="113"/>
      <c r="BH424" s="113"/>
      <c r="BI424" s="113"/>
      <c r="BJ424" s="113"/>
      <c r="BK424" s="113"/>
      <c r="BL424" s="113"/>
      <c r="BM424" s="113"/>
      <c r="BN424" s="113"/>
      <c r="BO424" s="113"/>
      <c r="BP424" s="113"/>
      <c r="BQ424" s="113"/>
      <c r="BR424" s="113"/>
      <c r="BS424" s="113"/>
      <c r="BT424" s="113"/>
      <c r="BU424" s="113"/>
      <c r="BV424" s="113"/>
      <c r="BW424" s="113"/>
      <c r="BX424" s="113"/>
      <c r="BY424" s="113"/>
      <c r="BZ424" s="113"/>
      <c r="CA424" s="113"/>
      <c r="CB424" s="113"/>
      <c r="CC424" s="113"/>
      <c r="CD424" s="113"/>
      <c r="CE424" s="113"/>
      <c r="CF424" s="113"/>
      <c r="CG424" s="113"/>
      <c r="CH424" s="113"/>
      <c r="CI424" s="113"/>
      <c r="CJ424" s="113"/>
      <c r="CK424" s="113"/>
      <c r="CL424" s="113"/>
      <c r="CM424" s="113"/>
      <c r="CN424" s="113"/>
      <c r="CO424" s="113"/>
      <c r="CP424" s="113"/>
      <c r="CQ424" s="113"/>
      <c r="CR424" s="113"/>
      <c r="CS424" s="113"/>
      <c r="CT424" s="113"/>
      <c r="CU424" s="113"/>
      <c r="CV424" s="113"/>
      <c r="CW424" s="113"/>
      <c r="CX424" s="113"/>
      <c r="CY424" s="113"/>
      <c r="CZ424" s="113"/>
      <c r="DA424" s="113"/>
      <c r="DB424" s="113"/>
      <c r="DC424" s="113"/>
      <c r="DD424" s="113"/>
      <c r="DE424" s="113"/>
      <c r="DF424" s="113"/>
      <c r="DG424" s="113"/>
      <c r="DH424" s="113"/>
      <c r="DI424" s="113"/>
      <c r="DJ424" s="113"/>
      <c r="DK424" s="113"/>
      <c r="DL424" s="113"/>
      <c r="DM424" s="113"/>
      <c r="DN424" s="113"/>
      <c r="DO424" s="113"/>
      <c r="DP424" s="113"/>
      <c r="DQ424" s="113"/>
      <c r="DR424" s="113"/>
      <c r="DS424" s="113"/>
      <c r="DT424" s="113"/>
      <c r="DU424" s="113"/>
      <c r="DV424" s="113"/>
      <c r="DW424" s="113"/>
      <c r="DX424" s="113"/>
      <c r="DY424" s="113"/>
      <c r="DZ424" s="113"/>
      <c r="EA424" s="113"/>
      <c r="EB424" s="113"/>
      <c r="EC424" s="113"/>
      <c r="ED424" s="113"/>
      <c r="EE424" s="113"/>
      <c r="EF424" s="113"/>
      <c r="EG424" s="113"/>
      <c r="EH424" s="113"/>
      <c r="EI424" s="113"/>
      <c r="EJ424" s="113"/>
      <c r="EK424" s="113"/>
      <c r="EL424" s="113"/>
      <c r="EM424" s="113"/>
      <c r="EN424" s="113"/>
      <c r="EO424" s="113"/>
      <c r="EP424" s="113"/>
      <c r="EQ424" s="113"/>
      <c r="ER424" s="113"/>
    </row>
    <row r="425" spans="1:148">
      <c r="A425" s="113"/>
      <c r="B425" s="113"/>
      <c r="S425" s="113"/>
      <c r="T425" s="113"/>
      <c r="U425" s="113"/>
      <c r="V425" s="113"/>
      <c r="W425" s="113"/>
      <c r="X425" s="113"/>
      <c r="Y425" s="113"/>
      <c r="Z425" s="113"/>
      <c r="AA425" s="113"/>
      <c r="AB425" s="113"/>
      <c r="AC425" s="113"/>
      <c r="AD425" s="113"/>
      <c r="AE425" s="113"/>
      <c r="AF425" s="113"/>
      <c r="AG425" s="113"/>
      <c r="AH425" s="113"/>
      <c r="AI425" s="113"/>
      <c r="AJ425" s="113"/>
      <c r="AK425" s="113"/>
      <c r="AL425" s="113"/>
      <c r="AM425" s="113"/>
      <c r="AN425" s="113"/>
      <c r="AO425" s="113"/>
      <c r="AP425" s="113"/>
      <c r="AQ425" s="113"/>
      <c r="AR425" s="113"/>
      <c r="AS425" s="113"/>
      <c r="AT425" s="113"/>
      <c r="AU425" s="113"/>
      <c r="AV425" s="113"/>
      <c r="AW425" s="113"/>
      <c r="AX425" s="113"/>
      <c r="AY425" s="113"/>
      <c r="AZ425" s="113"/>
      <c r="BA425" s="113"/>
      <c r="BB425" s="113"/>
      <c r="BC425" s="113"/>
      <c r="BD425" s="113"/>
      <c r="BE425" s="113"/>
      <c r="BF425" s="113"/>
      <c r="BG425" s="113"/>
      <c r="BH425" s="113"/>
      <c r="BI425" s="113"/>
      <c r="BJ425" s="113"/>
      <c r="BK425" s="113"/>
      <c r="BL425" s="113"/>
      <c r="BM425" s="113"/>
      <c r="BN425" s="113"/>
      <c r="BO425" s="113"/>
      <c r="BP425" s="113"/>
      <c r="BQ425" s="113"/>
      <c r="BR425" s="113"/>
      <c r="BS425" s="113"/>
      <c r="BT425" s="113"/>
      <c r="BU425" s="113"/>
      <c r="BV425" s="113"/>
      <c r="BW425" s="113"/>
      <c r="BX425" s="113"/>
      <c r="BY425" s="113"/>
      <c r="BZ425" s="113"/>
      <c r="CA425" s="113"/>
      <c r="CB425" s="113"/>
      <c r="CC425" s="113"/>
      <c r="CD425" s="113"/>
      <c r="CE425" s="113"/>
      <c r="CF425" s="113"/>
      <c r="CG425" s="113"/>
      <c r="CH425" s="113"/>
      <c r="CI425" s="113"/>
      <c r="CJ425" s="113"/>
      <c r="CK425" s="113"/>
      <c r="CL425" s="113"/>
      <c r="CM425" s="113"/>
      <c r="CN425" s="113"/>
      <c r="CO425" s="113"/>
      <c r="CP425" s="113"/>
      <c r="CQ425" s="113"/>
      <c r="CR425" s="113"/>
      <c r="CS425" s="113"/>
      <c r="CT425" s="113"/>
      <c r="CU425" s="113"/>
      <c r="CV425" s="113"/>
      <c r="CW425" s="113"/>
      <c r="CX425" s="113"/>
      <c r="CY425" s="113"/>
      <c r="CZ425" s="113"/>
      <c r="DA425" s="113"/>
      <c r="DB425" s="113"/>
      <c r="DC425" s="113"/>
      <c r="DD425" s="113"/>
      <c r="DE425" s="113"/>
      <c r="DF425" s="113"/>
      <c r="DG425" s="113"/>
      <c r="DH425" s="113"/>
      <c r="DI425" s="113"/>
      <c r="DJ425" s="113"/>
      <c r="DK425" s="113"/>
      <c r="DL425" s="113"/>
      <c r="DM425" s="113"/>
      <c r="DN425" s="113"/>
      <c r="DO425" s="113"/>
      <c r="DP425" s="113"/>
      <c r="DQ425" s="113"/>
      <c r="DR425" s="113"/>
      <c r="DS425" s="113"/>
      <c r="DT425" s="113"/>
      <c r="DU425" s="113"/>
      <c r="DV425" s="113"/>
      <c r="DW425" s="113"/>
      <c r="DX425" s="113"/>
      <c r="DY425" s="113"/>
      <c r="DZ425" s="113"/>
      <c r="EA425" s="113"/>
      <c r="EB425" s="113"/>
      <c r="EC425" s="113"/>
      <c r="ED425" s="113"/>
      <c r="EE425" s="113"/>
      <c r="EF425" s="113"/>
      <c r="EG425" s="113"/>
      <c r="EH425" s="113"/>
      <c r="EI425" s="113"/>
      <c r="EJ425" s="113"/>
      <c r="EK425" s="113"/>
      <c r="EL425" s="113"/>
      <c r="EM425" s="113"/>
      <c r="EN425" s="113"/>
      <c r="EO425" s="113"/>
      <c r="EP425" s="113"/>
      <c r="EQ425" s="113"/>
      <c r="ER425" s="113"/>
    </row>
    <row r="426" spans="1:148">
      <c r="A426" s="113"/>
      <c r="B426" s="113"/>
      <c r="S426" s="113"/>
      <c r="T426" s="113"/>
      <c r="U426" s="113"/>
      <c r="V426" s="113"/>
      <c r="W426" s="113"/>
      <c r="X426" s="113"/>
      <c r="Y426" s="113"/>
      <c r="Z426" s="113"/>
      <c r="AA426" s="113"/>
      <c r="AB426" s="113"/>
      <c r="AC426" s="113"/>
      <c r="AD426" s="113"/>
      <c r="AE426" s="113"/>
      <c r="AF426" s="113"/>
      <c r="AG426" s="113"/>
      <c r="AH426" s="113"/>
      <c r="AI426" s="113"/>
      <c r="AJ426" s="113"/>
      <c r="AK426" s="113"/>
      <c r="AL426" s="113"/>
      <c r="AM426" s="113"/>
      <c r="AN426" s="113"/>
      <c r="AO426" s="113"/>
      <c r="AP426" s="113"/>
      <c r="AQ426" s="113"/>
      <c r="AR426" s="113"/>
      <c r="AS426" s="113"/>
      <c r="AT426" s="113"/>
      <c r="AU426" s="113"/>
      <c r="AV426" s="113"/>
      <c r="AW426" s="113"/>
      <c r="AX426" s="113"/>
      <c r="AY426" s="113"/>
      <c r="AZ426" s="113"/>
      <c r="BA426" s="113"/>
      <c r="BB426" s="113"/>
      <c r="BC426" s="113"/>
      <c r="BD426" s="113"/>
      <c r="BE426" s="113"/>
      <c r="BF426" s="113"/>
      <c r="BG426" s="113"/>
      <c r="BH426" s="113"/>
      <c r="BI426" s="113"/>
      <c r="BJ426" s="113"/>
      <c r="BK426" s="113"/>
      <c r="BL426" s="113"/>
      <c r="BM426" s="113"/>
      <c r="BN426" s="113"/>
      <c r="BO426" s="113"/>
      <c r="BP426" s="113"/>
      <c r="BQ426" s="113"/>
      <c r="BR426" s="113"/>
      <c r="BS426" s="113"/>
      <c r="BT426" s="113"/>
      <c r="BU426" s="113"/>
      <c r="BV426" s="113"/>
      <c r="BW426" s="113"/>
      <c r="BX426" s="113"/>
      <c r="BY426" s="113"/>
      <c r="BZ426" s="113"/>
      <c r="CA426" s="113"/>
      <c r="CB426" s="113"/>
      <c r="CC426" s="113"/>
      <c r="CD426" s="113"/>
      <c r="CE426" s="113"/>
      <c r="CF426" s="113"/>
      <c r="CG426" s="113"/>
      <c r="CH426" s="113"/>
      <c r="CI426" s="113"/>
      <c r="CJ426" s="113"/>
      <c r="CK426" s="113"/>
      <c r="CL426" s="113"/>
      <c r="CM426" s="113"/>
      <c r="CN426" s="113"/>
      <c r="CO426" s="113"/>
      <c r="CP426" s="113"/>
      <c r="CQ426" s="113"/>
      <c r="CR426" s="113"/>
      <c r="CS426" s="113"/>
      <c r="CT426" s="113"/>
      <c r="CU426" s="113"/>
      <c r="CV426" s="113"/>
      <c r="CW426" s="113"/>
      <c r="CX426" s="113"/>
      <c r="CY426" s="113"/>
      <c r="CZ426" s="113"/>
      <c r="DA426" s="113"/>
      <c r="DB426" s="113"/>
      <c r="DC426" s="113"/>
      <c r="DD426" s="113"/>
      <c r="DE426" s="113"/>
      <c r="DF426" s="113"/>
      <c r="DG426" s="113"/>
      <c r="DH426" s="113"/>
      <c r="DI426" s="113"/>
      <c r="DJ426" s="113"/>
      <c r="DK426" s="113"/>
      <c r="DL426" s="113"/>
      <c r="DM426" s="113"/>
      <c r="DN426" s="113"/>
      <c r="DO426" s="113"/>
      <c r="DP426" s="113"/>
      <c r="DQ426" s="113"/>
      <c r="DR426" s="113"/>
      <c r="DS426" s="113"/>
      <c r="DT426" s="113"/>
      <c r="DU426" s="113"/>
      <c r="DV426" s="113"/>
      <c r="DW426" s="113"/>
      <c r="DX426" s="113"/>
      <c r="DY426" s="113"/>
      <c r="DZ426" s="113"/>
      <c r="EA426" s="113"/>
      <c r="EB426" s="113"/>
      <c r="EC426" s="113"/>
      <c r="ED426" s="113"/>
      <c r="EE426" s="113"/>
      <c r="EF426" s="113"/>
      <c r="EG426" s="113"/>
      <c r="EH426" s="113"/>
      <c r="EI426" s="113"/>
      <c r="EJ426" s="113"/>
      <c r="EK426" s="113"/>
      <c r="EL426" s="113"/>
      <c r="EM426" s="113"/>
      <c r="EN426" s="113"/>
      <c r="EO426" s="113"/>
      <c r="EP426" s="113"/>
      <c r="EQ426" s="113"/>
      <c r="ER426" s="113"/>
    </row>
    <row r="427" spans="1:148">
      <c r="A427" s="113"/>
      <c r="B427" s="113"/>
      <c r="S427" s="113"/>
      <c r="T427" s="113"/>
      <c r="U427" s="113"/>
      <c r="V427" s="113"/>
      <c r="W427" s="113"/>
      <c r="X427" s="113"/>
      <c r="Y427" s="113"/>
      <c r="Z427" s="113"/>
      <c r="AA427" s="113"/>
      <c r="AB427" s="113"/>
      <c r="AC427" s="113"/>
      <c r="AD427" s="113"/>
      <c r="AE427" s="113"/>
      <c r="AF427" s="113"/>
      <c r="AG427" s="113"/>
      <c r="AH427" s="113"/>
      <c r="AI427" s="113"/>
      <c r="AJ427" s="113"/>
      <c r="AK427" s="113"/>
      <c r="AL427" s="113"/>
      <c r="AM427" s="113"/>
      <c r="AN427" s="113"/>
      <c r="AO427" s="113"/>
      <c r="AP427" s="113"/>
      <c r="AQ427" s="113"/>
      <c r="AR427" s="113"/>
      <c r="AS427" s="113"/>
      <c r="AT427" s="113"/>
      <c r="AU427" s="113"/>
      <c r="AV427" s="113"/>
      <c r="AW427" s="113"/>
      <c r="AX427" s="113"/>
      <c r="AY427" s="113"/>
      <c r="AZ427" s="113"/>
      <c r="BA427" s="113"/>
      <c r="BB427" s="113"/>
      <c r="BC427" s="113"/>
      <c r="BD427" s="113"/>
      <c r="BE427" s="113"/>
      <c r="BF427" s="113"/>
      <c r="BG427" s="113"/>
      <c r="BH427" s="113"/>
      <c r="BI427" s="113"/>
      <c r="BJ427" s="113"/>
      <c r="BK427" s="113"/>
      <c r="BL427" s="113"/>
      <c r="BM427" s="113"/>
      <c r="BN427" s="113"/>
      <c r="BO427" s="113"/>
      <c r="BP427" s="113"/>
      <c r="BQ427" s="113"/>
      <c r="BR427" s="113"/>
      <c r="BS427" s="113"/>
      <c r="BT427" s="113"/>
      <c r="BU427" s="113"/>
      <c r="BV427" s="113"/>
      <c r="BW427" s="113"/>
      <c r="BX427" s="113"/>
      <c r="BY427" s="113"/>
      <c r="BZ427" s="113"/>
      <c r="CA427" s="113"/>
      <c r="CB427" s="113"/>
      <c r="CC427" s="113"/>
      <c r="CD427" s="113"/>
      <c r="CE427" s="113"/>
      <c r="CF427" s="113"/>
      <c r="CG427" s="113"/>
      <c r="CH427" s="113"/>
      <c r="CI427" s="113"/>
      <c r="CJ427" s="113"/>
      <c r="CK427" s="113"/>
      <c r="CL427" s="113"/>
      <c r="CM427" s="113"/>
      <c r="CN427" s="113"/>
      <c r="CO427" s="113"/>
      <c r="CP427" s="113"/>
      <c r="CQ427" s="113"/>
      <c r="CR427" s="113"/>
      <c r="CS427" s="113"/>
      <c r="CT427" s="113"/>
      <c r="CU427" s="113"/>
      <c r="CV427" s="113"/>
      <c r="CW427" s="113"/>
      <c r="CX427" s="113"/>
      <c r="CY427" s="113"/>
      <c r="CZ427" s="113"/>
      <c r="DA427" s="113"/>
      <c r="DB427" s="113"/>
      <c r="DC427" s="113"/>
      <c r="DD427" s="113"/>
      <c r="DE427" s="113"/>
      <c r="DF427" s="113"/>
      <c r="DG427" s="113"/>
      <c r="DH427" s="113"/>
      <c r="DI427" s="113"/>
      <c r="DJ427" s="113"/>
      <c r="DK427" s="113"/>
      <c r="DL427" s="113"/>
      <c r="DM427" s="113"/>
      <c r="DN427" s="113"/>
      <c r="DO427" s="113"/>
      <c r="DP427" s="113"/>
      <c r="DQ427" s="113"/>
      <c r="DR427" s="113"/>
      <c r="DS427" s="113"/>
      <c r="DT427" s="113"/>
      <c r="DU427" s="113"/>
      <c r="DV427" s="113"/>
      <c r="DW427" s="113"/>
      <c r="DX427" s="113"/>
      <c r="DY427" s="113"/>
      <c r="DZ427" s="113"/>
      <c r="EA427" s="113"/>
      <c r="EB427" s="113"/>
      <c r="EC427" s="113"/>
      <c r="ED427" s="113"/>
      <c r="EE427" s="113"/>
      <c r="EF427" s="113"/>
      <c r="EG427" s="113"/>
      <c r="EH427" s="113"/>
      <c r="EI427" s="113"/>
      <c r="EJ427" s="113"/>
      <c r="EK427" s="113"/>
      <c r="EL427" s="113"/>
      <c r="EM427" s="113"/>
      <c r="EN427" s="113"/>
      <c r="EO427" s="113"/>
      <c r="EP427" s="113"/>
      <c r="EQ427" s="113"/>
      <c r="ER427" s="113"/>
    </row>
    <row r="428" spans="1:148">
      <c r="A428" s="113"/>
      <c r="B428" s="113"/>
      <c r="S428" s="113"/>
      <c r="T428" s="113"/>
      <c r="U428" s="113"/>
      <c r="V428" s="113"/>
      <c r="W428" s="113"/>
      <c r="X428" s="113"/>
      <c r="Y428" s="113"/>
      <c r="Z428" s="113"/>
      <c r="AA428" s="113"/>
      <c r="AB428" s="113"/>
      <c r="AC428" s="113"/>
      <c r="AD428" s="113"/>
      <c r="AE428" s="113"/>
      <c r="AF428" s="113"/>
      <c r="AG428" s="113"/>
      <c r="AH428" s="113"/>
      <c r="AI428" s="113"/>
      <c r="AJ428" s="113"/>
      <c r="AK428" s="113"/>
      <c r="AL428" s="113"/>
      <c r="AM428" s="113"/>
      <c r="AN428" s="113"/>
      <c r="AO428" s="113"/>
      <c r="AP428" s="113"/>
      <c r="AQ428" s="113"/>
      <c r="AR428" s="113"/>
      <c r="AS428" s="113"/>
      <c r="AT428" s="113"/>
      <c r="AU428" s="113"/>
      <c r="AV428" s="113"/>
      <c r="AW428" s="113"/>
      <c r="AX428" s="113"/>
      <c r="AY428" s="113"/>
      <c r="AZ428" s="113"/>
      <c r="BA428" s="113"/>
      <c r="BB428" s="113"/>
      <c r="BC428" s="113"/>
      <c r="BD428" s="113"/>
      <c r="BE428" s="113"/>
      <c r="BF428" s="113"/>
      <c r="BG428" s="113"/>
      <c r="BH428" s="113"/>
      <c r="BI428" s="113"/>
      <c r="BJ428" s="113"/>
      <c r="BK428" s="113"/>
      <c r="BL428" s="113"/>
      <c r="BM428" s="113"/>
      <c r="BN428" s="113"/>
      <c r="BO428" s="113"/>
      <c r="BP428" s="113"/>
      <c r="BQ428" s="113"/>
      <c r="BR428" s="113"/>
      <c r="BS428" s="113"/>
      <c r="BT428" s="113"/>
      <c r="BU428" s="113"/>
      <c r="BV428" s="113"/>
      <c r="BW428" s="113"/>
      <c r="BX428" s="113"/>
      <c r="BY428" s="113"/>
      <c r="BZ428" s="113"/>
      <c r="CA428" s="113"/>
      <c r="CB428" s="113"/>
      <c r="CC428" s="113"/>
      <c r="CD428" s="113"/>
      <c r="CE428" s="113"/>
      <c r="CF428" s="113"/>
      <c r="CG428" s="113"/>
      <c r="CH428" s="113"/>
      <c r="CI428" s="113"/>
      <c r="CJ428" s="113"/>
      <c r="CK428" s="113"/>
      <c r="CL428" s="113"/>
      <c r="CM428" s="113"/>
      <c r="CN428" s="113"/>
      <c r="CO428" s="113"/>
      <c r="CP428" s="113"/>
      <c r="CQ428" s="113"/>
      <c r="CR428" s="113"/>
      <c r="CS428" s="113"/>
      <c r="CT428" s="113"/>
      <c r="CU428" s="113"/>
      <c r="CV428" s="113"/>
      <c r="CW428" s="113"/>
      <c r="CX428" s="113"/>
      <c r="CY428" s="113"/>
      <c r="CZ428" s="113"/>
      <c r="DA428" s="113"/>
      <c r="DB428" s="113"/>
      <c r="DC428" s="113"/>
      <c r="DD428" s="113"/>
      <c r="DE428" s="113"/>
      <c r="DF428" s="113"/>
      <c r="DG428" s="113"/>
      <c r="DH428" s="113"/>
      <c r="DI428" s="113"/>
      <c r="DJ428" s="113"/>
      <c r="DK428" s="113"/>
      <c r="DL428" s="113"/>
      <c r="DM428" s="113"/>
      <c r="DN428" s="113"/>
      <c r="DO428" s="113"/>
      <c r="DP428" s="113"/>
      <c r="DQ428" s="113"/>
      <c r="DR428" s="113"/>
      <c r="DS428" s="113"/>
      <c r="DT428" s="113"/>
      <c r="DU428" s="113"/>
      <c r="DV428" s="113"/>
      <c r="DW428" s="113"/>
      <c r="DX428" s="113"/>
      <c r="DY428" s="113"/>
      <c r="DZ428" s="113"/>
      <c r="EA428" s="113"/>
      <c r="EB428" s="113"/>
      <c r="EC428" s="113"/>
      <c r="ED428" s="113"/>
      <c r="EE428" s="113"/>
      <c r="EF428" s="113"/>
      <c r="EG428" s="113"/>
      <c r="EH428" s="113"/>
      <c r="EI428" s="113"/>
      <c r="EJ428" s="113"/>
      <c r="EK428" s="113"/>
      <c r="EL428" s="113"/>
      <c r="EM428" s="113"/>
      <c r="EN428" s="113"/>
      <c r="EO428" s="113"/>
      <c r="EP428" s="113"/>
      <c r="EQ428" s="113"/>
      <c r="ER428" s="113"/>
    </row>
    <row r="429" spans="1:148">
      <c r="A429" s="113"/>
      <c r="B429" s="113"/>
      <c r="S429" s="113"/>
      <c r="T429" s="113"/>
      <c r="U429" s="113"/>
      <c r="V429" s="113"/>
      <c r="W429" s="113"/>
      <c r="X429" s="113"/>
      <c r="Y429" s="113"/>
      <c r="Z429" s="113"/>
      <c r="AA429" s="113"/>
      <c r="AB429" s="113"/>
      <c r="AC429" s="113"/>
      <c r="AD429" s="113"/>
      <c r="AE429" s="113"/>
      <c r="AF429" s="113"/>
      <c r="AG429" s="113"/>
      <c r="AH429" s="113"/>
      <c r="AI429" s="113"/>
      <c r="AJ429" s="113"/>
      <c r="AK429" s="113"/>
      <c r="AL429" s="113"/>
      <c r="AM429" s="113"/>
      <c r="AN429" s="113"/>
      <c r="AO429" s="113"/>
      <c r="AP429" s="113"/>
      <c r="AQ429" s="113"/>
      <c r="AR429" s="113"/>
      <c r="AS429" s="113"/>
      <c r="AT429" s="113"/>
      <c r="AU429" s="113"/>
      <c r="AV429" s="113"/>
      <c r="AW429" s="113"/>
      <c r="AX429" s="113"/>
      <c r="AY429" s="113"/>
      <c r="AZ429" s="113"/>
      <c r="BA429" s="113"/>
      <c r="BB429" s="113"/>
      <c r="BC429" s="113"/>
      <c r="BD429" s="113"/>
      <c r="BE429" s="113"/>
      <c r="BF429" s="113"/>
      <c r="BG429" s="113"/>
      <c r="BH429" s="113"/>
      <c r="BI429" s="113"/>
      <c r="BJ429" s="113"/>
      <c r="BK429" s="113"/>
      <c r="BL429" s="113"/>
      <c r="BM429" s="113"/>
      <c r="BN429" s="113"/>
      <c r="BO429" s="113"/>
      <c r="BP429" s="113"/>
      <c r="BQ429" s="113"/>
      <c r="BR429" s="113"/>
      <c r="BS429" s="113"/>
      <c r="BT429" s="113"/>
      <c r="BU429" s="113"/>
      <c r="BV429" s="113"/>
      <c r="BW429" s="113"/>
      <c r="BX429" s="113"/>
      <c r="BY429" s="113"/>
      <c r="BZ429" s="113"/>
      <c r="CA429" s="113"/>
      <c r="CB429" s="113"/>
      <c r="CC429" s="113"/>
      <c r="CD429" s="113"/>
      <c r="CE429" s="113"/>
      <c r="CF429" s="113"/>
      <c r="CG429" s="113"/>
      <c r="CH429" s="113"/>
      <c r="CI429" s="113"/>
      <c r="CJ429" s="113"/>
      <c r="CK429" s="113"/>
      <c r="CL429" s="113"/>
      <c r="CM429" s="113"/>
      <c r="CN429" s="113"/>
      <c r="CO429" s="113"/>
      <c r="CP429" s="113"/>
      <c r="CQ429" s="113"/>
      <c r="CR429" s="113"/>
      <c r="CS429" s="113"/>
      <c r="CT429" s="113"/>
      <c r="CU429" s="113"/>
      <c r="CV429" s="113"/>
      <c r="CW429" s="113"/>
      <c r="CX429" s="113"/>
      <c r="CY429" s="113"/>
      <c r="CZ429" s="113"/>
      <c r="DA429" s="113"/>
      <c r="DB429" s="113"/>
      <c r="DC429" s="113"/>
      <c r="DD429" s="113"/>
      <c r="DE429" s="113"/>
      <c r="DF429" s="113"/>
      <c r="DG429" s="113"/>
      <c r="DH429" s="113"/>
      <c r="DI429" s="113"/>
      <c r="DJ429" s="113"/>
      <c r="DK429" s="113"/>
      <c r="DL429" s="113"/>
      <c r="DM429" s="113"/>
      <c r="DN429" s="113"/>
      <c r="DO429" s="113"/>
      <c r="DP429" s="113"/>
      <c r="DQ429" s="113"/>
      <c r="DR429" s="113"/>
      <c r="DS429" s="113"/>
      <c r="DT429" s="113"/>
      <c r="DU429" s="113"/>
      <c r="DV429" s="113"/>
      <c r="DW429" s="113"/>
      <c r="DX429" s="113"/>
      <c r="DY429" s="113"/>
      <c r="DZ429" s="113"/>
      <c r="EA429" s="113"/>
      <c r="EB429" s="113"/>
      <c r="EC429" s="113"/>
      <c r="ED429" s="113"/>
      <c r="EE429" s="113"/>
      <c r="EF429" s="113"/>
      <c r="EG429" s="113"/>
      <c r="EH429" s="113"/>
      <c r="EI429" s="113"/>
      <c r="EJ429" s="113"/>
      <c r="EK429" s="113"/>
      <c r="EL429" s="113"/>
      <c r="EM429" s="113"/>
      <c r="EN429" s="113"/>
      <c r="EO429" s="113"/>
      <c r="EP429" s="113"/>
      <c r="EQ429" s="113"/>
      <c r="ER429" s="113"/>
    </row>
    <row r="430" spans="1:148">
      <c r="A430" s="113"/>
      <c r="B430" s="113"/>
      <c r="S430" s="113"/>
      <c r="T430" s="113"/>
      <c r="U430" s="113"/>
      <c r="V430" s="113"/>
      <c r="W430" s="113"/>
      <c r="X430" s="113"/>
      <c r="Y430" s="113"/>
      <c r="Z430" s="113"/>
      <c r="AA430" s="113"/>
      <c r="AB430" s="113"/>
      <c r="AC430" s="113"/>
      <c r="AD430" s="113"/>
      <c r="AE430" s="113"/>
      <c r="AF430" s="113"/>
      <c r="AG430" s="113"/>
      <c r="AH430" s="113"/>
      <c r="AI430" s="113"/>
      <c r="AJ430" s="113"/>
      <c r="AK430" s="113"/>
      <c r="AL430" s="113"/>
      <c r="AM430" s="113"/>
      <c r="AN430" s="113"/>
      <c r="AO430" s="113"/>
      <c r="AP430" s="113"/>
      <c r="AQ430" s="113"/>
      <c r="AR430" s="113"/>
      <c r="AS430" s="113"/>
      <c r="AT430" s="113"/>
      <c r="AU430" s="113"/>
      <c r="AV430" s="113"/>
      <c r="AW430" s="113"/>
      <c r="AX430" s="113"/>
      <c r="AY430" s="113"/>
      <c r="AZ430" s="113"/>
      <c r="BA430" s="113"/>
      <c r="BB430" s="113"/>
      <c r="BC430" s="113"/>
      <c r="BD430" s="113"/>
      <c r="BE430" s="113"/>
      <c r="BF430" s="113"/>
      <c r="BG430" s="113"/>
      <c r="BH430" s="113"/>
      <c r="BI430" s="113"/>
      <c r="BJ430" s="113"/>
      <c r="BK430" s="113"/>
      <c r="BL430" s="113"/>
      <c r="BM430" s="113"/>
      <c r="BN430" s="113"/>
      <c r="BO430" s="113"/>
      <c r="BP430" s="113"/>
      <c r="BQ430" s="113"/>
      <c r="BR430" s="113"/>
      <c r="BS430" s="113"/>
      <c r="BT430" s="113"/>
      <c r="BU430" s="113"/>
      <c r="BV430" s="113"/>
      <c r="BW430" s="113"/>
      <c r="BX430" s="113"/>
      <c r="BY430" s="113"/>
      <c r="BZ430" s="113"/>
      <c r="CA430" s="113"/>
      <c r="CB430" s="113"/>
      <c r="CC430" s="113"/>
      <c r="CD430" s="113"/>
      <c r="CE430" s="113"/>
      <c r="CF430" s="113"/>
      <c r="CG430" s="113"/>
      <c r="CH430" s="113"/>
      <c r="CI430" s="113"/>
      <c r="CJ430" s="113"/>
      <c r="CK430" s="113"/>
      <c r="CL430" s="113"/>
      <c r="CM430" s="113"/>
      <c r="CN430" s="113"/>
      <c r="CO430" s="113"/>
      <c r="CP430" s="113"/>
      <c r="CQ430" s="113"/>
      <c r="CR430" s="113"/>
      <c r="CS430" s="113"/>
      <c r="CT430" s="113"/>
      <c r="CU430" s="113"/>
      <c r="CV430" s="113"/>
      <c r="CW430" s="113"/>
      <c r="CX430" s="113"/>
      <c r="CY430" s="113"/>
      <c r="CZ430" s="113"/>
      <c r="DA430" s="113"/>
      <c r="DB430" s="113"/>
      <c r="DC430" s="113"/>
      <c r="DD430" s="113"/>
      <c r="DE430" s="113"/>
      <c r="DF430" s="113"/>
      <c r="DG430" s="113"/>
      <c r="DH430" s="113"/>
      <c r="DI430" s="113"/>
      <c r="DJ430" s="113"/>
      <c r="DK430" s="113"/>
      <c r="DL430" s="113"/>
      <c r="DM430" s="113"/>
      <c r="DN430" s="113"/>
      <c r="DO430" s="113"/>
      <c r="DP430" s="113"/>
      <c r="DQ430" s="113"/>
      <c r="DR430" s="113"/>
      <c r="DS430" s="113"/>
      <c r="DT430" s="113"/>
      <c r="DU430" s="113"/>
      <c r="DV430" s="113"/>
      <c r="DW430" s="113"/>
      <c r="DX430" s="113"/>
      <c r="DY430" s="113"/>
      <c r="DZ430" s="113"/>
      <c r="EA430" s="113"/>
      <c r="EB430" s="113"/>
      <c r="EC430" s="113"/>
      <c r="ED430" s="113"/>
      <c r="EE430" s="113"/>
      <c r="EF430" s="113"/>
      <c r="EG430" s="113"/>
      <c r="EH430" s="113"/>
      <c r="EI430" s="113"/>
      <c r="EJ430" s="113"/>
      <c r="EK430" s="113"/>
      <c r="EL430" s="113"/>
      <c r="EM430" s="113"/>
      <c r="EN430" s="113"/>
      <c r="EO430" s="113"/>
      <c r="EP430" s="113"/>
      <c r="EQ430" s="113"/>
      <c r="ER430" s="113"/>
    </row>
    <row r="431" spans="1:148">
      <c r="A431" s="113"/>
      <c r="B431" s="113"/>
      <c r="S431" s="113"/>
      <c r="T431" s="113"/>
      <c r="U431" s="113"/>
      <c r="V431" s="113"/>
      <c r="W431" s="113"/>
      <c r="X431" s="113"/>
      <c r="Y431" s="113"/>
      <c r="Z431" s="113"/>
      <c r="AA431" s="113"/>
      <c r="AB431" s="113"/>
      <c r="AC431" s="113"/>
      <c r="AD431" s="113"/>
      <c r="AE431" s="113"/>
      <c r="AF431" s="113"/>
      <c r="AG431" s="113"/>
      <c r="AH431" s="113"/>
      <c r="AI431" s="113"/>
      <c r="AJ431" s="113"/>
      <c r="AK431" s="113"/>
      <c r="AL431" s="113"/>
      <c r="AM431" s="113"/>
      <c r="AN431" s="113"/>
      <c r="AO431" s="113"/>
      <c r="AP431" s="113"/>
      <c r="AQ431" s="113"/>
      <c r="AR431" s="113"/>
      <c r="AS431" s="113"/>
      <c r="AT431" s="113"/>
      <c r="AU431" s="113"/>
      <c r="AV431" s="113"/>
      <c r="AW431" s="113"/>
      <c r="AX431" s="113"/>
      <c r="AY431" s="113"/>
      <c r="AZ431" s="113"/>
      <c r="BA431" s="113"/>
      <c r="BB431" s="113"/>
      <c r="BC431" s="113"/>
      <c r="BD431" s="113"/>
      <c r="BE431" s="113"/>
      <c r="BF431" s="113"/>
      <c r="BG431" s="113"/>
      <c r="BH431" s="113"/>
      <c r="BI431" s="113"/>
      <c r="BJ431" s="113"/>
      <c r="BK431" s="113"/>
      <c r="BL431" s="113"/>
      <c r="BM431" s="113"/>
      <c r="BN431" s="113"/>
      <c r="BO431" s="113"/>
      <c r="BP431" s="113"/>
      <c r="BQ431" s="113"/>
      <c r="BR431" s="113"/>
      <c r="BS431" s="113"/>
      <c r="BT431" s="113"/>
      <c r="BU431" s="113"/>
      <c r="BV431" s="113"/>
      <c r="BW431" s="113"/>
      <c r="BX431" s="113"/>
      <c r="BY431" s="113"/>
      <c r="BZ431" s="113"/>
      <c r="CA431" s="113"/>
      <c r="CB431" s="113"/>
      <c r="CC431" s="113"/>
      <c r="CD431" s="113"/>
      <c r="CE431" s="113"/>
      <c r="CF431" s="113"/>
      <c r="CG431" s="113"/>
      <c r="CH431" s="113"/>
      <c r="CI431" s="113"/>
      <c r="CJ431" s="113"/>
      <c r="CK431" s="113"/>
      <c r="CL431" s="113"/>
      <c r="CM431" s="113"/>
      <c r="CN431" s="113"/>
      <c r="CO431" s="113"/>
      <c r="CP431" s="113"/>
      <c r="CQ431" s="113"/>
      <c r="CR431" s="113"/>
      <c r="CS431" s="113"/>
      <c r="CT431" s="113"/>
      <c r="CU431" s="113"/>
      <c r="CV431" s="113"/>
      <c r="CW431" s="113"/>
      <c r="CX431" s="113"/>
      <c r="CY431" s="113"/>
      <c r="CZ431" s="113"/>
      <c r="DA431" s="113"/>
      <c r="DB431" s="113"/>
      <c r="DC431" s="113"/>
      <c r="DD431" s="113"/>
      <c r="DE431" s="113"/>
      <c r="DF431" s="113"/>
      <c r="DG431" s="113"/>
      <c r="DH431" s="113"/>
      <c r="DI431" s="113"/>
      <c r="DJ431" s="113"/>
      <c r="DK431" s="113"/>
      <c r="DL431" s="113"/>
      <c r="DM431" s="113"/>
      <c r="DN431" s="113"/>
      <c r="DO431" s="113"/>
      <c r="DP431" s="113"/>
      <c r="DQ431" s="113"/>
      <c r="DR431" s="113"/>
      <c r="DS431" s="113"/>
      <c r="DT431" s="113"/>
      <c r="DU431" s="113"/>
      <c r="DV431" s="113"/>
      <c r="DW431" s="113"/>
      <c r="DX431" s="113"/>
      <c r="DY431" s="113"/>
      <c r="DZ431" s="113"/>
      <c r="EA431" s="113"/>
      <c r="EB431" s="113"/>
      <c r="EC431" s="113"/>
      <c r="ED431" s="113"/>
      <c r="EE431" s="113"/>
      <c r="EF431" s="113"/>
      <c r="EG431" s="113"/>
      <c r="EH431" s="113"/>
      <c r="EI431" s="113"/>
      <c r="EJ431" s="113"/>
      <c r="EK431" s="113"/>
      <c r="EL431" s="113"/>
      <c r="EM431" s="113"/>
      <c r="EN431" s="113"/>
      <c r="EO431" s="113"/>
      <c r="EP431" s="113"/>
      <c r="EQ431" s="113"/>
      <c r="ER431" s="113"/>
    </row>
    <row r="432" spans="1:148">
      <c r="A432" s="113"/>
      <c r="B432" s="113"/>
      <c r="S432" s="113"/>
      <c r="T432" s="113"/>
      <c r="U432" s="113"/>
      <c r="V432" s="113"/>
      <c r="W432" s="113"/>
      <c r="X432" s="113"/>
      <c r="Y432" s="113"/>
      <c r="Z432" s="113"/>
      <c r="AA432" s="113"/>
      <c r="AB432" s="113"/>
      <c r="AC432" s="113"/>
      <c r="AD432" s="113"/>
      <c r="AE432" s="113"/>
      <c r="AF432" s="113"/>
      <c r="AG432" s="113"/>
      <c r="AH432" s="113"/>
      <c r="AI432" s="113"/>
      <c r="AJ432" s="113"/>
      <c r="AK432" s="113"/>
      <c r="AL432" s="113"/>
      <c r="AM432" s="113"/>
      <c r="AN432" s="113"/>
      <c r="AO432" s="113"/>
      <c r="AP432" s="113"/>
      <c r="AQ432" s="113"/>
      <c r="AR432" s="113"/>
      <c r="AS432" s="113"/>
      <c r="AT432" s="113"/>
      <c r="AU432" s="113"/>
      <c r="AV432" s="113"/>
      <c r="AW432" s="113"/>
      <c r="AX432" s="113"/>
      <c r="AY432" s="113"/>
      <c r="AZ432" s="113"/>
      <c r="BA432" s="113"/>
      <c r="BB432" s="113"/>
      <c r="BC432" s="113"/>
      <c r="BD432" s="113"/>
      <c r="BE432" s="113"/>
      <c r="BF432" s="113"/>
      <c r="BG432" s="113"/>
      <c r="BH432" s="113"/>
      <c r="BI432" s="113"/>
      <c r="BJ432" s="113"/>
      <c r="BK432" s="113"/>
      <c r="BL432" s="113"/>
      <c r="BM432" s="113"/>
      <c r="BN432" s="113"/>
      <c r="BO432" s="113"/>
      <c r="BP432" s="113"/>
      <c r="BQ432" s="113"/>
      <c r="BR432" s="113"/>
      <c r="BS432" s="113"/>
      <c r="BT432" s="113"/>
      <c r="BU432" s="113"/>
      <c r="BV432" s="113"/>
      <c r="BW432" s="113"/>
      <c r="BX432" s="113"/>
      <c r="BY432" s="113"/>
      <c r="BZ432" s="113"/>
      <c r="CA432" s="113"/>
      <c r="CB432" s="113"/>
      <c r="CC432" s="113"/>
      <c r="CD432" s="113"/>
      <c r="CE432" s="113"/>
      <c r="CF432" s="113"/>
      <c r="CG432" s="113"/>
      <c r="CH432" s="113"/>
      <c r="CI432" s="113"/>
      <c r="CJ432" s="113"/>
      <c r="CK432" s="113"/>
      <c r="CL432" s="113"/>
      <c r="CM432" s="113"/>
      <c r="CN432" s="113"/>
      <c r="CO432" s="113"/>
      <c r="CP432" s="113"/>
      <c r="CQ432" s="113"/>
      <c r="CR432" s="113"/>
      <c r="CS432" s="113"/>
      <c r="CT432" s="113"/>
      <c r="CU432" s="113"/>
      <c r="CV432" s="113"/>
      <c r="CW432" s="113"/>
      <c r="CX432" s="113"/>
      <c r="CY432" s="113"/>
      <c r="CZ432" s="113"/>
      <c r="DA432" s="113"/>
      <c r="DB432" s="113"/>
      <c r="DC432" s="113"/>
      <c r="DD432" s="113"/>
      <c r="DE432" s="113"/>
      <c r="DF432" s="113"/>
      <c r="DG432" s="113"/>
      <c r="DH432" s="113"/>
      <c r="DI432" s="113"/>
      <c r="DJ432" s="113"/>
      <c r="DK432" s="113"/>
      <c r="DL432" s="113"/>
      <c r="DM432" s="113"/>
      <c r="DN432" s="113"/>
      <c r="DO432" s="113"/>
      <c r="DP432" s="113"/>
      <c r="DQ432" s="113"/>
      <c r="DR432" s="113"/>
      <c r="DS432" s="113"/>
      <c r="DT432" s="113"/>
      <c r="DU432" s="113"/>
      <c r="DV432" s="113"/>
      <c r="DW432" s="113"/>
      <c r="DX432" s="113"/>
      <c r="DY432" s="113"/>
      <c r="DZ432" s="113"/>
      <c r="EA432" s="113"/>
      <c r="EB432" s="113"/>
      <c r="EC432" s="113"/>
      <c r="ED432" s="113"/>
      <c r="EE432" s="113"/>
      <c r="EF432" s="113"/>
      <c r="EG432" s="113"/>
      <c r="EH432" s="113"/>
      <c r="EI432" s="113"/>
      <c r="EJ432" s="113"/>
      <c r="EK432" s="113"/>
      <c r="EL432" s="113"/>
      <c r="EM432" s="113"/>
      <c r="EN432" s="113"/>
      <c r="EO432" s="113"/>
      <c r="EP432" s="113"/>
      <c r="EQ432" s="113"/>
      <c r="ER432" s="113"/>
    </row>
    <row r="433" spans="1:148">
      <c r="A433" s="113"/>
      <c r="B433" s="113"/>
      <c r="S433" s="113"/>
      <c r="T433" s="113"/>
      <c r="U433" s="113"/>
      <c r="V433" s="113"/>
      <c r="W433" s="113"/>
      <c r="X433" s="113"/>
      <c r="Y433" s="113"/>
      <c r="Z433" s="113"/>
      <c r="AA433" s="113"/>
      <c r="AB433" s="113"/>
      <c r="AC433" s="113"/>
      <c r="AD433" s="113"/>
      <c r="AE433" s="113"/>
      <c r="AF433" s="113"/>
      <c r="AG433" s="113"/>
      <c r="AH433" s="113"/>
      <c r="AI433" s="113"/>
      <c r="AJ433" s="113"/>
      <c r="AK433" s="113"/>
      <c r="AL433" s="113"/>
      <c r="AM433" s="113"/>
      <c r="AN433" s="113"/>
      <c r="AO433" s="113"/>
      <c r="AP433" s="113"/>
      <c r="AQ433" s="113"/>
      <c r="AR433" s="113"/>
      <c r="AS433" s="113"/>
      <c r="AT433" s="113"/>
      <c r="AU433" s="113"/>
      <c r="AV433" s="113"/>
      <c r="AW433" s="113"/>
      <c r="AX433" s="113"/>
      <c r="AY433" s="113"/>
      <c r="AZ433" s="113"/>
      <c r="BA433" s="113"/>
      <c r="BB433" s="113"/>
      <c r="BC433" s="113"/>
      <c r="BD433" s="113"/>
      <c r="BE433" s="113"/>
      <c r="BF433" s="113"/>
      <c r="BG433" s="113"/>
      <c r="BH433" s="113"/>
      <c r="BI433" s="113"/>
      <c r="BJ433" s="113"/>
      <c r="BK433" s="113"/>
      <c r="BL433" s="113"/>
      <c r="BM433" s="113"/>
      <c r="BN433" s="113"/>
      <c r="BO433" s="113"/>
      <c r="BP433" s="113"/>
      <c r="BQ433" s="113"/>
      <c r="BR433" s="113"/>
      <c r="BS433" s="113"/>
      <c r="BT433" s="113"/>
      <c r="BU433" s="113"/>
      <c r="BV433" s="113"/>
      <c r="BW433" s="113"/>
      <c r="BX433" s="113"/>
      <c r="BY433" s="113"/>
      <c r="BZ433" s="113"/>
      <c r="CA433" s="113"/>
      <c r="CB433" s="113"/>
      <c r="CC433" s="113"/>
      <c r="CD433" s="113"/>
      <c r="CE433" s="113"/>
      <c r="CF433" s="113"/>
      <c r="CG433" s="113"/>
      <c r="CH433" s="113"/>
      <c r="CI433" s="113"/>
      <c r="CJ433" s="113"/>
      <c r="CK433" s="113"/>
      <c r="CL433" s="113"/>
      <c r="CM433" s="113"/>
      <c r="CN433" s="113"/>
      <c r="CO433" s="113"/>
      <c r="CP433" s="113"/>
      <c r="CQ433" s="113"/>
      <c r="CR433" s="113"/>
      <c r="CS433" s="113"/>
      <c r="CT433" s="113"/>
      <c r="CU433" s="113"/>
      <c r="CV433" s="113"/>
      <c r="CW433" s="113"/>
      <c r="CX433" s="113"/>
      <c r="CY433" s="113"/>
      <c r="CZ433" s="113"/>
      <c r="DA433" s="113"/>
      <c r="DB433" s="113"/>
      <c r="DC433" s="113"/>
      <c r="DD433" s="113"/>
      <c r="DE433" s="113"/>
      <c r="DF433" s="113"/>
      <c r="DG433" s="113"/>
      <c r="DH433" s="113"/>
      <c r="DI433" s="113"/>
      <c r="DJ433" s="113"/>
      <c r="DK433" s="113"/>
      <c r="DL433" s="113"/>
      <c r="DM433" s="113"/>
      <c r="DN433" s="113"/>
      <c r="DO433" s="113"/>
      <c r="DP433" s="113"/>
      <c r="DQ433" s="113"/>
      <c r="DR433" s="113"/>
      <c r="DS433" s="113"/>
      <c r="DT433" s="113"/>
      <c r="DU433" s="113"/>
      <c r="DV433" s="113"/>
      <c r="DW433" s="113"/>
      <c r="DX433" s="113"/>
      <c r="DY433" s="113"/>
      <c r="DZ433" s="113"/>
      <c r="EA433" s="113"/>
      <c r="EB433" s="113"/>
      <c r="EC433" s="113"/>
      <c r="ED433" s="113"/>
      <c r="EE433" s="113"/>
      <c r="EF433" s="113"/>
      <c r="EG433" s="113"/>
      <c r="EH433" s="113"/>
      <c r="EI433" s="113"/>
      <c r="EJ433" s="113"/>
      <c r="EK433" s="113"/>
      <c r="EL433" s="113"/>
      <c r="EM433" s="113"/>
      <c r="EN433" s="113"/>
      <c r="EO433" s="113"/>
      <c r="EP433" s="113"/>
      <c r="EQ433" s="113"/>
      <c r="ER433" s="113"/>
    </row>
    <row r="434" spans="1:148">
      <c r="A434" s="113"/>
      <c r="B434" s="113"/>
      <c r="S434" s="113"/>
      <c r="T434" s="113"/>
      <c r="U434" s="113"/>
      <c r="V434" s="113"/>
      <c r="W434" s="113"/>
      <c r="X434" s="113"/>
      <c r="Y434" s="113"/>
      <c r="Z434" s="113"/>
      <c r="AA434" s="113"/>
      <c r="AB434" s="113"/>
      <c r="AC434" s="113"/>
      <c r="AD434" s="113"/>
      <c r="AE434" s="113"/>
      <c r="AF434" s="113"/>
      <c r="AG434" s="113"/>
      <c r="AH434" s="113"/>
      <c r="AI434" s="113"/>
      <c r="AJ434" s="113"/>
      <c r="AK434" s="113"/>
      <c r="AL434" s="113"/>
      <c r="AM434" s="113"/>
      <c r="AN434" s="113"/>
      <c r="AO434" s="113"/>
      <c r="AP434" s="113"/>
      <c r="AQ434" s="113"/>
      <c r="AR434" s="113"/>
      <c r="AS434" s="113"/>
      <c r="AT434" s="113"/>
      <c r="AU434" s="113"/>
      <c r="AV434" s="113"/>
      <c r="AW434" s="113"/>
      <c r="AX434" s="113"/>
      <c r="AY434" s="113"/>
      <c r="AZ434" s="113"/>
      <c r="BA434" s="113"/>
      <c r="BB434" s="113"/>
      <c r="BC434" s="113"/>
      <c r="BD434" s="113"/>
      <c r="BE434" s="113"/>
      <c r="BF434" s="113"/>
      <c r="BG434" s="113"/>
      <c r="BH434" s="113"/>
      <c r="BI434" s="113"/>
      <c r="BJ434" s="113"/>
      <c r="BK434" s="113"/>
      <c r="BL434" s="113"/>
      <c r="BM434" s="113"/>
      <c r="BN434" s="113"/>
      <c r="BO434" s="113"/>
      <c r="BP434" s="113"/>
      <c r="BQ434" s="113"/>
      <c r="BR434" s="113"/>
      <c r="BS434" s="113"/>
      <c r="BT434" s="113"/>
      <c r="BU434" s="113"/>
      <c r="BV434" s="113"/>
      <c r="BW434" s="113"/>
      <c r="BX434" s="113"/>
      <c r="BY434" s="113"/>
      <c r="BZ434" s="113"/>
      <c r="CA434" s="113"/>
      <c r="CB434" s="113"/>
      <c r="CC434" s="113"/>
      <c r="CD434" s="113"/>
      <c r="CE434" s="113"/>
      <c r="CF434" s="113"/>
      <c r="CG434" s="113"/>
      <c r="CH434" s="113"/>
      <c r="CI434" s="113"/>
      <c r="CJ434" s="113"/>
      <c r="CK434" s="113"/>
      <c r="CL434" s="113"/>
      <c r="CM434" s="113"/>
      <c r="CN434" s="113"/>
      <c r="CO434" s="113"/>
      <c r="CP434" s="113"/>
      <c r="CQ434" s="113"/>
      <c r="CR434" s="113"/>
      <c r="CS434" s="113"/>
      <c r="CT434" s="113"/>
      <c r="CU434" s="113"/>
      <c r="CV434" s="113"/>
      <c r="CW434" s="113"/>
      <c r="CX434" s="113"/>
      <c r="CY434" s="113"/>
      <c r="CZ434" s="113"/>
      <c r="DA434" s="113"/>
      <c r="DB434" s="113"/>
      <c r="DC434" s="113"/>
      <c r="DD434" s="113"/>
      <c r="DE434" s="113"/>
      <c r="DF434" s="113"/>
      <c r="DG434" s="113"/>
      <c r="DH434" s="113"/>
      <c r="DI434" s="113"/>
      <c r="DJ434" s="113"/>
      <c r="DK434" s="113"/>
      <c r="DL434" s="113"/>
      <c r="DM434" s="113"/>
      <c r="DN434" s="113"/>
      <c r="DO434" s="113"/>
      <c r="DP434" s="113"/>
      <c r="DQ434" s="113"/>
      <c r="DR434" s="113"/>
      <c r="DS434" s="113"/>
      <c r="DT434" s="113"/>
      <c r="DU434" s="113"/>
      <c r="DV434" s="113"/>
      <c r="DW434" s="113"/>
      <c r="DX434" s="113"/>
      <c r="DY434" s="113"/>
      <c r="DZ434" s="113"/>
      <c r="EA434" s="113"/>
      <c r="EB434" s="113"/>
      <c r="EC434" s="113"/>
      <c r="ED434" s="113"/>
      <c r="EE434" s="113"/>
      <c r="EF434" s="113"/>
      <c r="EG434" s="113"/>
      <c r="EH434" s="113"/>
      <c r="EI434" s="113"/>
      <c r="EJ434" s="113"/>
      <c r="EK434" s="113"/>
      <c r="EL434" s="113"/>
      <c r="EM434" s="113"/>
      <c r="EN434" s="113"/>
      <c r="EO434" s="113"/>
      <c r="EP434" s="113"/>
      <c r="EQ434" s="113"/>
      <c r="ER434" s="113"/>
    </row>
    <row r="435" spans="1:148">
      <c r="A435" s="113"/>
      <c r="B435" s="113"/>
      <c r="S435" s="113"/>
      <c r="T435" s="113"/>
      <c r="U435" s="113"/>
      <c r="V435" s="113"/>
      <c r="W435" s="113"/>
      <c r="X435" s="113"/>
      <c r="Y435" s="113"/>
      <c r="Z435" s="113"/>
      <c r="AA435" s="113"/>
      <c r="AB435" s="113"/>
      <c r="AC435" s="113"/>
      <c r="AD435" s="113"/>
      <c r="AE435" s="113"/>
      <c r="AF435" s="113"/>
      <c r="AG435" s="113"/>
      <c r="AH435" s="113"/>
      <c r="AI435" s="113"/>
      <c r="AJ435" s="113"/>
      <c r="AK435" s="113"/>
      <c r="AL435" s="113"/>
      <c r="AM435" s="113"/>
      <c r="AN435" s="113"/>
      <c r="AO435" s="113"/>
      <c r="AP435" s="113"/>
      <c r="AQ435" s="113"/>
      <c r="AR435" s="113"/>
      <c r="AS435" s="113"/>
      <c r="AT435" s="113"/>
      <c r="AU435" s="113"/>
      <c r="AV435" s="113"/>
      <c r="AW435" s="113"/>
      <c r="AX435" s="113"/>
      <c r="AY435" s="113"/>
      <c r="AZ435" s="113"/>
      <c r="BA435" s="113"/>
      <c r="BB435" s="113"/>
      <c r="BC435" s="113"/>
      <c r="BD435" s="113"/>
      <c r="BE435" s="113"/>
      <c r="BF435" s="113"/>
      <c r="BG435" s="113"/>
      <c r="BH435" s="113"/>
      <c r="BI435" s="113"/>
      <c r="BJ435" s="113"/>
      <c r="BK435" s="113"/>
      <c r="BL435" s="113"/>
      <c r="BM435" s="113"/>
      <c r="BN435" s="113"/>
      <c r="BO435" s="113"/>
      <c r="BP435" s="113"/>
      <c r="BQ435" s="113"/>
      <c r="BR435" s="113"/>
      <c r="BS435" s="113"/>
      <c r="BT435" s="113"/>
      <c r="BU435" s="113"/>
      <c r="BV435" s="113"/>
      <c r="BW435" s="113"/>
      <c r="BX435" s="113"/>
      <c r="BY435" s="113"/>
      <c r="BZ435" s="113"/>
      <c r="CA435" s="113"/>
      <c r="CB435" s="113"/>
      <c r="CC435" s="113"/>
      <c r="CD435" s="113"/>
      <c r="CE435" s="113"/>
      <c r="CF435" s="113"/>
      <c r="CG435" s="113"/>
      <c r="CH435" s="113"/>
      <c r="CI435" s="113"/>
      <c r="CJ435" s="113"/>
      <c r="CK435" s="113"/>
      <c r="CL435" s="113"/>
      <c r="CM435" s="113"/>
      <c r="CN435" s="113"/>
      <c r="CO435" s="113"/>
      <c r="CP435" s="113"/>
      <c r="CQ435" s="113"/>
      <c r="CR435" s="113"/>
      <c r="CS435" s="113"/>
      <c r="CT435" s="113"/>
      <c r="CU435" s="113"/>
      <c r="CV435" s="113"/>
      <c r="CW435" s="113"/>
      <c r="CX435" s="113"/>
      <c r="CY435" s="113"/>
      <c r="CZ435" s="113"/>
      <c r="DA435" s="113"/>
      <c r="DB435" s="113"/>
      <c r="DC435" s="113"/>
      <c r="DD435" s="113"/>
      <c r="DE435" s="113"/>
      <c r="DF435" s="113"/>
      <c r="DG435" s="113"/>
      <c r="DH435" s="113"/>
      <c r="DI435" s="113"/>
      <c r="DJ435" s="113"/>
      <c r="DK435" s="113"/>
      <c r="DL435" s="113"/>
      <c r="DM435" s="113"/>
      <c r="DN435" s="113"/>
      <c r="DO435" s="113"/>
      <c r="DP435" s="113"/>
      <c r="DQ435" s="113"/>
      <c r="DR435" s="113"/>
      <c r="DS435" s="113"/>
      <c r="DT435" s="113"/>
      <c r="DU435" s="113"/>
      <c r="DV435" s="113"/>
      <c r="DW435" s="113"/>
      <c r="DX435" s="113"/>
      <c r="DY435" s="113"/>
      <c r="DZ435" s="113"/>
      <c r="EA435" s="113"/>
      <c r="EB435" s="113"/>
      <c r="EC435" s="113"/>
      <c r="ED435" s="113"/>
      <c r="EE435" s="113"/>
      <c r="EF435" s="113"/>
      <c r="EG435" s="113"/>
      <c r="EH435" s="113"/>
      <c r="EI435" s="113"/>
      <c r="EJ435" s="113"/>
      <c r="EK435" s="113"/>
      <c r="EL435" s="113"/>
      <c r="EM435" s="113"/>
      <c r="EN435" s="113"/>
      <c r="EO435" s="113"/>
      <c r="EP435" s="113"/>
      <c r="EQ435" s="113"/>
      <c r="ER435" s="113"/>
    </row>
    <row r="436" spans="1:148">
      <c r="A436" s="113"/>
      <c r="B436" s="113"/>
      <c r="S436" s="113"/>
      <c r="T436" s="113"/>
      <c r="U436" s="113"/>
      <c r="V436" s="113"/>
      <c r="W436" s="113"/>
      <c r="X436" s="113"/>
      <c r="Y436" s="113"/>
      <c r="Z436" s="113"/>
      <c r="AA436" s="113"/>
      <c r="AB436" s="113"/>
      <c r="AC436" s="113"/>
      <c r="AD436" s="113"/>
      <c r="AE436" s="113"/>
      <c r="AF436" s="113"/>
      <c r="AG436" s="113"/>
      <c r="AH436" s="113"/>
      <c r="AI436" s="113"/>
      <c r="AJ436" s="113"/>
      <c r="AK436" s="113"/>
      <c r="AL436" s="113"/>
      <c r="AM436" s="113"/>
      <c r="AN436" s="113"/>
      <c r="AO436" s="113"/>
      <c r="AP436" s="113"/>
      <c r="AQ436" s="113"/>
      <c r="AR436" s="113"/>
      <c r="AS436" s="113"/>
      <c r="AT436" s="113"/>
      <c r="AU436" s="113"/>
      <c r="AV436" s="113"/>
      <c r="AW436" s="113"/>
      <c r="AX436" s="113"/>
      <c r="AY436" s="113"/>
      <c r="AZ436" s="113"/>
      <c r="BA436" s="113"/>
      <c r="BB436" s="113"/>
      <c r="BC436" s="113"/>
      <c r="BD436" s="113"/>
      <c r="BE436" s="113"/>
      <c r="BF436" s="113"/>
      <c r="BG436" s="113"/>
      <c r="BH436" s="113"/>
      <c r="BI436" s="113"/>
      <c r="BJ436" s="113"/>
      <c r="BK436" s="113"/>
      <c r="BL436" s="113"/>
      <c r="BM436" s="113"/>
      <c r="BN436" s="113"/>
      <c r="BO436" s="113"/>
      <c r="BP436" s="113"/>
      <c r="BQ436" s="113"/>
      <c r="BR436" s="113"/>
      <c r="BS436" s="113"/>
      <c r="BT436" s="113"/>
      <c r="BU436" s="113"/>
      <c r="BV436" s="113"/>
      <c r="BW436" s="113"/>
      <c r="BX436" s="113"/>
      <c r="BY436" s="113"/>
      <c r="BZ436" s="113"/>
      <c r="CA436" s="113"/>
      <c r="CB436" s="113"/>
      <c r="CC436" s="113"/>
      <c r="CD436" s="113"/>
      <c r="CE436" s="113"/>
      <c r="CF436" s="113"/>
      <c r="CG436" s="113"/>
      <c r="CH436" s="113"/>
      <c r="CI436" s="113"/>
      <c r="CJ436" s="113"/>
      <c r="CK436" s="113"/>
      <c r="CL436" s="113"/>
      <c r="CM436" s="113"/>
      <c r="CN436" s="113"/>
      <c r="CO436" s="113"/>
      <c r="CP436" s="113"/>
      <c r="CQ436" s="113"/>
      <c r="CR436" s="113"/>
      <c r="CS436" s="113"/>
      <c r="CT436" s="113"/>
      <c r="CU436" s="113"/>
      <c r="CV436" s="113"/>
      <c r="CW436" s="113"/>
      <c r="CX436" s="113"/>
      <c r="CY436" s="113"/>
      <c r="CZ436" s="113"/>
      <c r="DA436" s="113"/>
      <c r="DB436" s="113"/>
      <c r="DC436" s="113"/>
      <c r="DD436" s="113"/>
      <c r="DE436" s="113"/>
      <c r="DF436" s="113"/>
      <c r="DG436" s="113"/>
      <c r="DH436" s="113"/>
      <c r="DI436" s="113"/>
      <c r="DJ436" s="113"/>
      <c r="DK436" s="113"/>
      <c r="DL436" s="113"/>
      <c r="DM436" s="113"/>
      <c r="DN436" s="113"/>
      <c r="DO436" s="113"/>
      <c r="DP436" s="113"/>
      <c r="DQ436" s="113"/>
      <c r="DR436" s="113"/>
      <c r="DS436" s="113"/>
      <c r="DT436" s="113"/>
      <c r="DU436" s="113"/>
      <c r="DV436" s="113"/>
      <c r="DW436" s="113"/>
      <c r="DX436" s="113"/>
      <c r="DY436" s="113"/>
      <c r="DZ436" s="113"/>
      <c r="EA436" s="113"/>
      <c r="EB436" s="113"/>
      <c r="EC436" s="113"/>
      <c r="ED436" s="113"/>
      <c r="EE436" s="113"/>
      <c r="EF436" s="113"/>
      <c r="EG436" s="113"/>
      <c r="EH436" s="113"/>
      <c r="EI436" s="113"/>
      <c r="EJ436" s="113"/>
      <c r="EK436" s="113"/>
      <c r="EL436" s="113"/>
      <c r="EM436" s="113"/>
      <c r="EN436" s="113"/>
      <c r="EO436" s="113"/>
      <c r="EP436" s="113"/>
      <c r="EQ436" s="113"/>
      <c r="ER436" s="113"/>
    </row>
    <row r="437" spans="1:148">
      <c r="A437" s="113"/>
      <c r="B437" s="113"/>
      <c r="S437" s="113"/>
      <c r="T437" s="113"/>
      <c r="U437" s="113"/>
      <c r="V437" s="113"/>
      <c r="W437" s="113"/>
      <c r="X437" s="113"/>
      <c r="Y437" s="113"/>
      <c r="Z437" s="113"/>
      <c r="AA437" s="113"/>
      <c r="AB437" s="113"/>
      <c r="AC437" s="113"/>
      <c r="AD437" s="113"/>
      <c r="AE437" s="113"/>
      <c r="AF437" s="113"/>
      <c r="AG437" s="113"/>
      <c r="AH437" s="113"/>
      <c r="AI437" s="113"/>
      <c r="AJ437" s="113"/>
      <c r="AK437" s="113"/>
      <c r="AL437" s="113"/>
      <c r="AM437" s="113"/>
      <c r="AN437" s="113"/>
      <c r="AO437" s="113"/>
      <c r="AP437" s="113"/>
      <c r="AQ437" s="113"/>
      <c r="AR437" s="113"/>
      <c r="AS437" s="113"/>
      <c r="AT437" s="113"/>
      <c r="AU437" s="113"/>
      <c r="AV437" s="113"/>
      <c r="AW437" s="113"/>
      <c r="AX437" s="113"/>
      <c r="AY437" s="113"/>
      <c r="AZ437" s="113"/>
      <c r="BA437" s="113"/>
      <c r="BB437" s="113"/>
      <c r="BC437" s="113"/>
      <c r="BD437" s="113"/>
      <c r="BE437" s="113"/>
      <c r="BF437" s="113"/>
      <c r="BG437" s="113"/>
      <c r="BH437" s="113"/>
      <c r="BI437" s="113"/>
      <c r="BJ437" s="113"/>
      <c r="BK437" s="113"/>
      <c r="BL437" s="113"/>
      <c r="BM437" s="113"/>
      <c r="BN437" s="113"/>
      <c r="BO437" s="113"/>
      <c r="BP437" s="113"/>
      <c r="BQ437" s="113"/>
      <c r="BR437" s="113"/>
      <c r="BS437" s="113"/>
      <c r="BT437" s="113"/>
      <c r="BU437" s="113"/>
      <c r="BV437" s="113"/>
      <c r="BW437" s="113"/>
      <c r="BX437" s="113"/>
      <c r="BY437" s="113"/>
      <c r="BZ437" s="113"/>
      <c r="CA437" s="113"/>
      <c r="CB437" s="113"/>
      <c r="CC437" s="113"/>
      <c r="CD437" s="113"/>
      <c r="CE437" s="113"/>
      <c r="CF437" s="113"/>
      <c r="CG437" s="113"/>
      <c r="CH437" s="113"/>
      <c r="CI437" s="113"/>
      <c r="CJ437" s="113"/>
      <c r="CK437" s="113"/>
      <c r="CL437" s="113"/>
      <c r="CM437" s="113"/>
      <c r="CN437" s="113"/>
      <c r="CO437" s="113"/>
      <c r="CP437" s="113"/>
      <c r="CQ437" s="113"/>
      <c r="CR437" s="113"/>
      <c r="CS437" s="113"/>
      <c r="CT437" s="113"/>
      <c r="CU437" s="113"/>
      <c r="CV437" s="113"/>
      <c r="CW437" s="113"/>
      <c r="CX437" s="113"/>
      <c r="CY437" s="113"/>
      <c r="CZ437" s="113"/>
      <c r="DA437" s="113"/>
      <c r="DB437" s="113"/>
      <c r="DC437" s="113"/>
      <c r="DD437" s="113"/>
      <c r="DE437" s="113"/>
      <c r="DF437" s="113"/>
      <c r="DG437" s="113"/>
      <c r="DH437" s="113"/>
      <c r="DI437" s="113"/>
      <c r="DJ437" s="113"/>
      <c r="DK437" s="113"/>
      <c r="DL437" s="113"/>
      <c r="DM437" s="113"/>
      <c r="DN437" s="113"/>
      <c r="DO437" s="113"/>
      <c r="DP437" s="113"/>
      <c r="DQ437" s="113"/>
      <c r="DR437" s="113"/>
      <c r="DS437" s="113"/>
      <c r="DT437" s="113"/>
      <c r="DU437" s="113"/>
      <c r="DV437" s="113"/>
      <c r="DW437" s="113"/>
      <c r="DX437" s="113"/>
      <c r="DY437" s="113"/>
      <c r="DZ437" s="113"/>
      <c r="EA437" s="113"/>
      <c r="EB437" s="113"/>
      <c r="EC437" s="113"/>
      <c r="ED437" s="113"/>
      <c r="EE437" s="113"/>
      <c r="EF437" s="113"/>
      <c r="EG437" s="113"/>
      <c r="EH437" s="113"/>
      <c r="EI437" s="113"/>
      <c r="EJ437" s="113"/>
      <c r="EK437" s="113"/>
      <c r="EL437" s="113"/>
      <c r="EM437" s="113"/>
      <c r="EN437" s="113"/>
      <c r="EO437" s="113"/>
      <c r="EP437" s="113"/>
      <c r="EQ437" s="113"/>
      <c r="ER437" s="113"/>
    </row>
    <row r="438" spans="1:148">
      <c r="A438" s="113"/>
      <c r="B438" s="113"/>
      <c r="S438" s="113"/>
      <c r="T438" s="113"/>
      <c r="U438" s="113"/>
      <c r="V438" s="113"/>
      <c r="W438" s="113"/>
      <c r="X438" s="113"/>
      <c r="Y438" s="113"/>
      <c r="Z438" s="113"/>
      <c r="AA438" s="113"/>
      <c r="AB438" s="113"/>
      <c r="AC438" s="113"/>
      <c r="AD438" s="113"/>
      <c r="AE438" s="113"/>
      <c r="AF438" s="113"/>
      <c r="AG438" s="113"/>
      <c r="AH438" s="113"/>
      <c r="AI438" s="113"/>
      <c r="AJ438" s="113"/>
      <c r="AK438" s="113"/>
      <c r="AL438" s="113"/>
      <c r="AM438" s="113"/>
      <c r="AN438" s="113"/>
      <c r="AO438" s="113"/>
      <c r="AP438" s="113"/>
      <c r="AQ438" s="113"/>
      <c r="AR438" s="113"/>
      <c r="AS438" s="113"/>
      <c r="AT438" s="113"/>
      <c r="AU438" s="113"/>
      <c r="AV438" s="113"/>
      <c r="AW438" s="113"/>
      <c r="AX438" s="113"/>
      <c r="AY438" s="113"/>
      <c r="AZ438" s="113"/>
      <c r="BA438" s="113"/>
      <c r="BB438" s="113"/>
      <c r="BC438" s="113"/>
      <c r="BD438" s="113"/>
      <c r="BE438" s="113"/>
      <c r="BF438" s="113"/>
      <c r="BG438" s="113"/>
      <c r="BH438" s="113"/>
      <c r="BI438" s="113"/>
      <c r="BJ438" s="113"/>
      <c r="BK438" s="113"/>
      <c r="BL438" s="113"/>
      <c r="BM438" s="113"/>
      <c r="BN438" s="113"/>
      <c r="BO438" s="113"/>
      <c r="BP438" s="113"/>
      <c r="BQ438" s="113"/>
      <c r="BR438" s="113"/>
      <c r="BS438" s="113"/>
      <c r="BT438" s="113"/>
      <c r="BU438" s="113"/>
      <c r="BV438" s="113"/>
      <c r="BW438" s="113"/>
      <c r="BX438" s="113"/>
      <c r="BY438" s="113"/>
      <c r="BZ438" s="113"/>
      <c r="CA438" s="113"/>
      <c r="CB438" s="113"/>
      <c r="CC438" s="113"/>
      <c r="CD438" s="113"/>
      <c r="CE438" s="113"/>
      <c r="CF438" s="113"/>
      <c r="CG438" s="113"/>
      <c r="CH438" s="113"/>
      <c r="CI438" s="113"/>
      <c r="CJ438" s="113"/>
      <c r="CK438" s="113"/>
      <c r="CL438" s="113"/>
      <c r="CM438" s="113"/>
      <c r="CN438" s="113"/>
      <c r="CO438" s="113"/>
      <c r="CP438" s="113"/>
      <c r="CQ438" s="113"/>
      <c r="CR438" s="113"/>
      <c r="CS438" s="113"/>
      <c r="CT438" s="113"/>
      <c r="CU438" s="113"/>
      <c r="CV438" s="113"/>
      <c r="CW438" s="113"/>
      <c r="CX438" s="113"/>
      <c r="CY438" s="113"/>
      <c r="CZ438" s="113"/>
      <c r="DA438" s="113"/>
      <c r="DB438" s="113"/>
      <c r="DC438" s="113"/>
      <c r="DD438" s="113"/>
      <c r="DE438" s="113"/>
      <c r="DF438" s="113"/>
      <c r="DG438" s="113"/>
      <c r="DH438" s="113"/>
      <c r="DI438" s="113"/>
      <c r="DJ438" s="113"/>
      <c r="DK438" s="113"/>
      <c r="DL438" s="113"/>
      <c r="DM438" s="113"/>
      <c r="DN438" s="113"/>
      <c r="DO438" s="113"/>
      <c r="DP438" s="113"/>
      <c r="DQ438" s="113"/>
      <c r="DR438" s="113"/>
      <c r="DS438" s="113"/>
      <c r="DT438" s="113"/>
      <c r="DU438" s="113"/>
      <c r="DV438" s="113"/>
      <c r="DW438" s="113"/>
      <c r="DX438" s="113"/>
      <c r="DY438" s="113"/>
      <c r="DZ438" s="113"/>
      <c r="EA438" s="113"/>
      <c r="EB438" s="113"/>
      <c r="EC438" s="113"/>
      <c r="ED438" s="113"/>
      <c r="EE438" s="113"/>
      <c r="EF438" s="113"/>
      <c r="EG438" s="113"/>
      <c r="EH438" s="113"/>
      <c r="EI438" s="113"/>
      <c r="EJ438" s="113"/>
      <c r="EK438" s="113"/>
      <c r="EL438" s="113"/>
      <c r="EM438" s="113"/>
      <c r="EN438" s="113"/>
      <c r="EO438" s="113"/>
      <c r="EP438" s="113"/>
      <c r="EQ438" s="113"/>
      <c r="ER438" s="113"/>
    </row>
    <row r="439" spans="1:148">
      <c r="A439" s="113"/>
      <c r="B439" s="113"/>
      <c r="S439" s="113"/>
      <c r="T439" s="113"/>
      <c r="U439" s="113"/>
      <c r="V439" s="113"/>
      <c r="W439" s="113"/>
      <c r="X439" s="113"/>
      <c r="Y439" s="113"/>
      <c r="Z439" s="113"/>
      <c r="AA439" s="113"/>
      <c r="AB439" s="113"/>
      <c r="AC439" s="113"/>
      <c r="AD439" s="113"/>
      <c r="AE439" s="113"/>
      <c r="AF439" s="113"/>
      <c r="AG439" s="113"/>
      <c r="AH439" s="113"/>
      <c r="AI439" s="113"/>
      <c r="AJ439" s="113"/>
      <c r="AK439" s="113"/>
      <c r="AL439" s="113"/>
      <c r="AM439" s="113"/>
      <c r="AN439" s="113"/>
      <c r="AO439" s="113"/>
      <c r="AP439" s="113"/>
      <c r="AQ439" s="113"/>
      <c r="AR439" s="113"/>
      <c r="AS439" s="113"/>
      <c r="AT439" s="113"/>
      <c r="AU439" s="113"/>
      <c r="AV439" s="113"/>
      <c r="AW439" s="113"/>
      <c r="AX439" s="113"/>
      <c r="AY439" s="113"/>
      <c r="AZ439" s="113"/>
      <c r="BA439" s="113"/>
      <c r="BB439" s="113"/>
      <c r="BC439" s="113"/>
      <c r="BD439" s="113"/>
      <c r="BE439" s="113"/>
      <c r="BF439" s="113"/>
      <c r="BG439" s="113"/>
      <c r="BH439" s="113"/>
      <c r="BI439" s="113"/>
      <c r="BJ439" s="113"/>
      <c r="BK439" s="113"/>
      <c r="BL439" s="113"/>
      <c r="BM439" s="113"/>
      <c r="BN439" s="113"/>
      <c r="BO439" s="113"/>
      <c r="BP439" s="113"/>
      <c r="BQ439" s="113"/>
      <c r="BR439" s="113"/>
      <c r="BS439" s="113"/>
      <c r="BT439" s="113"/>
      <c r="BU439" s="113"/>
      <c r="BV439" s="113"/>
      <c r="BW439" s="113"/>
      <c r="BX439" s="113"/>
      <c r="BY439" s="113"/>
      <c r="BZ439" s="113"/>
      <c r="CA439" s="113"/>
      <c r="CB439" s="113"/>
      <c r="CC439" s="113"/>
      <c r="CD439" s="113"/>
      <c r="CE439" s="113"/>
      <c r="CF439" s="113"/>
      <c r="CG439" s="113"/>
      <c r="CH439" s="113"/>
      <c r="CI439" s="113"/>
      <c r="CJ439" s="113"/>
      <c r="CK439" s="113"/>
      <c r="CL439" s="113"/>
      <c r="CM439" s="113"/>
      <c r="CN439" s="113"/>
      <c r="CO439" s="113"/>
      <c r="CP439" s="113"/>
      <c r="CQ439" s="113"/>
      <c r="CR439" s="113"/>
      <c r="CS439" s="113"/>
      <c r="CT439" s="113"/>
      <c r="CU439" s="113"/>
      <c r="CV439" s="113"/>
      <c r="CW439" s="113"/>
      <c r="CX439" s="113"/>
      <c r="CY439" s="113"/>
      <c r="CZ439" s="113"/>
      <c r="DA439" s="113"/>
      <c r="DB439" s="113"/>
      <c r="DC439" s="113"/>
      <c r="DD439" s="113"/>
      <c r="DE439" s="113"/>
      <c r="DF439" s="113"/>
      <c r="DG439" s="113"/>
      <c r="DH439" s="113"/>
      <c r="DI439" s="113"/>
      <c r="DJ439" s="113"/>
      <c r="DK439" s="113"/>
      <c r="DL439" s="113"/>
      <c r="DM439" s="113"/>
      <c r="DN439" s="113"/>
      <c r="DO439" s="113"/>
      <c r="DP439" s="113"/>
      <c r="DQ439" s="113"/>
      <c r="DR439" s="113"/>
      <c r="DS439" s="113"/>
      <c r="DT439" s="113"/>
      <c r="DU439" s="113"/>
      <c r="DV439" s="113"/>
      <c r="DW439" s="113"/>
      <c r="DX439" s="113"/>
      <c r="DY439" s="113"/>
      <c r="DZ439" s="113"/>
      <c r="EA439" s="113"/>
      <c r="EB439" s="113"/>
      <c r="EC439" s="113"/>
      <c r="ED439" s="113"/>
      <c r="EE439" s="113"/>
      <c r="EF439" s="113"/>
      <c r="EG439" s="113"/>
      <c r="EH439" s="113"/>
      <c r="EI439" s="113"/>
      <c r="EJ439" s="113"/>
      <c r="EK439" s="113"/>
      <c r="EL439" s="113"/>
      <c r="EM439" s="113"/>
      <c r="EN439" s="113"/>
      <c r="EO439" s="113"/>
      <c r="EP439" s="113"/>
      <c r="EQ439" s="113"/>
      <c r="ER439" s="113"/>
    </row>
    <row r="440" spans="1:148">
      <c r="A440" s="113"/>
      <c r="B440" s="113"/>
      <c r="S440" s="113"/>
      <c r="T440" s="113"/>
      <c r="U440" s="113"/>
      <c r="V440" s="113"/>
      <c r="W440" s="113"/>
      <c r="X440" s="113"/>
      <c r="Y440" s="113"/>
      <c r="Z440" s="113"/>
      <c r="AA440" s="113"/>
      <c r="AB440" s="113"/>
      <c r="AC440" s="113"/>
      <c r="AD440" s="113"/>
      <c r="AE440" s="113"/>
      <c r="AF440" s="113"/>
      <c r="AG440" s="113"/>
      <c r="AH440" s="113"/>
      <c r="AI440" s="113"/>
      <c r="AJ440" s="113"/>
      <c r="AK440" s="113"/>
      <c r="AL440" s="113"/>
      <c r="AM440" s="113"/>
      <c r="AN440" s="113"/>
      <c r="AO440" s="113"/>
      <c r="AP440" s="113"/>
      <c r="AQ440" s="113"/>
      <c r="AR440" s="113"/>
      <c r="AS440" s="113"/>
      <c r="AT440" s="113"/>
      <c r="AU440" s="113"/>
      <c r="AV440" s="113"/>
      <c r="AW440" s="113"/>
      <c r="AX440" s="113"/>
      <c r="AY440" s="113"/>
      <c r="AZ440" s="113"/>
      <c r="BA440" s="113"/>
      <c r="BB440" s="113"/>
      <c r="BC440" s="113"/>
      <c r="BD440" s="113"/>
      <c r="BE440" s="113"/>
      <c r="BF440" s="113"/>
      <c r="BG440" s="113"/>
      <c r="BH440" s="113"/>
      <c r="BI440" s="113"/>
      <c r="BJ440" s="113"/>
      <c r="BK440" s="113"/>
      <c r="BL440" s="113"/>
      <c r="BM440" s="113"/>
      <c r="BN440" s="113"/>
      <c r="BO440" s="113"/>
      <c r="BP440" s="113"/>
      <c r="BQ440" s="113"/>
      <c r="BR440" s="113"/>
      <c r="BS440" s="113"/>
      <c r="BT440" s="113"/>
      <c r="BU440" s="113"/>
      <c r="BV440" s="113"/>
      <c r="BW440" s="113"/>
      <c r="BX440" s="113"/>
      <c r="BY440" s="113"/>
      <c r="BZ440" s="113"/>
      <c r="CA440" s="113"/>
      <c r="CB440" s="113"/>
      <c r="CC440" s="113"/>
      <c r="CD440" s="113"/>
      <c r="CE440" s="113"/>
      <c r="CF440" s="113"/>
      <c r="CG440" s="113"/>
      <c r="CH440" s="113"/>
      <c r="CI440" s="113"/>
      <c r="CJ440" s="113"/>
      <c r="CK440" s="113"/>
      <c r="CL440" s="113"/>
      <c r="CM440" s="113"/>
      <c r="CN440" s="113"/>
      <c r="CO440" s="113"/>
      <c r="CP440" s="113"/>
      <c r="CQ440" s="113"/>
      <c r="CR440" s="113"/>
      <c r="CS440" s="113"/>
      <c r="CT440" s="113"/>
      <c r="CU440" s="113"/>
      <c r="CV440" s="113"/>
      <c r="CW440" s="113"/>
      <c r="CX440" s="113"/>
      <c r="CY440" s="113"/>
      <c r="CZ440" s="113"/>
      <c r="DA440" s="113"/>
      <c r="DB440" s="113"/>
      <c r="DC440" s="113"/>
      <c r="DD440" s="113"/>
      <c r="DE440" s="113"/>
      <c r="DF440" s="113"/>
      <c r="DG440" s="113"/>
      <c r="DH440" s="113"/>
      <c r="DI440" s="113"/>
      <c r="DJ440" s="113"/>
      <c r="DK440" s="113"/>
      <c r="DL440" s="113"/>
      <c r="DM440" s="113"/>
      <c r="DN440" s="113"/>
      <c r="DO440" s="113"/>
      <c r="DP440" s="113"/>
      <c r="DQ440" s="113"/>
      <c r="DR440" s="113"/>
      <c r="DS440" s="113"/>
      <c r="DT440" s="113"/>
      <c r="DU440" s="113"/>
      <c r="DV440" s="113"/>
      <c r="DW440" s="113"/>
      <c r="DX440" s="113"/>
      <c r="DY440" s="113"/>
      <c r="DZ440" s="113"/>
      <c r="EA440" s="113"/>
      <c r="EB440" s="113"/>
      <c r="EC440" s="113"/>
      <c r="ED440" s="113"/>
      <c r="EE440" s="113"/>
      <c r="EF440" s="113"/>
      <c r="EG440" s="113"/>
      <c r="EH440" s="113"/>
      <c r="EI440" s="113"/>
      <c r="EJ440" s="113"/>
      <c r="EK440" s="113"/>
      <c r="EL440" s="113"/>
      <c r="EM440" s="113"/>
      <c r="EN440" s="113"/>
      <c r="EO440" s="113"/>
      <c r="EP440" s="113"/>
      <c r="EQ440" s="113"/>
      <c r="ER440" s="113"/>
    </row>
    <row r="441" spans="1:148">
      <c r="A441" s="113"/>
      <c r="B441" s="113"/>
      <c r="S441" s="113"/>
      <c r="T441" s="113"/>
      <c r="U441" s="113"/>
      <c r="V441" s="113"/>
      <c r="W441" s="113"/>
      <c r="X441" s="113"/>
      <c r="Y441" s="113"/>
      <c r="Z441" s="113"/>
      <c r="AA441" s="113"/>
      <c r="AB441" s="113"/>
      <c r="AC441" s="113"/>
      <c r="AD441" s="113"/>
      <c r="AE441" s="113"/>
      <c r="AF441" s="113"/>
      <c r="AG441" s="113"/>
      <c r="AH441" s="113"/>
      <c r="AI441" s="113"/>
      <c r="AJ441" s="113"/>
      <c r="AK441" s="113"/>
      <c r="AL441" s="113"/>
      <c r="AM441" s="113"/>
      <c r="AN441" s="113"/>
      <c r="AO441" s="113"/>
      <c r="AP441" s="113"/>
      <c r="AQ441" s="113"/>
      <c r="AR441" s="113"/>
      <c r="AS441" s="113"/>
      <c r="AT441" s="113"/>
      <c r="AU441" s="113"/>
      <c r="AV441" s="113"/>
      <c r="AW441" s="113"/>
      <c r="AX441" s="113"/>
      <c r="AY441" s="113"/>
      <c r="AZ441" s="113"/>
      <c r="BA441" s="113"/>
      <c r="BB441" s="113"/>
      <c r="BC441" s="113"/>
      <c r="BD441" s="113"/>
      <c r="BE441" s="113"/>
      <c r="BF441" s="113"/>
      <c r="BG441" s="113"/>
      <c r="BH441" s="113"/>
      <c r="BI441" s="113"/>
      <c r="BJ441" s="113"/>
      <c r="BK441" s="113"/>
      <c r="BL441" s="113"/>
      <c r="BM441" s="113"/>
      <c r="BN441" s="113"/>
      <c r="BO441" s="113"/>
      <c r="BP441" s="113"/>
      <c r="BQ441" s="113"/>
      <c r="BR441" s="113"/>
      <c r="BS441" s="113"/>
      <c r="BT441" s="113"/>
      <c r="BU441" s="113"/>
      <c r="BV441" s="113"/>
      <c r="BW441" s="113"/>
      <c r="BX441" s="113"/>
      <c r="BY441" s="113"/>
      <c r="BZ441" s="113"/>
      <c r="CA441" s="113"/>
      <c r="CB441" s="113"/>
      <c r="CC441" s="113"/>
      <c r="CD441" s="113"/>
      <c r="CE441" s="113"/>
      <c r="CF441" s="113"/>
      <c r="CG441" s="113"/>
      <c r="CH441" s="113"/>
      <c r="CI441" s="113"/>
      <c r="CJ441" s="113"/>
      <c r="CK441" s="113"/>
      <c r="CL441" s="113"/>
      <c r="CM441" s="113"/>
      <c r="CN441" s="113"/>
      <c r="CO441" s="113"/>
      <c r="CP441" s="113"/>
      <c r="CQ441" s="113"/>
      <c r="CR441" s="113"/>
      <c r="CS441" s="113"/>
      <c r="CT441" s="113"/>
      <c r="CU441" s="113"/>
      <c r="CV441" s="113"/>
      <c r="CW441" s="113"/>
      <c r="CX441" s="113"/>
      <c r="CY441" s="113"/>
      <c r="CZ441" s="113"/>
      <c r="DA441" s="113"/>
      <c r="DB441" s="113"/>
      <c r="DC441" s="113"/>
      <c r="DD441" s="113"/>
      <c r="DE441" s="113"/>
      <c r="DF441" s="113"/>
      <c r="DG441" s="113"/>
      <c r="DH441" s="113"/>
      <c r="DI441" s="113"/>
      <c r="DJ441" s="113"/>
      <c r="DK441" s="113"/>
      <c r="DL441" s="113"/>
      <c r="DM441" s="113"/>
      <c r="DN441" s="113"/>
      <c r="DO441" s="113"/>
      <c r="DP441" s="113"/>
      <c r="DQ441" s="113"/>
      <c r="DR441" s="113"/>
      <c r="DS441" s="113"/>
      <c r="DT441" s="113"/>
      <c r="DU441" s="113"/>
      <c r="DV441" s="113"/>
      <c r="DW441" s="113"/>
      <c r="DX441" s="113"/>
      <c r="DY441" s="113"/>
      <c r="DZ441" s="113"/>
      <c r="EA441" s="113"/>
      <c r="EB441" s="113"/>
      <c r="EC441" s="113"/>
      <c r="ED441" s="113"/>
      <c r="EE441" s="113"/>
      <c r="EF441" s="113"/>
      <c r="EG441" s="113"/>
      <c r="EH441" s="113"/>
      <c r="EI441" s="113"/>
      <c r="EJ441" s="113"/>
      <c r="EK441" s="113"/>
      <c r="EL441" s="113"/>
      <c r="EM441" s="113"/>
      <c r="EN441" s="113"/>
      <c r="EO441" s="113"/>
      <c r="EP441" s="113"/>
      <c r="EQ441" s="113"/>
      <c r="ER441" s="113"/>
    </row>
    <row r="442" spans="1:148">
      <c r="A442" s="113"/>
      <c r="B442" s="113"/>
      <c r="S442" s="113"/>
      <c r="T442" s="113"/>
      <c r="U442" s="113"/>
      <c r="V442" s="113"/>
      <c r="W442" s="113"/>
      <c r="X442" s="113"/>
      <c r="Y442" s="113"/>
      <c r="Z442" s="113"/>
      <c r="AA442" s="113"/>
      <c r="AB442" s="113"/>
      <c r="AC442" s="113"/>
      <c r="AD442" s="113"/>
      <c r="AE442" s="113"/>
      <c r="AF442" s="113"/>
      <c r="AG442" s="113"/>
      <c r="AH442" s="113"/>
      <c r="AI442" s="113"/>
      <c r="AJ442" s="113"/>
      <c r="AK442" s="113"/>
      <c r="AL442" s="113"/>
      <c r="AM442" s="113"/>
      <c r="AN442" s="113"/>
      <c r="AO442" s="113"/>
      <c r="AP442" s="113"/>
      <c r="AQ442" s="113"/>
      <c r="AR442" s="113"/>
      <c r="AS442" s="113"/>
      <c r="AT442" s="113"/>
      <c r="AU442" s="113"/>
      <c r="AV442" s="113"/>
      <c r="AW442" s="113"/>
      <c r="AX442" s="113"/>
      <c r="AY442" s="113"/>
      <c r="AZ442" s="113"/>
      <c r="BA442" s="113"/>
      <c r="BB442" s="113"/>
      <c r="BC442" s="113"/>
      <c r="BD442" s="113"/>
      <c r="BE442" s="113"/>
      <c r="BF442" s="113"/>
      <c r="BG442" s="113"/>
      <c r="BH442" s="113"/>
      <c r="BI442" s="113"/>
      <c r="BJ442" s="113"/>
      <c r="BK442" s="113"/>
      <c r="BL442" s="113"/>
      <c r="BM442" s="113"/>
      <c r="BN442" s="113"/>
      <c r="BO442" s="113"/>
      <c r="BP442" s="113"/>
      <c r="BQ442" s="113"/>
      <c r="BR442" s="113"/>
      <c r="BS442" s="113"/>
      <c r="BT442" s="113"/>
      <c r="BU442" s="113"/>
      <c r="BV442" s="113"/>
      <c r="BW442" s="113"/>
      <c r="BX442" s="113"/>
      <c r="BY442" s="113"/>
      <c r="BZ442" s="113"/>
      <c r="CA442" s="113"/>
      <c r="CB442" s="113"/>
      <c r="CC442" s="113"/>
      <c r="CD442" s="113"/>
      <c r="CE442" s="113"/>
      <c r="CF442" s="113"/>
      <c r="CG442" s="113"/>
      <c r="CH442" s="113"/>
      <c r="CI442" s="113"/>
      <c r="CJ442" s="113"/>
      <c r="CK442" s="113"/>
      <c r="CL442" s="113"/>
      <c r="CM442" s="113"/>
      <c r="CN442" s="113"/>
      <c r="CO442" s="113"/>
      <c r="CP442" s="113"/>
      <c r="CQ442" s="113"/>
      <c r="CR442" s="113"/>
      <c r="CS442" s="113"/>
      <c r="CT442" s="113"/>
      <c r="CU442" s="113"/>
      <c r="CV442" s="113"/>
      <c r="CW442" s="113"/>
      <c r="CX442" s="113"/>
      <c r="CY442" s="113"/>
      <c r="CZ442" s="113"/>
      <c r="DA442" s="113"/>
      <c r="DB442" s="113"/>
      <c r="DC442" s="113"/>
      <c r="DD442" s="113"/>
      <c r="DE442" s="113"/>
      <c r="DF442" s="113"/>
      <c r="DG442" s="113"/>
      <c r="DH442" s="113"/>
      <c r="DI442" s="113"/>
      <c r="DJ442" s="113"/>
      <c r="DK442" s="113"/>
      <c r="DL442" s="113"/>
      <c r="DM442" s="113"/>
      <c r="DN442" s="113"/>
      <c r="DO442" s="113"/>
      <c r="DP442" s="113"/>
      <c r="DQ442" s="113"/>
      <c r="DR442" s="113"/>
      <c r="DS442" s="113"/>
      <c r="DT442" s="113"/>
      <c r="DU442" s="113"/>
      <c r="DV442" s="113"/>
      <c r="DW442" s="113"/>
      <c r="DX442" s="113"/>
      <c r="DY442" s="113"/>
      <c r="DZ442" s="113"/>
      <c r="EA442" s="113"/>
      <c r="EB442" s="113"/>
      <c r="EC442" s="113"/>
      <c r="ED442" s="113"/>
      <c r="EE442" s="113"/>
      <c r="EF442" s="113"/>
      <c r="EG442" s="113"/>
      <c r="EH442" s="113"/>
      <c r="EI442" s="113"/>
      <c r="EJ442" s="113"/>
      <c r="EK442" s="113"/>
      <c r="EL442" s="113"/>
      <c r="EM442" s="113"/>
      <c r="EN442" s="113"/>
      <c r="EO442" s="113"/>
      <c r="EP442" s="113"/>
      <c r="EQ442" s="113"/>
      <c r="ER442" s="113"/>
    </row>
    <row r="443" spans="1:148">
      <c r="A443" s="113"/>
      <c r="B443" s="113"/>
      <c r="S443" s="113"/>
      <c r="T443" s="113"/>
      <c r="U443" s="113"/>
      <c r="V443" s="113"/>
      <c r="W443" s="113"/>
      <c r="X443" s="113"/>
      <c r="Y443" s="113"/>
      <c r="Z443" s="113"/>
      <c r="AA443" s="113"/>
      <c r="AB443" s="113"/>
      <c r="AC443" s="113"/>
      <c r="AD443" s="113"/>
      <c r="AE443" s="113"/>
      <c r="AF443" s="113"/>
      <c r="AG443" s="113"/>
      <c r="AH443" s="113"/>
      <c r="AI443" s="113"/>
      <c r="AJ443" s="113"/>
      <c r="AK443" s="113"/>
      <c r="AL443" s="113"/>
      <c r="AM443" s="113"/>
      <c r="AN443" s="113"/>
      <c r="AO443" s="113"/>
      <c r="AP443" s="113"/>
      <c r="AQ443" s="113"/>
      <c r="AR443" s="113"/>
      <c r="AS443" s="113"/>
      <c r="AT443" s="113"/>
      <c r="AU443" s="113"/>
      <c r="AV443" s="113"/>
      <c r="AW443" s="113"/>
      <c r="AX443" s="113"/>
      <c r="AY443" s="113"/>
      <c r="AZ443" s="113"/>
      <c r="BA443" s="113"/>
      <c r="BB443" s="113"/>
      <c r="BC443" s="113"/>
      <c r="BD443" s="113"/>
      <c r="BE443" s="113"/>
      <c r="BF443" s="113"/>
      <c r="BG443" s="113"/>
      <c r="BH443" s="113"/>
      <c r="BI443" s="113"/>
      <c r="BJ443" s="113"/>
      <c r="BK443" s="113"/>
      <c r="BL443" s="113"/>
      <c r="BM443" s="113"/>
      <c r="BN443" s="113"/>
      <c r="BO443" s="113"/>
      <c r="BP443" s="113"/>
      <c r="BQ443" s="113"/>
      <c r="BR443" s="113"/>
      <c r="BS443" s="113"/>
      <c r="BT443" s="113"/>
      <c r="BU443" s="113"/>
      <c r="BV443" s="113"/>
      <c r="BW443" s="113"/>
      <c r="BX443" s="113"/>
      <c r="BY443" s="113"/>
      <c r="BZ443" s="113"/>
      <c r="CA443" s="113"/>
      <c r="CB443" s="113"/>
      <c r="CC443" s="113"/>
      <c r="CD443" s="113"/>
      <c r="CE443" s="113"/>
      <c r="CF443" s="113"/>
      <c r="CG443" s="113"/>
      <c r="CH443" s="113"/>
      <c r="CI443" s="113"/>
      <c r="CJ443" s="113"/>
      <c r="CK443" s="113"/>
      <c r="CL443" s="113"/>
      <c r="CM443" s="113"/>
      <c r="CN443" s="113"/>
      <c r="CO443" s="113"/>
      <c r="CP443" s="113"/>
      <c r="CQ443" s="113"/>
      <c r="CR443" s="113"/>
      <c r="CS443" s="113"/>
      <c r="CT443" s="113"/>
      <c r="CU443" s="113"/>
      <c r="CV443" s="113"/>
      <c r="CW443" s="113"/>
      <c r="CX443" s="113"/>
      <c r="CY443" s="113"/>
      <c r="CZ443" s="113"/>
      <c r="DA443" s="113"/>
      <c r="DB443" s="113"/>
      <c r="DC443" s="113"/>
      <c r="DD443" s="113"/>
      <c r="DE443" s="113"/>
      <c r="DF443" s="113"/>
      <c r="DG443" s="113"/>
      <c r="DH443" s="113"/>
      <c r="DI443" s="113"/>
      <c r="DJ443" s="113"/>
      <c r="DK443" s="113"/>
      <c r="DL443" s="113"/>
      <c r="DM443" s="113"/>
      <c r="DN443" s="113"/>
      <c r="DO443" s="113"/>
      <c r="DP443" s="113"/>
      <c r="DQ443" s="113"/>
      <c r="DR443" s="113"/>
      <c r="DS443" s="113"/>
      <c r="DT443" s="113"/>
      <c r="DU443" s="113"/>
      <c r="DV443" s="113"/>
      <c r="DW443" s="113"/>
      <c r="DX443" s="113"/>
      <c r="DY443" s="113"/>
      <c r="DZ443" s="113"/>
      <c r="EA443" s="113"/>
      <c r="EB443" s="113"/>
      <c r="EC443" s="113"/>
      <c r="ED443" s="113"/>
      <c r="EE443" s="113"/>
      <c r="EF443" s="113"/>
      <c r="EG443" s="113"/>
      <c r="EH443" s="113"/>
      <c r="EI443" s="113"/>
      <c r="EJ443" s="113"/>
      <c r="EK443" s="113"/>
      <c r="EL443" s="113"/>
      <c r="EM443" s="113"/>
      <c r="EN443" s="113"/>
      <c r="EO443" s="113"/>
      <c r="EP443" s="113"/>
      <c r="EQ443" s="113"/>
      <c r="ER443" s="113"/>
    </row>
    <row r="444" spans="1:148">
      <c r="A444" s="113"/>
      <c r="B444" s="113"/>
      <c r="S444" s="113"/>
      <c r="T444" s="113"/>
      <c r="U444" s="113"/>
      <c r="V444" s="113"/>
      <c r="W444" s="113"/>
      <c r="X444" s="113"/>
      <c r="Y444" s="113"/>
      <c r="Z444" s="113"/>
      <c r="AA444" s="113"/>
      <c r="AB444" s="113"/>
      <c r="AC444" s="113"/>
      <c r="AD444" s="113"/>
      <c r="AE444" s="113"/>
      <c r="AF444" s="113"/>
      <c r="AG444" s="113"/>
      <c r="AH444" s="113"/>
      <c r="AI444" s="113"/>
      <c r="AJ444" s="113"/>
      <c r="AK444" s="113"/>
      <c r="AL444" s="113"/>
      <c r="AM444" s="113"/>
      <c r="AN444" s="113"/>
      <c r="AO444" s="113"/>
      <c r="AP444" s="113"/>
      <c r="AQ444" s="113"/>
      <c r="AR444" s="113"/>
      <c r="AS444" s="113"/>
      <c r="AT444" s="113"/>
      <c r="AU444" s="113"/>
      <c r="AV444" s="113"/>
      <c r="AW444" s="113"/>
      <c r="AX444" s="113"/>
      <c r="AY444" s="113"/>
      <c r="AZ444" s="113"/>
      <c r="BA444" s="113"/>
      <c r="BB444" s="113"/>
      <c r="BC444" s="113"/>
      <c r="BD444" s="113"/>
      <c r="BE444" s="113"/>
      <c r="BF444" s="113"/>
      <c r="BG444" s="113"/>
      <c r="BH444" s="113"/>
      <c r="BI444" s="113"/>
      <c r="BJ444" s="113"/>
      <c r="BK444" s="113"/>
      <c r="BL444" s="113"/>
      <c r="BM444" s="113"/>
      <c r="BN444" s="113"/>
      <c r="BO444" s="113"/>
      <c r="BP444" s="113"/>
      <c r="BQ444" s="113"/>
      <c r="BR444" s="113"/>
      <c r="BS444" s="113"/>
      <c r="BT444" s="113"/>
      <c r="BU444" s="113"/>
      <c r="BV444" s="113"/>
      <c r="BW444" s="113"/>
      <c r="BX444" s="113"/>
      <c r="BY444" s="113"/>
      <c r="BZ444" s="113"/>
      <c r="CA444" s="113"/>
      <c r="CB444" s="113"/>
      <c r="CC444" s="113"/>
      <c r="CD444" s="113"/>
      <c r="CE444" s="113"/>
      <c r="CF444" s="113"/>
      <c r="CG444" s="113"/>
      <c r="CH444" s="113"/>
      <c r="CI444" s="113"/>
      <c r="CJ444" s="113"/>
      <c r="CK444" s="113"/>
      <c r="CL444" s="113"/>
      <c r="CM444" s="113"/>
      <c r="CN444" s="113"/>
      <c r="CO444" s="113"/>
      <c r="CP444" s="113"/>
      <c r="CQ444" s="113"/>
      <c r="CR444" s="113"/>
      <c r="CS444" s="113"/>
      <c r="CT444" s="113"/>
      <c r="CU444" s="113"/>
      <c r="CV444" s="113"/>
      <c r="CW444" s="113"/>
      <c r="CX444" s="113"/>
      <c r="CY444" s="113"/>
      <c r="CZ444" s="113"/>
      <c r="DA444" s="113"/>
      <c r="DB444" s="113"/>
      <c r="DC444" s="113"/>
      <c r="DD444" s="113"/>
      <c r="DE444" s="113"/>
      <c r="DF444" s="113"/>
      <c r="DG444" s="113"/>
      <c r="DH444" s="113"/>
      <c r="DI444" s="113"/>
      <c r="DJ444" s="113"/>
      <c r="DK444" s="113"/>
      <c r="DL444" s="113"/>
      <c r="DM444" s="113"/>
      <c r="DN444" s="113"/>
      <c r="DO444" s="113"/>
      <c r="DP444" s="113"/>
      <c r="DQ444" s="113"/>
      <c r="DR444" s="113"/>
      <c r="DS444" s="113"/>
      <c r="DT444" s="113"/>
      <c r="DU444" s="113"/>
      <c r="DV444" s="113"/>
      <c r="DW444" s="113"/>
      <c r="DX444" s="113"/>
      <c r="DY444" s="113"/>
      <c r="DZ444" s="113"/>
      <c r="EA444" s="113"/>
      <c r="EB444" s="113"/>
      <c r="EC444" s="113"/>
      <c r="ED444" s="113"/>
      <c r="EE444" s="113"/>
      <c r="EF444" s="113"/>
      <c r="EG444" s="113"/>
      <c r="EH444" s="113"/>
      <c r="EI444" s="113"/>
      <c r="EJ444" s="113"/>
      <c r="EK444" s="113"/>
      <c r="EL444" s="113"/>
      <c r="EM444" s="113"/>
      <c r="EN444" s="113"/>
      <c r="EO444" s="113"/>
      <c r="EP444" s="113"/>
      <c r="EQ444" s="113"/>
      <c r="ER444" s="113"/>
    </row>
    <row r="445" spans="1:148">
      <c r="A445" s="113"/>
      <c r="B445" s="113"/>
      <c r="S445" s="113"/>
      <c r="T445" s="113"/>
      <c r="U445" s="113"/>
      <c r="V445" s="113"/>
      <c r="W445" s="113"/>
      <c r="X445" s="113"/>
      <c r="Y445" s="113"/>
      <c r="Z445" s="113"/>
      <c r="AA445" s="113"/>
      <c r="AB445" s="113"/>
      <c r="AC445" s="113"/>
      <c r="AD445" s="113"/>
      <c r="AE445" s="113"/>
      <c r="AF445" s="113"/>
      <c r="AG445" s="113"/>
      <c r="AH445" s="113"/>
      <c r="AI445" s="113"/>
      <c r="AJ445" s="113"/>
      <c r="AK445" s="113"/>
      <c r="AL445" s="113"/>
      <c r="AM445" s="113"/>
      <c r="AN445" s="113"/>
      <c r="AO445" s="113"/>
      <c r="AP445" s="113"/>
      <c r="AQ445" s="113"/>
      <c r="AR445" s="113"/>
      <c r="AS445" s="113"/>
      <c r="AT445" s="113"/>
      <c r="AU445" s="113"/>
      <c r="AV445" s="113"/>
      <c r="AW445" s="113"/>
      <c r="AX445" s="113"/>
      <c r="AY445" s="113"/>
      <c r="AZ445" s="113"/>
      <c r="BA445" s="113"/>
      <c r="BB445" s="113"/>
      <c r="BC445" s="113"/>
      <c r="BD445" s="113"/>
      <c r="BE445" s="113"/>
      <c r="BF445" s="113"/>
      <c r="BG445" s="113"/>
      <c r="BH445" s="113"/>
      <c r="BI445" s="113"/>
      <c r="BJ445" s="113"/>
      <c r="BK445" s="113"/>
      <c r="BL445" s="113"/>
      <c r="BM445" s="113"/>
      <c r="BN445" s="113"/>
      <c r="BO445" s="113"/>
      <c r="BP445" s="113"/>
      <c r="BQ445" s="113"/>
      <c r="BR445" s="113"/>
      <c r="BS445" s="113"/>
      <c r="BT445" s="113"/>
      <c r="BU445" s="113"/>
      <c r="BV445" s="113"/>
      <c r="BW445" s="113"/>
      <c r="BX445" s="113"/>
      <c r="BY445" s="113"/>
      <c r="BZ445" s="113"/>
      <c r="CA445" s="113"/>
      <c r="CB445" s="113"/>
      <c r="CC445" s="113"/>
      <c r="CD445" s="113"/>
      <c r="CE445" s="113"/>
      <c r="CF445" s="113"/>
      <c r="CG445" s="113"/>
      <c r="CH445" s="113"/>
      <c r="CI445" s="113"/>
      <c r="CJ445" s="113"/>
      <c r="CK445" s="113"/>
      <c r="CL445" s="113"/>
      <c r="CM445" s="113"/>
      <c r="CN445" s="113"/>
      <c r="CO445" s="113"/>
      <c r="CP445" s="113"/>
      <c r="CQ445" s="113"/>
      <c r="CR445" s="113"/>
      <c r="CS445" s="113"/>
      <c r="CT445" s="113"/>
      <c r="CU445" s="113"/>
      <c r="CV445" s="113"/>
      <c r="CW445" s="113"/>
      <c r="CX445" s="113"/>
      <c r="CY445" s="113"/>
      <c r="CZ445" s="113"/>
      <c r="DA445" s="113"/>
      <c r="DB445" s="113"/>
      <c r="DC445" s="113"/>
      <c r="DD445" s="113"/>
      <c r="DE445" s="113"/>
      <c r="DF445" s="113"/>
      <c r="DG445" s="113"/>
      <c r="DH445" s="113"/>
      <c r="DI445" s="113"/>
      <c r="DJ445" s="113"/>
      <c r="DK445" s="113"/>
      <c r="DL445" s="113"/>
      <c r="DM445" s="113"/>
      <c r="DN445" s="113"/>
      <c r="DO445" s="113"/>
      <c r="DP445" s="113"/>
      <c r="DQ445" s="113"/>
      <c r="DR445" s="113"/>
      <c r="DS445" s="113"/>
      <c r="DT445" s="113"/>
      <c r="DU445" s="113"/>
      <c r="DV445" s="113"/>
      <c r="DW445" s="113"/>
      <c r="DX445" s="113"/>
      <c r="DY445" s="113"/>
      <c r="DZ445" s="113"/>
      <c r="EA445" s="113"/>
      <c r="EB445" s="113"/>
      <c r="EC445" s="113"/>
      <c r="ED445" s="113"/>
      <c r="EE445" s="113"/>
      <c r="EF445" s="113"/>
      <c r="EG445" s="113"/>
      <c r="EH445" s="113"/>
      <c r="EI445" s="113"/>
      <c r="EJ445" s="113"/>
      <c r="EK445" s="113"/>
      <c r="EL445" s="113"/>
      <c r="EM445" s="113"/>
      <c r="EN445" s="113"/>
      <c r="EO445" s="113"/>
      <c r="EP445" s="113"/>
      <c r="EQ445" s="113"/>
      <c r="ER445" s="113"/>
    </row>
    <row r="446" spans="1:148">
      <c r="A446" s="113"/>
      <c r="B446" s="113"/>
      <c r="S446" s="113"/>
      <c r="T446" s="113"/>
      <c r="U446" s="113"/>
      <c r="V446" s="113"/>
      <c r="W446" s="113"/>
      <c r="X446" s="113"/>
      <c r="Y446" s="113"/>
      <c r="Z446" s="113"/>
      <c r="AA446" s="113"/>
      <c r="AB446" s="113"/>
      <c r="AC446" s="113"/>
      <c r="AD446" s="113"/>
      <c r="AE446" s="113"/>
      <c r="AF446" s="113"/>
      <c r="AG446" s="113"/>
      <c r="AH446" s="113"/>
      <c r="AI446" s="113"/>
      <c r="AJ446" s="113"/>
      <c r="AK446" s="113"/>
      <c r="AL446" s="113"/>
      <c r="AM446" s="113"/>
      <c r="AN446" s="113"/>
      <c r="AO446" s="113"/>
      <c r="AP446" s="113"/>
      <c r="AQ446" s="113"/>
      <c r="AR446" s="113"/>
      <c r="AS446" s="113"/>
      <c r="AT446" s="113"/>
      <c r="AU446" s="113"/>
      <c r="AV446" s="113"/>
      <c r="AW446" s="113"/>
      <c r="AX446" s="113"/>
      <c r="AY446" s="113"/>
      <c r="AZ446" s="113"/>
      <c r="BA446" s="113"/>
      <c r="BB446" s="113"/>
      <c r="BC446" s="113"/>
      <c r="BD446" s="113"/>
      <c r="BE446" s="113"/>
      <c r="BF446" s="113"/>
      <c r="BG446" s="113"/>
      <c r="BH446" s="113"/>
      <c r="BI446" s="113"/>
      <c r="BJ446" s="113"/>
      <c r="BK446" s="113"/>
      <c r="BL446" s="113"/>
      <c r="BM446" s="113"/>
      <c r="BN446" s="113"/>
      <c r="BO446" s="113"/>
      <c r="BP446" s="113"/>
      <c r="BQ446" s="113"/>
      <c r="BR446" s="113"/>
      <c r="BS446" s="113"/>
      <c r="BT446" s="113"/>
      <c r="BU446" s="113"/>
      <c r="BV446" s="113"/>
      <c r="BW446" s="113"/>
      <c r="BX446" s="113"/>
      <c r="BY446" s="113"/>
      <c r="BZ446" s="113"/>
      <c r="CA446" s="113"/>
      <c r="CB446" s="113"/>
      <c r="CC446" s="113"/>
      <c r="CD446" s="113"/>
      <c r="CE446" s="113"/>
      <c r="CF446" s="113"/>
      <c r="CG446" s="113"/>
      <c r="CH446" s="113"/>
      <c r="CI446" s="113"/>
      <c r="CJ446" s="113"/>
      <c r="CK446" s="113"/>
      <c r="CL446" s="113"/>
      <c r="CM446" s="113"/>
      <c r="CN446" s="113"/>
      <c r="CO446" s="113"/>
      <c r="CP446" s="113"/>
      <c r="CQ446" s="113"/>
      <c r="CR446" s="113"/>
      <c r="CS446" s="113"/>
      <c r="CT446" s="113"/>
      <c r="CU446" s="113"/>
      <c r="CV446" s="113"/>
      <c r="CW446" s="113"/>
      <c r="CX446" s="113"/>
      <c r="CY446" s="113"/>
      <c r="CZ446" s="113"/>
      <c r="DA446" s="113"/>
      <c r="DB446" s="113"/>
      <c r="DC446" s="113"/>
      <c r="DD446" s="113"/>
      <c r="DE446" s="113"/>
      <c r="DF446" s="113"/>
      <c r="DG446" s="113"/>
      <c r="DH446" s="113"/>
      <c r="DI446" s="113"/>
      <c r="DJ446" s="113"/>
      <c r="DK446" s="113"/>
      <c r="DL446" s="113"/>
      <c r="DM446" s="113"/>
      <c r="DN446" s="113"/>
      <c r="DO446" s="113"/>
      <c r="DP446" s="113"/>
      <c r="DQ446" s="113"/>
      <c r="DR446" s="113"/>
      <c r="DS446" s="113"/>
      <c r="DT446" s="113"/>
      <c r="DU446" s="113"/>
      <c r="DV446" s="113"/>
      <c r="DW446" s="113"/>
      <c r="DX446" s="113"/>
      <c r="DY446" s="113"/>
      <c r="DZ446" s="113"/>
      <c r="EA446" s="113"/>
      <c r="EB446" s="113"/>
      <c r="EC446" s="113"/>
      <c r="ED446" s="113"/>
      <c r="EE446" s="113"/>
      <c r="EF446" s="113"/>
      <c r="EG446" s="113"/>
      <c r="EH446" s="113"/>
      <c r="EI446" s="113"/>
      <c r="EJ446" s="113"/>
      <c r="EK446" s="113"/>
      <c r="EL446" s="113"/>
      <c r="EM446" s="113"/>
      <c r="EN446" s="113"/>
      <c r="EO446" s="113"/>
      <c r="EP446" s="113"/>
      <c r="EQ446" s="113"/>
      <c r="ER446" s="113"/>
    </row>
    <row r="447" spans="1:148">
      <c r="A447" s="113"/>
      <c r="B447" s="113"/>
      <c r="S447" s="113"/>
      <c r="T447" s="113"/>
      <c r="U447" s="113"/>
      <c r="V447" s="113"/>
      <c r="W447" s="113"/>
      <c r="X447" s="113"/>
      <c r="Y447" s="113"/>
      <c r="Z447" s="113"/>
      <c r="AA447" s="113"/>
      <c r="AB447" s="113"/>
      <c r="AC447" s="113"/>
      <c r="AD447" s="113"/>
      <c r="AE447" s="113"/>
      <c r="AF447" s="113"/>
      <c r="AG447" s="113"/>
      <c r="AH447" s="113"/>
      <c r="AI447" s="113"/>
      <c r="AJ447" s="113"/>
      <c r="AK447" s="113"/>
      <c r="AL447" s="113"/>
      <c r="AM447" s="113"/>
      <c r="AN447" s="113"/>
      <c r="AO447" s="113"/>
      <c r="AP447" s="113"/>
      <c r="AQ447" s="113"/>
      <c r="AR447" s="113"/>
      <c r="AS447" s="113"/>
      <c r="AT447" s="113"/>
      <c r="AU447" s="113"/>
      <c r="AV447" s="113"/>
      <c r="AW447" s="113"/>
      <c r="AX447" s="113"/>
      <c r="AY447" s="113"/>
      <c r="AZ447" s="113"/>
      <c r="BA447" s="113"/>
      <c r="BB447" s="113"/>
      <c r="BC447" s="113"/>
      <c r="BD447" s="113"/>
      <c r="BE447" s="113"/>
      <c r="BF447" s="113"/>
      <c r="BG447" s="113"/>
      <c r="BH447" s="113"/>
      <c r="BI447" s="113"/>
      <c r="BJ447" s="113"/>
      <c r="BK447" s="113"/>
      <c r="BL447" s="113"/>
      <c r="BM447" s="113"/>
      <c r="BN447" s="113"/>
      <c r="BO447" s="113"/>
      <c r="BP447" s="113"/>
      <c r="BQ447" s="113"/>
      <c r="BR447" s="113"/>
      <c r="BS447" s="113"/>
      <c r="BT447" s="113"/>
      <c r="BU447" s="113"/>
      <c r="BV447" s="113"/>
      <c r="BW447" s="113"/>
      <c r="BX447" s="113"/>
      <c r="BY447" s="113"/>
      <c r="BZ447" s="113"/>
      <c r="CA447" s="113"/>
      <c r="CB447" s="113"/>
      <c r="CC447" s="113"/>
      <c r="CD447" s="113"/>
      <c r="CE447" s="113"/>
      <c r="CF447" s="113"/>
      <c r="CG447" s="113"/>
      <c r="CH447" s="113"/>
      <c r="CI447" s="113"/>
      <c r="CJ447" s="113"/>
      <c r="CK447" s="113"/>
      <c r="CL447" s="113"/>
      <c r="CM447" s="113"/>
      <c r="CN447" s="113"/>
      <c r="CO447" s="113"/>
      <c r="CP447" s="113"/>
      <c r="CQ447" s="113"/>
      <c r="CR447" s="113"/>
      <c r="CS447" s="113"/>
      <c r="CT447" s="113"/>
      <c r="CU447" s="113"/>
      <c r="CV447" s="113"/>
      <c r="CW447" s="113"/>
      <c r="CX447" s="113"/>
      <c r="CY447" s="113"/>
      <c r="CZ447" s="113"/>
      <c r="DA447" s="113"/>
      <c r="DB447" s="113"/>
      <c r="DC447" s="113"/>
      <c r="DD447" s="113"/>
      <c r="DE447" s="113"/>
      <c r="DF447" s="113"/>
      <c r="DG447" s="113"/>
      <c r="DH447" s="113"/>
      <c r="DI447" s="113"/>
      <c r="DJ447" s="113"/>
      <c r="DK447" s="113"/>
      <c r="DL447" s="113"/>
      <c r="DM447" s="113"/>
      <c r="DN447" s="113"/>
      <c r="DO447" s="113"/>
      <c r="DP447" s="113"/>
      <c r="DQ447" s="113"/>
      <c r="DR447" s="113"/>
      <c r="DS447" s="113"/>
      <c r="DT447" s="113"/>
      <c r="DU447" s="113"/>
      <c r="DV447" s="113"/>
      <c r="DW447" s="113"/>
      <c r="DX447" s="113"/>
      <c r="DY447" s="113"/>
      <c r="DZ447" s="113"/>
      <c r="EA447" s="113"/>
      <c r="EB447" s="113"/>
      <c r="EC447" s="113"/>
      <c r="ED447" s="113"/>
      <c r="EE447" s="113"/>
      <c r="EF447" s="113"/>
      <c r="EG447" s="113"/>
      <c r="EH447" s="113"/>
      <c r="EI447" s="113"/>
      <c r="EJ447" s="113"/>
      <c r="EK447" s="113"/>
      <c r="EL447" s="113"/>
      <c r="EM447" s="113"/>
      <c r="EN447" s="113"/>
      <c r="EO447" s="113"/>
      <c r="EP447" s="113"/>
      <c r="EQ447" s="113"/>
      <c r="ER447" s="113"/>
    </row>
    <row r="448" spans="1:148">
      <c r="A448" s="113"/>
      <c r="B448" s="113"/>
      <c r="S448" s="113"/>
      <c r="T448" s="113"/>
      <c r="U448" s="113"/>
      <c r="V448" s="113"/>
      <c r="W448" s="113"/>
      <c r="X448" s="113"/>
      <c r="Y448" s="113"/>
      <c r="Z448" s="113"/>
      <c r="AA448" s="113"/>
      <c r="AB448" s="113"/>
      <c r="AC448" s="113"/>
      <c r="AD448" s="113"/>
      <c r="AE448" s="113"/>
      <c r="AF448" s="113"/>
      <c r="AG448" s="113"/>
      <c r="AH448" s="113"/>
      <c r="AI448" s="113"/>
      <c r="AJ448" s="113"/>
      <c r="AK448" s="113"/>
      <c r="AL448" s="113"/>
      <c r="AM448" s="113"/>
      <c r="AN448" s="113"/>
      <c r="AO448" s="113"/>
      <c r="AP448" s="113"/>
      <c r="AQ448" s="113"/>
      <c r="AR448" s="113"/>
      <c r="AS448" s="113"/>
      <c r="AT448" s="113"/>
      <c r="AU448" s="113"/>
      <c r="AV448" s="113"/>
      <c r="AW448" s="113"/>
      <c r="AX448" s="113"/>
      <c r="AY448" s="113"/>
      <c r="AZ448" s="113"/>
      <c r="BA448" s="113"/>
      <c r="BB448" s="113"/>
      <c r="BC448" s="113"/>
      <c r="BD448" s="113"/>
      <c r="BE448" s="113"/>
      <c r="BF448" s="113"/>
      <c r="BG448" s="113"/>
      <c r="BH448" s="113"/>
      <c r="BI448" s="113"/>
      <c r="BJ448" s="113"/>
      <c r="BK448" s="113"/>
      <c r="BL448" s="113"/>
      <c r="BM448" s="113"/>
      <c r="BN448" s="113"/>
      <c r="BO448" s="113"/>
      <c r="BP448" s="113"/>
      <c r="BQ448" s="113"/>
      <c r="BR448" s="113"/>
      <c r="BS448" s="113"/>
      <c r="BT448" s="113"/>
      <c r="BU448" s="113"/>
      <c r="BV448" s="113"/>
      <c r="BW448" s="113"/>
      <c r="BX448" s="113"/>
      <c r="BY448" s="113"/>
      <c r="BZ448" s="113"/>
      <c r="CA448" s="113"/>
      <c r="CB448" s="113"/>
      <c r="CC448" s="113"/>
      <c r="CD448" s="113"/>
      <c r="CE448" s="113"/>
      <c r="CF448" s="113"/>
      <c r="CG448" s="113"/>
      <c r="CH448" s="113"/>
      <c r="CI448" s="113"/>
      <c r="CJ448" s="113"/>
      <c r="CK448" s="113"/>
      <c r="CL448" s="113"/>
      <c r="CM448" s="113"/>
      <c r="CN448" s="113"/>
      <c r="CO448" s="113"/>
      <c r="CP448" s="113"/>
      <c r="CQ448" s="113"/>
      <c r="CR448" s="113"/>
      <c r="CS448" s="113"/>
      <c r="CT448" s="113"/>
      <c r="CU448" s="113"/>
      <c r="CV448" s="113"/>
      <c r="CW448" s="113"/>
      <c r="CX448" s="113"/>
      <c r="CY448" s="113"/>
      <c r="CZ448" s="113"/>
      <c r="DA448" s="113"/>
      <c r="DB448" s="113"/>
      <c r="DC448" s="113"/>
      <c r="DD448" s="113"/>
      <c r="DE448" s="113"/>
      <c r="DF448" s="113"/>
      <c r="DG448" s="113"/>
      <c r="DH448" s="113"/>
      <c r="DI448" s="113"/>
      <c r="DJ448" s="113"/>
      <c r="DK448" s="113"/>
      <c r="DL448" s="113"/>
      <c r="DM448" s="113"/>
      <c r="DN448" s="113"/>
      <c r="DO448" s="113"/>
      <c r="DP448" s="113"/>
      <c r="DQ448" s="113"/>
      <c r="DR448" s="113"/>
      <c r="DS448" s="113"/>
      <c r="DT448" s="113"/>
      <c r="DU448" s="113"/>
      <c r="DV448" s="113"/>
      <c r="DW448" s="113"/>
      <c r="DX448" s="113"/>
      <c r="DY448" s="113"/>
      <c r="DZ448" s="113"/>
      <c r="EA448" s="113"/>
      <c r="EB448" s="113"/>
      <c r="EC448" s="113"/>
      <c r="ED448" s="113"/>
      <c r="EE448" s="113"/>
      <c r="EF448" s="113"/>
      <c r="EG448" s="113"/>
      <c r="EH448" s="113"/>
      <c r="EI448" s="113"/>
      <c r="EJ448" s="113"/>
      <c r="EK448" s="113"/>
      <c r="EL448" s="113"/>
      <c r="EM448" s="113"/>
      <c r="EN448" s="113"/>
      <c r="EO448" s="113"/>
      <c r="EP448" s="113"/>
      <c r="EQ448" s="113"/>
      <c r="ER448" s="113"/>
    </row>
    <row r="449" spans="1:148">
      <c r="A449" s="113"/>
      <c r="B449" s="113"/>
      <c r="S449" s="113"/>
      <c r="T449" s="113"/>
      <c r="U449" s="113"/>
      <c r="V449" s="113"/>
      <c r="W449" s="113"/>
      <c r="X449" s="113"/>
      <c r="Y449" s="113"/>
      <c r="Z449" s="113"/>
      <c r="AA449" s="113"/>
      <c r="AB449" s="113"/>
      <c r="AC449" s="113"/>
      <c r="AD449" s="113"/>
      <c r="AE449" s="113"/>
      <c r="AF449" s="113"/>
      <c r="AG449" s="113"/>
      <c r="AH449" s="113"/>
      <c r="AI449" s="113"/>
      <c r="AJ449" s="113"/>
      <c r="AK449" s="113"/>
      <c r="AL449" s="113"/>
      <c r="AM449" s="113"/>
      <c r="AN449" s="113"/>
      <c r="AO449" s="113"/>
      <c r="AP449" s="113"/>
      <c r="AQ449" s="113"/>
      <c r="AR449" s="113"/>
      <c r="AS449" s="113"/>
      <c r="AT449" s="113"/>
      <c r="AU449" s="113"/>
      <c r="AV449" s="113"/>
      <c r="AW449" s="113"/>
      <c r="AX449" s="113"/>
      <c r="AY449" s="113"/>
      <c r="AZ449" s="113"/>
      <c r="BA449" s="113"/>
      <c r="BB449" s="113"/>
      <c r="BC449" s="113"/>
      <c r="BD449" s="113"/>
      <c r="BE449" s="113"/>
      <c r="BF449" s="113"/>
      <c r="BG449" s="113"/>
      <c r="BH449" s="113"/>
      <c r="BI449" s="113"/>
      <c r="BJ449" s="113"/>
      <c r="BK449" s="113"/>
      <c r="BL449" s="113"/>
      <c r="BM449" s="113"/>
      <c r="BN449" s="113"/>
      <c r="BO449" s="113"/>
      <c r="BP449" s="113"/>
      <c r="BQ449" s="113"/>
      <c r="BR449" s="113"/>
      <c r="BS449" s="113"/>
      <c r="BT449" s="113"/>
      <c r="BU449" s="113"/>
      <c r="BV449" s="113"/>
      <c r="BW449" s="113"/>
      <c r="BX449" s="113"/>
      <c r="BY449" s="113"/>
      <c r="BZ449" s="113"/>
      <c r="CA449" s="113"/>
      <c r="CB449" s="113"/>
      <c r="CC449" s="113"/>
      <c r="CD449" s="113"/>
      <c r="CE449" s="113"/>
      <c r="CF449" s="113"/>
      <c r="CG449" s="113"/>
      <c r="CH449" s="113"/>
      <c r="CI449" s="113"/>
      <c r="CJ449" s="113"/>
      <c r="CK449" s="113"/>
      <c r="CL449" s="113"/>
      <c r="CM449" s="113"/>
      <c r="CN449" s="113"/>
      <c r="CO449" s="113"/>
      <c r="CP449" s="113"/>
      <c r="CQ449" s="113"/>
      <c r="CR449" s="113"/>
      <c r="CS449" s="113"/>
      <c r="CT449" s="113"/>
      <c r="CU449" s="113"/>
      <c r="CV449" s="113"/>
      <c r="CW449" s="113"/>
      <c r="CX449" s="113"/>
      <c r="CY449" s="113"/>
      <c r="CZ449" s="113"/>
      <c r="DA449" s="113"/>
      <c r="DB449" s="113"/>
      <c r="DC449" s="113"/>
      <c r="DD449" s="113"/>
      <c r="DE449" s="113"/>
      <c r="DF449" s="113"/>
      <c r="DG449" s="113"/>
      <c r="DH449" s="113"/>
      <c r="DI449" s="113"/>
      <c r="DJ449" s="113"/>
      <c r="DK449" s="113"/>
      <c r="DL449" s="113"/>
      <c r="DM449" s="113"/>
      <c r="DN449" s="113"/>
      <c r="DO449" s="113"/>
      <c r="DP449" s="113"/>
      <c r="DQ449" s="113"/>
      <c r="DR449" s="113"/>
      <c r="DS449" s="113"/>
      <c r="DT449" s="113"/>
      <c r="DU449" s="113"/>
      <c r="DV449" s="113"/>
      <c r="DW449" s="113"/>
      <c r="DX449" s="113"/>
      <c r="DY449" s="113"/>
      <c r="DZ449" s="113"/>
      <c r="EA449" s="113"/>
      <c r="EB449" s="113"/>
      <c r="EC449" s="113"/>
      <c r="ED449" s="113"/>
      <c r="EE449" s="113"/>
      <c r="EF449" s="113"/>
      <c r="EG449" s="113"/>
      <c r="EH449" s="113"/>
      <c r="EI449" s="113"/>
      <c r="EJ449" s="113"/>
      <c r="EK449" s="113"/>
      <c r="EL449" s="113"/>
      <c r="EM449" s="113"/>
      <c r="EN449" s="113"/>
      <c r="EO449" s="113"/>
      <c r="EP449" s="113"/>
      <c r="EQ449" s="113"/>
      <c r="ER449" s="113"/>
    </row>
    <row r="450" spans="1:148">
      <c r="A450" s="113"/>
      <c r="B450" s="113"/>
      <c r="S450" s="113"/>
      <c r="T450" s="113"/>
      <c r="U450" s="113"/>
      <c r="V450" s="113"/>
      <c r="W450" s="113"/>
      <c r="X450" s="113"/>
      <c r="Y450" s="113"/>
      <c r="Z450" s="113"/>
      <c r="AA450" s="113"/>
      <c r="AB450" s="113"/>
      <c r="AC450" s="113"/>
      <c r="AD450" s="113"/>
      <c r="AE450" s="113"/>
      <c r="AF450" s="113"/>
      <c r="AG450" s="113"/>
      <c r="AH450" s="113"/>
      <c r="AI450" s="113"/>
      <c r="AJ450" s="113"/>
      <c r="AK450" s="113"/>
      <c r="AL450" s="113"/>
      <c r="AM450" s="113"/>
      <c r="AN450" s="113"/>
      <c r="AO450" s="113"/>
      <c r="AP450" s="113"/>
      <c r="AQ450" s="113"/>
      <c r="AR450" s="113"/>
      <c r="AS450" s="113"/>
      <c r="AT450" s="113"/>
      <c r="AU450" s="113"/>
      <c r="AV450" s="113"/>
      <c r="AW450" s="113"/>
      <c r="AX450" s="113"/>
      <c r="AY450" s="113"/>
      <c r="AZ450" s="113"/>
      <c r="BA450" s="113"/>
      <c r="BB450" s="113"/>
      <c r="BC450" s="113"/>
      <c r="BD450" s="113"/>
      <c r="BE450" s="113"/>
      <c r="BF450" s="113"/>
      <c r="BG450" s="113"/>
      <c r="BH450" s="113"/>
      <c r="BI450" s="113"/>
      <c r="BJ450" s="113"/>
      <c r="BK450" s="113"/>
      <c r="BL450" s="113"/>
      <c r="BM450" s="113"/>
      <c r="BN450" s="113"/>
      <c r="BO450" s="113"/>
      <c r="BP450" s="113"/>
      <c r="BQ450" s="113"/>
      <c r="BR450" s="113"/>
      <c r="BS450" s="113"/>
      <c r="BT450" s="113"/>
      <c r="BU450" s="113"/>
      <c r="BV450" s="113"/>
      <c r="BW450" s="113"/>
      <c r="BX450" s="113"/>
      <c r="BY450" s="113"/>
      <c r="BZ450" s="113"/>
      <c r="CA450" s="113"/>
      <c r="CB450" s="113"/>
      <c r="CC450" s="113"/>
      <c r="CD450" s="113"/>
      <c r="CE450" s="113"/>
      <c r="CF450" s="113"/>
      <c r="CG450" s="113"/>
      <c r="CH450" s="113"/>
      <c r="CI450" s="113"/>
      <c r="CJ450" s="113"/>
      <c r="CK450" s="113"/>
      <c r="CL450" s="113"/>
      <c r="CM450" s="113"/>
      <c r="CN450" s="113"/>
      <c r="CO450" s="113"/>
      <c r="CP450" s="113"/>
      <c r="CQ450" s="113"/>
      <c r="CR450" s="113"/>
      <c r="CS450" s="113"/>
      <c r="CT450" s="113"/>
      <c r="CU450" s="113"/>
      <c r="CV450" s="113"/>
      <c r="CW450" s="113"/>
      <c r="CX450" s="113"/>
      <c r="CY450" s="113"/>
      <c r="CZ450" s="113"/>
      <c r="DA450" s="113"/>
      <c r="DB450" s="113"/>
      <c r="DC450" s="113"/>
      <c r="DD450" s="113"/>
      <c r="DE450" s="113"/>
      <c r="DF450" s="113"/>
      <c r="DG450" s="113"/>
      <c r="DH450" s="113"/>
      <c r="DI450" s="113"/>
      <c r="DJ450" s="113"/>
      <c r="DK450" s="113"/>
      <c r="DL450" s="113"/>
      <c r="DM450" s="113"/>
      <c r="DN450" s="113"/>
      <c r="DO450" s="113"/>
      <c r="DP450" s="113"/>
      <c r="DQ450" s="113"/>
      <c r="DR450" s="113"/>
      <c r="DS450" s="113"/>
      <c r="DT450" s="113"/>
      <c r="DU450" s="113"/>
      <c r="DV450" s="113"/>
      <c r="DW450" s="113"/>
      <c r="DX450" s="113"/>
      <c r="DY450" s="113"/>
      <c r="DZ450" s="113"/>
      <c r="EA450" s="113"/>
      <c r="EB450" s="113"/>
      <c r="EC450" s="113"/>
      <c r="ED450" s="113"/>
      <c r="EE450" s="113"/>
      <c r="EF450" s="113"/>
      <c r="EG450" s="113"/>
      <c r="EH450" s="113"/>
      <c r="EI450" s="113"/>
      <c r="EJ450" s="113"/>
      <c r="EK450" s="113"/>
      <c r="EL450" s="113"/>
      <c r="EM450" s="113"/>
      <c r="EN450" s="113"/>
      <c r="EO450" s="113"/>
      <c r="EP450" s="113"/>
      <c r="EQ450" s="113"/>
      <c r="ER450" s="113"/>
    </row>
    <row r="451" spans="1:148">
      <c r="A451" s="113"/>
      <c r="B451" s="113"/>
      <c r="S451" s="113"/>
      <c r="T451" s="113"/>
      <c r="U451" s="113"/>
      <c r="V451" s="113"/>
      <c r="W451" s="113"/>
      <c r="X451" s="113"/>
      <c r="Y451" s="113"/>
      <c r="Z451" s="113"/>
      <c r="AA451" s="113"/>
      <c r="AB451" s="113"/>
      <c r="AC451" s="113"/>
      <c r="AD451" s="113"/>
      <c r="AE451" s="113"/>
      <c r="AF451" s="113"/>
      <c r="AG451" s="113"/>
      <c r="AH451" s="113"/>
      <c r="AI451" s="113"/>
      <c r="AJ451" s="113"/>
      <c r="AK451" s="113"/>
      <c r="AL451" s="113"/>
      <c r="AM451" s="113"/>
      <c r="AN451" s="113"/>
      <c r="AO451" s="113"/>
      <c r="AP451" s="113"/>
      <c r="AQ451" s="113"/>
      <c r="AR451" s="113"/>
      <c r="AS451" s="113"/>
      <c r="AT451" s="113"/>
      <c r="AU451" s="113"/>
      <c r="AV451" s="113"/>
      <c r="AW451" s="113"/>
      <c r="AX451" s="113"/>
      <c r="AY451" s="113"/>
      <c r="AZ451" s="113"/>
      <c r="BA451" s="113"/>
      <c r="BB451" s="113"/>
      <c r="BC451" s="113"/>
      <c r="BD451" s="113"/>
      <c r="BE451" s="113"/>
      <c r="BF451" s="113"/>
      <c r="BG451" s="113"/>
      <c r="BH451" s="113"/>
      <c r="BI451" s="113"/>
      <c r="BJ451" s="113"/>
      <c r="BK451" s="113"/>
      <c r="BL451" s="113"/>
      <c r="BM451" s="113"/>
      <c r="BN451" s="113"/>
      <c r="BO451" s="113"/>
      <c r="BP451" s="113"/>
      <c r="BQ451" s="113"/>
      <c r="BR451" s="113"/>
      <c r="BS451" s="113"/>
      <c r="BT451" s="113"/>
      <c r="BU451" s="113"/>
      <c r="BV451" s="113"/>
      <c r="BW451" s="113"/>
      <c r="BX451" s="113"/>
      <c r="BY451" s="113"/>
      <c r="BZ451" s="113"/>
      <c r="CA451" s="113"/>
      <c r="CB451" s="113"/>
      <c r="CC451" s="113"/>
      <c r="CD451" s="113"/>
      <c r="CE451" s="113"/>
      <c r="CF451" s="113"/>
      <c r="CG451" s="113"/>
      <c r="CH451" s="113"/>
      <c r="CI451" s="113"/>
      <c r="CJ451" s="113"/>
      <c r="CK451" s="113"/>
      <c r="CL451" s="113"/>
      <c r="CM451" s="113"/>
      <c r="CN451" s="113"/>
      <c r="CO451" s="113"/>
      <c r="CP451" s="113"/>
      <c r="CQ451" s="113"/>
      <c r="CR451" s="113"/>
      <c r="CS451" s="113"/>
      <c r="CT451" s="113"/>
      <c r="CU451" s="113"/>
      <c r="CV451" s="113"/>
      <c r="CW451" s="113"/>
      <c r="CX451" s="113"/>
      <c r="CY451" s="113"/>
      <c r="CZ451" s="113"/>
      <c r="DA451" s="113"/>
      <c r="DB451" s="113"/>
      <c r="DC451" s="113"/>
      <c r="DD451" s="113"/>
      <c r="DE451" s="113"/>
      <c r="DF451" s="113"/>
      <c r="DG451" s="113"/>
      <c r="DH451" s="113"/>
      <c r="DI451" s="113"/>
      <c r="DJ451" s="113"/>
      <c r="DK451" s="113"/>
      <c r="DL451" s="113"/>
      <c r="DM451" s="113"/>
      <c r="DN451" s="113"/>
      <c r="DO451" s="113"/>
      <c r="DP451" s="113"/>
      <c r="DQ451" s="113"/>
      <c r="DR451" s="113"/>
      <c r="DS451" s="113"/>
      <c r="DT451" s="113"/>
      <c r="DU451" s="113"/>
      <c r="DV451" s="113"/>
      <c r="DW451" s="113"/>
      <c r="DX451" s="113"/>
      <c r="DY451" s="113"/>
      <c r="DZ451" s="113"/>
      <c r="EA451" s="113"/>
      <c r="EB451" s="113"/>
      <c r="EC451" s="113"/>
      <c r="ED451" s="113"/>
      <c r="EE451" s="113"/>
      <c r="EF451" s="113"/>
      <c r="EG451" s="113"/>
      <c r="EH451" s="113"/>
      <c r="EI451" s="113"/>
      <c r="EJ451" s="113"/>
      <c r="EK451" s="113"/>
      <c r="EL451" s="113"/>
      <c r="EM451" s="113"/>
      <c r="EN451" s="113"/>
      <c r="EO451" s="113"/>
      <c r="EP451" s="113"/>
      <c r="EQ451" s="113"/>
      <c r="ER451" s="113"/>
    </row>
    <row r="452" spans="1:148">
      <c r="A452" s="113"/>
      <c r="B452" s="113"/>
      <c r="S452" s="113"/>
      <c r="T452" s="113"/>
      <c r="U452" s="113"/>
      <c r="V452" s="113"/>
      <c r="W452" s="113"/>
      <c r="X452" s="113"/>
      <c r="Y452" s="113"/>
      <c r="Z452" s="113"/>
      <c r="AA452" s="113"/>
      <c r="AB452" s="113"/>
      <c r="AC452" s="113"/>
      <c r="AD452" s="113"/>
      <c r="AE452" s="113"/>
      <c r="AF452" s="113"/>
      <c r="AG452" s="113"/>
      <c r="AH452" s="113"/>
      <c r="AI452" s="113"/>
      <c r="AJ452" s="113"/>
      <c r="AK452" s="113"/>
      <c r="AL452" s="113"/>
      <c r="AM452" s="113"/>
      <c r="AN452" s="113"/>
      <c r="AO452" s="113"/>
      <c r="AP452" s="113"/>
      <c r="AQ452" s="113"/>
      <c r="AR452" s="113"/>
      <c r="AS452" s="113"/>
      <c r="AT452" s="113"/>
      <c r="AU452" s="113"/>
      <c r="AV452" s="113"/>
      <c r="AW452" s="113"/>
      <c r="AX452" s="113"/>
      <c r="AY452" s="113"/>
      <c r="AZ452" s="113"/>
      <c r="BA452" s="113"/>
      <c r="BB452" s="113"/>
      <c r="BC452" s="113"/>
      <c r="BD452" s="113"/>
      <c r="BE452" s="113"/>
      <c r="BF452" s="113"/>
      <c r="BG452" s="113"/>
      <c r="BH452" s="113"/>
      <c r="BI452" s="113"/>
      <c r="BJ452" s="113"/>
      <c r="BK452" s="113"/>
      <c r="BL452" s="113"/>
      <c r="BM452" s="113"/>
      <c r="BN452" s="113"/>
      <c r="BO452" s="113"/>
      <c r="BP452" s="113"/>
      <c r="BQ452" s="113"/>
      <c r="BR452" s="113"/>
      <c r="BS452" s="113"/>
      <c r="BT452" s="113"/>
      <c r="BU452" s="113"/>
      <c r="BV452" s="113"/>
      <c r="BW452" s="113"/>
      <c r="BX452" s="113"/>
      <c r="BY452" s="113"/>
      <c r="BZ452" s="113"/>
      <c r="CA452" s="113"/>
      <c r="CB452" s="113"/>
      <c r="CC452" s="113"/>
      <c r="CD452" s="113"/>
      <c r="CE452" s="113"/>
      <c r="CF452" s="113"/>
      <c r="CG452" s="113"/>
      <c r="CH452" s="113"/>
      <c r="CI452" s="113"/>
      <c r="CJ452" s="113"/>
      <c r="CK452" s="113"/>
      <c r="CL452" s="113"/>
      <c r="CM452" s="113"/>
      <c r="CN452" s="113"/>
      <c r="CO452" s="113"/>
      <c r="CP452" s="113"/>
      <c r="CQ452" s="113"/>
      <c r="CR452" s="113"/>
      <c r="CS452" s="113"/>
      <c r="CT452" s="113"/>
      <c r="CU452" s="113"/>
      <c r="CV452" s="113"/>
      <c r="CW452" s="113"/>
      <c r="CX452" s="113"/>
      <c r="CY452" s="113"/>
      <c r="CZ452" s="113"/>
      <c r="DA452" s="113"/>
      <c r="DB452" s="113"/>
      <c r="DC452" s="113"/>
      <c r="DD452" s="113"/>
      <c r="DE452" s="113"/>
      <c r="DF452" s="113"/>
      <c r="DG452" s="113"/>
      <c r="DH452" s="113"/>
      <c r="DI452" s="113"/>
      <c r="DJ452" s="113"/>
      <c r="DK452" s="113"/>
      <c r="DL452" s="113"/>
      <c r="DM452" s="113"/>
      <c r="DN452" s="113"/>
      <c r="DO452" s="113"/>
      <c r="DP452" s="113"/>
      <c r="DQ452" s="113"/>
      <c r="DR452" s="113"/>
      <c r="DS452" s="113"/>
      <c r="DT452" s="113"/>
      <c r="DU452" s="113"/>
      <c r="DV452" s="113"/>
      <c r="DW452" s="113"/>
      <c r="DX452" s="113"/>
      <c r="DY452" s="113"/>
      <c r="DZ452" s="113"/>
      <c r="EA452" s="113"/>
      <c r="EB452" s="113"/>
      <c r="EC452" s="113"/>
      <c r="ED452" s="113"/>
      <c r="EE452" s="113"/>
      <c r="EF452" s="113"/>
      <c r="EG452" s="113"/>
      <c r="EH452" s="113"/>
      <c r="EI452" s="113"/>
      <c r="EJ452" s="113"/>
      <c r="EK452" s="113"/>
      <c r="EL452" s="113"/>
      <c r="EM452" s="113"/>
      <c r="EN452" s="113"/>
      <c r="EO452" s="113"/>
      <c r="EP452" s="113"/>
      <c r="EQ452" s="113"/>
      <c r="ER452" s="113"/>
    </row>
    <row r="453" spans="1:148">
      <c r="A453" s="113"/>
      <c r="B453" s="113"/>
      <c r="S453" s="113"/>
      <c r="T453" s="113"/>
      <c r="U453" s="113"/>
      <c r="V453" s="113"/>
      <c r="W453" s="113"/>
      <c r="X453" s="113"/>
      <c r="Y453" s="113"/>
      <c r="Z453" s="113"/>
      <c r="AA453" s="113"/>
      <c r="AB453" s="113"/>
      <c r="AC453" s="113"/>
      <c r="AD453" s="113"/>
      <c r="AE453" s="113"/>
      <c r="AF453" s="113"/>
      <c r="AG453" s="113"/>
      <c r="AH453" s="113"/>
      <c r="AI453" s="113"/>
      <c r="AJ453" s="113"/>
      <c r="AK453" s="113"/>
      <c r="AL453" s="113"/>
      <c r="AM453" s="113"/>
      <c r="AN453" s="113"/>
      <c r="AO453" s="113"/>
      <c r="AP453" s="113"/>
      <c r="AQ453" s="113"/>
      <c r="AR453" s="113"/>
      <c r="AS453" s="113"/>
      <c r="AT453" s="113"/>
      <c r="AU453" s="113"/>
      <c r="AV453" s="113"/>
      <c r="AW453" s="113"/>
      <c r="AX453" s="113"/>
      <c r="AY453" s="113"/>
      <c r="AZ453" s="113"/>
      <c r="BA453" s="113"/>
      <c r="BB453" s="113"/>
      <c r="BC453" s="113"/>
      <c r="BD453" s="113"/>
      <c r="BE453" s="113"/>
      <c r="BF453" s="113"/>
      <c r="BG453" s="113"/>
      <c r="BH453" s="113"/>
      <c r="BI453" s="113"/>
      <c r="BJ453" s="113"/>
      <c r="BK453" s="113"/>
      <c r="BL453" s="113"/>
      <c r="BM453" s="113"/>
      <c r="BN453" s="113"/>
      <c r="BO453" s="113"/>
      <c r="BP453" s="113"/>
      <c r="BQ453" s="113"/>
      <c r="BR453" s="113"/>
      <c r="BS453" s="113"/>
      <c r="BT453" s="113"/>
      <c r="BU453" s="113"/>
      <c r="BV453" s="113"/>
      <c r="BW453" s="113"/>
      <c r="BX453" s="113"/>
      <c r="BY453" s="113"/>
      <c r="BZ453" s="113"/>
      <c r="CA453" s="113"/>
      <c r="CB453" s="113"/>
      <c r="CC453" s="113"/>
      <c r="CD453" s="113"/>
      <c r="CE453" s="113"/>
      <c r="CF453" s="113"/>
      <c r="CG453" s="113"/>
      <c r="CH453" s="113"/>
      <c r="CI453" s="113"/>
      <c r="CJ453" s="113"/>
      <c r="CK453" s="113"/>
      <c r="CL453" s="113"/>
      <c r="CM453" s="113"/>
      <c r="CN453" s="113"/>
      <c r="CO453" s="113"/>
      <c r="CP453" s="113"/>
      <c r="CQ453" s="113"/>
      <c r="CR453" s="113"/>
      <c r="CS453" s="113"/>
      <c r="CT453" s="113"/>
      <c r="CU453" s="113"/>
      <c r="CV453" s="113"/>
      <c r="CW453" s="113"/>
      <c r="CX453" s="113"/>
      <c r="CY453" s="113"/>
      <c r="CZ453" s="113"/>
      <c r="DA453" s="113"/>
      <c r="DB453" s="113"/>
      <c r="DC453" s="113"/>
      <c r="DD453" s="113"/>
      <c r="DE453" s="113"/>
      <c r="DF453" s="113"/>
      <c r="DG453" s="113"/>
      <c r="DH453" s="113"/>
      <c r="DI453" s="113"/>
      <c r="DJ453" s="113"/>
      <c r="DK453" s="113"/>
      <c r="DL453" s="113"/>
      <c r="DM453" s="113"/>
      <c r="DN453" s="113"/>
      <c r="DO453" s="113"/>
      <c r="DP453" s="113"/>
      <c r="DQ453" s="113"/>
      <c r="DR453" s="113"/>
      <c r="DS453" s="113"/>
      <c r="DT453" s="113"/>
      <c r="DU453" s="113"/>
      <c r="DV453" s="113"/>
      <c r="DW453" s="113"/>
      <c r="DX453" s="113"/>
      <c r="DY453" s="113"/>
      <c r="DZ453" s="113"/>
      <c r="EA453" s="113"/>
      <c r="EB453" s="113"/>
      <c r="EC453" s="113"/>
      <c r="ED453" s="113"/>
      <c r="EE453" s="113"/>
      <c r="EF453" s="113"/>
      <c r="EG453" s="113"/>
      <c r="EH453" s="113"/>
      <c r="EI453" s="113"/>
      <c r="EJ453" s="113"/>
      <c r="EK453" s="113"/>
      <c r="EL453" s="113"/>
      <c r="EM453" s="113"/>
      <c r="EN453" s="113"/>
      <c r="EO453" s="113"/>
      <c r="EP453" s="113"/>
      <c r="EQ453" s="113"/>
      <c r="ER453" s="113"/>
    </row>
    <row r="454" spans="1:148">
      <c r="A454" s="113"/>
      <c r="B454" s="113"/>
      <c r="S454" s="113"/>
      <c r="T454" s="113"/>
      <c r="U454" s="113"/>
      <c r="V454" s="113"/>
      <c r="W454" s="113"/>
      <c r="X454" s="113"/>
      <c r="Y454" s="113"/>
      <c r="Z454" s="113"/>
      <c r="AA454" s="113"/>
      <c r="AB454" s="113"/>
      <c r="AC454" s="113"/>
      <c r="AD454" s="113"/>
      <c r="AE454" s="113"/>
      <c r="AF454" s="113"/>
      <c r="AG454" s="113"/>
      <c r="AH454" s="113"/>
      <c r="AI454" s="113"/>
      <c r="AJ454" s="113"/>
      <c r="AK454" s="113"/>
      <c r="AL454" s="113"/>
      <c r="AM454" s="113"/>
      <c r="AN454" s="113"/>
      <c r="AO454" s="113"/>
      <c r="AP454" s="113"/>
      <c r="AQ454" s="113"/>
      <c r="AR454" s="113"/>
      <c r="AS454" s="113"/>
      <c r="AT454" s="113"/>
      <c r="AU454" s="113"/>
      <c r="AV454" s="113"/>
      <c r="AW454" s="113"/>
      <c r="AX454" s="113"/>
      <c r="AY454" s="113"/>
      <c r="AZ454" s="113"/>
      <c r="BA454" s="113"/>
      <c r="BB454" s="113"/>
      <c r="BC454" s="113"/>
      <c r="BD454" s="113"/>
      <c r="BE454" s="113"/>
      <c r="BF454" s="113"/>
      <c r="BG454" s="113"/>
      <c r="BH454" s="113"/>
      <c r="BI454" s="113"/>
      <c r="BJ454" s="113"/>
      <c r="BK454" s="113"/>
      <c r="BL454" s="113"/>
      <c r="BM454" s="113"/>
      <c r="BN454" s="113"/>
      <c r="BO454" s="113"/>
      <c r="BP454" s="113"/>
      <c r="BQ454" s="113"/>
      <c r="BR454" s="113"/>
      <c r="BS454" s="113"/>
      <c r="BT454" s="113"/>
      <c r="BU454" s="113"/>
      <c r="BV454" s="113"/>
      <c r="BW454" s="113"/>
      <c r="BX454" s="113"/>
      <c r="BY454" s="113"/>
      <c r="BZ454" s="113"/>
      <c r="CA454" s="113"/>
      <c r="CB454" s="113"/>
      <c r="CC454" s="113"/>
      <c r="CD454" s="113"/>
      <c r="CE454" s="113"/>
      <c r="CF454" s="113"/>
      <c r="CG454" s="113"/>
      <c r="CH454" s="113"/>
      <c r="CI454" s="113"/>
      <c r="CJ454" s="113"/>
      <c r="CK454" s="113"/>
      <c r="CL454" s="113"/>
      <c r="CM454" s="113"/>
      <c r="CN454" s="113"/>
      <c r="CO454" s="113"/>
      <c r="CP454" s="113"/>
      <c r="CQ454" s="113"/>
      <c r="CR454" s="113"/>
      <c r="CS454" s="113"/>
      <c r="CT454" s="113"/>
      <c r="CU454" s="113"/>
      <c r="CV454" s="113"/>
      <c r="CW454" s="113"/>
      <c r="CX454" s="113"/>
      <c r="CY454" s="113"/>
      <c r="CZ454" s="113"/>
      <c r="DA454" s="113"/>
      <c r="DB454" s="113"/>
      <c r="DC454" s="113"/>
      <c r="DD454" s="113"/>
      <c r="DE454" s="113"/>
      <c r="DF454" s="113"/>
      <c r="DG454" s="113"/>
      <c r="DH454" s="113"/>
      <c r="DI454" s="113"/>
      <c r="DJ454" s="113"/>
      <c r="DK454" s="113"/>
      <c r="DL454" s="113"/>
      <c r="DM454" s="113"/>
      <c r="DN454" s="113"/>
      <c r="DO454" s="113"/>
      <c r="DP454" s="113"/>
      <c r="DQ454" s="113"/>
      <c r="DR454" s="113"/>
      <c r="DS454" s="113"/>
      <c r="DT454" s="113"/>
      <c r="DU454" s="113"/>
      <c r="DV454" s="113"/>
      <c r="DW454" s="113"/>
      <c r="DX454" s="113"/>
      <c r="DY454" s="113"/>
      <c r="DZ454" s="113"/>
      <c r="EA454" s="113"/>
      <c r="EB454" s="113"/>
      <c r="EC454" s="113"/>
      <c r="ED454" s="113"/>
      <c r="EE454" s="113"/>
      <c r="EF454" s="113"/>
      <c r="EG454" s="113"/>
      <c r="EH454" s="113"/>
      <c r="EI454" s="113"/>
      <c r="EJ454" s="113"/>
      <c r="EK454" s="113"/>
      <c r="EL454" s="113"/>
      <c r="EM454" s="113"/>
      <c r="EN454" s="113"/>
      <c r="EO454" s="113"/>
      <c r="EP454" s="113"/>
      <c r="EQ454" s="113"/>
      <c r="ER454" s="113"/>
    </row>
    <row r="455" spans="1:148">
      <c r="A455" s="113"/>
      <c r="B455" s="113"/>
      <c r="S455" s="113"/>
      <c r="T455" s="113"/>
      <c r="U455" s="113"/>
      <c r="V455" s="113"/>
      <c r="W455" s="113"/>
      <c r="X455" s="113"/>
      <c r="Y455" s="113"/>
      <c r="Z455" s="113"/>
      <c r="AA455" s="113"/>
      <c r="AB455" s="113"/>
      <c r="AC455" s="113"/>
      <c r="AD455" s="113"/>
      <c r="AE455" s="113"/>
      <c r="AF455" s="113"/>
      <c r="AG455" s="113"/>
      <c r="AH455" s="113"/>
      <c r="AI455" s="113"/>
      <c r="AJ455" s="113"/>
      <c r="AK455" s="113"/>
      <c r="AL455" s="113"/>
      <c r="AM455" s="113"/>
      <c r="AN455" s="113"/>
      <c r="AO455" s="113"/>
      <c r="AP455" s="113"/>
      <c r="AQ455" s="113"/>
      <c r="AR455" s="113"/>
      <c r="AS455" s="113"/>
      <c r="AT455" s="113"/>
      <c r="AU455" s="113"/>
      <c r="AV455" s="113"/>
      <c r="AW455" s="113"/>
      <c r="AX455" s="113"/>
      <c r="AY455" s="113"/>
      <c r="AZ455" s="113"/>
      <c r="BA455" s="113"/>
      <c r="BB455" s="113"/>
      <c r="BC455" s="113"/>
      <c r="BD455" s="113"/>
      <c r="BE455" s="113"/>
      <c r="BF455" s="113"/>
      <c r="BG455" s="113"/>
      <c r="BH455" s="113"/>
      <c r="BI455" s="113"/>
      <c r="BJ455" s="113"/>
      <c r="BK455" s="113"/>
      <c r="BL455" s="113"/>
      <c r="BM455" s="113"/>
      <c r="BN455" s="113"/>
      <c r="BO455" s="113"/>
      <c r="BP455" s="113"/>
      <c r="BQ455" s="113"/>
      <c r="BR455" s="113"/>
      <c r="BS455" s="113"/>
      <c r="BT455" s="113"/>
      <c r="BU455" s="113"/>
      <c r="BV455" s="113"/>
      <c r="BW455" s="113"/>
      <c r="BX455" s="113"/>
      <c r="BY455" s="113"/>
      <c r="BZ455" s="113"/>
      <c r="CA455" s="113"/>
      <c r="CB455" s="113"/>
      <c r="CC455" s="113"/>
      <c r="CD455" s="113"/>
      <c r="CE455" s="113"/>
      <c r="CF455" s="113"/>
      <c r="CG455" s="113"/>
      <c r="CH455" s="113"/>
      <c r="CI455" s="113"/>
      <c r="CJ455" s="113"/>
      <c r="CK455" s="113"/>
      <c r="CL455" s="113"/>
      <c r="CM455" s="113"/>
      <c r="CN455" s="113"/>
      <c r="CO455" s="113"/>
      <c r="CP455" s="113"/>
      <c r="CQ455" s="113"/>
      <c r="CR455" s="113"/>
      <c r="CS455" s="113"/>
      <c r="CT455" s="113"/>
      <c r="CU455" s="113"/>
      <c r="CV455" s="113"/>
      <c r="CW455" s="113"/>
      <c r="CX455" s="113"/>
      <c r="CY455" s="113"/>
      <c r="CZ455" s="113"/>
      <c r="DA455" s="113"/>
      <c r="DB455" s="113"/>
      <c r="DC455" s="113"/>
      <c r="DD455" s="113"/>
      <c r="DE455" s="113"/>
      <c r="DF455" s="113"/>
      <c r="DG455" s="113"/>
      <c r="DH455" s="113"/>
      <c r="DI455" s="113"/>
      <c r="DJ455" s="113"/>
      <c r="DK455" s="113"/>
      <c r="DL455" s="113"/>
      <c r="DM455" s="113"/>
      <c r="DN455" s="113"/>
      <c r="DO455" s="113"/>
      <c r="DP455" s="113"/>
      <c r="DQ455" s="113"/>
      <c r="DR455" s="113"/>
      <c r="DS455" s="113"/>
      <c r="DT455" s="113"/>
      <c r="DU455" s="113"/>
      <c r="DV455" s="113"/>
      <c r="DW455" s="113"/>
      <c r="DX455" s="113"/>
      <c r="DY455" s="113"/>
      <c r="DZ455" s="113"/>
      <c r="EA455" s="113"/>
      <c r="EB455" s="113"/>
      <c r="EC455" s="113"/>
      <c r="ED455" s="113"/>
      <c r="EE455" s="113"/>
      <c r="EF455" s="113"/>
      <c r="EG455" s="113"/>
      <c r="EH455" s="113"/>
      <c r="EI455" s="113"/>
      <c r="EJ455" s="113"/>
      <c r="EK455" s="113"/>
      <c r="EL455" s="113"/>
      <c r="EM455" s="113"/>
      <c r="EN455" s="113"/>
      <c r="EO455" s="113"/>
      <c r="EP455" s="113"/>
      <c r="EQ455" s="113"/>
      <c r="ER455" s="113"/>
    </row>
    <row r="456" spans="1:148">
      <c r="A456" s="113"/>
      <c r="B456" s="113"/>
      <c r="S456" s="113"/>
      <c r="T456" s="113"/>
      <c r="U456" s="113"/>
      <c r="V456" s="113"/>
      <c r="W456" s="113"/>
      <c r="X456" s="113"/>
      <c r="Y456" s="113"/>
      <c r="Z456" s="113"/>
      <c r="AA456" s="113"/>
      <c r="AB456" s="113"/>
      <c r="AC456" s="113"/>
      <c r="AD456" s="113"/>
      <c r="AE456" s="113"/>
      <c r="AF456" s="113"/>
      <c r="AG456" s="113"/>
      <c r="AH456" s="113"/>
      <c r="AI456" s="113"/>
      <c r="AJ456" s="113"/>
      <c r="AK456" s="113"/>
      <c r="AL456" s="113"/>
      <c r="AM456" s="113"/>
      <c r="AN456" s="113"/>
      <c r="AO456" s="113"/>
      <c r="AP456" s="113"/>
      <c r="AQ456" s="113"/>
      <c r="AR456" s="113"/>
      <c r="AS456" s="113"/>
      <c r="AT456" s="113"/>
      <c r="AU456" s="113"/>
      <c r="AV456" s="113"/>
      <c r="AW456" s="113"/>
      <c r="AX456" s="113"/>
      <c r="AY456" s="113"/>
      <c r="AZ456" s="113"/>
      <c r="BA456" s="113"/>
      <c r="BB456" s="113"/>
      <c r="BC456" s="113"/>
      <c r="BD456" s="113"/>
      <c r="BE456" s="113"/>
      <c r="BF456" s="113"/>
      <c r="BG456" s="113"/>
      <c r="BH456" s="113"/>
      <c r="BI456" s="113"/>
      <c r="BJ456" s="113"/>
      <c r="BK456" s="113"/>
      <c r="BL456" s="113"/>
      <c r="BM456" s="113"/>
      <c r="BN456" s="113"/>
      <c r="BO456" s="113"/>
      <c r="BP456" s="113"/>
      <c r="BQ456" s="113"/>
      <c r="BR456" s="113"/>
      <c r="BS456" s="113"/>
      <c r="BT456" s="113"/>
      <c r="BU456" s="113"/>
      <c r="BV456" s="113"/>
      <c r="BW456" s="113"/>
      <c r="BX456" s="113"/>
      <c r="BY456" s="113"/>
      <c r="BZ456" s="113"/>
      <c r="CA456" s="113"/>
      <c r="CB456" s="113"/>
      <c r="CC456" s="113"/>
      <c r="CD456" s="113"/>
      <c r="CE456" s="113"/>
      <c r="CF456" s="113"/>
      <c r="CG456" s="113"/>
      <c r="CH456" s="113"/>
      <c r="CI456" s="113"/>
      <c r="CJ456" s="113"/>
      <c r="CK456" s="113"/>
      <c r="CL456" s="113"/>
      <c r="CM456" s="113"/>
      <c r="CN456" s="113"/>
      <c r="CO456" s="113"/>
      <c r="CP456" s="113"/>
      <c r="CQ456" s="113"/>
      <c r="CR456" s="113"/>
      <c r="CS456" s="113"/>
      <c r="CT456" s="113"/>
      <c r="CU456" s="113"/>
      <c r="CV456" s="113"/>
      <c r="CW456" s="113"/>
      <c r="CX456" s="113"/>
      <c r="CY456" s="113"/>
      <c r="CZ456" s="113"/>
      <c r="DA456" s="113"/>
      <c r="DB456" s="113"/>
      <c r="DC456" s="113"/>
      <c r="DD456" s="113"/>
      <c r="DE456" s="113"/>
      <c r="DF456" s="113"/>
      <c r="DG456" s="113"/>
      <c r="DH456" s="113"/>
      <c r="DI456" s="113"/>
      <c r="DJ456" s="113"/>
      <c r="DK456" s="113"/>
      <c r="DL456" s="113"/>
      <c r="DM456" s="113"/>
      <c r="DN456" s="113"/>
      <c r="DO456" s="113"/>
      <c r="DP456" s="113"/>
      <c r="DQ456" s="113"/>
      <c r="DR456" s="113"/>
      <c r="DS456" s="113"/>
      <c r="DT456" s="113"/>
      <c r="DU456" s="113"/>
      <c r="DV456" s="113"/>
      <c r="DW456" s="113"/>
      <c r="DX456" s="113"/>
      <c r="DY456" s="113"/>
      <c r="DZ456" s="113"/>
      <c r="EA456" s="113"/>
      <c r="EB456" s="113"/>
      <c r="EC456" s="113"/>
      <c r="ED456" s="113"/>
      <c r="EE456" s="113"/>
      <c r="EF456" s="113"/>
      <c r="EG456" s="113"/>
      <c r="EH456" s="113"/>
      <c r="EI456" s="113"/>
      <c r="EJ456" s="113"/>
      <c r="EK456" s="113"/>
      <c r="EL456" s="113"/>
      <c r="EM456" s="113"/>
      <c r="EN456" s="113"/>
      <c r="EO456" s="113"/>
      <c r="EP456" s="113"/>
      <c r="EQ456" s="113"/>
      <c r="ER456" s="113"/>
    </row>
    <row r="457" spans="1:148">
      <c r="A457" s="113"/>
      <c r="B457" s="113"/>
      <c r="S457" s="113"/>
      <c r="T457" s="113"/>
      <c r="U457" s="113"/>
      <c r="V457" s="113"/>
      <c r="W457" s="113"/>
      <c r="X457" s="113"/>
      <c r="Y457" s="113"/>
      <c r="Z457" s="113"/>
      <c r="AA457" s="113"/>
      <c r="AB457" s="113"/>
      <c r="AC457" s="113"/>
      <c r="AD457" s="113"/>
      <c r="AE457" s="113"/>
      <c r="AF457" s="113"/>
      <c r="AG457" s="113"/>
      <c r="AH457" s="113"/>
      <c r="AI457" s="113"/>
      <c r="AJ457" s="113"/>
      <c r="AK457" s="113"/>
      <c r="AL457" s="113"/>
      <c r="AM457" s="113"/>
      <c r="AN457" s="113"/>
      <c r="AO457" s="113"/>
      <c r="AP457" s="113"/>
      <c r="AQ457" s="113"/>
      <c r="AR457" s="113"/>
      <c r="AS457" s="113"/>
      <c r="AT457" s="113"/>
      <c r="AU457" s="113"/>
      <c r="AV457" s="113"/>
      <c r="AW457" s="113"/>
      <c r="AX457" s="113"/>
      <c r="AY457" s="113"/>
      <c r="AZ457" s="113"/>
      <c r="BA457" s="113"/>
      <c r="BB457" s="113"/>
      <c r="BC457" s="113"/>
      <c r="BD457" s="113"/>
      <c r="BE457" s="113"/>
      <c r="BF457" s="113"/>
      <c r="BG457" s="113"/>
      <c r="BH457" s="113"/>
      <c r="BI457" s="113"/>
      <c r="BJ457" s="113"/>
      <c r="BK457" s="113"/>
      <c r="BL457" s="113"/>
      <c r="BM457" s="113"/>
      <c r="BN457" s="113"/>
      <c r="BO457" s="113"/>
      <c r="BP457" s="113"/>
      <c r="BQ457" s="113"/>
      <c r="BR457" s="113"/>
      <c r="BS457" s="113"/>
      <c r="BT457" s="113"/>
      <c r="BU457" s="113"/>
      <c r="BV457" s="113"/>
      <c r="BW457" s="113"/>
      <c r="BX457" s="113"/>
      <c r="BY457" s="113"/>
      <c r="BZ457" s="113"/>
      <c r="CA457" s="113"/>
      <c r="CB457" s="113"/>
      <c r="CC457" s="113"/>
      <c r="CD457" s="113"/>
      <c r="CE457" s="113"/>
      <c r="CF457" s="113"/>
      <c r="CG457" s="113"/>
      <c r="CH457" s="113"/>
      <c r="CI457" s="113"/>
      <c r="CJ457" s="113"/>
      <c r="CK457" s="113"/>
      <c r="CL457" s="113"/>
      <c r="CM457" s="113"/>
      <c r="CN457" s="113"/>
      <c r="CO457" s="113"/>
      <c r="CP457" s="113"/>
      <c r="CQ457" s="113"/>
      <c r="CR457" s="113"/>
      <c r="CS457" s="113"/>
      <c r="CT457" s="113"/>
      <c r="CU457" s="113"/>
      <c r="CV457" s="113"/>
      <c r="CW457" s="113"/>
      <c r="CX457" s="113"/>
      <c r="CY457" s="113"/>
      <c r="CZ457" s="113"/>
      <c r="DA457" s="113"/>
      <c r="DB457" s="113"/>
      <c r="DC457" s="113"/>
      <c r="DD457" s="113"/>
      <c r="DE457" s="113"/>
      <c r="DF457" s="113"/>
      <c r="DG457" s="113"/>
      <c r="DH457" s="113"/>
      <c r="DI457" s="113"/>
      <c r="DJ457" s="113"/>
      <c r="DK457" s="113"/>
      <c r="DL457" s="113"/>
      <c r="DM457" s="113"/>
      <c r="DN457" s="113"/>
      <c r="DO457" s="113"/>
      <c r="DP457" s="113"/>
      <c r="DQ457" s="113"/>
      <c r="DR457" s="113"/>
      <c r="DS457" s="113"/>
      <c r="DT457" s="113"/>
      <c r="DU457" s="113"/>
      <c r="DV457" s="113"/>
      <c r="DW457" s="113"/>
      <c r="DX457" s="113"/>
      <c r="DY457" s="113"/>
      <c r="DZ457" s="113"/>
      <c r="EA457" s="113"/>
      <c r="EB457" s="113"/>
      <c r="EC457" s="113"/>
      <c r="ED457" s="113"/>
      <c r="EE457" s="113"/>
      <c r="EF457" s="113"/>
      <c r="EG457" s="113"/>
      <c r="EH457" s="113"/>
      <c r="EI457" s="113"/>
      <c r="EJ457" s="113"/>
      <c r="EK457" s="113"/>
      <c r="EL457" s="113"/>
      <c r="EM457" s="113"/>
      <c r="EN457" s="113"/>
      <c r="EO457" s="113"/>
      <c r="EP457" s="113"/>
      <c r="EQ457" s="113"/>
      <c r="ER457" s="113"/>
    </row>
    <row r="458" spans="1:148">
      <c r="A458" s="113"/>
      <c r="B458" s="113"/>
      <c r="S458" s="113"/>
      <c r="T458" s="113"/>
      <c r="U458" s="113"/>
      <c r="V458" s="113"/>
      <c r="W458" s="113"/>
      <c r="X458" s="113"/>
      <c r="Y458" s="113"/>
      <c r="Z458" s="113"/>
      <c r="AA458" s="113"/>
      <c r="AB458" s="113"/>
      <c r="AC458" s="113"/>
      <c r="AD458" s="113"/>
      <c r="AE458" s="113"/>
      <c r="AF458" s="113"/>
      <c r="AG458" s="113"/>
      <c r="AH458" s="113"/>
      <c r="AI458" s="113"/>
      <c r="AJ458" s="113"/>
      <c r="AK458" s="113"/>
      <c r="AL458" s="113"/>
      <c r="AM458" s="113"/>
      <c r="AN458" s="113"/>
      <c r="AO458" s="113"/>
      <c r="AP458" s="113"/>
      <c r="AQ458" s="113"/>
      <c r="AR458" s="113"/>
      <c r="AS458" s="113"/>
      <c r="AT458" s="113"/>
      <c r="AU458" s="113"/>
      <c r="AV458" s="113"/>
      <c r="AW458" s="113"/>
      <c r="AX458" s="113"/>
      <c r="AY458" s="113"/>
      <c r="AZ458" s="113"/>
      <c r="BA458" s="113"/>
      <c r="BB458" s="113"/>
      <c r="BC458" s="113"/>
      <c r="BD458" s="113"/>
      <c r="BE458" s="113"/>
      <c r="BF458" s="113"/>
      <c r="BG458" s="113"/>
      <c r="BH458" s="113"/>
      <c r="BI458" s="113"/>
      <c r="BJ458" s="113"/>
      <c r="BK458" s="113"/>
      <c r="BL458" s="113"/>
      <c r="BM458" s="113"/>
      <c r="BN458" s="113"/>
      <c r="BO458" s="113"/>
      <c r="BP458" s="113"/>
      <c r="BQ458" s="113"/>
      <c r="BR458" s="113"/>
      <c r="BS458" s="113"/>
      <c r="BT458" s="113"/>
      <c r="BU458" s="113"/>
      <c r="BV458" s="113"/>
      <c r="BW458" s="113"/>
      <c r="BX458" s="113"/>
      <c r="BY458" s="113"/>
      <c r="BZ458" s="113"/>
      <c r="CA458" s="113"/>
      <c r="CB458" s="113"/>
      <c r="CC458" s="113"/>
      <c r="CD458" s="113"/>
      <c r="CE458" s="113"/>
      <c r="CF458" s="113"/>
      <c r="CG458" s="113"/>
      <c r="CH458" s="113"/>
      <c r="CI458" s="113"/>
      <c r="CJ458" s="113"/>
      <c r="CK458" s="113"/>
      <c r="CL458" s="113"/>
      <c r="CM458" s="113"/>
      <c r="CN458" s="113"/>
      <c r="CO458" s="113"/>
      <c r="CP458" s="113"/>
      <c r="CQ458" s="113"/>
      <c r="CR458" s="113"/>
      <c r="CS458" s="113"/>
      <c r="CT458" s="113"/>
      <c r="CU458" s="113"/>
      <c r="CV458" s="113"/>
      <c r="CW458" s="113"/>
      <c r="CX458" s="113"/>
      <c r="CY458" s="113"/>
      <c r="CZ458" s="113"/>
      <c r="DA458" s="113"/>
      <c r="DB458" s="113"/>
      <c r="DC458" s="113"/>
      <c r="DD458" s="113"/>
      <c r="DE458" s="113"/>
      <c r="DF458" s="113"/>
      <c r="DG458" s="113"/>
      <c r="DH458" s="113"/>
      <c r="DI458" s="113"/>
      <c r="DJ458" s="113"/>
      <c r="DK458" s="113"/>
      <c r="DL458" s="113"/>
      <c r="DM458" s="113"/>
      <c r="DN458" s="113"/>
      <c r="DO458" s="113"/>
      <c r="DP458" s="113"/>
      <c r="DQ458" s="113"/>
      <c r="DR458" s="113"/>
      <c r="DS458" s="113"/>
      <c r="DT458" s="113"/>
      <c r="DU458" s="113"/>
      <c r="DV458" s="113"/>
      <c r="DW458" s="113"/>
      <c r="DX458" s="113"/>
      <c r="DY458" s="113"/>
      <c r="DZ458" s="113"/>
      <c r="EA458" s="113"/>
      <c r="EB458" s="113"/>
      <c r="EC458" s="113"/>
      <c r="ED458" s="113"/>
      <c r="EE458" s="113"/>
      <c r="EF458" s="113"/>
      <c r="EG458" s="113"/>
      <c r="EH458" s="113"/>
      <c r="EI458" s="113"/>
      <c r="EJ458" s="113"/>
      <c r="EK458" s="113"/>
      <c r="EL458" s="113"/>
      <c r="EM458" s="113"/>
      <c r="EN458" s="113"/>
      <c r="EO458" s="113"/>
      <c r="EP458" s="113"/>
      <c r="EQ458" s="113"/>
      <c r="ER458" s="113"/>
    </row>
    <row r="459" spans="1:148">
      <c r="A459" s="113"/>
      <c r="B459" s="113"/>
      <c r="S459" s="113"/>
      <c r="T459" s="113"/>
      <c r="U459" s="113"/>
      <c r="V459" s="113"/>
      <c r="W459" s="113"/>
      <c r="X459" s="113"/>
      <c r="Y459" s="113"/>
      <c r="Z459" s="113"/>
      <c r="AA459" s="113"/>
      <c r="AB459" s="113"/>
      <c r="AC459" s="113"/>
      <c r="AD459" s="113"/>
      <c r="AE459" s="113"/>
      <c r="AF459" s="113"/>
      <c r="AG459" s="113"/>
      <c r="AH459" s="113"/>
      <c r="AI459" s="113"/>
      <c r="AJ459" s="113"/>
      <c r="AK459" s="113"/>
      <c r="AL459" s="113"/>
      <c r="AM459" s="113"/>
      <c r="AN459" s="113"/>
      <c r="AO459" s="113"/>
      <c r="AP459" s="113"/>
      <c r="AQ459" s="113"/>
      <c r="AR459" s="113"/>
      <c r="AS459" s="113"/>
      <c r="AT459" s="113"/>
      <c r="AU459" s="113"/>
      <c r="AV459" s="113"/>
      <c r="AW459" s="113"/>
      <c r="AX459" s="113"/>
      <c r="AY459" s="113"/>
      <c r="AZ459" s="113"/>
      <c r="BA459" s="113"/>
      <c r="BB459" s="113"/>
      <c r="BC459" s="113"/>
      <c r="BD459" s="113"/>
      <c r="BE459" s="113"/>
      <c r="BF459" s="113"/>
      <c r="BG459" s="113"/>
      <c r="BH459" s="113"/>
      <c r="BI459" s="113"/>
      <c r="BJ459" s="113"/>
      <c r="BK459" s="113"/>
      <c r="BL459" s="113"/>
      <c r="BM459" s="113"/>
      <c r="BN459" s="113"/>
      <c r="BO459" s="113"/>
      <c r="BP459" s="113"/>
      <c r="BQ459" s="113"/>
      <c r="BR459" s="113"/>
      <c r="BS459" s="113"/>
      <c r="BT459" s="113"/>
      <c r="BU459" s="113"/>
      <c r="BV459" s="113"/>
      <c r="BW459" s="113"/>
      <c r="BX459" s="113"/>
      <c r="BY459" s="113"/>
      <c r="BZ459" s="113"/>
      <c r="CA459" s="113"/>
      <c r="CB459" s="113"/>
      <c r="CC459" s="113"/>
      <c r="CD459" s="113"/>
      <c r="CE459" s="113"/>
      <c r="CF459" s="113"/>
      <c r="CG459" s="113"/>
      <c r="CH459" s="113"/>
      <c r="CI459" s="113"/>
      <c r="CJ459" s="113"/>
      <c r="CK459" s="113"/>
      <c r="CL459" s="113"/>
      <c r="CM459" s="113"/>
      <c r="CN459" s="113"/>
      <c r="CO459" s="113"/>
      <c r="CP459" s="113"/>
      <c r="CQ459" s="113"/>
      <c r="CR459" s="113"/>
      <c r="CS459" s="113"/>
      <c r="CT459" s="113"/>
      <c r="CU459" s="113"/>
      <c r="CV459" s="113"/>
      <c r="CW459" s="113"/>
      <c r="CX459" s="113"/>
      <c r="CY459" s="113"/>
      <c r="CZ459" s="113"/>
      <c r="DA459" s="113"/>
      <c r="DB459" s="113"/>
      <c r="DC459" s="113"/>
      <c r="DD459" s="113"/>
      <c r="DE459" s="113"/>
      <c r="DF459" s="113"/>
      <c r="DG459" s="113"/>
      <c r="DH459" s="113"/>
      <c r="DI459" s="113"/>
      <c r="DJ459" s="113"/>
      <c r="DK459" s="113"/>
      <c r="DL459" s="113"/>
      <c r="DM459" s="113"/>
      <c r="DN459" s="113"/>
      <c r="DO459" s="113"/>
      <c r="DP459" s="113"/>
      <c r="DQ459" s="113"/>
      <c r="DR459" s="113"/>
      <c r="DS459" s="113"/>
      <c r="DT459" s="113"/>
      <c r="DU459" s="113"/>
      <c r="DV459" s="113"/>
      <c r="DW459" s="113"/>
      <c r="DX459" s="113"/>
      <c r="DY459" s="113"/>
      <c r="DZ459" s="113"/>
      <c r="EA459" s="113"/>
      <c r="EB459" s="113"/>
      <c r="EC459" s="113"/>
      <c r="ED459" s="113"/>
      <c r="EE459" s="113"/>
      <c r="EF459" s="113"/>
      <c r="EG459" s="113"/>
      <c r="EH459" s="113"/>
      <c r="EI459" s="113"/>
      <c r="EJ459" s="113"/>
      <c r="EK459" s="113"/>
      <c r="EL459" s="113"/>
      <c r="EM459" s="113"/>
      <c r="EN459" s="113"/>
      <c r="EO459" s="113"/>
      <c r="EP459" s="113"/>
      <c r="EQ459" s="113"/>
      <c r="ER459" s="113"/>
    </row>
    <row r="460" spans="1:148">
      <c r="A460" s="113"/>
      <c r="B460" s="113"/>
      <c r="S460" s="113"/>
      <c r="T460" s="113"/>
      <c r="U460" s="113"/>
      <c r="V460" s="113"/>
      <c r="W460" s="113"/>
      <c r="X460" s="113"/>
      <c r="Y460" s="113"/>
      <c r="Z460" s="113"/>
      <c r="AA460" s="113"/>
      <c r="AB460" s="113"/>
      <c r="AC460" s="113"/>
      <c r="AD460" s="113"/>
      <c r="AE460" s="113"/>
      <c r="AF460" s="113"/>
      <c r="AG460" s="113"/>
      <c r="AH460" s="113"/>
      <c r="AI460" s="113"/>
      <c r="AJ460" s="113"/>
      <c r="AK460" s="113"/>
      <c r="AL460" s="113"/>
      <c r="AM460" s="113"/>
      <c r="AN460" s="113"/>
      <c r="AO460" s="113"/>
      <c r="AP460" s="113"/>
      <c r="AQ460" s="113"/>
      <c r="AR460" s="113"/>
      <c r="AS460" s="113"/>
      <c r="AT460" s="113"/>
      <c r="AU460" s="113"/>
      <c r="AV460" s="113"/>
      <c r="AW460" s="113"/>
      <c r="AX460" s="113"/>
      <c r="AY460" s="113"/>
      <c r="AZ460" s="113"/>
      <c r="BA460" s="113"/>
      <c r="BB460" s="113"/>
      <c r="BC460" s="113"/>
      <c r="BD460" s="113"/>
      <c r="BE460" s="113"/>
      <c r="BF460" s="113"/>
      <c r="BG460" s="113"/>
      <c r="BH460" s="113"/>
      <c r="BI460" s="113"/>
      <c r="BJ460" s="113"/>
      <c r="BK460" s="113"/>
      <c r="BL460" s="113"/>
      <c r="BM460" s="113"/>
      <c r="BN460" s="113"/>
      <c r="BO460" s="113"/>
      <c r="BP460" s="113"/>
      <c r="BQ460" s="113"/>
      <c r="BR460" s="113"/>
      <c r="BS460" s="113"/>
      <c r="BT460" s="113"/>
      <c r="BU460" s="113"/>
      <c r="BV460" s="113"/>
      <c r="BW460" s="113"/>
      <c r="BX460" s="113"/>
      <c r="BY460" s="113"/>
      <c r="BZ460" s="113"/>
      <c r="CA460" s="113"/>
      <c r="CB460" s="113"/>
      <c r="CC460" s="113"/>
      <c r="CD460" s="113"/>
      <c r="CE460" s="113"/>
      <c r="CF460" s="113"/>
      <c r="CG460" s="113"/>
      <c r="CH460" s="113"/>
      <c r="CI460" s="113"/>
      <c r="CJ460" s="113"/>
      <c r="CK460" s="113"/>
      <c r="CL460" s="113"/>
      <c r="CM460" s="113"/>
      <c r="CN460" s="113"/>
      <c r="CO460" s="113"/>
      <c r="CP460" s="113"/>
      <c r="CQ460" s="113"/>
      <c r="CR460" s="113"/>
      <c r="CS460" s="113"/>
      <c r="CT460" s="113"/>
      <c r="CU460" s="113"/>
      <c r="CV460" s="113"/>
      <c r="CW460" s="113"/>
      <c r="CX460" s="113"/>
      <c r="CY460" s="113"/>
      <c r="CZ460" s="113"/>
      <c r="DA460" s="113"/>
      <c r="DB460" s="113"/>
      <c r="DC460" s="113"/>
      <c r="DD460" s="113"/>
      <c r="DE460" s="113"/>
      <c r="DF460" s="113"/>
      <c r="DG460" s="113"/>
      <c r="DH460" s="113"/>
      <c r="DI460" s="113"/>
      <c r="DJ460" s="113"/>
      <c r="DK460" s="113"/>
      <c r="DL460" s="113"/>
      <c r="DM460" s="113"/>
      <c r="DN460" s="113"/>
      <c r="DO460" s="113"/>
      <c r="DP460" s="113"/>
      <c r="DQ460" s="113"/>
      <c r="DR460" s="113"/>
      <c r="DS460" s="113"/>
      <c r="DT460" s="113"/>
      <c r="DU460" s="113"/>
      <c r="DV460" s="113"/>
      <c r="DW460" s="113"/>
      <c r="DX460" s="113"/>
      <c r="DY460" s="113"/>
      <c r="DZ460" s="113"/>
      <c r="EA460" s="113"/>
      <c r="EB460" s="113"/>
      <c r="EC460" s="113"/>
      <c r="ED460" s="113"/>
      <c r="EE460" s="113"/>
      <c r="EF460" s="113"/>
      <c r="EG460" s="113"/>
      <c r="EH460" s="113"/>
      <c r="EI460" s="113"/>
      <c r="EJ460" s="113"/>
      <c r="EK460" s="113"/>
      <c r="EL460" s="113"/>
      <c r="EM460" s="113"/>
      <c r="EN460" s="113"/>
      <c r="EO460" s="113"/>
      <c r="EP460" s="113"/>
      <c r="EQ460" s="113"/>
      <c r="ER460" s="113"/>
    </row>
    <row r="461" spans="1:148">
      <c r="A461" s="113"/>
      <c r="B461" s="113"/>
      <c r="S461" s="113"/>
      <c r="T461" s="113"/>
      <c r="U461" s="113"/>
      <c r="V461" s="113"/>
      <c r="W461" s="113"/>
      <c r="X461" s="113"/>
      <c r="Y461" s="113"/>
      <c r="Z461" s="113"/>
      <c r="AA461" s="113"/>
      <c r="AB461" s="113"/>
      <c r="AC461" s="113"/>
      <c r="AD461" s="113"/>
      <c r="AE461" s="113"/>
      <c r="AF461" s="113"/>
      <c r="AG461" s="113"/>
      <c r="AH461" s="113"/>
      <c r="AI461" s="113"/>
      <c r="AJ461" s="113"/>
      <c r="AK461" s="113"/>
      <c r="AL461" s="113"/>
      <c r="AM461" s="113"/>
      <c r="AN461" s="113"/>
      <c r="AO461" s="113"/>
      <c r="AP461" s="113"/>
      <c r="AQ461" s="113"/>
      <c r="AR461" s="113"/>
      <c r="AS461" s="113"/>
      <c r="AT461" s="113"/>
      <c r="AU461" s="113"/>
      <c r="AV461" s="113"/>
      <c r="AW461" s="113"/>
      <c r="AX461" s="113"/>
      <c r="AY461" s="113"/>
      <c r="AZ461" s="113"/>
      <c r="BA461" s="113"/>
      <c r="BB461" s="113"/>
      <c r="BC461" s="113"/>
      <c r="BD461" s="113"/>
      <c r="BE461" s="113"/>
      <c r="BF461" s="113"/>
      <c r="BG461" s="113"/>
      <c r="BH461" s="113"/>
      <c r="BI461" s="113"/>
      <c r="BJ461" s="113"/>
      <c r="BK461" s="113"/>
      <c r="BL461" s="113"/>
      <c r="BM461" s="113"/>
      <c r="BN461" s="113"/>
      <c r="BO461" s="113"/>
      <c r="BP461" s="113"/>
      <c r="BQ461" s="113"/>
      <c r="BR461" s="113"/>
      <c r="BS461" s="113"/>
      <c r="BT461" s="113"/>
      <c r="BU461" s="113"/>
      <c r="BV461" s="113"/>
      <c r="BW461" s="113"/>
      <c r="BX461" s="113"/>
      <c r="BY461" s="113"/>
      <c r="BZ461" s="113"/>
      <c r="CA461" s="113"/>
      <c r="CB461" s="113"/>
      <c r="CC461" s="113"/>
      <c r="CD461" s="113"/>
      <c r="CE461" s="113"/>
      <c r="CF461" s="113"/>
      <c r="CG461" s="113"/>
      <c r="CH461" s="113"/>
      <c r="CI461" s="113"/>
      <c r="CJ461" s="113"/>
      <c r="CK461" s="113"/>
      <c r="CL461" s="113"/>
      <c r="CM461" s="113"/>
      <c r="CN461" s="113"/>
      <c r="CO461" s="113"/>
      <c r="CP461" s="113"/>
      <c r="CQ461" s="113"/>
      <c r="CR461" s="113"/>
      <c r="CS461" s="113"/>
      <c r="CT461" s="113"/>
      <c r="CU461" s="113"/>
      <c r="CV461" s="113"/>
      <c r="CW461" s="113"/>
      <c r="CX461" s="113"/>
      <c r="CY461" s="113"/>
      <c r="CZ461" s="113"/>
      <c r="DA461" s="113"/>
      <c r="DB461" s="113"/>
      <c r="DC461" s="113"/>
      <c r="DD461" s="113"/>
      <c r="DE461" s="113"/>
      <c r="DF461" s="113"/>
      <c r="DG461" s="113"/>
      <c r="DH461" s="113"/>
      <c r="DI461" s="113"/>
      <c r="DJ461" s="113"/>
      <c r="DK461" s="113"/>
      <c r="DL461" s="113"/>
      <c r="DM461" s="113"/>
      <c r="DN461" s="113"/>
      <c r="DO461" s="113"/>
      <c r="DP461" s="113"/>
      <c r="DQ461" s="113"/>
      <c r="DR461" s="113"/>
      <c r="DS461" s="113"/>
      <c r="DT461" s="113"/>
      <c r="DU461" s="113"/>
      <c r="DV461" s="113"/>
      <c r="DW461" s="113"/>
      <c r="DX461" s="113"/>
      <c r="DY461" s="113"/>
      <c r="DZ461" s="113"/>
      <c r="EA461" s="113"/>
      <c r="EB461" s="113"/>
      <c r="EC461" s="113"/>
      <c r="ED461" s="113"/>
      <c r="EE461" s="113"/>
      <c r="EF461" s="113"/>
      <c r="EG461" s="113"/>
      <c r="EH461" s="113"/>
      <c r="EI461" s="113"/>
      <c r="EJ461" s="113"/>
      <c r="EK461" s="113"/>
      <c r="EL461" s="113"/>
      <c r="EM461" s="113"/>
      <c r="EN461" s="113"/>
      <c r="EO461" s="113"/>
      <c r="EP461" s="113"/>
      <c r="EQ461" s="113"/>
      <c r="ER461" s="113"/>
    </row>
    <row r="462" spans="1:148">
      <c r="A462" s="113"/>
      <c r="B462" s="113"/>
      <c r="S462" s="113"/>
      <c r="T462" s="113"/>
      <c r="U462" s="113"/>
      <c r="V462" s="113"/>
      <c r="W462" s="113"/>
      <c r="X462" s="113"/>
      <c r="Y462" s="113"/>
      <c r="Z462" s="113"/>
      <c r="AA462" s="113"/>
      <c r="AB462" s="113"/>
      <c r="AC462" s="113"/>
      <c r="AD462" s="113"/>
      <c r="AE462" s="113"/>
      <c r="AF462" s="113"/>
      <c r="AG462" s="113"/>
      <c r="AH462" s="113"/>
      <c r="AI462" s="113"/>
      <c r="AJ462" s="113"/>
      <c r="AK462" s="113"/>
      <c r="AL462" s="113"/>
      <c r="AM462" s="113"/>
      <c r="AN462" s="113"/>
      <c r="AO462" s="113"/>
      <c r="AP462" s="113"/>
      <c r="AQ462" s="113"/>
      <c r="AR462" s="113"/>
      <c r="AS462" s="113"/>
      <c r="AT462" s="113"/>
      <c r="AU462" s="113"/>
      <c r="AV462" s="113"/>
      <c r="AW462" s="113"/>
      <c r="AX462" s="113"/>
      <c r="AY462" s="113"/>
      <c r="AZ462" s="113"/>
      <c r="BA462" s="113"/>
      <c r="BB462" s="113"/>
      <c r="BC462" s="113"/>
      <c r="BD462" s="113"/>
      <c r="BE462" s="113"/>
      <c r="BF462" s="113"/>
      <c r="BG462" s="113"/>
      <c r="BH462" s="113"/>
      <c r="BI462" s="113"/>
      <c r="BJ462" s="113"/>
      <c r="BK462" s="113"/>
      <c r="BL462" s="113"/>
      <c r="BM462" s="113"/>
      <c r="BN462" s="113"/>
      <c r="BO462" s="113"/>
      <c r="BP462" s="113"/>
      <c r="BQ462" s="113"/>
      <c r="BR462" s="113"/>
      <c r="BS462" s="113"/>
      <c r="BT462" s="113"/>
      <c r="BU462" s="113"/>
      <c r="BV462" s="113"/>
      <c r="BW462" s="113"/>
      <c r="BX462" s="113"/>
      <c r="BY462" s="113"/>
      <c r="BZ462" s="113"/>
      <c r="CA462" s="113"/>
      <c r="CB462" s="113"/>
      <c r="CC462" s="113"/>
      <c r="CD462" s="113"/>
      <c r="CE462" s="113"/>
      <c r="CF462" s="113"/>
      <c r="CG462" s="113"/>
      <c r="CH462" s="113"/>
      <c r="CI462" s="113"/>
      <c r="CJ462" s="113"/>
      <c r="CK462" s="113"/>
      <c r="CL462" s="113"/>
      <c r="CM462" s="113"/>
      <c r="CN462" s="113"/>
      <c r="CO462" s="113"/>
      <c r="CP462" s="113"/>
      <c r="CQ462" s="113"/>
      <c r="CR462" s="113"/>
      <c r="CS462" s="113"/>
      <c r="CT462" s="113"/>
      <c r="CU462" s="113"/>
      <c r="CV462" s="113"/>
      <c r="CW462" s="113"/>
      <c r="CX462" s="113"/>
      <c r="CY462" s="113"/>
      <c r="CZ462" s="113"/>
      <c r="DA462" s="113"/>
      <c r="DB462" s="113"/>
      <c r="DC462" s="113"/>
      <c r="DD462" s="113"/>
      <c r="DE462" s="113"/>
      <c r="DF462" s="113"/>
      <c r="DG462" s="113"/>
      <c r="DH462" s="113"/>
      <c r="DI462" s="113"/>
      <c r="DJ462" s="113"/>
      <c r="DK462" s="113"/>
      <c r="DL462" s="113"/>
      <c r="DM462" s="113"/>
      <c r="DN462" s="113"/>
      <c r="DO462" s="113"/>
      <c r="DP462" s="113"/>
      <c r="DQ462" s="113"/>
      <c r="DR462" s="113"/>
      <c r="DS462" s="113"/>
      <c r="DT462" s="113"/>
      <c r="DU462" s="113"/>
      <c r="DV462" s="113"/>
      <c r="DW462" s="113"/>
      <c r="DX462" s="113"/>
      <c r="DY462" s="113"/>
      <c r="DZ462" s="113"/>
      <c r="EA462" s="113"/>
      <c r="EB462" s="113"/>
      <c r="EC462" s="113"/>
      <c r="ED462" s="113"/>
      <c r="EE462" s="113"/>
      <c r="EF462" s="113"/>
      <c r="EG462" s="113"/>
      <c r="EH462" s="113"/>
      <c r="EI462" s="113"/>
      <c r="EJ462" s="113"/>
      <c r="EK462" s="113"/>
      <c r="EL462" s="113"/>
      <c r="EM462" s="113"/>
      <c r="EN462" s="113"/>
      <c r="EO462" s="113"/>
      <c r="EP462" s="113"/>
      <c r="EQ462" s="113"/>
      <c r="ER462" s="113"/>
    </row>
    <row r="463" spans="1:148">
      <c r="A463" s="113"/>
      <c r="B463" s="113"/>
      <c r="S463" s="113"/>
      <c r="T463" s="113"/>
      <c r="U463" s="113"/>
      <c r="V463" s="113"/>
      <c r="W463" s="113"/>
      <c r="X463" s="113"/>
      <c r="Y463" s="113"/>
      <c r="Z463" s="113"/>
      <c r="AA463" s="113"/>
      <c r="AB463" s="113"/>
      <c r="AC463" s="113"/>
      <c r="AD463" s="113"/>
      <c r="AE463" s="113"/>
      <c r="AF463" s="113"/>
      <c r="AG463" s="113"/>
      <c r="AH463" s="113"/>
      <c r="AI463" s="113"/>
      <c r="AJ463" s="113"/>
      <c r="AK463" s="113"/>
      <c r="AL463" s="113"/>
      <c r="AM463" s="113"/>
      <c r="AN463" s="113"/>
      <c r="AO463" s="113"/>
      <c r="AP463" s="113"/>
      <c r="AQ463" s="113"/>
      <c r="AR463" s="113"/>
      <c r="AS463" s="113"/>
      <c r="AT463" s="113"/>
      <c r="AU463" s="113"/>
      <c r="AV463" s="113"/>
      <c r="AW463" s="113"/>
      <c r="AX463" s="113"/>
      <c r="AY463" s="113"/>
      <c r="AZ463" s="113"/>
      <c r="BA463" s="113"/>
      <c r="BB463" s="113"/>
      <c r="BC463" s="113"/>
      <c r="BD463" s="113"/>
      <c r="BE463" s="113"/>
      <c r="BF463" s="113"/>
      <c r="BG463" s="113"/>
      <c r="BH463" s="113"/>
      <c r="BI463" s="113"/>
      <c r="BJ463" s="113"/>
      <c r="BK463" s="113"/>
      <c r="BL463" s="113"/>
      <c r="BM463" s="113"/>
      <c r="BN463" s="113"/>
      <c r="BO463" s="113"/>
      <c r="BP463" s="113"/>
      <c r="BQ463" s="113"/>
      <c r="BR463" s="113"/>
      <c r="BS463" s="113"/>
      <c r="BT463" s="113"/>
      <c r="BU463" s="113"/>
      <c r="BV463" s="113"/>
      <c r="BW463" s="113"/>
      <c r="BX463" s="113"/>
      <c r="BY463" s="113"/>
      <c r="BZ463" s="113"/>
      <c r="CA463" s="113"/>
      <c r="CB463" s="113"/>
      <c r="CC463" s="113"/>
      <c r="CD463" s="113"/>
      <c r="CE463" s="113"/>
      <c r="CF463" s="113"/>
      <c r="CG463" s="113"/>
      <c r="CH463" s="113"/>
      <c r="CI463" s="113"/>
      <c r="CJ463" s="113"/>
      <c r="CK463" s="113"/>
      <c r="CL463" s="113"/>
      <c r="CM463" s="113"/>
      <c r="CN463" s="113"/>
      <c r="CO463" s="113"/>
      <c r="CP463" s="113"/>
      <c r="CQ463" s="113"/>
      <c r="CR463" s="113"/>
      <c r="CS463" s="113"/>
      <c r="CT463" s="113"/>
      <c r="CU463" s="113"/>
      <c r="CV463" s="113"/>
      <c r="CW463" s="113"/>
      <c r="CX463" s="113"/>
      <c r="CY463" s="113"/>
      <c r="CZ463" s="113"/>
      <c r="DA463" s="113"/>
      <c r="DB463" s="113"/>
      <c r="DC463" s="113"/>
      <c r="DD463" s="113"/>
      <c r="DE463" s="113"/>
      <c r="DF463" s="113"/>
      <c r="DG463" s="113"/>
      <c r="DH463" s="113"/>
      <c r="DI463" s="113"/>
      <c r="DJ463" s="113"/>
      <c r="DK463" s="113"/>
      <c r="DL463" s="113"/>
      <c r="DM463" s="113"/>
      <c r="DN463" s="113"/>
      <c r="DO463" s="113"/>
      <c r="DP463" s="113"/>
      <c r="DQ463" s="113"/>
      <c r="DR463" s="113"/>
      <c r="DS463" s="113"/>
      <c r="DT463" s="113"/>
      <c r="DU463" s="113"/>
      <c r="DV463" s="113"/>
      <c r="DW463" s="113"/>
      <c r="DX463" s="113"/>
      <c r="DY463" s="113"/>
      <c r="DZ463" s="113"/>
      <c r="EA463" s="113"/>
      <c r="EB463" s="113"/>
      <c r="EC463" s="113"/>
      <c r="ED463" s="113"/>
      <c r="EE463" s="113"/>
      <c r="EF463" s="113"/>
      <c r="EG463" s="113"/>
      <c r="EH463" s="113"/>
      <c r="EI463" s="113"/>
      <c r="EJ463" s="113"/>
      <c r="EK463" s="113"/>
      <c r="EL463" s="113"/>
      <c r="EM463" s="113"/>
      <c r="EN463" s="113"/>
      <c r="EO463" s="113"/>
      <c r="EP463" s="113"/>
      <c r="EQ463" s="113"/>
      <c r="ER463" s="113"/>
    </row>
    <row r="464" spans="1:148">
      <c r="A464" s="113"/>
      <c r="B464" s="113"/>
      <c r="S464" s="113"/>
      <c r="T464" s="113"/>
      <c r="U464" s="113"/>
      <c r="V464" s="113"/>
      <c r="W464" s="113"/>
      <c r="X464" s="113"/>
      <c r="Y464" s="113"/>
      <c r="Z464" s="113"/>
      <c r="AA464" s="113"/>
      <c r="AB464" s="113"/>
      <c r="AC464" s="113"/>
      <c r="AD464" s="113"/>
      <c r="AE464" s="113"/>
      <c r="AF464" s="113"/>
      <c r="AG464" s="113"/>
      <c r="AH464" s="113"/>
      <c r="AI464" s="113"/>
      <c r="AJ464" s="113"/>
      <c r="AK464" s="113"/>
      <c r="AL464" s="113"/>
      <c r="AM464" s="113"/>
      <c r="AN464" s="113"/>
      <c r="AO464" s="113"/>
      <c r="AP464" s="113"/>
      <c r="AQ464" s="113"/>
      <c r="AR464" s="113"/>
      <c r="AS464" s="113"/>
      <c r="AT464" s="113"/>
      <c r="AU464" s="113"/>
      <c r="AV464" s="113"/>
      <c r="AW464" s="113"/>
      <c r="AX464" s="113"/>
      <c r="AY464" s="113"/>
      <c r="AZ464" s="113"/>
      <c r="BA464" s="113"/>
      <c r="BB464" s="113"/>
      <c r="BC464" s="113"/>
      <c r="BD464" s="113"/>
      <c r="BE464" s="113"/>
      <c r="BF464" s="113"/>
      <c r="BG464" s="113"/>
      <c r="BH464" s="113"/>
      <c r="BI464" s="113"/>
      <c r="BJ464" s="113"/>
      <c r="BK464" s="113"/>
      <c r="BL464" s="113"/>
      <c r="BM464" s="113"/>
      <c r="BN464" s="113"/>
      <c r="BO464" s="113"/>
      <c r="BP464" s="113"/>
      <c r="BQ464" s="113"/>
      <c r="BR464" s="113"/>
      <c r="BS464" s="113"/>
      <c r="BT464" s="113"/>
      <c r="BU464" s="113"/>
      <c r="BV464" s="113"/>
      <c r="BW464" s="113"/>
      <c r="BX464" s="113"/>
      <c r="BY464" s="113"/>
      <c r="BZ464" s="113"/>
      <c r="CA464" s="113"/>
      <c r="CB464" s="113"/>
      <c r="CC464" s="113"/>
      <c r="CD464" s="113"/>
      <c r="CE464" s="113"/>
      <c r="CF464" s="113"/>
      <c r="CG464" s="113"/>
      <c r="CH464" s="113"/>
      <c r="CI464" s="113"/>
      <c r="CJ464" s="113"/>
      <c r="CK464" s="113"/>
      <c r="CL464" s="113"/>
      <c r="CM464" s="113"/>
      <c r="CN464" s="113"/>
      <c r="CO464" s="113"/>
      <c r="CP464" s="113"/>
      <c r="CQ464" s="113"/>
      <c r="CR464" s="113"/>
      <c r="CS464" s="113"/>
      <c r="CT464" s="113"/>
      <c r="CU464" s="113"/>
      <c r="CV464" s="113"/>
      <c r="CW464" s="113"/>
      <c r="CX464" s="113"/>
      <c r="CY464" s="113"/>
      <c r="CZ464" s="113"/>
      <c r="DA464" s="113"/>
      <c r="DB464" s="113"/>
      <c r="DC464" s="113"/>
      <c r="DD464" s="113"/>
      <c r="DE464" s="113"/>
      <c r="DF464" s="113"/>
      <c r="DG464" s="113"/>
      <c r="DH464" s="113"/>
      <c r="DI464" s="113"/>
      <c r="DJ464" s="113"/>
      <c r="DK464" s="113"/>
      <c r="DL464" s="113"/>
      <c r="DM464" s="113"/>
      <c r="DN464" s="113"/>
      <c r="DO464" s="113"/>
      <c r="DP464" s="113"/>
      <c r="DQ464" s="113"/>
      <c r="DR464" s="113"/>
      <c r="DS464" s="113"/>
      <c r="DT464" s="113"/>
      <c r="DU464" s="113"/>
      <c r="DV464" s="113"/>
      <c r="DW464" s="113"/>
      <c r="DX464" s="113"/>
      <c r="DY464" s="113"/>
      <c r="DZ464" s="113"/>
      <c r="EA464" s="113"/>
      <c r="EB464" s="113"/>
      <c r="EC464" s="113"/>
      <c r="ED464" s="113"/>
      <c r="EE464" s="113"/>
      <c r="EF464" s="113"/>
      <c r="EG464" s="113"/>
      <c r="EH464" s="113"/>
      <c r="EI464" s="113"/>
      <c r="EJ464" s="113"/>
      <c r="EK464" s="113"/>
      <c r="EL464" s="113"/>
      <c r="EM464" s="113"/>
      <c r="EN464" s="113"/>
      <c r="EO464" s="113"/>
      <c r="EP464" s="113"/>
      <c r="EQ464" s="113"/>
      <c r="ER464" s="113"/>
    </row>
    <row r="465" spans="1:148">
      <c r="A465" s="113"/>
      <c r="B465" s="113"/>
      <c r="S465" s="113"/>
      <c r="T465" s="113"/>
      <c r="U465" s="113"/>
      <c r="V465" s="113"/>
      <c r="W465" s="113"/>
      <c r="X465" s="113"/>
      <c r="Y465" s="113"/>
      <c r="Z465" s="113"/>
      <c r="AA465" s="113"/>
      <c r="AB465" s="113"/>
      <c r="AC465" s="113"/>
      <c r="AD465" s="113"/>
      <c r="AE465" s="113"/>
      <c r="AF465" s="113"/>
      <c r="AG465" s="113"/>
      <c r="AH465" s="113"/>
      <c r="AI465" s="113"/>
      <c r="AJ465" s="113"/>
      <c r="AK465" s="113"/>
      <c r="AL465" s="113"/>
      <c r="AM465" s="113"/>
      <c r="AN465" s="113"/>
      <c r="AO465" s="113"/>
      <c r="AP465" s="113"/>
      <c r="AQ465" s="113"/>
      <c r="AR465" s="113"/>
      <c r="AS465" s="113"/>
      <c r="AT465" s="113"/>
      <c r="AU465" s="113"/>
      <c r="AV465" s="113"/>
      <c r="AW465" s="113"/>
      <c r="AX465" s="113"/>
      <c r="AY465" s="113"/>
      <c r="AZ465" s="113"/>
      <c r="BA465" s="113"/>
      <c r="BB465" s="113"/>
      <c r="BC465" s="113"/>
      <c r="BD465" s="113"/>
      <c r="BE465" s="113"/>
      <c r="BF465" s="113"/>
      <c r="BG465" s="113"/>
      <c r="BH465" s="113"/>
      <c r="BI465" s="113"/>
      <c r="BJ465" s="113"/>
      <c r="BK465" s="113"/>
      <c r="BL465" s="113"/>
      <c r="BM465" s="113"/>
      <c r="BN465" s="113"/>
      <c r="BO465" s="113"/>
      <c r="BP465" s="113"/>
      <c r="BQ465" s="113"/>
      <c r="BR465" s="113"/>
      <c r="BS465" s="113"/>
      <c r="BT465" s="113"/>
      <c r="BU465" s="113"/>
      <c r="BV465" s="113"/>
      <c r="BW465" s="113"/>
      <c r="BX465" s="113"/>
      <c r="BY465" s="113"/>
      <c r="BZ465" s="113"/>
      <c r="CA465" s="113"/>
      <c r="CB465" s="113"/>
      <c r="CC465" s="113"/>
      <c r="CD465" s="113"/>
      <c r="CE465" s="113"/>
      <c r="CF465" s="113"/>
      <c r="CG465" s="113"/>
      <c r="CH465" s="113"/>
      <c r="CI465" s="113"/>
      <c r="CJ465" s="113"/>
      <c r="CK465" s="113"/>
      <c r="CL465" s="113"/>
      <c r="CM465" s="113"/>
      <c r="CN465" s="113"/>
      <c r="CO465" s="113"/>
      <c r="CP465" s="113"/>
      <c r="CQ465" s="113"/>
      <c r="CR465" s="113"/>
      <c r="CS465" s="113"/>
      <c r="CT465" s="113"/>
      <c r="CU465" s="113"/>
      <c r="CV465" s="113"/>
      <c r="CW465" s="113"/>
      <c r="CX465" s="113"/>
      <c r="CY465" s="113"/>
      <c r="CZ465" s="113"/>
      <c r="DA465" s="113"/>
      <c r="DB465" s="113"/>
      <c r="DC465" s="113"/>
      <c r="DD465" s="113"/>
      <c r="DE465" s="113"/>
      <c r="DF465" s="113"/>
      <c r="DG465" s="113"/>
      <c r="DH465" s="113"/>
      <c r="DI465" s="113"/>
      <c r="DJ465" s="113"/>
      <c r="DK465" s="113"/>
      <c r="DL465" s="113"/>
      <c r="DM465" s="113"/>
      <c r="DN465" s="113"/>
      <c r="DO465" s="113"/>
      <c r="DP465" s="113"/>
      <c r="DQ465" s="113"/>
      <c r="DR465" s="113"/>
      <c r="DS465" s="113"/>
      <c r="DT465" s="113"/>
      <c r="DU465" s="113"/>
      <c r="DV465" s="113"/>
      <c r="DW465" s="113"/>
      <c r="DX465" s="113"/>
      <c r="DY465" s="113"/>
      <c r="DZ465" s="113"/>
      <c r="EA465" s="113"/>
      <c r="EB465" s="113"/>
      <c r="EC465" s="113"/>
      <c r="ED465" s="113"/>
      <c r="EE465" s="113"/>
      <c r="EF465" s="113"/>
      <c r="EG465" s="113"/>
      <c r="EH465" s="113"/>
      <c r="EI465" s="113"/>
      <c r="EJ465" s="113"/>
      <c r="EK465" s="113"/>
      <c r="EL465" s="113"/>
      <c r="EM465" s="113"/>
      <c r="EN465" s="113"/>
      <c r="EO465" s="113"/>
      <c r="EP465" s="113"/>
      <c r="EQ465" s="113"/>
      <c r="ER465" s="113"/>
    </row>
    <row r="466" spans="1:148">
      <c r="A466" s="113"/>
      <c r="B466" s="113"/>
      <c r="S466" s="113"/>
      <c r="T466" s="113"/>
      <c r="U466" s="113"/>
      <c r="V466" s="113"/>
      <c r="W466" s="113"/>
      <c r="X466" s="113"/>
      <c r="Y466" s="113"/>
      <c r="Z466" s="113"/>
      <c r="AA466" s="113"/>
      <c r="AB466" s="113"/>
      <c r="AC466" s="113"/>
      <c r="AD466" s="113"/>
      <c r="AE466" s="113"/>
      <c r="AF466" s="113"/>
      <c r="AG466" s="113"/>
      <c r="AH466" s="113"/>
      <c r="AI466" s="113"/>
      <c r="AJ466" s="113"/>
      <c r="AK466" s="113"/>
      <c r="AL466" s="113"/>
      <c r="AM466" s="113"/>
      <c r="AN466" s="113"/>
      <c r="AO466" s="113"/>
      <c r="AP466" s="113"/>
      <c r="AQ466" s="113"/>
      <c r="AR466" s="113"/>
      <c r="AS466" s="113"/>
      <c r="AT466" s="113"/>
      <c r="AU466" s="113"/>
      <c r="AV466" s="113"/>
      <c r="AW466" s="113"/>
      <c r="AX466" s="113"/>
      <c r="AY466" s="113"/>
      <c r="AZ466" s="113"/>
      <c r="BA466" s="113"/>
      <c r="BB466" s="113"/>
      <c r="BC466" s="113"/>
      <c r="BD466" s="113"/>
      <c r="BE466" s="113"/>
      <c r="BF466" s="113"/>
      <c r="BG466" s="113"/>
      <c r="BH466" s="113"/>
      <c r="BI466" s="113"/>
      <c r="BJ466" s="113"/>
      <c r="BK466" s="113"/>
      <c r="BL466" s="113"/>
      <c r="BM466" s="113"/>
      <c r="BN466" s="113"/>
      <c r="BO466" s="113"/>
      <c r="BP466" s="113"/>
      <c r="BQ466" s="113"/>
      <c r="BR466" s="113"/>
      <c r="BS466" s="113"/>
      <c r="BT466" s="113"/>
      <c r="BU466" s="113"/>
      <c r="BV466" s="113"/>
      <c r="BW466" s="113"/>
      <c r="BX466" s="113"/>
      <c r="BY466" s="113"/>
      <c r="BZ466" s="113"/>
      <c r="CA466" s="113"/>
      <c r="CB466" s="113"/>
      <c r="CC466" s="113"/>
      <c r="CD466" s="113"/>
      <c r="CE466" s="113"/>
      <c r="CF466" s="113"/>
      <c r="CG466" s="113"/>
      <c r="CH466" s="113"/>
      <c r="CI466" s="113"/>
      <c r="CJ466" s="113"/>
      <c r="CK466" s="113"/>
      <c r="CL466" s="113"/>
      <c r="CM466" s="113"/>
      <c r="CN466" s="113"/>
      <c r="CO466" s="113"/>
      <c r="CP466" s="113"/>
      <c r="CQ466" s="113"/>
      <c r="CR466" s="113"/>
      <c r="CS466" s="113"/>
      <c r="CT466" s="113"/>
      <c r="CU466" s="113"/>
      <c r="CV466" s="113"/>
      <c r="CW466" s="113"/>
      <c r="CX466" s="113"/>
      <c r="CY466" s="113"/>
      <c r="CZ466" s="113"/>
      <c r="DA466" s="113"/>
      <c r="DB466" s="113"/>
      <c r="DC466" s="113"/>
      <c r="DD466" s="113"/>
      <c r="DE466" s="113"/>
      <c r="DF466" s="113"/>
      <c r="DG466" s="113"/>
      <c r="DH466" s="113"/>
      <c r="DI466" s="113"/>
      <c r="DJ466" s="113"/>
      <c r="DK466" s="113"/>
      <c r="DL466" s="113"/>
      <c r="DM466" s="113"/>
      <c r="DN466" s="113"/>
      <c r="DO466" s="113"/>
      <c r="DP466" s="113"/>
      <c r="DQ466" s="113"/>
      <c r="DR466" s="113"/>
      <c r="DS466" s="113"/>
      <c r="DT466" s="113"/>
      <c r="DU466" s="113"/>
      <c r="DV466" s="113"/>
      <c r="DW466" s="113"/>
      <c r="DX466" s="113"/>
      <c r="DY466" s="113"/>
      <c r="DZ466" s="113"/>
      <c r="EA466" s="113"/>
      <c r="EB466" s="113"/>
      <c r="EC466" s="113"/>
      <c r="ED466" s="113"/>
      <c r="EE466" s="113"/>
      <c r="EF466" s="113"/>
      <c r="EG466" s="113"/>
      <c r="EH466" s="113"/>
      <c r="EI466" s="113"/>
      <c r="EJ466" s="113"/>
      <c r="EK466" s="113"/>
      <c r="EL466" s="113"/>
      <c r="EM466" s="113"/>
      <c r="EN466" s="113"/>
      <c r="EO466" s="113"/>
      <c r="EP466" s="113"/>
      <c r="EQ466" s="113"/>
      <c r="ER466" s="113"/>
    </row>
    <row r="467" spans="1:148">
      <c r="A467" s="113"/>
      <c r="B467" s="113"/>
      <c r="S467" s="113"/>
      <c r="T467" s="113"/>
      <c r="U467" s="113"/>
      <c r="V467" s="113"/>
      <c r="W467" s="113"/>
      <c r="X467" s="113"/>
      <c r="Y467" s="113"/>
      <c r="Z467" s="113"/>
      <c r="AA467" s="113"/>
      <c r="AB467" s="113"/>
      <c r="AC467" s="113"/>
      <c r="AD467" s="113"/>
      <c r="AE467" s="113"/>
      <c r="AF467" s="113"/>
      <c r="AG467" s="113"/>
      <c r="AH467" s="113"/>
      <c r="AI467" s="113"/>
      <c r="AJ467" s="113"/>
      <c r="AK467" s="113"/>
      <c r="AL467" s="113"/>
      <c r="AM467" s="113"/>
      <c r="AN467" s="113"/>
      <c r="AO467" s="113"/>
      <c r="AP467" s="113"/>
      <c r="AQ467" s="113"/>
      <c r="AR467" s="113"/>
      <c r="AS467" s="113"/>
      <c r="AT467" s="113"/>
      <c r="AU467" s="113"/>
      <c r="AV467" s="113"/>
      <c r="AW467" s="113"/>
      <c r="AX467" s="113"/>
      <c r="AY467" s="113"/>
      <c r="AZ467" s="113"/>
      <c r="BA467" s="113"/>
      <c r="BB467" s="113"/>
      <c r="BC467" s="113"/>
      <c r="BD467" s="113"/>
      <c r="BE467" s="113"/>
      <c r="BF467" s="113"/>
      <c r="BG467" s="113"/>
      <c r="BH467" s="113"/>
      <c r="BI467" s="113"/>
      <c r="BJ467" s="113"/>
      <c r="BK467" s="113"/>
      <c r="BL467" s="113"/>
      <c r="BM467" s="113"/>
      <c r="BN467" s="113"/>
      <c r="BO467" s="113"/>
      <c r="BP467" s="113"/>
      <c r="BQ467" s="113"/>
      <c r="BR467" s="113"/>
      <c r="BS467" s="113"/>
      <c r="BT467" s="113"/>
      <c r="BU467" s="113"/>
      <c r="BV467" s="113"/>
      <c r="BW467" s="113"/>
      <c r="BX467" s="113"/>
      <c r="BY467" s="113"/>
      <c r="BZ467" s="113"/>
      <c r="CA467" s="113"/>
      <c r="CB467" s="113"/>
      <c r="CC467" s="113"/>
      <c r="CD467" s="113"/>
      <c r="CE467" s="113"/>
      <c r="CF467" s="113"/>
      <c r="CG467" s="113"/>
      <c r="CH467" s="113"/>
      <c r="CI467" s="113"/>
      <c r="CJ467" s="113"/>
      <c r="CK467" s="113"/>
      <c r="CL467" s="113"/>
      <c r="CM467" s="113"/>
      <c r="CN467" s="113"/>
      <c r="CO467" s="113"/>
      <c r="CP467" s="113"/>
      <c r="CQ467" s="113"/>
      <c r="CR467" s="113"/>
      <c r="CS467" s="113"/>
      <c r="CT467" s="113"/>
      <c r="CU467" s="113"/>
      <c r="CV467" s="113"/>
      <c r="CW467" s="113"/>
      <c r="CX467" s="113"/>
      <c r="CY467" s="113"/>
      <c r="CZ467" s="113"/>
      <c r="DA467" s="113"/>
      <c r="DB467" s="113"/>
      <c r="DC467" s="113"/>
      <c r="DD467" s="113"/>
      <c r="DE467" s="113"/>
      <c r="DF467" s="113"/>
      <c r="DG467" s="113"/>
      <c r="DH467" s="113"/>
      <c r="DI467" s="113"/>
      <c r="DJ467" s="113"/>
      <c r="DK467" s="113"/>
      <c r="DL467" s="113"/>
      <c r="DM467" s="113"/>
      <c r="DN467" s="113"/>
      <c r="DO467" s="113"/>
      <c r="DP467" s="113"/>
      <c r="DQ467" s="113"/>
      <c r="DR467" s="113"/>
      <c r="DS467" s="113"/>
      <c r="DT467" s="113"/>
      <c r="DU467" s="113"/>
      <c r="DV467" s="113"/>
      <c r="DW467" s="113"/>
      <c r="DX467" s="113"/>
      <c r="DY467" s="113"/>
      <c r="DZ467" s="113"/>
      <c r="EA467" s="113"/>
      <c r="EB467" s="113"/>
      <c r="EC467" s="113"/>
      <c r="ED467" s="113"/>
      <c r="EE467" s="113"/>
      <c r="EF467" s="113"/>
      <c r="EG467" s="113"/>
      <c r="EH467" s="113"/>
      <c r="EI467" s="113"/>
      <c r="EJ467" s="113"/>
      <c r="EK467" s="113"/>
      <c r="EL467" s="113"/>
      <c r="EM467" s="113"/>
      <c r="EN467" s="113"/>
      <c r="EO467" s="113"/>
      <c r="EP467" s="113"/>
      <c r="EQ467" s="113"/>
      <c r="ER467" s="113"/>
    </row>
    <row r="468" spans="1:148">
      <c r="A468" s="113"/>
      <c r="B468" s="113"/>
      <c r="S468" s="113"/>
      <c r="T468" s="113"/>
      <c r="U468" s="113"/>
      <c r="V468" s="113"/>
      <c r="W468" s="113"/>
      <c r="X468" s="113"/>
      <c r="Y468" s="113"/>
      <c r="Z468" s="113"/>
      <c r="AA468" s="113"/>
      <c r="AB468" s="113"/>
      <c r="AC468" s="113"/>
      <c r="AD468" s="113"/>
      <c r="AE468" s="113"/>
      <c r="AF468" s="113"/>
      <c r="AG468" s="113"/>
      <c r="AH468" s="113"/>
      <c r="AI468" s="113"/>
      <c r="AJ468" s="113"/>
      <c r="AK468" s="113"/>
      <c r="AL468" s="113"/>
      <c r="AM468" s="113"/>
      <c r="AN468" s="113"/>
      <c r="AO468" s="113"/>
      <c r="AP468" s="113"/>
      <c r="AQ468" s="113"/>
      <c r="AR468" s="113"/>
      <c r="AS468" s="113"/>
      <c r="AT468" s="113"/>
      <c r="AU468" s="113"/>
      <c r="AV468" s="113"/>
      <c r="AW468" s="113"/>
      <c r="AX468" s="113"/>
      <c r="AY468" s="113"/>
      <c r="AZ468" s="113"/>
      <c r="BA468" s="113"/>
      <c r="BB468" s="113"/>
      <c r="BC468" s="113"/>
      <c r="BD468" s="113"/>
      <c r="BE468" s="113"/>
      <c r="BF468" s="113"/>
      <c r="BG468" s="113"/>
      <c r="BH468" s="113"/>
      <c r="BI468" s="113"/>
      <c r="BJ468" s="113"/>
      <c r="BK468" s="113"/>
      <c r="BL468" s="113"/>
      <c r="BM468" s="113"/>
      <c r="BN468" s="113"/>
      <c r="BO468" s="113"/>
      <c r="BP468" s="113"/>
      <c r="BQ468" s="113"/>
      <c r="BR468" s="113"/>
      <c r="BS468" s="113"/>
      <c r="BT468" s="113"/>
      <c r="BU468" s="113"/>
      <c r="BV468" s="113"/>
      <c r="BW468" s="113"/>
      <c r="BX468" s="113"/>
      <c r="BY468" s="113"/>
      <c r="BZ468" s="113"/>
      <c r="CA468" s="113"/>
      <c r="CB468" s="113"/>
      <c r="CC468" s="113"/>
      <c r="CD468" s="113"/>
      <c r="CE468" s="113"/>
      <c r="CF468" s="113"/>
      <c r="CG468" s="113"/>
      <c r="CH468" s="113"/>
      <c r="CI468" s="113"/>
      <c r="CJ468" s="113"/>
      <c r="CK468" s="113"/>
      <c r="CL468" s="113"/>
      <c r="CM468" s="113"/>
      <c r="CN468" s="113"/>
      <c r="CO468" s="113"/>
      <c r="CP468" s="113"/>
      <c r="CQ468" s="113"/>
      <c r="CR468" s="113"/>
      <c r="CS468" s="113"/>
      <c r="CT468" s="113"/>
      <c r="CU468" s="113"/>
      <c r="CV468" s="113"/>
      <c r="CW468" s="113"/>
      <c r="CX468" s="113"/>
      <c r="CY468" s="113"/>
      <c r="CZ468" s="113"/>
      <c r="DA468" s="113"/>
      <c r="DB468" s="113"/>
      <c r="DC468" s="113"/>
      <c r="DD468" s="113"/>
      <c r="DE468" s="113"/>
      <c r="DF468" s="113"/>
      <c r="DG468" s="113"/>
      <c r="DH468" s="113"/>
      <c r="DI468" s="113"/>
      <c r="DJ468" s="113"/>
      <c r="DK468" s="113"/>
      <c r="DL468" s="113"/>
      <c r="DM468" s="113"/>
      <c r="DN468" s="113"/>
      <c r="DO468" s="113"/>
      <c r="DP468" s="113"/>
      <c r="DQ468" s="113"/>
      <c r="DR468" s="113"/>
      <c r="DS468" s="113"/>
      <c r="DT468" s="113"/>
      <c r="DU468" s="113"/>
      <c r="DV468" s="113"/>
      <c r="DW468" s="113"/>
      <c r="DX468" s="113"/>
      <c r="DY468" s="113"/>
      <c r="DZ468" s="113"/>
      <c r="EA468" s="113"/>
      <c r="EB468" s="113"/>
      <c r="EC468" s="113"/>
      <c r="ED468" s="113"/>
      <c r="EE468" s="113"/>
      <c r="EF468" s="113"/>
      <c r="EG468" s="113"/>
      <c r="EH468" s="113"/>
      <c r="EI468" s="113"/>
      <c r="EJ468" s="113"/>
      <c r="EK468" s="113"/>
      <c r="EL468" s="113"/>
      <c r="EM468" s="113"/>
      <c r="EN468" s="113"/>
      <c r="EO468" s="113"/>
      <c r="EP468" s="113"/>
      <c r="EQ468" s="113"/>
      <c r="ER468" s="113"/>
    </row>
    <row r="469" spans="1:148">
      <c r="A469" s="113"/>
      <c r="B469" s="113"/>
      <c r="S469" s="113"/>
      <c r="T469" s="113"/>
      <c r="U469" s="113"/>
      <c r="V469" s="113"/>
      <c r="W469" s="113"/>
      <c r="X469" s="113"/>
      <c r="Y469" s="113"/>
      <c r="Z469" s="113"/>
      <c r="AA469" s="113"/>
      <c r="AB469" s="113"/>
      <c r="AC469" s="113"/>
      <c r="AD469" s="113"/>
      <c r="AE469" s="113"/>
      <c r="AF469" s="113"/>
      <c r="AG469" s="113"/>
      <c r="AH469" s="113"/>
      <c r="AI469" s="113"/>
      <c r="AJ469" s="113"/>
      <c r="AK469" s="113"/>
      <c r="AL469" s="113"/>
      <c r="AM469" s="113"/>
      <c r="AN469" s="113"/>
      <c r="AO469" s="113"/>
      <c r="AP469" s="113"/>
      <c r="AQ469" s="113"/>
      <c r="AR469" s="113"/>
      <c r="AS469" s="113"/>
      <c r="AT469" s="113"/>
      <c r="AU469" s="113"/>
      <c r="AV469" s="113"/>
      <c r="AW469" s="113"/>
      <c r="AX469" s="113"/>
      <c r="AY469" s="113"/>
      <c r="AZ469" s="113"/>
      <c r="BA469" s="113"/>
      <c r="BB469" s="113"/>
      <c r="BC469" s="113"/>
      <c r="BD469" s="113"/>
      <c r="BE469" s="113"/>
      <c r="BF469" s="113"/>
      <c r="BG469" s="113"/>
      <c r="BH469" s="113"/>
      <c r="BI469" s="113"/>
      <c r="BJ469" s="113"/>
      <c r="BK469" s="113"/>
      <c r="BL469" s="113"/>
      <c r="BM469" s="113"/>
      <c r="BN469" s="113"/>
      <c r="BO469" s="113"/>
      <c r="BP469" s="113"/>
      <c r="BQ469" s="113"/>
      <c r="BR469" s="113"/>
      <c r="BS469" s="113"/>
      <c r="BT469" s="113"/>
      <c r="BU469" s="113"/>
      <c r="BV469" s="113"/>
      <c r="BW469" s="113"/>
      <c r="BX469" s="113"/>
      <c r="BY469" s="113"/>
      <c r="BZ469" s="113"/>
      <c r="CA469" s="113"/>
      <c r="CB469" s="113"/>
      <c r="CC469" s="113"/>
      <c r="CD469" s="113"/>
      <c r="CE469" s="113"/>
      <c r="CF469" s="113"/>
      <c r="CG469" s="113"/>
      <c r="CH469" s="113"/>
      <c r="CI469" s="113"/>
      <c r="CJ469" s="113"/>
      <c r="CK469" s="113"/>
      <c r="CL469" s="113"/>
      <c r="CM469" s="113"/>
      <c r="CN469" s="113"/>
      <c r="CO469" s="113"/>
      <c r="CP469" s="113"/>
      <c r="CQ469" s="113"/>
      <c r="CR469" s="113"/>
      <c r="CS469" s="113"/>
      <c r="CT469" s="113"/>
      <c r="CU469" s="113"/>
      <c r="CV469" s="113"/>
      <c r="CW469" s="113"/>
      <c r="CX469" s="113"/>
      <c r="CY469" s="113"/>
      <c r="CZ469" s="113"/>
      <c r="DA469" s="113"/>
      <c r="DB469" s="113"/>
      <c r="DC469" s="113"/>
      <c r="DD469" s="113"/>
      <c r="DE469" s="113"/>
      <c r="DF469" s="113"/>
      <c r="DG469" s="113"/>
      <c r="DH469" s="113"/>
      <c r="DI469" s="113"/>
      <c r="DJ469" s="113"/>
      <c r="DK469" s="113"/>
      <c r="DL469" s="113"/>
      <c r="DM469" s="113"/>
      <c r="DN469" s="113"/>
      <c r="DO469" s="113"/>
      <c r="DP469" s="113"/>
      <c r="DQ469" s="113"/>
      <c r="DR469" s="113"/>
      <c r="DS469" s="113"/>
      <c r="DT469" s="113"/>
      <c r="DU469" s="113"/>
      <c r="DV469" s="113"/>
      <c r="DW469" s="113"/>
      <c r="DX469" s="113"/>
      <c r="DY469" s="113"/>
      <c r="DZ469" s="113"/>
      <c r="EA469" s="113"/>
      <c r="EB469" s="113"/>
      <c r="EC469" s="113"/>
      <c r="ED469" s="113"/>
      <c r="EE469" s="113"/>
      <c r="EF469" s="113"/>
      <c r="EG469" s="113"/>
      <c r="EH469" s="113"/>
      <c r="EI469" s="113"/>
      <c r="EJ469" s="113"/>
      <c r="EK469" s="113"/>
      <c r="EL469" s="113"/>
      <c r="EM469" s="113"/>
      <c r="EN469" s="113"/>
      <c r="EO469" s="113"/>
      <c r="EP469" s="113"/>
      <c r="EQ469" s="113"/>
      <c r="ER469" s="113"/>
    </row>
    <row r="470" spans="1:148">
      <c r="A470" s="113"/>
      <c r="B470" s="113"/>
      <c r="S470" s="113"/>
      <c r="T470" s="113"/>
      <c r="U470" s="113"/>
      <c r="V470" s="113"/>
      <c r="W470" s="113"/>
      <c r="X470" s="113"/>
      <c r="Y470" s="113"/>
      <c r="Z470" s="113"/>
      <c r="AA470" s="113"/>
      <c r="AB470" s="113"/>
      <c r="AC470" s="113"/>
      <c r="AD470" s="113"/>
      <c r="AE470" s="113"/>
      <c r="AF470" s="113"/>
      <c r="AG470" s="113"/>
      <c r="AH470" s="113"/>
      <c r="AI470" s="113"/>
      <c r="AJ470" s="113"/>
      <c r="AK470" s="113"/>
      <c r="AL470" s="113"/>
      <c r="AM470" s="113"/>
      <c r="AN470" s="113"/>
      <c r="AO470" s="113"/>
      <c r="AP470" s="113"/>
      <c r="AQ470" s="113"/>
      <c r="AR470" s="113"/>
      <c r="AS470" s="113"/>
      <c r="AT470" s="113"/>
      <c r="AU470" s="113"/>
      <c r="AV470" s="113"/>
      <c r="AW470" s="113"/>
      <c r="AX470" s="113"/>
      <c r="AY470" s="113"/>
      <c r="AZ470" s="113"/>
      <c r="BA470" s="113"/>
      <c r="BB470" s="113"/>
      <c r="BC470" s="113"/>
      <c r="BD470" s="113"/>
      <c r="BE470" s="113"/>
      <c r="BF470" s="113"/>
      <c r="BG470" s="113"/>
      <c r="BH470" s="113"/>
      <c r="BI470" s="113"/>
      <c r="BJ470" s="113"/>
      <c r="BK470" s="113"/>
      <c r="BL470" s="113"/>
      <c r="BM470" s="113"/>
      <c r="BN470" s="113"/>
      <c r="BO470" s="113"/>
      <c r="BP470" s="113"/>
      <c r="BQ470" s="113"/>
      <c r="BR470" s="113"/>
      <c r="BS470" s="113"/>
      <c r="BT470" s="113"/>
      <c r="BU470" s="113"/>
      <c r="BV470" s="113"/>
      <c r="BW470" s="113"/>
      <c r="BX470" s="113"/>
      <c r="BY470" s="113"/>
      <c r="BZ470" s="113"/>
      <c r="CA470" s="113"/>
      <c r="CB470" s="113"/>
      <c r="CC470" s="113"/>
      <c r="CD470" s="113"/>
      <c r="CE470" s="113"/>
      <c r="CF470" s="113"/>
      <c r="CG470" s="113"/>
      <c r="CH470" s="113"/>
      <c r="CI470" s="113"/>
      <c r="CJ470" s="113"/>
      <c r="CK470" s="113"/>
      <c r="CL470" s="113"/>
      <c r="CM470" s="113"/>
      <c r="CN470" s="113"/>
      <c r="CO470" s="113"/>
      <c r="CP470" s="113"/>
      <c r="CQ470" s="113"/>
      <c r="CR470" s="113"/>
      <c r="CS470" s="113"/>
      <c r="CT470" s="113"/>
      <c r="CU470" s="113"/>
      <c r="CV470" s="113"/>
      <c r="CW470" s="113"/>
      <c r="CX470" s="113"/>
      <c r="CY470" s="113"/>
      <c r="CZ470" s="113"/>
      <c r="DA470" s="113"/>
      <c r="DB470" s="113"/>
      <c r="DC470" s="113"/>
      <c r="DD470" s="113"/>
      <c r="DE470" s="113"/>
      <c r="DF470" s="113"/>
      <c r="DG470" s="113"/>
      <c r="DH470" s="113"/>
      <c r="DI470" s="113"/>
      <c r="DJ470" s="113"/>
      <c r="DK470" s="113"/>
      <c r="DL470" s="113"/>
      <c r="DM470" s="113"/>
      <c r="DN470" s="113"/>
      <c r="DO470" s="113"/>
      <c r="DP470" s="113"/>
      <c r="DQ470" s="113"/>
      <c r="DR470" s="113"/>
      <c r="DS470" s="113"/>
      <c r="DT470" s="113"/>
      <c r="DU470" s="113"/>
      <c r="DV470" s="113"/>
      <c r="DW470" s="113"/>
      <c r="DX470" s="113"/>
      <c r="DY470" s="113"/>
      <c r="DZ470" s="113"/>
      <c r="EA470" s="113"/>
      <c r="EB470" s="113"/>
      <c r="EC470" s="113"/>
      <c r="ED470" s="113"/>
      <c r="EE470" s="113"/>
      <c r="EF470" s="113"/>
      <c r="EG470" s="113"/>
      <c r="EH470" s="113"/>
      <c r="EI470" s="113"/>
      <c r="EJ470" s="113"/>
      <c r="EK470" s="113"/>
      <c r="EL470" s="113"/>
      <c r="EM470" s="113"/>
      <c r="EN470" s="113"/>
      <c r="EO470" s="113"/>
      <c r="EP470" s="113"/>
      <c r="EQ470" s="113"/>
      <c r="ER470" s="113"/>
    </row>
    <row r="471" spans="1:148">
      <c r="A471" s="113"/>
      <c r="B471" s="113"/>
      <c r="S471" s="113"/>
      <c r="T471" s="113"/>
      <c r="U471" s="113"/>
      <c r="V471" s="113"/>
      <c r="W471" s="113"/>
      <c r="X471" s="113"/>
      <c r="Y471" s="113"/>
      <c r="Z471" s="113"/>
      <c r="AA471" s="113"/>
      <c r="AB471" s="113"/>
      <c r="AC471" s="113"/>
      <c r="AD471" s="113"/>
      <c r="AE471" s="113"/>
      <c r="AF471" s="113"/>
      <c r="AG471" s="113"/>
      <c r="AH471" s="113"/>
      <c r="AI471" s="113"/>
      <c r="AJ471" s="113"/>
      <c r="AK471" s="113"/>
      <c r="AL471" s="113"/>
      <c r="AM471" s="113"/>
      <c r="AN471" s="113"/>
      <c r="AO471" s="113"/>
      <c r="AP471" s="113"/>
      <c r="AQ471" s="113"/>
      <c r="AR471" s="113"/>
      <c r="AS471" s="113"/>
      <c r="AT471" s="113"/>
      <c r="AU471" s="113"/>
      <c r="AV471" s="113"/>
      <c r="AW471" s="113"/>
      <c r="AX471" s="113"/>
      <c r="AY471" s="113"/>
      <c r="AZ471" s="113"/>
      <c r="BA471" s="113"/>
      <c r="BB471" s="113"/>
      <c r="BC471" s="113"/>
      <c r="BD471" s="113"/>
      <c r="BE471" s="113"/>
      <c r="BF471" s="113"/>
      <c r="BG471" s="113"/>
      <c r="BH471" s="113"/>
      <c r="BI471" s="113"/>
      <c r="BJ471" s="113"/>
      <c r="BK471" s="113"/>
      <c r="BL471" s="113"/>
      <c r="BM471" s="113"/>
      <c r="BN471" s="113"/>
      <c r="BO471" s="113"/>
      <c r="BP471" s="113"/>
      <c r="BQ471" s="113"/>
      <c r="BR471" s="113"/>
      <c r="BS471" s="113"/>
      <c r="BT471" s="113"/>
      <c r="BU471" s="113"/>
      <c r="BV471" s="113"/>
      <c r="BW471" s="113"/>
      <c r="BX471" s="113"/>
      <c r="BY471" s="113"/>
      <c r="BZ471" s="113"/>
      <c r="CA471" s="113"/>
      <c r="CB471" s="113"/>
      <c r="CC471" s="113"/>
      <c r="CD471" s="113"/>
      <c r="CE471" s="113"/>
      <c r="CF471" s="113"/>
      <c r="CG471" s="113"/>
      <c r="CH471" s="113"/>
      <c r="CI471" s="113"/>
      <c r="CJ471" s="113"/>
      <c r="CK471" s="113"/>
      <c r="CL471" s="113"/>
      <c r="CM471" s="113"/>
      <c r="CN471" s="113"/>
      <c r="CO471" s="113"/>
      <c r="CP471" s="113"/>
      <c r="CQ471" s="113"/>
      <c r="CR471" s="113"/>
      <c r="CS471" s="113"/>
      <c r="CT471" s="113"/>
      <c r="CU471" s="113"/>
      <c r="CV471" s="113"/>
      <c r="CW471" s="113"/>
      <c r="CX471" s="113"/>
      <c r="CY471" s="113"/>
      <c r="CZ471" s="113"/>
      <c r="DA471" s="113"/>
      <c r="DB471" s="113"/>
      <c r="DC471" s="113"/>
      <c r="DD471" s="113"/>
      <c r="DE471" s="113"/>
      <c r="DF471" s="113"/>
      <c r="DG471" s="113"/>
      <c r="DH471" s="113"/>
      <c r="DI471" s="113"/>
      <c r="DJ471" s="113"/>
      <c r="DK471" s="113"/>
      <c r="DL471" s="113"/>
      <c r="DM471" s="113"/>
      <c r="DN471" s="113"/>
      <c r="DO471" s="113"/>
      <c r="DP471" s="113"/>
      <c r="DQ471" s="113"/>
      <c r="DR471" s="113"/>
      <c r="DS471" s="113"/>
      <c r="DT471" s="113"/>
      <c r="DU471" s="113"/>
      <c r="DV471" s="113"/>
      <c r="DW471" s="113"/>
      <c r="DX471" s="113"/>
      <c r="DY471" s="113"/>
      <c r="DZ471" s="113"/>
      <c r="EA471" s="113"/>
      <c r="EB471" s="113"/>
      <c r="EC471" s="113"/>
      <c r="ED471" s="113"/>
      <c r="EE471" s="113"/>
      <c r="EF471" s="113"/>
      <c r="EG471" s="113"/>
      <c r="EH471" s="113"/>
      <c r="EI471" s="113"/>
      <c r="EJ471" s="113"/>
      <c r="EK471" s="113"/>
      <c r="EL471" s="113"/>
      <c r="EM471" s="113"/>
      <c r="EN471" s="113"/>
      <c r="EO471" s="113"/>
      <c r="EP471" s="113"/>
      <c r="EQ471" s="113"/>
      <c r="ER471" s="113"/>
    </row>
    <row r="472" spans="1:148">
      <c r="A472" s="113"/>
      <c r="B472" s="113"/>
      <c r="S472" s="113"/>
      <c r="T472" s="113"/>
      <c r="U472" s="113"/>
      <c r="V472" s="113"/>
      <c r="W472" s="113"/>
      <c r="X472" s="113"/>
      <c r="Y472" s="113"/>
      <c r="Z472" s="113"/>
      <c r="AA472" s="113"/>
      <c r="AB472" s="113"/>
      <c r="AC472" s="113"/>
      <c r="AD472" s="113"/>
      <c r="AE472" s="113"/>
      <c r="AF472" s="113"/>
      <c r="AG472" s="113"/>
      <c r="AH472" s="113"/>
      <c r="AI472" s="113"/>
      <c r="AJ472" s="113"/>
      <c r="AK472" s="113"/>
      <c r="AL472" s="113"/>
      <c r="AM472" s="113"/>
      <c r="AN472" s="113"/>
      <c r="AO472" s="113"/>
      <c r="AP472" s="113"/>
      <c r="AQ472" s="113"/>
      <c r="AR472" s="113"/>
      <c r="AS472" s="113"/>
      <c r="AT472" s="113"/>
      <c r="AU472" s="113"/>
      <c r="AV472" s="113"/>
      <c r="AW472" s="113"/>
      <c r="AX472" s="113"/>
      <c r="AY472" s="113"/>
      <c r="AZ472" s="113"/>
      <c r="BA472" s="113"/>
      <c r="BB472" s="113"/>
      <c r="BC472" s="113"/>
      <c r="BD472" s="113"/>
      <c r="BE472" s="113"/>
      <c r="BF472" s="113"/>
      <c r="BG472" s="113"/>
      <c r="BH472" s="113"/>
      <c r="BI472" s="113"/>
      <c r="BJ472" s="113"/>
      <c r="BK472" s="113"/>
      <c r="BL472" s="113"/>
      <c r="BM472" s="113"/>
      <c r="BN472" s="113"/>
      <c r="BO472" s="113"/>
      <c r="BP472" s="113"/>
      <c r="BQ472" s="113"/>
      <c r="BR472" s="113"/>
      <c r="BS472" s="113"/>
      <c r="BT472" s="113"/>
      <c r="BU472" s="113"/>
      <c r="BV472" s="113"/>
      <c r="BW472" s="113"/>
      <c r="BX472" s="113"/>
      <c r="BY472" s="113"/>
      <c r="BZ472" s="113"/>
      <c r="CA472" s="113"/>
      <c r="CB472" s="113"/>
      <c r="CC472" s="113"/>
      <c r="CD472" s="113"/>
      <c r="CE472" s="113"/>
      <c r="CF472" s="113"/>
      <c r="CG472" s="113"/>
      <c r="CH472" s="113"/>
      <c r="CI472" s="113"/>
      <c r="CJ472" s="113"/>
      <c r="CK472" s="113"/>
      <c r="CL472" s="113"/>
      <c r="CM472" s="113"/>
      <c r="CN472" s="113"/>
      <c r="CO472" s="113"/>
      <c r="CP472" s="113"/>
      <c r="CQ472" s="113"/>
      <c r="CR472" s="113"/>
      <c r="CS472" s="113"/>
      <c r="CT472" s="113"/>
      <c r="CU472" s="113"/>
      <c r="CV472" s="113"/>
      <c r="CW472" s="113"/>
      <c r="CX472" s="113"/>
      <c r="CY472" s="113"/>
      <c r="CZ472" s="113"/>
      <c r="DA472" s="113"/>
      <c r="DB472" s="113"/>
      <c r="DC472" s="113"/>
      <c r="DD472" s="113"/>
      <c r="DE472" s="113"/>
      <c r="DF472" s="113"/>
      <c r="DG472" s="113"/>
      <c r="DH472" s="113"/>
      <c r="DI472" s="113"/>
      <c r="DJ472" s="113"/>
      <c r="DK472" s="113"/>
      <c r="DL472" s="113"/>
      <c r="DM472" s="113"/>
      <c r="DN472" s="113"/>
      <c r="DO472" s="113"/>
      <c r="DP472" s="113"/>
      <c r="DQ472" s="113"/>
      <c r="DR472" s="113"/>
      <c r="DS472" s="113"/>
      <c r="DT472" s="113"/>
      <c r="DU472" s="113"/>
      <c r="DV472" s="113"/>
      <c r="DW472" s="113"/>
      <c r="DX472" s="113"/>
      <c r="DY472" s="113"/>
      <c r="DZ472" s="113"/>
      <c r="EA472" s="113"/>
      <c r="EB472" s="113"/>
      <c r="EC472" s="113"/>
      <c r="ED472" s="113"/>
      <c r="EE472" s="113"/>
      <c r="EF472" s="113"/>
      <c r="EG472" s="113"/>
      <c r="EH472" s="113"/>
      <c r="EI472" s="113"/>
      <c r="EJ472" s="113"/>
      <c r="EK472" s="113"/>
      <c r="EL472" s="113"/>
      <c r="EM472" s="113"/>
      <c r="EN472" s="113"/>
      <c r="EO472" s="113"/>
      <c r="EP472" s="113"/>
      <c r="EQ472" s="113"/>
      <c r="ER472" s="113"/>
    </row>
    <row r="473" spans="1:148">
      <c r="A473" s="113"/>
      <c r="B473" s="113"/>
      <c r="S473" s="113"/>
      <c r="T473" s="113"/>
      <c r="U473" s="113"/>
      <c r="V473" s="113"/>
      <c r="W473" s="113"/>
      <c r="X473" s="113"/>
      <c r="Y473" s="113"/>
      <c r="Z473" s="113"/>
      <c r="AA473" s="113"/>
      <c r="AB473" s="113"/>
      <c r="AC473" s="113"/>
      <c r="AD473" s="113"/>
      <c r="AE473" s="113"/>
      <c r="AF473" s="113"/>
      <c r="AG473" s="113"/>
      <c r="AH473" s="113"/>
      <c r="AI473" s="113"/>
      <c r="AJ473" s="113"/>
      <c r="AK473" s="113"/>
      <c r="AL473" s="113"/>
      <c r="AM473" s="113"/>
      <c r="AN473" s="113"/>
      <c r="AO473" s="113"/>
      <c r="AP473" s="113"/>
      <c r="AQ473" s="113"/>
      <c r="AR473" s="113"/>
      <c r="AS473" s="113"/>
      <c r="AT473" s="113"/>
      <c r="AU473" s="113"/>
      <c r="AV473" s="113"/>
      <c r="AW473" s="113"/>
      <c r="AX473" s="113"/>
      <c r="AY473" s="113"/>
      <c r="AZ473" s="113"/>
      <c r="BA473" s="113"/>
      <c r="BB473" s="113"/>
      <c r="BC473" s="113"/>
      <c r="BD473" s="113"/>
      <c r="BE473" s="113"/>
      <c r="BF473" s="113"/>
      <c r="BG473" s="113"/>
      <c r="BH473" s="113"/>
      <c r="BI473" s="113"/>
      <c r="BJ473" s="113"/>
      <c r="BK473" s="113"/>
      <c r="BL473" s="113"/>
      <c r="BM473" s="113"/>
      <c r="BN473" s="113"/>
      <c r="BO473" s="113"/>
      <c r="BP473" s="113"/>
      <c r="BQ473" s="113"/>
      <c r="BR473" s="113"/>
      <c r="BS473" s="113"/>
      <c r="BT473" s="113"/>
      <c r="BU473" s="113"/>
      <c r="BV473" s="113"/>
      <c r="BW473" s="113"/>
      <c r="BX473" s="113"/>
      <c r="BY473" s="113"/>
      <c r="BZ473" s="113"/>
      <c r="CA473" s="113"/>
      <c r="CB473" s="113"/>
      <c r="CC473" s="113"/>
      <c r="CD473" s="113"/>
      <c r="CE473" s="113"/>
      <c r="CF473" s="113"/>
      <c r="CG473" s="113"/>
      <c r="CH473" s="113"/>
      <c r="CI473" s="113"/>
      <c r="CJ473" s="113"/>
      <c r="CK473" s="113"/>
      <c r="CL473" s="113"/>
      <c r="CM473" s="113"/>
      <c r="CN473" s="113"/>
      <c r="CO473" s="113"/>
      <c r="CP473" s="113"/>
      <c r="CQ473" s="113"/>
      <c r="CR473" s="113"/>
      <c r="CS473" s="113"/>
      <c r="CT473" s="113"/>
      <c r="CU473" s="113"/>
      <c r="CV473" s="113"/>
      <c r="CW473" s="113"/>
      <c r="CX473" s="113"/>
      <c r="CY473" s="113"/>
      <c r="CZ473" s="113"/>
      <c r="DA473" s="113"/>
      <c r="DB473" s="113"/>
      <c r="DC473" s="113"/>
      <c r="DD473" s="113"/>
      <c r="DE473" s="113"/>
      <c r="DF473" s="113"/>
      <c r="DG473" s="113"/>
      <c r="DH473" s="113"/>
      <c r="DI473" s="113"/>
      <c r="DJ473" s="113"/>
      <c r="DK473" s="113"/>
      <c r="DL473" s="113"/>
      <c r="DM473" s="113"/>
      <c r="DN473" s="113"/>
      <c r="DO473" s="113"/>
      <c r="DP473" s="113"/>
      <c r="DQ473" s="113"/>
      <c r="DR473" s="113"/>
      <c r="DS473" s="113"/>
      <c r="DT473" s="113"/>
      <c r="DU473" s="113"/>
      <c r="DV473" s="113"/>
      <c r="DW473" s="113"/>
      <c r="DX473" s="113"/>
      <c r="DY473" s="113"/>
      <c r="DZ473" s="113"/>
      <c r="EA473" s="113"/>
      <c r="EB473" s="113"/>
      <c r="EC473" s="113"/>
      <c r="ED473" s="113"/>
      <c r="EE473" s="113"/>
      <c r="EF473" s="113"/>
      <c r="EG473" s="113"/>
      <c r="EH473" s="113"/>
      <c r="EI473" s="113"/>
      <c r="EJ473" s="113"/>
      <c r="EK473" s="113"/>
      <c r="EL473" s="113"/>
      <c r="EM473" s="113"/>
      <c r="EN473" s="113"/>
      <c r="EO473" s="113"/>
      <c r="EP473" s="113"/>
      <c r="EQ473" s="113"/>
      <c r="ER473" s="113"/>
    </row>
    <row r="474" spans="1:148">
      <c r="A474" s="113"/>
      <c r="B474" s="113"/>
      <c r="S474" s="113"/>
      <c r="T474" s="113"/>
      <c r="U474" s="113"/>
      <c r="V474" s="113"/>
      <c r="W474" s="113"/>
      <c r="X474" s="113"/>
      <c r="Y474" s="113"/>
      <c r="Z474" s="113"/>
      <c r="AA474" s="113"/>
      <c r="AB474" s="113"/>
      <c r="AC474" s="113"/>
      <c r="AD474" s="113"/>
      <c r="AE474" s="113"/>
      <c r="AF474" s="113"/>
      <c r="AG474" s="113"/>
      <c r="AH474" s="113"/>
      <c r="AI474" s="113"/>
      <c r="AJ474" s="113"/>
      <c r="AK474" s="113"/>
      <c r="AL474" s="113"/>
      <c r="AM474" s="113"/>
      <c r="AN474" s="113"/>
      <c r="AO474" s="113"/>
      <c r="AP474" s="113"/>
      <c r="AQ474" s="113"/>
      <c r="AR474" s="113"/>
      <c r="AS474" s="113"/>
      <c r="AT474" s="113"/>
      <c r="AU474" s="113"/>
      <c r="AV474" s="113"/>
      <c r="AW474" s="113"/>
      <c r="AX474" s="113"/>
      <c r="AY474" s="113"/>
      <c r="AZ474" s="113"/>
      <c r="BA474" s="113"/>
      <c r="BB474" s="113"/>
      <c r="BC474" s="113"/>
      <c r="BD474" s="113"/>
      <c r="BE474" s="113"/>
      <c r="BF474" s="113"/>
      <c r="BG474" s="113"/>
      <c r="BH474" s="113"/>
      <c r="BI474" s="113"/>
      <c r="BJ474" s="113"/>
      <c r="BK474" s="113"/>
      <c r="BL474" s="113"/>
      <c r="BM474" s="113"/>
      <c r="BN474" s="113"/>
      <c r="BO474" s="113"/>
      <c r="BP474" s="113"/>
      <c r="BQ474" s="113"/>
      <c r="BR474" s="113"/>
      <c r="BS474" s="113"/>
      <c r="BT474" s="113"/>
      <c r="BU474" s="113"/>
      <c r="BV474" s="113"/>
      <c r="BW474" s="113"/>
      <c r="BX474" s="113"/>
      <c r="BY474" s="113"/>
      <c r="BZ474" s="113"/>
      <c r="CA474" s="113"/>
      <c r="CB474" s="113"/>
      <c r="CC474" s="113"/>
      <c r="CD474" s="113"/>
      <c r="CE474" s="113"/>
      <c r="CF474" s="113"/>
      <c r="CG474" s="113"/>
      <c r="CH474" s="113"/>
      <c r="CI474" s="113"/>
      <c r="CJ474" s="113"/>
      <c r="CK474" s="113"/>
      <c r="CL474" s="113"/>
      <c r="CM474" s="113"/>
      <c r="CN474" s="113"/>
      <c r="CO474" s="113"/>
      <c r="CP474" s="113"/>
      <c r="CQ474" s="113"/>
      <c r="CR474" s="113"/>
      <c r="CS474" s="113"/>
      <c r="CT474" s="113"/>
      <c r="CU474" s="113"/>
      <c r="CV474" s="113"/>
      <c r="CW474" s="113"/>
      <c r="CX474" s="113"/>
      <c r="CY474" s="113"/>
      <c r="CZ474" s="113"/>
      <c r="DA474" s="113"/>
      <c r="DB474" s="113"/>
      <c r="DC474" s="113"/>
      <c r="DD474" s="113"/>
      <c r="DE474" s="113"/>
      <c r="DF474" s="113"/>
      <c r="DG474" s="113"/>
      <c r="DH474" s="113"/>
      <c r="DI474" s="113"/>
      <c r="DJ474" s="113"/>
      <c r="DK474" s="113"/>
      <c r="DL474" s="113"/>
      <c r="DM474" s="113"/>
      <c r="DN474" s="113"/>
      <c r="DO474" s="113"/>
      <c r="DP474" s="113"/>
      <c r="DQ474" s="113"/>
      <c r="DR474" s="113"/>
      <c r="DS474" s="113"/>
      <c r="DT474" s="113"/>
      <c r="DU474" s="113"/>
      <c r="DV474" s="113"/>
      <c r="DW474" s="113"/>
      <c r="DX474" s="113"/>
      <c r="DY474" s="113"/>
      <c r="DZ474" s="113"/>
      <c r="EA474" s="113"/>
      <c r="EB474" s="113"/>
      <c r="EC474" s="113"/>
      <c r="ED474" s="113"/>
      <c r="EE474" s="113"/>
      <c r="EF474" s="113"/>
      <c r="EG474" s="113"/>
      <c r="EH474" s="113"/>
      <c r="EI474" s="113"/>
      <c r="EJ474" s="113"/>
      <c r="EK474" s="113"/>
      <c r="EL474" s="113"/>
      <c r="EM474" s="113"/>
      <c r="EN474" s="113"/>
      <c r="EO474" s="113"/>
      <c r="EP474" s="113"/>
      <c r="EQ474" s="113"/>
      <c r="ER474" s="113"/>
    </row>
    <row r="475" spans="1:148">
      <c r="A475" s="113"/>
      <c r="B475" s="113"/>
      <c r="S475" s="113"/>
      <c r="T475" s="113"/>
      <c r="U475" s="113"/>
      <c r="V475" s="113"/>
      <c r="W475" s="113"/>
      <c r="X475" s="113"/>
      <c r="Y475" s="113"/>
      <c r="Z475" s="113"/>
      <c r="AA475" s="113"/>
      <c r="AB475" s="113"/>
      <c r="AC475" s="113"/>
      <c r="AD475" s="113"/>
      <c r="AE475" s="113"/>
      <c r="AF475" s="113"/>
      <c r="AG475" s="113"/>
      <c r="AH475" s="113"/>
      <c r="AI475" s="113"/>
      <c r="AJ475" s="113"/>
      <c r="AK475" s="113"/>
      <c r="AL475" s="113"/>
      <c r="AM475" s="113"/>
      <c r="AN475" s="113"/>
      <c r="AO475" s="113"/>
      <c r="AP475" s="113"/>
      <c r="AQ475" s="113"/>
      <c r="AR475" s="113"/>
      <c r="AS475" s="113"/>
      <c r="AT475" s="113"/>
      <c r="AU475" s="113"/>
      <c r="AV475" s="113"/>
      <c r="AW475" s="113"/>
      <c r="AX475" s="113"/>
      <c r="AY475" s="113"/>
      <c r="AZ475" s="113"/>
      <c r="BA475" s="113"/>
      <c r="BB475" s="113"/>
      <c r="BC475" s="113"/>
      <c r="BD475" s="113"/>
      <c r="BE475" s="113"/>
      <c r="BF475" s="113"/>
      <c r="BG475" s="113"/>
      <c r="BH475" s="113"/>
      <c r="BI475" s="113"/>
      <c r="BJ475" s="113"/>
      <c r="BK475" s="113"/>
      <c r="BL475" s="113"/>
      <c r="BM475" s="113"/>
      <c r="BN475" s="113"/>
      <c r="BO475" s="113"/>
      <c r="BP475" s="113"/>
      <c r="BQ475" s="113"/>
      <c r="BR475" s="113"/>
      <c r="BS475" s="113"/>
      <c r="BT475" s="113"/>
      <c r="BU475" s="113"/>
      <c r="BV475" s="113"/>
      <c r="BW475" s="113"/>
      <c r="BX475" s="113"/>
      <c r="BY475" s="113"/>
      <c r="BZ475" s="113"/>
      <c r="CA475" s="113"/>
      <c r="CB475" s="113"/>
      <c r="CC475" s="113"/>
      <c r="CD475" s="113"/>
      <c r="CE475" s="113"/>
      <c r="CF475" s="113"/>
      <c r="CG475" s="113"/>
      <c r="CH475" s="113"/>
      <c r="CI475" s="113"/>
      <c r="CJ475" s="113"/>
      <c r="CK475" s="113"/>
      <c r="CL475" s="113"/>
      <c r="CM475" s="113"/>
      <c r="CN475" s="113"/>
      <c r="CO475" s="113"/>
      <c r="CP475" s="113"/>
      <c r="CQ475" s="113"/>
      <c r="CR475" s="113"/>
      <c r="CS475" s="113"/>
      <c r="CT475" s="113"/>
      <c r="CU475" s="113"/>
      <c r="CV475" s="113"/>
      <c r="CW475" s="113"/>
      <c r="CX475" s="113"/>
      <c r="CY475" s="113"/>
      <c r="CZ475" s="113"/>
      <c r="DA475" s="113"/>
      <c r="DB475" s="113"/>
      <c r="DC475" s="113"/>
      <c r="DD475" s="113"/>
      <c r="DE475" s="113"/>
      <c r="DF475" s="113"/>
      <c r="DG475" s="113"/>
      <c r="DH475" s="113"/>
      <c r="DI475" s="113"/>
      <c r="DJ475" s="113"/>
      <c r="DK475" s="113"/>
      <c r="DL475" s="113"/>
      <c r="DM475" s="113"/>
      <c r="DN475" s="113"/>
      <c r="DO475" s="113"/>
      <c r="DP475" s="113"/>
      <c r="DQ475" s="113"/>
      <c r="DR475" s="113"/>
      <c r="DS475" s="113"/>
      <c r="DT475" s="113"/>
      <c r="DU475" s="113"/>
      <c r="DV475" s="113"/>
      <c r="DW475" s="113"/>
      <c r="DX475" s="113"/>
      <c r="DY475" s="113"/>
      <c r="DZ475" s="113"/>
      <c r="EA475" s="113"/>
      <c r="EB475" s="113"/>
      <c r="EC475" s="113"/>
      <c r="ED475" s="113"/>
      <c r="EE475" s="113"/>
      <c r="EF475" s="113"/>
      <c r="EG475" s="113"/>
      <c r="EH475" s="113"/>
      <c r="EI475" s="113"/>
      <c r="EJ475" s="113"/>
      <c r="EK475" s="113"/>
      <c r="EL475" s="113"/>
      <c r="EM475" s="113"/>
      <c r="EN475" s="113"/>
      <c r="EO475" s="113"/>
      <c r="EP475" s="113"/>
      <c r="EQ475" s="113"/>
      <c r="ER475" s="113"/>
    </row>
    <row r="476" spans="1:148">
      <c r="A476" s="113"/>
      <c r="B476" s="113"/>
      <c r="S476" s="113"/>
      <c r="T476" s="113"/>
      <c r="U476" s="113"/>
      <c r="V476" s="113"/>
      <c r="W476" s="113"/>
      <c r="X476" s="113"/>
      <c r="Y476" s="113"/>
      <c r="Z476" s="113"/>
      <c r="AA476" s="113"/>
      <c r="AB476" s="113"/>
      <c r="AC476" s="113"/>
      <c r="AD476" s="113"/>
      <c r="AE476" s="113"/>
      <c r="AF476" s="113"/>
      <c r="AG476" s="113"/>
      <c r="AH476" s="113"/>
      <c r="AI476" s="113"/>
      <c r="AJ476" s="113"/>
      <c r="AK476" s="113"/>
      <c r="AL476" s="113"/>
      <c r="AM476" s="113"/>
      <c r="AN476" s="113"/>
      <c r="AO476" s="113"/>
      <c r="AP476" s="113"/>
      <c r="AQ476" s="113"/>
      <c r="AR476" s="113"/>
      <c r="AS476" s="113"/>
      <c r="AT476" s="113"/>
      <c r="AU476" s="113"/>
      <c r="AV476" s="113"/>
      <c r="AW476" s="113"/>
      <c r="AX476" s="113"/>
      <c r="AY476" s="113"/>
      <c r="AZ476" s="113"/>
      <c r="BA476" s="113"/>
      <c r="BB476" s="113"/>
      <c r="BC476" s="113"/>
      <c r="BD476" s="113"/>
      <c r="BE476" s="113"/>
      <c r="BF476" s="113"/>
      <c r="BG476" s="113"/>
      <c r="BH476" s="113"/>
      <c r="BI476" s="113"/>
      <c r="BJ476" s="113"/>
      <c r="BK476" s="113"/>
      <c r="BL476" s="113"/>
      <c r="BM476" s="113"/>
      <c r="BN476" s="113"/>
      <c r="BO476" s="113"/>
      <c r="BP476" s="113"/>
      <c r="BQ476" s="113"/>
      <c r="BR476" s="113"/>
      <c r="BS476" s="113"/>
      <c r="BT476" s="113"/>
      <c r="BU476" s="113"/>
      <c r="BV476" s="113"/>
      <c r="BW476" s="113"/>
      <c r="BX476" s="113"/>
      <c r="BY476" s="113"/>
      <c r="BZ476" s="113"/>
      <c r="CA476" s="113"/>
      <c r="CB476" s="113"/>
      <c r="CC476" s="113"/>
      <c r="CD476" s="113"/>
      <c r="CE476" s="113"/>
      <c r="CF476" s="113"/>
      <c r="CG476" s="113"/>
      <c r="CH476" s="113"/>
      <c r="CI476" s="113"/>
      <c r="CJ476" s="113"/>
      <c r="CK476" s="113"/>
      <c r="CL476" s="113"/>
      <c r="CM476" s="113"/>
      <c r="CN476" s="113"/>
      <c r="CO476" s="113"/>
      <c r="CP476" s="113"/>
      <c r="CQ476" s="113"/>
      <c r="CR476" s="113"/>
      <c r="CS476" s="113"/>
      <c r="CT476" s="113"/>
      <c r="CU476" s="113"/>
      <c r="CV476" s="113"/>
      <c r="CW476" s="113"/>
      <c r="CX476" s="113"/>
      <c r="CY476" s="113"/>
      <c r="CZ476" s="113"/>
      <c r="DA476" s="113"/>
      <c r="DB476" s="113"/>
      <c r="DC476" s="113"/>
      <c r="DD476" s="113"/>
      <c r="DE476" s="113"/>
      <c r="DF476" s="113"/>
      <c r="DG476" s="113"/>
      <c r="DH476" s="113"/>
      <c r="DI476" s="113"/>
      <c r="DJ476" s="113"/>
      <c r="DK476" s="113"/>
      <c r="DL476" s="113"/>
      <c r="DM476" s="113"/>
      <c r="DN476" s="113"/>
      <c r="DO476" s="113"/>
      <c r="DP476" s="113"/>
      <c r="DQ476" s="113"/>
      <c r="DR476" s="113"/>
      <c r="DS476" s="113"/>
      <c r="DT476" s="113"/>
      <c r="DU476" s="113"/>
      <c r="DV476" s="113"/>
      <c r="DW476" s="113"/>
      <c r="DX476" s="113"/>
      <c r="DY476" s="113"/>
      <c r="DZ476" s="113"/>
      <c r="EA476" s="113"/>
      <c r="EB476" s="113"/>
      <c r="EC476" s="113"/>
      <c r="ED476" s="113"/>
      <c r="EE476" s="113"/>
      <c r="EF476" s="113"/>
      <c r="EG476" s="113"/>
      <c r="EH476" s="113"/>
      <c r="EI476" s="113"/>
      <c r="EJ476" s="113"/>
      <c r="EK476" s="113"/>
      <c r="EL476" s="113"/>
      <c r="EM476" s="113"/>
      <c r="EN476" s="113"/>
      <c r="EO476" s="113"/>
      <c r="EP476" s="113"/>
      <c r="EQ476" s="113"/>
      <c r="ER476" s="113"/>
    </row>
    <row r="477" spans="1:148">
      <c r="A477" s="113"/>
      <c r="B477" s="113"/>
      <c r="S477" s="113"/>
      <c r="T477" s="113"/>
      <c r="U477" s="113"/>
      <c r="V477" s="113"/>
      <c r="W477" s="113"/>
      <c r="X477" s="113"/>
      <c r="Y477" s="113"/>
      <c r="Z477" s="113"/>
      <c r="AA477" s="113"/>
      <c r="AB477" s="113"/>
      <c r="AC477" s="113"/>
      <c r="AD477" s="113"/>
      <c r="AE477" s="113"/>
      <c r="AF477" s="113"/>
      <c r="AG477" s="113"/>
      <c r="AH477" s="113"/>
      <c r="AI477" s="113"/>
      <c r="AJ477" s="113"/>
      <c r="AK477" s="113"/>
      <c r="AL477" s="113"/>
      <c r="AM477" s="113"/>
      <c r="AN477" s="113"/>
      <c r="AO477" s="113"/>
      <c r="AP477" s="113"/>
      <c r="AQ477" s="113"/>
      <c r="AR477" s="113"/>
      <c r="AS477" s="113"/>
      <c r="AT477" s="113"/>
      <c r="AU477" s="113"/>
      <c r="AV477" s="113"/>
      <c r="AW477" s="113"/>
      <c r="AX477" s="113"/>
      <c r="AY477" s="113"/>
      <c r="AZ477" s="113"/>
      <c r="BA477" s="113"/>
      <c r="BB477" s="113"/>
      <c r="BC477" s="113"/>
      <c r="BD477" s="113"/>
      <c r="BE477" s="113"/>
      <c r="BF477" s="113"/>
      <c r="BG477" s="113"/>
      <c r="BH477" s="113"/>
      <c r="BI477" s="113"/>
      <c r="BJ477" s="113"/>
      <c r="BK477" s="113"/>
      <c r="BL477" s="113"/>
      <c r="BM477" s="113"/>
      <c r="BN477" s="113"/>
      <c r="BO477" s="113"/>
      <c r="BP477" s="113"/>
      <c r="BQ477" s="113"/>
      <c r="BR477" s="113"/>
      <c r="BS477" s="113"/>
      <c r="BT477" s="113"/>
      <c r="BU477" s="113"/>
      <c r="BV477" s="113"/>
      <c r="BW477" s="113"/>
      <c r="BX477" s="113"/>
      <c r="BY477" s="113"/>
      <c r="BZ477" s="113"/>
      <c r="CA477" s="113"/>
      <c r="CB477" s="113"/>
      <c r="CC477" s="113"/>
      <c r="CD477" s="113"/>
      <c r="CE477" s="113"/>
      <c r="CF477" s="113"/>
      <c r="CG477" s="113"/>
      <c r="CH477" s="113"/>
      <c r="CI477" s="113"/>
      <c r="CJ477" s="113"/>
      <c r="CK477" s="113"/>
      <c r="CL477" s="113"/>
      <c r="CM477" s="113"/>
      <c r="CN477" s="113"/>
      <c r="CO477" s="113"/>
      <c r="CP477" s="113"/>
      <c r="CQ477" s="113"/>
      <c r="CR477" s="113"/>
      <c r="CS477" s="113"/>
      <c r="CT477" s="113"/>
      <c r="CU477" s="113"/>
      <c r="CV477" s="113"/>
      <c r="CW477" s="113"/>
      <c r="CX477" s="113"/>
      <c r="CY477" s="113"/>
      <c r="CZ477" s="113"/>
      <c r="DA477" s="113"/>
      <c r="DB477" s="113"/>
      <c r="DC477" s="113"/>
      <c r="DD477" s="113"/>
      <c r="DE477" s="113"/>
      <c r="DF477" s="113"/>
      <c r="DG477" s="113"/>
      <c r="DH477" s="113"/>
      <c r="DI477" s="113"/>
      <c r="DJ477" s="113"/>
      <c r="DK477" s="113"/>
      <c r="DL477" s="113"/>
      <c r="DM477" s="113"/>
      <c r="DN477" s="113"/>
      <c r="DO477" s="113"/>
      <c r="DP477" s="113"/>
      <c r="DQ477" s="113"/>
      <c r="DR477" s="113"/>
      <c r="DS477" s="113"/>
      <c r="DT477" s="113"/>
      <c r="DU477" s="113"/>
      <c r="DV477" s="113"/>
      <c r="DW477" s="113"/>
      <c r="DX477" s="113"/>
      <c r="DY477" s="113"/>
      <c r="DZ477" s="113"/>
      <c r="EA477" s="113"/>
      <c r="EB477" s="113"/>
      <c r="EC477" s="113"/>
      <c r="ED477" s="113"/>
      <c r="EE477" s="113"/>
      <c r="EF477" s="113"/>
      <c r="EG477" s="113"/>
      <c r="EH477" s="113"/>
      <c r="EI477" s="113"/>
      <c r="EJ477" s="113"/>
      <c r="EK477" s="113"/>
      <c r="EL477" s="113"/>
      <c r="EM477" s="113"/>
      <c r="EN477" s="113"/>
      <c r="EO477" s="113"/>
      <c r="EP477" s="113"/>
      <c r="EQ477" s="113"/>
      <c r="ER477" s="113"/>
    </row>
    <row r="478" spans="1:148">
      <c r="A478" s="113"/>
      <c r="B478" s="113"/>
      <c r="S478" s="113"/>
      <c r="T478" s="113"/>
      <c r="U478" s="113"/>
      <c r="V478" s="113"/>
      <c r="W478" s="113"/>
      <c r="X478" s="113"/>
      <c r="Y478" s="113"/>
      <c r="Z478" s="113"/>
      <c r="AA478" s="113"/>
      <c r="AB478" s="113"/>
      <c r="AC478" s="113"/>
      <c r="AD478" s="113"/>
      <c r="AE478" s="113"/>
      <c r="AF478" s="113"/>
      <c r="AG478" s="113"/>
      <c r="AH478" s="113"/>
      <c r="AI478" s="113"/>
      <c r="AJ478" s="113"/>
      <c r="AK478" s="113"/>
      <c r="AL478" s="113"/>
      <c r="AM478" s="113"/>
      <c r="AN478" s="113"/>
      <c r="AO478" s="113"/>
      <c r="AP478" s="113"/>
      <c r="AQ478" s="113"/>
      <c r="AR478" s="113"/>
      <c r="AS478" s="113"/>
      <c r="AT478" s="113"/>
      <c r="AU478" s="113"/>
      <c r="AV478" s="113"/>
      <c r="AW478" s="113"/>
      <c r="AX478" s="113"/>
      <c r="AY478" s="113"/>
      <c r="AZ478" s="113"/>
      <c r="BA478" s="113"/>
      <c r="BB478" s="113"/>
      <c r="BC478" s="113"/>
      <c r="BD478" s="113"/>
      <c r="BE478" s="113"/>
      <c r="BF478" s="113"/>
      <c r="BG478" s="113"/>
      <c r="BH478" s="113"/>
      <c r="BI478" s="113"/>
      <c r="BJ478" s="113"/>
      <c r="BK478" s="113"/>
      <c r="BL478" s="113"/>
      <c r="BM478" s="113"/>
      <c r="BN478" s="113"/>
      <c r="BO478" s="113"/>
      <c r="BP478" s="113"/>
      <c r="BQ478" s="113"/>
      <c r="BR478" s="113"/>
      <c r="BS478" s="113"/>
      <c r="BT478" s="113"/>
      <c r="BU478" s="113"/>
      <c r="BV478" s="113"/>
      <c r="BW478" s="113"/>
      <c r="BX478" s="113"/>
      <c r="BY478" s="113"/>
      <c r="BZ478" s="113"/>
      <c r="CA478" s="113"/>
      <c r="CB478" s="113"/>
      <c r="CC478" s="113"/>
      <c r="CD478" s="113"/>
      <c r="CE478" s="113"/>
      <c r="CF478" s="113"/>
      <c r="CG478" s="113"/>
      <c r="CH478" s="113"/>
      <c r="CI478" s="113"/>
      <c r="CJ478" s="113"/>
      <c r="CK478" s="113"/>
      <c r="CL478" s="113"/>
      <c r="CM478" s="113"/>
      <c r="CN478" s="113"/>
      <c r="CO478" s="113"/>
      <c r="CP478" s="113"/>
      <c r="CQ478" s="113"/>
      <c r="CR478" s="113"/>
      <c r="CS478" s="113"/>
      <c r="CT478" s="113"/>
      <c r="CU478" s="113"/>
      <c r="CV478" s="113"/>
      <c r="CW478" s="113"/>
      <c r="CX478" s="113"/>
      <c r="CY478" s="113"/>
      <c r="CZ478" s="113"/>
      <c r="DA478" s="113"/>
      <c r="DB478" s="113"/>
      <c r="DC478" s="113"/>
      <c r="DD478" s="113"/>
      <c r="DE478" s="113"/>
      <c r="DF478" s="113"/>
      <c r="DG478" s="113"/>
      <c r="DH478" s="113"/>
      <c r="DI478" s="113"/>
      <c r="DJ478" s="113"/>
      <c r="DK478" s="113"/>
      <c r="DL478" s="113"/>
      <c r="DM478" s="113"/>
      <c r="DN478" s="113"/>
      <c r="DO478" s="113"/>
      <c r="DP478" s="113"/>
      <c r="DQ478" s="113"/>
      <c r="DR478" s="113"/>
      <c r="DS478" s="113"/>
      <c r="DT478" s="113"/>
      <c r="DU478" s="113"/>
      <c r="DV478" s="113"/>
      <c r="DW478" s="113"/>
      <c r="DX478" s="113"/>
      <c r="DY478" s="113"/>
      <c r="DZ478" s="113"/>
      <c r="EA478" s="113"/>
      <c r="EB478" s="113"/>
      <c r="EC478" s="113"/>
      <c r="ED478" s="113"/>
      <c r="EE478" s="113"/>
      <c r="EF478" s="113"/>
      <c r="EG478" s="113"/>
      <c r="EH478" s="113"/>
      <c r="EI478" s="113"/>
      <c r="EJ478" s="113"/>
      <c r="EK478" s="113"/>
      <c r="EL478" s="113"/>
      <c r="EM478" s="113"/>
      <c r="EN478" s="113"/>
      <c r="EO478" s="113"/>
      <c r="EP478" s="113"/>
      <c r="EQ478" s="113"/>
      <c r="ER478" s="113"/>
    </row>
    <row r="479" spans="1:148">
      <c r="A479" s="113"/>
      <c r="B479" s="113"/>
      <c r="S479" s="113"/>
      <c r="T479" s="113"/>
      <c r="U479" s="113"/>
      <c r="V479" s="113"/>
      <c r="W479" s="113"/>
      <c r="X479" s="113"/>
      <c r="Y479" s="113"/>
      <c r="Z479" s="113"/>
      <c r="AA479" s="113"/>
      <c r="AB479" s="113"/>
      <c r="AC479" s="113"/>
      <c r="AD479" s="113"/>
      <c r="AE479" s="113"/>
      <c r="AF479" s="113"/>
      <c r="AG479" s="113"/>
      <c r="AH479" s="113"/>
      <c r="AI479" s="113"/>
      <c r="AJ479" s="113"/>
      <c r="AK479" s="113"/>
      <c r="AL479" s="113"/>
      <c r="AM479" s="113"/>
      <c r="AN479" s="113"/>
      <c r="AO479" s="113"/>
      <c r="AP479" s="113"/>
      <c r="AQ479" s="113"/>
      <c r="AR479" s="113"/>
      <c r="AS479" s="113"/>
      <c r="AT479" s="113"/>
      <c r="AU479" s="113"/>
      <c r="AV479" s="113"/>
      <c r="AW479" s="113"/>
      <c r="AX479" s="113"/>
      <c r="AY479" s="113"/>
      <c r="AZ479" s="113"/>
      <c r="BA479" s="113"/>
      <c r="BB479" s="113"/>
      <c r="BC479" s="113"/>
      <c r="BD479" s="113"/>
      <c r="BE479" s="113"/>
      <c r="BF479" s="113"/>
      <c r="BG479" s="113"/>
      <c r="BH479" s="113"/>
      <c r="BI479" s="113"/>
      <c r="BJ479" s="113"/>
      <c r="BK479" s="113"/>
      <c r="BL479" s="113"/>
      <c r="BM479" s="113"/>
      <c r="BN479" s="113"/>
      <c r="BO479" s="113"/>
      <c r="BP479" s="113"/>
      <c r="BQ479" s="113"/>
      <c r="BR479" s="113"/>
      <c r="BS479" s="113"/>
      <c r="BT479" s="113"/>
      <c r="BU479" s="113"/>
      <c r="BV479" s="113"/>
      <c r="BW479" s="113"/>
      <c r="BX479" s="113"/>
      <c r="BY479" s="113"/>
      <c r="BZ479" s="113"/>
      <c r="CA479" s="113"/>
      <c r="CB479" s="113"/>
      <c r="CC479" s="113"/>
      <c r="CD479" s="113"/>
      <c r="CE479" s="113"/>
      <c r="CF479" s="113"/>
      <c r="CG479" s="113"/>
      <c r="CH479" s="113"/>
      <c r="CI479" s="113"/>
      <c r="CJ479" s="113"/>
      <c r="CK479" s="113"/>
      <c r="CL479" s="113"/>
      <c r="CM479" s="113"/>
      <c r="CN479" s="113"/>
      <c r="CO479" s="113"/>
      <c r="CP479" s="113"/>
      <c r="CQ479" s="113"/>
      <c r="CR479" s="113"/>
      <c r="CS479" s="113"/>
      <c r="CT479" s="113"/>
      <c r="CU479" s="113"/>
      <c r="CV479" s="113"/>
      <c r="CW479" s="113"/>
      <c r="CX479" s="113"/>
      <c r="CY479" s="113"/>
      <c r="CZ479" s="113"/>
      <c r="DA479" s="113"/>
      <c r="DB479" s="113"/>
      <c r="DC479" s="113"/>
      <c r="DD479" s="113"/>
      <c r="DE479" s="113"/>
      <c r="DF479" s="113"/>
      <c r="DG479" s="113"/>
      <c r="DH479" s="113"/>
      <c r="DI479" s="113"/>
      <c r="DJ479" s="113"/>
      <c r="DK479" s="113"/>
      <c r="DL479" s="113"/>
      <c r="DM479" s="113"/>
      <c r="DN479" s="113"/>
      <c r="DO479" s="113"/>
      <c r="DP479" s="113"/>
      <c r="DQ479" s="113"/>
      <c r="DR479" s="113"/>
      <c r="DS479" s="113"/>
      <c r="DT479" s="113"/>
      <c r="DU479" s="113"/>
      <c r="DV479" s="113"/>
      <c r="DW479" s="113"/>
      <c r="DX479" s="113"/>
      <c r="DY479" s="113"/>
      <c r="DZ479" s="113"/>
      <c r="EA479" s="113"/>
      <c r="EB479" s="113"/>
      <c r="EC479" s="113"/>
      <c r="ED479" s="113"/>
      <c r="EE479" s="113"/>
      <c r="EF479" s="113"/>
      <c r="EG479" s="113"/>
      <c r="EH479" s="113"/>
      <c r="EI479" s="113"/>
      <c r="EJ479" s="113"/>
      <c r="EK479" s="113"/>
      <c r="EL479" s="113"/>
      <c r="EM479" s="113"/>
      <c r="EN479" s="113"/>
      <c r="EO479" s="113"/>
      <c r="EP479" s="113"/>
      <c r="EQ479" s="113"/>
      <c r="ER479" s="113"/>
    </row>
    <row r="480" spans="1:148">
      <c r="A480" s="113"/>
      <c r="B480" s="113"/>
      <c r="S480" s="113"/>
      <c r="T480" s="113"/>
      <c r="U480" s="113"/>
      <c r="V480" s="113"/>
      <c r="W480" s="113"/>
      <c r="X480" s="113"/>
      <c r="Y480" s="113"/>
      <c r="Z480" s="113"/>
      <c r="AA480" s="113"/>
      <c r="AB480" s="113"/>
      <c r="AC480" s="113"/>
      <c r="AD480" s="113"/>
      <c r="AE480" s="113"/>
      <c r="AF480" s="113"/>
      <c r="AG480" s="113"/>
      <c r="AH480" s="113"/>
      <c r="AI480" s="113"/>
      <c r="AJ480" s="113"/>
      <c r="AK480" s="113"/>
      <c r="AL480" s="113"/>
      <c r="AM480" s="113"/>
      <c r="AN480" s="113"/>
      <c r="AO480" s="113"/>
      <c r="AP480" s="113"/>
      <c r="AQ480" s="113"/>
      <c r="AR480" s="113"/>
      <c r="AS480" s="113"/>
      <c r="AT480" s="113"/>
      <c r="AU480" s="113"/>
      <c r="AV480" s="113"/>
      <c r="AW480" s="113"/>
      <c r="AX480" s="113"/>
      <c r="AY480" s="113"/>
      <c r="AZ480" s="113"/>
      <c r="BA480" s="113"/>
      <c r="BB480" s="113"/>
      <c r="BC480" s="113"/>
      <c r="BD480" s="113"/>
      <c r="BE480" s="113"/>
      <c r="BF480" s="113"/>
      <c r="BG480" s="113"/>
      <c r="BH480" s="113"/>
      <c r="BI480" s="113"/>
      <c r="BJ480" s="113"/>
      <c r="BK480" s="113"/>
      <c r="BL480" s="113"/>
      <c r="BM480" s="113"/>
      <c r="BN480" s="113"/>
      <c r="BO480" s="113"/>
      <c r="BP480" s="113"/>
      <c r="BQ480" s="113"/>
      <c r="BR480" s="113"/>
      <c r="BS480" s="113"/>
      <c r="BT480" s="113"/>
      <c r="BU480" s="113"/>
      <c r="BV480" s="113"/>
      <c r="BW480" s="113"/>
      <c r="BX480" s="113"/>
      <c r="BY480" s="113"/>
      <c r="BZ480" s="113"/>
      <c r="CA480" s="113"/>
      <c r="CB480" s="113"/>
      <c r="CC480" s="113"/>
      <c r="CD480" s="113"/>
      <c r="CE480" s="113"/>
      <c r="CF480" s="113"/>
      <c r="CG480" s="113"/>
      <c r="CH480" s="113"/>
      <c r="CI480" s="113"/>
      <c r="CJ480" s="113"/>
      <c r="CK480" s="113"/>
      <c r="CL480" s="113"/>
      <c r="CM480" s="113"/>
      <c r="CN480" s="113"/>
      <c r="CO480" s="113"/>
      <c r="CP480" s="113"/>
      <c r="CQ480" s="113"/>
      <c r="CR480" s="113"/>
      <c r="CS480" s="113"/>
      <c r="CT480" s="113"/>
      <c r="CU480" s="113"/>
      <c r="CV480" s="113"/>
      <c r="CW480" s="113"/>
      <c r="CX480" s="113"/>
      <c r="CY480" s="113"/>
      <c r="CZ480" s="113"/>
      <c r="DA480" s="113"/>
      <c r="DB480" s="113"/>
      <c r="DC480" s="113"/>
      <c r="DD480" s="113"/>
      <c r="DE480" s="113"/>
      <c r="DF480" s="113"/>
      <c r="DG480" s="113"/>
      <c r="DH480" s="113"/>
      <c r="DI480" s="113"/>
      <c r="DJ480" s="113"/>
      <c r="DK480" s="113"/>
      <c r="DL480" s="113"/>
      <c r="DM480" s="113"/>
      <c r="DN480" s="113"/>
      <c r="DO480" s="113"/>
      <c r="DP480" s="113"/>
      <c r="DQ480" s="113"/>
      <c r="DR480" s="113"/>
      <c r="DS480" s="113"/>
      <c r="DT480" s="113"/>
      <c r="DU480" s="113"/>
      <c r="DV480" s="113"/>
      <c r="DW480" s="113"/>
      <c r="DX480" s="113"/>
      <c r="DY480" s="113"/>
      <c r="DZ480" s="113"/>
      <c r="EA480" s="113"/>
      <c r="EB480" s="113"/>
      <c r="EC480" s="113"/>
      <c r="ED480" s="113"/>
      <c r="EE480" s="113"/>
      <c r="EF480" s="113"/>
      <c r="EG480" s="113"/>
      <c r="EH480" s="113"/>
      <c r="EI480" s="113"/>
      <c r="EJ480" s="113"/>
      <c r="EK480" s="113"/>
      <c r="EL480" s="113"/>
      <c r="EM480" s="113"/>
      <c r="EN480" s="113"/>
      <c r="EO480" s="113"/>
      <c r="EP480" s="113"/>
      <c r="EQ480" s="113"/>
      <c r="ER480" s="113"/>
    </row>
    <row r="481" spans="1:148">
      <c r="A481" s="113"/>
      <c r="B481" s="113"/>
      <c r="S481" s="113"/>
      <c r="T481" s="113"/>
      <c r="U481" s="113"/>
      <c r="V481" s="113"/>
      <c r="W481" s="113"/>
      <c r="X481" s="113"/>
      <c r="Y481" s="113"/>
      <c r="Z481" s="113"/>
      <c r="AA481" s="113"/>
      <c r="AB481" s="113"/>
      <c r="AC481" s="113"/>
      <c r="AD481" s="113"/>
      <c r="AE481" s="113"/>
      <c r="AF481" s="113"/>
      <c r="AG481" s="113"/>
      <c r="AH481" s="113"/>
      <c r="AI481" s="113"/>
      <c r="AJ481" s="113"/>
      <c r="AK481" s="113"/>
      <c r="AL481" s="113"/>
      <c r="AM481" s="113"/>
      <c r="AN481" s="113"/>
      <c r="AO481" s="113"/>
      <c r="AP481" s="113"/>
      <c r="AQ481" s="113"/>
      <c r="AR481" s="113"/>
      <c r="AS481" s="113"/>
      <c r="AT481" s="113"/>
      <c r="AU481" s="113"/>
      <c r="AV481" s="113"/>
      <c r="AW481" s="113"/>
      <c r="AX481" s="113"/>
      <c r="AY481" s="113"/>
      <c r="AZ481" s="113"/>
      <c r="BA481" s="113"/>
      <c r="BB481" s="113"/>
      <c r="BC481" s="113"/>
      <c r="BD481" s="113"/>
      <c r="BE481" s="113"/>
      <c r="BF481" s="113"/>
      <c r="BG481" s="113"/>
      <c r="BH481" s="113"/>
      <c r="BI481" s="113"/>
      <c r="BJ481" s="113"/>
      <c r="BK481" s="113"/>
      <c r="BL481" s="113"/>
      <c r="BM481" s="113"/>
      <c r="BN481" s="113"/>
      <c r="BO481" s="113"/>
      <c r="BP481" s="113"/>
      <c r="BQ481" s="113"/>
      <c r="BR481" s="113"/>
      <c r="BS481" s="113"/>
      <c r="BT481" s="113"/>
      <c r="BU481" s="113"/>
      <c r="BV481" s="113"/>
      <c r="BW481" s="113"/>
      <c r="BX481" s="113"/>
      <c r="BY481" s="113"/>
      <c r="BZ481" s="113"/>
      <c r="CA481" s="113"/>
      <c r="CB481" s="113"/>
      <c r="CC481" s="113"/>
      <c r="CD481" s="113"/>
      <c r="CE481" s="113"/>
      <c r="CF481" s="113"/>
      <c r="CG481" s="113"/>
      <c r="CH481" s="113"/>
      <c r="CI481" s="113"/>
      <c r="CJ481" s="113"/>
      <c r="CK481" s="113"/>
      <c r="CL481" s="113"/>
      <c r="CM481" s="113"/>
      <c r="CN481" s="113"/>
      <c r="CO481" s="113"/>
      <c r="CP481" s="113"/>
      <c r="CQ481" s="113"/>
      <c r="CR481" s="113"/>
      <c r="CS481" s="113"/>
      <c r="CT481" s="113"/>
      <c r="CU481" s="113"/>
      <c r="CV481" s="113"/>
      <c r="CW481" s="113"/>
      <c r="CX481" s="113"/>
      <c r="CY481" s="113"/>
      <c r="CZ481" s="113"/>
      <c r="DA481" s="113"/>
      <c r="DB481" s="113"/>
      <c r="DC481" s="113"/>
      <c r="DD481" s="113"/>
      <c r="DE481" s="113"/>
      <c r="DF481" s="113"/>
      <c r="DG481" s="113"/>
      <c r="DH481" s="113"/>
      <c r="DI481" s="113"/>
      <c r="DJ481" s="113"/>
      <c r="DK481" s="113"/>
      <c r="DL481" s="113"/>
      <c r="DM481" s="113"/>
      <c r="DN481" s="113"/>
      <c r="DO481" s="113"/>
      <c r="DP481" s="113"/>
      <c r="DQ481" s="113"/>
      <c r="DR481" s="113"/>
      <c r="DS481" s="113"/>
      <c r="DT481" s="113"/>
      <c r="DU481" s="113"/>
      <c r="DV481" s="113"/>
      <c r="DW481" s="113"/>
      <c r="DX481" s="113"/>
      <c r="DY481" s="113"/>
      <c r="DZ481" s="113"/>
      <c r="EA481" s="113"/>
      <c r="EB481" s="113"/>
      <c r="EC481" s="113"/>
      <c r="ED481" s="113"/>
      <c r="EE481" s="113"/>
      <c r="EF481" s="113"/>
      <c r="EG481" s="113"/>
      <c r="EH481" s="113"/>
      <c r="EI481" s="113"/>
      <c r="EJ481" s="113"/>
      <c r="EK481" s="113"/>
      <c r="EL481" s="113"/>
      <c r="EM481" s="113"/>
      <c r="EN481" s="113"/>
      <c r="EO481" s="113"/>
      <c r="EP481" s="113"/>
      <c r="EQ481" s="113"/>
      <c r="ER481" s="113"/>
    </row>
    <row r="482" spans="1:148">
      <c r="A482" s="113"/>
      <c r="B482" s="113"/>
      <c r="S482" s="113"/>
      <c r="T482" s="113"/>
      <c r="U482" s="113"/>
      <c r="V482" s="113"/>
      <c r="W482" s="113"/>
      <c r="X482" s="113"/>
      <c r="Y482" s="113"/>
      <c r="Z482" s="113"/>
      <c r="AA482" s="113"/>
      <c r="AB482" s="113"/>
      <c r="AC482" s="113"/>
      <c r="AD482" s="113"/>
      <c r="AE482" s="113"/>
      <c r="AF482" s="113"/>
      <c r="AG482" s="113"/>
      <c r="AH482" s="113"/>
      <c r="AI482" s="113"/>
      <c r="AJ482" s="113"/>
      <c r="AK482" s="113"/>
      <c r="AL482" s="113"/>
      <c r="AM482" s="113"/>
      <c r="AN482" s="113"/>
      <c r="AO482" s="113"/>
      <c r="AP482" s="113"/>
      <c r="AQ482" s="113"/>
      <c r="AR482" s="113"/>
      <c r="AS482" s="113"/>
      <c r="AT482" s="113"/>
      <c r="AU482" s="113"/>
      <c r="AV482" s="113"/>
      <c r="AW482" s="113"/>
      <c r="AX482" s="113"/>
      <c r="AY482" s="113"/>
      <c r="AZ482" s="113"/>
      <c r="BA482" s="113"/>
      <c r="BB482" s="113"/>
      <c r="BC482" s="113"/>
      <c r="BD482" s="113"/>
      <c r="BE482" s="113"/>
      <c r="BF482" s="113"/>
      <c r="BG482" s="113"/>
      <c r="BH482" s="113"/>
      <c r="BI482" s="113"/>
      <c r="BJ482" s="113"/>
      <c r="BK482" s="113"/>
      <c r="BL482" s="113"/>
      <c r="BM482" s="113"/>
      <c r="BN482" s="113"/>
      <c r="BO482" s="113"/>
      <c r="BP482" s="113"/>
      <c r="BQ482" s="113"/>
      <c r="BR482" s="113"/>
      <c r="BS482" s="113"/>
      <c r="BT482" s="113"/>
      <c r="BU482" s="113"/>
      <c r="BV482" s="113"/>
      <c r="BW482" s="113"/>
      <c r="BX482" s="113"/>
      <c r="BY482" s="113"/>
      <c r="BZ482" s="113"/>
      <c r="CA482" s="113"/>
      <c r="CB482" s="113"/>
      <c r="CC482" s="113"/>
      <c r="CD482" s="113"/>
      <c r="CE482" s="113"/>
      <c r="CF482" s="113"/>
      <c r="CG482" s="113"/>
      <c r="CH482" s="113"/>
      <c r="CI482" s="113"/>
      <c r="CJ482" s="113"/>
      <c r="CK482" s="113"/>
      <c r="CL482" s="113"/>
      <c r="CM482" s="113"/>
      <c r="CN482" s="113"/>
      <c r="CO482" s="113"/>
      <c r="CP482" s="113"/>
      <c r="CQ482" s="113"/>
      <c r="CR482" s="113"/>
      <c r="CS482" s="113"/>
      <c r="CT482" s="113"/>
      <c r="CU482" s="113"/>
      <c r="CV482" s="113"/>
      <c r="CW482" s="113"/>
      <c r="CX482" s="113"/>
      <c r="CY482" s="113"/>
      <c r="CZ482" s="113"/>
      <c r="DA482" s="113"/>
      <c r="DB482" s="113"/>
      <c r="DC482" s="113"/>
      <c r="DD482" s="113"/>
      <c r="DE482" s="113"/>
      <c r="DF482" s="113"/>
      <c r="DG482" s="113"/>
      <c r="DH482" s="113"/>
      <c r="DI482" s="113"/>
      <c r="DJ482" s="113"/>
      <c r="DK482" s="113"/>
      <c r="DL482" s="113"/>
      <c r="DM482" s="113"/>
      <c r="DN482" s="113"/>
      <c r="DO482" s="113"/>
      <c r="DP482" s="113"/>
      <c r="DQ482" s="113"/>
      <c r="DR482" s="113"/>
      <c r="DS482" s="113"/>
      <c r="DT482" s="113"/>
      <c r="DU482" s="113"/>
      <c r="DV482" s="113"/>
      <c r="DW482" s="113"/>
      <c r="DX482" s="113"/>
      <c r="DY482" s="113"/>
      <c r="DZ482" s="113"/>
      <c r="EA482" s="113"/>
      <c r="EB482" s="113"/>
      <c r="EC482" s="113"/>
      <c r="ED482" s="113"/>
      <c r="EE482" s="113"/>
      <c r="EF482" s="113"/>
      <c r="EG482" s="113"/>
      <c r="EH482" s="113"/>
      <c r="EI482" s="113"/>
      <c r="EJ482" s="113"/>
      <c r="EK482" s="113"/>
      <c r="EL482" s="113"/>
      <c r="EM482" s="113"/>
      <c r="EN482" s="113"/>
      <c r="EO482" s="113"/>
      <c r="EP482" s="113"/>
      <c r="EQ482" s="113"/>
      <c r="ER482" s="113"/>
    </row>
    <row r="483" spans="1:148">
      <c r="A483" s="113"/>
      <c r="B483" s="113"/>
      <c r="S483" s="113"/>
      <c r="T483" s="113"/>
      <c r="U483" s="113"/>
      <c r="V483" s="113"/>
      <c r="W483" s="113"/>
      <c r="X483" s="113"/>
      <c r="Y483" s="113"/>
      <c r="Z483" s="113"/>
      <c r="AA483" s="113"/>
      <c r="AB483" s="113"/>
      <c r="AC483" s="113"/>
      <c r="AD483" s="113"/>
      <c r="AE483" s="113"/>
      <c r="AF483" s="113"/>
      <c r="AG483" s="113"/>
      <c r="AH483" s="113"/>
      <c r="AI483" s="113"/>
      <c r="AJ483" s="113"/>
      <c r="AK483" s="113"/>
      <c r="AL483" s="113"/>
      <c r="AM483" s="113"/>
      <c r="AN483" s="113"/>
      <c r="AO483" s="113"/>
      <c r="AP483" s="113"/>
      <c r="AQ483" s="113"/>
      <c r="AR483" s="113"/>
      <c r="AS483" s="113"/>
      <c r="AT483" s="113"/>
      <c r="AU483" s="113"/>
      <c r="AV483" s="113"/>
      <c r="AW483" s="113"/>
      <c r="AX483" s="113"/>
      <c r="AY483" s="113"/>
      <c r="AZ483" s="113"/>
      <c r="BA483" s="113"/>
      <c r="BB483" s="113"/>
      <c r="BC483" s="113"/>
      <c r="BD483" s="113"/>
      <c r="BE483" s="113"/>
      <c r="BF483" s="113"/>
      <c r="BG483" s="113"/>
      <c r="BH483" s="113"/>
      <c r="BI483" s="113"/>
      <c r="BJ483" s="113"/>
      <c r="BK483" s="113"/>
      <c r="BL483" s="113"/>
      <c r="BM483" s="113"/>
      <c r="BN483" s="113"/>
      <c r="BO483" s="113"/>
      <c r="BP483" s="113"/>
      <c r="BQ483" s="113"/>
      <c r="BR483" s="113"/>
      <c r="BS483" s="113"/>
      <c r="BT483" s="113"/>
      <c r="BU483" s="113"/>
      <c r="BV483" s="113"/>
      <c r="BW483" s="113"/>
      <c r="BX483" s="113"/>
      <c r="BY483" s="113"/>
      <c r="BZ483" s="113"/>
      <c r="CA483" s="113"/>
      <c r="CB483" s="113"/>
      <c r="CC483" s="113"/>
      <c r="CD483" s="113"/>
      <c r="CE483" s="113"/>
      <c r="CF483" s="113"/>
      <c r="CG483" s="113"/>
      <c r="CH483" s="113"/>
      <c r="CI483" s="113"/>
      <c r="CJ483" s="113"/>
      <c r="CK483" s="113"/>
      <c r="CL483" s="113"/>
      <c r="CM483" s="113"/>
      <c r="CN483" s="113"/>
      <c r="CO483" s="113"/>
      <c r="CP483" s="113"/>
      <c r="CQ483" s="113"/>
      <c r="CR483" s="113"/>
      <c r="CS483" s="113"/>
      <c r="CT483" s="113"/>
      <c r="CU483" s="113"/>
      <c r="CV483" s="113"/>
      <c r="CW483" s="113"/>
      <c r="CX483" s="113"/>
      <c r="CY483" s="113"/>
      <c r="CZ483" s="113"/>
      <c r="DA483" s="113"/>
      <c r="DB483" s="113"/>
      <c r="DC483" s="113"/>
      <c r="DD483" s="113"/>
      <c r="DE483" s="113"/>
      <c r="DF483" s="113"/>
      <c r="DG483" s="113"/>
      <c r="DH483" s="113"/>
      <c r="DI483" s="113"/>
      <c r="DJ483" s="113"/>
      <c r="DK483" s="113"/>
      <c r="DL483" s="113"/>
      <c r="DM483" s="113"/>
      <c r="DN483" s="113"/>
      <c r="DO483" s="113"/>
      <c r="DP483" s="113"/>
      <c r="DQ483" s="113"/>
      <c r="DR483" s="113"/>
      <c r="DS483" s="113"/>
      <c r="DT483" s="113"/>
      <c r="DU483" s="113"/>
      <c r="DV483" s="113"/>
      <c r="DW483" s="113"/>
      <c r="DX483" s="113"/>
      <c r="DY483" s="113"/>
      <c r="DZ483" s="113"/>
      <c r="EA483" s="113"/>
      <c r="EB483" s="113"/>
      <c r="EC483" s="113"/>
      <c r="ED483" s="113"/>
      <c r="EE483" s="113"/>
      <c r="EF483" s="113"/>
      <c r="EG483" s="113"/>
      <c r="EH483" s="113"/>
      <c r="EI483" s="113"/>
      <c r="EJ483" s="113"/>
      <c r="EK483" s="113"/>
      <c r="EL483" s="113"/>
      <c r="EM483" s="113"/>
      <c r="EN483" s="113"/>
      <c r="EO483" s="113"/>
      <c r="EP483" s="113"/>
      <c r="EQ483" s="113"/>
      <c r="ER483" s="113"/>
    </row>
    <row r="484" spans="1:148">
      <c r="A484" s="113"/>
      <c r="B484" s="113"/>
      <c r="S484" s="113"/>
      <c r="T484" s="113"/>
      <c r="U484" s="113"/>
      <c r="V484" s="113"/>
      <c r="W484" s="113"/>
      <c r="X484" s="113"/>
      <c r="Y484" s="113"/>
      <c r="Z484" s="113"/>
      <c r="AA484" s="113"/>
      <c r="AB484" s="113"/>
      <c r="AC484" s="113"/>
      <c r="AD484" s="113"/>
      <c r="AE484" s="113"/>
      <c r="AF484" s="113"/>
      <c r="AG484" s="113"/>
      <c r="AH484" s="113"/>
      <c r="AI484" s="113"/>
      <c r="AJ484" s="113"/>
      <c r="AK484" s="113"/>
      <c r="AL484" s="113"/>
      <c r="AM484" s="113"/>
      <c r="AN484" s="113"/>
      <c r="AO484" s="113"/>
      <c r="AP484" s="113"/>
      <c r="AQ484" s="113"/>
      <c r="AR484" s="113"/>
      <c r="AS484" s="113"/>
      <c r="AT484" s="113"/>
      <c r="AU484" s="113"/>
      <c r="AV484" s="113"/>
      <c r="AW484" s="113"/>
      <c r="AX484" s="113"/>
      <c r="AY484" s="113"/>
      <c r="AZ484" s="113"/>
      <c r="BA484" s="113"/>
      <c r="BB484" s="113"/>
      <c r="BC484" s="113"/>
      <c r="BD484" s="113"/>
      <c r="BE484" s="113"/>
      <c r="BF484" s="113"/>
      <c r="BG484" s="113"/>
      <c r="BH484" s="113"/>
      <c r="BI484" s="113"/>
      <c r="BJ484" s="113"/>
      <c r="BK484" s="113"/>
      <c r="BL484" s="113"/>
      <c r="BM484" s="113"/>
      <c r="BN484" s="113"/>
      <c r="BO484" s="113"/>
      <c r="BP484" s="113"/>
      <c r="BQ484" s="113"/>
      <c r="BR484" s="113"/>
      <c r="BS484" s="113"/>
      <c r="BT484" s="113"/>
      <c r="BU484" s="113"/>
      <c r="BV484" s="113"/>
      <c r="BW484" s="113"/>
      <c r="BX484" s="113"/>
      <c r="BY484" s="113"/>
      <c r="BZ484" s="113"/>
      <c r="CA484" s="113"/>
      <c r="CB484" s="113"/>
      <c r="CC484" s="113"/>
      <c r="CD484" s="113"/>
      <c r="CE484" s="113"/>
      <c r="CF484" s="113"/>
      <c r="CG484" s="113"/>
      <c r="CH484" s="113"/>
      <c r="CI484" s="113"/>
      <c r="CJ484" s="113"/>
      <c r="CK484" s="113"/>
      <c r="CL484" s="113"/>
      <c r="CM484" s="113"/>
      <c r="CN484" s="113"/>
      <c r="CO484" s="113"/>
      <c r="CP484" s="113"/>
      <c r="CQ484" s="113"/>
      <c r="CR484" s="113"/>
      <c r="CS484" s="113"/>
      <c r="CT484" s="113"/>
      <c r="CU484" s="113"/>
      <c r="CV484" s="113"/>
      <c r="CW484" s="113"/>
      <c r="CX484" s="113"/>
      <c r="CY484" s="113"/>
      <c r="CZ484" s="113"/>
      <c r="DA484" s="113"/>
      <c r="DB484" s="113"/>
      <c r="DC484" s="113"/>
      <c r="DD484" s="113"/>
      <c r="DE484" s="113"/>
      <c r="DF484" s="113"/>
      <c r="DG484" s="113"/>
      <c r="DH484" s="113"/>
      <c r="DI484" s="113"/>
      <c r="DJ484" s="113"/>
      <c r="DK484" s="113"/>
      <c r="DL484" s="113"/>
      <c r="DM484" s="113"/>
      <c r="DN484" s="113"/>
      <c r="DO484" s="113"/>
      <c r="DP484" s="113"/>
      <c r="DQ484" s="113"/>
      <c r="DR484" s="113"/>
      <c r="DS484" s="113"/>
      <c r="DT484" s="113"/>
      <c r="DU484" s="113"/>
      <c r="DV484" s="113"/>
      <c r="DW484" s="113"/>
      <c r="DX484" s="113"/>
      <c r="DY484" s="113"/>
      <c r="DZ484" s="113"/>
      <c r="EA484" s="113"/>
      <c r="EB484" s="113"/>
      <c r="EC484" s="113"/>
      <c r="ED484" s="113"/>
      <c r="EE484" s="113"/>
      <c r="EF484" s="113"/>
      <c r="EG484" s="113"/>
      <c r="EH484" s="113"/>
      <c r="EI484" s="113"/>
      <c r="EJ484" s="113"/>
      <c r="EK484" s="113"/>
      <c r="EL484" s="113"/>
      <c r="EM484" s="113"/>
      <c r="EN484" s="113"/>
      <c r="EO484" s="113"/>
      <c r="EP484" s="113"/>
      <c r="EQ484" s="113"/>
      <c r="ER484" s="113"/>
    </row>
    <row r="485" spans="1:148">
      <c r="A485" s="113"/>
      <c r="B485" s="113"/>
      <c r="S485" s="113"/>
      <c r="T485" s="113"/>
      <c r="U485" s="113"/>
      <c r="V485" s="113"/>
      <c r="W485" s="113"/>
      <c r="X485" s="113"/>
      <c r="Y485" s="113"/>
      <c r="Z485" s="113"/>
      <c r="AA485" s="113"/>
      <c r="AB485" s="113"/>
      <c r="AC485" s="113"/>
      <c r="AD485" s="113"/>
      <c r="AE485" s="113"/>
      <c r="AF485" s="113"/>
      <c r="AG485" s="113"/>
      <c r="AH485" s="113"/>
      <c r="AI485" s="113"/>
      <c r="AJ485" s="113"/>
      <c r="AK485" s="113"/>
      <c r="AL485" s="113"/>
      <c r="AM485" s="113"/>
      <c r="AN485" s="113"/>
      <c r="AO485" s="113"/>
      <c r="AP485" s="113"/>
      <c r="AQ485" s="113"/>
      <c r="AR485" s="113"/>
      <c r="AS485" s="113"/>
      <c r="AT485" s="113"/>
      <c r="AU485" s="113"/>
      <c r="AV485" s="113"/>
      <c r="AW485" s="113"/>
      <c r="AX485" s="113"/>
      <c r="AY485" s="113"/>
      <c r="AZ485" s="113"/>
      <c r="BA485" s="113"/>
      <c r="BB485" s="113"/>
      <c r="BC485" s="113"/>
      <c r="BD485" s="113"/>
      <c r="BE485" s="113"/>
      <c r="BF485" s="113"/>
      <c r="BG485" s="113"/>
      <c r="BH485" s="113"/>
      <c r="BI485" s="113"/>
      <c r="BJ485" s="113"/>
      <c r="BK485" s="113"/>
      <c r="BL485" s="113"/>
      <c r="BM485" s="113"/>
      <c r="BN485" s="113"/>
      <c r="BO485" s="113"/>
      <c r="BP485" s="113"/>
      <c r="BQ485" s="113"/>
      <c r="BR485" s="113"/>
      <c r="BS485" s="113"/>
      <c r="BT485" s="113"/>
      <c r="BU485" s="113"/>
      <c r="BV485" s="113"/>
      <c r="BW485" s="113"/>
      <c r="BX485" s="113"/>
      <c r="BY485" s="113"/>
      <c r="BZ485" s="113"/>
      <c r="CA485" s="113"/>
      <c r="CB485" s="113"/>
      <c r="CC485" s="113"/>
      <c r="CD485" s="113"/>
      <c r="CE485" s="113"/>
      <c r="CF485" s="113"/>
      <c r="CG485" s="113"/>
      <c r="CH485" s="113"/>
      <c r="CI485" s="113"/>
      <c r="CJ485" s="113"/>
      <c r="CK485" s="113"/>
      <c r="CL485" s="113"/>
      <c r="CM485" s="113"/>
      <c r="CN485" s="113"/>
      <c r="CO485" s="113"/>
      <c r="CP485" s="113"/>
      <c r="CQ485" s="113"/>
      <c r="CR485" s="113"/>
      <c r="CS485" s="113"/>
      <c r="CT485" s="113"/>
      <c r="CU485" s="113"/>
      <c r="CV485" s="113"/>
      <c r="CW485" s="113"/>
      <c r="CX485" s="113"/>
      <c r="CY485" s="113"/>
      <c r="CZ485" s="113"/>
      <c r="DA485" s="113"/>
      <c r="DB485" s="113"/>
      <c r="DC485" s="113"/>
      <c r="DD485" s="113"/>
      <c r="DE485" s="113"/>
      <c r="DF485" s="113"/>
      <c r="DG485" s="113"/>
      <c r="DH485" s="113"/>
      <c r="DI485" s="113"/>
      <c r="DJ485" s="113"/>
      <c r="DK485" s="113"/>
      <c r="DL485" s="113"/>
      <c r="DM485" s="113"/>
      <c r="DN485" s="113"/>
      <c r="DO485" s="113"/>
      <c r="DP485" s="113"/>
      <c r="DQ485" s="113"/>
      <c r="DR485" s="113"/>
      <c r="DS485" s="113"/>
      <c r="DT485" s="113"/>
      <c r="DU485" s="113"/>
      <c r="DV485" s="113"/>
      <c r="DW485" s="113"/>
      <c r="DX485" s="113"/>
      <c r="DY485" s="113"/>
      <c r="DZ485" s="113"/>
      <c r="EA485" s="113"/>
      <c r="EB485" s="113"/>
      <c r="EC485" s="113"/>
      <c r="ED485" s="113"/>
      <c r="EE485" s="113"/>
      <c r="EF485" s="113"/>
      <c r="EG485" s="113"/>
      <c r="EH485" s="113"/>
      <c r="EI485" s="113"/>
      <c r="EJ485" s="113"/>
      <c r="EK485" s="113"/>
      <c r="EL485" s="113"/>
      <c r="EM485" s="113"/>
      <c r="EN485" s="113"/>
      <c r="EO485" s="113"/>
      <c r="EP485" s="113"/>
      <c r="EQ485" s="113"/>
      <c r="ER485" s="113"/>
    </row>
    <row r="486" spans="1:148">
      <c r="A486" s="113"/>
      <c r="B486" s="113"/>
      <c r="S486" s="113"/>
      <c r="T486" s="113"/>
      <c r="U486" s="113"/>
      <c r="V486" s="113"/>
      <c r="W486" s="113"/>
      <c r="X486" s="113"/>
      <c r="Y486" s="113"/>
      <c r="Z486" s="113"/>
      <c r="AA486" s="113"/>
      <c r="AB486" s="113"/>
      <c r="AC486" s="113"/>
      <c r="AD486" s="113"/>
      <c r="AE486" s="113"/>
      <c r="AF486" s="113"/>
      <c r="AG486" s="113"/>
      <c r="AH486" s="113"/>
      <c r="AI486" s="113"/>
      <c r="AJ486" s="113"/>
      <c r="AK486" s="113"/>
      <c r="AL486" s="113"/>
      <c r="AM486" s="113"/>
      <c r="AN486" s="113"/>
      <c r="AO486" s="113"/>
      <c r="AP486" s="113"/>
      <c r="AQ486" s="113"/>
      <c r="AR486" s="113"/>
      <c r="AS486" s="113"/>
      <c r="AT486" s="113"/>
      <c r="AU486" s="113"/>
      <c r="AV486" s="113"/>
      <c r="AW486" s="113"/>
      <c r="AX486" s="113"/>
      <c r="AY486" s="113"/>
      <c r="AZ486" s="113"/>
      <c r="BA486" s="113"/>
      <c r="BB486" s="113"/>
      <c r="BC486" s="113"/>
      <c r="BD486" s="113"/>
      <c r="BE486" s="113"/>
      <c r="BF486" s="113"/>
      <c r="BG486" s="113"/>
      <c r="BH486" s="113"/>
      <c r="BI486" s="113"/>
      <c r="BJ486" s="113"/>
      <c r="BK486" s="113"/>
      <c r="BL486" s="113"/>
      <c r="BM486" s="113"/>
      <c r="BN486" s="113"/>
      <c r="BO486" s="113"/>
      <c r="BP486" s="113"/>
      <c r="BQ486" s="113"/>
      <c r="BR486" s="113"/>
      <c r="BS486" s="113"/>
      <c r="BT486" s="113"/>
      <c r="BU486" s="113"/>
      <c r="BV486" s="113"/>
      <c r="BW486" s="113"/>
      <c r="BX486" s="113"/>
      <c r="BY486" s="113"/>
      <c r="BZ486" s="113"/>
      <c r="CA486" s="113"/>
      <c r="CB486" s="113"/>
      <c r="CC486" s="113"/>
      <c r="CD486" s="113"/>
      <c r="CE486" s="113"/>
      <c r="CF486" s="113"/>
      <c r="CG486" s="113"/>
      <c r="CH486" s="113"/>
      <c r="CI486" s="113"/>
      <c r="CJ486" s="113"/>
      <c r="CK486" s="113"/>
      <c r="CL486" s="113"/>
      <c r="CM486" s="113"/>
      <c r="CN486" s="113"/>
      <c r="CO486" s="113"/>
      <c r="CP486" s="113"/>
      <c r="CQ486" s="113"/>
      <c r="CR486" s="113"/>
      <c r="CS486" s="113"/>
      <c r="CT486" s="113"/>
      <c r="CU486" s="113"/>
      <c r="CV486" s="113"/>
      <c r="CW486" s="113"/>
      <c r="CX486" s="113"/>
      <c r="CY486" s="113"/>
      <c r="CZ486" s="113"/>
      <c r="DA486" s="113"/>
      <c r="DB486" s="113"/>
      <c r="DC486" s="113"/>
      <c r="DD486" s="113"/>
      <c r="DE486" s="113"/>
      <c r="DF486" s="113"/>
      <c r="DG486" s="113"/>
      <c r="DH486" s="113"/>
      <c r="DI486" s="113"/>
      <c r="DJ486" s="113"/>
      <c r="DK486" s="113"/>
      <c r="DL486" s="113"/>
      <c r="DM486" s="113"/>
      <c r="DN486" s="113"/>
      <c r="DO486" s="113"/>
      <c r="DP486" s="113"/>
      <c r="DQ486" s="113"/>
      <c r="DR486" s="113"/>
      <c r="DS486" s="113"/>
      <c r="DT486" s="113"/>
      <c r="DU486" s="113"/>
      <c r="DV486" s="113"/>
      <c r="DW486" s="113"/>
      <c r="DX486" s="113"/>
      <c r="DY486" s="113"/>
      <c r="DZ486" s="113"/>
      <c r="EA486" s="113"/>
      <c r="EB486" s="113"/>
      <c r="EC486" s="113"/>
      <c r="ED486" s="113"/>
      <c r="EE486" s="113"/>
      <c r="EF486" s="113"/>
      <c r="EG486" s="113"/>
      <c r="EH486" s="113"/>
      <c r="EI486" s="113"/>
      <c r="EJ486" s="113"/>
      <c r="EK486" s="113"/>
      <c r="EL486" s="113"/>
      <c r="EM486" s="113"/>
      <c r="EN486" s="113"/>
      <c r="EO486" s="113"/>
      <c r="EP486" s="113"/>
      <c r="EQ486" s="113"/>
      <c r="ER486" s="113"/>
    </row>
    <row r="487" spans="1:148">
      <c r="A487" s="113"/>
      <c r="B487" s="113"/>
      <c r="S487" s="113"/>
      <c r="T487" s="113"/>
      <c r="U487" s="113"/>
      <c r="V487" s="113"/>
      <c r="W487" s="113"/>
      <c r="X487" s="113"/>
      <c r="Y487" s="113"/>
      <c r="Z487" s="113"/>
      <c r="AA487" s="113"/>
      <c r="AB487" s="113"/>
      <c r="AC487" s="113"/>
      <c r="AD487" s="113"/>
      <c r="AE487" s="113"/>
      <c r="AF487" s="113"/>
      <c r="AG487" s="113"/>
      <c r="AH487" s="113"/>
      <c r="AI487" s="113"/>
      <c r="AJ487" s="113"/>
      <c r="AK487" s="113"/>
      <c r="AL487" s="113"/>
      <c r="AM487" s="113"/>
      <c r="AN487" s="113"/>
      <c r="AO487" s="113"/>
      <c r="AP487" s="113"/>
      <c r="AQ487" s="113"/>
      <c r="AR487" s="113"/>
      <c r="AS487" s="113"/>
      <c r="AT487" s="113"/>
      <c r="AU487" s="113"/>
      <c r="AV487" s="113"/>
      <c r="AW487" s="113"/>
      <c r="AX487" s="113"/>
      <c r="AY487" s="113"/>
      <c r="AZ487" s="113"/>
      <c r="BA487" s="113"/>
      <c r="BB487" s="113"/>
      <c r="BC487" s="113"/>
      <c r="BD487" s="113"/>
      <c r="BE487" s="113"/>
      <c r="BF487" s="113"/>
      <c r="BG487" s="113"/>
      <c r="BH487" s="113"/>
      <c r="BI487" s="113"/>
      <c r="BJ487" s="113"/>
      <c r="BK487" s="113"/>
      <c r="BL487" s="113"/>
      <c r="BM487" s="113"/>
      <c r="BN487" s="113"/>
      <c r="BO487" s="113"/>
      <c r="BP487" s="113"/>
      <c r="BQ487" s="113"/>
      <c r="BR487" s="113"/>
      <c r="BS487" s="113"/>
      <c r="BT487" s="113"/>
      <c r="BU487" s="113"/>
      <c r="BV487" s="113"/>
      <c r="BW487" s="113"/>
      <c r="BX487" s="113"/>
      <c r="BY487" s="113"/>
      <c r="BZ487" s="113"/>
      <c r="CA487" s="113"/>
      <c r="CB487" s="113"/>
      <c r="CC487" s="113"/>
      <c r="CD487" s="113"/>
      <c r="CE487" s="113"/>
      <c r="CF487" s="113"/>
      <c r="CG487" s="113"/>
      <c r="CH487" s="113"/>
      <c r="CI487" s="113"/>
      <c r="CJ487" s="113"/>
      <c r="CK487" s="113"/>
      <c r="CL487" s="113"/>
      <c r="CM487" s="113"/>
      <c r="CN487" s="113"/>
      <c r="CO487" s="113"/>
      <c r="CP487" s="113"/>
      <c r="CQ487" s="113"/>
      <c r="CR487" s="113"/>
      <c r="CS487" s="113"/>
      <c r="CT487" s="113"/>
      <c r="CU487" s="113"/>
      <c r="CV487" s="113"/>
      <c r="CW487" s="113"/>
      <c r="CX487" s="113"/>
      <c r="CY487" s="113"/>
      <c r="CZ487" s="113"/>
      <c r="DA487" s="113"/>
      <c r="DB487" s="113"/>
      <c r="DC487" s="113"/>
      <c r="DD487" s="113"/>
      <c r="DE487" s="113"/>
      <c r="DF487" s="113"/>
      <c r="DG487" s="113"/>
      <c r="DH487" s="113"/>
      <c r="DI487" s="113"/>
      <c r="DJ487" s="113"/>
      <c r="DK487" s="113"/>
      <c r="DL487" s="113"/>
      <c r="DM487" s="113"/>
      <c r="DN487" s="113"/>
      <c r="DO487" s="113"/>
      <c r="DP487" s="113"/>
      <c r="DQ487" s="113"/>
      <c r="DR487" s="113"/>
      <c r="DS487" s="113"/>
      <c r="DT487" s="113"/>
      <c r="DU487" s="113"/>
      <c r="DV487" s="113"/>
      <c r="DW487" s="113"/>
      <c r="DX487" s="113"/>
      <c r="DY487" s="113"/>
      <c r="DZ487" s="113"/>
      <c r="EA487" s="113"/>
      <c r="EB487" s="113"/>
      <c r="EC487" s="113"/>
      <c r="ED487" s="113"/>
      <c r="EE487" s="113"/>
      <c r="EF487" s="113"/>
      <c r="EG487" s="113"/>
      <c r="EH487" s="113"/>
      <c r="EI487" s="113"/>
      <c r="EJ487" s="113"/>
      <c r="EK487" s="113"/>
      <c r="EL487" s="113"/>
      <c r="EM487" s="113"/>
      <c r="EN487" s="113"/>
      <c r="EO487" s="113"/>
      <c r="EP487" s="113"/>
      <c r="EQ487" s="113"/>
      <c r="ER487" s="113"/>
    </row>
    <row r="488" spans="1:148">
      <c r="A488" s="113"/>
      <c r="B488" s="113"/>
      <c r="S488" s="113"/>
      <c r="T488" s="113"/>
      <c r="U488" s="113"/>
      <c r="V488" s="113"/>
      <c r="W488" s="113"/>
      <c r="X488" s="113"/>
      <c r="Y488" s="113"/>
      <c r="Z488" s="113"/>
      <c r="AA488" s="113"/>
      <c r="AB488" s="113"/>
      <c r="AC488" s="113"/>
      <c r="AD488" s="113"/>
      <c r="AE488" s="113"/>
      <c r="AF488" s="113"/>
      <c r="AG488" s="113"/>
      <c r="AH488" s="113"/>
      <c r="AI488" s="113"/>
      <c r="AJ488" s="113"/>
      <c r="AK488" s="113"/>
      <c r="AL488" s="113"/>
      <c r="AM488" s="113"/>
      <c r="AN488" s="113"/>
      <c r="AO488" s="113"/>
      <c r="AP488" s="113"/>
      <c r="AQ488" s="113"/>
      <c r="AR488" s="113"/>
      <c r="AS488" s="113"/>
      <c r="AT488" s="113"/>
      <c r="AU488" s="113"/>
      <c r="AV488" s="113"/>
      <c r="AW488" s="113"/>
      <c r="AX488" s="113"/>
      <c r="AY488" s="113"/>
      <c r="AZ488" s="113"/>
      <c r="BA488" s="113"/>
      <c r="BB488" s="113"/>
      <c r="BC488" s="113"/>
      <c r="BD488" s="113"/>
      <c r="BE488" s="113"/>
      <c r="BF488" s="113"/>
      <c r="BG488" s="113"/>
      <c r="BH488" s="113"/>
      <c r="BI488" s="113"/>
      <c r="BJ488" s="113"/>
      <c r="BK488" s="113"/>
      <c r="BL488" s="113"/>
      <c r="BM488" s="113"/>
      <c r="BN488" s="113"/>
      <c r="BO488" s="113"/>
      <c r="BP488" s="113"/>
      <c r="BQ488" s="113"/>
      <c r="BR488" s="113"/>
      <c r="BS488" s="113"/>
      <c r="BT488" s="113"/>
      <c r="BU488" s="113"/>
      <c r="BV488" s="113"/>
      <c r="BW488" s="113"/>
      <c r="BX488" s="113"/>
      <c r="BY488" s="113"/>
      <c r="BZ488" s="113"/>
      <c r="CA488" s="113"/>
      <c r="CB488" s="113"/>
      <c r="CC488" s="113"/>
      <c r="CD488" s="113"/>
      <c r="CE488" s="113"/>
      <c r="CF488" s="113"/>
      <c r="CG488" s="113"/>
      <c r="CH488" s="113"/>
      <c r="CI488" s="113"/>
      <c r="CJ488" s="113"/>
      <c r="CK488" s="113"/>
      <c r="CL488" s="113"/>
      <c r="CM488" s="113"/>
      <c r="CN488" s="113"/>
      <c r="CO488" s="113"/>
      <c r="CP488" s="113"/>
      <c r="CQ488" s="113"/>
      <c r="CR488" s="113"/>
      <c r="CS488" s="113"/>
      <c r="CT488" s="113"/>
      <c r="CU488" s="113"/>
      <c r="CV488" s="113"/>
      <c r="CW488" s="113"/>
      <c r="CX488" s="113"/>
      <c r="CY488" s="113"/>
      <c r="CZ488" s="113"/>
      <c r="DA488" s="113"/>
      <c r="DB488" s="113"/>
      <c r="DC488" s="113"/>
      <c r="DD488" s="113"/>
      <c r="DE488" s="113"/>
      <c r="DF488" s="113"/>
      <c r="DG488" s="113"/>
      <c r="DH488" s="113"/>
      <c r="DI488" s="113"/>
      <c r="DJ488" s="113"/>
      <c r="DK488" s="113"/>
      <c r="DL488" s="113"/>
      <c r="DM488" s="113"/>
      <c r="DN488" s="113"/>
      <c r="DO488" s="113"/>
      <c r="DP488" s="113"/>
      <c r="DQ488" s="113"/>
      <c r="DR488" s="113"/>
      <c r="DS488" s="113"/>
      <c r="DT488" s="113"/>
      <c r="DU488" s="113"/>
      <c r="DV488" s="113"/>
      <c r="DW488" s="113"/>
      <c r="DX488" s="113"/>
      <c r="DY488" s="113"/>
      <c r="DZ488" s="113"/>
      <c r="EA488" s="113"/>
      <c r="EB488" s="113"/>
      <c r="EC488" s="113"/>
      <c r="ED488" s="113"/>
      <c r="EE488" s="113"/>
      <c r="EF488" s="113"/>
      <c r="EG488" s="113"/>
      <c r="EH488" s="113"/>
      <c r="EI488" s="113"/>
      <c r="EJ488" s="113"/>
      <c r="EK488" s="113"/>
      <c r="EL488" s="113"/>
      <c r="EM488" s="113"/>
      <c r="EN488" s="113"/>
      <c r="EO488" s="113"/>
      <c r="EP488" s="113"/>
      <c r="EQ488" s="113"/>
      <c r="ER488" s="113"/>
    </row>
    <row r="489" spans="1:148">
      <c r="A489" s="113"/>
      <c r="B489" s="113"/>
      <c r="S489" s="113"/>
      <c r="T489" s="113"/>
      <c r="U489" s="113"/>
      <c r="V489" s="113"/>
      <c r="W489" s="113"/>
      <c r="X489" s="113"/>
      <c r="Y489" s="113"/>
      <c r="Z489" s="113"/>
      <c r="AA489" s="113"/>
      <c r="AB489" s="113"/>
      <c r="AC489" s="113"/>
      <c r="AD489" s="113"/>
      <c r="AE489" s="113"/>
      <c r="AF489" s="113"/>
      <c r="AG489" s="113"/>
      <c r="AH489" s="113"/>
      <c r="AI489" s="113"/>
      <c r="AJ489" s="113"/>
      <c r="AK489" s="113"/>
      <c r="AL489" s="113"/>
      <c r="AM489" s="113"/>
      <c r="AN489" s="113"/>
      <c r="AO489" s="113"/>
      <c r="AP489" s="113"/>
      <c r="AQ489" s="113"/>
      <c r="AR489" s="113"/>
      <c r="AS489" s="113"/>
      <c r="AT489" s="113"/>
      <c r="AU489" s="113"/>
      <c r="AV489" s="113"/>
      <c r="AW489" s="113"/>
      <c r="AX489" s="113"/>
      <c r="AY489" s="113"/>
      <c r="AZ489" s="113"/>
      <c r="BA489" s="113"/>
      <c r="BB489" s="113"/>
      <c r="BC489" s="113"/>
      <c r="BD489" s="113"/>
      <c r="BE489" s="113"/>
      <c r="BF489" s="113"/>
      <c r="BG489" s="113"/>
      <c r="BH489" s="113"/>
      <c r="BI489" s="113"/>
      <c r="BJ489" s="113"/>
      <c r="BK489" s="113"/>
      <c r="BL489" s="113"/>
      <c r="BM489" s="113"/>
      <c r="BN489" s="113"/>
      <c r="BO489" s="113"/>
      <c r="BP489" s="113"/>
      <c r="BQ489" s="113"/>
      <c r="BR489" s="113"/>
      <c r="BS489" s="113"/>
      <c r="BT489" s="113"/>
      <c r="BU489" s="113"/>
      <c r="BV489" s="113"/>
      <c r="BW489" s="113"/>
      <c r="BX489" s="113"/>
      <c r="BY489" s="113"/>
      <c r="BZ489" s="113"/>
      <c r="CA489" s="113"/>
      <c r="CB489" s="113"/>
      <c r="CC489" s="113"/>
      <c r="CD489" s="113"/>
      <c r="CE489" s="113"/>
      <c r="CF489" s="113"/>
      <c r="CG489" s="113"/>
      <c r="CH489" s="113"/>
      <c r="CI489" s="113"/>
      <c r="CJ489" s="113"/>
      <c r="CK489" s="113"/>
      <c r="CL489" s="113"/>
      <c r="CM489" s="113"/>
      <c r="CN489" s="113"/>
      <c r="CO489" s="113"/>
      <c r="CP489" s="113"/>
      <c r="CQ489" s="113"/>
      <c r="CR489" s="113"/>
      <c r="CS489" s="113"/>
      <c r="CT489" s="113"/>
      <c r="CU489" s="113"/>
      <c r="CV489" s="113"/>
      <c r="CW489" s="113"/>
      <c r="CX489" s="113"/>
      <c r="CY489" s="113"/>
      <c r="CZ489" s="113"/>
      <c r="DA489" s="113"/>
      <c r="DB489" s="113"/>
      <c r="DC489" s="113"/>
      <c r="DD489" s="113"/>
      <c r="DE489" s="113"/>
      <c r="DF489" s="113"/>
      <c r="DG489" s="113"/>
      <c r="DH489" s="113"/>
      <c r="DI489" s="113"/>
      <c r="DJ489" s="113"/>
      <c r="DK489" s="113"/>
      <c r="DL489" s="113"/>
      <c r="DM489" s="113"/>
      <c r="DN489" s="113"/>
      <c r="DO489" s="113"/>
      <c r="DP489" s="113"/>
      <c r="DQ489" s="113"/>
      <c r="DR489" s="113"/>
      <c r="DS489" s="113"/>
      <c r="DT489" s="113"/>
      <c r="DU489" s="113"/>
      <c r="DV489" s="113"/>
      <c r="DW489" s="113"/>
      <c r="DX489" s="113"/>
      <c r="DY489" s="113"/>
      <c r="DZ489" s="113"/>
      <c r="EA489" s="113"/>
      <c r="EB489" s="113"/>
      <c r="EC489" s="113"/>
      <c r="ED489" s="113"/>
      <c r="EE489" s="113"/>
      <c r="EF489" s="113"/>
      <c r="EG489" s="113"/>
      <c r="EH489" s="113"/>
      <c r="EI489" s="113"/>
      <c r="EJ489" s="113"/>
      <c r="EK489" s="113"/>
      <c r="EL489" s="113"/>
      <c r="EM489" s="113"/>
      <c r="EN489" s="113"/>
      <c r="EO489" s="113"/>
      <c r="EP489" s="113"/>
      <c r="EQ489" s="113"/>
      <c r="ER489" s="113"/>
    </row>
    <row r="490" spans="1:148">
      <c r="A490" s="113"/>
      <c r="B490" s="113"/>
      <c r="S490" s="113"/>
      <c r="T490" s="113"/>
      <c r="U490" s="113"/>
      <c r="V490" s="113"/>
      <c r="W490" s="113"/>
      <c r="X490" s="113"/>
      <c r="Y490" s="113"/>
      <c r="Z490" s="113"/>
      <c r="AA490" s="113"/>
      <c r="AB490" s="113"/>
      <c r="AC490" s="113"/>
      <c r="AD490" s="113"/>
      <c r="AE490" s="113"/>
      <c r="AF490" s="113"/>
      <c r="AG490" s="113"/>
      <c r="AH490" s="113"/>
      <c r="AI490" s="113"/>
      <c r="AJ490" s="113"/>
      <c r="AK490" s="113"/>
      <c r="AL490" s="113"/>
      <c r="AM490" s="113"/>
      <c r="AN490" s="113"/>
      <c r="AO490" s="113"/>
      <c r="AP490" s="113"/>
      <c r="AQ490" s="113"/>
      <c r="AR490" s="113"/>
      <c r="AS490" s="113"/>
      <c r="AT490" s="113"/>
      <c r="AU490" s="113"/>
      <c r="AV490" s="113"/>
      <c r="AW490" s="113"/>
      <c r="AX490" s="113"/>
      <c r="AY490" s="113"/>
      <c r="AZ490" s="113"/>
      <c r="BA490" s="113"/>
      <c r="BB490" s="113"/>
      <c r="BC490" s="113"/>
      <c r="BD490" s="113"/>
      <c r="BE490" s="113"/>
      <c r="BF490" s="113"/>
      <c r="BG490" s="113"/>
      <c r="BH490" s="113"/>
      <c r="BI490" s="113"/>
      <c r="BJ490" s="113"/>
      <c r="BK490" s="113"/>
      <c r="BL490" s="113"/>
      <c r="BM490" s="113"/>
      <c r="BN490" s="113"/>
      <c r="BO490" s="113"/>
      <c r="BP490" s="113"/>
      <c r="BQ490" s="113"/>
      <c r="BR490" s="113"/>
      <c r="BS490" s="113"/>
      <c r="BT490" s="113"/>
      <c r="BU490" s="113"/>
      <c r="BV490" s="113"/>
      <c r="BW490" s="113"/>
      <c r="BX490" s="113"/>
      <c r="BY490" s="113"/>
      <c r="BZ490" s="113"/>
      <c r="CA490" s="113"/>
      <c r="CB490" s="113"/>
      <c r="CC490" s="113"/>
      <c r="CD490" s="113"/>
      <c r="CE490" s="113"/>
      <c r="CF490" s="113"/>
      <c r="CG490" s="113"/>
      <c r="CH490" s="113"/>
      <c r="CI490" s="113"/>
      <c r="CJ490" s="113"/>
      <c r="CK490" s="113"/>
      <c r="CL490" s="113"/>
      <c r="CM490" s="113"/>
      <c r="CN490" s="113"/>
      <c r="CO490" s="113"/>
      <c r="CP490" s="113"/>
      <c r="CQ490" s="113"/>
      <c r="CR490" s="113"/>
      <c r="CS490" s="113"/>
      <c r="CT490" s="113"/>
      <c r="CU490" s="113"/>
      <c r="CV490" s="113"/>
      <c r="CW490" s="113"/>
      <c r="CX490" s="113"/>
      <c r="CY490" s="113"/>
      <c r="CZ490" s="113"/>
      <c r="DA490" s="113"/>
      <c r="DB490" s="113"/>
      <c r="DC490" s="113"/>
      <c r="DD490" s="113"/>
      <c r="DE490" s="113"/>
      <c r="DF490" s="113"/>
      <c r="DG490" s="113"/>
      <c r="DH490" s="113"/>
      <c r="DI490" s="113"/>
      <c r="DJ490" s="113"/>
      <c r="DK490" s="113"/>
      <c r="DL490" s="113"/>
      <c r="DM490" s="113"/>
      <c r="DN490" s="113"/>
      <c r="DO490" s="113"/>
      <c r="DP490" s="113"/>
      <c r="DQ490" s="113"/>
      <c r="DR490" s="113"/>
      <c r="DS490" s="113"/>
      <c r="DT490" s="113"/>
      <c r="DU490" s="113"/>
      <c r="DV490" s="113"/>
      <c r="DW490" s="113"/>
      <c r="DX490" s="113"/>
      <c r="DY490" s="113"/>
      <c r="DZ490" s="113"/>
      <c r="EA490" s="113"/>
      <c r="EB490" s="113"/>
      <c r="EC490" s="113"/>
      <c r="ED490" s="113"/>
      <c r="EE490" s="113"/>
      <c r="EF490" s="113"/>
      <c r="EG490" s="113"/>
      <c r="EH490" s="113"/>
      <c r="EI490" s="113"/>
      <c r="EJ490" s="113"/>
      <c r="EK490" s="113"/>
      <c r="EL490" s="113"/>
      <c r="EM490" s="113"/>
      <c r="EN490" s="113"/>
      <c r="EO490" s="113"/>
      <c r="EP490" s="113"/>
      <c r="EQ490" s="113"/>
      <c r="ER490" s="113"/>
    </row>
    <row r="491" spans="1:148">
      <c r="A491" s="113"/>
      <c r="B491" s="113"/>
      <c r="S491" s="113"/>
      <c r="T491" s="113"/>
      <c r="U491" s="113"/>
      <c r="V491" s="113"/>
      <c r="W491" s="113"/>
      <c r="X491" s="113"/>
      <c r="Y491" s="113"/>
      <c r="Z491" s="113"/>
      <c r="AA491" s="113"/>
      <c r="AB491" s="113"/>
      <c r="AC491" s="113"/>
      <c r="AD491" s="113"/>
      <c r="AE491" s="113"/>
      <c r="AF491" s="113"/>
      <c r="AG491" s="113"/>
      <c r="AH491" s="113"/>
      <c r="AI491" s="113"/>
      <c r="AJ491" s="113"/>
      <c r="AK491" s="113"/>
      <c r="AL491" s="113"/>
      <c r="AM491" s="113"/>
      <c r="AN491" s="113"/>
      <c r="AO491" s="113"/>
      <c r="AP491" s="113"/>
      <c r="AQ491" s="113"/>
      <c r="AR491" s="113"/>
      <c r="AS491" s="113"/>
      <c r="AT491" s="113"/>
      <c r="AU491" s="113"/>
      <c r="AV491" s="113"/>
      <c r="AW491" s="113"/>
      <c r="AX491" s="113"/>
      <c r="AY491" s="113"/>
      <c r="AZ491" s="113"/>
      <c r="BA491" s="113"/>
      <c r="BB491" s="113"/>
      <c r="BC491" s="113"/>
      <c r="BD491" s="113"/>
      <c r="BE491" s="113"/>
      <c r="BF491" s="113"/>
      <c r="BG491" s="113"/>
      <c r="BH491" s="113"/>
      <c r="BI491" s="113"/>
      <c r="BJ491" s="113"/>
      <c r="BK491" s="113"/>
      <c r="BL491" s="113"/>
      <c r="BM491" s="113"/>
      <c r="BN491" s="113"/>
      <c r="BO491" s="113"/>
      <c r="BP491" s="113"/>
      <c r="BQ491" s="113"/>
      <c r="BR491" s="113"/>
      <c r="BS491" s="113"/>
      <c r="BT491" s="113"/>
      <c r="BU491" s="113"/>
      <c r="BV491" s="113"/>
      <c r="BW491" s="113"/>
      <c r="BX491" s="113"/>
      <c r="BY491" s="113"/>
      <c r="BZ491" s="113"/>
      <c r="CA491" s="113"/>
      <c r="CB491" s="113"/>
      <c r="CC491" s="113"/>
      <c r="CD491" s="113"/>
      <c r="CE491" s="113"/>
      <c r="CF491" s="113"/>
      <c r="CG491" s="113"/>
      <c r="CH491" s="113"/>
      <c r="CI491" s="113"/>
      <c r="CJ491" s="113"/>
      <c r="CK491" s="113"/>
      <c r="CL491" s="113"/>
      <c r="CM491" s="113"/>
      <c r="CN491" s="113"/>
      <c r="CO491" s="113"/>
      <c r="CP491" s="113"/>
      <c r="CQ491" s="113"/>
      <c r="CR491" s="113"/>
      <c r="CS491" s="113"/>
      <c r="CT491" s="113"/>
      <c r="CU491" s="113"/>
      <c r="CV491" s="113"/>
      <c r="CW491" s="113"/>
      <c r="CX491" s="113"/>
      <c r="CY491" s="113"/>
      <c r="CZ491" s="113"/>
      <c r="DA491" s="113"/>
      <c r="DB491" s="113"/>
      <c r="DC491" s="113"/>
      <c r="DD491" s="113"/>
      <c r="DE491" s="113"/>
      <c r="DF491" s="113"/>
      <c r="DG491" s="113"/>
      <c r="DH491" s="113"/>
      <c r="DI491" s="113"/>
      <c r="DJ491" s="113"/>
      <c r="DK491" s="113"/>
      <c r="DL491" s="113"/>
      <c r="DM491" s="113"/>
      <c r="DN491" s="113"/>
      <c r="DO491" s="113"/>
      <c r="DP491" s="113"/>
      <c r="DQ491" s="113"/>
      <c r="DR491" s="113"/>
      <c r="DS491" s="113"/>
      <c r="DT491" s="113"/>
      <c r="DU491" s="113"/>
      <c r="DV491" s="113"/>
      <c r="DW491" s="113"/>
      <c r="DX491" s="113"/>
      <c r="DY491" s="113"/>
      <c r="DZ491" s="113"/>
      <c r="EA491" s="113"/>
      <c r="EB491" s="113"/>
      <c r="EC491" s="113"/>
      <c r="ED491" s="113"/>
      <c r="EE491" s="113"/>
      <c r="EF491" s="113"/>
      <c r="EG491" s="113"/>
      <c r="EH491" s="113"/>
      <c r="EI491" s="113"/>
      <c r="EJ491" s="113"/>
      <c r="EK491" s="113"/>
      <c r="EL491" s="113"/>
      <c r="EM491" s="113"/>
      <c r="EN491" s="113"/>
      <c r="EO491" s="113"/>
      <c r="EP491" s="113"/>
      <c r="EQ491" s="113"/>
      <c r="ER491" s="113"/>
    </row>
    <row r="492" spans="1:148">
      <c r="A492" s="113"/>
      <c r="B492" s="113"/>
      <c r="S492" s="113"/>
      <c r="T492" s="113"/>
      <c r="U492" s="113"/>
      <c r="V492" s="113"/>
      <c r="W492" s="113"/>
      <c r="X492" s="113"/>
      <c r="Y492" s="113"/>
      <c r="Z492" s="113"/>
      <c r="AA492" s="113"/>
      <c r="AB492" s="113"/>
      <c r="AC492" s="113"/>
      <c r="AD492" s="113"/>
      <c r="AE492" s="113"/>
      <c r="AF492" s="113"/>
      <c r="AG492" s="113"/>
      <c r="AH492" s="113"/>
      <c r="AI492" s="113"/>
      <c r="AJ492" s="113"/>
      <c r="AK492" s="113"/>
      <c r="AL492" s="113"/>
      <c r="AM492" s="113"/>
      <c r="AN492" s="113"/>
      <c r="AO492" s="113"/>
      <c r="AP492" s="113"/>
      <c r="AQ492" s="113"/>
      <c r="AR492" s="113"/>
      <c r="AS492" s="113"/>
      <c r="AT492" s="113"/>
      <c r="AU492" s="113"/>
      <c r="AV492" s="113"/>
      <c r="AW492" s="113"/>
      <c r="AX492" s="113"/>
      <c r="AY492" s="113"/>
      <c r="AZ492" s="113"/>
      <c r="BA492" s="113"/>
      <c r="BB492" s="113"/>
      <c r="BC492" s="113"/>
      <c r="BD492" s="113"/>
      <c r="BE492" s="113"/>
      <c r="BF492" s="113"/>
      <c r="BG492" s="113"/>
      <c r="BH492" s="113"/>
      <c r="BI492" s="113"/>
      <c r="BJ492" s="113"/>
      <c r="BK492" s="113"/>
      <c r="BL492" s="113"/>
      <c r="BM492" s="113"/>
      <c r="BN492" s="113"/>
      <c r="BO492" s="113"/>
      <c r="BP492" s="113"/>
      <c r="BQ492" s="113"/>
      <c r="BR492" s="113"/>
      <c r="BS492" s="113"/>
      <c r="BT492" s="113"/>
      <c r="BU492" s="113"/>
      <c r="BV492" s="113"/>
      <c r="BW492" s="113"/>
      <c r="BX492" s="113"/>
      <c r="BY492" s="113"/>
      <c r="BZ492" s="113"/>
      <c r="CA492" s="113"/>
      <c r="CB492" s="113"/>
      <c r="CC492" s="113"/>
      <c r="CD492" s="113"/>
      <c r="CE492" s="113"/>
      <c r="CF492" s="113"/>
      <c r="CG492" s="113"/>
      <c r="CH492" s="113"/>
      <c r="CI492" s="113"/>
      <c r="CJ492" s="113"/>
      <c r="CK492" s="113"/>
      <c r="CL492" s="113"/>
      <c r="CM492" s="113"/>
      <c r="CN492" s="113"/>
      <c r="CO492" s="113"/>
      <c r="CP492" s="113"/>
      <c r="CQ492" s="113"/>
      <c r="CR492" s="113"/>
      <c r="CS492" s="113"/>
      <c r="CT492" s="113"/>
      <c r="CU492" s="113"/>
      <c r="CV492" s="113"/>
      <c r="CW492" s="113"/>
      <c r="CX492" s="113"/>
      <c r="CY492" s="113"/>
      <c r="CZ492" s="113"/>
      <c r="DA492" s="113"/>
      <c r="DB492" s="113"/>
      <c r="DC492" s="113"/>
      <c r="DD492" s="113"/>
      <c r="DE492" s="113"/>
      <c r="DF492" s="113"/>
      <c r="DG492" s="113"/>
      <c r="DH492" s="113"/>
      <c r="DI492" s="113"/>
      <c r="DJ492" s="113"/>
      <c r="DK492" s="113"/>
      <c r="DL492" s="113"/>
      <c r="DM492" s="113"/>
      <c r="DN492" s="113"/>
      <c r="DO492" s="113"/>
      <c r="DP492" s="113"/>
      <c r="DQ492" s="113"/>
      <c r="DR492" s="113"/>
      <c r="DS492" s="113"/>
      <c r="DT492" s="113"/>
      <c r="DU492" s="113"/>
      <c r="DV492" s="113"/>
      <c r="DW492" s="113"/>
      <c r="DX492" s="113"/>
      <c r="DY492" s="113"/>
      <c r="DZ492" s="113"/>
      <c r="EA492" s="113"/>
      <c r="EB492" s="113"/>
      <c r="EC492" s="113"/>
      <c r="ED492" s="113"/>
      <c r="EE492" s="113"/>
      <c r="EF492" s="113"/>
      <c r="EG492" s="113"/>
      <c r="EH492" s="113"/>
      <c r="EI492" s="113"/>
      <c r="EJ492" s="113"/>
      <c r="EK492" s="113"/>
      <c r="EL492" s="113"/>
      <c r="EM492" s="113"/>
      <c r="EN492" s="113"/>
      <c r="EO492" s="113"/>
      <c r="EP492" s="113"/>
      <c r="EQ492" s="113"/>
      <c r="ER492" s="113"/>
    </row>
    <row r="493" spans="1:148">
      <c r="A493" s="113"/>
      <c r="B493" s="113"/>
      <c r="S493" s="113"/>
      <c r="T493" s="113"/>
      <c r="U493" s="113"/>
      <c r="V493" s="113"/>
      <c r="W493" s="113"/>
      <c r="X493" s="113"/>
      <c r="Y493" s="113"/>
      <c r="Z493" s="113"/>
      <c r="AA493" s="113"/>
      <c r="AB493" s="113"/>
      <c r="AC493" s="113"/>
      <c r="AD493" s="113"/>
      <c r="AE493" s="113"/>
      <c r="AF493" s="113"/>
      <c r="AG493" s="113"/>
      <c r="AH493" s="113"/>
      <c r="AI493" s="113"/>
      <c r="AJ493" s="113"/>
      <c r="AK493" s="113"/>
      <c r="AL493" s="113"/>
      <c r="AM493" s="113"/>
      <c r="AN493" s="113"/>
      <c r="AO493" s="113"/>
      <c r="AP493" s="113"/>
      <c r="AQ493" s="113"/>
      <c r="AR493" s="113"/>
      <c r="AS493" s="113"/>
      <c r="AT493" s="113"/>
      <c r="AU493" s="113"/>
      <c r="AV493" s="113"/>
      <c r="AW493" s="113"/>
      <c r="AX493" s="113"/>
      <c r="AY493" s="113"/>
      <c r="AZ493" s="113"/>
      <c r="BA493" s="113"/>
      <c r="BB493" s="113"/>
      <c r="BC493" s="113"/>
      <c r="BD493" s="113"/>
      <c r="BE493" s="113"/>
      <c r="BF493" s="113"/>
      <c r="BG493" s="113"/>
      <c r="BH493" s="113"/>
      <c r="BI493" s="113"/>
      <c r="BJ493" s="113"/>
      <c r="BK493" s="113"/>
      <c r="BL493" s="113"/>
      <c r="BM493" s="113"/>
      <c r="BN493" s="113"/>
      <c r="BO493" s="113"/>
      <c r="BP493" s="113"/>
      <c r="BQ493" s="113"/>
      <c r="BR493" s="113"/>
      <c r="BS493" s="113"/>
      <c r="BT493" s="113"/>
      <c r="BU493" s="113"/>
      <c r="BV493" s="113"/>
      <c r="BW493" s="113"/>
      <c r="BX493" s="113"/>
      <c r="BY493" s="113"/>
      <c r="BZ493" s="113"/>
      <c r="CA493" s="113"/>
      <c r="CB493" s="113"/>
      <c r="CC493" s="113"/>
      <c r="CD493" s="113"/>
      <c r="CE493" s="113"/>
      <c r="CF493" s="113"/>
      <c r="CG493" s="113"/>
      <c r="CH493" s="113"/>
      <c r="CI493" s="113"/>
      <c r="CJ493" s="113"/>
      <c r="CK493" s="113"/>
      <c r="CL493" s="113"/>
      <c r="CM493" s="113"/>
      <c r="CN493" s="113"/>
      <c r="CO493" s="113"/>
      <c r="CP493" s="113"/>
      <c r="CQ493" s="113"/>
      <c r="CR493" s="113"/>
      <c r="CS493" s="113"/>
      <c r="CT493" s="113"/>
      <c r="CU493" s="113"/>
      <c r="CV493" s="113"/>
      <c r="CW493" s="113"/>
      <c r="CX493" s="113"/>
      <c r="CY493" s="113"/>
      <c r="CZ493" s="113"/>
      <c r="DA493" s="113"/>
      <c r="DB493" s="113"/>
      <c r="DC493" s="113"/>
      <c r="DD493" s="113"/>
      <c r="DE493" s="113"/>
      <c r="DF493" s="113"/>
      <c r="DG493" s="113"/>
      <c r="DH493" s="113"/>
      <c r="DI493" s="113"/>
      <c r="DJ493" s="113"/>
      <c r="DK493" s="113"/>
      <c r="DL493" s="113"/>
      <c r="DM493" s="113"/>
      <c r="DN493" s="113"/>
      <c r="DO493" s="113"/>
      <c r="DP493" s="113"/>
      <c r="DQ493" s="113"/>
      <c r="DR493" s="113"/>
      <c r="DS493" s="113"/>
      <c r="DT493" s="113"/>
      <c r="DU493" s="113"/>
      <c r="DV493" s="113"/>
      <c r="DW493" s="113"/>
      <c r="DX493" s="113"/>
      <c r="DY493" s="113"/>
      <c r="DZ493" s="113"/>
      <c r="EA493" s="113"/>
      <c r="EB493" s="113"/>
      <c r="EC493" s="113"/>
      <c r="ED493" s="113"/>
      <c r="EE493" s="113"/>
      <c r="EF493" s="113"/>
      <c r="EG493" s="113"/>
      <c r="EH493" s="113"/>
      <c r="EI493" s="113"/>
      <c r="EJ493" s="113"/>
      <c r="EK493" s="113"/>
      <c r="EL493" s="113"/>
      <c r="EM493" s="113"/>
      <c r="EN493" s="113"/>
      <c r="EO493" s="113"/>
      <c r="EP493" s="113"/>
      <c r="EQ493" s="113"/>
      <c r="ER493" s="113"/>
    </row>
    <row r="494" spans="1:148">
      <c r="A494" s="113"/>
      <c r="B494" s="113"/>
      <c r="S494" s="113"/>
      <c r="T494" s="113"/>
      <c r="U494" s="113"/>
      <c r="V494" s="113"/>
      <c r="W494" s="113"/>
      <c r="X494" s="113"/>
      <c r="Y494" s="113"/>
      <c r="Z494" s="113"/>
      <c r="AA494" s="113"/>
      <c r="AB494" s="113"/>
      <c r="AC494" s="113"/>
      <c r="AD494" s="113"/>
      <c r="AE494" s="113"/>
      <c r="AF494" s="113"/>
      <c r="AG494" s="113"/>
      <c r="AH494" s="113"/>
      <c r="AI494" s="113"/>
      <c r="AJ494" s="113"/>
      <c r="AK494" s="113"/>
      <c r="AL494" s="113"/>
      <c r="AM494" s="113"/>
      <c r="AN494" s="113"/>
      <c r="AO494" s="113"/>
      <c r="AP494" s="113"/>
      <c r="AQ494" s="113"/>
      <c r="AR494" s="113"/>
      <c r="AS494" s="113"/>
      <c r="AT494" s="113"/>
      <c r="AU494" s="113"/>
      <c r="AV494" s="113"/>
      <c r="AW494" s="113"/>
      <c r="AX494" s="113"/>
      <c r="AY494" s="113"/>
      <c r="AZ494" s="113"/>
      <c r="BA494" s="113"/>
      <c r="BB494" s="113"/>
      <c r="BC494" s="113"/>
      <c r="BD494" s="113"/>
      <c r="BE494" s="113"/>
      <c r="BF494" s="113"/>
      <c r="BG494" s="113"/>
      <c r="BH494" s="113"/>
      <c r="BI494" s="113"/>
      <c r="BJ494" s="113"/>
      <c r="BK494" s="113"/>
      <c r="BL494" s="113"/>
      <c r="BM494" s="113"/>
      <c r="BN494" s="113"/>
      <c r="BO494" s="113"/>
      <c r="BP494" s="113"/>
      <c r="BQ494" s="113"/>
      <c r="BR494" s="113"/>
      <c r="BS494" s="113"/>
      <c r="BT494" s="113"/>
      <c r="BU494" s="113"/>
      <c r="BV494" s="113"/>
      <c r="BW494" s="113"/>
      <c r="BX494" s="113"/>
      <c r="BY494" s="113"/>
      <c r="BZ494" s="113"/>
      <c r="CA494" s="113"/>
      <c r="CB494" s="113"/>
      <c r="CC494" s="113"/>
      <c r="CD494" s="113"/>
      <c r="CE494" s="113"/>
      <c r="CF494" s="113"/>
      <c r="CG494" s="113"/>
      <c r="CH494" s="113"/>
      <c r="CI494" s="113"/>
      <c r="CJ494" s="113"/>
      <c r="CK494" s="113"/>
      <c r="CL494" s="113"/>
      <c r="CM494" s="113"/>
      <c r="CN494" s="113"/>
      <c r="CO494" s="113"/>
      <c r="CP494" s="113"/>
      <c r="CQ494" s="113"/>
      <c r="CR494" s="113"/>
      <c r="CS494" s="113"/>
      <c r="CT494" s="113"/>
      <c r="CU494" s="113"/>
      <c r="CV494" s="113"/>
      <c r="CW494" s="113"/>
      <c r="CX494" s="113"/>
      <c r="CY494" s="113"/>
      <c r="CZ494" s="113"/>
      <c r="DA494" s="113"/>
      <c r="DB494" s="113"/>
      <c r="DC494" s="113"/>
      <c r="DD494" s="113"/>
      <c r="DE494" s="113"/>
      <c r="DF494" s="113"/>
      <c r="DG494" s="113"/>
      <c r="DH494" s="113"/>
      <c r="DI494" s="113"/>
      <c r="DJ494" s="113"/>
      <c r="DK494" s="113"/>
      <c r="DL494" s="113"/>
      <c r="DM494" s="113"/>
      <c r="DN494" s="113"/>
      <c r="DO494" s="113"/>
      <c r="DP494" s="113"/>
      <c r="DQ494" s="113"/>
      <c r="DR494" s="113"/>
      <c r="DS494" s="113"/>
      <c r="DT494" s="113"/>
      <c r="DU494" s="113"/>
      <c r="DV494" s="113"/>
      <c r="DW494" s="113"/>
      <c r="DX494" s="113"/>
      <c r="DY494" s="113"/>
      <c r="DZ494" s="113"/>
      <c r="EA494" s="113"/>
      <c r="EB494" s="113"/>
      <c r="EC494" s="113"/>
      <c r="ED494" s="113"/>
      <c r="EE494" s="113"/>
      <c r="EF494" s="113"/>
      <c r="EG494" s="113"/>
      <c r="EH494" s="113"/>
      <c r="EI494" s="113"/>
      <c r="EJ494" s="113"/>
      <c r="EK494" s="113"/>
      <c r="EL494" s="113"/>
      <c r="EM494" s="113"/>
      <c r="EN494" s="113"/>
      <c r="EO494" s="113"/>
      <c r="EP494" s="113"/>
      <c r="EQ494" s="113"/>
      <c r="ER494" s="113"/>
    </row>
    <row r="495" spans="1:148">
      <c r="A495" s="113"/>
      <c r="B495" s="113"/>
      <c r="S495" s="113"/>
      <c r="T495" s="113"/>
      <c r="U495" s="113"/>
      <c r="V495" s="113"/>
      <c r="W495" s="113"/>
      <c r="X495" s="113"/>
      <c r="Y495" s="113"/>
      <c r="Z495" s="113"/>
      <c r="AA495" s="113"/>
      <c r="AB495" s="113"/>
      <c r="AC495" s="113"/>
      <c r="AD495" s="113"/>
      <c r="AE495" s="113"/>
      <c r="AF495" s="113"/>
      <c r="AG495" s="113"/>
      <c r="AH495" s="113"/>
      <c r="AI495" s="113"/>
      <c r="AJ495" s="113"/>
      <c r="AK495" s="113"/>
      <c r="AL495" s="113"/>
      <c r="AM495" s="113"/>
      <c r="AN495" s="113"/>
      <c r="AO495" s="113"/>
      <c r="AP495" s="113"/>
      <c r="AQ495" s="113"/>
      <c r="AR495" s="113"/>
      <c r="AS495" s="113"/>
      <c r="AT495" s="113"/>
      <c r="AU495" s="113"/>
      <c r="AV495" s="113"/>
      <c r="AW495" s="113"/>
      <c r="AX495" s="113"/>
      <c r="AY495" s="113"/>
      <c r="AZ495" s="113"/>
      <c r="BA495" s="113"/>
      <c r="BB495" s="113"/>
      <c r="BC495" s="113"/>
      <c r="BD495" s="113"/>
      <c r="BE495" s="113"/>
      <c r="BF495" s="113"/>
      <c r="BG495" s="113"/>
      <c r="BH495" s="113"/>
      <c r="BI495" s="113"/>
      <c r="BJ495" s="113"/>
      <c r="BK495" s="113"/>
      <c r="BL495" s="113"/>
      <c r="BM495" s="113"/>
      <c r="BN495" s="113"/>
      <c r="BO495" s="113"/>
      <c r="BP495" s="113"/>
      <c r="BQ495" s="113"/>
      <c r="BR495" s="113"/>
      <c r="BS495" s="113"/>
      <c r="BT495" s="113"/>
      <c r="BU495" s="113"/>
      <c r="BV495" s="113"/>
      <c r="BW495" s="113"/>
      <c r="BX495" s="113"/>
      <c r="BY495" s="113"/>
      <c r="BZ495" s="113"/>
      <c r="CA495" s="113"/>
      <c r="CB495" s="113"/>
      <c r="CC495" s="113"/>
      <c r="CD495" s="113"/>
      <c r="CE495" s="113"/>
      <c r="CF495" s="113"/>
      <c r="CG495" s="113"/>
      <c r="CH495" s="113"/>
      <c r="CI495" s="113"/>
      <c r="CJ495" s="113"/>
      <c r="CK495" s="113"/>
      <c r="CL495" s="113"/>
      <c r="CM495" s="113"/>
      <c r="CN495" s="113"/>
      <c r="CO495" s="113"/>
      <c r="CP495" s="113"/>
      <c r="CQ495" s="113"/>
      <c r="CR495" s="113"/>
      <c r="CS495" s="113"/>
      <c r="CT495" s="113"/>
      <c r="CU495" s="113"/>
      <c r="CV495" s="113"/>
      <c r="CW495" s="113"/>
      <c r="CX495" s="113"/>
      <c r="CY495" s="113"/>
      <c r="CZ495" s="113"/>
      <c r="DA495" s="113"/>
      <c r="DB495" s="113"/>
      <c r="DC495" s="113"/>
      <c r="DD495" s="113"/>
      <c r="DE495" s="113"/>
      <c r="DF495" s="113"/>
      <c r="DG495" s="113"/>
      <c r="DH495" s="113"/>
      <c r="DI495" s="113"/>
      <c r="DJ495" s="113"/>
      <c r="DK495" s="113"/>
      <c r="DL495" s="113"/>
      <c r="DM495" s="113"/>
      <c r="DN495" s="113"/>
      <c r="DO495" s="113"/>
      <c r="DP495" s="113"/>
      <c r="DQ495" s="113"/>
      <c r="DR495" s="113"/>
      <c r="DS495" s="113"/>
      <c r="DT495" s="113"/>
      <c r="DU495" s="113"/>
      <c r="DV495" s="113"/>
      <c r="DW495" s="113"/>
      <c r="DX495" s="113"/>
      <c r="DY495" s="113"/>
      <c r="DZ495" s="113"/>
      <c r="EA495" s="113"/>
      <c r="EB495" s="113"/>
      <c r="EC495" s="113"/>
      <c r="ED495" s="113"/>
      <c r="EE495" s="113"/>
      <c r="EF495" s="113"/>
      <c r="EG495" s="113"/>
      <c r="EH495" s="113"/>
      <c r="EI495" s="113"/>
      <c r="EJ495" s="113"/>
      <c r="EK495" s="113"/>
      <c r="EL495" s="113"/>
      <c r="EM495" s="113"/>
      <c r="EN495" s="113"/>
      <c r="EO495" s="113"/>
      <c r="EP495" s="113"/>
      <c r="EQ495" s="113"/>
      <c r="ER495" s="113"/>
    </row>
    <row r="496" spans="1:148">
      <c r="A496" s="113"/>
      <c r="B496" s="113"/>
      <c r="S496" s="113"/>
      <c r="T496" s="113"/>
      <c r="U496" s="113"/>
      <c r="V496" s="113"/>
      <c r="W496" s="113"/>
      <c r="X496" s="113"/>
      <c r="Y496" s="113"/>
      <c r="Z496" s="113"/>
      <c r="AA496" s="113"/>
      <c r="AB496" s="113"/>
      <c r="AC496" s="113"/>
      <c r="AD496" s="113"/>
      <c r="AE496" s="113"/>
      <c r="AF496" s="113"/>
      <c r="AG496" s="113"/>
      <c r="AH496" s="113"/>
      <c r="AI496" s="113"/>
      <c r="AJ496" s="113"/>
      <c r="AK496" s="113"/>
      <c r="AL496" s="113"/>
      <c r="AM496" s="113"/>
      <c r="AN496" s="113"/>
      <c r="AO496" s="113"/>
      <c r="AP496" s="113"/>
      <c r="AQ496" s="113"/>
      <c r="AR496" s="113"/>
      <c r="AS496" s="113"/>
      <c r="AT496" s="113"/>
      <c r="AU496" s="113"/>
      <c r="AV496" s="113"/>
      <c r="AW496" s="113"/>
      <c r="AX496" s="113"/>
      <c r="AY496" s="113"/>
      <c r="AZ496" s="113"/>
      <c r="BA496" s="113"/>
      <c r="BB496" s="113"/>
      <c r="BC496" s="113"/>
      <c r="BD496" s="113"/>
      <c r="BE496" s="113"/>
      <c r="BF496" s="113"/>
      <c r="BG496" s="113"/>
      <c r="BH496" s="113"/>
      <c r="BI496" s="113"/>
      <c r="BJ496" s="113"/>
      <c r="BK496" s="113"/>
      <c r="BL496" s="113"/>
      <c r="BM496" s="113"/>
      <c r="BN496" s="113"/>
      <c r="BO496" s="113"/>
      <c r="BP496" s="113"/>
      <c r="BQ496" s="113"/>
      <c r="BR496" s="113"/>
      <c r="BS496" s="113"/>
      <c r="BT496" s="113"/>
      <c r="BU496" s="113"/>
      <c r="BV496" s="113"/>
      <c r="BW496" s="113"/>
      <c r="BX496" s="113"/>
      <c r="BY496" s="113"/>
      <c r="BZ496" s="113"/>
      <c r="CA496" s="113"/>
      <c r="CB496" s="113"/>
      <c r="CC496" s="113"/>
      <c r="CD496" s="113"/>
      <c r="CE496" s="113"/>
      <c r="CF496" s="113"/>
      <c r="CG496" s="113"/>
      <c r="CH496" s="113"/>
      <c r="CI496" s="113"/>
      <c r="CJ496" s="113"/>
      <c r="CK496" s="113"/>
      <c r="CL496" s="113"/>
      <c r="CM496" s="113"/>
      <c r="CN496" s="113"/>
      <c r="CO496" s="113"/>
      <c r="CP496" s="113"/>
      <c r="CQ496" s="113"/>
      <c r="CR496" s="113"/>
      <c r="CS496" s="113"/>
      <c r="CT496" s="113"/>
      <c r="CU496" s="113"/>
      <c r="CV496" s="113"/>
      <c r="CW496" s="113"/>
      <c r="CX496" s="113"/>
      <c r="CY496" s="113"/>
      <c r="CZ496" s="113"/>
      <c r="DA496" s="113"/>
      <c r="DB496" s="113"/>
      <c r="DC496" s="113"/>
      <c r="DD496" s="113"/>
      <c r="DE496" s="113"/>
      <c r="DF496" s="113"/>
      <c r="DG496" s="113"/>
      <c r="DH496" s="113"/>
      <c r="DI496" s="113"/>
      <c r="DJ496" s="113"/>
      <c r="DK496" s="113"/>
      <c r="DL496" s="113"/>
      <c r="DM496" s="113"/>
      <c r="DN496" s="113"/>
      <c r="DO496" s="113"/>
      <c r="DP496" s="113"/>
      <c r="DQ496" s="113"/>
      <c r="DR496" s="113"/>
      <c r="DS496" s="113"/>
      <c r="DT496" s="113"/>
      <c r="DU496" s="113"/>
      <c r="DV496" s="113"/>
      <c r="DW496" s="113"/>
      <c r="DX496" s="113"/>
      <c r="DY496" s="113"/>
      <c r="DZ496" s="113"/>
      <c r="EA496" s="113"/>
      <c r="EB496" s="113"/>
      <c r="EC496" s="113"/>
      <c r="ED496" s="113"/>
      <c r="EE496" s="113"/>
      <c r="EF496" s="113"/>
      <c r="EG496" s="113"/>
      <c r="EH496" s="113"/>
      <c r="EI496" s="113"/>
      <c r="EJ496" s="113"/>
      <c r="EK496" s="113"/>
      <c r="EL496" s="113"/>
      <c r="EM496" s="113"/>
      <c r="EN496" s="113"/>
      <c r="EO496" s="113"/>
      <c r="EP496" s="113"/>
      <c r="EQ496" s="113"/>
      <c r="ER496" s="113"/>
    </row>
    <row r="497" spans="1:148">
      <c r="A497" s="113"/>
      <c r="B497" s="113"/>
      <c r="S497" s="113"/>
      <c r="T497" s="113"/>
      <c r="U497" s="113"/>
      <c r="V497" s="113"/>
      <c r="W497" s="113"/>
      <c r="X497" s="113"/>
      <c r="Y497" s="113"/>
      <c r="Z497" s="113"/>
      <c r="AA497" s="113"/>
      <c r="AB497" s="113"/>
      <c r="AC497" s="113"/>
      <c r="AD497" s="113"/>
      <c r="AE497" s="113"/>
      <c r="AF497" s="113"/>
      <c r="AG497" s="113"/>
      <c r="AH497" s="113"/>
      <c r="AI497" s="113"/>
      <c r="AJ497" s="113"/>
      <c r="AK497" s="113"/>
      <c r="AL497" s="113"/>
      <c r="AM497" s="113"/>
      <c r="AN497" s="113"/>
      <c r="AO497" s="113"/>
      <c r="AP497" s="113"/>
      <c r="AQ497" s="113"/>
      <c r="AR497" s="113"/>
      <c r="AS497" s="113"/>
      <c r="AT497" s="113"/>
      <c r="AU497" s="113"/>
      <c r="AV497" s="113"/>
      <c r="AW497" s="113"/>
      <c r="AX497" s="113"/>
      <c r="AY497" s="113"/>
      <c r="AZ497" s="113"/>
      <c r="BA497" s="113"/>
      <c r="BB497" s="113"/>
      <c r="BC497" s="113"/>
      <c r="BD497" s="113"/>
      <c r="BE497" s="113"/>
      <c r="BF497" s="113"/>
      <c r="BG497" s="113"/>
      <c r="BH497" s="113"/>
      <c r="BI497" s="113"/>
      <c r="BJ497" s="113"/>
      <c r="BK497" s="113"/>
      <c r="BL497" s="113"/>
      <c r="BM497" s="113"/>
      <c r="BN497" s="113"/>
      <c r="BO497" s="113"/>
      <c r="BP497" s="113"/>
      <c r="BQ497" s="113"/>
      <c r="BR497" s="113"/>
      <c r="BS497" s="113"/>
      <c r="BT497" s="113"/>
      <c r="BU497" s="113"/>
      <c r="BV497" s="113"/>
      <c r="BW497" s="113"/>
      <c r="BX497" s="113"/>
      <c r="BY497" s="113"/>
      <c r="BZ497" s="113"/>
      <c r="CA497" s="113"/>
      <c r="CB497" s="113"/>
      <c r="CC497" s="113"/>
      <c r="CD497" s="113"/>
      <c r="CE497" s="113"/>
      <c r="CF497" s="113"/>
      <c r="CG497" s="113"/>
      <c r="CH497" s="113"/>
      <c r="CI497" s="113"/>
      <c r="CJ497" s="113"/>
      <c r="CK497" s="113"/>
      <c r="CL497" s="113"/>
      <c r="CM497" s="113"/>
      <c r="CN497" s="113"/>
      <c r="CO497" s="113"/>
      <c r="CP497" s="113"/>
      <c r="CQ497" s="113"/>
      <c r="CR497" s="113"/>
      <c r="CS497" s="113"/>
      <c r="CT497" s="113"/>
      <c r="CU497" s="113"/>
      <c r="CV497" s="113"/>
      <c r="CW497" s="113"/>
      <c r="CX497" s="113"/>
      <c r="CY497" s="113"/>
      <c r="CZ497" s="113"/>
      <c r="DA497" s="113"/>
      <c r="DB497" s="113"/>
      <c r="DC497" s="113"/>
      <c r="DD497" s="113"/>
      <c r="DE497" s="113"/>
      <c r="DF497" s="113"/>
      <c r="DG497" s="113"/>
      <c r="DH497" s="113"/>
      <c r="DI497" s="113"/>
      <c r="DJ497" s="113"/>
      <c r="DK497" s="113"/>
      <c r="DL497" s="113"/>
      <c r="DM497" s="113"/>
      <c r="DN497" s="113"/>
      <c r="DO497" s="113"/>
      <c r="DP497" s="113"/>
      <c r="DQ497" s="113"/>
      <c r="DR497" s="113"/>
      <c r="DS497" s="113"/>
      <c r="DT497" s="113"/>
      <c r="DU497" s="113"/>
      <c r="DV497" s="113"/>
      <c r="DW497" s="113"/>
      <c r="DX497" s="113"/>
      <c r="DY497" s="113"/>
      <c r="DZ497" s="113"/>
      <c r="EA497" s="113"/>
      <c r="EB497" s="113"/>
      <c r="EC497" s="113"/>
      <c r="ED497" s="113"/>
      <c r="EE497" s="113"/>
      <c r="EF497" s="113"/>
      <c r="EG497" s="113"/>
      <c r="EH497" s="113"/>
      <c r="EI497" s="113"/>
      <c r="EJ497" s="113"/>
      <c r="EK497" s="113"/>
      <c r="EL497" s="113"/>
      <c r="EM497" s="113"/>
      <c r="EN497" s="113"/>
      <c r="EO497" s="113"/>
      <c r="EP497" s="113"/>
      <c r="EQ497" s="113"/>
      <c r="ER497" s="113"/>
    </row>
    <row r="498" spans="1:148">
      <c r="A498" s="113"/>
      <c r="B498" s="113"/>
      <c r="S498" s="113"/>
      <c r="T498" s="113"/>
      <c r="U498" s="113"/>
      <c r="V498" s="113"/>
      <c r="W498" s="113"/>
      <c r="X498" s="113"/>
      <c r="Y498" s="113"/>
      <c r="Z498" s="113"/>
      <c r="AA498" s="113"/>
      <c r="AB498" s="113"/>
      <c r="AC498" s="113"/>
      <c r="AD498" s="113"/>
      <c r="AE498" s="113"/>
      <c r="AF498" s="113"/>
      <c r="AG498" s="113"/>
      <c r="AH498" s="113"/>
      <c r="AI498" s="113"/>
      <c r="AJ498" s="113"/>
      <c r="AK498" s="113"/>
      <c r="AL498" s="113"/>
      <c r="AM498" s="113"/>
      <c r="AN498" s="113"/>
      <c r="AO498" s="113"/>
      <c r="AP498" s="113"/>
      <c r="AQ498" s="113"/>
      <c r="AR498" s="113"/>
      <c r="AS498" s="113"/>
      <c r="AT498" s="113"/>
      <c r="AU498" s="113"/>
      <c r="AV498" s="113"/>
      <c r="AW498" s="113"/>
      <c r="AX498" s="113"/>
      <c r="AY498" s="113"/>
      <c r="AZ498" s="113"/>
      <c r="BA498" s="113"/>
      <c r="BB498" s="113"/>
      <c r="BC498" s="113"/>
      <c r="BD498" s="113"/>
      <c r="BE498" s="113"/>
      <c r="BF498" s="113"/>
      <c r="BG498" s="113"/>
      <c r="BH498" s="113"/>
      <c r="BI498" s="113"/>
      <c r="BJ498" s="113"/>
      <c r="BK498" s="113"/>
      <c r="BL498" s="113"/>
      <c r="BM498" s="113"/>
      <c r="BN498" s="113"/>
      <c r="BO498" s="113"/>
      <c r="BP498" s="113"/>
      <c r="BQ498" s="113"/>
      <c r="BR498" s="113"/>
      <c r="BS498" s="113"/>
      <c r="BT498" s="113"/>
      <c r="BU498" s="113"/>
      <c r="BV498" s="113"/>
      <c r="BW498" s="113"/>
      <c r="BX498" s="113"/>
      <c r="BY498" s="113"/>
      <c r="BZ498" s="113"/>
      <c r="CA498" s="113"/>
      <c r="CB498" s="113"/>
      <c r="CC498" s="113"/>
      <c r="CD498" s="113"/>
      <c r="CE498" s="113"/>
      <c r="CF498" s="113"/>
      <c r="CG498" s="113"/>
      <c r="CH498" s="113"/>
      <c r="CI498" s="113"/>
      <c r="CJ498" s="113"/>
      <c r="CK498" s="113"/>
      <c r="CL498" s="113"/>
      <c r="CM498" s="113"/>
      <c r="CN498" s="113"/>
      <c r="CO498" s="113"/>
      <c r="CP498" s="113"/>
      <c r="CQ498" s="113"/>
      <c r="CR498" s="113"/>
      <c r="CS498" s="113"/>
      <c r="CT498" s="113"/>
      <c r="CU498" s="113"/>
      <c r="CV498" s="113"/>
      <c r="CW498" s="113"/>
      <c r="CX498" s="113"/>
      <c r="CY498" s="113"/>
      <c r="CZ498" s="113"/>
      <c r="DA498" s="113"/>
      <c r="DB498" s="113"/>
      <c r="DC498" s="113"/>
      <c r="DD498" s="113"/>
      <c r="DE498" s="113"/>
      <c r="DF498" s="113"/>
      <c r="DG498" s="113"/>
      <c r="DH498" s="113"/>
      <c r="DI498" s="113"/>
      <c r="DJ498" s="113"/>
      <c r="DK498" s="113"/>
      <c r="DL498" s="113"/>
      <c r="DM498" s="113"/>
      <c r="DN498" s="113"/>
      <c r="DO498" s="113"/>
      <c r="DP498" s="113"/>
      <c r="DQ498" s="113"/>
      <c r="DR498" s="113"/>
      <c r="DS498" s="113"/>
      <c r="DT498" s="113"/>
      <c r="DU498" s="113"/>
      <c r="DV498" s="113"/>
      <c r="DW498" s="113"/>
      <c r="DX498" s="113"/>
      <c r="DY498" s="113"/>
      <c r="DZ498" s="113"/>
      <c r="EA498" s="113"/>
      <c r="EB498" s="113"/>
      <c r="EC498" s="113"/>
      <c r="ED498" s="113"/>
      <c r="EE498" s="113"/>
      <c r="EF498" s="113"/>
      <c r="EG498" s="113"/>
      <c r="EH498" s="113"/>
      <c r="EI498" s="113"/>
      <c r="EJ498" s="113"/>
      <c r="EK498" s="113"/>
      <c r="EL498" s="113"/>
      <c r="EM498" s="113"/>
      <c r="EN498" s="113"/>
      <c r="EO498" s="113"/>
      <c r="EP498" s="113"/>
      <c r="EQ498" s="113"/>
      <c r="ER498" s="113"/>
    </row>
    <row r="499" spans="1:148">
      <c r="A499" s="113"/>
      <c r="B499" s="113"/>
      <c r="S499" s="113"/>
      <c r="T499" s="113"/>
      <c r="U499" s="113"/>
      <c r="V499" s="113"/>
      <c r="W499" s="113"/>
      <c r="X499" s="113"/>
      <c r="Y499" s="113"/>
      <c r="Z499" s="113"/>
      <c r="AA499" s="113"/>
      <c r="AB499" s="113"/>
      <c r="AC499" s="113"/>
      <c r="AD499" s="113"/>
      <c r="AE499" s="113"/>
      <c r="AF499" s="113"/>
      <c r="AG499" s="113"/>
      <c r="AH499" s="113"/>
      <c r="AI499" s="113"/>
      <c r="AJ499" s="113"/>
      <c r="AK499" s="113"/>
      <c r="AL499" s="113"/>
      <c r="AM499" s="113"/>
      <c r="AN499" s="113"/>
      <c r="AO499" s="113"/>
      <c r="AP499" s="113"/>
      <c r="AQ499" s="113"/>
      <c r="AR499" s="113"/>
      <c r="AS499" s="113"/>
      <c r="AT499" s="113"/>
      <c r="AU499" s="113"/>
      <c r="AV499" s="113"/>
      <c r="AW499" s="113"/>
      <c r="AX499" s="113"/>
      <c r="AY499" s="113"/>
      <c r="AZ499" s="113"/>
      <c r="BA499" s="113"/>
      <c r="BB499" s="113"/>
      <c r="BC499" s="113"/>
      <c r="BD499" s="113"/>
      <c r="BE499" s="113"/>
      <c r="BF499" s="113"/>
      <c r="BG499" s="113"/>
      <c r="BH499" s="113"/>
      <c r="BI499" s="113"/>
      <c r="BJ499" s="113"/>
      <c r="BK499" s="113"/>
      <c r="BL499" s="113"/>
      <c r="BM499" s="113"/>
      <c r="BN499" s="113"/>
      <c r="BO499" s="113"/>
      <c r="BP499" s="113"/>
      <c r="BQ499" s="113"/>
      <c r="BR499" s="113"/>
      <c r="BS499" s="113"/>
      <c r="BT499" s="113"/>
      <c r="BU499" s="113"/>
      <c r="BV499" s="113"/>
      <c r="BW499" s="113"/>
      <c r="BX499" s="113"/>
      <c r="BY499" s="113"/>
      <c r="BZ499" s="113"/>
      <c r="CA499" s="113"/>
      <c r="CB499" s="113"/>
      <c r="CC499" s="113"/>
      <c r="CD499" s="113"/>
      <c r="CE499" s="113"/>
      <c r="CF499" s="113"/>
      <c r="CG499" s="113"/>
      <c r="CH499" s="113"/>
      <c r="CI499" s="113"/>
      <c r="CJ499" s="113"/>
      <c r="CK499" s="113"/>
      <c r="CL499" s="113"/>
      <c r="CM499" s="113"/>
      <c r="CN499" s="113"/>
      <c r="CO499" s="113"/>
      <c r="CP499" s="113"/>
      <c r="CQ499" s="113"/>
      <c r="CR499" s="113"/>
      <c r="CS499" s="113"/>
      <c r="CT499" s="113"/>
      <c r="CU499" s="113"/>
      <c r="CV499" s="113"/>
      <c r="CW499" s="113"/>
      <c r="CX499" s="113"/>
      <c r="CY499" s="113"/>
      <c r="CZ499" s="113"/>
      <c r="DA499" s="113"/>
      <c r="DB499" s="113"/>
      <c r="DC499" s="113"/>
      <c r="DD499" s="113"/>
      <c r="DE499" s="113"/>
      <c r="DF499" s="113"/>
      <c r="DG499" s="113"/>
      <c r="DH499" s="113"/>
      <c r="DI499" s="113"/>
      <c r="DJ499" s="113"/>
      <c r="DK499" s="113"/>
      <c r="DL499" s="113"/>
      <c r="DM499" s="113"/>
      <c r="DN499" s="113"/>
      <c r="DO499" s="113"/>
      <c r="DP499" s="113"/>
      <c r="DQ499" s="113"/>
      <c r="DR499" s="113"/>
      <c r="DS499" s="113"/>
      <c r="DT499" s="113"/>
      <c r="DU499" s="113"/>
      <c r="DV499" s="113"/>
      <c r="DW499" s="113"/>
      <c r="DX499" s="113"/>
      <c r="DY499" s="113"/>
      <c r="DZ499" s="113"/>
      <c r="EA499" s="113"/>
      <c r="EB499" s="113"/>
      <c r="EC499" s="113"/>
      <c r="ED499" s="113"/>
      <c r="EE499" s="113"/>
      <c r="EF499" s="113"/>
      <c r="EG499" s="113"/>
      <c r="EH499" s="113"/>
      <c r="EI499" s="113"/>
      <c r="EJ499" s="113"/>
      <c r="EK499" s="113"/>
      <c r="EL499" s="113"/>
      <c r="EM499" s="113"/>
      <c r="EN499" s="113"/>
      <c r="EO499" s="113"/>
      <c r="EP499" s="113"/>
      <c r="EQ499" s="113"/>
      <c r="ER499" s="113"/>
    </row>
    <row r="500" spans="1:148">
      <c r="A500" s="113"/>
      <c r="B500" s="113"/>
      <c r="S500" s="113"/>
      <c r="T500" s="113"/>
      <c r="U500" s="113"/>
      <c r="V500" s="113"/>
      <c r="W500" s="113"/>
      <c r="X500" s="113"/>
      <c r="Y500" s="113"/>
      <c r="Z500" s="113"/>
      <c r="AA500" s="113"/>
      <c r="AB500" s="113"/>
      <c r="AC500" s="113"/>
      <c r="AD500" s="113"/>
      <c r="AE500" s="113"/>
      <c r="AF500" s="113"/>
      <c r="AG500" s="113"/>
      <c r="AH500" s="113"/>
      <c r="AI500" s="113"/>
      <c r="AJ500" s="113"/>
      <c r="AK500" s="113"/>
      <c r="AL500" s="113"/>
      <c r="AM500" s="113"/>
      <c r="AN500" s="113"/>
      <c r="AO500" s="113"/>
      <c r="AP500" s="113"/>
      <c r="AQ500" s="113"/>
      <c r="AR500" s="113"/>
      <c r="AS500" s="113"/>
      <c r="AT500" s="113"/>
      <c r="AU500" s="113"/>
      <c r="AV500" s="113"/>
      <c r="AW500" s="113"/>
      <c r="AX500" s="113"/>
      <c r="AY500" s="113"/>
      <c r="AZ500" s="113"/>
      <c r="BA500" s="113"/>
      <c r="BB500" s="113"/>
      <c r="BC500" s="113"/>
      <c r="BD500" s="113"/>
      <c r="BE500" s="113"/>
      <c r="BF500" s="113"/>
      <c r="BG500" s="113"/>
      <c r="BH500" s="113"/>
      <c r="BI500" s="113"/>
      <c r="BJ500" s="113"/>
      <c r="BK500" s="113"/>
      <c r="BL500" s="113"/>
      <c r="BM500" s="113"/>
      <c r="BN500" s="113"/>
      <c r="BO500" s="113"/>
      <c r="BP500" s="113"/>
      <c r="BQ500" s="113"/>
      <c r="BR500" s="113"/>
      <c r="BS500" s="113"/>
      <c r="BT500" s="113"/>
      <c r="BU500" s="113"/>
      <c r="BV500" s="113"/>
      <c r="BW500" s="113"/>
      <c r="BX500" s="113"/>
      <c r="BY500" s="113"/>
      <c r="BZ500" s="113"/>
      <c r="CA500" s="113"/>
      <c r="CB500" s="113"/>
      <c r="CC500" s="113"/>
      <c r="CD500" s="113"/>
      <c r="CE500" s="113"/>
      <c r="CF500" s="113"/>
      <c r="CG500" s="113"/>
      <c r="CH500" s="113"/>
      <c r="CI500" s="113"/>
      <c r="CJ500" s="113"/>
      <c r="CK500" s="113"/>
      <c r="CL500" s="113"/>
      <c r="CM500" s="113"/>
      <c r="CN500" s="113"/>
      <c r="CO500" s="113"/>
      <c r="CP500" s="113"/>
      <c r="CQ500" s="113"/>
      <c r="CR500" s="113"/>
      <c r="CS500" s="113"/>
      <c r="CT500" s="113"/>
      <c r="CU500" s="113"/>
      <c r="CV500" s="113"/>
      <c r="CW500" s="113"/>
      <c r="CX500" s="113"/>
      <c r="CY500" s="113"/>
      <c r="CZ500" s="113"/>
      <c r="DA500" s="113"/>
      <c r="DB500" s="113"/>
      <c r="DC500" s="113"/>
      <c r="DD500" s="113"/>
      <c r="DE500" s="113"/>
      <c r="DF500" s="113"/>
      <c r="DG500" s="113"/>
      <c r="DH500" s="113"/>
      <c r="DI500" s="113"/>
      <c r="DJ500" s="113"/>
      <c r="DK500" s="113"/>
      <c r="DL500" s="113"/>
      <c r="DM500" s="113"/>
      <c r="DN500" s="113"/>
      <c r="DO500" s="113"/>
      <c r="DP500" s="113"/>
      <c r="DQ500" s="113"/>
      <c r="DR500" s="113"/>
      <c r="DS500" s="113"/>
      <c r="DT500" s="113"/>
      <c r="DU500" s="113"/>
      <c r="DV500" s="113"/>
      <c r="DW500" s="113"/>
      <c r="DX500" s="113"/>
      <c r="DY500" s="113"/>
      <c r="DZ500" s="113"/>
      <c r="EA500" s="113"/>
      <c r="EB500" s="113"/>
      <c r="EC500" s="113"/>
      <c r="ED500" s="113"/>
      <c r="EE500" s="113"/>
      <c r="EF500" s="113"/>
      <c r="EG500" s="113"/>
      <c r="EH500" s="113"/>
      <c r="EI500" s="113"/>
      <c r="EJ500" s="113"/>
      <c r="EK500" s="113"/>
      <c r="EL500" s="113"/>
      <c r="EM500" s="113"/>
      <c r="EN500" s="113"/>
      <c r="EO500" s="113"/>
      <c r="EP500" s="113"/>
      <c r="EQ500" s="113"/>
      <c r="ER500" s="113"/>
    </row>
    <row r="501" spans="1:148">
      <c r="A501" s="113"/>
      <c r="B501" s="113"/>
      <c r="S501" s="113"/>
      <c r="T501" s="113"/>
      <c r="U501" s="113"/>
      <c r="V501" s="113"/>
      <c r="W501" s="113"/>
      <c r="X501" s="113"/>
      <c r="Y501" s="113"/>
      <c r="Z501" s="113"/>
      <c r="AA501" s="113"/>
      <c r="AB501" s="113"/>
      <c r="AC501" s="113"/>
      <c r="AD501" s="113"/>
      <c r="AE501" s="113"/>
      <c r="AF501" s="113"/>
      <c r="AG501" s="113"/>
      <c r="AH501" s="113"/>
      <c r="AI501" s="113"/>
      <c r="AJ501" s="113"/>
      <c r="AK501" s="113"/>
      <c r="AL501" s="113"/>
      <c r="AM501" s="113"/>
      <c r="AN501" s="113"/>
      <c r="AO501" s="113"/>
      <c r="AP501" s="113"/>
      <c r="AQ501" s="113"/>
      <c r="AR501" s="113"/>
      <c r="AS501" s="113"/>
      <c r="AT501" s="113"/>
      <c r="AU501" s="113"/>
      <c r="AV501" s="113"/>
      <c r="AW501" s="113"/>
      <c r="AX501" s="113"/>
      <c r="AY501" s="113"/>
      <c r="AZ501" s="113"/>
      <c r="BA501" s="113"/>
      <c r="BB501" s="113"/>
      <c r="BC501" s="113"/>
      <c r="BD501" s="113"/>
      <c r="BE501" s="113"/>
      <c r="BF501" s="113"/>
      <c r="BG501" s="113"/>
      <c r="BH501" s="113"/>
      <c r="BI501" s="113"/>
      <c r="BJ501" s="113"/>
      <c r="BK501" s="113"/>
      <c r="BL501" s="113"/>
      <c r="BM501" s="113"/>
      <c r="BN501" s="113"/>
      <c r="BO501" s="113"/>
      <c r="BP501" s="113"/>
      <c r="BQ501" s="113"/>
      <c r="BR501" s="113"/>
      <c r="BS501" s="113"/>
      <c r="BT501" s="113"/>
      <c r="BU501" s="113"/>
      <c r="BV501" s="113"/>
      <c r="BW501" s="113"/>
      <c r="BX501" s="113"/>
      <c r="BY501" s="113"/>
      <c r="BZ501" s="113"/>
      <c r="CA501" s="113"/>
      <c r="CB501" s="113"/>
      <c r="CC501" s="113"/>
      <c r="CD501" s="113"/>
      <c r="CE501" s="113"/>
      <c r="CF501" s="113"/>
      <c r="CG501" s="113"/>
      <c r="CH501" s="113"/>
      <c r="CI501" s="113"/>
      <c r="CJ501" s="113"/>
      <c r="CK501" s="113"/>
      <c r="CL501" s="113"/>
      <c r="CM501" s="113"/>
      <c r="CN501" s="113"/>
      <c r="CO501" s="113"/>
      <c r="CP501" s="113"/>
      <c r="CQ501" s="113"/>
      <c r="CR501" s="113"/>
      <c r="CS501" s="113"/>
      <c r="CT501" s="113"/>
      <c r="CU501" s="113"/>
      <c r="CV501" s="113"/>
      <c r="CW501" s="113"/>
      <c r="CX501" s="113"/>
      <c r="CY501" s="113"/>
      <c r="CZ501" s="113"/>
      <c r="DA501" s="113"/>
      <c r="DB501" s="113"/>
      <c r="DC501" s="113"/>
      <c r="DD501" s="113"/>
      <c r="DE501" s="113"/>
      <c r="DF501" s="113"/>
      <c r="DG501" s="113"/>
      <c r="DH501" s="113"/>
      <c r="DI501" s="113"/>
      <c r="DJ501" s="113"/>
      <c r="DK501" s="113"/>
      <c r="DL501" s="113"/>
      <c r="DM501" s="113"/>
      <c r="DN501" s="113"/>
      <c r="DO501" s="113"/>
      <c r="DP501" s="113"/>
      <c r="DQ501" s="113"/>
      <c r="DR501" s="113"/>
      <c r="DS501" s="113"/>
      <c r="DT501" s="113"/>
      <c r="DU501" s="113"/>
      <c r="DV501" s="113"/>
      <c r="DW501" s="113"/>
      <c r="DX501" s="113"/>
      <c r="DY501" s="113"/>
      <c r="DZ501" s="113"/>
      <c r="EA501" s="113"/>
      <c r="EB501" s="113"/>
      <c r="EC501" s="113"/>
      <c r="ED501" s="113"/>
      <c r="EE501" s="113"/>
      <c r="EF501" s="113"/>
      <c r="EG501" s="113"/>
      <c r="EH501" s="113"/>
      <c r="EI501" s="113"/>
      <c r="EJ501" s="113"/>
      <c r="EK501" s="113"/>
      <c r="EL501" s="113"/>
      <c r="EM501" s="113"/>
      <c r="EN501" s="113"/>
      <c r="EO501" s="113"/>
      <c r="EP501" s="113"/>
      <c r="EQ501" s="113"/>
      <c r="ER501" s="113"/>
    </row>
    <row r="502" spans="1:148">
      <c r="A502" s="113"/>
      <c r="B502" s="113"/>
      <c r="S502" s="113"/>
      <c r="T502" s="113"/>
      <c r="U502" s="113"/>
      <c r="V502" s="113"/>
      <c r="W502" s="113"/>
      <c r="X502" s="113"/>
      <c r="Y502" s="113"/>
      <c r="Z502" s="113"/>
      <c r="AA502" s="113"/>
      <c r="AB502" s="113"/>
      <c r="AC502" s="113"/>
      <c r="AD502" s="113"/>
      <c r="AE502" s="113"/>
      <c r="AF502" s="113"/>
      <c r="AG502" s="113"/>
      <c r="AH502" s="113"/>
      <c r="AI502" s="113"/>
      <c r="AJ502" s="113"/>
      <c r="AK502" s="113"/>
      <c r="AL502" s="113"/>
      <c r="AM502" s="113"/>
      <c r="AN502" s="113"/>
      <c r="AO502" s="113"/>
      <c r="AP502" s="113"/>
      <c r="AQ502" s="113"/>
      <c r="AR502" s="113"/>
      <c r="AS502" s="113"/>
      <c r="AT502" s="113"/>
      <c r="AU502" s="113"/>
      <c r="AV502" s="113"/>
      <c r="AW502" s="113"/>
      <c r="AX502" s="113"/>
      <c r="AY502" s="113"/>
      <c r="AZ502" s="113"/>
      <c r="BA502" s="113"/>
      <c r="BB502" s="113"/>
      <c r="BC502" s="113"/>
      <c r="BD502" s="113"/>
      <c r="BE502" s="113"/>
      <c r="BF502" s="113"/>
      <c r="BG502" s="113"/>
      <c r="BH502" s="113"/>
      <c r="BI502" s="113"/>
      <c r="BJ502" s="113"/>
      <c r="BK502" s="113"/>
      <c r="BL502" s="113"/>
      <c r="BM502" s="113"/>
      <c r="BN502" s="113"/>
      <c r="BO502" s="113"/>
      <c r="BP502" s="113"/>
      <c r="BQ502" s="113"/>
      <c r="BR502" s="113"/>
      <c r="BS502" s="113"/>
      <c r="BT502" s="113"/>
      <c r="BU502" s="113"/>
      <c r="BV502" s="113"/>
      <c r="BW502" s="113"/>
      <c r="BX502" s="113"/>
      <c r="BY502" s="113"/>
      <c r="BZ502" s="113"/>
      <c r="CA502" s="113"/>
      <c r="CB502" s="113"/>
      <c r="CC502" s="113"/>
      <c r="CD502" s="113"/>
      <c r="CE502" s="113"/>
      <c r="CF502" s="113"/>
      <c r="CG502" s="113"/>
      <c r="CH502" s="113"/>
      <c r="CI502" s="113"/>
      <c r="CJ502" s="113"/>
      <c r="CK502" s="113"/>
      <c r="CL502" s="113"/>
      <c r="CM502" s="113"/>
      <c r="CN502" s="113"/>
      <c r="CO502" s="113"/>
      <c r="CP502" s="113"/>
      <c r="CQ502" s="113"/>
      <c r="CR502" s="113"/>
      <c r="CS502" s="113"/>
      <c r="CT502" s="113"/>
      <c r="CU502" s="113"/>
      <c r="CV502" s="113"/>
      <c r="CW502" s="113"/>
      <c r="CX502" s="113"/>
      <c r="CY502" s="113"/>
      <c r="CZ502" s="113"/>
      <c r="DA502" s="113"/>
      <c r="DB502" s="113"/>
      <c r="DC502" s="113"/>
      <c r="DD502" s="113"/>
      <c r="DE502" s="113"/>
      <c r="DF502" s="113"/>
      <c r="DG502" s="113"/>
      <c r="DH502" s="113"/>
      <c r="DI502" s="113"/>
      <c r="DJ502" s="113"/>
      <c r="DK502" s="113"/>
      <c r="DL502" s="113"/>
      <c r="DM502" s="113"/>
      <c r="DN502" s="113"/>
      <c r="DO502" s="113"/>
      <c r="DP502" s="113"/>
      <c r="DQ502" s="113"/>
      <c r="DR502" s="113"/>
      <c r="DS502" s="113"/>
      <c r="DT502" s="113"/>
      <c r="DU502" s="113"/>
      <c r="DV502" s="113"/>
      <c r="DW502" s="113"/>
      <c r="DX502" s="113"/>
      <c r="DY502" s="113"/>
      <c r="DZ502" s="113"/>
      <c r="EA502" s="113"/>
      <c r="EB502" s="113"/>
      <c r="EC502" s="113"/>
      <c r="ED502" s="113"/>
      <c r="EE502" s="113"/>
      <c r="EF502" s="113"/>
      <c r="EG502" s="113"/>
      <c r="EH502" s="113"/>
      <c r="EI502" s="113"/>
      <c r="EJ502" s="113"/>
      <c r="EK502" s="113"/>
      <c r="EL502" s="113"/>
      <c r="EM502" s="113"/>
      <c r="EN502" s="113"/>
      <c r="EO502" s="113"/>
      <c r="EP502" s="113"/>
      <c r="EQ502" s="113"/>
      <c r="ER502" s="113"/>
    </row>
    <row r="503" spans="1:148">
      <c r="A503" s="113"/>
      <c r="B503" s="113"/>
      <c r="S503" s="113"/>
      <c r="T503" s="113"/>
      <c r="U503" s="113"/>
      <c r="V503" s="113"/>
      <c r="W503" s="113"/>
      <c r="X503" s="113"/>
      <c r="Y503" s="113"/>
      <c r="Z503" s="113"/>
      <c r="AA503" s="113"/>
      <c r="AB503" s="113"/>
      <c r="AC503" s="113"/>
      <c r="AD503" s="113"/>
      <c r="AE503" s="113"/>
      <c r="AF503" s="113"/>
      <c r="AG503" s="113"/>
      <c r="AH503" s="113"/>
      <c r="AI503" s="113"/>
      <c r="AJ503" s="113"/>
      <c r="AK503" s="113"/>
      <c r="AL503" s="113"/>
      <c r="AM503" s="113"/>
      <c r="AN503" s="113"/>
      <c r="AO503" s="113"/>
      <c r="AP503" s="113"/>
      <c r="AQ503" s="113"/>
      <c r="AR503" s="113"/>
      <c r="AS503" s="113"/>
      <c r="AT503" s="113"/>
      <c r="AU503" s="113"/>
      <c r="AV503" s="113"/>
      <c r="AW503" s="113"/>
      <c r="AX503" s="113"/>
      <c r="AY503" s="113"/>
      <c r="AZ503" s="113"/>
      <c r="BA503" s="113"/>
      <c r="BB503" s="113"/>
      <c r="BC503" s="113"/>
      <c r="BD503" s="113"/>
      <c r="BE503" s="113"/>
      <c r="BF503" s="113"/>
      <c r="BG503" s="113"/>
      <c r="BH503" s="113"/>
      <c r="BI503" s="113"/>
      <c r="BJ503" s="113"/>
      <c r="BK503" s="113"/>
      <c r="BL503" s="113"/>
      <c r="BM503" s="113"/>
      <c r="BN503" s="113"/>
      <c r="BO503" s="113"/>
      <c r="BP503" s="113"/>
      <c r="BQ503" s="113"/>
      <c r="BR503" s="113"/>
      <c r="BS503" s="113"/>
      <c r="BT503" s="113"/>
      <c r="BU503" s="113"/>
      <c r="BV503" s="113"/>
      <c r="BW503" s="113"/>
      <c r="BX503" s="113"/>
      <c r="BY503" s="113"/>
      <c r="BZ503" s="113"/>
      <c r="CA503" s="113"/>
      <c r="CB503" s="113"/>
      <c r="CC503" s="113"/>
      <c r="CD503" s="113"/>
      <c r="CE503" s="113"/>
      <c r="CF503" s="113"/>
      <c r="CG503" s="113"/>
      <c r="CH503" s="113"/>
      <c r="CI503" s="113"/>
      <c r="CJ503" s="113"/>
      <c r="CK503" s="113"/>
      <c r="CL503" s="113"/>
      <c r="CM503" s="113"/>
      <c r="CN503" s="113"/>
      <c r="CO503" s="113"/>
      <c r="CP503" s="113"/>
      <c r="CQ503" s="113"/>
      <c r="CR503" s="113"/>
      <c r="CS503" s="113"/>
      <c r="CT503" s="113"/>
      <c r="CU503" s="113"/>
      <c r="CV503" s="113"/>
      <c r="CW503" s="113"/>
      <c r="CX503" s="113"/>
      <c r="CY503" s="113"/>
      <c r="CZ503" s="113"/>
      <c r="DA503" s="113"/>
      <c r="DB503" s="113"/>
      <c r="DC503" s="113"/>
      <c r="DD503" s="113"/>
      <c r="DE503" s="113"/>
      <c r="DF503" s="113"/>
      <c r="DG503" s="113"/>
      <c r="DH503" s="113"/>
      <c r="DI503" s="113"/>
      <c r="DJ503" s="113"/>
      <c r="DK503" s="113"/>
      <c r="DL503" s="113"/>
      <c r="DM503" s="113"/>
      <c r="DN503" s="113"/>
      <c r="DO503" s="113"/>
      <c r="DP503" s="113"/>
      <c r="DQ503" s="113"/>
      <c r="DR503" s="113"/>
      <c r="DS503" s="113"/>
      <c r="DT503" s="113"/>
      <c r="DU503" s="113"/>
      <c r="DV503" s="113"/>
      <c r="DW503" s="113"/>
      <c r="DX503" s="113"/>
      <c r="DY503" s="113"/>
      <c r="DZ503" s="113"/>
      <c r="EA503" s="113"/>
      <c r="EB503" s="113"/>
      <c r="EC503" s="113"/>
      <c r="ED503" s="113"/>
      <c r="EE503" s="113"/>
      <c r="EF503" s="113"/>
      <c r="EG503" s="113"/>
      <c r="EH503" s="113"/>
      <c r="EI503" s="113"/>
      <c r="EJ503" s="113"/>
      <c r="EK503" s="113"/>
      <c r="EL503" s="113"/>
      <c r="EM503" s="113"/>
      <c r="EN503" s="113"/>
      <c r="EO503" s="113"/>
      <c r="EP503" s="113"/>
      <c r="EQ503" s="113"/>
      <c r="ER503" s="113"/>
    </row>
    <row r="504" spans="1:148">
      <c r="A504" s="113"/>
      <c r="B504" s="113"/>
      <c r="S504" s="113"/>
      <c r="T504" s="113"/>
      <c r="U504" s="113"/>
      <c r="V504" s="113"/>
      <c r="W504" s="113"/>
      <c r="X504" s="113"/>
      <c r="Y504" s="113"/>
      <c r="Z504" s="113"/>
      <c r="AA504" s="113"/>
      <c r="AB504" s="113"/>
      <c r="AC504" s="113"/>
      <c r="AD504" s="113"/>
      <c r="AE504" s="113"/>
      <c r="AF504" s="113"/>
      <c r="AG504" s="113"/>
      <c r="AH504" s="113"/>
      <c r="AI504" s="113"/>
      <c r="AJ504" s="113"/>
      <c r="AK504" s="113"/>
      <c r="AL504" s="113"/>
      <c r="AM504" s="113"/>
      <c r="AN504" s="113"/>
      <c r="AO504" s="113"/>
      <c r="AP504" s="113"/>
      <c r="AQ504" s="113"/>
      <c r="AR504" s="113"/>
      <c r="AS504" s="113"/>
      <c r="AT504" s="113"/>
      <c r="AU504" s="113"/>
      <c r="AV504" s="113"/>
      <c r="AW504" s="113"/>
      <c r="AX504" s="113"/>
      <c r="AY504" s="113"/>
      <c r="AZ504" s="113"/>
      <c r="BA504" s="113"/>
      <c r="BB504" s="113"/>
      <c r="BC504" s="113"/>
      <c r="BD504" s="113"/>
      <c r="BE504" s="113"/>
      <c r="BF504" s="113"/>
      <c r="BG504" s="113"/>
      <c r="BH504" s="113"/>
      <c r="BI504" s="113"/>
      <c r="BJ504" s="113"/>
      <c r="BK504" s="113"/>
      <c r="BL504" s="113"/>
      <c r="BM504" s="113"/>
      <c r="BN504" s="113"/>
      <c r="BO504" s="113"/>
      <c r="BP504" s="113"/>
      <c r="BQ504" s="113"/>
      <c r="BR504" s="113"/>
      <c r="BS504" s="113"/>
      <c r="BT504" s="113"/>
      <c r="BU504" s="113"/>
      <c r="BV504" s="113"/>
      <c r="BW504" s="113"/>
      <c r="BX504" s="113"/>
      <c r="BY504" s="113"/>
      <c r="BZ504" s="113"/>
      <c r="CA504" s="113"/>
      <c r="CB504" s="113"/>
      <c r="CC504" s="113"/>
      <c r="CD504" s="113"/>
      <c r="CE504" s="113"/>
      <c r="CF504" s="113"/>
      <c r="CG504" s="113"/>
      <c r="CH504" s="113"/>
      <c r="CI504" s="113"/>
      <c r="CJ504" s="113"/>
      <c r="CK504" s="113"/>
      <c r="CL504" s="113"/>
      <c r="CM504" s="113"/>
      <c r="CN504" s="113"/>
      <c r="CO504" s="113"/>
      <c r="CP504" s="113"/>
      <c r="CQ504" s="113"/>
      <c r="CR504" s="113"/>
      <c r="CS504" s="113"/>
      <c r="CT504" s="113"/>
      <c r="CU504" s="113"/>
      <c r="CV504" s="113"/>
      <c r="CW504" s="113"/>
      <c r="CX504" s="113"/>
      <c r="CY504" s="113"/>
      <c r="CZ504" s="113"/>
      <c r="DA504" s="113"/>
      <c r="DB504" s="113"/>
      <c r="DC504" s="113"/>
      <c r="DD504" s="113"/>
      <c r="DE504" s="113"/>
      <c r="DF504" s="113"/>
      <c r="DG504" s="113"/>
      <c r="DH504" s="113"/>
      <c r="DI504" s="113"/>
      <c r="DJ504" s="113"/>
      <c r="DK504" s="113"/>
      <c r="DL504" s="113"/>
      <c r="DM504" s="113"/>
      <c r="DN504" s="113"/>
      <c r="DO504" s="113"/>
      <c r="DP504" s="113"/>
      <c r="DQ504" s="113"/>
      <c r="DR504" s="113"/>
      <c r="DS504" s="113"/>
      <c r="DT504" s="113"/>
      <c r="DU504" s="113"/>
      <c r="DV504" s="113"/>
      <c r="DW504" s="113"/>
      <c r="DX504" s="113"/>
      <c r="DY504" s="113"/>
      <c r="DZ504" s="113"/>
      <c r="EA504" s="113"/>
      <c r="EB504" s="113"/>
      <c r="EC504" s="113"/>
      <c r="ED504" s="113"/>
      <c r="EE504" s="113"/>
      <c r="EF504" s="113"/>
      <c r="EG504" s="113"/>
      <c r="EH504" s="113"/>
      <c r="EI504" s="113"/>
      <c r="EJ504" s="113"/>
      <c r="EK504" s="113"/>
      <c r="EL504" s="113"/>
      <c r="EM504" s="113"/>
      <c r="EN504" s="113"/>
      <c r="EO504" s="113"/>
      <c r="EP504" s="113"/>
      <c r="EQ504" s="113"/>
      <c r="ER504" s="113"/>
    </row>
    <row r="505" spans="1:148">
      <c r="A505" s="113"/>
      <c r="B505" s="113"/>
      <c r="S505" s="113"/>
      <c r="T505" s="113"/>
      <c r="U505" s="113"/>
      <c r="V505" s="113"/>
      <c r="W505" s="113"/>
      <c r="X505" s="113"/>
      <c r="Y505" s="113"/>
      <c r="Z505" s="113"/>
      <c r="AA505" s="113"/>
      <c r="AB505" s="113"/>
      <c r="AC505" s="113"/>
      <c r="AD505" s="113"/>
      <c r="AE505" s="113"/>
      <c r="AF505" s="113"/>
      <c r="AG505" s="113"/>
      <c r="AH505" s="113"/>
      <c r="AI505" s="113"/>
      <c r="AJ505" s="113"/>
      <c r="AK505" s="113"/>
      <c r="AL505" s="113"/>
      <c r="AM505" s="113"/>
      <c r="AN505" s="113"/>
      <c r="AO505" s="113"/>
      <c r="AP505" s="113"/>
      <c r="AQ505" s="113"/>
      <c r="AR505" s="113"/>
      <c r="AS505" s="113"/>
      <c r="AT505" s="113"/>
      <c r="AU505" s="113"/>
      <c r="AV505" s="113"/>
      <c r="AW505" s="113"/>
      <c r="AX505" s="113"/>
      <c r="AY505" s="113"/>
      <c r="AZ505" s="113"/>
      <c r="BA505" s="113"/>
      <c r="BB505" s="113"/>
      <c r="BC505" s="113"/>
      <c r="BD505" s="113"/>
      <c r="BE505" s="113"/>
      <c r="BF505" s="113"/>
      <c r="BG505" s="113"/>
      <c r="BH505" s="113"/>
      <c r="BI505" s="113"/>
      <c r="BJ505" s="113"/>
      <c r="BK505" s="113"/>
      <c r="BL505" s="113"/>
      <c r="BM505" s="113"/>
      <c r="BN505" s="113"/>
      <c r="BO505" s="113"/>
      <c r="BP505" s="113"/>
      <c r="BQ505" s="113"/>
      <c r="BR505" s="113"/>
      <c r="BS505" s="113"/>
      <c r="BT505" s="113"/>
      <c r="BU505" s="113"/>
      <c r="BV505" s="113"/>
      <c r="BW505" s="113"/>
      <c r="BX505" s="113"/>
      <c r="BY505" s="113"/>
      <c r="BZ505" s="113"/>
      <c r="CA505" s="113"/>
      <c r="CB505" s="113"/>
      <c r="CC505" s="113"/>
      <c r="CD505" s="113"/>
      <c r="CE505" s="113"/>
      <c r="CF505" s="113"/>
      <c r="CG505" s="113"/>
      <c r="CH505" s="113"/>
      <c r="CI505" s="113"/>
      <c r="CJ505" s="113"/>
      <c r="CK505" s="113"/>
      <c r="CL505" s="113"/>
      <c r="CM505" s="113"/>
      <c r="CN505" s="113"/>
      <c r="CO505" s="113"/>
      <c r="CP505" s="113"/>
      <c r="CQ505" s="113"/>
      <c r="CR505" s="113"/>
      <c r="CS505" s="113"/>
      <c r="CT505" s="113"/>
      <c r="CU505" s="113"/>
      <c r="CV505" s="113"/>
      <c r="CW505" s="113"/>
      <c r="CX505" s="113"/>
      <c r="CY505" s="113"/>
      <c r="CZ505" s="113"/>
      <c r="DA505" s="113"/>
      <c r="DB505" s="113"/>
      <c r="DC505" s="113"/>
      <c r="DD505" s="113"/>
      <c r="DE505" s="113"/>
      <c r="DF505" s="113"/>
      <c r="DG505" s="113"/>
      <c r="DH505" s="113"/>
      <c r="DI505" s="113"/>
      <c r="DJ505" s="113"/>
      <c r="DK505" s="113"/>
      <c r="DL505" s="113"/>
      <c r="DM505" s="113"/>
      <c r="DN505" s="113"/>
      <c r="DO505" s="113"/>
      <c r="DP505" s="113"/>
      <c r="DQ505" s="113"/>
      <c r="DR505" s="113"/>
      <c r="DS505" s="113"/>
      <c r="DT505" s="113"/>
      <c r="DU505" s="113"/>
      <c r="DV505" s="113"/>
      <c r="DW505" s="113"/>
      <c r="DX505" s="113"/>
      <c r="DY505" s="113"/>
      <c r="DZ505" s="113"/>
      <c r="EA505" s="113"/>
      <c r="EB505" s="113"/>
      <c r="EC505" s="113"/>
      <c r="ED505" s="113"/>
      <c r="EE505" s="113"/>
      <c r="EF505" s="113"/>
      <c r="EG505" s="113"/>
      <c r="EH505" s="113"/>
      <c r="EI505" s="113"/>
      <c r="EJ505" s="113"/>
      <c r="EK505" s="113"/>
      <c r="EL505" s="113"/>
      <c r="EM505" s="113"/>
      <c r="EN505" s="113"/>
      <c r="EO505" s="113"/>
      <c r="EP505" s="113"/>
      <c r="EQ505" s="113"/>
      <c r="ER505" s="113"/>
    </row>
    <row r="506" spans="1:148">
      <c r="A506" s="113"/>
      <c r="B506" s="113"/>
      <c r="S506" s="113"/>
      <c r="T506" s="113"/>
      <c r="U506" s="113"/>
      <c r="V506" s="113"/>
      <c r="W506" s="113"/>
      <c r="X506" s="113"/>
      <c r="Y506" s="113"/>
      <c r="Z506" s="113"/>
      <c r="AA506" s="113"/>
      <c r="AB506" s="113"/>
      <c r="AC506" s="113"/>
      <c r="AD506" s="113"/>
      <c r="AE506" s="113"/>
      <c r="AF506" s="113"/>
      <c r="AG506" s="113"/>
      <c r="AH506" s="113"/>
      <c r="AI506" s="113"/>
      <c r="AJ506" s="113"/>
      <c r="AK506" s="113"/>
      <c r="AL506" s="113"/>
      <c r="AM506" s="113"/>
      <c r="AN506" s="113"/>
      <c r="AO506" s="113"/>
      <c r="AP506" s="113"/>
      <c r="AQ506" s="113"/>
      <c r="AR506" s="113"/>
      <c r="AS506" s="113"/>
      <c r="AT506" s="113"/>
      <c r="AU506" s="113"/>
      <c r="AV506" s="113"/>
      <c r="AW506" s="113"/>
      <c r="AX506" s="113"/>
      <c r="AY506" s="113"/>
      <c r="AZ506" s="113"/>
      <c r="BA506" s="113"/>
      <c r="BB506" s="113"/>
      <c r="BC506" s="113"/>
      <c r="BD506" s="113"/>
      <c r="BE506" s="113"/>
      <c r="BF506" s="113"/>
      <c r="BG506" s="113"/>
      <c r="BH506" s="113"/>
      <c r="BI506" s="113"/>
      <c r="BJ506" s="113"/>
      <c r="BK506" s="113"/>
      <c r="BL506" s="113"/>
      <c r="BM506" s="113"/>
      <c r="BN506" s="113"/>
      <c r="BO506" s="113"/>
      <c r="BP506" s="113"/>
      <c r="BQ506" s="113"/>
      <c r="BR506" s="113"/>
      <c r="BS506" s="113"/>
      <c r="BT506" s="113"/>
      <c r="BU506" s="113"/>
      <c r="BV506" s="113"/>
      <c r="BW506" s="113"/>
      <c r="BX506" s="113"/>
      <c r="BY506" s="113"/>
      <c r="BZ506" s="113"/>
      <c r="CA506" s="113"/>
      <c r="CB506" s="113"/>
      <c r="CC506" s="113"/>
      <c r="CD506" s="113"/>
      <c r="CE506" s="113"/>
      <c r="CF506" s="113"/>
      <c r="CG506" s="113"/>
      <c r="CH506" s="113"/>
      <c r="CI506" s="113"/>
      <c r="CJ506" s="113"/>
      <c r="CK506" s="113"/>
      <c r="CL506" s="113"/>
      <c r="CM506" s="113"/>
      <c r="CN506" s="113"/>
      <c r="CO506" s="113"/>
      <c r="CP506" s="113"/>
      <c r="CQ506" s="113"/>
      <c r="CR506" s="113"/>
      <c r="CS506" s="113"/>
      <c r="CT506" s="113"/>
      <c r="CU506" s="113"/>
      <c r="CV506" s="113"/>
      <c r="CW506" s="113"/>
      <c r="CX506" s="113"/>
      <c r="CY506" s="113"/>
      <c r="CZ506" s="113"/>
      <c r="DA506" s="113"/>
      <c r="DB506" s="113"/>
      <c r="DC506" s="113"/>
      <c r="DD506" s="113"/>
      <c r="DE506" s="113"/>
      <c r="DF506" s="113"/>
      <c r="DG506" s="113"/>
      <c r="DH506" s="113"/>
      <c r="DI506" s="113"/>
      <c r="DJ506" s="113"/>
      <c r="DK506" s="113"/>
      <c r="DL506" s="113"/>
      <c r="DM506" s="113"/>
      <c r="DN506" s="113"/>
      <c r="DO506" s="113"/>
      <c r="DP506" s="113"/>
      <c r="DQ506" s="113"/>
      <c r="DR506" s="113"/>
      <c r="DS506" s="113"/>
      <c r="DT506" s="113"/>
      <c r="DU506" s="113"/>
      <c r="DV506" s="113"/>
      <c r="DW506" s="113"/>
      <c r="DX506" s="113"/>
      <c r="DY506" s="113"/>
      <c r="DZ506" s="113"/>
      <c r="EA506" s="113"/>
      <c r="EB506" s="113"/>
      <c r="EC506" s="113"/>
      <c r="ED506" s="113"/>
      <c r="EE506" s="113"/>
      <c r="EF506" s="113"/>
      <c r="EG506" s="113"/>
      <c r="EH506" s="113"/>
      <c r="EI506" s="113"/>
      <c r="EJ506" s="113"/>
      <c r="EK506" s="113"/>
      <c r="EL506" s="113"/>
      <c r="EM506" s="113"/>
      <c r="EN506" s="113"/>
      <c r="EO506" s="113"/>
      <c r="EP506" s="113"/>
      <c r="EQ506" s="113"/>
      <c r="ER506" s="113"/>
    </row>
    <row r="507" spans="1:148">
      <c r="A507" s="113"/>
      <c r="B507" s="113"/>
      <c r="S507" s="113"/>
      <c r="T507" s="113"/>
      <c r="U507" s="113"/>
      <c r="V507" s="113"/>
      <c r="W507" s="113"/>
      <c r="X507" s="113"/>
      <c r="Y507" s="113"/>
      <c r="Z507" s="113"/>
      <c r="AA507" s="113"/>
      <c r="AB507" s="113"/>
      <c r="AC507" s="113"/>
      <c r="AD507" s="113"/>
      <c r="AE507" s="113"/>
      <c r="AF507" s="113"/>
      <c r="AG507" s="113"/>
      <c r="AH507" s="113"/>
      <c r="AI507" s="113"/>
      <c r="AJ507" s="113"/>
      <c r="AK507" s="113"/>
      <c r="AL507" s="113"/>
      <c r="AM507" s="113"/>
      <c r="AN507" s="113"/>
      <c r="AO507" s="113"/>
      <c r="AP507" s="113"/>
      <c r="AQ507" s="113"/>
      <c r="AR507" s="113"/>
      <c r="AS507" s="113"/>
      <c r="AT507" s="113"/>
      <c r="AU507" s="113"/>
      <c r="AV507" s="113"/>
      <c r="AW507" s="113"/>
      <c r="AX507" s="113"/>
      <c r="AY507" s="113"/>
      <c r="AZ507" s="113"/>
      <c r="BA507" s="113"/>
      <c r="BB507" s="113"/>
      <c r="BC507" s="113"/>
      <c r="BD507" s="113"/>
      <c r="BE507" s="113"/>
      <c r="BF507" s="113"/>
      <c r="BG507" s="113"/>
      <c r="BH507" s="113"/>
      <c r="BI507" s="113"/>
      <c r="BJ507" s="113"/>
      <c r="BK507" s="113"/>
      <c r="BL507" s="113"/>
      <c r="BM507" s="113"/>
      <c r="BN507" s="113"/>
      <c r="BO507" s="113"/>
      <c r="BP507" s="113"/>
      <c r="BQ507" s="113"/>
      <c r="BR507" s="113"/>
      <c r="BS507" s="113"/>
      <c r="BT507" s="113"/>
      <c r="BU507" s="113"/>
      <c r="BV507" s="113"/>
      <c r="BW507" s="113"/>
      <c r="BX507" s="113"/>
      <c r="BY507" s="113"/>
      <c r="BZ507" s="113"/>
      <c r="CA507" s="113"/>
      <c r="CB507" s="113"/>
      <c r="CC507" s="113"/>
      <c r="CD507" s="113"/>
      <c r="CE507" s="113"/>
      <c r="CF507" s="113"/>
      <c r="CG507" s="113"/>
      <c r="CH507" s="113"/>
      <c r="CI507" s="113"/>
      <c r="CJ507" s="113"/>
      <c r="CK507" s="113"/>
      <c r="CL507" s="113"/>
      <c r="CM507" s="113"/>
      <c r="CN507" s="113"/>
      <c r="CO507" s="113"/>
      <c r="CP507" s="113"/>
      <c r="CQ507" s="113"/>
      <c r="CR507" s="113"/>
      <c r="CS507" s="113"/>
      <c r="CT507" s="113"/>
      <c r="CU507" s="113"/>
      <c r="CV507" s="113"/>
      <c r="CW507" s="113"/>
      <c r="CX507" s="113"/>
      <c r="CY507" s="113"/>
      <c r="CZ507" s="113"/>
      <c r="DA507" s="113"/>
      <c r="DB507" s="113"/>
      <c r="DC507" s="113"/>
      <c r="DD507" s="113"/>
      <c r="DE507" s="113"/>
      <c r="DF507" s="113"/>
      <c r="DG507" s="113"/>
      <c r="DH507" s="113"/>
      <c r="DI507" s="113"/>
      <c r="DJ507" s="113"/>
      <c r="DK507" s="113"/>
      <c r="DL507" s="113"/>
      <c r="DM507" s="113"/>
      <c r="DN507" s="113"/>
      <c r="DO507" s="113"/>
      <c r="DP507" s="113"/>
      <c r="DQ507" s="113"/>
      <c r="DR507" s="113"/>
      <c r="DS507" s="113"/>
      <c r="DT507" s="113"/>
      <c r="DU507" s="113"/>
      <c r="DV507" s="113"/>
      <c r="DW507" s="113"/>
      <c r="DX507" s="113"/>
      <c r="DY507" s="113"/>
      <c r="DZ507" s="113"/>
      <c r="EA507" s="113"/>
      <c r="EB507" s="113"/>
      <c r="EC507" s="113"/>
      <c r="ED507" s="113"/>
      <c r="EE507" s="113"/>
      <c r="EF507" s="113"/>
      <c r="EG507" s="113"/>
      <c r="EH507" s="113"/>
      <c r="EI507" s="113"/>
      <c r="EJ507" s="113"/>
      <c r="EK507" s="113"/>
      <c r="EL507" s="113"/>
      <c r="EM507" s="113"/>
      <c r="EN507" s="113"/>
      <c r="EO507" s="113"/>
      <c r="EP507" s="113"/>
      <c r="EQ507" s="113"/>
      <c r="ER507" s="113"/>
    </row>
    <row r="508" spans="1:148">
      <c r="A508" s="113"/>
      <c r="B508" s="113"/>
      <c r="S508" s="113"/>
      <c r="T508" s="113"/>
      <c r="U508" s="113"/>
      <c r="V508" s="113"/>
      <c r="W508" s="113"/>
      <c r="X508" s="113"/>
      <c r="Y508" s="113"/>
      <c r="Z508" s="113"/>
      <c r="AA508" s="113"/>
      <c r="AB508" s="113"/>
      <c r="AC508" s="113"/>
      <c r="AD508" s="113"/>
      <c r="AE508" s="113"/>
      <c r="AF508" s="113"/>
      <c r="AG508" s="113"/>
      <c r="AH508" s="113"/>
      <c r="AI508" s="113"/>
      <c r="AJ508" s="113"/>
      <c r="AK508" s="113"/>
      <c r="AL508" s="113"/>
      <c r="AM508" s="113"/>
      <c r="AN508" s="113"/>
      <c r="AO508" s="113"/>
      <c r="AP508" s="113"/>
      <c r="AQ508" s="113"/>
      <c r="AR508" s="113"/>
      <c r="AS508" s="113"/>
      <c r="AT508" s="113"/>
      <c r="AU508" s="113"/>
      <c r="AV508" s="113"/>
      <c r="AW508" s="113"/>
      <c r="AX508" s="113"/>
      <c r="AY508" s="113"/>
      <c r="AZ508" s="113"/>
      <c r="BA508" s="113"/>
      <c r="BB508" s="113"/>
      <c r="BC508" s="113"/>
      <c r="BD508" s="113"/>
      <c r="BE508" s="113"/>
      <c r="BF508" s="113"/>
      <c r="BG508" s="113"/>
      <c r="BH508" s="113"/>
      <c r="BI508" s="113"/>
      <c r="BJ508" s="113"/>
      <c r="BK508" s="113"/>
      <c r="BL508" s="113"/>
      <c r="BM508" s="113"/>
      <c r="BN508" s="113"/>
      <c r="BO508" s="113"/>
      <c r="BP508" s="113"/>
      <c r="BQ508" s="113"/>
      <c r="BR508" s="113"/>
      <c r="BS508" s="113"/>
      <c r="BT508" s="113"/>
      <c r="BU508" s="113"/>
      <c r="BV508" s="113"/>
      <c r="BW508" s="113"/>
      <c r="BX508" s="113"/>
      <c r="BY508" s="113"/>
      <c r="BZ508" s="113"/>
      <c r="CA508" s="113"/>
      <c r="CB508" s="113"/>
      <c r="CC508" s="113"/>
      <c r="CD508" s="113"/>
      <c r="CE508" s="113"/>
      <c r="CF508" s="113"/>
      <c r="CG508" s="113"/>
      <c r="CH508" s="113"/>
      <c r="CI508" s="113"/>
      <c r="CJ508" s="113"/>
      <c r="CK508" s="113"/>
      <c r="CL508" s="113"/>
      <c r="CM508" s="113"/>
      <c r="CN508" s="113"/>
      <c r="CO508" s="113"/>
      <c r="CP508" s="113"/>
      <c r="CQ508" s="113"/>
      <c r="CR508" s="113"/>
      <c r="CS508" s="113"/>
      <c r="CT508" s="113"/>
      <c r="CU508" s="113"/>
      <c r="CV508" s="113"/>
      <c r="CW508" s="113"/>
      <c r="CX508" s="113"/>
      <c r="CY508" s="113"/>
      <c r="CZ508" s="113"/>
      <c r="DA508" s="113"/>
      <c r="DB508" s="113"/>
      <c r="DC508" s="113"/>
      <c r="DD508" s="113"/>
      <c r="DE508" s="113"/>
      <c r="DF508" s="113"/>
      <c r="DG508" s="113"/>
      <c r="DH508" s="113"/>
      <c r="DI508" s="113"/>
      <c r="DJ508" s="113"/>
      <c r="DK508" s="113"/>
      <c r="DL508" s="113"/>
      <c r="DM508" s="113"/>
      <c r="DN508" s="113"/>
      <c r="DO508" s="113"/>
      <c r="DP508" s="113"/>
      <c r="DQ508" s="113"/>
      <c r="DR508" s="113"/>
      <c r="DS508" s="113"/>
      <c r="DT508" s="113"/>
      <c r="DU508" s="113"/>
      <c r="DV508" s="113"/>
      <c r="DW508" s="113"/>
      <c r="DX508" s="113"/>
      <c r="DY508" s="113"/>
      <c r="DZ508" s="113"/>
      <c r="EA508" s="113"/>
      <c r="EB508" s="113"/>
      <c r="EC508" s="113"/>
      <c r="ED508" s="113"/>
      <c r="EE508" s="113"/>
      <c r="EF508" s="113"/>
      <c r="EG508" s="113"/>
      <c r="EH508" s="113"/>
      <c r="EI508" s="113"/>
      <c r="EJ508" s="113"/>
      <c r="EK508" s="113"/>
      <c r="EL508" s="113"/>
      <c r="EM508" s="113"/>
      <c r="EN508" s="113"/>
      <c r="EO508" s="113"/>
      <c r="EP508" s="113"/>
      <c r="EQ508" s="113"/>
      <c r="ER508" s="113"/>
    </row>
    <row r="509" spans="1:148">
      <c r="A509" s="113"/>
      <c r="B509" s="113"/>
      <c r="S509" s="113"/>
      <c r="T509" s="113"/>
      <c r="U509" s="113"/>
      <c r="V509" s="113"/>
      <c r="W509" s="113"/>
      <c r="X509" s="113"/>
      <c r="Y509" s="113"/>
      <c r="Z509" s="113"/>
      <c r="AA509" s="113"/>
      <c r="AB509" s="113"/>
      <c r="AC509" s="113"/>
      <c r="AD509" s="113"/>
      <c r="AE509" s="113"/>
      <c r="AF509" s="113"/>
      <c r="AG509" s="113"/>
      <c r="AH509" s="113"/>
      <c r="AI509" s="113"/>
      <c r="AJ509" s="113"/>
      <c r="AK509" s="113"/>
      <c r="AL509" s="113"/>
      <c r="AM509" s="113"/>
      <c r="AN509" s="113"/>
      <c r="AO509" s="113"/>
      <c r="AP509" s="113"/>
      <c r="AQ509" s="113"/>
      <c r="AR509" s="113"/>
      <c r="AS509" s="113"/>
      <c r="AT509" s="113"/>
      <c r="AU509" s="113"/>
      <c r="AV509" s="113"/>
      <c r="AW509" s="113"/>
      <c r="AX509" s="113"/>
      <c r="AY509" s="113"/>
      <c r="AZ509" s="113"/>
      <c r="BA509" s="113"/>
      <c r="BB509" s="113"/>
      <c r="BC509" s="113"/>
      <c r="BD509" s="113"/>
      <c r="BE509" s="113"/>
      <c r="BF509" s="113"/>
      <c r="BG509" s="113"/>
      <c r="BH509" s="113"/>
      <c r="BI509" s="113"/>
      <c r="BJ509" s="113"/>
      <c r="BK509" s="113"/>
      <c r="BL509" s="113"/>
      <c r="BM509" s="113"/>
      <c r="BN509" s="113"/>
      <c r="BO509" s="113"/>
      <c r="BP509" s="113"/>
      <c r="BQ509" s="113"/>
      <c r="BR509" s="113"/>
      <c r="BS509" s="113"/>
      <c r="BT509" s="113"/>
      <c r="BU509" s="113"/>
      <c r="BV509" s="113"/>
      <c r="BW509" s="113"/>
      <c r="BX509" s="113"/>
      <c r="BY509" s="113"/>
      <c r="BZ509" s="113"/>
      <c r="CA509" s="113"/>
      <c r="CB509" s="113"/>
      <c r="CC509" s="113"/>
      <c r="CD509" s="113"/>
      <c r="CE509" s="113"/>
      <c r="CF509" s="113"/>
      <c r="CG509" s="113"/>
      <c r="CH509" s="113"/>
      <c r="CI509" s="113"/>
      <c r="CJ509" s="113"/>
      <c r="CK509" s="113"/>
      <c r="CL509" s="113"/>
      <c r="CM509" s="113"/>
      <c r="CN509" s="113"/>
      <c r="CO509" s="113"/>
      <c r="CP509" s="113"/>
      <c r="CQ509" s="113"/>
      <c r="CR509" s="113"/>
      <c r="CS509" s="113"/>
      <c r="CT509" s="113"/>
      <c r="CU509" s="113"/>
      <c r="CV509" s="113"/>
      <c r="CW509" s="113"/>
      <c r="CX509" s="113"/>
      <c r="CY509" s="113"/>
      <c r="CZ509" s="113"/>
      <c r="DA509" s="113"/>
      <c r="DB509" s="113"/>
      <c r="DC509" s="113"/>
      <c r="DD509" s="113"/>
      <c r="DE509" s="113"/>
      <c r="DF509" s="113"/>
      <c r="DG509" s="113"/>
      <c r="DH509" s="113"/>
      <c r="DI509" s="113"/>
      <c r="DJ509" s="113"/>
      <c r="DK509" s="113"/>
      <c r="DL509" s="113"/>
      <c r="DM509" s="113"/>
      <c r="DN509" s="113"/>
      <c r="DO509" s="113"/>
      <c r="DP509" s="113"/>
      <c r="DQ509" s="113"/>
      <c r="DR509" s="113"/>
      <c r="DS509" s="113"/>
      <c r="DT509" s="113"/>
      <c r="DU509" s="113"/>
      <c r="DV509" s="113"/>
      <c r="DW509" s="113"/>
      <c r="DX509" s="113"/>
      <c r="DY509" s="113"/>
      <c r="DZ509" s="113"/>
      <c r="EA509" s="113"/>
      <c r="EB509" s="113"/>
      <c r="EC509" s="113"/>
      <c r="ED509" s="113"/>
      <c r="EE509" s="113"/>
      <c r="EF509" s="113"/>
      <c r="EG509" s="113"/>
      <c r="EH509" s="113"/>
      <c r="EI509" s="113"/>
      <c r="EJ509" s="113"/>
      <c r="EK509" s="113"/>
      <c r="EL509" s="113"/>
      <c r="EM509" s="113"/>
      <c r="EN509" s="113"/>
      <c r="EO509" s="113"/>
      <c r="EP509" s="113"/>
      <c r="EQ509" s="113"/>
      <c r="ER509" s="113"/>
    </row>
    <row r="510" spans="1:148">
      <c r="A510" s="113"/>
      <c r="B510" s="113"/>
      <c r="S510" s="113"/>
      <c r="T510" s="113"/>
      <c r="U510" s="113"/>
      <c r="V510" s="113"/>
      <c r="W510" s="113"/>
      <c r="X510" s="113"/>
      <c r="Y510" s="113"/>
      <c r="Z510" s="113"/>
      <c r="AA510" s="113"/>
      <c r="AB510" s="113"/>
      <c r="AC510" s="113"/>
      <c r="AD510" s="113"/>
      <c r="AE510" s="113"/>
      <c r="AF510" s="113"/>
      <c r="AG510" s="113"/>
      <c r="AH510" s="113"/>
      <c r="AI510" s="113"/>
      <c r="AJ510" s="113"/>
      <c r="AK510" s="113"/>
      <c r="AL510" s="113"/>
      <c r="AM510" s="113"/>
      <c r="AN510" s="113"/>
      <c r="AO510" s="113"/>
      <c r="AP510" s="113"/>
      <c r="AQ510" s="113"/>
      <c r="AR510" s="113"/>
      <c r="AS510" s="113"/>
      <c r="AT510" s="113"/>
      <c r="AU510" s="113"/>
      <c r="AV510" s="113"/>
      <c r="AW510" s="113"/>
      <c r="AX510" s="113"/>
      <c r="AY510" s="113"/>
      <c r="AZ510" s="113"/>
      <c r="BA510" s="113"/>
      <c r="BB510" s="113"/>
      <c r="BC510" s="113"/>
      <c r="BD510" s="113"/>
      <c r="BE510" s="113"/>
      <c r="BF510" s="113"/>
      <c r="BG510" s="113"/>
      <c r="BH510" s="113"/>
      <c r="BI510" s="113"/>
      <c r="BJ510" s="113"/>
      <c r="BK510" s="113"/>
      <c r="BL510" s="113"/>
      <c r="BM510" s="113"/>
      <c r="BN510" s="113"/>
      <c r="BO510" s="113"/>
      <c r="BP510" s="113"/>
      <c r="BQ510" s="113"/>
      <c r="BR510" s="113"/>
      <c r="BS510" s="113"/>
      <c r="BT510" s="113"/>
      <c r="BU510" s="113"/>
      <c r="BV510" s="113"/>
      <c r="BW510" s="113"/>
      <c r="BX510" s="113"/>
      <c r="BY510" s="113"/>
      <c r="BZ510" s="113"/>
      <c r="CA510" s="113"/>
      <c r="CB510" s="113"/>
      <c r="CC510" s="113"/>
      <c r="CD510" s="113"/>
      <c r="CE510" s="113"/>
      <c r="CF510" s="113"/>
      <c r="CG510" s="113"/>
      <c r="CH510" s="113"/>
      <c r="CI510" s="113"/>
      <c r="CJ510" s="113"/>
      <c r="CK510" s="113"/>
      <c r="CL510" s="113"/>
      <c r="CM510" s="113"/>
      <c r="CN510" s="113"/>
      <c r="CO510" s="113"/>
      <c r="CP510" s="113"/>
      <c r="CQ510" s="113"/>
      <c r="CR510" s="113"/>
      <c r="CS510" s="113"/>
      <c r="CT510" s="113"/>
      <c r="CU510" s="113"/>
      <c r="CV510" s="113"/>
      <c r="CW510" s="113"/>
      <c r="CX510" s="113"/>
      <c r="CY510" s="113"/>
      <c r="CZ510" s="113"/>
      <c r="DA510" s="113"/>
      <c r="DB510" s="113"/>
      <c r="DC510" s="113"/>
      <c r="DD510" s="113"/>
      <c r="DE510" s="113"/>
      <c r="DF510" s="113"/>
      <c r="DG510" s="113"/>
      <c r="DH510" s="113"/>
      <c r="DI510" s="113"/>
      <c r="DJ510" s="113"/>
      <c r="DK510" s="113"/>
      <c r="DL510" s="113"/>
      <c r="DM510" s="113"/>
      <c r="DN510" s="113"/>
      <c r="DO510" s="113"/>
      <c r="DP510" s="113"/>
      <c r="DQ510" s="113"/>
      <c r="DR510" s="113"/>
      <c r="DS510" s="113"/>
      <c r="DT510" s="113"/>
      <c r="DU510" s="113"/>
      <c r="DV510" s="113"/>
      <c r="DW510" s="113"/>
      <c r="DX510" s="113"/>
      <c r="DY510" s="113"/>
      <c r="DZ510" s="113"/>
      <c r="EA510" s="113"/>
      <c r="EB510" s="113"/>
      <c r="EC510" s="113"/>
      <c r="ED510" s="113"/>
      <c r="EE510" s="113"/>
      <c r="EF510" s="113"/>
      <c r="EG510" s="113"/>
      <c r="EH510" s="113"/>
      <c r="EI510" s="113"/>
      <c r="EJ510" s="113"/>
      <c r="EK510" s="113"/>
      <c r="EL510" s="113"/>
      <c r="EM510" s="113"/>
      <c r="EN510" s="113"/>
      <c r="EO510" s="113"/>
      <c r="EP510" s="113"/>
      <c r="EQ510" s="113"/>
      <c r="ER510" s="113"/>
    </row>
    <row r="511" spans="1:148">
      <c r="A511" s="113"/>
      <c r="B511" s="113"/>
      <c r="S511" s="113"/>
      <c r="T511" s="113"/>
      <c r="U511" s="113"/>
      <c r="V511" s="113"/>
      <c r="W511" s="113"/>
      <c r="X511" s="113"/>
      <c r="Y511" s="113"/>
      <c r="Z511" s="113"/>
      <c r="AA511" s="113"/>
      <c r="AB511" s="113"/>
      <c r="AC511" s="113"/>
      <c r="AD511" s="113"/>
      <c r="AE511" s="113"/>
      <c r="AF511" s="113"/>
      <c r="AG511" s="113"/>
      <c r="AH511" s="113"/>
      <c r="AI511" s="113"/>
      <c r="AJ511" s="113"/>
      <c r="AK511" s="113"/>
      <c r="AL511" s="113"/>
      <c r="AM511" s="113"/>
      <c r="AN511" s="113"/>
      <c r="AO511" s="113"/>
      <c r="AP511" s="113"/>
      <c r="AQ511" s="113"/>
      <c r="AR511" s="113"/>
      <c r="AS511" s="113"/>
      <c r="AT511" s="113"/>
      <c r="AU511" s="113"/>
      <c r="AV511" s="113"/>
      <c r="AW511" s="113"/>
      <c r="AX511" s="113"/>
      <c r="AY511" s="113"/>
      <c r="AZ511" s="113"/>
      <c r="BA511" s="113"/>
      <c r="BB511" s="113"/>
      <c r="BC511" s="113"/>
      <c r="BD511" s="113"/>
      <c r="BE511" s="113"/>
      <c r="BF511" s="113"/>
      <c r="BG511" s="113"/>
      <c r="BH511" s="113"/>
      <c r="BI511" s="113"/>
      <c r="BJ511" s="113"/>
      <c r="BK511" s="113"/>
      <c r="BL511" s="113"/>
      <c r="BM511" s="113"/>
      <c r="BN511" s="113"/>
      <c r="BO511" s="113"/>
      <c r="BP511" s="113"/>
      <c r="BQ511" s="113"/>
      <c r="BR511" s="113"/>
      <c r="BS511" s="113"/>
      <c r="BT511" s="113"/>
      <c r="BU511" s="113"/>
      <c r="BV511" s="113"/>
      <c r="BW511" s="113"/>
      <c r="BX511" s="113"/>
      <c r="BY511" s="113"/>
      <c r="BZ511" s="113"/>
      <c r="CA511" s="113"/>
      <c r="CB511" s="113"/>
      <c r="CC511" s="113"/>
      <c r="CD511" s="113"/>
      <c r="CE511" s="113"/>
      <c r="CF511" s="113"/>
      <c r="CG511" s="113"/>
      <c r="CH511" s="113"/>
      <c r="CI511" s="113"/>
      <c r="CJ511" s="113"/>
      <c r="CK511" s="113"/>
      <c r="CL511" s="113"/>
      <c r="CM511" s="113"/>
      <c r="CN511" s="113"/>
      <c r="CO511" s="113"/>
      <c r="CP511" s="113"/>
      <c r="CQ511" s="113"/>
      <c r="CR511" s="113"/>
      <c r="CS511" s="113"/>
      <c r="CT511" s="113"/>
      <c r="CU511" s="113"/>
      <c r="CV511" s="113"/>
      <c r="CW511" s="113"/>
      <c r="CX511" s="113"/>
      <c r="CY511" s="113"/>
      <c r="CZ511" s="113"/>
      <c r="DA511" s="113"/>
      <c r="DB511" s="113"/>
      <c r="DC511" s="113"/>
      <c r="DD511" s="113"/>
      <c r="DE511" s="113"/>
      <c r="DF511" s="113"/>
      <c r="DG511" s="113"/>
      <c r="DH511" s="113"/>
      <c r="DI511" s="113"/>
      <c r="DJ511" s="113"/>
      <c r="DK511" s="113"/>
      <c r="DL511" s="113"/>
      <c r="DM511" s="113"/>
      <c r="DN511" s="113"/>
      <c r="DO511" s="113"/>
      <c r="DP511" s="113"/>
      <c r="DQ511" s="113"/>
      <c r="DR511" s="113"/>
      <c r="DS511" s="113"/>
      <c r="DT511" s="113"/>
      <c r="DU511" s="113"/>
      <c r="DV511" s="113"/>
      <c r="DW511" s="113"/>
      <c r="DX511" s="113"/>
      <c r="DY511" s="113"/>
      <c r="DZ511" s="113"/>
      <c r="EA511" s="113"/>
      <c r="EB511" s="113"/>
      <c r="EC511" s="113"/>
      <c r="ED511" s="113"/>
      <c r="EE511" s="113"/>
      <c r="EF511" s="113"/>
      <c r="EG511" s="113"/>
      <c r="EH511" s="113"/>
      <c r="EI511" s="113"/>
      <c r="EJ511" s="113"/>
      <c r="EK511" s="113"/>
      <c r="EL511" s="113"/>
      <c r="EM511" s="113"/>
      <c r="EN511" s="113"/>
      <c r="EO511" s="113"/>
      <c r="EP511" s="113"/>
      <c r="EQ511" s="113"/>
      <c r="ER511" s="113"/>
    </row>
    <row r="512" spans="1:148">
      <c r="A512" s="113"/>
      <c r="B512" s="113"/>
      <c r="S512" s="113"/>
      <c r="T512" s="113"/>
      <c r="U512" s="113"/>
      <c r="V512" s="113"/>
      <c r="W512" s="113"/>
      <c r="X512" s="113"/>
      <c r="Y512" s="113"/>
      <c r="Z512" s="113"/>
      <c r="AA512" s="113"/>
      <c r="AB512" s="113"/>
      <c r="AC512" s="113"/>
      <c r="AD512" s="113"/>
      <c r="AE512" s="113"/>
      <c r="AF512" s="113"/>
      <c r="AG512" s="113"/>
      <c r="AH512" s="113"/>
      <c r="AI512" s="113"/>
      <c r="AJ512" s="113"/>
      <c r="AK512" s="113"/>
      <c r="AL512" s="113"/>
      <c r="AM512" s="113"/>
      <c r="AN512" s="113"/>
      <c r="AO512" s="113"/>
      <c r="AP512" s="113"/>
      <c r="AQ512" s="113"/>
      <c r="AR512" s="113"/>
      <c r="AS512" s="113"/>
      <c r="AT512" s="113"/>
      <c r="AU512" s="113"/>
      <c r="AV512" s="113"/>
      <c r="AW512" s="113"/>
      <c r="AX512" s="113"/>
      <c r="AY512" s="113"/>
      <c r="AZ512" s="113"/>
      <c r="BA512" s="113"/>
      <c r="BB512" s="113"/>
      <c r="BC512" s="113"/>
      <c r="BD512" s="113"/>
      <c r="BE512" s="113"/>
      <c r="BF512" s="113"/>
      <c r="BG512" s="113"/>
      <c r="BH512" s="113"/>
      <c r="BI512" s="113"/>
      <c r="BJ512" s="113"/>
      <c r="BK512" s="113"/>
      <c r="BL512" s="113"/>
      <c r="BM512" s="113"/>
      <c r="BN512" s="113"/>
      <c r="BO512" s="113"/>
      <c r="BP512" s="113"/>
      <c r="BQ512" s="113"/>
      <c r="BR512" s="113"/>
      <c r="BS512" s="113"/>
      <c r="BT512" s="113"/>
      <c r="BU512" s="113"/>
      <c r="BV512" s="113"/>
      <c r="BW512" s="113"/>
      <c r="BX512" s="113"/>
      <c r="BY512" s="113"/>
      <c r="BZ512" s="113"/>
      <c r="CA512" s="113"/>
      <c r="CB512" s="113"/>
      <c r="CC512" s="113"/>
      <c r="CD512" s="113"/>
      <c r="CE512" s="113"/>
      <c r="CF512" s="113"/>
      <c r="CG512" s="113"/>
      <c r="CH512" s="113"/>
      <c r="CI512" s="113"/>
      <c r="CJ512" s="113"/>
      <c r="CK512" s="113"/>
      <c r="CL512" s="113"/>
      <c r="CM512" s="113"/>
      <c r="CN512" s="113"/>
      <c r="CO512" s="113"/>
      <c r="CP512" s="113"/>
      <c r="CQ512" s="113"/>
      <c r="CR512" s="113"/>
      <c r="CS512" s="113"/>
      <c r="CT512" s="113"/>
      <c r="CU512" s="113"/>
      <c r="CV512" s="113"/>
      <c r="CW512" s="113"/>
      <c r="CX512" s="113"/>
      <c r="CY512" s="113"/>
      <c r="CZ512" s="113"/>
      <c r="DA512" s="113"/>
      <c r="DB512" s="113"/>
      <c r="DC512" s="113"/>
      <c r="DD512" s="113"/>
      <c r="DE512" s="113"/>
      <c r="DF512" s="113"/>
      <c r="DG512" s="113"/>
      <c r="DH512" s="113"/>
      <c r="DI512" s="113"/>
      <c r="DJ512" s="113"/>
      <c r="DK512" s="113"/>
      <c r="DL512" s="113"/>
      <c r="DM512" s="113"/>
      <c r="DN512" s="113"/>
      <c r="DO512" s="113"/>
      <c r="DP512" s="113"/>
      <c r="DQ512" s="113"/>
      <c r="DR512" s="113"/>
      <c r="DS512" s="113"/>
      <c r="DT512" s="113"/>
      <c r="DU512" s="113"/>
      <c r="DV512" s="113"/>
      <c r="DW512" s="113"/>
      <c r="DX512" s="113"/>
      <c r="DY512" s="113"/>
      <c r="DZ512" s="113"/>
      <c r="EA512" s="113"/>
      <c r="EB512" s="113"/>
      <c r="EC512" s="113"/>
      <c r="ED512" s="113"/>
      <c r="EE512" s="113"/>
      <c r="EF512" s="113"/>
      <c r="EG512" s="113"/>
      <c r="EH512" s="113"/>
      <c r="EI512" s="113"/>
      <c r="EJ512" s="113"/>
      <c r="EK512" s="113"/>
      <c r="EL512" s="113"/>
      <c r="EM512" s="113"/>
      <c r="EN512" s="113"/>
      <c r="EO512" s="113"/>
      <c r="EP512" s="113"/>
      <c r="EQ512" s="113"/>
      <c r="ER512" s="113"/>
    </row>
    <row r="513" spans="1:148">
      <c r="A513" s="113"/>
      <c r="B513" s="113"/>
      <c r="S513" s="113"/>
      <c r="T513" s="113"/>
      <c r="U513" s="113"/>
      <c r="V513" s="113"/>
      <c r="W513" s="113"/>
      <c r="X513" s="113"/>
      <c r="Y513" s="113"/>
      <c r="Z513" s="113"/>
      <c r="AA513" s="113"/>
      <c r="AB513" s="113"/>
      <c r="AC513" s="113"/>
      <c r="AD513" s="113"/>
      <c r="AE513" s="113"/>
      <c r="AF513" s="113"/>
      <c r="AG513" s="113"/>
      <c r="AH513" s="113"/>
      <c r="AI513" s="113"/>
      <c r="AJ513" s="113"/>
      <c r="AK513" s="113"/>
      <c r="AL513" s="113"/>
      <c r="AM513" s="113"/>
      <c r="AN513" s="113"/>
      <c r="AO513" s="113"/>
      <c r="AP513" s="113"/>
      <c r="AQ513" s="113"/>
      <c r="AR513" s="113"/>
      <c r="AS513" s="113"/>
      <c r="AT513" s="113"/>
      <c r="AU513" s="113"/>
      <c r="AV513" s="113"/>
      <c r="AW513" s="113"/>
      <c r="AX513" s="113"/>
      <c r="AY513" s="113"/>
      <c r="AZ513" s="113"/>
      <c r="BA513" s="113"/>
      <c r="BB513" s="113"/>
      <c r="BC513" s="113"/>
      <c r="BD513" s="113"/>
      <c r="BE513" s="113"/>
      <c r="BF513" s="113"/>
      <c r="BG513" s="113"/>
      <c r="BH513" s="113"/>
      <c r="BI513" s="113"/>
      <c r="BJ513" s="113"/>
      <c r="BK513" s="113"/>
      <c r="BL513" s="113"/>
      <c r="BM513" s="113"/>
      <c r="BN513" s="113"/>
      <c r="BO513" s="113"/>
      <c r="BP513" s="113"/>
      <c r="BQ513" s="113"/>
      <c r="BR513" s="113"/>
      <c r="BS513" s="113"/>
      <c r="BT513" s="113"/>
      <c r="BU513" s="113"/>
      <c r="BV513" s="113"/>
      <c r="BW513" s="113"/>
      <c r="BX513" s="113"/>
      <c r="BY513" s="113"/>
      <c r="BZ513" s="113"/>
      <c r="CA513" s="113"/>
      <c r="CB513" s="113"/>
      <c r="CC513" s="113"/>
      <c r="CD513" s="113"/>
      <c r="CE513" s="113"/>
      <c r="CF513" s="113"/>
      <c r="CG513" s="113"/>
      <c r="CH513" s="113"/>
      <c r="CI513" s="113"/>
      <c r="CJ513" s="113"/>
      <c r="CK513" s="113"/>
      <c r="CL513" s="113"/>
      <c r="CM513" s="113"/>
      <c r="CN513" s="113"/>
      <c r="CO513" s="113"/>
      <c r="CP513" s="113"/>
      <c r="CQ513" s="113"/>
      <c r="CR513" s="113"/>
      <c r="CS513" s="113"/>
      <c r="CT513" s="113"/>
      <c r="CU513" s="113"/>
      <c r="CV513" s="113"/>
      <c r="CW513" s="113"/>
      <c r="CX513" s="113"/>
      <c r="CY513" s="113"/>
      <c r="CZ513" s="113"/>
      <c r="DA513" s="113"/>
      <c r="DB513" s="113"/>
      <c r="DC513" s="113"/>
      <c r="DD513" s="113"/>
      <c r="DE513" s="113"/>
      <c r="DF513" s="113"/>
      <c r="DG513" s="113"/>
      <c r="DH513" s="113"/>
      <c r="DI513" s="113"/>
      <c r="DJ513" s="113"/>
      <c r="DK513" s="113"/>
      <c r="DL513" s="113"/>
      <c r="DM513" s="113"/>
      <c r="DN513" s="113"/>
      <c r="DO513" s="113"/>
      <c r="DP513" s="113"/>
      <c r="DQ513" s="113"/>
      <c r="DR513" s="113"/>
      <c r="DS513" s="113"/>
      <c r="DT513" s="113"/>
      <c r="DU513" s="113"/>
      <c r="DV513" s="113"/>
      <c r="DW513" s="113"/>
      <c r="DX513" s="113"/>
      <c r="DY513" s="113"/>
      <c r="DZ513" s="113"/>
      <c r="EA513" s="113"/>
      <c r="EB513" s="113"/>
      <c r="EC513" s="113"/>
      <c r="ED513" s="113"/>
      <c r="EE513" s="113"/>
      <c r="EF513" s="113"/>
      <c r="EG513" s="113"/>
      <c r="EH513" s="113"/>
      <c r="EI513" s="113"/>
      <c r="EJ513" s="113"/>
      <c r="EK513" s="113"/>
      <c r="EL513" s="113"/>
      <c r="EM513" s="113"/>
      <c r="EN513" s="113"/>
      <c r="EO513" s="113"/>
      <c r="EP513" s="113"/>
      <c r="EQ513" s="113"/>
      <c r="ER513" s="113"/>
    </row>
    <row r="514" spans="1:148">
      <c r="A514" s="113"/>
      <c r="B514" s="113"/>
      <c r="S514" s="113"/>
      <c r="T514" s="113"/>
      <c r="U514" s="113"/>
      <c r="V514" s="113"/>
      <c r="W514" s="113"/>
      <c r="X514" s="113"/>
      <c r="Y514" s="113"/>
      <c r="Z514" s="113"/>
      <c r="AA514" s="113"/>
      <c r="AB514" s="113"/>
      <c r="AC514" s="113"/>
      <c r="AD514" s="113"/>
      <c r="AE514" s="113"/>
      <c r="AF514" s="113"/>
      <c r="AG514" s="113"/>
      <c r="AH514" s="113"/>
      <c r="AI514" s="113"/>
      <c r="AJ514" s="113"/>
      <c r="AK514" s="113"/>
      <c r="AL514" s="113"/>
      <c r="AM514" s="113"/>
      <c r="AN514" s="113"/>
      <c r="AO514" s="113"/>
      <c r="AP514" s="113"/>
      <c r="AQ514" s="113"/>
      <c r="AR514" s="113"/>
      <c r="AS514" s="113"/>
      <c r="AT514" s="113"/>
      <c r="AU514" s="113"/>
      <c r="AV514" s="113"/>
      <c r="AW514" s="113"/>
      <c r="AX514" s="113"/>
      <c r="AY514" s="113"/>
      <c r="AZ514" s="113"/>
      <c r="BA514" s="113"/>
      <c r="BB514" s="113"/>
      <c r="BC514" s="113"/>
      <c r="BD514" s="113"/>
      <c r="BE514" s="113"/>
      <c r="BF514" s="113"/>
      <c r="BG514" s="113"/>
      <c r="BH514" s="113"/>
      <c r="BI514" s="113"/>
      <c r="BJ514" s="113"/>
      <c r="BK514" s="113"/>
      <c r="BL514" s="113"/>
      <c r="BM514" s="113"/>
      <c r="BN514" s="113"/>
      <c r="BO514" s="113"/>
      <c r="BP514" s="113"/>
      <c r="BQ514" s="113"/>
      <c r="BR514" s="113"/>
      <c r="BS514" s="113"/>
      <c r="BT514" s="113"/>
      <c r="BU514" s="113"/>
      <c r="BV514" s="113"/>
      <c r="BW514" s="113"/>
      <c r="BX514" s="113"/>
      <c r="BY514" s="113"/>
      <c r="BZ514" s="113"/>
      <c r="CA514" s="113"/>
      <c r="CB514" s="113"/>
      <c r="CC514" s="113"/>
      <c r="CD514" s="113"/>
      <c r="CE514" s="113"/>
      <c r="CF514" s="113"/>
      <c r="CG514" s="113"/>
      <c r="CH514" s="113"/>
      <c r="CI514" s="113"/>
      <c r="CJ514" s="113"/>
      <c r="CK514" s="113"/>
      <c r="CL514" s="113"/>
      <c r="CM514" s="113"/>
      <c r="CN514" s="113"/>
      <c r="CO514" s="113"/>
      <c r="CP514" s="113"/>
      <c r="CQ514" s="113"/>
      <c r="CR514" s="113"/>
      <c r="CS514" s="113"/>
      <c r="CT514" s="113"/>
      <c r="CU514" s="113"/>
      <c r="CV514" s="113"/>
      <c r="CW514" s="113"/>
      <c r="CX514" s="113"/>
      <c r="CY514" s="113"/>
      <c r="CZ514" s="113"/>
      <c r="DA514" s="113"/>
      <c r="DB514" s="113"/>
      <c r="DC514" s="113"/>
      <c r="DD514" s="113"/>
      <c r="DE514" s="113"/>
      <c r="DF514" s="113"/>
      <c r="DG514" s="113"/>
      <c r="DH514" s="113"/>
      <c r="DI514" s="113"/>
      <c r="DJ514" s="113"/>
      <c r="DK514" s="113"/>
      <c r="DL514" s="113"/>
      <c r="DM514" s="113"/>
      <c r="DN514" s="113"/>
      <c r="DO514" s="113"/>
      <c r="DP514" s="113"/>
      <c r="DQ514" s="113"/>
      <c r="DR514" s="113"/>
      <c r="DS514" s="113"/>
      <c r="DT514" s="113"/>
      <c r="DU514" s="113"/>
      <c r="DV514" s="113"/>
      <c r="DW514" s="113"/>
      <c r="DX514" s="113"/>
      <c r="DY514" s="113"/>
      <c r="DZ514" s="113"/>
      <c r="EA514" s="113"/>
      <c r="EB514" s="113"/>
      <c r="EC514" s="113"/>
      <c r="ED514" s="113"/>
      <c r="EE514" s="113"/>
      <c r="EF514" s="113"/>
      <c r="EG514" s="113"/>
      <c r="EH514" s="113"/>
      <c r="EI514" s="113"/>
      <c r="EJ514" s="113"/>
      <c r="EK514" s="113"/>
      <c r="EL514" s="113"/>
      <c r="EM514" s="113"/>
      <c r="EN514" s="113"/>
      <c r="EO514" s="113"/>
      <c r="EP514" s="113"/>
      <c r="EQ514" s="113"/>
      <c r="ER514" s="113"/>
    </row>
    <row r="515" spans="1:148">
      <c r="A515" s="113"/>
      <c r="B515" s="113"/>
      <c r="S515" s="113"/>
      <c r="T515" s="113"/>
      <c r="U515" s="113"/>
      <c r="V515" s="113"/>
      <c r="W515" s="113"/>
      <c r="X515" s="113"/>
      <c r="Y515" s="113"/>
      <c r="Z515" s="113"/>
      <c r="AA515" s="113"/>
      <c r="AB515" s="113"/>
      <c r="AC515" s="113"/>
      <c r="AD515" s="113"/>
      <c r="AE515" s="113"/>
      <c r="AF515" s="113"/>
      <c r="AG515" s="113"/>
      <c r="AH515" s="113"/>
      <c r="AI515" s="113"/>
      <c r="AJ515" s="113"/>
      <c r="AK515" s="113"/>
      <c r="AL515" s="113"/>
      <c r="AM515" s="113"/>
      <c r="AN515" s="113"/>
      <c r="AO515" s="113"/>
      <c r="AP515" s="113"/>
      <c r="AQ515" s="113"/>
      <c r="AR515" s="113"/>
      <c r="AS515" s="113"/>
      <c r="AT515" s="113"/>
      <c r="AU515" s="113"/>
      <c r="AV515" s="113"/>
      <c r="AW515" s="113"/>
      <c r="AX515" s="113"/>
      <c r="AY515" s="113"/>
      <c r="AZ515" s="113"/>
      <c r="BA515" s="113"/>
      <c r="BB515" s="113"/>
      <c r="BC515" s="113"/>
      <c r="BD515" s="113"/>
      <c r="BE515" s="113"/>
      <c r="BF515" s="113"/>
      <c r="BG515" s="113"/>
      <c r="BH515" s="113"/>
      <c r="BI515" s="113"/>
      <c r="BJ515" s="113"/>
      <c r="BK515" s="113"/>
      <c r="BL515" s="113"/>
      <c r="BM515" s="113"/>
      <c r="BN515" s="113"/>
      <c r="BO515" s="113"/>
      <c r="BP515" s="113"/>
      <c r="BQ515" s="113"/>
      <c r="BR515" s="113"/>
      <c r="BS515" s="113"/>
      <c r="BT515" s="113"/>
      <c r="BU515" s="113"/>
      <c r="BV515" s="113"/>
      <c r="BW515" s="113"/>
      <c r="BX515" s="113"/>
      <c r="BY515" s="113"/>
      <c r="BZ515" s="113"/>
      <c r="CA515" s="113"/>
      <c r="CB515" s="113"/>
      <c r="CC515" s="113"/>
      <c r="CD515" s="113"/>
      <c r="CE515" s="113"/>
      <c r="CF515" s="113"/>
      <c r="CG515" s="113"/>
      <c r="CH515" s="113"/>
      <c r="CI515" s="113"/>
      <c r="CJ515" s="113"/>
      <c r="CK515" s="113"/>
      <c r="CL515" s="113"/>
      <c r="CM515" s="113"/>
      <c r="CN515" s="113"/>
      <c r="CO515" s="113"/>
      <c r="CP515" s="113"/>
      <c r="CQ515" s="113"/>
      <c r="CR515" s="113"/>
      <c r="CS515" s="113"/>
      <c r="CT515" s="113"/>
      <c r="CU515" s="113"/>
      <c r="CV515" s="113"/>
      <c r="CW515" s="113"/>
      <c r="CX515" s="113"/>
      <c r="CY515" s="113"/>
      <c r="CZ515" s="113"/>
      <c r="DA515" s="113"/>
      <c r="DB515" s="113"/>
      <c r="DC515" s="113"/>
      <c r="DD515" s="113"/>
      <c r="DE515" s="113"/>
      <c r="DF515" s="113"/>
      <c r="DG515" s="113"/>
      <c r="DH515" s="113"/>
      <c r="DI515" s="113"/>
      <c r="DJ515" s="113"/>
      <c r="DK515" s="113"/>
      <c r="DL515" s="113"/>
      <c r="DM515" s="113"/>
      <c r="DN515" s="113"/>
      <c r="DO515" s="113"/>
      <c r="DP515" s="113"/>
      <c r="DQ515" s="113"/>
      <c r="DR515" s="113"/>
      <c r="DS515" s="113"/>
      <c r="DT515" s="113"/>
      <c r="DU515" s="113"/>
      <c r="DV515" s="113"/>
      <c r="DW515" s="113"/>
      <c r="DX515" s="113"/>
      <c r="DY515" s="113"/>
      <c r="DZ515" s="113"/>
      <c r="EA515" s="113"/>
      <c r="EB515" s="113"/>
      <c r="EC515" s="113"/>
      <c r="ED515" s="113"/>
      <c r="EE515" s="113"/>
      <c r="EF515" s="113"/>
      <c r="EG515" s="113"/>
      <c r="EH515" s="113"/>
      <c r="EI515" s="113"/>
      <c r="EJ515" s="113"/>
      <c r="EK515" s="113"/>
      <c r="EL515" s="113"/>
      <c r="EM515" s="113"/>
      <c r="EN515" s="113"/>
      <c r="EO515" s="113"/>
      <c r="EP515" s="113"/>
      <c r="EQ515" s="113"/>
      <c r="ER515" s="113"/>
    </row>
    <row r="516" spans="1:148">
      <c r="A516" s="113"/>
      <c r="B516" s="113"/>
      <c r="S516" s="113"/>
      <c r="T516" s="113"/>
      <c r="U516" s="113"/>
      <c r="V516" s="113"/>
      <c r="W516" s="113"/>
      <c r="X516" s="113"/>
      <c r="Y516" s="113"/>
      <c r="Z516" s="113"/>
      <c r="AA516" s="113"/>
      <c r="AB516" s="113"/>
      <c r="AC516" s="113"/>
      <c r="AD516" s="113"/>
      <c r="AE516" s="113"/>
      <c r="AF516" s="113"/>
      <c r="AG516" s="113"/>
      <c r="AH516" s="113"/>
      <c r="AI516" s="113"/>
      <c r="AJ516" s="113"/>
      <c r="AK516" s="113"/>
      <c r="AL516" s="113"/>
      <c r="AM516" s="113"/>
      <c r="AN516" s="113"/>
      <c r="AO516" s="113"/>
      <c r="AP516" s="113"/>
      <c r="AQ516" s="113"/>
      <c r="AR516" s="113"/>
      <c r="AS516" s="113"/>
      <c r="AT516" s="113"/>
      <c r="AU516" s="113"/>
      <c r="AV516" s="113"/>
      <c r="AW516" s="113"/>
      <c r="AX516" s="113"/>
      <c r="AY516" s="113"/>
      <c r="AZ516" s="113"/>
      <c r="BA516" s="113"/>
      <c r="BB516" s="113"/>
      <c r="BC516" s="113"/>
      <c r="BD516" s="113"/>
      <c r="BE516" s="113"/>
      <c r="BF516" s="113"/>
      <c r="BG516" s="113"/>
      <c r="BH516" s="113"/>
      <c r="BI516" s="113"/>
      <c r="BJ516" s="113"/>
      <c r="BK516" s="113"/>
      <c r="BL516" s="113"/>
      <c r="BM516" s="113"/>
      <c r="BN516" s="113"/>
      <c r="BO516" s="113"/>
      <c r="BP516" s="113"/>
      <c r="BQ516" s="113"/>
      <c r="BR516" s="113"/>
      <c r="BS516" s="113"/>
      <c r="BT516" s="113"/>
      <c r="BU516" s="113"/>
      <c r="BV516" s="113"/>
      <c r="BW516" s="113"/>
      <c r="BX516" s="113"/>
      <c r="BY516" s="113"/>
      <c r="BZ516" s="113"/>
      <c r="CA516" s="113"/>
      <c r="CB516" s="113"/>
      <c r="CC516" s="113"/>
      <c r="CD516" s="113"/>
      <c r="CE516" s="113"/>
      <c r="CF516" s="113"/>
      <c r="CG516" s="113"/>
      <c r="CH516" s="113"/>
      <c r="CI516" s="113"/>
      <c r="CJ516" s="113"/>
      <c r="CK516" s="113"/>
      <c r="CL516" s="113"/>
      <c r="CM516" s="113"/>
      <c r="CN516" s="113"/>
      <c r="CO516" s="113"/>
      <c r="CP516" s="113"/>
      <c r="CQ516" s="113"/>
      <c r="CR516" s="113"/>
      <c r="CS516" s="113"/>
      <c r="CT516" s="113"/>
      <c r="CU516" s="113"/>
      <c r="CV516" s="113"/>
      <c r="CW516" s="113"/>
      <c r="CX516" s="113"/>
      <c r="CY516" s="113"/>
      <c r="CZ516" s="113"/>
      <c r="DA516" s="113"/>
      <c r="DB516" s="113"/>
      <c r="DC516" s="113"/>
      <c r="DD516" s="113"/>
      <c r="DE516" s="113"/>
      <c r="DF516" s="113"/>
      <c r="DG516" s="113"/>
      <c r="DH516" s="113"/>
      <c r="DI516" s="113"/>
      <c r="DJ516" s="113"/>
      <c r="DK516" s="113"/>
      <c r="DL516" s="113"/>
      <c r="DM516" s="113"/>
      <c r="DN516" s="113"/>
      <c r="DO516" s="113"/>
      <c r="DP516" s="113"/>
      <c r="DQ516" s="113"/>
      <c r="DR516" s="113"/>
      <c r="DS516" s="113"/>
      <c r="DT516" s="113"/>
      <c r="DU516" s="113"/>
      <c r="DV516" s="113"/>
      <c r="DW516" s="113"/>
      <c r="DX516" s="113"/>
      <c r="DY516" s="113"/>
      <c r="DZ516" s="113"/>
      <c r="EA516" s="113"/>
      <c r="EB516" s="113"/>
      <c r="EC516" s="113"/>
      <c r="ED516" s="113"/>
      <c r="EE516" s="113"/>
      <c r="EF516" s="113"/>
      <c r="EG516" s="113"/>
      <c r="EH516" s="113"/>
      <c r="EI516" s="113"/>
      <c r="EJ516" s="113"/>
      <c r="EK516" s="113"/>
      <c r="EL516" s="113"/>
      <c r="EM516" s="113"/>
      <c r="EN516" s="113"/>
      <c r="EO516" s="113"/>
      <c r="EP516" s="113"/>
      <c r="EQ516" s="113"/>
      <c r="ER516" s="113"/>
    </row>
    <row r="517" spans="1:148">
      <c r="A517" s="113"/>
      <c r="B517" s="113"/>
      <c r="S517" s="113"/>
      <c r="T517" s="113"/>
      <c r="U517" s="113"/>
      <c r="V517" s="113"/>
      <c r="W517" s="113"/>
      <c r="X517" s="113"/>
      <c r="Y517" s="113"/>
      <c r="Z517" s="113"/>
      <c r="AA517" s="113"/>
      <c r="AB517" s="113"/>
      <c r="AC517" s="113"/>
      <c r="AD517" s="113"/>
      <c r="AE517" s="113"/>
      <c r="AF517" s="113"/>
      <c r="AG517" s="113"/>
      <c r="AH517" s="113"/>
      <c r="AI517" s="113"/>
      <c r="AJ517" s="113"/>
      <c r="AK517" s="113"/>
      <c r="AL517" s="113"/>
      <c r="AM517" s="113"/>
      <c r="AN517" s="113"/>
      <c r="AO517" s="113"/>
      <c r="AP517" s="113"/>
      <c r="AQ517" s="113"/>
      <c r="AR517" s="113"/>
      <c r="AS517" s="113"/>
      <c r="AT517" s="113"/>
      <c r="AU517" s="113"/>
      <c r="AV517" s="113"/>
      <c r="AW517" s="113"/>
      <c r="AX517" s="113"/>
      <c r="AY517" s="113"/>
      <c r="AZ517" s="113"/>
      <c r="BA517" s="113"/>
      <c r="BB517" s="113"/>
      <c r="BC517" s="113"/>
      <c r="BD517" s="113"/>
      <c r="BE517" s="113"/>
      <c r="BF517" s="113"/>
      <c r="BG517" s="113"/>
      <c r="BH517" s="113"/>
      <c r="BI517" s="113"/>
      <c r="BJ517" s="113"/>
      <c r="BK517" s="113"/>
      <c r="BL517" s="113"/>
      <c r="BM517" s="113"/>
      <c r="BN517" s="113"/>
      <c r="BO517" s="113"/>
      <c r="BP517" s="113"/>
      <c r="BQ517" s="113"/>
      <c r="BR517" s="113"/>
      <c r="BS517" s="113"/>
      <c r="BT517" s="113"/>
      <c r="BU517" s="113"/>
      <c r="BV517" s="113"/>
      <c r="BW517" s="113"/>
      <c r="BX517" s="113"/>
      <c r="BY517" s="113"/>
      <c r="BZ517" s="113"/>
      <c r="CA517" s="113"/>
      <c r="CB517" s="113"/>
      <c r="CC517" s="113"/>
      <c r="CD517" s="113"/>
      <c r="CE517" s="113"/>
      <c r="CF517" s="113"/>
      <c r="CG517" s="113"/>
      <c r="CH517" s="113"/>
      <c r="CI517" s="113"/>
      <c r="CJ517" s="113"/>
      <c r="CK517" s="113"/>
      <c r="CL517" s="113"/>
      <c r="CM517" s="113"/>
      <c r="CN517" s="113"/>
      <c r="CO517" s="113"/>
      <c r="CP517" s="113"/>
      <c r="CQ517" s="113"/>
      <c r="CR517" s="113"/>
      <c r="CS517" s="113"/>
      <c r="CT517" s="113"/>
      <c r="CU517" s="113"/>
      <c r="CV517" s="113"/>
      <c r="CW517" s="113"/>
      <c r="CX517" s="113"/>
      <c r="CY517" s="113"/>
      <c r="CZ517" s="113"/>
      <c r="DA517" s="113"/>
      <c r="DB517" s="113"/>
      <c r="DC517" s="113"/>
      <c r="DD517" s="113"/>
      <c r="DE517" s="113"/>
      <c r="DF517" s="113"/>
      <c r="DG517" s="113"/>
      <c r="DH517" s="113"/>
      <c r="DI517" s="113"/>
      <c r="DJ517" s="113"/>
      <c r="DK517" s="113"/>
      <c r="DL517" s="113"/>
      <c r="DM517" s="113"/>
      <c r="DN517" s="113"/>
      <c r="DO517" s="113"/>
      <c r="DP517" s="113"/>
      <c r="DQ517" s="113"/>
      <c r="DR517" s="113"/>
      <c r="DS517" s="113"/>
      <c r="DT517" s="113"/>
      <c r="DU517" s="113"/>
      <c r="DV517" s="113"/>
      <c r="DW517" s="113"/>
      <c r="DX517" s="113"/>
      <c r="DY517" s="113"/>
      <c r="DZ517" s="113"/>
      <c r="EA517" s="113"/>
      <c r="EB517" s="113"/>
      <c r="EC517" s="113"/>
      <c r="ED517" s="113"/>
      <c r="EE517" s="113"/>
      <c r="EF517" s="113"/>
      <c r="EG517" s="113"/>
      <c r="EH517" s="113"/>
      <c r="EI517" s="113"/>
      <c r="EJ517" s="113"/>
      <c r="EK517" s="113"/>
      <c r="EL517" s="113"/>
      <c r="EM517" s="113"/>
      <c r="EN517" s="113"/>
      <c r="EO517" s="113"/>
      <c r="EP517" s="113"/>
      <c r="EQ517" s="113"/>
      <c r="ER517" s="113"/>
    </row>
    <row r="518" spans="1:148">
      <c r="A518" s="113"/>
      <c r="B518" s="113"/>
      <c r="S518" s="113"/>
      <c r="T518" s="113"/>
      <c r="U518" s="113"/>
      <c r="V518" s="113"/>
      <c r="W518" s="113"/>
      <c r="X518" s="113"/>
      <c r="Y518" s="113"/>
      <c r="Z518" s="113"/>
      <c r="AA518" s="113"/>
      <c r="AB518" s="113"/>
      <c r="AC518" s="113"/>
      <c r="AD518" s="113"/>
      <c r="AE518" s="113"/>
      <c r="AF518" s="113"/>
      <c r="AG518" s="113"/>
      <c r="AH518" s="113"/>
      <c r="AI518" s="113"/>
      <c r="AJ518" s="113"/>
      <c r="AK518" s="113"/>
      <c r="AL518" s="113"/>
      <c r="AM518" s="113"/>
      <c r="AN518" s="113"/>
      <c r="AO518" s="113"/>
      <c r="AP518" s="113"/>
      <c r="AQ518" s="113"/>
      <c r="AR518" s="113"/>
      <c r="AS518" s="113"/>
      <c r="AT518" s="113"/>
      <c r="AU518" s="113"/>
      <c r="AV518" s="113"/>
      <c r="AW518" s="113"/>
      <c r="AX518" s="113"/>
      <c r="AY518" s="113"/>
      <c r="AZ518" s="113"/>
      <c r="BA518" s="113"/>
      <c r="BB518" s="113"/>
      <c r="BC518" s="113"/>
      <c r="BD518" s="113"/>
      <c r="BE518" s="113"/>
      <c r="BF518" s="113"/>
      <c r="BG518" s="113"/>
      <c r="BH518" s="113"/>
      <c r="BI518" s="113"/>
      <c r="BJ518" s="113"/>
      <c r="BK518" s="113"/>
      <c r="BL518" s="113"/>
      <c r="BM518" s="113"/>
      <c r="BN518" s="113"/>
      <c r="BO518" s="113"/>
      <c r="BP518" s="113"/>
      <c r="BQ518" s="113"/>
      <c r="BR518" s="113"/>
      <c r="BS518" s="113"/>
      <c r="BT518" s="113"/>
      <c r="BU518" s="113"/>
      <c r="BV518" s="113"/>
      <c r="BW518" s="113"/>
      <c r="BX518" s="113"/>
      <c r="BY518" s="113"/>
      <c r="BZ518" s="113"/>
      <c r="CA518" s="113"/>
      <c r="CB518" s="113"/>
      <c r="CC518" s="113"/>
      <c r="CD518" s="113"/>
      <c r="CE518" s="113"/>
      <c r="CF518" s="113"/>
      <c r="CG518" s="113"/>
      <c r="CH518" s="113"/>
      <c r="CI518" s="113"/>
      <c r="CJ518" s="113"/>
      <c r="CK518" s="113"/>
      <c r="CL518" s="113"/>
      <c r="CM518" s="113"/>
      <c r="CN518" s="113"/>
      <c r="CO518" s="113"/>
      <c r="CP518" s="113"/>
      <c r="CQ518" s="113"/>
      <c r="CR518" s="113"/>
      <c r="CS518" s="113"/>
      <c r="CT518" s="113"/>
      <c r="CU518" s="113"/>
      <c r="CV518" s="113"/>
      <c r="CW518" s="113"/>
      <c r="CX518" s="113"/>
      <c r="CY518" s="113"/>
      <c r="CZ518" s="113"/>
      <c r="DA518" s="113"/>
      <c r="DB518" s="113"/>
      <c r="DC518" s="113"/>
      <c r="DD518" s="113"/>
      <c r="DE518" s="113"/>
      <c r="DF518" s="113"/>
      <c r="DG518" s="113"/>
      <c r="DH518" s="113"/>
      <c r="DI518" s="113"/>
      <c r="DJ518" s="113"/>
      <c r="DK518" s="113"/>
      <c r="DL518" s="113"/>
      <c r="DM518" s="113"/>
      <c r="DN518" s="113"/>
      <c r="DO518" s="113"/>
      <c r="DP518" s="113"/>
      <c r="DQ518" s="113"/>
      <c r="DR518" s="113"/>
      <c r="DS518" s="113"/>
      <c r="DT518" s="113"/>
      <c r="DU518" s="113"/>
      <c r="DV518" s="113"/>
      <c r="DW518" s="113"/>
      <c r="DX518" s="113"/>
      <c r="DY518" s="113"/>
      <c r="DZ518" s="113"/>
      <c r="EA518" s="113"/>
      <c r="EB518" s="113"/>
      <c r="EC518" s="113"/>
      <c r="ED518" s="113"/>
      <c r="EE518" s="113"/>
      <c r="EF518" s="113"/>
      <c r="EG518" s="113"/>
      <c r="EH518" s="113"/>
      <c r="EI518" s="113"/>
      <c r="EJ518" s="113"/>
      <c r="EK518" s="113"/>
      <c r="EL518" s="113"/>
      <c r="EM518" s="113"/>
      <c r="EN518" s="113"/>
      <c r="EO518" s="113"/>
      <c r="EP518" s="113"/>
      <c r="EQ518" s="113"/>
      <c r="ER518" s="113"/>
    </row>
    <row r="519" spans="1:148">
      <c r="A519" s="113"/>
      <c r="B519" s="113"/>
      <c r="S519" s="113"/>
      <c r="T519" s="113"/>
      <c r="U519" s="113"/>
      <c r="V519" s="113"/>
      <c r="W519" s="113"/>
      <c r="X519" s="113"/>
      <c r="Y519" s="113"/>
      <c r="Z519" s="113"/>
      <c r="AA519" s="113"/>
      <c r="AB519" s="113"/>
      <c r="AC519" s="113"/>
      <c r="AD519" s="113"/>
      <c r="AE519" s="113"/>
      <c r="AF519" s="113"/>
      <c r="AG519" s="113"/>
      <c r="AH519" s="113"/>
      <c r="AI519" s="113"/>
      <c r="AJ519" s="113"/>
      <c r="AK519" s="113"/>
      <c r="AL519" s="113"/>
      <c r="AM519" s="113"/>
      <c r="AN519" s="113"/>
      <c r="AO519" s="113"/>
      <c r="AP519" s="113"/>
      <c r="AQ519" s="113"/>
      <c r="AR519" s="113"/>
      <c r="AS519" s="113"/>
      <c r="AT519" s="113"/>
      <c r="AU519" s="113"/>
      <c r="AV519" s="113"/>
      <c r="AW519" s="113"/>
      <c r="AX519" s="113"/>
      <c r="AY519" s="113"/>
      <c r="AZ519" s="113"/>
      <c r="BA519" s="113"/>
      <c r="BB519" s="113"/>
      <c r="BC519" s="113"/>
      <c r="BD519" s="113"/>
      <c r="BE519" s="113"/>
      <c r="BF519" s="113"/>
      <c r="BG519" s="113"/>
      <c r="BH519" s="113"/>
      <c r="BI519" s="113"/>
      <c r="BJ519" s="113"/>
      <c r="BK519" s="113"/>
      <c r="BL519" s="113"/>
      <c r="BM519" s="113"/>
      <c r="BN519" s="113"/>
      <c r="BO519" s="113"/>
      <c r="BP519" s="113"/>
      <c r="BQ519" s="113"/>
      <c r="BR519" s="113"/>
      <c r="BS519" s="113"/>
      <c r="BT519" s="113"/>
      <c r="BU519" s="113"/>
      <c r="BV519" s="113"/>
      <c r="BW519" s="113"/>
      <c r="BX519" s="113"/>
      <c r="BY519" s="113"/>
      <c r="BZ519" s="113"/>
      <c r="CA519" s="113"/>
      <c r="CB519" s="113"/>
      <c r="CC519" s="113"/>
      <c r="CD519" s="113"/>
      <c r="CE519" s="113"/>
      <c r="CF519" s="113"/>
      <c r="CG519" s="113"/>
      <c r="CH519" s="113"/>
      <c r="CI519" s="113"/>
      <c r="CJ519" s="113"/>
      <c r="CK519" s="113"/>
      <c r="CL519" s="113"/>
      <c r="CM519" s="113"/>
      <c r="CN519" s="113"/>
      <c r="CO519" s="113"/>
      <c r="CP519" s="113"/>
      <c r="CQ519" s="113"/>
      <c r="CR519" s="113"/>
      <c r="CS519" s="113"/>
      <c r="CT519" s="113"/>
      <c r="CU519" s="113"/>
      <c r="CV519" s="113"/>
      <c r="CW519" s="113"/>
      <c r="CX519" s="113"/>
      <c r="CY519" s="113"/>
      <c r="CZ519" s="113"/>
      <c r="DA519" s="113"/>
      <c r="DB519" s="113"/>
      <c r="DC519" s="113"/>
      <c r="DD519" s="113"/>
      <c r="DE519" s="113"/>
      <c r="DF519" s="113"/>
      <c r="DG519" s="113"/>
      <c r="DH519" s="113"/>
      <c r="DI519" s="113"/>
      <c r="DJ519" s="113"/>
      <c r="DK519" s="113"/>
      <c r="DL519" s="113"/>
      <c r="DM519" s="113"/>
      <c r="DN519" s="113"/>
      <c r="DO519" s="113"/>
      <c r="DP519" s="113"/>
      <c r="DQ519" s="113"/>
      <c r="DR519" s="113"/>
      <c r="DS519" s="113"/>
      <c r="DT519" s="113"/>
      <c r="DU519" s="113"/>
      <c r="DV519" s="113"/>
      <c r="DW519" s="113"/>
      <c r="DX519" s="113"/>
      <c r="DY519" s="113"/>
      <c r="DZ519" s="113"/>
      <c r="EA519" s="113"/>
      <c r="EB519" s="113"/>
      <c r="EC519" s="113"/>
      <c r="ED519" s="113"/>
      <c r="EE519" s="113"/>
      <c r="EF519" s="113"/>
      <c r="EG519" s="113"/>
      <c r="EH519" s="113"/>
      <c r="EI519" s="113"/>
      <c r="EJ519" s="113"/>
      <c r="EK519" s="113"/>
      <c r="EL519" s="113"/>
      <c r="EM519" s="113"/>
      <c r="EN519" s="113"/>
      <c r="EO519" s="113"/>
      <c r="EP519" s="113"/>
      <c r="EQ519" s="113"/>
      <c r="ER519" s="113"/>
    </row>
    <row r="520" spans="1:148">
      <c r="A520" s="113"/>
      <c r="B520" s="113"/>
      <c r="S520" s="113"/>
      <c r="T520" s="113"/>
      <c r="U520" s="113"/>
      <c r="V520" s="113"/>
      <c r="W520" s="113"/>
      <c r="X520" s="113"/>
      <c r="Y520" s="113"/>
      <c r="Z520" s="113"/>
      <c r="AA520" s="113"/>
      <c r="AB520" s="113"/>
      <c r="AC520" s="113"/>
      <c r="AD520" s="113"/>
      <c r="AE520" s="113"/>
      <c r="AF520" s="113"/>
      <c r="AG520" s="113"/>
      <c r="AH520" s="113"/>
      <c r="AI520" s="113"/>
      <c r="AJ520" s="113"/>
      <c r="AK520" s="113"/>
      <c r="AL520" s="113"/>
      <c r="AM520" s="113"/>
      <c r="AN520" s="113"/>
      <c r="AO520" s="113"/>
      <c r="AP520" s="113"/>
      <c r="AQ520" s="113"/>
      <c r="AR520" s="113"/>
      <c r="AS520" s="113"/>
      <c r="AT520" s="113"/>
      <c r="AU520" s="113"/>
      <c r="AV520" s="113"/>
      <c r="AW520" s="113"/>
      <c r="AX520" s="113"/>
      <c r="AY520" s="113"/>
      <c r="AZ520" s="113"/>
      <c r="BA520" s="113"/>
      <c r="BB520" s="113"/>
      <c r="BC520" s="113"/>
      <c r="BD520" s="113"/>
      <c r="BE520" s="113"/>
      <c r="BF520" s="113"/>
      <c r="BG520" s="113"/>
      <c r="BH520" s="113"/>
      <c r="BI520" s="113"/>
      <c r="BJ520" s="113"/>
      <c r="BK520" s="113"/>
      <c r="BL520" s="113"/>
      <c r="BM520" s="113"/>
      <c r="BN520" s="113"/>
      <c r="BO520" s="113"/>
      <c r="BP520" s="113"/>
      <c r="BQ520" s="113"/>
      <c r="BR520" s="113"/>
      <c r="BS520" s="113"/>
      <c r="BT520" s="113"/>
      <c r="BU520" s="113"/>
      <c r="BV520" s="113"/>
      <c r="BW520" s="113"/>
      <c r="BX520" s="113"/>
      <c r="BY520" s="113"/>
      <c r="BZ520" s="113"/>
      <c r="CA520" s="113"/>
      <c r="CB520" s="113"/>
      <c r="CC520" s="113"/>
      <c r="CD520" s="113"/>
      <c r="CE520" s="113"/>
      <c r="CF520" s="113"/>
      <c r="CG520" s="113"/>
      <c r="CH520" s="113"/>
      <c r="CI520" s="113"/>
      <c r="CJ520" s="113"/>
      <c r="CK520" s="113"/>
      <c r="CL520" s="113"/>
      <c r="CM520" s="113"/>
      <c r="CN520" s="113"/>
      <c r="CO520" s="113"/>
      <c r="CP520" s="113"/>
      <c r="CQ520" s="113"/>
      <c r="CR520" s="113"/>
      <c r="CS520" s="113"/>
      <c r="CT520" s="113"/>
      <c r="CU520" s="113"/>
      <c r="CV520" s="113"/>
      <c r="CW520" s="113"/>
      <c r="CX520" s="113"/>
      <c r="CY520" s="113"/>
      <c r="CZ520" s="113"/>
      <c r="DA520" s="113"/>
      <c r="DB520" s="113"/>
      <c r="DC520" s="113"/>
      <c r="DD520" s="113"/>
      <c r="DE520" s="113"/>
      <c r="DF520" s="113"/>
      <c r="DG520" s="113"/>
      <c r="DH520" s="113"/>
      <c r="DI520" s="113"/>
      <c r="DJ520" s="113"/>
      <c r="DK520" s="113"/>
      <c r="DL520" s="113"/>
      <c r="DM520" s="113"/>
      <c r="DN520" s="113"/>
      <c r="DO520" s="113"/>
      <c r="DP520" s="113"/>
      <c r="DQ520" s="113"/>
      <c r="DR520" s="113"/>
      <c r="DS520" s="113"/>
      <c r="DT520" s="113"/>
      <c r="DU520" s="113"/>
      <c r="DV520" s="113"/>
      <c r="DW520" s="113"/>
      <c r="DX520" s="113"/>
      <c r="DY520" s="113"/>
      <c r="DZ520" s="113"/>
      <c r="EA520" s="113"/>
      <c r="EB520" s="113"/>
      <c r="EC520" s="113"/>
      <c r="ED520" s="113"/>
      <c r="EE520" s="113"/>
      <c r="EF520" s="113"/>
      <c r="EG520" s="113"/>
      <c r="EH520" s="113"/>
      <c r="EI520" s="113"/>
      <c r="EJ520" s="113"/>
      <c r="EK520" s="113"/>
      <c r="EL520" s="113"/>
      <c r="EM520" s="113"/>
      <c r="EN520" s="113"/>
      <c r="EO520" s="113"/>
      <c r="EP520" s="113"/>
      <c r="EQ520" s="113"/>
      <c r="ER520" s="113"/>
    </row>
    <row r="521" spans="1:148">
      <c r="A521" s="113"/>
      <c r="B521" s="113"/>
      <c r="S521" s="113"/>
      <c r="T521" s="113"/>
      <c r="U521" s="113"/>
      <c r="V521" s="113"/>
      <c r="W521" s="113"/>
      <c r="X521" s="113"/>
      <c r="Y521" s="113"/>
      <c r="Z521" s="113"/>
      <c r="AA521" s="113"/>
      <c r="AB521" s="113"/>
      <c r="AC521" s="113"/>
      <c r="AD521" s="113"/>
      <c r="AE521" s="113"/>
      <c r="AF521" s="113"/>
      <c r="AG521" s="113"/>
      <c r="AH521" s="113"/>
      <c r="AI521" s="113"/>
      <c r="AJ521" s="113"/>
      <c r="AK521" s="113"/>
      <c r="AL521" s="113"/>
      <c r="AM521" s="113"/>
      <c r="AN521" s="113"/>
      <c r="AO521" s="113"/>
      <c r="AP521" s="113"/>
      <c r="AQ521" s="113"/>
      <c r="AR521" s="113"/>
      <c r="AS521" s="113"/>
      <c r="AT521" s="113"/>
      <c r="AU521" s="113"/>
      <c r="AV521" s="113"/>
      <c r="AW521" s="113"/>
      <c r="AX521" s="113"/>
      <c r="AY521" s="113"/>
      <c r="AZ521" s="113"/>
      <c r="BA521" s="113"/>
      <c r="BB521" s="113"/>
      <c r="BC521" s="113"/>
      <c r="BD521" s="113"/>
      <c r="BE521" s="113"/>
      <c r="BF521" s="113"/>
      <c r="BG521" s="113"/>
      <c r="BH521" s="113"/>
      <c r="BI521" s="113"/>
      <c r="BJ521" s="113"/>
      <c r="BK521" s="113"/>
      <c r="BL521" s="113"/>
      <c r="BM521" s="113"/>
      <c r="BN521" s="113"/>
      <c r="BO521" s="113"/>
      <c r="BP521" s="113"/>
      <c r="BQ521" s="113"/>
      <c r="BR521" s="113"/>
      <c r="BS521" s="113"/>
      <c r="BT521" s="113"/>
      <c r="BU521" s="113"/>
      <c r="BV521" s="113"/>
      <c r="BW521" s="113"/>
      <c r="BX521" s="113"/>
      <c r="BY521" s="113"/>
      <c r="BZ521" s="113"/>
      <c r="CA521" s="113"/>
      <c r="CB521" s="113"/>
      <c r="CC521" s="113"/>
      <c r="CD521" s="113"/>
      <c r="CE521" s="113"/>
      <c r="CF521" s="113"/>
      <c r="CG521" s="113"/>
      <c r="CH521" s="113"/>
      <c r="CI521" s="113"/>
      <c r="CJ521" s="113"/>
      <c r="CK521" s="113"/>
      <c r="CL521" s="113"/>
      <c r="CM521" s="113"/>
      <c r="CN521" s="113"/>
      <c r="CO521" s="113"/>
      <c r="CP521" s="113"/>
      <c r="CQ521" s="113"/>
      <c r="CR521" s="113"/>
      <c r="CS521" s="113"/>
      <c r="CT521" s="113"/>
      <c r="CU521" s="113"/>
      <c r="CV521" s="113"/>
      <c r="CW521" s="113"/>
      <c r="CX521" s="113"/>
      <c r="CY521" s="113"/>
      <c r="CZ521" s="113"/>
      <c r="DA521" s="113"/>
      <c r="DB521" s="113"/>
      <c r="DC521" s="113"/>
      <c r="DD521" s="113"/>
      <c r="DE521" s="113"/>
      <c r="DF521" s="113"/>
      <c r="DG521" s="113"/>
      <c r="DH521" s="113"/>
      <c r="DI521" s="113"/>
      <c r="DJ521" s="113"/>
      <c r="DK521" s="113"/>
      <c r="DL521" s="113"/>
      <c r="DM521" s="113"/>
      <c r="DN521" s="113"/>
      <c r="DO521" s="113"/>
      <c r="DP521" s="113"/>
      <c r="DQ521" s="113"/>
      <c r="DR521" s="113"/>
      <c r="DS521" s="113"/>
      <c r="DT521" s="113"/>
      <c r="DU521" s="113"/>
      <c r="DV521" s="113"/>
      <c r="DW521" s="113"/>
      <c r="DX521" s="113"/>
      <c r="DY521" s="113"/>
      <c r="DZ521" s="113"/>
      <c r="EA521" s="113"/>
      <c r="EB521" s="113"/>
      <c r="EC521" s="113"/>
      <c r="ED521" s="113"/>
      <c r="EE521" s="113"/>
      <c r="EF521" s="113"/>
      <c r="EG521" s="113"/>
      <c r="EH521" s="113"/>
      <c r="EI521" s="113"/>
      <c r="EJ521" s="113"/>
      <c r="EK521" s="113"/>
      <c r="EL521" s="113"/>
      <c r="EM521" s="113"/>
      <c r="EN521" s="113"/>
      <c r="EO521" s="113"/>
      <c r="EP521" s="113"/>
      <c r="EQ521" s="113"/>
      <c r="ER521" s="113"/>
    </row>
    <row r="522" spans="1:148">
      <c r="A522" s="113"/>
      <c r="B522" s="113"/>
      <c r="S522" s="113"/>
      <c r="T522" s="113"/>
      <c r="U522" s="113"/>
      <c r="V522" s="113"/>
      <c r="W522" s="113"/>
      <c r="X522" s="113"/>
      <c r="Y522" s="113"/>
      <c r="Z522" s="113"/>
      <c r="AA522" s="113"/>
      <c r="AB522" s="113"/>
      <c r="AC522" s="113"/>
      <c r="AD522" s="113"/>
      <c r="AE522" s="113"/>
      <c r="AF522" s="113"/>
      <c r="AG522" s="113"/>
      <c r="AH522" s="113"/>
      <c r="AI522" s="113"/>
      <c r="AJ522" s="113"/>
      <c r="AK522" s="113"/>
      <c r="AL522" s="113"/>
      <c r="AM522" s="113"/>
      <c r="AN522" s="113"/>
      <c r="AO522" s="113"/>
      <c r="AP522" s="113"/>
      <c r="AQ522" s="113"/>
      <c r="AR522" s="113"/>
      <c r="AS522" s="113"/>
      <c r="AT522" s="113"/>
      <c r="AU522" s="113"/>
      <c r="AV522" s="113"/>
      <c r="AW522" s="113"/>
      <c r="AX522" s="113"/>
      <c r="AY522" s="113"/>
      <c r="AZ522" s="113"/>
      <c r="BA522" s="113"/>
      <c r="BB522" s="113"/>
      <c r="BC522" s="113"/>
      <c r="BD522" s="113"/>
      <c r="BE522" s="113"/>
      <c r="BF522" s="113"/>
      <c r="BG522" s="113"/>
      <c r="BH522" s="113"/>
      <c r="BI522" s="113"/>
      <c r="BJ522" s="113"/>
      <c r="BK522" s="113"/>
      <c r="BL522" s="113"/>
      <c r="BM522" s="113"/>
      <c r="BN522" s="113"/>
      <c r="BO522" s="113"/>
      <c r="BP522" s="113"/>
      <c r="BQ522" s="113"/>
      <c r="BR522" s="113"/>
      <c r="BS522" s="113"/>
      <c r="BT522" s="113"/>
      <c r="BU522" s="113"/>
      <c r="BV522" s="113"/>
      <c r="BW522" s="113"/>
      <c r="BX522" s="113"/>
      <c r="BY522" s="113"/>
      <c r="BZ522" s="113"/>
      <c r="CA522" s="113"/>
      <c r="CB522" s="113"/>
      <c r="CC522" s="113"/>
      <c r="CD522" s="113"/>
      <c r="CE522" s="113"/>
      <c r="CF522" s="113"/>
      <c r="CG522" s="113"/>
      <c r="CH522" s="113"/>
      <c r="CI522" s="113"/>
      <c r="CJ522" s="113"/>
      <c r="CK522" s="113"/>
      <c r="CL522" s="113"/>
      <c r="CM522" s="113"/>
      <c r="CN522" s="113"/>
      <c r="CO522" s="113"/>
      <c r="CP522" s="113"/>
      <c r="CQ522" s="113"/>
      <c r="CR522" s="113"/>
      <c r="CS522" s="113"/>
      <c r="CT522" s="113"/>
      <c r="CU522" s="113"/>
      <c r="CV522" s="113"/>
      <c r="CW522" s="113"/>
      <c r="CX522" s="113"/>
      <c r="CY522" s="113"/>
      <c r="CZ522" s="113"/>
      <c r="DA522" s="113"/>
      <c r="DB522" s="113"/>
      <c r="DC522" s="113"/>
      <c r="DD522" s="113"/>
      <c r="DE522" s="113"/>
      <c r="DF522" s="113"/>
      <c r="DG522" s="113"/>
      <c r="DH522" s="113"/>
      <c r="DI522" s="113"/>
      <c r="DJ522" s="113"/>
      <c r="DK522" s="113"/>
      <c r="DL522" s="113"/>
      <c r="DM522" s="113"/>
      <c r="DN522" s="113"/>
      <c r="DO522" s="113"/>
      <c r="DP522" s="113"/>
      <c r="DQ522" s="113"/>
      <c r="DR522" s="113"/>
      <c r="DS522" s="113"/>
      <c r="DT522" s="113"/>
      <c r="DU522" s="113"/>
      <c r="DV522" s="113"/>
      <c r="DW522" s="113"/>
      <c r="DX522" s="113"/>
      <c r="DY522" s="113"/>
      <c r="DZ522" s="113"/>
      <c r="EA522" s="113"/>
      <c r="EB522" s="113"/>
      <c r="EC522" s="113"/>
      <c r="ED522" s="113"/>
      <c r="EE522" s="113"/>
      <c r="EF522" s="113"/>
      <c r="EG522" s="113"/>
      <c r="EH522" s="113"/>
      <c r="EI522" s="113"/>
      <c r="EJ522" s="113"/>
      <c r="EK522" s="113"/>
      <c r="EL522" s="113"/>
      <c r="EM522" s="113"/>
      <c r="EN522" s="113"/>
      <c r="EO522" s="113"/>
      <c r="EP522" s="113"/>
      <c r="EQ522" s="113"/>
      <c r="ER522" s="113"/>
    </row>
    <row r="523" spans="1:148">
      <c r="A523" s="113"/>
      <c r="B523" s="113"/>
      <c r="S523" s="113"/>
      <c r="T523" s="113"/>
      <c r="U523" s="113"/>
      <c r="V523" s="113"/>
      <c r="W523" s="113"/>
      <c r="X523" s="113"/>
      <c r="Y523" s="113"/>
      <c r="Z523" s="113"/>
      <c r="AA523" s="113"/>
      <c r="AB523" s="113"/>
      <c r="AC523" s="113"/>
      <c r="AD523" s="113"/>
      <c r="AE523" s="113"/>
      <c r="AF523" s="113"/>
      <c r="AG523" s="113"/>
      <c r="AH523" s="113"/>
      <c r="AI523" s="113"/>
      <c r="AJ523" s="113"/>
      <c r="AK523" s="113"/>
      <c r="AL523" s="113"/>
      <c r="AM523" s="113"/>
      <c r="AN523" s="113"/>
      <c r="AO523" s="113"/>
      <c r="AP523" s="113"/>
      <c r="AQ523" s="113"/>
      <c r="AR523" s="113"/>
      <c r="AS523" s="113"/>
      <c r="AT523" s="113"/>
      <c r="AU523" s="113"/>
      <c r="AV523" s="113"/>
      <c r="AW523" s="113"/>
      <c r="AX523" s="113"/>
      <c r="AY523" s="113"/>
      <c r="AZ523" s="113"/>
      <c r="BA523" s="113"/>
      <c r="BB523" s="113"/>
      <c r="BC523" s="113"/>
      <c r="BD523" s="113"/>
      <c r="BE523" s="113"/>
      <c r="BF523" s="113"/>
      <c r="BG523" s="113"/>
      <c r="BH523" s="113"/>
      <c r="BI523" s="113"/>
      <c r="BJ523" s="113"/>
      <c r="BK523" s="113"/>
      <c r="BL523" s="113"/>
      <c r="BM523" s="113"/>
      <c r="BN523" s="113"/>
      <c r="BO523" s="113"/>
      <c r="BP523" s="113"/>
      <c r="BQ523" s="113"/>
      <c r="BR523" s="113"/>
      <c r="BS523" s="113"/>
      <c r="BT523" s="113"/>
      <c r="BU523" s="113"/>
      <c r="BV523" s="113"/>
      <c r="BW523" s="113"/>
      <c r="BX523" s="113"/>
      <c r="BY523" s="113"/>
      <c r="BZ523" s="113"/>
      <c r="CA523" s="113"/>
      <c r="CB523" s="113"/>
      <c r="CC523" s="113"/>
      <c r="CD523" s="113"/>
      <c r="CE523" s="113"/>
      <c r="CF523" s="113"/>
      <c r="CG523" s="113"/>
      <c r="CH523" s="113"/>
      <c r="CI523" s="113"/>
      <c r="CJ523" s="113"/>
      <c r="CK523" s="113"/>
      <c r="CL523" s="113"/>
      <c r="CM523" s="113"/>
      <c r="CN523" s="113"/>
      <c r="CO523" s="113"/>
      <c r="CP523" s="113"/>
      <c r="CQ523" s="113"/>
      <c r="CR523" s="113"/>
      <c r="CS523" s="113"/>
      <c r="CT523" s="113"/>
      <c r="CU523" s="113"/>
      <c r="CV523" s="113"/>
      <c r="CW523" s="113"/>
      <c r="CX523" s="113"/>
      <c r="CY523" s="113"/>
      <c r="CZ523" s="113"/>
      <c r="DA523" s="113"/>
      <c r="DB523" s="113"/>
      <c r="DC523" s="113"/>
      <c r="DD523" s="113"/>
      <c r="DE523" s="113"/>
      <c r="DF523" s="113"/>
      <c r="DG523" s="113"/>
      <c r="DH523" s="113"/>
      <c r="DI523" s="113"/>
      <c r="DJ523" s="113"/>
      <c r="DK523" s="113"/>
      <c r="DL523" s="113"/>
      <c r="DM523" s="113"/>
      <c r="DN523" s="113"/>
      <c r="DO523" s="113"/>
      <c r="DP523" s="113"/>
      <c r="DQ523" s="113"/>
      <c r="DR523" s="113"/>
      <c r="DS523" s="113"/>
      <c r="DT523" s="113"/>
      <c r="DU523" s="113"/>
      <c r="DV523" s="113"/>
      <c r="DW523" s="113"/>
      <c r="DX523" s="113"/>
      <c r="DY523" s="113"/>
      <c r="DZ523" s="113"/>
      <c r="EA523" s="113"/>
      <c r="EB523" s="113"/>
      <c r="EC523" s="113"/>
      <c r="ED523" s="113"/>
      <c r="EE523" s="113"/>
      <c r="EF523" s="113"/>
      <c r="EG523" s="113"/>
      <c r="EH523" s="113"/>
      <c r="EI523" s="113"/>
      <c r="EJ523" s="113"/>
      <c r="EK523" s="113"/>
      <c r="EL523" s="113"/>
      <c r="EM523" s="113"/>
      <c r="EN523" s="113"/>
      <c r="EO523" s="113"/>
      <c r="EP523" s="113"/>
      <c r="EQ523" s="113"/>
      <c r="ER523" s="113"/>
    </row>
    <row r="524" spans="1:148">
      <c r="A524" s="113"/>
      <c r="B524" s="113"/>
      <c r="S524" s="113"/>
      <c r="T524" s="113"/>
      <c r="U524" s="113"/>
      <c r="V524" s="113"/>
      <c r="W524" s="113"/>
      <c r="X524" s="113"/>
      <c r="Y524" s="113"/>
      <c r="Z524" s="113"/>
      <c r="AA524" s="113"/>
      <c r="AB524" s="113"/>
      <c r="AC524" s="113"/>
      <c r="AD524" s="113"/>
      <c r="AE524" s="113"/>
      <c r="AF524" s="113"/>
      <c r="AG524" s="113"/>
      <c r="AH524" s="113"/>
      <c r="AI524" s="113"/>
      <c r="AJ524" s="113"/>
      <c r="AK524" s="113"/>
      <c r="AL524" s="113"/>
      <c r="AM524" s="113"/>
      <c r="AN524" s="113"/>
      <c r="AO524" s="113"/>
      <c r="AP524" s="113"/>
      <c r="AQ524" s="113"/>
      <c r="AR524" s="113"/>
      <c r="AS524" s="113"/>
      <c r="AT524" s="113"/>
      <c r="AU524" s="113"/>
      <c r="AV524" s="113"/>
      <c r="AW524" s="113"/>
      <c r="AX524" s="113"/>
      <c r="AY524" s="113"/>
      <c r="AZ524" s="113"/>
      <c r="BA524" s="113"/>
      <c r="BB524" s="113"/>
      <c r="BC524" s="113"/>
      <c r="BD524" s="113"/>
      <c r="BE524" s="113"/>
      <c r="BF524" s="113"/>
      <c r="BG524" s="113"/>
      <c r="BH524" s="113"/>
      <c r="BI524" s="113"/>
      <c r="BJ524" s="113"/>
      <c r="BK524" s="113"/>
      <c r="BL524" s="113"/>
      <c r="BM524" s="113"/>
      <c r="BN524" s="113"/>
      <c r="BO524" s="113"/>
      <c r="BP524" s="113"/>
      <c r="BQ524" s="113"/>
      <c r="BR524" s="113"/>
      <c r="BS524" s="113"/>
      <c r="BT524" s="113"/>
      <c r="BU524" s="113"/>
      <c r="BV524" s="113"/>
      <c r="BW524" s="113"/>
      <c r="BX524" s="113"/>
      <c r="BY524" s="113"/>
      <c r="BZ524" s="113"/>
      <c r="CA524" s="113"/>
      <c r="CB524" s="113"/>
      <c r="CC524" s="113"/>
      <c r="CD524" s="113"/>
      <c r="CE524" s="113"/>
      <c r="CF524" s="113"/>
      <c r="CG524" s="113"/>
      <c r="CH524" s="113"/>
      <c r="CI524" s="113"/>
      <c r="CJ524" s="113"/>
      <c r="CK524" s="113"/>
      <c r="CL524" s="113"/>
      <c r="CM524" s="113"/>
      <c r="CN524" s="113"/>
      <c r="CO524" s="113"/>
      <c r="CP524" s="113"/>
      <c r="CQ524" s="113"/>
      <c r="CR524" s="113"/>
      <c r="CS524" s="113"/>
      <c r="CT524" s="113"/>
      <c r="CU524" s="113"/>
      <c r="CV524" s="113"/>
      <c r="CW524" s="113"/>
      <c r="CX524" s="113"/>
      <c r="CY524" s="113"/>
      <c r="CZ524" s="113"/>
      <c r="DA524" s="113"/>
      <c r="DB524" s="113"/>
      <c r="DC524" s="113"/>
      <c r="DD524" s="113"/>
      <c r="DE524" s="113"/>
      <c r="DF524" s="113"/>
      <c r="DG524" s="113"/>
      <c r="DH524" s="113"/>
      <c r="DI524" s="113"/>
      <c r="DJ524" s="113"/>
      <c r="DK524" s="113"/>
      <c r="DL524" s="113"/>
      <c r="DM524" s="113"/>
      <c r="DN524" s="113"/>
      <c r="DO524" s="113"/>
      <c r="DP524" s="113"/>
      <c r="DQ524" s="113"/>
      <c r="DR524" s="113"/>
      <c r="DS524" s="113"/>
      <c r="DT524" s="113"/>
      <c r="DU524" s="113"/>
      <c r="DV524" s="113"/>
      <c r="DW524" s="113"/>
      <c r="DX524" s="113"/>
      <c r="DY524" s="113"/>
      <c r="DZ524" s="113"/>
      <c r="EA524" s="113"/>
      <c r="EB524" s="113"/>
      <c r="EC524" s="113"/>
      <c r="ED524" s="113"/>
      <c r="EE524" s="113"/>
      <c r="EF524" s="113"/>
      <c r="EG524" s="113"/>
      <c r="EH524" s="113"/>
      <c r="EI524" s="113"/>
      <c r="EJ524" s="113"/>
      <c r="EK524" s="113"/>
      <c r="EL524" s="113"/>
      <c r="EM524" s="113"/>
      <c r="EN524" s="113"/>
      <c r="EO524" s="113"/>
      <c r="EP524" s="113"/>
      <c r="EQ524" s="113"/>
      <c r="ER524" s="113"/>
    </row>
    <row r="525" spans="1:148">
      <c r="A525" s="113"/>
      <c r="B525" s="113"/>
      <c r="S525" s="113"/>
      <c r="T525" s="113"/>
      <c r="U525" s="113"/>
      <c r="V525" s="113"/>
      <c r="W525" s="113"/>
      <c r="X525" s="113"/>
      <c r="Y525" s="113"/>
      <c r="Z525" s="113"/>
      <c r="AA525" s="113"/>
      <c r="AB525" s="113"/>
      <c r="AC525" s="113"/>
      <c r="AD525" s="113"/>
      <c r="AE525" s="113"/>
      <c r="AF525" s="113"/>
      <c r="AG525" s="113"/>
      <c r="AH525" s="113"/>
      <c r="AI525" s="113"/>
      <c r="AJ525" s="113"/>
      <c r="AK525" s="113"/>
      <c r="AL525" s="113"/>
      <c r="AM525" s="113"/>
      <c r="AN525" s="113"/>
      <c r="AO525" s="113"/>
      <c r="AP525" s="113"/>
      <c r="AQ525" s="113"/>
      <c r="AR525" s="113"/>
      <c r="AS525" s="113"/>
      <c r="AT525" s="113"/>
      <c r="AU525" s="113"/>
      <c r="AV525" s="113"/>
      <c r="AW525" s="113"/>
      <c r="AX525" s="113"/>
      <c r="AY525" s="113"/>
      <c r="AZ525" s="113"/>
      <c r="BA525" s="113"/>
      <c r="BB525" s="113"/>
      <c r="BC525" s="113"/>
      <c r="BD525" s="113"/>
      <c r="BE525" s="113"/>
      <c r="BF525" s="113"/>
      <c r="BG525" s="113"/>
      <c r="BH525" s="113"/>
      <c r="BI525" s="113"/>
      <c r="BJ525" s="113"/>
      <c r="BK525" s="113"/>
      <c r="BL525" s="113"/>
      <c r="BM525" s="113"/>
      <c r="BN525" s="113"/>
      <c r="BO525" s="113"/>
      <c r="BP525" s="113"/>
      <c r="BQ525" s="113"/>
      <c r="BR525" s="113"/>
      <c r="BS525" s="113"/>
      <c r="BT525" s="113"/>
      <c r="BU525" s="113"/>
      <c r="BV525" s="113"/>
      <c r="BW525" s="113"/>
      <c r="BX525" s="113"/>
      <c r="BY525" s="113"/>
      <c r="BZ525" s="113"/>
      <c r="CA525" s="113"/>
      <c r="CB525" s="113"/>
      <c r="CC525" s="113"/>
      <c r="CD525" s="113"/>
      <c r="CE525" s="113"/>
      <c r="CF525" s="113"/>
      <c r="CG525" s="113"/>
      <c r="CH525" s="113"/>
      <c r="CI525" s="113"/>
      <c r="CJ525" s="113"/>
      <c r="CK525" s="113"/>
      <c r="CL525" s="113"/>
      <c r="CM525" s="113"/>
      <c r="CN525" s="113"/>
      <c r="CO525" s="113"/>
      <c r="CP525" s="113"/>
      <c r="CQ525" s="113"/>
      <c r="CR525" s="113"/>
      <c r="CS525" s="113"/>
      <c r="CT525" s="113"/>
      <c r="CU525" s="113"/>
      <c r="CV525" s="113"/>
      <c r="CW525" s="113"/>
      <c r="CX525" s="113"/>
      <c r="CY525" s="113"/>
      <c r="CZ525" s="113"/>
      <c r="DA525" s="113"/>
      <c r="DB525" s="113"/>
      <c r="DC525" s="113"/>
      <c r="DD525" s="113"/>
      <c r="DE525" s="113"/>
      <c r="DF525" s="113"/>
      <c r="DG525" s="113"/>
      <c r="DH525" s="113"/>
      <c r="DI525" s="113"/>
      <c r="DJ525" s="113"/>
      <c r="DK525" s="113"/>
      <c r="DL525" s="113"/>
      <c r="DM525" s="113"/>
      <c r="DN525" s="113"/>
      <c r="DO525" s="113"/>
      <c r="DP525" s="113"/>
      <c r="DQ525" s="113"/>
      <c r="DR525" s="113"/>
      <c r="DS525" s="113"/>
      <c r="DT525" s="113"/>
      <c r="DU525" s="113"/>
      <c r="DV525" s="113"/>
      <c r="DW525" s="113"/>
      <c r="DX525" s="113"/>
      <c r="DY525" s="113"/>
      <c r="DZ525" s="113"/>
      <c r="EA525" s="113"/>
      <c r="EB525" s="113"/>
      <c r="EC525" s="113"/>
      <c r="ED525" s="113"/>
      <c r="EE525" s="113"/>
      <c r="EF525" s="113"/>
      <c r="EG525" s="113"/>
      <c r="EH525" s="113"/>
      <c r="EI525" s="113"/>
      <c r="EJ525" s="113"/>
      <c r="EK525" s="113"/>
      <c r="EL525" s="113"/>
      <c r="EM525" s="113"/>
      <c r="EN525" s="113"/>
      <c r="EO525" s="113"/>
      <c r="EP525" s="113"/>
      <c r="EQ525" s="113"/>
      <c r="ER525" s="113"/>
    </row>
    <row r="526" spans="1:148">
      <c r="A526" s="113"/>
      <c r="B526" s="113"/>
      <c r="S526" s="113"/>
      <c r="T526" s="113"/>
      <c r="U526" s="113"/>
      <c r="V526" s="113"/>
      <c r="W526" s="113"/>
      <c r="X526" s="113"/>
      <c r="Y526" s="113"/>
      <c r="Z526" s="113"/>
      <c r="AA526" s="113"/>
      <c r="AB526" s="113"/>
      <c r="AC526" s="113"/>
      <c r="AD526" s="113"/>
      <c r="AE526" s="113"/>
      <c r="AF526" s="113"/>
      <c r="AG526" s="113"/>
      <c r="AH526" s="113"/>
      <c r="AI526" s="113"/>
      <c r="AJ526" s="113"/>
      <c r="AK526" s="113"/>
      <c r="AL526" s="113"/>
      <c r="AM526" s="113"/>
      <c r="AN526" s="113"/>
      <c r="AO526" s="113"/>
      <c r="AP526" s="113"/>
      <c r="AQ526" s="113"/>
      <c r="AR526" s="113"/>
      <c r="AS526" s="113"/>
      <c r="AT526" s="113"/>
      <c r="AU526" s="113"/>
      <c r="AV526" s="113"/>
      <c r="AW526" s="113"/>
      <c r="AX526" s="113"/>
      <c r="AY526" s="113"/>
      <c r="AZ526" s="113"/>
      <c r="BA526" s="113"/>
      <c r="BB526" s="113"/>
      <c r="BC526" s="113"/>
      <c r="BD526" s="113"/>
      <c r="BE526" s="113"/>
      <c r="BF526" s="113"/>
      <c r="BG526" s="113"/>
      <c r="BH526" s="113"/>
      <c r="BI526" s="113"/>
      <c r="BJ526" s="113"/>
      <c r="BK526" s="113"/>
      <c r="BL526" s="113"/>
      <c r="BM526" s="113"/>
      <c r="BN526" s="113"/>
      <c r="BO526" s="113"/>
      <c r="BP526" s="113"/>
      <c r="BQ526" s="113"/>
      <c r="BR526" s="113"/>
      <c r="BS526" s="113"/>
      <c r="BT526" s="113"/>
      <c r="BU526" s="113"/>
      <c r="BV526" s="113"/>
      <c r="BW526" s="113"/>
      <c r="BX526" s="113"/>
      <c r="BY526" s="113"/>
      <c r="BZ526" s="113"/>
      <c r="CA526" s="113"/>
      <c r="CB526" s="113"/>
      <c r="CC526" s="113"/>
      <c r="CD526" s="113"/>
      <c r="CE526" s="113"/>
      <c r="CF526" s="113"/>
      <c r="CG526" s="113"/>
      <c r="CH526" s="113"/>
      <c r="CI526" s="113"/>
      <c r="CJ526" s="113"/>
      <c r="CK526" s="113"/>
      <c r="CL526" s="113"/>
      <c r="CM526" s="113"/>
      <c r="CN526" s="113"/>
      <c r="CO526" s="113"/>
      <c r="CP526" s="113"/>
      <c r="CQ526" s="113"/>
      <c r="CR526" s="113"/>
      <c r="CS526" s="113"/>
      <c r="CT526" s="113"/>
      <c r="CU526" s="113"/>
      <c r="CV526" s="113"/>
      <c r="CW526" s="113"/>
      <c r="CX526" s="113"/>
      <c r="CY526" s="113"/>
      <c r="CZ526" s="113"/>
      <c r="DA526" s="113"/>
      <c r="DB526" s="113"/>
      <c r="DC526" s="113"/>
      <c r="DD526" s="113"/>
      <c r="DE526" s="113"/>
      <c r="DF526" s="113"/>
      <c r="DG526" s="113"/>
      <c r="DH526" s="113"/>
      <c r="DI526" s="113"/>
      <c r="DJ526" s="113"/>
      <c r="DK526" s="113"/>
      <c r="DL526" s="113"/>
      <c r="DM526" s="113"/>
      <c r="DN526" s="113"/>
      <c r="DO526" s="113"/>
      <c r="DP526" s="113"/>
      <c r="DQ526" s="113"/>
      <c r="DR526" s="113"/>
      <c r="DS526" s="113"/>
      <c r="DT526" s="113"/>
      <c r="DU526" s="113"/>
      <c r="DV526" s="113"/>
      <c r="DW526" s="113"/>
      <c r="DX526" s="113"/>
      <c r="DY526" s="113"/>
      <c r="DZ526" s="113"/>
      <c r="EA526" s="113"/>
      <c r="EB526" s="113"/>
      <c r="EC526" s="113"/>
      <c r="ED526" s="113"/>
      <c r="EE526" s="113"/>
      <c r="EF526" s="113"/>
      <c r="EG526" s="113"/>
      <c r="EH526" s="113"/>
      <c r="EI526" s="113"/>
      <c r="EJ526" s="113"/>
      <c r="EK526" s="113"/>
      <c r="EL526" s="113"/>
      <c r="EM526" s="113"/>
      <c r="EN526" s="113"/>
      <c r="EO526" s="113"/>
      <c r="EP526" s="113"/>
      <c r="EQ526" s="113"/>
      <c r="ER526" s="113"/>
    </row>
    <row r="527" spans="1:148">
      <c r="A527" s="113"/>
      <c r="B527" s="113"/>
      <c r="S527" s="113"/>
      <c r="T527" s="113"/>
      <c r="U527" s="113"/>
      <c r="V527" s="113"/>
      <c r="W527" s="113"/>
      <c r="X527" s="113"/>
      <c r="Y527" s="113"/>
      <c r="Z527" s="113"/>
      <c r="AA527" s="113"/>
      <c r="AB527" s="113"/>
      <c r="AC527" s="113"/>
      <c r="AD527" s="113"/>
      <c r="AE527" s="113"/>
      <c r="AF527" s="113"/>
      <c r="AG527" s="113"/>
      <c r="AH527" s="113"/>
      <c r="AI527" s="113"/>
      <c r="AJ527" s="113"/>
      <c r="AK527" s="113"/>
      <c r="AL527" s="113"/>
      <c r="AM527" s="113"/>
      <c r="AN527" s="113"/>
      <c r="AO527" s="113"/>
      <c r="AP527" s="113"/>
      <c r="AQ527" s="113"/>
      <c r="AR527" s="113"/>
      <c r="AS527" s="113"/>
      <c r="AT527" s="113"/>
      <c r="AU527" s="113"/>
      <c r="AV527" s="113"/>
      <c r="AW527" s="113"/>
      <c r="AX527" s="113"/>
      <c r="AY527" s="113"/>
      <c r="AZ527" s="113"/>
      <c r="BA527" s="113"/>
      <c r="BB527" s="113"/>
      <c r="BC527" s="113"/>
      <c r="BD527" s="113"/>
      <c r="BE527" s="113"/>
      <c r="BF527" s="113"/>
      <c r="BG527" s="113"/>
      <c r="BH527" s="113"/>
      <c r="BI527" s="113"/>
      <c r="BJ527" s="113"/>
      <c r="BK527" s="113"/>
      <c r="BL527" s="113"/>
      <c r="BM527" s="113"/>
      <c r="BN527" s="113"/>
      <c r="BO527" s="113"/>
      <c r="BP527" s="113"/>
      <c r="BQ527" s="113"/>
      <c r="BR527" s="113"/>
      <c r="BS527" s="113"/>
      <c r="BT527" s="113"/>
      <c r="BU527" s="113"/>
      <c r="BV527" s="113"/>
      <c r="BW527" s="113"/>
      <c r="BX527" s="113"/>
      <c r="BY527" s="113"/>
      <c r="BZ527" s="113"/>
      <c r="CA527" s="113"/>
      <c r="CB527" s="113"/>
      <c r="CC527" s="113"/>
      <c r="CD527" s="113"/>
      <c r="CE527" s="113"/>
      <c r="CF527" s="113"/>
      <c r="CG527" s="113"/>
      <c r="CH527" s="113"/>
      <c r="CI527" s="113"/>
      <c r="CJ527" s="113"/>
      <c r="CK527" s="113"/>
      <c r="CL527" s="113"/>
      <c r="CM527" s="113"/>
      <c r="CN527" s="113"/>
      <c r="CO527" s="113"/>
      <c r="CP527" s="113"/>
      <c r="CQ527" s="113"/>
      <c r="CR527" s="113"/>
      <c r="CS527" s="113"/>
      <c r="CT527" s="113"/>
      <c r="CU527" s="113"/>
      <c r="CV527" s="113"/>
      <c r="CW527" s="113"/>
      <c r="CX527" s="113"/>
      <c r="CY527" s="113"/>
      <c r="CZ527" s="113"/>
      <c r="DA527" s="113"/>
      <c r="DB527" s="113"/>
      <c r="DC527" s="113"/>
      <c r="DD527" s="113"/>
      <c r="DE527" s="113"/>
      <c r="DF527" s="113"/>
      <c r="DG527" s="113"/>
      <c r="DH527" s="113"/>
      <c r="DI527" s="113"/>
      <c r="DJ527" s="113"/>
      <c r="DK527" s="113"/>
      <c r="DL527" s="113"/>
      <c r="DM527" s="113"/>
      <c r="DN527" s="113"/>
      <c r="DO527" s="113"/>
      <c r="DP527" s="113"/>
      <c r="DQ527" s="113"/>
      <c r="DR527" s="113"/>
      <c r="DS527" s="113"/>
      <c r="DT527" s="113"/>
      <c r="DU527" s="113"/>
      <c r="DV527" s="113"/>
      <c r="DW527" s="113"/>
      <c r="DX527" s="113"/>
      <c r="DY527" s="113"/>
      <c r="DZ527" s="113"/>
      <c r="EA527" s="113"/>
      <c r="EB527" s="113"/>
      <c r="EC527" s="113"/>
      <c r="ED527" s="113"/>
      <c r="EE527" s="113"/>
      <c r="EF527" s="113"/>
      <c r="EG527" s="113"/>
      <c r="EH527" s="113"/>
      <c r="EI527" s="113"/>
      <c r="EJ527" s="113"/>
      <c r="EK527" s="113"/>
      <c r="EL527" s="113"/>
      <c r="EM527" s="113"/>
      <c r="EN527" s="113"/>
      <c r="EO527" s="113"/>
      <c r="EP527" s="113"/>
      <c r="EQ527" s="113"/>
      <c r="ER527" s="113"/>
    </row>
    <row r="528" spans="1:148">
      <c r="A528" s="113"/>
      <c r="B528" s="113"/>
      <c r="S528" s="113"/>
      <c r="T528" s="113"/>
      <c r="U528" s="113"/>
      <c r="V528" s="113"/>
      <c r="W528" s="113"/>
      <c r="X528" s="113"/>
      <c r="Y528" s="113"/>
      <c r="Z528" s="113"/>
      <c r="AA528" s="113"/>
      <c r="AB528" s="113"/>
      <c r="AC528" s="113"/>
      <c r="AD528" s="113"/>
      <c r="AE528" s="113"/>
      <c r="AF528" s="113"/>
      <c r="AG528" s="113"/>
      <c r="AH528" s="113"/>
      <c r="AI528" s="113"/>
      <c r="AJ528" s="113"/>
      <c r="AK528" s="113"/>
      <c r="AL528" s="113"/>
      <c r="AM528" s="113"/>
      <c r="AN528" s="113"/>
      <c r="AO528" s="113"/>
      <c r="AP528" s="113"/>
      <c r="AQ528" s="113"/>
      <c r="AR528" s="113"/>
      <c r="AS528" s="113"/>
      <c r="AT528" s="113"/>
      <c r="AU528" s="113"/>
      <c r="AV528" s="113"/>
      <c r="AW528" s="113"/>
      <c r="AX528" s="113"/>
      <c r="AY528" s="113"/>
      <c r="AZ528" s="113"/>
      <c r="BA528" s="113"/>
      <c r="BB528" s="113"/>
      <c r="BC528" s="113"/>
      <c r="BD528" s="113"/>
      <c r="BE528" s="113"/>
      <c r="BF528" s="113"/>
      <c r="BG528" s="113"/>
      <c r="BH528" s="113"/>
      <c r="BI528" s="113"/>
      <c r="BJ528" s="113"/>
      <c r="BK528" s="113"/>
      <c r="BL528" s="113"/>
      <c r="BM528" s="113"/>
      <c r="BN528" s="113"/>
      <c r="BO528" s="113"/>
      <c r="BP528" s="113"/>
      <c r="BQ528" s="113"/>
      <c r="BR528" s="113"/>
      <c r="BS528" s="113"/>
      <c r="BT528" s="113"/>
      <c r="BU528" s="113"/>
      <c r="BV528" s="113"/>
      <c r="BW528" s="113"/>
      <c r="BX528" s="113"/>
      <c r="BY528" s="113"/>
      <c r="BZ528" s="113"/>
      <c r="CA528" s="113"/>
      <c r="CB528" s="113"/>
      <c r="CC528" s="113"/>
      <c r="CD528" s="113"/>
      <c r="CE528" s="113"/>
      <c r="CF528" s="113"/>
      <c r="CG528" s="113"/>
      <c r="CH528" s="113"/>
      <c r="CI528" s="113"/>
      <c r="CJ528" s="113"/>
      <c r="CK528" s="113"/>
      <c r="CL528" s="113"/>
      <c r="CM528" s="113"/>
      <c r="CN528" s="113"/>
      <c r="CO528" s="113"/>
      <c r="CP528" s="113"/>
      <c r="CQ528" s="113"/>
      <c r="CR528" s="113"/>
      <c r="CS528" s="113"/>
      <c r="CT528" s="113"/>
      <c r="CU528" s="113"/>
      <c r="CV528" s="113"/>
      <c r="CW528" s="113"/>
      <c r="CX528" s="113"/>
      <c r="CY528" s="113"/>
      <c r="CZ528" s="113"/>
      <c r="DA528" s="113"/>
      <c r="DB528" s="113"/>
      <c r="DC528" s="113"/>
      <c r="DD528" s="113"/>
      <c r="DE528" s="113"/>
      <c r="DF528" s="113"/>
      <c r="DG528" s="113"/>
      <c r="DH528" s="113"/>
      <c r="DI528" s="113"/>
      <c r="DJ528" s="113"/>
      <c r="DK528" s="113"/>
      <c r="DL528" s="113"/>
      <c r="DM528" s="113"/>
      <c r="DN528" s="113"/>
      <c r="DO528" s="113"/>
      <c r="DP528" s="113"/>
      <c r="DQ528" s="113"/>
      <c r="DR528" s="113"/>
      <c r="DS528" s="113"/>
      <c r="DT528" s="113"/>
      <c r="DU528" s="113"/>
      <c r="DV528" s="113"/>
      <c r="DW528" s="113"/>
      <c r="DX528" s="113"/>
      <c r="DY528" s="113"/>
      <c r="DZ528" s="113"/>
      <c r="EA528" s="113"/>
      <c r="EB528" s="113"/>
      <c r="EC528" s="113"/>
      <c r="ED528" s="113"/>
      <c r="EE528" s="113"/>
      <c r="EF528" s="113"/>
      <c r="EG528" s="113"/>
      <c r="EH528" s="113"/>
      <c r="EI528" s="113"/>
      <c r="EJ528" s="113"/>
      <c r="EK528" s="113"/>
      <c r="EL528" s="113"/>
      <c r="EM528" s="113"/>
      <c r="EN528" s="113"/>
      <c r="EO528" s="113"/>
      <c r="EP528" s="113"/>
      <c r="EQ528" s="113"/>
      <c r="ER528" s="113"/>
    </row>
    <row r="529" spans="1:148">
      <c r="A529" s="113"/>
      <c r="B529" s="113"/>
      <c r="S529" s="113"/>
      <c r="T529" s="113"/>
      <c r="U529" s="113"/>
      <c r="V529" s="113"/>
      <c r="W529" s="113"/>
      <c r="X529" s="113"/>
      <c r="Y529" s="113"/>
      <c r="Z529" s="113"/>
      <c r="AA529" s="113"/>
      <c r="AB529" s="113"/>
      <c r="AC529" s="113"/>
      <c r="AD529" s="113"/>
      <c r="AE529" s="113"/>
      <c r="AF529" s="113"/>
      <c r="AG529" s="113"/>
      <c r="AH529" s="113"/>
      <c r="AI529" s="113"/>
      <c r="AJ529" s="113"/>
      <c r="AK529" s="113"/>
      <c r="AL529" s="113"/>
      <c r="AM529" s="113"/>
      <c r="AN529" s="113"/>
      <c r="AO529" s="113"/>
      <c r="AP529" s="113"/>
      <c r="AQ529" s="113"/>
      <c r="AR529" s="113"/>
      <c r="AS529" s="113"/>
      <c r="AT529" s="113"/>
      <c r="AU529" s="113"/>
      <c r="AV529" s="113"/>
      <c r="AW529" s="113"/>
      <c r="AX529" s="113"/>
      <c r="AY529" s="113"/>
      <c r="AZ529" s="113"/>
      <c r="BA529" s="113"/>
      <c r="BB529" s="113"/>
      <c r="BC529" s="113"/>
      <c r="BD529" s="113"/>
      <c r="BE529" s="113"/>
      <c r="BF529" s="113"/>
      <c r="BG529" s="113"/>
      <c r="BH529" s="113"/>
      <c r="BI529" s="113"/>
      <c r="BJ529" s="113"/>
      <c r="BK529" s="113"/>
      <c r="BL529" s="113"/>
      <c r="BM529" s="113"/>
      <c r="BN529" s="113"/>
      <c r="BO529" s="113"/>
      <c r="BP529" s="113"/>
      <c r="BQ529" s="113"/>
      <c r="BR529" s="113"/>
      <c r="BS529" s="113"/>
      <c r="BT529" s="113"/>
      <c r="BU529" s="113"/>
      <c r="BV529" s="113"/>
      <c r="BW529" s="113"/>
      <c r="BX529" s="113"/>
      <c r="BY529" s="113"/>
      <c r="BZ529" s="113"/>
      <c r="CA529" s="113"/>
      <c r="CB529" s="113"/>
      <c r="CC529" s="113"/>
      <c r="CD529" s="113"/>
      <c r="CE529" s="113"/>
      <c r="CF529" s="113"/>
      <c r="CG529" s="113"/>
      <c r="CH529" s="113"/>
      <c r="CI529" s="113"/>
      <c r="CJ529" s="113"/>
      <c r="CK529" s="113"/>
      <c r="CL529" s="113"/>
      <c r="CM529" s="113"/>
      <c r="CN529" s="113"/>
      <c r="CO529" s="113"/>
      <c r="CP529" s="113"/>
      <c r="CQ529" s="113"/>
      <c r="CR529" s="113"/>
      <c r="CS529" s="113"/>
      <c r="CT529" s="113"/>
      <c r="CU529" s="113"/>
      <c r="CV529" s="113"/>
      <c r="CW529" s="113"/>
      <c r="CX529" s="113"/>
      <c r="CY529" s="113"/>
      <c r="CZ529" s="113"/>
      <c r="DA529" s="113"/>
      <c r="DB529" s="113"/>
      <c r="DC529" s="113"/>
      <c r="DD529" s="113"/>
      <c r="DE529" s="113"/>
      <c r="DF529" s="113"/>
      <c r="DG529" s="113"/>
      <c r="DH529" s="113"/>
      <c r="DI529" s="113"/>
      <c r="DJ529" s="113"/>
      <c r="DK529" s="113"/>
      <c r="DL529" s="113"/>
      <c r="DM529" s="113"/>
      <c r="DN529" s="113"/>
      <c r="DO529" s="113"/>
      <c r="DP529" s="113"/>
      <c r="DQ529" s="113"/>
      <c r="DR529" s="113"/>
      <c r="DS529" s="113"/>
      <c r="DT529" s="113"/>
      <c r="DU529" s="113"/>
      <c r="DV529" s="113"/>
      <c r="DW529" s="113"/>
      <c r="DX529" s="113"/>
      <c r="DY529" s="113"/>
      <c r="DZ529" s="113"/>
      <c r="EA529" s="113"/>
      <c r="EB529" s="113"/>
      <c r="EC529" s="113"/>
      <c r="ED529" s="113"/>
      <c r="EE529" s="113"/>
      <c r="EF529" s="113"/>
      <c r="EG529" s="113"/>
      <c r="EH529" s="113"/>
      <c r="EI529" s="113"/>
      <c r="EJ529" s="113"/>
      <c r="EK529" s="113"/>
      <c r="EL529" s="113"/>
      <c r="EM529" s="113"/>
      <c r="EN529" s="113"/>
      <c r="EO529" s="113"/>
      <c r="EP529" s="113"/>
      <c r="EQ529" s="113"/>
      <c r="ER529" s="113"/>
    </row>
    <row r="530" spans="1:148">
      <c r="A530" s="113"/>
      <c r="B530" s="113"/>
      <c r="S530" s="113"/>
      <c r="T530" s="113"/>
      <c r="U530" s="113"/>
      <c r="V530" s="113"/>
      <c r="W530" s="113"/>
      <c r="X530" s="113"/>
      <c r="Y530" s="113"/>
      <c r="Z530" s="113"/>
      <c r="AA530" s="113"/>
      <c r="AB530" s="113"/>
      <c r="AC530" s="113"/>
      <c r="AD530" s="113"/>
      <c r="AE530" s="113"/>
      <c r="AF530" s="113"/>
      <c r="AG530" s="113"/>
      <c r="AH530" s="113"/>
      <c r="AI530" s="113"/>
      <c r="AJ530" s="113"/>
      <c r="AK530" s="113"/>
      <c r="AL530" s="113"/>
      <c r="AM530" s="113"/>
      <c r="AN530" s="113"/>
      <c r="AO530" s="113"/>
      <c r="AP530" s="113"/>
      <c r="AQ530" s="113"/>
      <c r="AR530" s="113"/>
      <c r="AS530" s="113"/>
      <c r="AT530" s="113"/>
      <c r="AU530" s="113"/>
      <c r="AV530" s="113"/>
      <c r="AW530" s="113"/>
      <c r="AX530" s="113"/>
      <c r="AY530" s="113"/>
      <c r="AZ530" s="113"/>
      <c r="BA530" s="113"/>
      <c r="BB530" s="113"/>
      <c r="BC530" s="113"/>
      <c r="BD530" s="113"/>
      <c r="BE530" s="113"/>
      <c r="BF530" s="113"/>
      <c r="BG530" s="113"/>
      <c r="BH530" s="113"/>
      <c r="BI530" s="113"/>
      <c r="BJ530" s="113"/>
      <c r="BK530" s="113"/>
      <c r="BL530" s="113"/>
      <c r="BM530" s="113"/>
      <c r="BN530" s="113"/>
      <c r="BO530" s="113"/>
      <c r="BP530" s="113"/>
      <c r="BQ530" s="113"/>
      <c r="BR530" s="113"/>
      <c r="BS530" s="113"/>
      <c r="BT530" s="113"/>
      <c r="BU530" s="113"/>
      <c r="BV530" s="113"/>
      <c r="BW530" s="113"/>
      <c r="BX530" s="113"/>
      <c r="BY530" s="113"/>
      <c r="BZ530" s="113"/>
      <c r="CA530" s="113"/>
      <c r="CB530" s="113"/>
      <c r="CC530" s="113"/>
      <c r="CD530" s="113"/>
      <c r="CE530" s="113"/>
      <c r="CF530" s="113"/>
      <c r="CG530" s="113"/>
      <c r="CH530" s="113"/>
      <c r="CI530" s="113"/>
      <c r="CJ530" s="113"/>
      <c r="CK530" s="113"/>
      <c r="CL530" s="113"/>
      <c r="CM530" s="113"/>
      <c r="CN530" s="113"/>
      <c r="CO530" s="113"/>
      <c r="CP530" s="113"/>
      <c r="CQ530" s="113"/>
      <c r="CR530" s="113"/>
      <c r="CS530" s="113"/>
      <c r="CT530" s="113"/>
      <c r="CU530" s="113"/>
      <c r="CV530" s="113"/>
      <c r="CW530" s="113"/>
      <c r="CX530" s="113"/>
      <c r="CY530" s="113"/>
      <c r="CZ530" s="113"/>
      <c r="DA530" s="113"/>
      <c r="DB530" s="113"/>
      <c r="DC530" s="113"/>
      <c r="DD530" s="113"/>
      <c r="DE530" s="113"/>
      <c r="DF530" s="113"/>
      <c r="DG530" s="113"/>
      <c r="DH530" s="113"/>
      <c r="DI530" s="113"/>
      <c r="DJ530" s="113"/>
      <c r="DK530" s="113"/>
      <c r="DL530" s="113"/>
      <c r="DM530" s="113"/>
      <c r="DN530" s="113"/>
      <c r="DO530" s="113"/>
      <c r="DP530" s="113"/>
      <c r="DQ530" s="113"/>
      <c r="DR530" s="113"/>
      <c r="DS530" s="113"/>
      <c r="DT530" s="113"/>
      <c r="DU530" s="113"/>
      <c r="DV530" s="113"/>
      <c r="DW530" s="113"/>
      <c r="DX530" s="113"/>
      <c r="DY530" s="113"/>
      <c r="DZ530" s="113"/>
      <c r="EA530" s="113"/>
      <c r="EB530" s="113"/>
      <c r="EC530" s="113"/>
      <c r="ED530" s="113"/>
      <c r="EE530" s="113"/>
      <c r="EF530" s="113"/>
      <c r="EG530" s="113"/>
      <c r="EH530" s="113"/>
      <c r="EI530" s="113"/>
      <c r="EJ530" s="113"/>
      <c r="EK530" s="113"/>
      <c r="EL530" s="113"/>
      <c r="EM530" s="113"/>
      <c r="EN530" s="113"/>
      <c r="EO530" s="113"/>
      <c r="EP530" s="113"/>
      <c r="EQ530" s="113"/>
      <c r="ER530" s="113"/>
    </row>
    <row r="531" spans="1:148">
      <c r="A531" s="113"/>
      <c r="B531" s="113"/>
      <c r="S531" s="113"/>
      <c r="T531" s="113"/>
      <c r="U531" s="113"/>
      <c r="V531" s="113"/>
      <c r="W531" s="113"/>
      <c r="X531" s="113"/>
      <c r="Y531" s="113"/>
      <c r="Z531" s="113"/>
      <c r="AA531" s="113"/>
      <c r="AB531" s="113"/>
      <c r="AC531" s="113"/>
      <c r="AD531" s="113"/>
      <c r="AE531" s="113"/>
      <c r="AF531" s="113"/>
      <c r="AG531" s="113"/>
      <c r="AH531" s="113"/>
      <c r="AI531" s="113"/>
      <c r="AJ531" s="113"/>
      <c r="AK531" s="113"/>
      <c r="AL531" s="113"/>
      <c r="AM531" s="113"/>
      <c r="AN531" s="113"/>
      <c r="AO531" s="113"/>
      <c r="AP531" s="113"/>
      <c r="AQ531" s="113"/>
      <c r="AR531" s="113"/>
      <c r="AS531" s="113"/>
      <c r="AT531" s="113"/>
      <c r="AU531" s="113"/>
      <c r="AV531" s="113"/>
      <c r="AW531" s="113"/>
      <c r="AX531" s="113"/>
      <c r="AY531" s="113"/>
      <c r="AZ531" s="113"/>
      <c r="BA531" s="113"/>
      <c r="BB531" s="113"/>
      <c r="BC531" s="113"/>
      <c r="BD531" s="113"/>
      <c r="BE531" s="113"/>
      <c r="BF531" s="113"/>
      <c r="BG531" s="113"/>
      <c r="BH531" s="113"/>
      <c r="BI531" s="113"/>
      <c r="BJ531" s="113"/>
      <c r="BK531" s="113"/>
      <c r="BL531" s="113"/>
      <c r="BM531" s="113"/>
      <c r="BN531" s="113"/>
      <c r="BO531" s="113"/>
      <c r="BP531" s="113"/>
      <c r="BQ531" s="113"/>
      <c r="BR531" s="113"/>
      <c r="BS531" s="113"/>
      <c r="BT531" s="113"/>
      <c r="BU531" s="113"/>
      <c r="BV531" s="113"/>
      <c r="BW531" s="113"/>
      <c r="BX531" s="113"/>
      <c r="BY531" s="113"/>
      <c r="BZ531" s="113"/>
      <c r="CA531" s="113"/>
      <c r="CB531" s="113"/>
      <c r="CC531" s="113"/>
      <c r="CD531" s="113"/>
      <c r="CE531" s="113"/>
      <c r="CF531" s="113"/>
      <c r="CG531" s="113"/>
      <c r="CH531" s="113"/>
      <c r="CI531" s="113"/>
      <c r="CJ531" s="113"/>
      <c r="CK531" s="113"/>
      <c r="CL531" s="113"/>
      <c r="CM531" s="113"/>
      <c r="CN531" s="113"/>
      <c r="CO531" s="113"/>
      <c r="CP531" s="113"/>
      <c r="CQ531" s="113"/>
      <c r="CR531" s="113"/>
      <c r="CS531" s="113"/>
      <c r="CT531" s="113"/>
      <c r="CU531" s="113"/>
      <c r="CV531" s="113"/>
      <c r="CW531" s="113"/>
      <c r="CX531" s="113"/>
      <c r="CY531" s="113"/>
      <c r="CZ531" s="113"/>
      <c r="DA531" s="113"/>
      <c r="DB531" s="113"/>
      <c r="DC531" s="113"/>
      <c r="DD531" s="113"/>
      <c r="DE531" s="113"/>
      <c r="DF531" s="113"/>
      <c r="DG531" s="113"/>
      <c r="DH531" s="113"/>
      <c r="DI531" s="113"/>
      <c r="DJ531" s="113"/>
      <c r="DK531" s="113"/>
      <c r="DL531" s="113"/>
      <c r="DM531" s="113"/>
      <c r="DN531" s="113"/>
      <c r="DO531" s="113"/>
      <c r="DP531" s="113"/>
      <c r="DQ531" s="113"/>
      <c r="DR531" s="113"/>
      <c r="DS531" s="113"/>
      <c r="DT531" s="113"/>
      <c r="DU531" s="113"/>
      <c r="DV531" s="113"/>
      <c r="DW531" s="113"/>
      <c r="DX531" s="113"/>
      <c r="DY531" s="113"/>
      <c r="DZ531" s="113"/>
      <c r="EA531" s="113"/>
      <c r="EB531" s="113"/>
      <c r="EC531" s="113"/>
      <c r="ED531" s="113"/>
      <c r="EE531" s="113"/>
      <c r="EF531" s="113"/>
      <c r="EG531" s="113"/>
      <c r="EH531" s="113"/>
      <c r="EI531" s="113"/>
      <c r="EJ531" s="113"/>
      <c r="EK531" s="113"/>
      <c r="EL531" s="113"/>
      <c r="EM531" s="113"/>
      <c r="EN531" s="113"/>
      <c r="EO531" s="113"/>
      <c r="EP531" s="113"/>
      <c r="EQ531" s="113"/>
      <c r="ER531" s="113"/>
    </row>
    <row r="532" spans="1:148">
      <c r="A532" s="113"/>
      <c r="B532" s="113"/>
      <c r="S532" s="113"/>
      <c r="T532" s="113"/>
      <c r="U532" s="113"/>
      <c r="V532" s="113"/>
      <c r="W532" s="113"/>
      <c r="X532" s="113"/>
      <c r="Y532" s="113"/>
      <c r="Z532" s="113"/>
      <c r="AA532" s="113"/>
      <c r="AB532" s="113"/>
      <c r="AC532" s="113"/>
      <c r="AD532" s="113"/>
      <c r="AE532" s="113"/>
      <c r="AF532" s="113"/>
      <c r="AG532" s="113"/>
      <c r="AH532" s="113"/>
      <c r="AI532" s="113"/>
      <c r="AJ532" s="113"/>
      <c r="AK532" s="113"/>
      <c r="AL532" s="113"/>
      <c r="AM532" s="113"/>
      <c r="AN532" s="113"/>
      <c r="AO532" s="113"/>
      <c r="AP532" s="113"/>
      <c r="AQ532" s="113"/>
      <c r="AR532" s="113"/>
      <c r="AS532" s="113"/>
      <c r="AT532" s="113"/>
      <c r="AU532" s="113"/>
      <c r="AV532" s="113"/>
      <c r="AW532" s="113"/>
      <c r="AX532" s="113"/>
      <c r="AY532" s="113"/>
      <c r="AZ532" s="113"/>
      <c r="BA532" s="113"/>
      <c r="BB532" s="113"/>
      <c r="BC532" s="113"/>
      <c r="BD532" s="113"/>
      <c r="BE532" s="113"/>
      <c r="BF532" s="113"/>
      <c r="BG532" s="113"/>
      <c r="BH532" s="113"/>
      <c r="BI532" s="113"/>
      <c r="BJ532" s="113"/>
      <c r="BK532" s="113"/>
      <c r="BL532" s="113"/>
      <c r="BM532" s="113"/>
      <c r="BN532" s="113"/>
      <c r="BO532" s="113"/>
      <c r="BP532" s="113"/>
      <c r="BQ532" s="113"/>
      <c r="BR532" s="113"/>
      <c r="BS532" s="113"/>
      <c r="BT532" s="113"/>
      <c r="BU532" s="113"/>
      <c r="BV532" s="113"/>
      <c r="BW532" s="113"/>
      <c r="BX532" s="113"/>
      <c r="BY532" s="113"/>
      <c r="BZ532" s="113"/>
      <c r="CA532" s="113"/>
      <c r="CB532" s="113"/>
      <c r="CC532" s="113"/>
      <c r="CD532" s="113"/>
      <c r="CE532" s="113"/>
      <c r="CF532" s="113"/>
      <c r="CG532" s="113"/>
      <c r="CH532" s="113"/>
      <c r="CI532" s="113"/>
      <c r="CJ532" s="113"/>
      <c r="CK532" s="113"/>
      <c r="CL532" s="113"/>
      <c r="CM532" s="113"/>
      <c r="CN532" s="113"/>
      <c r="CO532" s="113"/>
      <c r="CP532" s="113"/>
      <c r="CQ532" s="113"/>
      <c r="CR532" s="113"/>
      <c r="CS532" s="113"/>
      <c r="CT532" s="113"/>
      <c r="CU532" s="113"/>
      <c r="CV532" s="113"/>
      <c r="CW532" s="113"/>
      <c r="CX532" s="113"/>
      <c r="CY532" s="113"/>
      <c r="CZ532" s="113"/>
      <c r="DA532" s="113"/>
      <c r="DB532" s="113"/>
      <c r="DC532" s="113"/>
      <c r="DD532" s="113"/>
      <c r="DE532" s="113"/>
      <c r="DF532" s="113"/>
      <c r="DG532" s="113"/>
      <c r="DH532" s="113"/>
      <c r="DI532" s="113"/>
      <c r="DJ532" s="113"/>
      <c r="DK532" s="113"/>
      <c r="DL532" s="113"/>
      <c r="DM532" s="113"/>
      <c r="DN532" s="113"/>
      <c r="DO532" s="113"/>
      <c r="DP532" s="113"/>
      <c r="DQ532" s="113"/>
      <c r="DR532" s="113"/>
      <c r="DS532" s="113"/>
      <c r="DT532" s="113"/>
      <c r="DU532" s="113"/>
      <c r="DV532" s="113"/>
      <c r="DW532" s="113"/>
      <c r="DX532" s="113"/>
      <c r="DY532" s="113"/>
      <c r="DZ532" s="113"/>
      <c r="EA532" s="113"/>
      <c r="EB532" s="113"/>
      <c r="EC532" s="113"/>
      <c r="ED532" s="113"/>
      <c r="EE532" s="113"/>
      <c r="EF532" s="113"/>
      <c r="EG532" s="113"/>
      <c r="EH532" s="113"/>
      <c r="EI532" s="113"/>
      <c r="EJ532" s="113"/>
      <c r="EK532" s="113"/>
      <c r="EL532" s="113"/>
      <c r="EM532" s="113"/>
      <c r="EN532" s="113"/>
      <c r="EO532" s="113"/>
      <c r="EP532" s="113"/>
      <c r="EQ532" s="113"/>
      <c r="ER532" s="113"/>
    </row>
    <row r="533" spans="1:148">
      <c r="A533" s="113"/>
      <c r="B533" s="113"/>
      <c r="S533" s="113"/>
      <c r="T533" s="113"/>
      <c r="U533" s="113"/>
      <c r="V533" s="113"/>
      <c r="W533" s="113"/>
      <c r="X533" s="113"/>
      <c r="Y533" s="113"/>
      <c r="Z533" s="113"/>
      <c r="AA533" s="113"/>
      <c r="AB533" s="113"/>
      <c r="AC533" s="113"/>
      <c r="AD533" s="113"/>
      <c r="AE533" s="113"/>
      <c r="AF533" s="113"/>
      <c r="AG533" s="113"/>
      <c r="AH533" s="113"/>
      <c r="AI533" s="113"/>
      <c r="AJ533" s="113"/>
      <c r="AK533" s="113"/>
      <c r="AL533" s="113"/>
      <c r="AM533" s="113"/>
      <c r="AN533" s="113"/>
      <c r="AO533" s="113"/>
      <c r="AP533" s="113"/>
      <c r="AQ533" s="113"/>
      <c r="AR533" s="113"/>
      <c r="AS533" s="113"/>
      <c r="AT533" s="113"/>
      <c r="AU533" s="113"/>
      <c r="AV533" s="113"/>
      <c r="AW533" s="113"/>
      <c r="AX533" s="113"/>
      <c r="AY533" s="113"/>
      <c r="AZ533" s="113"/>
      <c r="BA533" s="113"/>
      <c r="BB533" s="113"/>
      <c r="BC533" s="113"/>
      <c r="BD533" s="113"/>
      <c r="BE533" s="113"/>
      <c r="BF533" s="113"/>
      <c r="BG533" s="113"/>
      <c r="BH533" s="113"/>
      <c r="BI533" s="113"/>
      <c r="BJ533" s="113"/>
      <c r="BK533" s="113"/>
      <c r="BL533" s="113"/>
      <c r="BM533" s="113"/>
      <c r="BN533" s="113"/>
      <c r="BO533" s="113"/>
      <c r="BP533" s="113"/>
      <c r="BQ533" s="113"/>
      <c r="BR533" s="113"/>
      <c r="BS533" s="113"/>
      <c r="BT533" s="113"/>
      <c r="BU533" s="113"/>
      <c r="BV533" s="113"/>
      <c r="BW533" s="113"/>
      <c r="BX533" s="113"/>
      <c r="BY533" s="113"/>
      <c r="BZ533" s="113"/>
      <c r="CA533" s="113"/>
      <c r="CB533" s="113"/>
      <c r="CC533" s="113"/>
      <c r="CD533" s="113"/>
      <c r="CE533" s="113"/>
      <c r="CF533" s="113"/>
      <c r="CG533" s="113"/>
      <c r="CH533" s="113"/>
      <c r="CI533" s="113"/>
      <c r="CJ533" s="113"/>
      <c r="CK533" s="113"/>
      <c r="CL533" s="113"/>
      <c r="CM533" s="113"/>
      <c r="CN533" s="113"/>
      <c r="CO533" s="113"/>
      <c r="CP533" s="113"/>
      <c r="CQ533" s="113"/>
      <c r="CR533" s="113"/>
      <c r="CS533" s="113"/>
      <c r="CT533" s="113"/>
      <c r="CU533" s="113"/>
      <c r="CV533" s="113"/>
      <c r="CW533" s="113"/>
      <c r="CX533" s="113"/>
      <c r="CY533" s="113"/>
      <c r="CZ533" s="113"/>
      <c r="DA533" s="113"/>
      <c r="DB533" s="113"/>
      <c r="DC533" s="113"/>
      <c r="DD533" s="113"/>
      <c r="DE533" s="113"/>
      <c r="DF533" s="113"/>
      <c r="DG533" s="113"/>
      <c r="DH533" s="113"/>
      <c r="DI533" s="113"/>
      <c r="DJ533" s="113"/>
      <c r="DK533" s="113"/>
      <c r="DL533" s="113"/>
      <c r="DM533" s="113"/>
      <c r="DN533" s="113"/>
      <c r="DO533" s="113"/>
      <c r="DP533" s="113"/>
      <c r="DQ533" s="113"/>
      <c r="DR533" s="113"/>
      <c r="DS533" s="113"/>
      <c r="DT533" s="113"/>
      <c r="DU533" s="113"/>
      <c r="DV533" s="113"/>
      <c r="DW533" s="113"/>
      <c r="DX533" s="113"/>
      <c r="DY533" s="113"/>
      <c r="DZ533" s="113"/>
      <c r="EA533" s="113"/>
      <c r="EB533" s="113"/>
      <c r="EC533" s="113"/>
      <c r="ED533" s="113"/>
      <c r="EE533" s="113"/>
      <c r="EF533" s="113"/>
      <c r="EG533" s="113"/>
      <c r="EH533" s="113"/>
      <c r="EI533" s="113"/>
      <c r="EJ533" s="113"/>
      <c r="EK533" s="113"/>
      <c r="EL533" s="113"/>
      <c r="EM533" s="113"/>
      <c r="EN533" s="113"/>
      <c r="EO533" s="113"/>
      <c r="EP533" s="113"/>
      <c r="EQ533" s="113"/>
      <c r="ER533" s="113"/>
    </row>
    <row r="534" spans="1:148">
      <c r="A534" s="113"/>
      <c r="B534" s="113"/>
      <c r="S534" s="113"/>
      <c r="T534" s="113"/>
      <c r="U534" s="113"/>
      <c r="V534" s="113"/>
      <c r="W534" s="113"/>
      <c r="X534" s="113"/>
      <c r="Y534" s="113"/>
      <c r="Z534" s="113"/>
      <c r="AA534" s="113"/>
      <c r="AB534" s="113"/>
      <c r="AC534" s="113"/>
      <c r="AD534" s="113"/>
      <c r="AE534" s="113"/>
      <c r="AF534" s="113"/>
      <c r="AG534" s="113"/>
      <c r="AH534" s="113"/>
      <c r="AI534" s="113"/>
      <c r="AJ534" s="113"/>
      <c r="AK534" s="113"/>
      <c r="AL534" s="113"/>
      <c r="AM534" s="113"/>
      <c r="AN534" s="113"/>
      <c r="AO534" s="113"/>
      <c r="AP534" s="113"/>
      <c r="AQ534" s="113"/>
      <c r="AR534" s="113"/>
      <c r="AS534" s="113"/>
      <c r="AT534" s="113"/>
      <c r="AU534" s="113"/>
      <c r="AV534" s="113"/>
      <c r="AW534" s="113"/>
      <c r="AX534" s="113"/>
      <c r="AY534" s="113"/>
      <c r="AZ534" s="113"/>
      <c r="BA534" s="113"/>
      <c r="BB534" s="113"/>
      <c r="BC534" s="113"/>
      <c r="BD534" s="113"/>
      <c r="BE534" s="113"/>
      <c r="BF534" s="113"/>
      <c r="BG534" s="113"/>
      <c r="BH534" s="113"/>
      <c r="BI534" s="113"/>
      <c r="BJ534" s="113"/>
      <c r="BK534" s="113"/>
      <c r="BL534" s="113"/>
      <c r="BM534" s="113"/>
      <c r="BN534" s="113"/>
      <c r="BO534" s="113"/>
      <c r="BP534" s="113"/>
      <c r="BQ534" s="113"/>
      <c r="BR534" s="113"/>
      <c r="BS534" s="113"/>
      <c r="BT534" s="113"/>
      <c r="BU534" s="113"/>
      <c r="BV534" s="113"/>
      <c r="BW534" s="113"/>
      <c r="BX534" s="113"/>
      <c r="BY534" s="113"/>
      <c r="BZ534" s="113"/>
      <c r="CA534" s="113"/>
      <c r="CB534" s="113"/>
      <c r="CC534" s="113"/>
      <c r="CD534" s="113"/>
      <c r="CE534" s="113"/>
      <c r="CF534" s="113"/>
      <c r="CG534" s="113"/>
      <c r="CH534" s="113"/>
      <c r="CI534" s="113"/>
      <c r="CJ534" s="113"/>
      <c r="CK534" s="113"/>
      <c r="CL534" s="113"/>
      <c r="CM534" s="113"/>
      <c r="CN534" s="113"/>
      <c r="CO534" s="113"/>
      <c r="CP534" s="113"/>
      <c r="CQ534" s="113"/>
      <c r="CR534" s="113"/>
      <c r="CS534" s="113"/>
      <c r="CT534" s="113"/>
      <c r="CU534" s="113"/>
      <c r="CV534" s="113"/>
      <c r="CW534" s="113"/>
      <c r="CX534" s="113"/>
      <c r="CY534" s="113"/>
      <c r="CZ534" s="113"/>
      <c r="DA534" s="113"/>
      <c r="DB534" s="113"/>
      <c r="DC534" s="113"/>
      <c r="DD534" s="113"/>
      <c r="DE534" s="113"/>
      <c r="DF534" s="113"/>
      <c r="DG534" s="113"/>
      <c r="DH534" s="113"/>
      <c r="DI534" s="113"/>
      <c r="DJ534" s="113"/>
      <c r="DK534" s="113"/>
      <c r="DL534" s="113"/>
      <c r="DM534" s="113"/>
      <c r="DN534" s="113"/>
      <c r="DO534" s="113"/>
      <c r="DP534" s="113"/>
      <c r="DQ534" s="113"/>
      <c r="DR534" s="113"/>
      <c r="DS534" s="113"/>
      <c r="DT534" s="113"/>
      <c r="DU534" s="113"/>
      <c r="DV534" s="113"/>
      <c r="DW534" s="113"/>
      <c r="DX534" s="113"/>
      <c r="DY534" s="113"/>
      <c r="DZ534" s="113"/>
      <c r="EA534" s="113"/>
      <c r="EB534" s="113"/>
      <c r="EC534" s="113"/>
      <c r="ED534" s="113"/>
      <c r="EE534" s="113"/>
      <c r="EF534" s="113"/>
      <c r="EG534" s="113"/>
      <c r="EH534" s="113"/>
      <c r="EI534" s="113"/>
      <c r="EJ534" s="113"/>
      <c r="EK534" s="113"/>
      <c r="EL534" s="113"/>
      <c r="EM534" s="113"/>
      <c r="EN534" s="113"/>
      <c r="EO534" s="113"/>
      <c r="EP534" s="113"/>
      <c r="EQ534" s="113"/>
      <c r="ER534" s="113"/>
    </row>
    <row r="535" spans="1:148">
      <c r="A535" s="113"/>
      <c r="B535" s="113"/>
      <c r="S535" s="113"/>
      <c r="T535" s="113"/>
      <c r="U535" s="113"/>
      <c r="V535" s="113"/>
      <c r="W535" s="113"/>
      <c r="X535" s="113"/>
      <c r="Y535" s="113"/>
      <c r="Z535" s="113"/>
      <c r="AA535" s="113"/>
      <c r="AB535" s="113"/>
      <c r="AC535" s="113"/>
      <c r="AD535" s="113"/>
      <c r="AE535" s="113"/>
      <c r="AF535" s="113"/>
      <c r="AG535" s="113"/>
      <c r="AH535" s="113"/>
      <c r="AI535" s="113"/>
      <c r="AJ535" s="113"/>
      <c r="AK535" s="113"/>
      <c r="AL535" s="113"/>
      <c r="AM535" s="113"/>
      <c r="AN535" s="113"/>
      <c r="AO535" s="113"/>
      <c r="AP535" s="113"/>
      <c r="AQ535" s="113"/>
      <c r="AR535" s="113"/>
      <c r="AS535" s="113"/>
      <c r="AT535" s="113"/>
      <c r="AU535" s="113"/>
      <c r="AV535" s="113"/>
      <c r="AW535" s="113"/>
      <c r="AX535" s="113"/>
      <c r="AY535" s="113"/>
      <c r="AZ535" s="113"/>
      <c r="BA535" s="113"/>
      <c r="BB535" s="113"/>
      <c r="BC535" s="113"/>
      <c r="BD535" s="113"/>
      <c r="BE535" s="113"/>
      <c r="BF535" s="113"/>
      <c r="BG535" s="113"/>
      <c r="BH535" s="113"/>
      <c r="BI535" s="113"/>
      <c r="BJ535" s="113"/>
      <c r="BK535" s="113"/>
      <c r="BL535" s="113"/>
      <c r="BM535" s="113"/>
      <c r="BN535" s="113"/>
      <c r="BO535" s="113"/>
      <c r="BP535" s="113"/>
      <c r="BQ535" s="113"/>
      <c r="BR535" s="113"/>
      <c r="BS535" s="113"/>
      <c r="BT535" s="113"/>
      <c r="BU535" s="113"/>
      <c r="BV535" s="113"/>
      <c r="BW535" s="113"/>
      <c r="BX535" s="113"/>
      <c r="BY535" s="113"/>
      <c r="BZ535" s="113"/>
      <c r="CA535" s="113"/>
      <c r="CB535" s="113"/>
      <c r="CC535" s="113"/>
      <c r="CD535" s="113"/>
      <c r="CE535" s="113"/>
      <c r="CF535" s="113"/>
      <c r="CG535" s="113"/>
      <c r="CH535" s="113"/>
      <c r="CI535" s="113"/>
      <c r="CJ535" s="113"/>
      <c r="CK535" s="113"/>
      <c r="CL535" s="113"/>
      <c r="CM535" s="113"/>
      <c r="CN535" s="113"/>
      <c r="CO535" s="113"/>
      <c r="CP535" s="113"/>
      <c r="CQ535" s="113"/>
      <c r="CR535" s="113"/>
      <c r="CS535" s="113"/>
      <c r="CT535" s="113"/>
      <c r="CU535" s="113"/>
      <c r="CV535" s="113"/>
      <c r="CW535" s="113"/>
      <c r="CX535" s="113"/>
      <c r="CY535" s="113"/>
      <c r="CZ535" s="113"/>
      <c r="DA535" s="113"/>
      <c r="DB535" s="113"/>
      <c r="DC535" s="113"/>
      <c r="DD535" s="113"/>
      <c r="DE535" s="113"/>
      <c r="DF535" s="113"/>
      <c r="DG535" s="113"/>
      <c r="DH535" s="113"/>
      <c r="DI535" s="113"/>
      <c r="DJ535" s="113"/>
      <c r="DK535" s="113"/>
      <c r="DL535" s="113"/>
      <c r="DM535" s="113"/>
      <c r="DN535" s="113"/>
      <c r="DO535" s="113"/>
      <c r="DP535" s="113"/>
      <c r="DQ535" s="113"/>
      <c r="DR535" s="113"/>
      <c r="DS535" s="113"/>
      <c r="DT535" s="113"/>
      <c r="DU535" s="113"/>
      <c r="DV535" s="113"/>
      <c r="DW535" s="113"/>
      <c r="DX535" s="113"/>
      <c r="DY535" s="113"/>
      <c r="DZ535" s="113"/>
      <c r="EA535" s="113"/>
      <c r="EB535" s="113"/>
      <c r="EC535" s="113"/>
      <c r="ED535" s="113"/>
      <c r="EE535" s="113"/>
      <c r="EF535" s="113"/>
      <c r="EG535" s="113"/>
      <c r="EH535" s="113"/>
      <c r="EI535" s="113"/>
      <c r="EJ535" s="113"/>
      <c r="EK535" s="113"/>
      <c r="EL535" s="113"/>
      <c r="EM535" s="113"/>
      <c r="EN535" s="113"/>
      <c r="EO535" s="113"/>
      <c r="EP535" s="113"/>
      <c r="EQ535" s="113"/>
      <c r="ER535" s="113"/>
    </row>
    <row r="536" spans="1:148">
      <c r="A536" s="113"/>
      <c r="B536" s="113"/>
      <c r="S536" s="113"/>
      <c r="T536" s="113"/>
      <c r="U536" s="113"/>
      <c r="V536" s="113"/>
      <c r="W536" s="113"/>
      <c r="X536" s="113"/>
      <c r="Y536" s="113"/>
      <c r="Z536" s="113"/>
      <c r="AA536" s="113"/>
      <c r="AB536" s="113"/>
      <c r="AC536" s="113"/>
      <c r="AD536" s="113"/>
      <c r="AE536" s="113"/>
      <c r="AF536" s="113"/>
      <c r="AG536" s="113"/>
      <c r="AH536" s="113"/>
      <c r="AI536" s="113"/>
      <c r="AJ536" s="113"/>
      <c r="AK536" s="113"/>
      <c r="AL536" s="113"/>
      <c r="AM536" s="113"/>
      <c r="AN536" s="113"/>
      <c r="AO536" s="113"/>
      <c r="AP536" s="113"/>
      <c r="AQ536" s="113"/>
      <c r="AR536" s="113"/>
      <c r="AS536" s="113"/>
      <c r="AT536" s="113"/>
      <c r="AU536" s="113"/>
      <c r="AV536" s="113"/>
      <c r="AW536" s="113"/>
      <c r="AX536" s="113"/>
      <c r="AY536" s="113"/>
      <c r="AZ536" s="113"/>
      <c r="BA536" s="113"/>
      <c r="BB536" s="113"/>
      <c r="BC536" s="113"/>
      <c r="BD536" s="113"/>
      <c r="BE536" s="113"/>
      <c r="BF536" s="113"/>
      <c r="BG536" s="113"/>
      <c r="BH536" s="113"/>
      <c r="BI536" s="113"/>
      <c r="BJ536" s="113"/>
      <c r="BK536" s="113"/>
      <c r="BL536" s="113"/>
      <c r="BM536" s="113"/>
      <c r="BN536" s="113"/>
      <c r="BO536" s="113"/>
      <c r="BP536" s="113"/>
      <c r="BQ536" s="113"/>
      <c r="BR536" s="113"/>
      <c r="BS536" s="113"/>
      <c r="BT536" s="113"/>
      <c r="BU536" s="113"/>
      <c r="BV536" s="113"/>
      <c r="BW536" s="113"/>
      <c r="BX536" s="113"/>
      <c r="BY536" s="113"/>
      <c r="BZ536" s="113"/>
      <c r="CA536" s="113"/>
      <c r="CB536" s="113"/>
      <c r="CC536" s="113"/>
      <c r="CD536" s="113"/>
      <c r="CE536" s="113"/>
      <c r="CF536" s="113"/>
      <c r="CG536" s="113"/>
      <c r="CH536" s="113"/>
      <c r="CI536" s="113"/>
      <c r="CJ536" s="113"/>
      <c r="CK536" s="113"/>
      <c r="CL536" s="113"/>
      <c r="CM536" s="113"/>
      <c r="CN536" s="113"/>
      <c r="CO536" s="113"/>
      <c r="CP536" s="113"/>
      <c r="CQ536" s="113"/>
      <c r="CR536" s="113"/>
      <c r="CS536" s="113"/>
      <c r="CT536" s="113"/>
      <c r="CU536" s="113"/>
      <c r="CV536" s="113"/>
      <c r="CW536" s="113"/>
      <c r="CX536" s="113"/>
      <c r="CY536" s="113"/>
      <c r="CZ536" s="113"/>
      <c r="DA536" s="113"/>
      <c r="DB536" s="113"/>
      <c r="DC536" s="113"/>
      <c r="DD536" s="113"/>
      <c r="DE536" s="113"/>
      <c r="DF536" s="113"/>
      <c r="DG536" s="113"/>
      <c r="DH536" s="113"/>
      <c r="DI536" s="113"/>
      <c r="DJ536" s="113"/>
      <c r="DK536" s="113"/>
      <c r="DL536" s="113"/>
      <c r="DM536" s="113"/>
      <c r="DN536" s="113"/>
      <c r="DO536" s="113"/>
      <c r="DP536" s="113"/>
      <c r="DQ536" s="113"/>
      <c r="DR536" s="113"/>
      <c r="DS536" s="113"/>
      <c r="DT536" s="113"/>
      <c r="DU536" s="113"/>
      <c r="DV536" s="113"/>
      <c r="DW536" s="113"/>
      <c r="DX536" s="113"/>
      <c r="DY536" s="113"/>
      <c r="DZ536" s="113"/>
      <c r="EA536" s="113"/>
      <c r="EB536" s="113"/>
      <c r="EC536" s="113"/>
      <c r="ED536" s="113"/>
      <c r="EE536" s="113"/>
      <c r="EF536" s="113"/>
      <c r="EG536" s="113"/>
      <c r="EH536" s="113"/>
      <c r="EI536" s="113"/>
      <c r="EJ536" s="113"/>
      <c r="EK536" s="113"/>
      <c r="EL536" s="113"/>
      <c r="EM536" s="113"/>
      <c r="EN536" s="113"/>
      <c r="EO536" s="113"/>
      <c r="EP536" s="113"/>
      <c r="EQ536" s="113"/>
      <c r="ER536" s="113"/>
    </row>
    <row r="537" spans="1:148">
      <c r="A537" s="113"/>
      <c r="B537" s="113"/>
      <c r="S537" s="113"/>
      <c r="T537" s="113"/>
      <c r="U537" s="113"/>
      <c r="V537" s="113"/>
      <c r="W537" s="113"/>
      <c r="X537" s="113"/>
      <c r="Y537" s="113"/>
      <c r="Z537" s="113"/>
      <c r="AA537" s="113"/>
      <c r="AB537" s="113"/>
      <c r="AC537" s="113"/>
      <c r="AD537" s="113"/>
      <c r="AE537" s="113"/>
      <c r="AF537" s="113"/>
      <c r="AG537" s="113"/>
      <c r="AH537" s="113"/>
      <c r="AI537" s="113"/>
      <c r="AJ537" s="113"/>
      <c r="AK537" s="113"/>
      <c r="AL537" s="113"/>
      <c r="AM537" s="113"/>
      <c r="AN537" s="113"/>
      <c r="AO537" s="113"/>
      <c r="AP537" s="113"/>
      <c r="AQ537" s="113"/>
      <c r="AR537" s="113"/>
      <c r="AS537" s="113"/>
      <c r="AT537" s="113"/>
      <c r="AU537" s="113"/>
      <c r="AV537" s="113"/>
      <c r="AW537" s="113"/>
      <c r="AX537" s="113"/>
      <c r="AY537" s="113"/>
      <c r="AZ537" s="113"/>
      <c r="BA537" s="113"/>
      <c r="BB537" s="113"/>
      <c r="BC537" s="113"/>
      <c r="BD537" s="113"/>
      <c r="BE537" s="113"/>
      <c r="BF537" s="113"/>
      <c r="BG537" s="113"/>
      <c r="BH537" s="113"/>
      <c r="BI537" s="113"/>
      <c r="BJ537" s="113"/>
      <c r="BK537" s="113"/>
      <c r="BL537" s="113"/>
      <c r="BM537" s="113"/>
      <c r="BN537" s="113"/>
      <c r="BO537" s="113"/>
      <c r="BP537" s="113"/>
      <c r="BQ537" s="113"/>
      <c r="BR537" s="113"/>
      <c r="BS537" s="113"/>
      <c r="BT537" s="113"/>
      <c r="BU537" s="113"/>
      <c r="BV537" s="113"/>
      <c r="BW537" s="113"/>
      <c r="BX537" s="113"/>
      <c r="BY537" s="113"/>
      <c r="BZ537" s="113"/>
      <c r="CA537" s="113"/>
      <c r="CB537" s="113"/>
      <c r="CC537" s="113"/>
      <c r="CD537" s="113"/>
      <c r="CE537" s="113"/>
      <c r="CF537" s="113"/>
      <c r="CG537" s="113"/>
      <c r="CH537" s="113"/>
      <c r="CI537" s="113"/>
      <c r="CJ537" s="113"/>
      <c r="CK537" s="113"/>
      <c r="CL537" s="113"/>
      <c r="CM537" s="113"/>
      <c r="CN537" s="113"/>
      <c r="CO537" s="113"/>
      <c r="CP537" s="113"/>
      <c r="CQ537" s="113"/>
      <c r="CR537" s="113"/>
      <c r="CS537" s="113"/>
      <c r="CT537" s="113"/>
      <c r="CU537" s="113"/>
      <c r="CV537" s="113"/>
      <c r="CW537" s="113"/>
      <c r="CX537" s="113"/>
      <c r="CY537" s="113"/>
      <c r="CZ537" s="113"/>
      <c r="DA537" s="113"/>
      <c r="DB537" s="113"/>
      <c r="DC537" s="113"/>
      <c r="DD537" s="113"/>
      <c r="DE537" s="113"/>
      <c r="DF537" s="113"/>
      <c r="DG537" s="113"/>
      <c r="DH537" s="113"/>
      <c r="DI537" s="113"/>
      <c r="DJ537" s="113"/>
      <c r="DK537" s="113"/>
      <c r="DL537" s="113"/>
      <c r="DM537" s="113"/>
      <c r="DN537" s="113"/>
      <c r="DO537" s="113"/>
      <c r="DP537" s="113"/>
      <c r="DQ537" s="113"/>
      <c r="DR537" s="113"/>
      <c r="DS537" s="113"/>
      <c r="DT537" s="113"/>
      <c r="DU537" s="113"/>
      <c r="DV537" s="113"/>
      <c r="DW537" s="113"/>
      <c r="DX537" s="113"/>
      <c r="DY537" s="113"/>
      <c r="DZ537" s="113"/>
      <c r="EA537" s="113"/>
      <c r="EB537" s="113"/>
      <c r="EC537" s="113"/>
      <c r="ED537" s="113"/>
      <c r="EE537" s="113"/>
      <c r="EF537" s="113"/>
      <c r="EG537" s="113"/>
      <c r="EH537" s="113"/>
      <c r="EI537" s="113"/>
      <c r="EJ537" s="113"/>
      <c r="EK537" s="113"/>
      <c r="EL537" s="113"/>
      <c r="EM537" s="113"/>
      <c r="EN537" s="113"/>
      <c r="EO537" s="113"/>
      <c r="EP537" s="113"/>
      <c r="EQ537" s="113"/>
      <c r="ER537" s="113"/>
    </row>
    <row r="538" spans="1:148">
      <c r="A538" s="113"/>
      <c r="B538" s="113"/>
      <c r="S538" s="113"/>
      <c r="T538" s="113"/>
      <c r="U538" s="113"/>
      <c r="V538" s="113"/>
      <c r="W538" s="113"/>
      <c r="X538" s="113"/>
      <c r="Y538" s="113"/>
      <c r="Z538" s="113"/>
      <c r="AA538" s="113"/>
      <c r="AB538" s="113"/>
      <c r="AC538" s="113"/>
      <c r="AD538" s="113"/>
      <c r="AE538" s="113"/>
      <c r="AF538" s="113"/>
      <c r="AG538" s="113"/>
      <c r="AH538" s="113"/>
      <c r="AI538" s="113"/>
      <c r="AJ538" s="113"/>
      <c r="AK538" s="113"/>
      <c r="AL538" s="113"/>
      <c r="AM538" s="113"/>
      <c r="AN538" s="113"/>
      <c r="AO538" s="113"/>
      <c r="AP538" s="113"/>
      <c r="AQ538" s="113"/>
      <c r="AR538" s="113"/>
      <c r="AS538" s="113"/>
      <c r="AT538" s="113"/>
      <c r="AU538" s="113"/>
      <c r="AV538" s="113"/>
      <c r="AW538" s="113"/>
      <c r="AX538" s="113"/>
      <c r="AY538" s="113"/>
      <c r="AZ538" s="113"/>
      <c r="BA538" s="113"/>
      <c r="BB538" s="113"/>
      <c r="BC538" s="113"/>
      <c r="BD538" s="113"/>
      <c r="BE538" s="113"/>
      <c r="BF538" s="113"/>
      <c r="BG538" s="113"/>
      <c r="BH538" s="113"/>
      <c r="BI538" s="113"/>
      <c r="BJ538" s="113"/>
      <c r="BK538" s="113"/>
      <c r="BL538" s="113"/>
      <c r="BM538" s="113"/>
      <c r="BN538" s="113"/>
      <c r="BO538" s="113"/>
      <c r="BP538" s="113"/>
      <c r="BQ538" s="113"/>
      <c r="BR538" s="113"/>
      <c r="BS538" s="113"/>
      <c r="BT538" s="113"/>
      <c r="BU538" s="113"/>
      <c r="BV538" s="113"/>
      <c r="BW538" s="113"/>
      <c r="BX538" s="113"/>
      <c r="BY538" s="113"/>
      <c r="BZ538" s="113"/>
      <c r="CA538" s="113"/>
      <c r="CB538" s="113"/>
      <c r="CC538" s="113"/>
      <c r="CD538" s="113"/>
      <c r="CE538" s="113"/>
      <c r="CF538" s="113"/>
      <c r="CG538" s="113"/>
      <c r="CH538" s="113"/>
      <c r="CI538" s="113"/>
      <c r="CJ538" s="113"/>
      <c r="CK538" s="113"/>
      <c r="CL538" s="113"/>
      <c r="CM538" s="113"/>
      <c r="CN538" s="113"/>
      <c r="CO538" s="113"/>
      <c r="CP538" s="113"/>
      <c r="CQ538" s="113"/>
      <c r="CR538" s="113"/>
      <c r="CS538" s="113"/>
      <c r="CT538" s="113"/>
      <c r="CU538" s="113"/>
      <c r="CV538" s="113"/>
      <c r="CW538" s="113"/>
      <c r="CX538" s="113"/>
      <c r="CY538" s="113"/>
      <c r="CZ538" s="113"/>
      <c r="DA538" s="113"/>
      <c r="DB538" s="113"/>
      <c r="DC538" s="113"/>
      <c r="DD538" s="113"/>
      <c r="DE538" s="113"/>
      <c r="DF538" s="113"/>
      <c r="DG538" s="113"/>
      <c r="DH538" s="113"/>
      <c r="DI538" s="113"/>
      <c r="DJ538" s="113"/>
      <c r="DK538" s="113"/>
      <c r="DL538" s="113"/>
      <c r="DM538" s="113"/>
      <c r="DN538" s="113"/>
      <c r="DO538" s="113"/>
      <c r="DP538" s="113"/>
      <c r="DQ538" s="113"/>
      <c r="DR538" s="113"/>
      <c r="DS538" s="113"/>
      <c r="DT538" s="113"/>
      <c r="DU538" s="113"/>
      <c r="DV538" s="113"/>
      <c r="DW538" s="113"/>
      <c r="DX538" s="113"/>
      <c r="DY538" s="113"/>
      <c r="DZ538" s="113"/>
      <c r="EA538" s="113"/>
      <c r="EB538" s="113"/>
      <c r="EC538" s="113"/>
      <c r="ED538" s="113"/>
      <c r="EE538" s="113"/>
      <c r="EF538" s="113"/>
      <c r="EG538" s="113"/>
      <c r="EH538" s="113"/>
      <c r="EI538" s="113"/>
      <c r="EJ538" s="113"/>
      <c r="EK538" s="113"/>
      <c r="EL538" s="113"/>
      <c r="EM538" s="113"/>
      <c r="EN538" s="113"/>
      <c r="EO538" s="113"/>
      <c r="EP538" s="113"/>
      <c r="EQ538" s="113"/>
      <c r="ER538" s="113"/>
    </row>
    <row r="539" spans="1:148">
      <c r="A539" s="113"/>
      <c r="B539" s="113"/>
      <c r="S539" s="113"/>
      <c r="T539" s="113"/>
      <c r="U539" s="113"/>
      <c r="V539" s="113"/>
      <c r="W539" s="113"/>
      <c r="X539" s="113"/>
      <c r="Y539" s="113"/>
      <c r="Z539" s="113"/>
      <c r="AA539" s="113"/>
      <c r="AB539" s="113"/>
      <c r="AC539" s="113"/>
      <c r="AD539" s="113"/>
      <c r="AE539" s="113"/>
      <c r="AF539" s="113"/>
      <c r="AG539" s="113"/>
      <c r="AH539" s="113"/>
      <c r="AI539" s="113"/>
      <c r="AJ539" s="113"/>
      <c r="AK539" s="113"/>
      <c r="AL539" s="113"/>
      <c r="AM539" s="113"/>
      <c r="AN539" s="113"/>
      <c r="AO539" s="113"/>
      <c r="AP539" s="113"/>
      <c r="AQ539" s="113"/>
      <c r="AR539" s="113"/>
      <c r="AS539" s="113"/>
      <c r="AT539" s="113"/>
      <c r="AU539" s="113"/>
      <c r="AV539" s="113"/>
      <c r="AW539" s="113"/>
      <c r="AX539" s="113"/>
      <c r="AY539" s="113"/>
      <c r="AZ539" s="113"/>
      <c r="BA539" s="113"/>
      <c r="BB539" s="113"/>
      <c r="BC539" s="113"/>
      <c r="BD539" s="113"/>
      <c r="BE539" s="113"/>
      <c r="BF539" s="113"/>
      <c r="BG539" s="113"/>
      <c r="BH539" s="113"/>
      <c r="BI539" s="113"/>
      <c r="BJ539" s="113"/>
      <c r="BK539" s="113"/>
      <c r="BL539" s="113"/>
      <c r="BM539" s="113"/>
      <c r="BN539" s="113"/>
      <c r="BO539" s="113"/>
      <c r="BP539" s="113"/>
      <c r="BQ539" s="113"/>
      <c r="BR539" s="113"/>
      <c r="BS539" s="113"/>
      <c r="BT539" s="113"/>
      <c r="BU539" s="113"/>
      <c r="BV539" s="113"/>
      <c r="BW539" s="113"/>
      <c r="BX539" s="113"/>
      <c r="BY539" s="113"/>
      <c r="BZ539" s="113"/>
      <c r="CA539" s="113"/>
      <c r="CB539" s="113"/>
      <c r="CC539" s="113"/>
      <c r="CD539" s="113"/>
      <c r="CE539" s="113"/>
      <c r="CF539" s="113"/>
      <c r="CG539" s="113"/>
      <c r="CH539" s="113"/>
      <c r="CI539" s="113"/>
      <c r="CJ539" s="113"/>
      <c r="CK539" s="113"/>
      <c r="CL539" s="113"/>
      <c r="CM539" s="113"/>
      <c r="CN539" s="113"/>
      <c r="CO539" s="113"/>
      <c r="CP539" s="113"/>
      <c r="CQ539" s="113"/>
      <c r="CR539" s="113"/>
      <c r="CS539" s="113"/>
      <c r="CT539" s="113"/>
      <c r="CU539" s="113"/>
      <c r="CV539" s="113"/>
      <c r="CW539" s="113"/>
      <c r="CX539" s="113"/>
      <c r="CY539" s="113"/>
      <c r="CZ539" s="113"/>
      <c r="DA539" s="113"/>
      <c r="DB539" s="113"/>
      <c r="DC539" s="113"/>
      <c r="DD539" s="113"/>
      <c r="DE539" s="113"/>
      <c r="DF539" s="113"/>
      <c r="DG539" s="113"/>
      <c r="DH539" s="113"/>
      <c r="DI539" s="113"/>
      <c r="DJ539" s="113"/>
      <c r="DK539" s="113"/>
      <c r="DL539" s="113"/>
      <c r="DM539" s="113"/>
      <c r="DN539" s="113"/>
      <c r="DO539" s="113"/>
      <c r="DP539" s="113"/>
      <c r="DQ539" s="113"/>
      <c r="DR539" s="113"/>
      <c r="DS539" s="113"/>
      <c r="DT539" s="113"/>
      <c r="DU539" s="113"/>
      <c r="DV539" s="113"/>
      <c r="DW539" s="113"/>
      <c r="DX539" s="113"/>
      <c r="DY539" s="113"/>
      <c r="DZ539" s="113"/>
      <c r="EA539" s="113"/>
      <c r="EB539" s="113"/>
      <c r="EC539" s="113"/>
      <c r="ED539" s="113"/>
      <c r="EE539" s="113"/>
      <c r="EF539" s="113"/>
      <c r="EG539" s="113"/>
      <c r="EH539" s="113"/>
      <c r="EI539" s="113"/>
      <c r="EJ539" s="113"/>
      <c r="EK539" s="113"/>
      <c r="EL539" s="113"/>
      <c r="EM539" s="113"/>
      <c r="EN539" s="113"/>
      <c r="EO539" s="113"/>
      <c r="EP539" s="113"/>
      <c r="EQ539" s="113"/>
      <c r="ER539" s="113"/>
    </row>
    <row r="540" spans="1:148">
      <c r="A540" s="113"/>
      <c r="B540" s="113"/>
      <c r="S540" s="113"/>
      <c r="T540" s="113"/>
      <c r="U540" s="113"/>
      <c r="V540" s="113"/>
      <c r="W540" s="113"/>
      <c r="X540" s="113"/>
      <c r="Y540" s="113"/>
      <c r="Z540" s="113"/>
      <c r="AA540" s="113"/>
      <c r="AB540" s="113"/>
      <c r="AC540" s="113"/>
      <c r="AD540" s="113"/>
      <c r="AE540" s="113"/>
      <c r="AF540" s="113"/>
      <c r="AG540" s="113"/>
      <c r="AH540" s="113"/>
      <c r="AI540" s="113"/>
      <c r="AJ540" s="113"/>
      <c r="AK540" s="113"/>
      <c r="AL540" s="113"/>
      <c r="AM540" s="113"/>
      <c r="AN540" s="113"/>
      <c r="AO540" s="113"/>
      <c r="AP540" s="113"/>
      <c r="AQ540" s="113"/>
      <c r="AR540" s="113"/>
      <c r="AS540" s="113"/>
      <c r="AT540" s="113"/>
      <c r="AU540" s="113"/>
      <c r="AV540" s="113"/>
      <c r="AW540" s="113"/>
      <c r="AX540" s="113"/>
      <c r="AY540" s="113"/>
      <c r="AZ540" s="113"/>
      <c r="BA540" s="113"/>
      <c r="BB540" s="113"/>
      <c r="BC540" s="113"/>
      <c r="BD540" s="113"/>
      <c r="BE540" s="113"/>
      <c r="BF540" s="113"/>
      <c r="BG540" s="113"/>
      <c r="BH540" s="113"/>
      <c r="BI540" s="113"/>
      <c r="BJ540" s="113"/>
      <c r="BK540" s="113"/>
      <c r="BL540" s="113"/>
      <c r="BM540" s="113"/>
      <c r="BN540" s="113"/>
      <c r="BO540" s="113"/>
      <c r="BP540" s="113"/>
      <c r="BQ540" s="113"/>
      <c r="BR540" s="113"/>
      <c r="BS540" s="113"/>
      <c r="BT540" s="113"/>
      <c r="BU540" s="113"/>
      <c r="BV540" s="113"/>
      <c r="BW540" s="113"/>
      <c r="BX540" s="113"/>
      <c r="BY540" s="113"/>
      <c r="BZ540" s="113"/>
      <c r="CA540" s="113"/>
      <c r="CB540" s="113"/>
      <c r="CC540" s="113"/>
      <c r="CD540" s="113"/>
      <c r="CE540" s="113"/>
      <c r="CF540" s="113"/>
      <c r="CG540" s="113"/>
      <c r="CH540" s="113"/>
      <c r="CI540" s="113"/>
      <c r="CJ540" s="113"/>
      <c r="CK540" s="113"/>
      <c r="CL540" s="113"/>
      <c r="CM540" s="113"/>
      <c r="CN540" s="113"/>
      <c r="CO540" s="113"/>
      <c r="CP540" s="113"/>
      <c r="CQ540" s="113"/>
      <c r="CR540" s="113"/>
      <c r="CS540" s="113"/>
      <c r="CT540" s="113"/>
      <c r="CU540" s="113"/>
      <c r="CV540" s="113"/>
      <c r="CW540" s="113"/>
      <c r="CX540" s="113"/>
      <c r="CY540" s="113"/>
      <c r="CZ540" s="113"/>
      <c r="DA540" s="113"/>
      <c r="DB540" s="113"/>
      <c r="DC540" s="113"/>
      <c r="DD540" s="113"/>
      <c r="DE540" s="113"/>
      <c r="DF540" s="113"/>
      <c r="DG540" s="113"/>
      <c r="DH540" s="113"/>
      <c r="DI540" s="113"/>
      <c r="DJ540" s="113"/>
      <c r="DK540" s="113"/>
      <c r="DL540" s="113"/>
      <c r="DM540" s="113"/>
      <c r="DN540" s="113"/>
      <c r="DO540" s="113"/>
      <c r="DP540" s="113"/>
      <c r="DQ540" s="113"/>
      <c r="DR540" s="113"/>
      <c r="DS540" s="113"/>
      <c r="DT540" s="113"/>
      <c r="DU540" s="113"/>
      <c r="DV540" s="113"/>
      <c r="DW540" s="113"/>
      <c r="DX540" s="113"/>
      <c r="DY540" s="113"/>
      <c r="DZ540" s="113"/>
      <c r="EA540" s="113"/>
      <c r="EB540" s="113"/>
      <c r="EC540" s="113"/>
      <c r="ED540" s="113"/>
      <c r="EE540" s="113"/>
      <c r="EF540" s="113"/>
      <c r="EG540" s="113"/>
      <c r="EH540" s="113"/>
      <c r="EI540" s="113"/>
      <c r="EJ540" s="113"/>
      <c r="EK540" s="113"/>
      <c r="EL540" s="113"/>
      <c r="EM540" s="113"/>
      <c r="EN540" s="113"/>
      <c r="EO540" s="113"/>
      <c r="EP540" s="113"/>
      <c r="EQ540" s="113"/>
      <c r="ER540" s="113"/>
    </row>
    <row r="541" spans="1:148">
      <c r="A541" s="113"/>
      <c r="B541" s="113"/>
      <c r="S541" s="113"/>
      <c r="T541" s="113"/>
      <c r="U541" s="113"/>
      <c r="V541" s="113"/>
      <c r="W541" s="113"/>
      <c r="X541" s="113"/>
      <c r="Y541" s="113"/>
      <c r="Z541" s="113"/>
      <c r="AA541" s="113"/>
      <c r="AB541" s="113"/>
      <c r="AC541" s="113"/>
      <c r="AD541" s="113"/>
      <c r="AE541" s="113"/>
      <c r="AF541" s="113"/>
      <c r="AG541" s="113"/>
      <c r="AH541" s="113"/>
      <c r="AI541" s="113"/>
      <c r="AJ541" s="113"/>
      <c r="AK541" s="113"/>
      <c r="AL541" s="113"/>
      <c r="AM541" s="113"/>
      <c r="AN541" s="113"/>
      <c r="AO541" s="113"/>
      <c r="AP541" s="113"/>
      <c r="AQ541" s="113"/>
      <c r="AR541" s="113"/>
      <c r="AS541" s="113"/>
      <c r="AT541" s="113"/>
      <c r="AU541" s="113"/>
      <c r="AV541" s="113"/>
      <c r="AW541" s="113"/>
      <c r="AX541" s="113"/>
      <c r="AY541" s="113"/>
      <c r="AZ541" s="113"/>
      <c r="BA541" s="113"/>
      <c r="BB541" s="113"/>
      <c r="BC541" s="113"/>
      <c r="BD541" s="113"/>
      <c r="BE541" s="113"/>
      <c r="BF541" s="113"/>
      <c r="BG541" s="113"/>
      <c r="BH541" s="113"/>
      <c r="BI541" s="113"/>
      <c r="BJ541" s="113"/>
      <c r="BK541" s="113"/>
      <c r="BL541" s="113"/>
      <c r="BM541" s="113"/>
      <c r="BN541" s="113"/>
      <c r="BO541" s="113"/>
      <c r="BP541" s="113"/>
      <c r="BQ541" s="113"/>
      <c r="BR541" s="113"/>
      <c r="BS541" s="113"/>
      <c r="BT541" s="113"/>
      <c r="BU541" s="113"/>
      <c r="BV541" s="113"/>
      <c r="BW541" s="113"/>
      <c r="BX541" s="113"/>
      <c r="BY541" s="113"/>
      <c r="BZ541" s="113"/>
      <c r="CA541" s="113"/>
      <c r="CB541" s="113"/>
      <c r="CC541" s="113"/>
      <c r="CD541" s="113"/>
      <c r="CE541" s="113"/>
      <c r="CF541" s="113"/>
      <c r="CG541" s="113"/>
      <c r="CH541" s="113"/>
      <c r="CI541" s="113"/>
      <c r="CJ541" s="113"/>
      <c r="CK541" s="113"/>
      <c r="CL541" s="113"/>
      <c r="CM541" s="113"/>
      <c r="CN541" s="113"/>
      <c r="CO541" s="113"/>
      <c r="CP541" s="113"/>
      <c r="CQ541" s="113"/>
      <c r="CR541" s="113"/>
      <c r="CS541" s="113"/>
      <c r="CT541" s="113"/>
      <c r="CU541" s="113"/>
      <c r="CV541" s="113"/>
      <c r="CW541" s="113"/>
      <c r="CX541" s="113"/>
      <c r="CY541" s="113"/>
      <c r="CZ541" s="113"/>
      <c r="DA541" s="113"/>
      <c r="DB541" s="113"/>
      <c r="DC541" s="113"/>
      <c r="DD541" s="113"/>
      <c r="DE541" s="113"/>
      <c r="DF541" s="113"/>
      <c r="DG541" s="113"/>
      <c r="DH541" s="113"/>
      <c r="DI541" s="113"/>
      <c r="DJ541" s="113"/>
      <c r="DK541" s="113"/>
      <c r="DL541" s="113"/>
      <c r="DM541" s="113"/>
      <c r="DN541" s="113"/>
      <c r="DO541" s="113"/>
      <c r="DP541" s="113"/>
      <c r="DQ541" s="113"/>
      <c r="DR541" s="113"/>
      <c r="DS541" s="113"/>
      <c r="DT541" s="113"/>
      <c r="DU541" s="113"/>
      <c r="DV541" s="113"/>
      <c r="DW541" s="113"/>
      <c r="DX541" s="113"/>
      <c r="DY541" s="113"/>
      <c r="DZ541" s="113"/>
      <c r="EA541" s="113"/>
      <c r="EB541" s="113"/>
      <c r="EC541" s="113"/>
      <c r="ED541" s="113"/>
      <c r="EE541" s="113"/>
      <c r="EF541" s="113"/>
      <c r="EG541" s="113"/>
      <c r="EH541" s="113"/>
      <c r="EI541" s="113"/>
      <c r="EJ541" s="113"/>
      <c r="EK541" s="113"/>
      <c r="EL541" s="113"/>
      <c r="EM541" s="113"/>
      <c r="EN541" s="113"/>
      <c r="EO541" s="113"/>
      <c r="EP541" s="113"/>
      <c r="EQ541" s="113"/>
      <c r="ER541" s="113"/>
    </row>
    <row r="542" spans="1:148">
      <c r="A542" s="113"/>
      <c r="B542" s="113"/>
      <c r="S542" s="113"/>
      <c r="T542" s="113"/>
      <c r="U542" s="113"/>
      <c r="V542" s="113"/>
      <c r="W542" s="113"/>
      <c r="X542" s="113"/>
      <c r="Y542" s="113"/>
      <c r="Z542" s="113"/>
      <c r="AA542" s="113"/>
      <c r="AB542" s="113"/>
      <c r="AC542" s="113"/>
      <c r="AD542" s="113"/>
      <c r="AE542" s="113"/>
      <c r="AF542" s="113"/>
      <c r="AG542" s="113"/>
      <c r="AH542" s="113"/>
      <c r="AI542" s="113"/>
      <c r="AJ542" s="113"/>
      <c r="AK542" s="113"/>
      <c r="AL542" s="113"/>
      <c r="AM542" s="113"/>
      <c r="AN542" s="113"/>
      <c r="AO542" s="113"/>
      <c r="AP542" s="113"/>
      <c r="AQ542" s="113"/>
      <c r="AR542" s="113"/>
      <c r="AS542" s="113"/>
      <c r="AT542" s="113"/>
      <c r="AU542" s="113"/>
      <c r="AV542" s="113"/>
      <c r="AW542" s="113"/>
      <c r="AX542" s="113"/>
      <c r="AY542" s="113"/>
      <c r="AZ542" s="113"/>
      <c r="BA542" s="113"/>
      <c r="BB542" s="113"/>
      <c r="BC542" s="113"/>
      <c r="BD542" s="113"/>
      <c r="BE542" s="113"/>
      <c r="BF542" s="113"/>
      <c r="BG542" s="113"/>
      <c r="BH542" s="113"/>
      <c r="BI542" s="113"/>
      <c r="BJ542" s="113"/>
      <c r="BK542" s="113"/>
      <c r="BL542" s="113"/>
      <c r="BM542" s="113"/>
      <c r="BN542" s="113"/>
      <c r="BO542" s="113"/>
      <c r="BP542" s="113"/>
      <c r="BQ542" s="113"/>
      <c r="BR542" s="113"/>
      <c r="BS542" s="113"/>
      <c r="BT542" s="113"/>
      <c r="BU542" s="113"/>
      <c r="BV542" s="113"/>
      <c r="BW542" s="113"/>
      <c r="BX542" s="113"/>
      <c r="BY542" s="113"/>
      <c r="BZ542" s="113"/>
      <c r="CA542" s="113"/>
      <c r="CB542" s="113"/>
      <c r="CC542" s="113"/>
      <c r="CD542" s="113"/>
      <c r="CE542" s="113"/>
      <c r="CF542" s="113"/>
      <c r="CG542" s="113"/>
      <c r="CH542" s="113"/>
      <c r="CI542" s="113"/>
      <c r="CJ542" s="113"/>
      <c r="CK542" s="113"/>
      <c r="CL542" s="113"/>
      <c r="CM542" s="113"/>
      <c r="CN542" s="113"/>
      <c r="CO542" s="113"/>
      <c r="CP542" s="113"/>
      <c r="CQ542" s="113"/>
      <c r="CR542" s="113"/>
      <c r="CS542" s="113"/>
      <c r="CT542" s="113"/>
      <c r="CU542" s="113"/>
      <c r="CV542" s="113"/>
      <c r="CW542" s="113"/>
      <c r="CX542" s="113"/>
      <c r="CY542" s="113"/>
      <c r="CZ542" s="113"/>
      <c r="DA542" s="113"/>
      <c r="DB542" s="113"/>
      <c r="DC542" s="113"/>
      <c r="DD542" s="113"/>
      <c r="DE542" s="113"/>
      <c r="DF542" s="113"/>
      <c r="DG542" s="113"/>
      <c r="DH542" s="113"/>
      <c r="DI542" s="113"/>
      <c r="DJ542" s="113"/>
      <c r="DK542" s="113"/>
      <c r="DL542" s="113"/>
      <c r="DM542" s="113"/>
      <c r="DN542" s="113"/>
      <c r="DO542" s="113"/>
      <c r="DP542" s="113"/>
      <c r="DQ542" s="113"/>
      <c r="DR542" s="113"/>
      <c r="DS542" s="113"/>
      <c r="DT542" s="113"/>
      <c r="DU542" s="113"/>
      <c r="DV542" s="113"/>
      <c r="DW542" s="113"/>
      <c r="DX542" s="113"/>
      <c r="DY542" s="113"/>
      <c r="DZ542" s="113"/>
      <c r="EA542" s="113"/>
      <c r="EB542" s="113"/>
      <c r="EC542" s="113"/>
      <c r="ED542" s="113"/>
      <c r="EE542" s="113"/>
      <c r="EF542" s="113"/>
      <c r="EG542" s="113"/>
      <c r="EH542" s="113"/>
      <c r="EI542" s="113"/>
      <c r="EJ542" s="113"/>
      <c r="EK542" s="113"/>
      <c r="EL542" s="113"/>
      <c r="EM542" s="113"/>
      <c r="EN542" s="113"/>
      <c r="EO542" s="113"/>
      <c r="EP542" s="113"/>
      <c r="EQ542" s="113"/>
      <c r="ER542" s="113"/>
    </row>
    <row r="543" spans="1:148">
      <c r="A543" s="113"/>
      <c r="B543" s="113"/>
      <c r="S543" s="113"/>
      <c r="T543" s="113"/>
      <c r="U543" s="113"/>
      <c r="V543" s="113"/>
      <c r="W543" s="113"/>
      <c r="X543" s="113"/>
      <c r="Y543" s="113"/>
      <c r="Z543" s="113"/>
      <c r="AA543" s="113"/>
      <c r="AB543" s="113"/>
      <c r="AC543" s="113"/>
      <c r="AD543" s="113"/>
      <c r="AE543" s="113"/>
      <c r="AF543" s="113"/>
      <c r="AG543" s="113"/>
      <c r="AH543" s="113"/>
      <c r="AI543" s="113"/>
      <c r="AJ543" s="113"/>
      <c r="AK543" s="113"/>
      <c r="AL543" s="113"/>
      <c r="AM543" s="113"/>
      <c r="AN543" s="113"/>
      <c r="AO543" s="113"/>
      <c r="AP543" s="113"/>
      <c r="AQ543" s="113"/>
      <c r="AR543" s="113"/>
      <c r="AS543" s="113"/>
      <c r="AT543" s="113"/>
      <c r="AU543" s="113"/>
      <c r="AV543" s="113"/>
      <c r="AW543" s="113"/>
      <c r="AX543" s="113"/>
      <c r="AY543" s="113"/>
      <c r="AZ543" s="113"/>
      <c r="BA543" s="113"/>
      <c r="BB543" s="113"/>
      <c r="BC543" s="113"/>
      <c r="BD543" s="113"/>
      <c r="BE543" s="113"/>
      <c r="BF543" s="113"/>
      <c r="BG543" s="113"/>
      <c r="BH543" s="113"/>
      <c r="BI543" s="113"/>
      <c r="BJ543" s="113"/>
      <c r="BK543" s="113"/>
      <c r="BL543" s="113"/>
      <c r="BM543" s="113"/>
      <c r="BN543" s="113"/>
      <c r="BO543" s="113"/>
      <c r="BP543" s="113"/>
      <c r="BQ543" s="113"/>
      <c r="BR543" s="113"/>
      <c r="BS543" s="113"/>
      <c r="BT543" s="113"/>
      <c r="BU543" s="113"/>
      <c r="BV543" s="113"/>
      <c r="BW543" s="113"/>
      <c r="BX543" s="113"/>
      <c r="BY543" s="113"/>
      <c r="BZ543" s="113"/>
      <c r="CA543" s="113"/>
      <c r="CB543" s="113"/>
      <c r="CC543" s="113"/>
      <c r="CD543" s="113"/>
      <c r="CE543" s="113"/>
      <c r="CF543" s="113"/>
      <c r="CG543" s="113"/>
      <c r="CH543" s="113"/>
      <c r="CI543" s="113"/>
      <c r="CJ543" s="113"/>
      <c r="CK543" s="113"/>
      <c r="CL543" s="113"/>
      <c r="CM543" s="113"/>
      <c r="CN543" s="113"/>
      <c r="CO543" s="113"/>
      <c r="CP543" s="113"/>
      <c r="CQ543" s="113"/>
      <c r="CR543" s="113"/>
      <c r="CS543" s="113"/>
      <c r="CT543" s="113"/>
      <c r="CU543" s="113"/>
      <c r="CV543" s="113"/>
      <c r="CW543" s="113"/>
      <c r="CX543" s="113"/>
      <c r="CY543" s="113"/>
      <c r="CZ543" s="113"/>
      <c r="DA543" s="113"/>
      <c r="DB543" s="113"/>
      <c r="DC543" s="113"/>
      <c r="DD543" s="113"/>
      <c r="DE543" s="113"/>
      <c r="DF543" s="113"/>
      <c r="DG543" s="113"/>
      <c r="DH543" s="113"/>
      <c r="DI543" s="113"/>
      <c r="DJ543" s="113"/>
      <c r="DK543" s="113"/>
      <c r="DL543" s="113"/>
      <c r="DM543" s="113"/>
      <c r="DN543" s="113"/>
      <c r="DO543" s="113"/>
      <c r="DP543" s="113"/>
      <c r="DQ543" s="113"/>
      <c r="DR543" s="113"/>
      <c r="DS543" s="113"/>
      <c r="DT543" s="113"/>
      <c r="DU543" s="113"/>
      <c r="DV543" s="113"/>
      <c r="DW543" s="113"/>
      <c r="DX543" s="113"/>
      <c r="DY543" s="113"/>
      <c r="DZ543" s="113"/>
      <c r="EA543" s="113"/>
      <c r="EB543" s="113"/>
      <c r="EC543" s="113"/>
      <c r="ED543" s="113"/>
      <c r="EE543" s="113"/>
      <c r="EF543" s="113"/>
      <c r="EG543" s="113"/>
      <c r="EH543" s="113"/>
      <c r="EI543" s="113"/>
      <c r="EJ543" s="113"/>
      <c r="EK543" s="113"/>
      <c r="EL543" s="113"/>
      <c r="EM543" s="113"/>
      <c r="EN543" s="113"/>
      <c r="EO543" s="113"/>
      <c r="EP543" s="113"/>
      <c r="EQ543" s="113"/>
      <c r="ER543" s="113"/>
    </row>
    <row r="544" spans="1:148">
      <c r="A544" s="113"/>
      <c r="B544" s="113"/>
      <c r="S544" s="113"/>
      <c r="T544" s="113"/>
      <c r="U544" s="113"/>
      <c r="V544" s="113"/>
      <c r="W544" s="113"/>
      <c r="X544" s="113"/>
      <c r="Y544" s="113"/>
      <c r="Z544" s="113"/>
      <c r="AA544" s="113"/>
      <c r="AB544" s="113"/>
      <c r="AC544" s="113"/>
      <c r="AD544" s="113"/>
      <c r="AE544" s="113"/>
      <c r="AF544" s="113"/>
      <c r="AG544" s="113"/>
      <c r="AH544" s="113"/>
      <c r="AI544" s="113"/>
      <c r="AJ544" s="113"/>
      <c r="AK544" s="113"/>
      <c r="AL544" s="113"/>
      <c r="AM544" s="113"/>
      <c r="AN544" s="113"/>
      <c r="AO544" s="113"/>
      <c r="AP544" s="113"/>
      <c r="AQ544" s="113"/>
      <c r="AR544" s="113"/>
      <c r="AS544" s="113"/>
      <c r="AT544" s="113"/>
      <c r="AU544" s="113"/>
      <c r="AV544" s="113"/>
      <c r="AW544" s="113"/>
      <c r="AX544" s="113"/>
      <c r="AY544" s="113"/>
      <c r="AZ544" s="113"/>
      <c r="BA544" s="113"/>
      <c r="BB544" s="113"/>
      <c r="BC544" s="113"/>
      <c r="BD544" s="113"/>
      <c r="BE544" s="113"/>
      <c r="BF544" s="113"/>
      <c r="BG544" s="113"/>
      <c r="BH544" s="113"/>
      <c r="BI544" s="113"/>
      <c r="BJ544" s="113"/>
      <c r="BK544" s="113"/>
      <c r="BL544" s="113"/>
      <c r="BM544" s="113"/>
      <c r="BN544" s="113"/>
      <c r="BO544" s="113"/>
      <c r="BP544" s="113"/>
      <c r="BQ544" s="113"/>
      <c r="BR544" s="113"/>
      <c r="BS544" s="113"/>
      <c r="BT544" s="113"/>
      <c r="BU544" s="113"/>
      <c r="BV544" s="113"/>
      <c r="BW544" s="113"/>
      <c r="BX544" s="113"/>
      <c r="BY544" s="113"/>
      <c r="BZ544" s="113"/>
      <c r="CA544" s="113"/>
      <c r="CB544" s="113"/>
      <c r="CC544" s="113"/>
      <c r="CD544" s="113"/>
      <c r="CE544" s="113"/>
      <c r="CF544" s="113"/>
      <c r="CG544" s="113"/>
      <c r="CH544" s="113"/>
      <c r="CI544" s="113"/>
      <c r="CJ544" s="113"/>
      <c r="CK544" s="113"/>
      <c r="CL544" s="113"/>
      <c r="CM544" s="113"/>
      <c r="CN544" s="113"/>
      <c r="CO544" s="113"/>
      <c r="CP544" s="113"/>
      <c r="CQ544" s="113"/>
      <c r="CR544" s="113"/>
      <c r="CS544" s="113"/>
      <c r="CT544" s="113"/>
      <c r="CU544" s="113"/>
      <c r="CV544" s="113"/>
      <c r="CW544" s="113"/>
      <c r="CX544" s="113"/>
      <c r="CY544" s="113"/>
      <c r="CZ544" s="113"/>
      <c r="DA544" s="113"/>
      <c r="DB544" s="113"/>
      <c r="DC544" s="113"/>
      <c r="DD544" s="113"/>
      <c r="DE544" s="113"/>
      <c r="DF544" s="113"/>
      <c r="DG544" s="113"/>
      <c r="DH544" s="113"/>
      <c r="DI544" s="113"/>
      <c r="DJ544" s="113"/>
      <c r="DK544" s="113"/>
      <c r="DL544" s="113"/>
      <c r="DM544" s="113"/>
      <c r="DN544" s="113"/>
      <c r="DO544" s="113"/>
      <c r="DP544" s="113"/>
      <c r="DQ544" s="113"/>
      <c r="DR544" s="113"/>
      <c r="DS544" s="113"/>
      <c r="DT544" s="113"/>
      <c r="DU544" s="113"/>
      <c r="DV544" s="113"/>
      <c r="DW544" s="113"/>
      <c r="DX544" s="113"/>
      <c r="DY544" s="113"/>
      <c r="DZ544" s="113"/>
      <c r="EA544" s="113"/>
      <c r="EB544" s="113"/>
      <c r="EC544" s="113"/>
      <c r="ED544" s="113"/>
      <c r="EE544" s="113"/>
      <c r="EF544" s="113"/>
      <c r="EG544" s="113"/>
      <c r="EH544" s="113"/>
      <c r="EI544" s="113"/>
      <c r="EJ544" s="113"/>
      <c r="EK544" s="113"/>
      <c r="EL544" s="113"/>
      <c r="EM544" s="113"/>
      <c r="EN544" s="113"/>
      <c r="EO544" s="113"/>
      <c r="EP544" s="113"/>
      <c r="EQ544" s="113"/>
      <c r="ER544" s="113"/>
    </row>
    <row r="545" spans="1:148">
      <c r="A545" s="113"/>
      <c r="B545" s="113"/>
      <c r="S545" s="113"/>
      <c r="T545" s="113"/>
      <c r="U545" s="113"/>
      <c r="V545" s="113"/>
      <c r="W545" s="113"/>
      <c r="X545" s="113"/>
      <c r="Y545" s="113"/>
      <c r="Z545" s="113"/>
      <c r="AA545" s="113"/>
      <c r="AB545" s="113"/>
      <c r="AC545" s="113"/>
      <c r="AD545" s="113"/>
      <c r="AE545" s="113"/>
      <c r="AF545" s="113"/>
      <c r="AG545" s="113"/>
      <c r="AH545" s="113"/>
      <c r="AI545" s="113"/>
      <c r="AJ545" s="113"/>
      <c r="AK545" s="113"/>
      <c r="AL545" s="113"/>
      <c r="AM545" s="113"/>
      <c r="AN545" s="113"/>
      <c r="AO545" s="113"/>
      <c r="AP545" s="113"/>
      <c r="AQ545" s="113"/>
      <c r="AR545" s="113"/>
      <c r="AS545" s="113"/>
      <c r="AT545" s="113"/>
      <c r="AU545" s="113"/>
      <c r="AV545" s="113"/>
      <c r="AW545" s="113"/>
      <c r="AX545" s="113"/>
      <c r="AY545" s="113"/>
      <c r="AZ545" s="113"/>
      <c r="BA545" s="113"/>
      <c r="BB545" s="113"/>
      <c r="BC545" s="113"/>
      <c r="BD545" s="113"/>
      <c r="BE545" s="113"/>
      <c r="BF545" s="113"/>
      <c r="BG545" s="113"/>
      <c r="BH545" s="113"/>
      <c r="BI545" s="113"/>
      <c r="BJ545" s="113"/>
      <c r="BK545" s="113"/>
      <c r="BL545" s="113"/>
      <c r="BM545" s="113"/>
      <c r="BN545" s="113"/>
      <c r="BO545" s="113"/>
      <c r="BP545" s="113"/>
      <c r="BQ545" s="113"/>
      <c r="BR545" s="113"/>
      <c r="BS545" s="113"/>
      <c r="BT545" s="113"/>
      <c r="BU545" s="113"/>
      <c r="BV545" s="113"/>
      <c r="BW545" s="113"/>
      <c r="BX545" s="113"/>
      <c r="BY545" s="113"/>
      <c r="BZ545" s="113"/>
      <c r="CA545" s="113"/>
      <c r="CB545" s="113"/>
      <c r="CC545" s="113"/>
      <c r="CD545" s="113"/>
      <c r="CE545" s="113"/>
      <c r="CF545" s="113"/>
      <c r="CG545" s="113"/>
      <c r="CH545" s="113"/>
      <c r="CI545" s="113"/>
      <c r="CJ545" s="113"/>
      <c r="CK545" s="113"/>
      <c r="CL545" s="113"/>
      <c r="CM545" s="113"/>
      <c r="CN545" s="113"/>
      <c r="CO545" s="113"/>
      <c r="CP545" s="113"/>
      <c r="CQ545" s="113"/>
      <c r="CR545" s="113"/>
      <c r="CS545" s="113"/>
      <c r="CT545" s="113"/>
      <c r="CU545" s="113"/>
      <c r="CV545" s="113"/>
      <c r="CW545" s="113"/>
      <c r="CX545" s="113"/>
      <c r="CY545" s="113"/>
      <c r="CZ545" s="113"/>
      <c r="DA545" s="113"/>
      <c r="DB545" s="113"/>
      <c r="DC545" s="113"/>
      <c r="DD545" s="113"/>
      <c r="DE545" s="113"/>
      <c r="DF545" s="113"/>
      <c r="DG545" s="113"/>
      <c r="DH545" s="113"/>
      <c r="DI545" s="113"/>
      <c r="DJ545" s="113"/>
      <c r="DK545" s="113"/>
      <c r="DL545" s="113"/>
      <c r="DM545" s="113"/>
      <c r="DN545" s="113"/>
      <c r="DO545" s="113"/>
      <c r="DP545" s="113"/>
      <c r="DQ545" s="113"/>
      <c r="DR545" s="113"/>
      <c r="DS545" s="113"/>
      <c r="DT545" s="113"/>
      <c r="DU545" s="113"/>
      <c r="DV545" s="113"/>
      <c r="DW545" s="113"/>
      <c r="DX545" s="113"/>
      <c r="DY545" s="113"/>
      <c r="DZ545" s="113"/>
      <c r="EA545" s="113"/>
      <c r="EB545" s="113"/>
      <c r="EC545" s="113"/>
      <c r="ED545" s="113"/>
      <c r="EE545" s="113"/>
      <c r="EF545" s="113"/>
      <c r="EG545" s="113"/>
      <c r="EH545" s="113"/>
      <c r="EI545" s="113"/>
      <c r="EJ545" s="113"/>
      <c r="EK545" s="113"/>
      <c r="EL545" s="113"/>
      <c r="EM545" s="113"/>
      <c r="EN545" s="113"/>
      <c r="EO545" s="113"/>
      <c r="EP545" s="113"/>
      <c r="EQ545" s="113"/>
      <c r="ER545" s="113"/>
    </row>
    <row r="546" spans="1:148">
      <c r="A546" s="113"/>
      <c r="B546" s="113"/>
      <c r="S546" s="113"/>
      <c r="T546" s="113"/>
      <c r="U546" s="113"/>
      <c r="V546" s="113"/>
      <c r="W546" s="113"/>
      <c r="X546" s="113"/>
      <c r="Y546" s="113"/>
      <c r="Z546" s="113"/>
      <c r="AA546" s="113"/>
      <c r="AB546" s="113"/>
      <c r="AC546" s="113"/>
      <c r="AD546" s="113"/>
      <c r="AE546" s="113"/>
      <c r="AF546" s="113"/>
      <c r="AG546" s="113"/>
      <c r="AH546" s="113"/>
      <c r="AI546" s="113"/>
      <c r="AJ546" s="113"/>
      <c r="AK546" s="113"/>
      <c r="AL546" s="113"/>
      <c r="AM546" s="113"/>
      <c r="AN546" s="113"/>
      <c r="AO546" s="113"/>
      <c r="AP546" s="113"/>
      <c r="AQ546" s="113"/>
      <c r="AR546" s="113"/>
      <c r="AS546" s="113"/>
      <c r="AT546" s="113"/>
      <c r="AU546" s="113"/>
      <c r="AV546" s="113"/>
      <c r="AW546" s="113"/>
      <c r="AX546" s="113"/>
      <c r="AY546" s="113"/>
      <c r="AZ546" s="113"/>
      <c r="BA546" s="113"/>
      <c r="BB546" s="113"/>
      <c r="BC546" s="113"/>
      <c r="BD546" s="113"/>
      <c r="BE546" s="113"/>
      <c r="BF546" s="113"/>
      <c r="BG546" s="113"/>
      <c r="BH546" s="113"/>
      <c r="BI546" s="113"/>
      <c r="BJ546" s="113"/>
      <c r="BK546" s="113"/>
      <c r="BL546" s="113"/>
      <c r="BM546" s="113"/>
      <c r="BN546" s="113"/>
      <c r="BO546" s="113"/>
      <c r="BP546" s="113"/>
      <c r="BQ546" s="113"/>
      <c r="BR546" s="113"/>
      <c r="BS546" s="113"/>
      <c r="BT546" s="113"/>
      <c r="BU546" s="113"/>
      <c r="BV546" s="113"/>
      <c r="BW546" s="113"/>
      <c r="BX546" s="113"/>
      <c r="BY546" s="113"/>
      <c r="BZ546" s="113"/>
      <c r="CA546" s="113"/>
      <c r="CB546" s="113"/>
      <c r="CC546" s="113"/>
      <c r="CD546" s="113"/>
      <c r="CE546" s="113"/>
      <c r="CF546" s="113"/>
      <c r="CG546" s="113"/>
      <c r="CH546" s="113"/>
      <c r="CI546" s="113"/>
      <c r="CJ546" s="113"/>
      <c r="CK546" s="113"/>
      <c r="CL546" s="113"/>
      <c r="CM546" s="113"/>
      <c r="CN546" s="113"/>
      <c r="CO546" s="113"/>
      <c r="CP546" s="113"/>
      <c r="CQ546" s="113"/>
      <c r="CR546" s="113"/>
      <c r="CS546" s="113"/>
      <c r="CT546" s="113"/>
      <c r="CU546" s="113"/>
      <c r="CV546" s="113"/>
      <c r="CW546" s="113"/>
      <c r="CX546" s="113"/>
      <c r="CY546" s="113"/>
      <c r="CZ546" s="113"/>
      <c r="DA546" s="113"/>
      <c r="DB546" s="113"/>
      <c r="DC546" s="113"/>
      <c r="DD546" s="113"/>
      <c r="DE546" s="113"/>
      <c r="DF546" s="113"/>
      <c r="DG546" s="113"/>
      <c r="DH546" s="113"/>
      <c r="DI546" s="113"/>
      <c r="DJ546" s="113"/>
      <c r="DK546" s="113"/>
      <c r="DL546" s="113"/>
      <c r="DM546" s="113"/>
      <c r="DN546" s="113"/>
      <c r="DO546" s="113"/>
      <c r="DP546" s="113"/>
      <c r="DQ546" s="113"/>
      <c r="DR546" s="113"/>
      <c r="DS546" s="113"/>
      <c r="DT546" s="113"/>
      <c r="DU546" s="113"/>
      <c r="DV546" s="113"/>
      <c r="DW546" s="113"/>
      <c r="DX546" s="113"/>
      <c r="DY546" s="113"/>
      <c r="DZ546" s="113"/>
      <c r="EA546" s="113"/>
      <c r="EB546" s="113"/>
      <c r="EC546" s="113"/>
      <c r="ED546" s="113"/>
      <c r="EE546" s="113"/>
      <c r="EF546" s="113"/>
      <c r="EG546" s="113"/>
      <c r="EH546" s="113"/>
      <c r="EI546" s="113"/>
      <c r="EJ546" s="113"/>
      <c r="EK546" s="113"/>
      <c r="EL546" s="113"/>
      <c r="EM546" s="113"/>
      <c r="EN546" s="113"/>
      <c r="EO546" s="113"/>
      <c r="EP546" s="113"/>
      <c r="EQ546" s="113"/>
      <c r="ER546" s="113"/>
    </row>
    <row r="547" spans="1:148">
      <c r="A547" s="113"/>
      <c r="B547" s="113"/>
      <c r="S547" s="113"/>
      <c r="T547" s="113"/>
      <c r="U547" s="113"/>
      <c r="V547" s="113"/>
      <c r="W547" s="113"/>
      <c r="X547" s="113"/>
      <c r="Y547" s="113"/>
      <c r="Z547" s="113"/>
      <c r="AA547" s="113"/>
      <c r="AB547" s="113"/>
      <c r="AC547" s="113"/>
      <c r="AD547" s="113"/>
      <c r="AE547" s="113"/>
      <c r="AF547" s="113"/>
      <c r="AG547" s="113"/>
      <c r="AH547" s="113"/>
      <c r="AI547" s="113"/>
      <c r="AJ547" s="113"/>
      <c r="AK547" s="113"/>
      <c r="AL547" s="113"/>
      <c r="AM547" s="113"/>
      <c r="AN547" s="113"/>
      <c r="AO547" s="113"/>
      <c r="AP547" s="113"/>
      <c r="AQ547" s="113"/>
      <c r="AR547" s="113"/>
      <c r="AS547" s="113"/>
      <c r="AT547" s="113"/>
      <c r="AU547" s="113"/>
      <c r="AV547" s="113"/>
      <c r="AW547" s="113"/>
      <c r="AX547" s="113"/>
      <c r="AY547" s="113"/>
      <c r="AZ547" s="113"/>
      <c r="BA547" s="113"/>
      <c r="BB547" s="113"/>
      <c r="BC547" s="113"/>
      <c r="BD547" s="113"/>
      <c r="BE547" s="113"/>
      <c r="BF547" s="113"/>
      <c r="BG547" s="113"/>
      <c r="BH547" s="113"/>
      <c r="BI547" s="113"/>
      <c r="BJ547" s="113"/>
      <c r="BK547" s="113"/>
      <c r="BL547" s="113"/>
      <c r="BM547" s="113"/>
      <c r="BN547" s="113"/>
      <c r="BO547" s="113"/>
      <c r="BP547" s="113"/>
      <c r="BQ547" s="113"/>
      <c r="BR547" s="113"/>
      <c r="BS547" s="113"/>
      <c r="BT547" s="113"/>
      <c r="BU547" s="113"/>
      <c r="BV547" s="113"/>
      <c r="BW547" s="113"/>
      <c r="BX547" s="113"/>
      <c r="BY547" s="113"/>
      <c r="BZ547" s="113"/>
      <c r="CA547" s="113"/>
      <c r="CB547" s="113"/>
      <c r="CC547" s="113"/>
      <c r="CD547" s="113"/>
      <c r="CE547" s="113"/>
      <c r="CF547" s="113"/>
      <c r="CG547" s="113"/>
      <c r="CH547" s="113"/>
      <c r="CI547" s="113"/>
      <c r="CJ547" s="113"/>
      <c r="CK547" s="113"/>
      <c r="CL547" s="113"/>
      <c r="CM547" s="113"/>
      <c r="CN547" s="113"/>
      <c r="CO547" s="113"/>
      <c r="CP547" s="113"/>
      <c r="CQ547" s="113"/>
      <c r="CR547" s="113"/>
      <c r="CS547" s="113"/>
      <c r="CT547" s="113"/>
      <c r="CU547" s="113"/>
      <c r="CV547" s="113"/>
      <c r="CW547" s="113"/>
      <c r="CX547" s="113"/>
      <c r="CY547" s="113"/>
      <c r="CZ547" s="113"/>
      <c r="DA547" s="113"/>
      <c r="DB547" s="113"/>
      <c r="DC547" s="113"/>
      <c r="DD547" s="113"/>
      <c r="DE547" s="113"/>
      <c r="DF547" s="113"/>
      <c r="DG547" s="113"/>
      <c r="DH547" s="113"/>
      <c r="DI547" s="113"/>
      <c r="DJ547" s="113"/>
      <c r="DK547" s="113"/>
      <c r="DL547" s="113"/>
      <c r="DM547" s="113"/>
      <c r="DN547" s="113"/>
      <c r="DO547" s="113"/>
      <c r="DP547" s="113"/>
      <c r="DQ547" s="113"/>
      <c r="DR547" s="113"/>
      <c r="DS547" s="113"/>
      <c r="DT547" s="113"/>
      <c r="DU547" s="113"/>
      <c r="DV547" s="113"/>
      <c r="DW547" s="113"/>
      <c r="DX547" s="113"/>
      <c r="DY547" s="113"/>
      <c r="DZ547" s="113"/>
      <c r="EA547" s="113"/>
      <c r="EB547" s="113"/>
      <c r="EC547" s="113"/>
      <c r="ED547" s="113"/>
      <c r="EE547" s="113"/>
      <c r="EF547" s="113"/>
      <c r="EG547" s="113"/>
      <c r="EH547" s="113"/>
      <c r="EI547" s="113"/>
      <c r="EJ547" s="113"/>
      <c r="EK547" s="113"/>
      <c r="EL547" s="113"/>
      <c r="EM547" s="113"/>
      <c r="EN547" s="113"/>
      <c r="EO547" s="113"/>
      <c r="EP547" s="113"/>
      <c r="EQ547" s="113"/>
      <c r="ER547" s="113"/>
    </row>
    <row r="548" spans="1:148">
      <c r="A548" s="113"/>
      <c r="B548" s="113"/>
      <c r="S548" s="113"/>
      <c r="T548" s="113"/>
      <c r="U548" s="113"/>
      <c r="V548" s="113"/>
      <c r="W548" s="113"/>
      <c r="X548" s="113"/>
      <c r="Y548" s="113"/>
      <c r="Z548" s="113"/>
      <c r="AA548" s="113"/>
      <c r="AB548" s="113"/>
      <c r="AC548" s="113"/>
      <c r="AD548" s="113"/>
      <c r="AE548" s="113"/>
      <c r="AF548" s="113"/>
      <c r="AG548" s="113"/>
      <c r="AH548" s="113"/>
      <c r="AI548" s="113"/>
      <c r="AJ548" s="113"/>
      <c r="AK548" s="113"/>
      <c r="AL548" s="113"/>
      <c r="AM548" s="113"/>
      <c r="AN548" s="113"/>
      <c r="AO548" s="113"/>
      <c r="AP548" s="113"/>
      <c r="AQ548" s="113"/>
      <c r="AR548" s="113"/>
      <c r="AS548" s="113"/>
      <c r="AT548" s="113"/>
      <c r="AU548" s="113"/>
      <c r="AV548" s="113"/>
      <c r="AW548" s="113"/>
      <c r="AX548" s="113"/>
      <c r="AY548" s="113"/>
      <c r="AZ548" s="113"/>
      <c r="BA548" s="113"/>
      <c r="BB548" s="113"/>
      <c r="BC548" s="113"/>
      <c r="BD548" s="113"/>
      <c r="BE548" s="113"/>
      <c r="BF548" s="113"/>
      <c r="BG548" s="113"/>
      <c r="BH548" s="113"/>
      <c r="BI548" s="113"/>
      <c r="BJ548" s="113"/>
      <c r="BK548" s="113"/>
      <c r="BL548" s="113"/>
      <c r="BM548" s="113"/>
      <c r="BN548" s="113"/>
      <c r="BO548" s="113"/>
      <c r="BP548" s="113"/>
      <c r="BQ548" s="113"/>
      <c r="BR548" s="113"/>
      <c r="BS548" s="113"/>
      <c r="BT548" s="113"/>
      <c r="BU548" s="113"/>
      <c r="BV548" s="113"/>
      <c r="BW548" s="113"/>
      <c r="BX548" s="113"/>
      <c r="BY548" s="113"/>
      <c r="BZ548" s="113"/>
      <c r="CA548" s="113"/>
      <c r="CB548" s="113"/>
      <c r="CC548" s="113"/>
      <c r="CD548" s="113"/>
      <c r="CE548" s="113"/>
      <c r="CF548" s="113"/>
      <c r="CG548" s="113"/>
      <c r="CH548" s="113"/>
      <c r="CI548" s="113"/>
      <c r="CJ548" s="113"/>
      <c r="CK548" s="113"/>
      <c r="CL548" s="113"/>
      <c r="CM548" s="113"/>
      <c r="CN548" s="113"/>
      <c r="CO548" s="113"/>
      <c r="CP548" s="113"/>
      <c r="CQ548" s="113"/>
      <c r="CR548" s="113"/>
      <c r="CS548" s="113"/>
      <c r="CT548" s="113"/>
      <c r="CU548" s="113"/>
      <c r="CV548" s="113"/>
      <c r="CW548" s="113"/>
      <c r="CX548" s="113"/>
      <c r="CY548" s="113"/>
      <c r="CZ548" s="113"/>
      <c r="DA548" s="113"/>
      <c r="DB548" s="113"/>
      <c r="DC548" s="113"/>
      <c r="DD548" s="113"/>
      <c r="DE548" s="113"/>
      <c r="DF548" s="113"/>
      <c r="DG548" s="113"/>
      <c r="DH548" s="113"/>
      <c r="DI548" s="113"/>
      <c r="DJ548" s="113"/>
      <c r="DK548" s="113"/>
      <c r="DL548" s="113"/>
      <c r="DM548" s="113"/>
      <c r="DN548" s="113"/>
      <c r="DO548" s="113"/>
      <c r="DP548" s="113"/>
      <c r="DQ548" s="113"/>
      <c r="DR548" s="113"/>
      <c r="DS548" s="113"/>
      <c r="DT548" s="113"/>
      <c r="DU548" s="113"/>
      <c r="DV548" s="113"/>
      <c r="DW548" s="113"/>
      <c r="DX548" s="113"/>
      <c r="DY548" s="113"/>
      <c r="DZ548" s="113"/>
      <c r="EA548" s="113"/>
      <c r="EB548" s="113"/>
      <c r="EC548" s="113"/>
      <c r="ED548" s="113"/>
      <c r="EE548" s="113"/>
      <c r="EF548" s="113"/>
      <c r="EG548" s="113"/>
      <c r="EH548" s="113"/>
      <c r="EI548" s="113"/>
      <c r="EJ548" s="113"/>
      <c r="EK548" s="113"/>
      <c r="EL548" s="113"/>
      <c r="EM548" s="113"/>
      <c r="EN548" s="113"/>
      <c r="EO548" s="113"/>
      <c r="EP548" s="113"/>
      <c r="EQ548" s="113"/>
      <c r="ER548" s="113"/>
    </row>
    <row r="549" spans="1:148">
      <c r="A549" s="113"/>
      <c r="B549" s="113"/>
      <c r="S549" s="113"/>
      <c r="T549" s="113"/>
      <c r="U549" s="113"/>
      <c r="V549" s="113"/>
      <c r="W549" s="113"/>
      <c r="X549" s="113"/>
      <c r="Y549" s="113"/>
      <c r="Z549" s="113"/>
      <c r="AA549" s="113"/>
      <c r="AB549" s="113"/>
      <c r="AC549" s="113"/>
      <c r="AD549" s="113"/>
      <c r="AE549" s="113"/>
      <c r="AF549" s="113"/>
      <c r="AG549" s="113"/>
      <c r="AH549" s="113"/>
      <c r="AI549" s="113"/>
      <c r="AJ549" s="113"/>
      <c r="AK549" s="113"/>
      <c r="AL549" s="113"/>
      <c r="AM549" s="113"/>
      <c r="AN549" s="113"/>
      <c r="AO549" s="113"/>
      <c r="AP549" s="113"/>
      <c r="AQ549" s="113"/>
      <c r="AR549" s="113"/>
      <c r="AS549" s="113"/>
      <c r="AT549" s="113"/>
      <c r="AU549" s="113"/>
      <c r="AV549" s="113"/>
      <c r="AW549" s="113"/>
      <c r="AX549" s="113"/>
      <c r="AY549" s="113"/>
      <c r="AZ549" s="113"/>
      <c r="BA549" s="113"/>
      <c r="BB549" s="113"/>
      <c r="BC549" s="113"/>
      <c r="BD549" s="113"/>
      <c r="BE549" s="113"/>
      <c r="BF549" s="113"/>
      <c r="BG549" s="113"/>
      <c r="BH549" s="113"/>
      <c r="BI549" s="113"/>
      <c r="BJ549" s="113"/>
      <c r="BK549" s="113"/>
      <c r="BL549" s="113"/>
      <c r="BM549" s="113"/>
      <c r="BN549" s="113"/>
      <c r="BO549" s="113"/>
      <c r="BP549" s="113"/>
      <c r="BQ549" s="113"/>
      <c r="BR549" s="113"/>
      <c r="BS549" s="113"/>
      <c r="BT549" s="113"/>
      <c r="BU549" s="113"/>
      <c r="BV549" s="113"/>
      <c r="BW549" s="113"/>
      <c r="BX549" s="113"/>
      <c r="BY549" s="113"/>
      <c r="BZ549" s="113"/>
      <c r="CA549" s="113"/>
      <c r="CB549" s="113"/>
      <c r="CC549" s="113"/>
      <c r="CD549" s="113"/>
      <c r="CE549" s="113"/>
      <c r="CF549" s="113"/>
      <c r="CG549" s="113"/>
      <c r="CH549" s="113"/>
      <c r="CI549" s="113"/>
      <c r="CJ549" s="113"/>
      <c r="CK549" s="113"/>
      <c r="CL549" s="113"/>
      <c r="CM549" s="113"/>
      <c r="CN549" s="113"/>
      <c r="CO549" s="113"/>
      <c r="CP549" s="113"/>
      <c r="CQ549" s="113"/>
      <c r="CR549" s="113"/>
      <c r="CS549" s="113"/>
      <c r="CT549" s="113"/>
      <c r="CU549" s="113"/>
      <c r="CV549" s="113"/>
      <c r="CW549" s="113"/>
      <c r="CX549" s="113"/>
      <c r="CY549" s="113"/>
      <c r="CZ549" s="113"/>
      <c r="DA549" s="113"/>
      <c r="DB549" s="113"/>
      <c r="DC549" s="113"/>
      <c r="DD549" s="113"/>
      <c r="DE549" s="113"/>
      <c r="DF549" s="113"/>
      <c r="DG549" s="113"/>
      <c r="DH549" s="113"/>
      <c r="DI549" s="113"/>
      <c r="DJ549" s="113"/>
      <c r="DK549" s="113"/>
      <c r="DL549" s="113"/>
      <c r="DM549" s="113"/>
      <c r="DN549" s="113"/>
      <c r="DO549" s="113"/>
      <c r="DP549" s="113"/>
      <c r="DQ549" s="113"/>
      <c r="DR549" s="113"/>
      <c r="DS549" s="113"/>
      <c r="DT549" s="113"/>
      <c r="DU549" s="113"/>
      <c r="DV549" s="113"/>
      <c r="DW549" s="113"/>
      <c r="DX549" s="113"/>
      <c r="DY549" s="113"/>
      <c r="DZ549" s="113"/>
      <c r="EA549" s="113"/>
      <c r="EB549" s="113"/>
      <c r="EC549" s="113"/>
      <c r="ED549" s="113"/>
      <c r="EE549" s="113"/>
      <c r="EF549" s="113"/>
      <c r="EG549" s="113"/>
      <c r="EH549" s="113"/>
      <c r="EI549" s="113"/>
      <c r="EJ549" s="113"/>
      <c r="EK549" s="113"/>
      <c r="EL549" s="113"/>
      <c r="EM549" s="113"/>
      <c r="EN549" s="113"/>
      <c r="EO549" s="113"/>
      <c r="EP549" s="113"/>
      <c r="EQ549" s="113"/>
      <c r="ER549" s="113"/>
    </row>
    <row r="550" spans="1:148">
      <c r="A550" s="113"/>
      <c r="B550" s="113"/>
      <c r="S550" s="113"/>
      <c r="T550" s="113"/>
      <c r="U550" s="113"/>
      <c r="V550" s="113"/>
      <c r="W550" s="113"/>
      <c r="X550" s="113"/>
      <c r="Y550" s="113"/>
      <c r="Z550" s="113"/>
      <c r="AA550" s="113"/>
      <c r="AB550" s="113"/>
      <c r="AC550" s="113"/>
      <c r="AD550" s="113"/>
      <c r="AE550" s="113"/>
      <c r="AF550" s="113"/>
      <c r="AG550" s="113"/>
      <c r="AH550" s="113"/>
      <c r="AI550" s="113"/>
      <c r="AJ550" s="113"/>
      <c r="AK550" s="113"/>
      <c r="AL550" s="113"/>
      <c r="AM550" s="113"/>
      <c r="AN550" s="113"/>
      <c r="AO550" s="113"/>
      <c r="AP550" s="113"/>
      <c r="AQ550" s="113"/>
      <c r="AR550" s="113"/>
      <c r="AS550" s="113"/>
      <c r="AT550" s="113"/>
      <c r="AU550" s="113"/>
      <c r="AV550" s="113"/>
      <c r="AW550" s="113"/>
      <c r="AX550" s="113"/>
      <c r="AY550" s="113"/>
      <c r="AZ550" s="113"/>
      <c r="BA550" s="113"/>
      <c r="BB550" s="113"/>
      <c r="BC550" s="113"/>
      <c r="BD550" s="113"/>
      <c r="BE550" s="113"/>
      <c r="BF550" s="113"/>
      <c r="BG550" s="113"/>
      <c r="BH550" s="113"/>
      <c r="BI550" s="113"/>
      <c r="BJ550" s="113"/>
      <c r="BK550" s="113"/>
      <c r="BL550" s="113"/>
      <c r="BM550" s="113"/>
      <c r="BN550" s="113"/>
      <c r="BO550" s="113"/>
      <c r="BP550" s="113"/>
      <c r="BQ550" s="113"/>
      <c r="BR550" s="113"/>
      <c r="BS550" s="113"/>
      <c r="BT550" s="113"/>
      <c r="BU550" s="113"/>
      <c r="BV550" s="113"/>
      <c r="BW550" s="113"/>
      <c r="BX550" s="113"/>
      <c r="BY550" s="113"/>
      <c r="BZ550" s="113"/>
      <c r="CA550" s="113"/>
      <c r="CB550" s="113"/>
      <c r="CC550" s="113"/>
      <c r="CD550" s="113"/>
      <c r="CE550" s="113"/>
      <c r="CF550" s="113"/>
      <c r="CG550" s="113"/>
      <c r="CH550" s="113"/>
      <c r="CI550" s="113"/>
      <c r="CJ550" s="113"/>
      <c r="CK550" s="113"/>
      <c r="CL550" s="113"/>
      <c r="CM550" s="113"/>
      <c r="CN550" s="113"/>
      <c r="CO550" s="113"/>
      <c r="CP550" s="113"/>
      <c r="CQ550" s="113"/>
      <c r="CR550" s="113"/>
      <c r="CS550" s="113"/>
      <c r="CT550" s="113"/>
      <c r="CU550" s="113"/>
      <c r="CV550" s="113"/>
      <c r="CW550" s="113"/>
      <c r="CX550" s="113"/>
      <c r="CY550" s="113"/>
      <c r="CZ550" s="113"/>
      <c r="DA550" s="113"/>
      <c r="DB550" s="113"/>
      <c r="DC550" s="113"/>
      <c r="DD550" s="113"/>
      <c r="DE550" s="113"/>
      <c r="DF550" s="113"/>
      <c r="DG550" s="113"/>
      <c r="DH550" s="113"/>
      <c r="DI550" s="113"/>
      <c r="DJ550" s="113"/>
      <c r="DK550" s="113"/>
      <c r="DL550" s="113"/>
      <c r="DM550" s="113"/>
      <c r="DN550" s="113"/>
      <c r="DO550" s="113"/>
      <c r="DP550" s="113"/>
      <c r="DQ550" s="113"/>
      <c r="DR550" s="113"/>
      <c r="DS550" s="113"/>
      <c r="DT550" s="113"/>
      <c r="DU550" s="113"/>
      <c r="DV550" s="113"/>
      <c r="DW550" s="113"/>
      <c r="DX550" s="113"/>
      <c r="DY550" s="113"/>
      <c r="DZ550" s="113"/>
      <c r="EA550" s="113"/>
      <c r="EB550" s="113"/>
      <c r="EC550" s="113"/>
      <c r="ED550" s="113"/>
      <c r="EE550" s="113"/>
      <c r="EF550" s="113"/>
      <c r="EG550" s="113"/>
      <c r="EH550" s="113"/>
      <c r="EI550" s="113"/>
      <c r="EJ550" s="113"/>
      <c r="EK550" s="113"/>
      <c r="EL550" s="113"/>
      <c r="EM550" s="113"/>
      <c r="EN550" s="113"/>
      <c r="EO550" s="113"/>
      <c r="EP550" s="113"/>
      <c r="EQ550" s="113"/>
      <c r="ER550" s="113"/>
    </row>
    <row r="551" spans="1:148">
      <c r="A551" s="113"/>
      <c r="B551" s="113"/>
      <c r="S551" s="113"/>
      <c r="T551" s="113"/>
      <c r="U551" s="113"/>
      <c r="V551" s="113"/>
      <c r="W551" s="113"/>
      <c r="X551" s="113"/>
      <c r="Y551" s="113"/>
      <c r="Z551" s="113"/>
      <c r="AA551" s="113"/>
      <c r="AB551" s="113"/>
      <c r="AC551" s="113"/>
      <c r="AD551" s="113"/>
      <c r="AE551" s="113"/>
      <c r="AF551" s="113"/>
      <c r="AG551" s="113"/>
      <c r="AH551" s="113"/>
      <c r="AI551" s="113"/>
      <c r="AJ551" s="113"/>
      <c r="AK551" s="113"/>
      <c r="AL551" s="113"/>
      <c r="AM551" s="113"/>
      <c r="AN551" s="113"/>
      <c r="AO551" s="113"/>
      <c r="AP551" s="113"/>
      <c r="AQ551" s="113"/>
      <c r="AR551" s="113"/>
      <c r="AS551" s="113"/>
      <c r="AT551" s="113"/>
      <c r="AU551" s="113"/>
      <c r="AV551" s="113"/>
      <c r="AW551" s="113"/>
      <c r="AX551" s="113"/>
      <c r="AY551" s="113"/>
      <c r="AZ551" s="113"/>
      <c r="BA551" s="113"/>
      <c r="BB551" s="113"/>
      <c r="BC551" s="113"/>
      <c r="BD551" s="113"/>
      <c r="BE551" s="113"/>
      <c r="BF551" s="113"/>
      <c r="BG551" s="113"/>
      <c r="BH551" s="113"/>
      <c r="BI551" s="113"/>
      <c r="BJ551" s="113"/>
      <c r="BK551" s="113"/>
      <c r="BL551" s="113"/>
      <c r="BM551" s="113"/>
      <c r="BN551" s="113"/>
      <c r="BO551" s="113"/>
      <c r="BP551" s="113"/>
      <c r="BQ551" s="113"/>
      <c r="BR551" s="113"/>
      <c r="BS551" s="113"/>
      <c r="BT551" s="113"/>
      <c r="BU551" s="113"/>
      <c r="BV551" s="113"/>
      <c r="BW551" s="113"/>
      <c r="BX551" s="113"/>
      <c r="BY551" s="113"/>
      <c r="BZ551" s="113"/>
      <c r="CA551" s="113"/>
      <c r="CB551" s="113"/>
      <c r="CC551" s="113"/>
      <c r="CD551" s="113"/>
      <c r="CE551" s="113"/>
      <c r="CF551" s="113"/>
      <c r="CG551" s="113"/>
      <c r="CH551" s="113"/>
      <c r="CI551" s="113"/>
      <c r="CJ551" s="113"/>
      <c r="CK551" s="113"/>
      <c r="CL551" s="113"/>
      <c r="CM551" s="113"/>
      <c r="CN551" s="113"/>
      <c r="CO551" s="113"/>
      <c r="CP551" s="113"/>
      <c r="CQ551" s="113"/>
      <c r="CR551" s="113"/>
      <c r="CS551" s="113"/>
      <c r="CT551" s="113"/>
      <c r="CU551" s="113"/>
      <c r="CV551" s="113"/>
      <c r="CW551" s="113"/>
      <c r="CX551" s="113"/>
      <c r="CY551" s="113"/>
      <c r="CZ551" s="113"/>
      <c r="DA551" s="113"/>
      <c r="DB551" s="113"/>
      <c r="DC551" s="113"/>
      <c r="DD551" s="113"/>
      <c r="DE551" s="113"/>
      <c r="DF551" s="113"/>
      <c r="DG551" s="113"/>
      <c r="DH551" s="113"/>
      <c r="DI551" s="113"/>
      <c r="DJ551" s="113"/>
      <c r="DK551" s="113"/>
      <c r="DL551" s="113"/>
      <c r="DM551" s="113"/>
      <c r="DN551" s="113"/>
      <c r="DO551" s="113"/>
      <c r="DP551" s="113"/>
      <c r="DQ551" s="113"/>
      <c r="DR551" s="113"/>
      <c r="DS551" s="113"/>
      <c r="DT551" s="113"/>
      <c r="DU551" s="113"/>
      <c r="DV551" s="113"/>
      <c r="DW551" s="113"/>
      <c r="DX551" s="113"/>
      <c r="DY551" s="113"/>
      <c r="DZ551" s="113"/>
      <c r="EA551" s="113"/>
      <c r="EB551" s="113"/>
      <c r="EC551" s="113"/>
      <c r="ED551" s="113"/>
      <c r="EE551" s="113"/>
      <c r="EF551" s="113"/>
      <c r="EG551" s="113"/>
      <c r="EH551" s="113"/>
      <c r="EI551" s="113"/>
      <c r="EJ551" s="113"/>
      <c r="EK551" s="113"/>
      <c r="EL551" s="113"/>
      <c r="EM551" s="113"/>
      <c r="EN551" s="113"/>
      <c r="EO551" s="113"/>
      <c r="EP551" s="113"/>
      <c r="EQ551" s="113"/>
      <c r="ER551" s="113"/>
    </row>
    <row r="552" spans="1:148">
      <c r="A552" s="113"/>
      <c r="B552" s="113"/>
      <c r="S552" s="113"/>
      <c r="T552" s="113"/>
      <c r="U552" s="113"/>
      <c r="V552" s="113"/>
      <c r="W552" s="113"/>
      <c r="X552" s="113"/>
      <c r="Y552" s="113"/>
      <c r="Z552" s="113"/>
      <c r="AA552" s="113"/>
      <c r="AB552" s="113"/>
      <c r="AC552" s="113"/>
      <c r="AD552" s="113"/>
      <c r="AE552" s="113"/>
      <c r="AF552" s="113"/>
      <c r="AG552" s="113"/>
      <c r="AH552" s="113"/>
      <c r="AI552" s="113"/>
      <c r="AJ552" s="113"/>
      <c r="AK552" s="113"/>
      <c r="AL552" s="113"/>
      <c r="AM552" s="113"/>
      <c r="AN552" s="113"/>
      <c r="AO552" s="113"/>
      <c r="AP552" s="113"/>
      <c r="AQ552" s="113"/>
      <c r="AR552" s="113"/>
      <c r="AS552" s="113"/>
      <c r="AT552" s="113"/>
      <c r="AU552" s="113"/>
      <c r="AV552" s="113"/>
      <c r="AW552" s="113"/>
      <c r="AX552" s="113"/>
      <c r="AY552" s="113"/>
      <c r="AZ552" s="113"/>
      <c r="BA552" s="113"/>
      <c r="BB552" s="113"/>
      <c r="BC552" s="113"/>
      <c r="BD552" s="113"/>
      <c r="BE552" s="113"/>
      <c r="BF552" s="113"/>
      <c r="BG552" s="113"/>
      <c r="BH552" s="113"/>
      <c r="BI552" s="113"/>
      <c r="BJ552" s="113"/>
      <c r="BK552" s="113"/>
      <c r="BL552" s="113"/>
      <c r="BM552" s="113"/>
      <c r="BN552" s="113"/>
      <c r="BO552" s="113"/>
      <c r="BP552" s="113"/>
      <c r="BQ552" s="113"/>
      <c r="BR552" s="113"/>
      <c r="BS552" s="113"/>
      <c r="BT552" s="113"/>
      <c r="BU552" s="113"/>
      <c r="BV552" s="113"/>
      <c r="BW552" s="113"/>
      <c r="BX552" s="113"/>
      <c r="BY552" s="113"/>
      <c r="BZ552" s="113"/>
      <c r="CA552" s="113"/>
      <c r="CB552" s="113"/>
      <c r="CC552" s="113"/>
      <c r="CD552" s="113"/>
      <c r="CE552" s="113"/>
      <c r="CF552" s="113"/>
      <c r="CG552" s="113"/>
      <c r="CH552" s="113"/>
      <c r="CI552" s="113"/>
      <c r="CJ552" s="113"/>
      <c r="CK552" s="113"/>
      <c r="CL552" s="113"/>
      <c r="CM552" s="113"/>
      <c r="CN552" s="113"/>
      <c r="CO552" s="113"/>
      <c r="CP552" s="113"/>
      <c r="CQ552" s="113"/>
      <c r="CR552" s="113"/>
      <c r="CS552" s="113"/>
      <c r="CT552" s="113"/>
      <c r="CU552" s="113"/>
      <c r="CV552" s="113"/>
      <c r="CW552" s="113"/>
      <c r="CX552" s="113"/>
      <c r="CY552" s="113"/>
      <c r="CZ552" s="113"/>
      <c r="DA552" s="113"/>
      <c r="DB552" s="113"/>
      <c r="DC552" s="113"/>
      <c r="DD552" s="113"/>
      <c r="DE552" s="113"/>
      <c r="DF552" s="113"/>
      <c r="DG552" s="113"/>
      <c r="DH552" s="113"/>
      <c r="DI552" s="113"/>
      <c r="DJ552" s="113"/>
      <c r="DK552" s="113"/>
      <c r="DL552" s="113"/>
      <c r="DM552" s="113"/>
      <c r="DN552" s="113"/>
      <c r="DO552" s="113"/>
      <c r="DP552" s="113"/>
      <c r="DQ552" s="113"/>
      <c r="DR552" s="113"/>
      <c r="DS552" s="113"/>
      <c r="DT552" s="113"/>
      <c r="DU552" s="113"/>
      <c r="DV552" s="113"/>
      <c r="DW552" s="113"/>
      <c r="DX552" s="113"/>
      <c r="DY552" s="113"/>
      <c r="DZ552" s="113"/>
      <c r="EA552" s="113"/>
      <c r="EB552" s="113"/>
      <c r="EC552" s="113"/>
      <c r="ED552" s="113"/>
      <c r="EE552" s="113"/>
      <c r="EF552" s="113"/>
      <c r="EG552" s="113"/>
      <c r="EH552" s="113"/>
      <c r="EI552" s="113"/>
      <c r="EJ552" s="113"/>
      <c r="EK552" s="113"/>
      <c r="EL552" s="113"/>
      <c r="EM552" s="113"/>
      <c r="EN552" s="113"/>
      <c r="EO552" s="113"/>
      <c r="EP552" s="113"/>
      <c r="EQ552" s="113"/>
      <c r="ER552" s="113"/>
    </row>
    <row r="553" spans="1:148">
      <c r="A553" s="113"/>
      <c r="B553" s="113"/>
      <c r="S553" s="113"/>
      <c r="T553" s="113"/>
      <c r="U553" s="113"/>
      <c r="V553" s="113"/>
      <c r="W553" s="113"/>
      <c r="X553" s="113"/>
      <c r="Y553" s="113"/>
      <c r="Z553" s="113"/>
      <c r="AA553" s="113"/>
      <c r="AB553" s="113"/>
      <c r="AC553" s="113"/>
      <c r="AD553" s="113"/>
      <c r="AE553" s="113"/>
      <c r="AF553" s="113"/>
      <c r="AG553" s="113"/>
      <c r="AH553" s="113"/>
      <c r="AI553" s="113"/>
      <c r="AJ553" s="113"/>
      <c r="AK553" s="113"/>
      <c r="AL553" s="113"/>
      <c r="AM553" s="113"/>
      <c r="AN553" s="113"/>
      <c r="AO553" s="113"/>
      <c r="AP553" s="113"/>
      <c r="AQ553" s="113"/>
      <c r="AR553" s="113"/>
      <c r="AS553" s="113"/>
      <c r="AT553" s="113"/>
      <c r="AU553" s="113"/>
      <c r="AV553" s="113"/>
      <c r="AW553" s="113"/>
      <c r="AX553" s="113"/>
      <c r="AY553" s="113"/>
      <c r="AZ553" s="113"/>
      <c r="BA553" s="113"/>
      <c r="BB553" s="113"/>
      <c r="BC553" s="113"/>
      <c r="BD553" s="113"/>
      <c r="BE553" s="113"/>
      <c r="BF553" s="113"/>
      <c r="BG553" s="113"/>
      <c r="BH553" s="113"/>
      <c r="BI553" s="113"/>
      <c r="BJ553" s="113"/>
      <c r="BK553" s="113"/>
      <c r="BL553" s="113"/>
      <c r="BM553" s="113"/>
      <c r="BN553" s="113"/>
      <c r="BO553" s="113"/>
      <c r="BP553" s="113"/>
      <c r="BQ553" s="113"/>
      <c r="BR553" s="113"/>
      <c r="BS553" s="113"/>
      <c r="BT553" s="113"/>
      <c r="BU553" s="113"/>
      <c r="BV553" s="113"/>
      <c r="BW553" s="113"/>
      <c r="BX553" s="113"/>
      <c r="BY553" s="113"/>
      <c r="BZ553" s="113"/>
      <c r="CA553" s="113"/>
      <c r="CB553" s="113"/>
      <c r="CC553" s="113"/>
      <c r="CD553" s="113"/>
      <c r="CE553" s="113"/>
      <c r="CF553" s="113"/>
      <c r="CG553" s="113"/>
      <c r="CH553" s="113"/>
      <c r="CI553" s="113"/>
      <c r="CJ553" s="113"/>
      <c r="CK553" s="113"/>
      <c r="CL553" s="113"/>
      <c r="CM553" s="113"/>
      <c r="CN553" s="113"/>
      <c r="CO553" s="113"/>
      <c r="CP553" s="113"/>
      <c r="CQ553" s="113"/>
      <c r="CR553" s="113"/>
      <c r="CS553" s="113"/>
      <c r="CT553" s="113"/>
      <c r="CU553" s="113"/>
      <c r="CV553" s="113"/>
      <c r="CW553" s="113"/>
      <c r="CX553" s="113"/>
      <c r="CY553" s="113"/>
      <c r="CZ553" s="113"/>
      <c r="DA553" s="113"/>
      <c r="DB553" s="113"/>
      <c r="DC553" s="113"/>
      <c r="DD553" s="113"/>
      <c r="DE553" s="113"/>
      <c r="DF553" s="113"/>
      <c r="DG553" s="113"/>
      <c r="DH553" s="113"/>
      <c r="DI553" s="113"/>
      <c r="DJ553" s="113"/>
      <c r="DK553" s="113"/>
      <c r="DL553" s="113"/>
      <c r="DM553" s="113"/>
      <c r="DN553" s="113"/>
      <c r="DO553" s="113"/>
      <c r="DP553" s="113"/>
      <c r="DQ553" s="113"/>
      <c r="DR553" s="113"/>
      <c r="DS553" s="113"/>
      <c r="DT553" s="113"/>
      <c r="DU553" s="113"/>
      <c r="DV553" s="113"/>
      <c r="DW553" s="113"/>
      <c r="DX553" s="113"/>
      <c r="DY553" s="113"/>
      <c r="DZ553" s="113"/>
      <c r="EA553" s="113"/>
      <c r="EB553" s="113"/>
      <c r="EC553" s="113"/>
      <c r="ED553" s="113"/>
      <c r="EE553" s="113"/>
      <c r="EF553" s="113"/>
      <c r="EG553" s="113"/>
      <c r="EH553" s="113"/>
      <c r="EI553" s="113"/>
      <c r="EJ553" s="113"/>
      <c r="EK553" s="113"/>
      <c r="EL553" s="113"/>
      <c r="EM553" s="113"/>
      <c r="EN553" s="113"/>
      <c r="EO553" s="113"/>
      <c r="EP553" s="113"/>
      <c r="EQ553" s="113"/>
      <c r="ER553" s="113"/>
    </row>
    <row r="554" spans="1:148">
      <c r="A554" s="113"/>
      <c r="B554" s="113"/>
      <c r="S554" s="113"/>
      <c r="T554" s="113"/>
      <c r="U554" s="113"/>
      <c r="V554" s="113"/>
      <c r="W554" s="113"/>
      <c r="X554" s="113"/>
      <c r="Y554" s="113"/>
      <c r="Z554" s="113"/>
      <c r="AA554" s="113"/>
      <c r="AB554" s="113"/>
      <c r="AC554" s="113"/>
      <c r="AD554" s="113"/>
      <c r="AE554" s="113"/>
      <c r="AF554" s="113"/>
      <c r="AG554" s="113"/>
      <c r="AH554" s="113"/>
      <c r="AI554" s="113"/>
      <c r="AJ554" s="113"/>
      <c r="AK554" s="113"/>
      <c r="AL554" s="113"/>
      <c r="AM554" s="113"/>
      <c r="AN554" s="113"/>
      <c r="AO554" s="113"/>
      <c r="AP554" s="113"/>
      <c r="AQ554" s="113"/>
      <c r="AR554" s="113"/>
      <c r="AS554" s="113"/>
      <c r="AT554" s="113"/>
      <c r="AU554" s="113"/>
      <c r="AV554" s="113"/>
      <c r="AW554" s="113"/>
      <c r="AX554" s="113"/>
      <c r="AY554" s="113"/>
      <c r="AZ554" s="113"/>
      <c r="BA554" s="113"/>
      <c r="BB554" s="113"/>
      <c r="BC554" s="113"/>
      <c r="BD554" s="113"/>
      <c r="BE554" s="113"/>
      <c r="BF554" s="113"/>
      <c r="BG554" s="113"/>
      <c r="BH554" s="113"/>
      <c r="BI554" s="113"/>
      <c r="BJ554" s="113"/>
      <c r="BK554" s="113"/>
      <c r="BL554" s="113"/>
      <c r="BM554" s="113"/>
      <c r="BN554" s="113"/>
      <c r="BO554" s="113"/>
      <c r="BP554" s="113"/>
      <c r="BQ554" s="113"/>
      <c r="BR554" s="113"/>
      <c r="BS554" s="113"/>
      <c r="BT554" s="113"/>
      <c r="BU554" s="113"/>
      <c r="BV554" s="113"/>
      <c r="BW554" s="113"/>
      <c r="BX554" s="113"/>
      <c r="BY554" s="113"/>
      <c r="BZ554" s="113"/>
      <c r="CA554" s="113"/>
      <c r="CB554" s="113"/>
      <c r="CC554" s="113"/>
      <c r="CD554" s="113"/>
      <c r="CE554" s="113"/>
      <c r="CF554" s="113"/>
      <c r="CG554" s="113"/>
      <c r="CH554" s="113"/>
      <c r="CI554" s="113"/>
      <c r="CJ554" s="113"/>
      <c r="CK554" s="113"/>
      <c r="CL554" s="113"/>
      <c r="CM554" s="113"/>
      <c r="CN554" s="113"/>
      <c r="CO554" s="113"/>
      <c r="CP554" s="113"/>
      <c r="CQ554" s="113"/>
      <c r="CR554" s="113"/>
      <c r="CS554" s="113"/>
      <c r="CT554" s="113"/>
      <c r="CU554" s="113"/>
      <c r="CV554" s="113"/>
      <c r="CW554" s="113"/>
      <c r="CX554" s="113"/>
      <c r="CY554" s="113"/>
      <c r="CZ554" s="113"/>
      <c r="DA554" s="113"/>
      <c r="DB554" s="113"/>
      <c r="DC554" s="113"/>
      <c r="DD554" s="113"/>
      <c r="DE554" s="113"/>
      <c r="DF554" s="113"/>
      <c r="DG554" s="113"/>
      <c r="DH554" s="113"/>
      <c r="DI554" s="113"/>
      <c r="DJ554" s="113"/>
      <c r="DK554" s="113"/>
      <c r="DL554" s="113"/>
      <c r="DM554" s="113"/>
      <c r="DN554" s="113"/>
      <c r="DO554" s="113"/>
      <c r="DP554" s="113"/>
      <c r="DQ554" s="113"/>
      <c r="DR554" s="113"/>
      <c r="DS554" s="113"/>
      <c r="DT554" s="113"/>
      <c r="DU554" s="113"/>
      <c r="DV554" s="113"/>
      <c r="DW554" s="113"/>
      <c r="DX554" s="113"/>
      <c r="DY554" s="113"/>
      <c r="DZ554" s="113"/>
      <c r="EA554" s="113"/>
      <c r="EB554" s="113"/>
      <c r="EC554" s="113"/>
      <c r="ED554" s="113"/>
      <c r="EE554" s="113"/>
      <c r="EF554" s="113"/>
      <c r="EG554" s="113"/>
      <c r="EH554" s="113"/>
      <c r="EI554" s="113"/>
      <c r="EJ554" s="113"/>
      <c r="EK554" s="113"/>
      <c r="EL554" s="113"/>
      <c r="EM554" s="113"/>
      <c r="EN554" s="113"/>
      <c r="EO554" s="113"/>
      <c r="EP554" s="113"/>
      <c r="EQ554" s="113"/>
      <c r="ER554" s="113"/>
    </row>
    <row r="555" spans="1:148">
      <c r="A555" s="113"/>
      <c r="B555" s="113"/>
      <c r="S555" s="113"/>
      <c r="T555" s="113"/>
      <c r="U555" s="113"/>
      <c r="V555" s="113"/>
      <c r="W555" s="113"/>
      <c r="X555" s="113"/>
      <c r="Y555" s="113"/>
      <c r="Z555" s="113"/>
      <c r="AA555" s="113"/>
      <c r="AB555" s="113"/>
      <c r="AC555" s="113"/>
      <c r="AD555" s="113"/>
      <c r="AE555" s="113"/>
      <c r="AF555" s="113"/>
      <c r="AG555" s="113"/>
      <c r="AH555" s="113"/>
      <c r="AI555" s="113"/>
      <c r="AJ555" s="113"/>
      <c r="AK555" s="113"/>
      <c r="AL555" s="113"/>
      <c r="AM555" s="113"/>
      <c r="AN555" s="113"/>
      <c r="AO555" s="113"/>
      <c r="AP555" s="113"/>
      <c r="AQ555" s="113"/>
      <c r="AR555" s="113"/>
      <c r="AS555" s="113"/>
      <c r="AT555" s="113"/>
      <c r="AU555" s="113"/>
      <c r="AV555" s="113"/>
      <c r="AW555" s="113"/>
      <c r="AX555" s="113"/>
      <c r="AY555" s="113"/>
      <c r="AZ555" s="113"/>
      <c r="BA555" s="113"/>
      <c r="BB555" s="113"/>
      <c r="BC555" s="113"/>
      <c r="BD555" s="113"/>
      <c r="BE555" s="113"/>
      <c r="BF555" s="113"/>
      <c r="BG555" s="113"/>
      <c r="BH555" s="113"/>
      <c r="BI555" s="113"/>
      <c r="BJ555" s="113"/>
      <c r="BK555" s="113"/>
      <c r="BL555" s="113"/>
      <c r="BM555" s="113"/>
      <c r="BN555" s="113"/>
      <c r="BO555" s="113"/>
      <c r="BP555" s="113"/>
      <c r="BQ555" s="113"/>
      <c r="BR555" s="113"/>
      <c r="BS555" s="113"/>
      <c r="BT555" s="113"/>
      <c r="BU555" s="113"/>
      <c r="BV555" s="113"/>
      <c r="BW555" s="113"/>
      <c r="BX555" s="113"/>
      <c r="BY555" s="113"/>
      <c r="BZ555" s="113"/>
      <c r="CA555" s="113"/>
      <c r="CB555" s="113"/>
      <c r="CC555" s="113"/>
      <c r="CD555" s="113"/>
      <c r="CE555" s="113"/>
      <c r="CF555" s="113"/>
      <c r="CG555" s="113"/>
      <c r="CH555" s="113"/>
      <c r="CI555" s="113"/>
      <c r="CJ555" s="113"/>
      <c r="CK555" s="113"/>
      <c r="CL555" s="113"/>
      <c r="CM555" s="113"/>
      <c r="CN555" s="113"/>
      <c r="CO555" s="113"/>
      <c r="CP555" s="113"/>
      <c r="CQ555" s="113"/>
      <c r="CR555" s="113"/>
      <c r="CS555" s="113"/>
      <c r="CT555" s="113"/>
      <c r="CU555" s="113"/>
      <c r="CV555" s="113"/>
      <c r="CW555" s="113"/>
      <c r="CX555" s="113"/>
      <c r="CY555" s="113"/>
      <c r="CZ555" s="113"/>
      <c r="DA555" s="113"/>
      <c r="DB555" s="113"/>
      <c r="DC555" s="113"/>
      <c r="DD555" s="113"/>
      <c r="DE555" s="113"/>
      <c r="DF555" s="113"/>
      <c r="DG555" s="113"/>
      <c r="DH555" s="113"/>
      <c r="DI555" s="113"/>
      <c r="DJ555" s="113"/>
      <c r="DK555" s="113"/>
      <c r="DL555" s="113"/>
      <c r="DM555" s="113"/>
      <c r="DN555" s="113"/>
      <c r="DO555" s="113"/>
      <c r="DP555" s="113"/>
      <c r="DQ555" s="113"/>
      <c r="DR555" s="113"/>
      <c r="DS555" s="113"/>
      <c r="DT555" s="113"/>
      <c r="DU555" s="113"/>
      <c r="DV555" s="113"/>
      <c r="DW555" s="113"/>
      <c r="DX555" s="113"/>
      <c r="DY555" s="113"/>
      <c r="DZ555" s="113"/>
      <c r="EA555" s="113"/>
      <c r="EB555" s="113"/>
      <c r="EC555" s="113"/>
      <c r="ED555" s="113"/>
      <c r="EE555" s="113"/>
      <c r="EF555" s="113"/>
      <c r="EG555" s="113"/>
      <c r="EH555" s="113"/>
      <c r="EI555" s="113"/>
      <c r="EJ555" s="113"/>
      <c r="EK555" s="113"/>
      <c r="EL555" s="113"/>
      <c r="EM555" s="113"/>
      <c r="EN555" s="113"/>
      <c r="EO555" s="113"/>
      <c r="EP555" s="113"/>
      <c r="EQ555" s="113"/>
      <c r="ER555" s="113"/>
    </row>
    <row r="556" spans="1:148">
      <c r="A556" s="113"/>
      <c r="B556" s="113"/>
      <c r="S556" s="113"/>
      <c r="T556" s="113"/>
      <c r="U556" s="113"/>
      <c r="V556" s="113"/>
      <c r="W556" s="113"/>
      <c r="X556" s="113"/>
      <c r="Y556" s="113"/>
      <c r="Z556" s="113"/>
      <c r="AA556" s="113"/>
      <c r="AB556" s="113"/>
      <c r="AC556" s="113"/>
      <c r="AD556" s="113"/>
      <c r="AE556" s="113"/>
      <c r="AF556" s="113"/>
      <c r="AG556" s="113"/>
      <c r="AH556" s="113"/>
      <c r="AI556" s="113"/>
      <c r="AJ556" s="113"/>
      <c r="AK556" s="113"/>
      <c r="AL556" s="113"/>
      <c r="AM556" s="113"/>
      <c r="AN556" s="113"/>
      <c r="AO556" s="113"/>
      <c r="AP556" s="113"/>
      <c r="AQ556" s="113"/>
      <c r="AR556" s="113"/>
      <c r="AS556" s="113"/>
      <c r="AT556" s="113"/>
      <c r="AU556" s="113"/>
      <c r="AV556" s="113"/>
      <c r="AW556" s="113"/>
      <c r="AX556" s="113"/>
      <c r="AY556" s="113"/>
      <c r="AZ556" s="113"/>
      <c r="BA556" s="113"/>
      <c r="BB556" s="113"/>
      <c r="BC556" s="113"/>
      <c r="BD556" s="113"/>
      <c r="BE556" s="113"/>
      <c r="BF556" s="113"/>
      <c r="BG556" s="113"/>
      <c r="BH556" s="113"/>
      <c r="BI556" s="113"/>
      <c r="BJ556" s="113"/>
      <c r="BK556" s="113"/>
      <c r="BL556" s="113"/>
      <c r="BM556" s="113"/>
      <c r="BN556" s="113"/>
      <c r="BO556" s="113"/>
      <c r="BP556" s="113"/>
      <c r="BQ556" s="113"/>
      <c r="BR556" s="113"/>
      <c r="BS556" s="113"/>
      <c r="BT556" s="113"/>
      <c r="BU556" s="113"/>
      <c r="BV556" s="113"/>
      <c r="BW556" s="113"/>
      <c r="BX556" s="113"/>
      <c r="BY556" s="113"/>
      <c r="BZ556" s="113"/>
      <c r="CA556" s="113"/>
      <c r="CB556" s="113"/>
      <c r="CC556" s="113"/>
      <c r="CD556" s="113"/>
      <c r="CE556" s="113"/>
      <c r="CF556" s="113"/>
      <c r="CG556" s="113"/>
      <c r="CH556" s="113"/>
      <c r="CI556" s="113"/>
      <c r="CJ556" s="113"/>
      <c r="CK556" s="113"/>
      <c r="CL556" s="113"/>
      <c r="CM556" s="113"/>
      <c r="CN556" s="113"/>
      <c r="CO556" s="113"/>
      <c r="CP556" s="113"/>
      <c r="CQ556" s="113"/>
      <c r="CR556" s="113"/>
      <c r="CS556" s="113"/>
      <c r="CT556" s="113"/>
      <c r="CU556" s="113"/>
      <c r="CV556" s="113"/>
      <c r="CW556" s="113"/>
      <c r="CX556" s="113"/>
      <c r="CY556" s="113"/>
      <c r="CZ556" s="113"/>
      <c r="DA556" s="113"/>
      <c r="DB556" s="113"/>
      <c r="DC556" s="113"/>
      <c r="DD556" s="113"/>
      <c r="DE556" s="113"/>
      <c r="DF556" s="113"/>
      <c r="DG556" s="113"/>
      <c r="DH556" s="113"/>
      <c r="DI556" s="113"/>
      <c r="DJ556" s="113"/>
      <c r="DK556" s="113"/>
      <c r="DL556" s="113"/>
      <c r="DM556" s="113"/>
      <c r="DN556" s="113"/>
      <c r="DO556" s="113"/>
      <c r="DP556" s="113"/>
      <c r="DQ556" s="113"/>
      <c r="DR556" s="113"/>
      <c r="DS556" s="113"/>
      <c r="DT556" s="113"/>
      <c r="DU556" s="113"/>
      <c r="DV556" s="113"/>
      <c r="DW556" s="113"/>
      <c r="DX556" s="113"/>
      <c r="DY556" s="113"/>
      <c r="DZ556" s="113"/>
      <c r="EA556" s="113"/>
      <c r="EB556" s="113"/>
      <c r="EC556" s="113"/>
      <c r="ED556" s="113"/>
      <c r="EE556" s="113"/>
      <c r="EF556" s="113"/>
      <c r="EG556" s="113"/>
      <c r="EH556" s="113"/>
      <c r="EI556" s="113"/>
      <c r="EJ556" s="113"/>
      <c r="EK556" s="113"/>
      <c r="EL556" s="113"/>
      <c r="EM556" s="113"/>
      <c r="EN556" s="113"/>
      <c r="EO556" s="113"/>
      <c r="EP556" s="113"/>
      <c r="EQ556" s="113"/>
      <c r="ER556" s="113"/>
    </row>
    <row r="557" spans="1:148">
      <c r="A557" s="113"/>
      <c r="B557" s="113"/>
      <c r="S557" s="113"/>
      <c r="T557" s="113"/>
      <c r="U557" s="113"/>
      <c r="V557" s="113"/>
      <c r="W557" s="113"/>
      <c r="X557" s="113"/>
      <c r="Y557" s="113"/>
      <c r="Z557" s="113"/>
      <c r="AA557" s="113"/>
      <c r="AB557" s="113"/>
      <c r="AC557" s="113"/>
      <c r="AD557" s="113"/>
      <c r="AE557" s="113"/>
      <c r="AF557" s="113"/>
      <c r="AG557" s="113"/>
      <c r="AH557" s="113"/>
      <c r="AI557" s="113"/>
      <c r="AJ557" s="113"/>
      <c r="AK557" s="113"/>
      <c r="AL557" s="113"/>
      <c r="AM557" s="113"/>
      <c r="AN557" s="113"/>
      <c r="AO557" s="113"/>
      <c r="AP557" s="113"/>
      <c r="AQ557" s="113"/>
      <c r="AR557" s="113"/>
      <c r="AS557" s="113"/>
      <c r="AT557" s="113"/>
      <c r="AU557" s="113"/>
      <c r="AV557" s="113"/>
      <c r="AW557" s="113"/>
      <c r="AX557" s="113"/>
      <c r="AY557" s="113"/>
      <c r="AZ557" s="113"/>
      <c r="BA557" s="113"/>
      <c r="BB557" s="113"/>
      <c r="BC557" s="113"/>
      <c r="BD557" s="113"/>
      <c r="BE557" s="113"/>
      <c r="BF557" s="113"/>
      <c r="BG557" s="113"/>
      <c r="BH557" s="113"/>
      <c r="BI557" s="113"/>
      <c r="BJ557" s="113"/>
      <c r="BK557" s="113"/>
      <c r="BL557" s="113"/>
      <c r="BM557" s="113"/>
      <c r="BN557" s="113"/>
      <c r="BO557" s="113"/>
      <c r="BP557" s="113"/>
      <c r="BQ557" s="113"/>
      <c r="BR557" s="113"/>
      <c r="BS557" s="113"/>
      <c r="BT557" s="113"/>
      <c r="BU557" s="113"/>
      <c r="BV557" s="113"/>
      <c r="BW557" s="113"/>
      <c r="BX557" s="113"/>
      <c r="BY557" s="113"/>
      <c r="BZ557" s="113"/>
      <c r="CA557" s="113"/>
      <c r="CB557" s="113"/>
      <c r="CC557" s="113"/>
      <c r="CD557" s="113"/>
      <c r="CE557" s="113"/>
      <c r="CF557" s="113"/>
      <c r="CG557" s="113"/>
      <c r="CH557" s="113"/>
      <c r="CI557" s="113"/>
      <c r="CJ557" s="113"/>
      <c r="CK557" s="113"/>
      <c r="CL557" s="113"/>
      <c r="CM557" s="113"/>
      <c r="CN557" s="113"/>
      <c r="CO557" s="113"/>
      <c r="CP557" s="113"/>
      <c r="CQ557" s="113"/>
      <c r="CR557" s="113"/>
      <c r="CS557" s="113"/>
      <c r="CT557" s="113"/>
      <c r="CU557" s="113"/>
      <c r="CV557" s="113"/>
      <c r="CW557" s="113"/>
      <c r="CX557" s="113"/>
      <c r="CY557" s="113"/>
      <c r="CZ557" s="113"/>
      <c r="DA557" s="113"/>
      <c r="DB557" s="113"/>
      <c r="DC557" s="113"/>
      <c r="DD557" s="113"/>
      <c r="DE557" s="113"/>
      <c r="DF557" s="113"/>
      <c r="DG557" s="113"/>
      <c r="DH557" s="113"/>
      <c r="DI557" s="113"/>
      <c r="DJ557" s="113"/>
      <c r="DK557" s="113"/>
      <c r="DL557" s="113"/>
      <c r="DM557" s="113"/>
      <c r="DN557" s="113"/>
      <c r="DO557" s="113"/>
      <c r="DP557" s="113"/>
      <c r="DQ557" s="113"/>
      <c r="DR557" s="113"/>
      <c r="DS557" s="113"/>
      <c r="DT557" s="113"/>
      <c r="DU557" s="113"/>
      <c r="DV557" s="113"/>
      <c r="DW557" s="113"/>
      <c r="DX557" s="113"/>
      <c r="DY557" s="113"/>
      <c r="DZ557" s="113"/>
      <c r="EA557" s="113"/>
      <c r="EB557" s="113"/>
      <c r="EC557" s="113"/>
      <c r="ED557" s="113"/>
      <c r="EE557" s="113"/>
      <c r="EF557" s="113"/>
      <c r="EG557" s="113"/>
      <c r="EH557" s="113"/>
      <c r="EI557" s="113"/>
      <c r="EJ557" s="113"/>
      <c r="EK557" s="113"/>
      <c r="EL557" s="113"/>
      <c r="EM557" s="113"/>
      <c r="EN557" s="113"/>
      <c r="EO557" s="113"/>
      <c r="EP557" s="113"/>
      <c r="EQ557" s="113"/>
      <c r="ER557" s="113"/>
    </row>
    <row r="558" spans="1:148">
      <c r="A558" s="113"/>
      <c r="B558" s="113"/>
      <c r="S558" s="113"/>
      <c r="T558" s="113"/>
      <c r="U558" s="113"/>
      <c r="V558" s="113"/>
      <c r="W558" s="113"/>
      <c r="X558" s="113"/>
      <c r="Y558" s="113"/>
      <c r="Z558" s="113"/>
      <c r="AA558" s="113"/>
      <c r="AB558" s="113"/>
      <c r="AC558" s="113"/>
      <c r="AD558" s="113"/>
      <c r="AE558" s="113"/>
      <c r="AF558" s="113"/>
      <c r="AG558" s="113"/>
      <c r="AH558" s="113"/>
      <c r="AI558" s="113"/>
      <c r="AJ558" s="113"/>
      <c r="AK558" s="113"/>
      <c r="AL558" s="113"/>
      <c r="AM558" s="113"/>
      <c r="AN558" s="113"/>
      <c r="AO558" s="113"/>
      <c r="AP558" s="113"/>
      <c r="AQ558" s="113"/>
      <c r="AR558" s="113"/>
      <c r="AS558" s="113"/>
      <c r="AT558" s="113"/>
      <c r="AU558" s="113"/>
      <c r="AV558" s="113"/>
      <c r="AW558" s="113"/>
      <c r="AX558" s="113"/>
      <c r="AY558" s="113"/>
      <c r="AZ558" s="113"/>
      <c r="BA558" s="113"/>
      <c r="BB558" s="113"/>
      <c r="BC558" s="113"/>
      <c r="BD558" s="113"/>
      <c r="BE558" s="113"/>
      <c r="BF558" s="113"/>
      <c r="BG558" s="113"/>
      <c r="BH558" s="113"/>
      <c r="BI558" s="113"/>
      <c r="BJ558" s="113"/>
      <c r="BK558" s="113"/>
      <c r="BL558" s="113"/>
      <c r="BM558" s="113"/>
      <c r="BN558" s="113"/>
      <c r="BO558" s="113"/>
      <c r="BP558" s="113"/>
      <c r="BQ558" s="113"/>
      <c r="BR558" s="113"/>
      <c r="BS558" s="113"/>
      <c r="BT558" s="113"/>
      <c r="BU558" s="113"/>
      <c r="BV558" s="113"/>
      <c r="BW558" s="113"/>
      <c r="BX558" s="113"/>
      <c r="BY558" s="113"/>
      <c r="BZ558" s="113"/>
      <c r="CA558" s="113"/>
      <c r="CB558" s="113"/>
      <c r="CC558" s="113"/>
      <c r="CD558" s="113"/>
      <c r="CE558" s="113"/>
      <c r="CF558" s="113"/>
      <c r="CG558" s="113"/>
      <c r="CH558" s="113"/>
      <c r="CI558" s="113"/>
      <c r="CJ558" s="113"/>
      <c r="CK558" s="113"/>
      <c r="CL558" s="113"/>
      <c r="CM558" s="113"/>
      <c r="CN558" s="113"/>
      <c r="CO558" s="113"/>
      <c r="CP558" s="113"/>
      <c r="CQ558" s="113"/>
      <c r="CR558" s="113"/>
      <c r="CS558" s="113"/>
      <c r="CT558" s="113"/>
      <c r="CU558" s="113"/>
      <c r="CV558" s="113"/>
      <c r="CW558" s="113"/>
      <c r="CX558" s="113"/>
      <c r="CY558" s="113"/>
      <c r="CZ558" s="113"/>
      <c r="DA558" s="113"/>
      <c r="DB558" s="113"/>
      <c r="DC558" s="113"/>
      <c r="DD558" s="113"/>
      <c r="DE558" s="113"/>
      <c r="DF558" s="113"/>
      <c r="DG558" s="113"/>
      <c r="DH558" s="113"/>
      <c r="DI558" s="113"/>
      <c r="DJ558" s="113"/>
      <c r="DK558" s="113"/>
      <c r="DL558" s="113"/>
      <c r="DM558" s="113"/>
      <c r="DN558" s="113"/>
      <c r="DO558" s="113"/>
      <c r="DP558" s="113"/>
      <c r="DQ558" s="113"/>
      <c r="DR558" s="113"/>
      <c r="DS558" s="113"/>
      <c r="DT558" s="113"/>
      <c r="DU558" s="113"/>
      <c r="DV558" s="113"/>
      <c r="DW558" s="113"/>
      <c r="DX558" s="113"/>
      <c r="DY558" s="113"/>
      <c r="DZ558" s="113"/>
      <c r="EA558" s="113"/>
      <c r="EB558" s="113"/>
      <c r="EC558" s="113"/>
      <c r="ED558" s="113"/>
      <c r="EE558" s="113"/>
      <c r="EF558" s="113"/>
      <c r="EG558" s="113"/>
      <c r="EH558" s="113"/>
      <c r="EI558" s="113"/>
      <c r="EJ558" s="113"/>
      <c r="EK558" s="113"/>
      <c r="EL558" s="113"/>
      <c r="EM558" s="113"/>
      <c r="EN558" s="113"/>
      <c r="EO558" s="113"/>
      <c r="EP558" s="113"/>
      <c r="EQ558" s="113"/>
      <c r="ER558" s="113"/>
    </row>
    <row r="559" spans="1:148">
      <c r="A559" s="113"/>
      <c r="B559" s="113"/>
      <c r="S559" s="113"/>
      <c r="T559" s="113"/>
      <c r="U559" s="113"/>
      <c r="V559" s="113"/>
      <c r="W559" s="113"/>
      <c r="X559" s="113"/>
      <c r="Y559" s="113"/>
      <c r="Z559" s="113"/>
      <c r="AA559" s="113"/>
      <c r="AB559" s="113"/>
      <c r="AC559" s="113"/>
      <c r="AD559" s="113"/>
      <c r="AE559" s="113"/>
      <c r="AF559" s="113"/>
      <c r="AG559" s="113"/>
      <c r="AH559" s="113"/>
      <c r="AI559" s="113"/>
      <c r="AJ559" s="113"/>
      <c r="AK559" s="113"/>
      <c r="AL559" s="113"/>
      <c r="AM559" s="113"/>
      <c r="AN559" s="113"/>
      <c r="AO559" s="113"/>
      <c r="AP559" s="113"/>
      <c r="AQ559" s="113"/>
      <c r="AR559" s="113"/>
      <c r="AS559" s="113"/>
      <c r="AT559" s="113"/>
      <c r="AU559" s="113"/>
      <c r="AV559" s="113"/>
      <c r="AW559" s="113"/>
      <c r="AX559" s="113"/>
      <c r="AY559" s="113"/>
      <c r="AZ559" s="113"/>
      <c r="BA559" s="113"/>
      <c r="BB559" s="113"/>
      <c r="BC559" s="113"/>
      <c r="BD559" s="113"/>
      <c r="BE559" s="113"/>
      <c r="BF559" s="113"/>
      <c r="BG559" s="113"/>
      <c r="BH559" s="113"/>
      <c r="BI559" s="113"/>
      <c r="BJ559" s="113"/>
      <c r="BK559" s="113"/>
      <c r="BL559" s="113"/>
      <c r="BM559" s="113"/>
      <c r="BN559" s="113"/>
      <c r="BO559" s="113"/>
      <c r="BP559" s="113"/>
      <c r="BQ559" s="113"/>
      <c r="BR559" s="113"/>
      <c r="BS559" s="113"/>
      <c r="BT559" s="113"/>
      <c r="BU559" s="113"/>
      <c r="BV559" s="113"/>
      <c r="BW559" s="113"/>
      <c r="BX559" s="113"/>
      <c r="BY559" s="113"/>
      <c r="BZ559" s="113"/>
      <c r="CA559" s="113"/>
      <c r="CB559" s="113"/>
      <c r="CC559" s="113"/>
      <c r="CD559" s="113"/>
      <c r="CE559" s="113"/>
      <c r="CF559" s="113"/>
      <c r="CG559" s="113"/>
      <c r="CH559" s="113"/>
      <c r="CI559" s="113"/>
      <c r="CJ559" s="113"/>
      <c r="CK559" s="113"/>
      <c r="CL559" s="113"/>
      <c r="CM559" s="113"/>
      <c r="CN559" s="113"/>
      <c r="CO559" s="113"/>
      <c r="CP559" s="113"/>
      <c r="CQ559" s="113"/>
      <c r="CR559" s="113"/>
      <c r="CS559" s="113"/>
      <c r="CT559" s="113"/>
      <c r="CU559" s="113"/>
      <c r="CV559" s="113"/>
      <c r="CW559" s="113"/>
      <c r="CX559" s="113"/>
      <c r="CY559" s="113"/>
      <c r="CZ559" s="113"/>
      <c r="DA559" s="113"/>
      <c r="DB559" s="113"/>
      <c r="DC559" s="113"/>
      <c r="DD559" s="113"/>
      <c r="DE559" s="113"/>
      <c r="DF559" s="113"/>
      <c r="DG559" s="113"/>
      <c r="DH559" s="113"/>
      <c r="DI559" s="113"/>
      <c r="DJ559" s="113"/>
      <c r="DK559" s="113"/>
      <c r="DL559" s="113"/>
      <c r="DM559" s="113"/>
      <c r="DN559" s="113"/>
      <c r="DO559" s="113"/>
      <c r="DP559" s="113"/>
      <c r="DQ559" s="113"/>
      <c r="DR559" s="113"/>
      <c r="DS559" s="113"/>
      <c r="DT559" s="113"/>
      <c r="DU559" s="113"/>
      <c r="DV559" s="113"/>
      <c r="DW559" s="113"/>
      <c r="DX559" s="113"/>
      <c r="DY559" s="113"/>
      <c r="DZ559" s="113"/>
      <c r="EA559" s="113"/>
      <c r="EB559" s="113"/>
      <c r="EC559" s="113"/>
      <c r="ED559" s="113"/>
      <c r="EE559" s="113"/>
      <c r="EF559" s="113"/>
      <c r="EG559" s="113"/>
      <c r="EH559" s="113"/>
      <c r="EI559" s="113"/>
      <c r="EJ559" s="113"/>
      <c r="EK559" s="113"/>
      <c r="EL559" s="113"/>
      <c r="EM559" s="113"/>
      <c r="EN559" s="113"/>
      <c r="EO559" s="113"/>
      <c r="EP559" s="113"/>
      <c r="EQ559" s="113"/>
      <c r="ER559" s="113"/>
    </row>
    <row r="560" spans="1:148">
      <c r="A560" s="113"/>
      <c r="B560" s="113"/>
      <c r="S560" s="113"/>
      <c r="T560" s="113"/>
      <c r="U560" s="113"/>
      <c r="V560" s="113"/>
      <c r="W560" s="113"/>
      <c r="X560" s="113"/>
      <c r="Y560" s="113"/>
      <c r="Z560" s="113"/>
      <c r="AA560" s="113"/>
      <c r="AB560" s="113"/>
      <c r="AC560" s="113"/>
      <c r="AD560" s="113"/>
      <c r="AE560" s="113"/>
      <c r="AF560" s="113"/>
      <c r="AG560" s="113"/>
      <c r="AH560" s="113"/>
      <c r="AI560" s="113"/>
      <c r="AJ560" s="113"/>
      <c r="AK560" s="113"/>
      <c r="AL560" s="113"/>
      <c r="AM560" s="113"/>
      <c r="AN560" s="113"/>
      <c r="AO560" s="113"/>
      <c r="AP560" s="113"/>
      <c r="AQ560" s="113"/>
      <c r="AR560" s="113"/>
      <c r="AS560" s="113"/>
      <c r="AT560" s="113"/>
      <c r="AU560" s="113"/>
      <c r="AV560" s="113"/>
      <c r="AW560" s="113"/>
      <c r="AX560" s="113"/>
      <c r="AY560" s="113"/>
      <c r="AZ560" s="113"/>
      <c r="BA560" s="113"/>
      <c r="BB560" s="113"/>
      <c r="BC560" s="113"/>
      <c r="BD560" s="113"/>
      <c r="BE560" s="113"/>
      <c r="BF560" s="113"/>
      <c r="BG560" s="113"/>
      <c r="BH560" s="113"/>
      <c r="BI560" s="113"/>
      <c r="BJ560" s="113"/>
      <c r="BK560" s="113"/>
      <c r="BL560" s="113"/>
      <c r="BM560" s="113"/>
      <c r="BN560" s="113"/>
      <c r="BO560" s="113"/>
      <c r="BP560" s="113"/>
      <c r="BQ560" s="113"/>
      <c r="BR560" s="113"/>
      <c r="BS560" s="113"/>
      <c r="BT560" s="113"/>
      <c r="BU560" s="113"/>
      <c r="BV560" s="113"/>
      <c r="BW560" s="113"/>
      <c r="BX560" s="113"/>
      <c r="BY560" s="113"/>
      <c r="BZ560" s="113"/>
      <c r="CA560" s="113"/>
      <c r="CB560" s="113"/>
      <c r="CC560" s="113"/>
      <c r="CD560" s="113"/>
      <c r="CE560" s="113"/>
      <c r="CF560" s="113"/>
      <c r="CG560" s="113"/>
      <c r="CH560" s="113"/>
      <c r="CI560" s="113"/>
      <c r="CJ560" s="113"/>
      <c r="CK560" s="113"/>
      <c r="CL560" s="113"/>
      <c r="CM560" s="113"/>
      <c r="CN560" s="113"/>
      <c r="CO560" s="113"/>
      <c r="CP560" s="113"/>
      <c r="CQ560" s="113"/>
      <c r="CR560" s="113"/>
      <c r="CS560" s="113"/>
      <c r="CT560" s="113"/>
      <c r="CU560" s="113"/>
      <c r="CV560" s="113"/>
      <c r="CW560" s="113"/>
      <c r="CX560" s="113"/>
      <c r="CY560" s="113"/>
      <c r="CZ560" s="113"/>
      <c r="DA560" s="113"/>
      <c r="DB560" s="113"/>
      <c r="DC560" s="113"/>
      <c r="DD560" s="113"/>
      <c r="DE560" s="113"/>
      <c r="DF560" s="113"/>
      <c r="DG560" s="113"/>
      <c r="DH560" s="113"/>
      <c r="DI560" s="113"/>
      <c r="DJ560" s="113"/>
      <c r="DK560" s="113"/>
      <c r="DL560" s="113"/>
      <c r="DM560" s="113"/>
      <c r="DN560" s="113"/>
      <c r="DO560" s="113"/>
      <c r="DP560" s="113"/>
      <c r="DQ560" s="113"/>
      <c r="DR560" s="113"/>
      <c r="DS560" s="113"/>
      <c r="DT560" s="113"/>
      <c r="DU560" s="113"/>
      <c r="DV560" s="113"/>
      <c r="DW560" s="113"/>
      <c r="DX560" s="113"/>
      <c r="DY560" s="113"/>
      <c r="DZ560" s="113"/>
      <c r="EA560" s="113"/>
      <c r="EB560" s="113"/>
      <c r="EC560" s="113"/>
      <c r="ED560" s="113"/>
      <c r="EE560" s="113"/>
      <c r="EF560" s="113"/>
      <c r="EG560" s="113"/>
      <c r="EH560" s="113"/>
      <c r="EI560" s="113"/>
      <c r="EJ560" s="113"/>
      <c r="EK560" s="113"/>
      <c r="EL560" s="113"/>
      <c r="EM560" s="113"/>
      <c r="EN560" s="113"/>
      <c r="EO560" s="113"/>
      <c r="EP560" s="113"/>
      <c r="EQ560" s="113"/>
      <c r="ER560" s="113"/>
    </row>
    <row r="561" spans="1:148">
      <c r="A561" s="113"/>
      <c r="B561" s="113"/>
      <c r="S561" s="113"/>
      <c r="T561" s="113"/>
      <c r="U561" s="113"/>
      <c r="V561" s="113"/>
      <c r="W561" s="113"/>
      <c r="X561" s="113"/>
      <c r="Y561" s="113"/>
      <c r="Z561" s="113"/>
      <c r="AA561" s="113"/>
      <c r="AB561" s="113"/>
      <c r="AC561" s="113"/>
      <c r="AD561" s="113"/>
      <c r="AE561" s="113"/>
      <c r="AF561" s="113"/>
      <c r="AG561" s="113"/>
      <c r="AH561" s="113"/>
      <c r="AI561" s="113"/>
      <c r="AJ561" s="113"/>
      <c r="AK561" s="113"/>
      <c r="AL561" s="113"/>
      <c r="AM561" s="113"/>
      <c r="AN561" s="113"/>
      <c r="AO561" s="113"/>
      <c r="AP561" s="113"/>
      <c r="AQ561" s="113"/>
      <c r="AR561" s="113"/>
      <c r="AS561" s="113"/>
      <c r="AT561" s="113"/>
      <c r="AU561" s="113"/>
      <c r="AV561" s="113"/>
      <c r="AW561" s="113"/>
      <c r="AX561" s="113"/>
      <c r="AY561" s="113"/>
      <c r="AZ561" s="113"/>
      <c r="BA561" s="113"/>
      <c r="BB561" s="113"/>
      <c r="BC561" s="113"/>
      <c r="BD561" s="113"/>
      <c r="BE561" s="113"/>
      <c r="BF561" s="113"/>
      <c r="BG561" s="113"/>
      <c r="BH561" s="113"/>
      <c r="BI561" s="113"/>
      <c r="BJ561" s="113"/>
      <c r="BK561" s="113"/>
      <c r="BL561" s="113"/>
      <c r="BM561" s="113"/>
      <c r="BN561" s="113"/>
      <c r="BO561" s="113"/>
      <c r="BP561" s="113"/>
      <c r="BQ561" s="113"/>
      <c r="BR561" s="113"/>
      <c r="BS561" s="113"/>
      <c r="BT561" s="113"/>
      <c r="BU561" s="113"/>
      <c r="BV561" s="113"/>
      <c r="BW561" s="113"/>
      <c r="BX561" s="113"/>
      <c r="BY561" s="113"/>
      <c r="BZ561" s="113"/>
      <c r="CA561" s="113"/>
      <c r="CB561" s="113"/>
      <c r="CC561" s="113"/>
      <c r="CD561" s="113"/>
      <c r="CE561" s="113"/>
      <c r="CF561" s="113"/>
      <c r="CG561" s="113"/>
      <c r="CH561" s="113"/>
      <c r="CI561" s="113"/>
      <c r="CJ561" s="113"/>
      <c r="CK561" s="113"/>
      <c r="CL561" s="113"/>
      <c r="CM561" s="113"/>
      <c r="CN561" s="113"/>
      <c r="CO561" s="113"/>
      <c r="CP561" s="113"/>
      <c r="CQ561" s="113"/>
      <c r="CR561" s="113"/>
      <c r="CS561" s="113"/>
      <c r="CT561" s="113"/>
      <c r="CU561" s="113"/>
      <c r="CV561" s="113"/>
      <c r="CW561" s="113"/>
      <c r="CX561" s="113"/>
      <c r="CY561" s="113"/>
      <c r="CZ561" s="113"/>
      <c r="DA561" s="113"/>
      <c r="DB561" s="113"/>
      <c r="DC561" s="113"/>
      <c r="DD561" s="113"/>
      <c r="DE561" s="113"/>
      <c r="DF561" s="113"/>
      <c r="DG561" s="113"/>
      <c r="DH561" s="113"/>
      <c r="DI561" s="113"/>
      <c r="DJ561" s="113"/>
      <c r="DK561" s="113"/>
      <c r="DL561" s="113"/>
      <c r="DM561" s="113"/>
      <c r="DN561" s="113"/>
      <c r="DO561" s="113"/>
      <c r="DP561" s="113"/>
      <c r="DQ561" s="113"/>
      <c r="DR561" s="113"/>
      <c r="DS561" s="113"/>
      <c r="DT561" s="113"/>
      <c r="DU561" s="113"/>
      <c r="DV561" s="113"/>
      <c r="DW561" s="113"/>
      <c r="DX561" s="113"/>
      <c r="DY561" s="113"/>
      <c r="DZ561" s="113"/>
      <c r="EA561" s="113"/>
      <c r="EB561" s="113"/>
      <c r="EC561" s="113"/>
      <c r="ED561" s="113"/>
      <c r="EE561" s="113"/>
      <c r="EF561" s="113"/>
      <c r="EG561" s="113"/>
      <c r="EH561" s="113"/>
      <c r="EI561" s="113"/>
      <c r="EJ561" s="113"/>
      <c r="EK561" s="113"/>
      <c r="EL561" s="113"/>
      <c r="EM561" s="113"/>
      <c r="EN561" s="113"/>
      <c r="EO561" s="113"/>
      <c r="EP561" s="113"/>
      <c r="EQ561" s="113"/>
      <c r="ER561" s="113"/>
    </row>
    <row r="562" spans="1:148">
      <c r="A562" s="113"/>
      <c r="B562" s="113"/>
      <c r="S562" s="113"/>
      <c r="T562" s="113"/>
      <c r="U562" s="113"/>
      <c r="V562" s="113"/>
      <c r="W562" s="113"/>
      <c r="X562" s="113"/>
      <c r="Y562" s="113"/>
      <c r="Z562" s="113"/>
      <c r="AA562" s="113"/>
      <c r="AB562" s="113"/>
      <c r="AC562" s="113"/>
      <c r="AD562" s="113"/>
      <c r="AE562" s="113"/>
      <c r="AF562" s="113"/>
      <c r="AG562" s="113"/>
      <c r="AH562" s="113"/>
      <c r="AI562" s="113"/>
      <c r="AJ562" s="113"/>
      <c r="AK562" s="113"/>
      <c r="AL562" s="113"/>
      <c r="AM562" s="113"/>
      <c r="AN562" s="113"/>
      <c r="AO562" s="113"/>
      <c r="AP562" s="113"/>
      <c r="AQ562" s="113"/>
      <c r="AR562" s="113"/>
      <c r="AS562" s="113"/>
      <c r="AT562" s="113"/>
      <c r="AU562" s="113"/>
      <c r="AV562" s="113"/>
      <c r="AW562" s="113"/>
      <c r="AX562" s="113"/>
      <c r="AY562" s="113"/>
      <c r="AZ562" s="113"/>
      <c r="BA562" s="113"/>
      <c r="BB562" s="113"/>
      <c r="BC562" s="113"/>
      <c r="BD562" s="113"/>
      <c r="BE562" s="113"/>
      <c r="BF562" s="113"/>
      <c r="BG562" s="113"/>
      <c r="BH562" s="113"/>
      <c r="BI562" s="113"/>
      <c r="BJ562" s="113"/>
      <c r="BK562" s="113"/>
      <c r="BL562" s="113"/>
      <c r="BM562" s="113"/>
      <c r="BN562" s="113"/>
      <c r="BO562" s="113"/>
      <c r="BP562" s="113"/>
      <c r="BQ562" s="113"/>
      <c r="BR562" s="113"/>
      <c r="BS562" s="113"/>
      <c r="BT562" s="113"/>
      <c r="BU562" s="113"/>
      <c r="BV562" s="113"/>
      <c r="BW562" s="113"/>
      <c r="BX562" s="113"/>
      <c r="BY562" s="113"/>
      <c r="BZ562" s="113"/>
      <c r="CA562" s="113"/>
      <c r="CB562" s="113"/>
      <c r="CC562" s="113"/>
      <c r="CD562" s="113"/>
      <c r="CE562" s="113"/>
      <c r="CF562" s="113"/>
      <c r="CG562" s="113"/>
      <c r="CH562" s="113"/>
      <c r="CI562" s="113"/>
      <c r="CJ562" s="113"/>
      <c r="CK562" s="113"/>
      <c r="CL562" s="113"/>
      <c r="CM562" s="113"/>
      <c r="CN562" s="113"/>
      <c r="CO562" s="113"/>
      <c r="CP562" s="113"/>
      <c r="CQ562" s="113"/>
      <c r="CR562" s="113"/>
      <c r="CS562" s="113"/>
      <c r="CT562" s="113"/>
      <c r="CU562" s="113"/>
      <c r="CV562" s="113"/>
      <c r="CW562" s="113"/>
      <c r="CX562" s="113"/>
      <c r="CY562" s="113"/>
      <c r="CZ562" s="113"/>
      <c r="DA562" s="113"/>
      <c r="DB562" s="113"/>
      <c r="DC562" s="113"/>
      <c r="DD562" s="113"/>
      <c r="DE562" s="113"/>
      <c r="DF562" s="113"/>
      <c r="DG562" s="113"/>
      <c r="DH562" s="113"/>
      <c r="DI562" s="113"/>
      <c r="DJ562" s="113"/>
      <c r="DK562" s="113"/>
      <c r="DL562" s="113"/>
      <c r="DM562" s="113"/>
      <c r="DN562" s="113"/>
      <c r="DO562" s="113"/>
      <c r="DP562" s="113"/>
      <c r="DQ562" s="113"/>
      <c r="DR562" s="113"/>
      <c r="DS562" s="113"/>
      <c r="DT562" s="113"/>
      <c r="DU562" s="113"/>
      <c r="DV562" s="113"/>
      <c r="DW562" s="113"/>
      <c r="DX562" s="113"/>
      <c r="DY562" s="113"/>
      <c r="DZ562" s="113"/>
      <c r="EA562" s="113"/>
      <c r="EB562" s="113"/>
      <c r="EC562" s="113"/>
      <c r="ED562" s="113"/>
      <c r="EE562" s="113"/>
      <c r="EF562" s="113"/>
      <c r="EG562" s="113"/>
      <c r="EH562" s="113"/>
      <c r="EI562" s="113"/>
      <c r="EJ562" s="113"/>
      <c r="EK562" s="113"/>
      <c r="EL562" s="113"/>
      <c r="EM562" s="113"/>
      <c r="EN562" s="113"/>
      <c r="EO562" s="113"/>
      <c r="EP562" s="113"/>
      <c r="EQ562" s="113"/>
      <c r="ER562" s="113"/>
    </row>
    <row r="563" spans="1:148">
      <c r="A563" s="113"/>
      <c r="B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M563" s="113"/>
      <c r="BN563" s="113"/>
      <c r="BO563" s="113"/>
      <c r="BP563" s="113"/>
      <c r="BQ563" s="113"/>
      <c r="BR563" s="113"/>
      <c r="BS563" s="113"/>
      <c r="BT563" s="113"/>
      <c r="BU563" s="113"/>
      <c r="BV563" s="113"/>
      <c r="BW563" s="113"/>
      <c r="BX563" s="113"/>
      <c r="BY563" s="113"/>
      <c r="BZ563" s="113"/>
      <c r="CA563" s="113"/>
      <c r="CB563" s="113"/>
      <c r="CC563" s="113"/>
      <c r="CD563" s="113"/>
      <c r="CE563" s="113"/>
      <c r="CF563" s="113"/>
      <c r="CG563" s="113"/>
      <c r="CH563" s="113"/>
      <c r="CI563" s="113"/>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Q563" s="113"/>
      <c r="ER563" s="113"/>
    </row>
    <row r="564" spans="1:148">
      <c r="A564" s="113"/>
      <c r="B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M564" s="113"/>
      <c r="BN564" s="113"/>
      <c r="BO564" s="113"/>
      <c r="BP564" s="113"/>
      <c r="BQ564" s="113"/>
      <c r="BR564" s="113"/>
      <c r="BS564" s="113"/>
      <c r="BT564" s="113"/>
      <c r="BU564" s="113"/>
      <c r="BV564" s="113"/>
      <c r="BW564" s="113"/>
      <c r="BX564" s="113"/>
      <c r="BY564" s="113"/>
      <c r="BZ564" s="113"/>
      <c r="CA564" s="113"/>
      <c r="CB564" s="113"/>
      <c r="CC564" s="113"/>
      <c r="CD564" s="113"/>
      <c r="CE564" s="113"/>
      <c r="CF564" s="113"/>
      <c r="CG564" s="113"/>
      <c r="CH564" s="113"/>
      <c r="CI564" s="113"/>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Q564" s="113"/>
      <c r="ER564" s="113"/>
    </row>
    <row r="565" spans="1:148">
      <c r="A565" s="113"/>
      <c r="B565" s="113"/>
      <c r="S565" s="113"/>
      <c r="T565" s="113"/>
      <c r="U565" s="113"/>
      <c r="V565" s="113"/>
      <c r="W565" s="113"/>
      <c r="X565" s="113"/>
      <c r="Y565" s="113"/>
      <c r="Z565" s="113"/>
      <c r="AA565" s="113"/>
      <c r="AB565" s="113"/>
      <c r="AC565" s="113"/>
      <c r="AD565" s="113"/>
      <c r="AE565" s="113"/>
      <c r="AF565" s="113"/>
      <c r="AG565" s="113"/>
      <c r="AH565" s="113"/>
      <c r="AI565" s="113"/>
      <c r="AJ565" s="113"/>
      <c r="AK565" s="113"/>
      <c r="AL565" s="113"/>
      <c r="AM565" s="113"/>
      <c r="AN565" s="113"/>
      <c r="AO565" s="113"/>
      <c r="AP565" s="113"/>
      <c r="AQ565" s="113"/>
      <c r="AR565" s="113"/>
      <c r="AS565" s="113"/>
      <c r="AT565" s="113"/>
      <c r="AU565" s="113"/>
      <c r="AV565" s="113"/>
      <c r="AW565" s="113"/>
      <c r="AX565" s="113"/>
      <c r="AY565" s="113"/>
      <c r="AZ565" s="113"/>
      <c r="BA565" s="113"/>
      <c r="BB565" s="113"/>
      <c r="BC565" s="113"/>
      <c r="BD565" s="113"/>
      <c r="BE565" s="113"/>
      <c r="BF565" s="113"/>
      <c r="BG565" s="113"/>
      <c r="BH565" s="113"/>
      <c r="BI565" s="113"/>
      <c r="BJ565" s="113"/>
      <c r="BK565" s="113"/>
      <c r="BL565" s="113"/>
      <c r="BM565" s="113"/>
      <c r="BN565" s="113"/>
      <c r="BO565" s="113"/>
      <c r="BP565" s="113"/>
      <c r="BQ565" s="113"/>
      <c r="BR565" s="113"/>
      <c r="BS565" s="113"/>
      <c r="BT565" s="113"/>
      <c r="BU565" s="113"/>
      <c r="BV565" s="113"/>
      <c r="BW565" s="113"/>
      <c r="BX565" s="113"/>
      <c r="BY565" s="113"/>
      <c r="BZ565" s="113"/>
      <c r="CA565" s="113"/>
      <c r="CB565" s="113"/>
      <c r="CC565" s="113"/>
      <c r="CD565" s="113"/>
      <c r="CE565" s="113"/>
      <c r="CF565" s="113"/>
      <c r="CG565" s="113"/>
      <c r="CH565" s="113"/>
      <c r="CI565" s="113"/>
      <c r="CJ565" s="113"/>
      <c r="CK565" s="113"/>
      <c r="CL565" s="113"/>
      <c r="CM565" s="113"/>
      <c r="CN565" s="113"/>
      <c r="CO565" s="113"/>
      <c r="CP565" s="113"/>
      <c r="CQ565" s="113"/>
      <c r="CR565" s="113"/>
      <c r="CS565" s="113"/>
      <c r="CT565" s="113"/>
      <c r="CU565" s="113"/>
      <c r="CV565" s="113"/>
      <c r="CW565" s="113"/>
      <c r="CX565" s="113"/>
      <c r="CY565" s="113"/>
      <c r="CZ565" s="113"/>
      <c r="DA565" s="113"/>
      <c r="DB565" s="113"/>
      <c r="DC565" s="113"/>
      <c r="DD565" s="113"/>
      <c r="DE565" s="113"/>
      <c r="DF565" s="113"/>
      <c r="DG565" s="113"/>
      <c r="DH565" s="113"/>
      <c r="DI565" s="113"/>
      <c r="DJ565" s="113"/>
      <c r="DK565" s="113"/>
      <c r="DL565" s="113"/>
      <c r="DM565" s="113"/>
      <c r="DN565" s="113"/>
      <c r="DO565" s="113"/>
      <c r="DP565" s="113"/>
      <c r="DQ565" s="113"/>
      <c r="DR565" s="113"/>
      <c r="DS565" s="113"/>
      <c r="DT565" s="113"/>
      <c r="DU565" s="113"/>
      <c r="DV565" s="113"/>
      <c r="DW565" s="113"/>
      <c r="DX565" s="113"/>
      <c r="DY565" s="113"/>
      <c r="DZ565" s="113"/>
      <c r="EA565" s="113"/>
      <c r="EB565" s="113"/>
      <c r="EC565" s="113"/>
      <c r="ED565" s="113"/>
      <c r="EE565" s="113"/>
      <c r="EF565" s="113"/>
      <c r="EG565" s="113"/>
      <c r="EH565" s="113"/>
      <c r="EI565" s="113"/>
      <c r="EJ565" s="113"/>
      <c r="EK565" s="113"/>
      <c r="EL565" s="113"/>
      <c r="EM565" s="113"/>
      <c r="EN565" s="113"/>
      <c r="EO565" s="113"/>
      <c r="EP565" s="113"/>
      <c r="EQ565" s="113"/>
      <c r="ER565" s="113"/>
    </row>
    <row r="566" spans="1:148">
      <c r="A566" s="113"/>
      <c r="B566" s="113"/>
      <c r="S566" s="113"/>
      <c r="T566" s="113"/>
      <c r="U566" s="113"/>
      <c r="V566" s="113"/>
      <c r="W566" s="113"/>
      <c r="X566" s="113"/>
      <c r="Y566" s="113"/>
      <c r="Z566" s="113"/>
      <c r="AA566" s="113"/>
      <c r="AB566" s="113"/>
      <c r="AC566" s="113"/>
      <c r="AD566" s="113"/>
      <c r="AE566" s="113"/>
      <c r="AF566" s="113"/>
      <c r="AG566" s="113"/>
      <c r="AH566" s="113"/>
      <c r="AI566" s="113"/>
      <c r="AJ566" s="113"/>
      <c r="AK566" s="113"/>
      <c r="AL566" s="113"/>
      <c r="AM566" s="113"/>
      <c r="AN566" s="113"/>
      <c r="AO566" s="113"/>
      <c r="AP566" s="113"/>
      <c r="AQ566" s="113"/>
      <c r="AR566" s="113"/>
      <c r="AS566" s="113"/>
      <c r="AT566" s="113"/>
      <c r="AU566" s="113"/>
      <c r="AV566" s="113"/>
      <c r="AW566" s="113"/>
      <c r="AX566" s="113"/>
      <c r="AY566" s="113"/>
      <c r="AZ566" s="113"/>
      <c r="BA566" s="113"/>
      <c r="BB566" s="113"/>
      <c r="BC566" s="113"/>
      <c r="BD566" s="113"/>
      <c r="BE566" s="113"/>
      <c r="BF566" s="113"/>
      <c r="BG566" s="113"/>
      <c r="BH566" s="113"/>
      <c r="BI566" s="113"/>
      <c r="BJ566" s="113"/>
      <c r="BK566" s="113"/>
      <c r="BL566" s="113"/>
      <c r="BM566" s="113"/>
      <c r="BN566" s="113"/>
      <c r="BO566" s="113"/>
      <c r="BP566" s="113"/>
      <c r="BQ566" s="113"/>
      <c r="BR566" s="113"/>
      <c r="BS566" s="113"/>
      <c r="BT566" s="113"/>
      <c r="BU566" s="113"/>
      <c r="BV566" s="113"/>
      <c r="BW566" s="113"/>
      <c r="BX566" s="113"/>
      <c r="BY566" s="113"/>
      <c r="BZ566" s="113"/>
      <c r="CA566" s="113"/>
      <c r="CB566" s="113"/>
      <c r="CC566" s="113"/>
      <c r="CD566" s="113"/>
      <c r="CE566" s="113"/>
      <c r="CF566" s="113"/>
      <c r="CG566" s="113"/>
      <c r="CH566" s="113"/>
      <c r="CI566" s="113"/>
      <c r="CJ566" s="113"/>
      <c r="CK566" s="113"/>
      <c r="CL566" s="113"/>
      <c r="CM566" s="113"/>
      <c r="CN566" s="113"/>
      <c r="CO566" s="113"/>
      <c r="CP566" s="113"/>
      <c r="CQ566" s="113"/>
      <c r="CR566" s="113"/>
      <c r="CS566" s="113"/>
      <c r="CT566" s="113"/>
      <c r="CU566" s="113"/>
      <c r="CV566" s="113"/>
      <c r="CW566" s="113"/>
      <c r="CX566" s="113"/>
      <c r="CY566" s="113"/>
      <c r="CZ566" s="113"/>
      <c r="DA566" s="113"/>
      <c r="DB566" s="113"/>
      <c r="DC566" s="113"/>
      <c r="DD566" s="113"/>
      <c r="DE566" s="113"/>
      <c r="DF566" s="113"/>
      <c r="DG566" s="113"/>
      <c r="DH566" s="113"/>
      <c r="DI566" s="113"/>
      <c r="DJ566" s="113"/>
      <c r="DK566" s="113"/>
      <c r="DL566" s="113"/>
      <c r="DM566" s="113"/>
      <c r="DN566" s="113"/>
      <c r="DO566" s="113"/>
      <c r="DP566" s="113"/>
      <c r="DQ566" s="113"/>
      <c r="DR566" s="113"/>
      <c r="DS566" s="113"/>
      <c r="DT566" s="113"/>
      <c r="DU566" s="113"/>
      <c r="DV566" s="113"/>
      <c r="DW566" s="113"/>
      <c r="DX566" s="113"/>
      <c r="DY566" s="113"/>
      <c r="DZ566" s="113"/>
      <c r="EA566" s="113"/>
      <c r="EB566" s="113"/>
      <c r="EC566" s="113"/>
      <c r="ED566" s="113"/>
      <c r="EE566" s="113"/>
      <c r="EF566" s="113"/>
      <c r="EG566" s="113"/>
      <c r="EH566" s="113"/>
      <c r="EI566" s="113"/>
      <c r="EJ566" s="113"/>
      <c r="EK566" s="113"/>
      <c r="EL566" s="113"/>
      <c r="EM566" s="113"/>
      <c r="EN566" s="113"/>
      <c r="EO566" s="113"/>
      <c r="EP566" s="113"/>
      <c r="EQ566" s="113"/>
      <c r="ER566" s="113"/>
    </row>
    <row r="567" spans="1:148">
      <c r="A567" s="113"/>
      <c r="B567" s="113"/>
      <c r="S567" s="113"/>
      <c r="T567" s="113"/>
      <c r="U567" s="113"/>
      <c r="V567" s="113"/>
      <c r="W567" s="113"/>
      <c r="X567" s="113"/>
      <c r="Y567" s="113"/>
      <c r="Z567" s="113"/>
      <c r="AA567" s="113"/>
      <c r="AB567" s="113"/>
      <c r="AC567" s="113"/>
      <c r="AD567" s="113"/>
      <c r="AE567" s="113"/>
      <c r="AF567" s="113"/>
      <c r="AG567" s="113"/>
      <c r="AH567" s="113"/>
      <c r="AI567" s="113"/>
      <c r="AJ567" s="113"/>
      <c r="AK567" s="113"/>
      <c r="AL567" s="113"/>
      <c r="AM567" s="113"/>
      <c r="AN567" s="113"/>
      <c r="AO567" s="113"/>
      <c r="AP567" s="113"/>
      <c r="AQ567" s="113"/>
      <c r="AR567" s="113"/>
      <c r="AS567" s="113"/>
      <c r="AT567" s="113"/>
      <c r="AU567" s="113"/>
      <c r="AV567" s="113"/>
      <c r="AW567" s="113"/>
      <c r="AX567" s="113"/>
      <c r="AY567" s="113"/>
      <c r="AZ567" s="113"/>
      <c r="BA567" s="113"/>
      <c r="BB567" s="113"/>
      <c r="BC567" s="113"/>
      <c r="BD567" s="113"/>
      <c r="BE567" s="113"/>
      <c r="BF567" s="113"/>
      <c r="BG567" s="113"/>
      <c r="BH567" s="113"/>
      <c r="BI567" s="113"/>
      <c r="BJ567" s="113"/>
      <c r="BK567" s="113"/>
      <c r="BL567" s="113"/>
      <c r="BM567" s="113"/>
      <c r="BN567" s="113"/>
      <c r="BO567" s="113"/>
      <c r="BP567" s="113"/>
      <c r="BQ567" s="113"/>
      <c r="BR567" s="113"/>
      <c r="BS567" s="113"/>
      <c r="BT567" s="113"/>
      <c r="BU567" s="113"/>
      <c r="BV567" s="113"/>
      <c r="BW567" s="113"/>
      <c r="BX567" s="113"/>
      <c r="BY567" s="113"/>
      <c r="BZ567" s="113"/>
      <c r="CA567" s="113"/>
      <c r="CB567" s="113"/>
      <c r="CC567" s="113"/>
      <c r="CD567" s="113"/>
      <c r="CE567" s="113"/>
      <c r="CF567" s="113"/>
      <c r="CG567" s="113"/>
      <c r="CH567" s="113"/>
      <c r="CI567" s="113"/>
      <c r="CJ567" s="113"/>
      <c r="CK567" s="113"/>
      <c r="CL567" s="113"/>
      <c r="CM567" s="113"/>
      <c r="CN567" s="113"/>
      <c r="CO567" s="113"/>
      <c r="CP567" s="113"/>
      <c r="CQ567" s="113"/>
      <c r="CR567" s="113"/>
      <c r="CS567" s="113"/>
      <c r="CT567" s="113"/>
      <c r="CU567" s="113"/>
      <c r="CV567" s="113"/>
      <c r="CW567" s="113"/>
      <c r="CX567" s="113"/>
      <c r="CY567" s="113"/>
      <c r="CZ567" s="113"/>
      <c r="DA567" s="113"/>
      <c r="DB567" s="113"/>
      <c r="DC567" s="113"/>
      <c r="DD567" s="113"/>
      <c r="DE567" s="113"/>
      <c r="DF567" s="113"/>
      <c r="DG567" s="113"/>
      <c r="DH567" s="113"/>
      <c r="DI567" s="113"/>
      <c r="DJ567" s="113"/>
      <c r="DK567" s="113"/>
      <c r="DL567" s="113"/>
      <c r="DM567" s="113"/>
      <c r="DN567" s="113"/>
      <c r="DO567" s="113"/>
      <c r="DP567" s="113"/>
      <c r="DQ567" s="113"/>
      <c r="DR567" s="113"/>
      <c r="DS567" s="113"/>
      <c r="DT567" s="113"/>
      <c r="DU567" s="113"/>
      <c r="DV567" s="113"/>
      <c r="DW567" s="113"/>
      <c r="DX567" s="113"/>
      <c r="DY567" s="113"/>
      <c r="DZ567" s="113"/>
      <c r="EA567" s="113"/>
      <c r="EB567" s="113"/>
      <c r="EC567" s="113"/>
      <c r="ED567" s="113"/>
      <c r="EE567" s="113"/>
      <c r="EF567" s="113"/>
      <c r="EG567" s="113"/>
      <c r="EH567" s="113"/>
      <c r="EI567" s="113"/>
      <c r="EJ567" s="113"/>
      <c r="EK567" s="113"/>
      <c r="EL567" s="113"/>
      <c r="EM567" s="113"/>
      <c r="EN567" s="113"/>
      <c r="EO567" s="113"/>
      <c r="EP567" s="113"/>
      <c r="EQ567" s="113"/>
      <c r="ER567" s="113"/>
    </row>
    <row r="568" spans="1:148">
      <c r="A568" s="113"/>
      <c r="B568" s="113"/>
      <c r="S568" s="113"/>
      <c r="T568" s="113"/>
      <c r="U568" s="113"/>
      <c r="V568" s="113"/>
      <c r="W568" s="113"/>
      <c r="X568" s="113"/>
      <c r="Y568" s="113"/>
      <c r="Z568" s="113"/>
      <c r="AA568" s="113"/>
      <c r="AB568" s="113"/>
      <c r="AC568" s="113"/>
      <c r="AD568" s="113"/>
      <c r="AE568" s="113"/>
      <c r="AF568" s="113"/>
      <c r="AG568" s="113"/>
      <c r="AH568" s="113"/>
      <c r="AI568" s="113"/>
      <c r="AJ568" s="113"/>
      <c r="AK568" s="113"/>
      <c r="AL568" s="113"/>
      <c r="AM568" s="113"/>
      <c r="AN568" s="113"/>
      <c r="AO568" s="113"/>
      <c r="AP568" s="113"/>
      <c r="AQ568" s="113"/>
      <c r="AR568" s="113"/>
      <c r="AS568" s="113"/>
      <c r="AT568" s="113"/>
      <c r="AU568" s="113"/>
      <c r="AV568" s="113"/>
      <c r="AW568" s="113"/>
      <c r="AX568" s="113"/>
      <c r="AY568" s="113"/>
      <c r="AZ568" s="113"/>
      <c r="BA568" s="113"/>
      <c r="BB568" s="113"/>
      <c r="BC568" s="113"/>
      <c r="BD568" s="113"/>
      <c r="BE568" s="113"/>
      <c r="BF568" s="113"/>
      <c r="BG568" s="113"/>
      <c r="BH568" s="113"/>
      <c r="BI568" s="113"/>
      <c r="BJ568" s="113"/>
      <c r="BK568" s="113"/>
      <c r="BL568" s="113"/>
      <c r="BM568" s="113"/>
      <c r="BN568" s="113"/>
      <c r="BO568" s="113"/>
      <c r="BP568" s="113"/>
      <c r="BQ568" s="113"/>
      <c r="BR568" s="113"/>
      <c r="BS568" s="113"/>
      <c r="BT568" s="113"/>
      <c r="BU568" s="113"/>
      <c r="BV568" s="113"/>
      <c r="BW568" s="113"/>
      <c r="BX568" s="113"/>
      <c r="BY568" s="113"/>
      <c r="BZ568" s="113"/>
      <c r="CA568" s="113"/>
      <c r="CB568" s="113"/>
      <c r="CC568" s="113"/>
      <c r="CD568" s="113"/>
      <c r="CE568" s="113"/>
      <c r="CF568" s="113"/>
      <c r="CG568" s="113"/>
      <c r="CH568" s="113"/>
      <c r="CI568" s="113"/>
      <c r="CJ568" s="113"/>
      <c r="CK568" s="113"/>
      <c r="CL568" s="113"/>
      <c r="CM568" s="113"/>
      <c r="CN568" s="113"/>
      <c r="CO568" s="113"/>
      <c r="CP568" s="113"/>
      <c r="CQ568" s="113"/>
      <c r="CR568" s="113"/>
      <c r="CS568" s="113"/>
      <c r="CT568" s="113"/>
      <c r="CU568" s="113"/>
      <c r="CV568" s="113"/>
      <c r="CW568" s="113"/>
      <c r="CX568" s="113"/>
      <c r="CY568" s="113"/>
      <c r="CZ568" s="113"/>
      <c r="DA568" s="113"/>
      <c r="DB568" s="113"/>
      <c r="DC568" s="113"/>
      <c r="DD568" s="113"/>
      <c r="DE568" s="113"/>
      <c r="DF568" s="113"/>
      <c r="DG568" s="113"/>
      <c r="DH568" s="113"/>
      <c r="DI568" s="113"/>
      <c r="DJ568" s="113"/>
      <c r="DK568" s="113"/>
      <c r="DL568" s="113"/>
      <c r="DM568" s="113"/>
      <c r="DN568" s="113"/>
      <c r="DO568" s="113"/>
      <c r="DP568" s="113"/>
      <c r="DQ568" s="113"/>
      <c r="DR568" s="113"/>
      <c r="DS568" s="113"/>
      <c r="DT568" s="113"/>
      <c r="DU568" s="113"/>
      <c r="DV568" s="113"/>
      <c r="DW568" s="113"/>
      <c r="DX568" s="113"/>
      <c r="DY568" s="113"/>
      <c r="DZ568" s="113"/>
      <c r="EA568" s="113"/>
      <c r="EB568" s="113"/>
      <c r="EC568" s="113"/>
      <c r="ED568" s="113"/>
      <c r="EE568" s="113"/>
      <c r="EF568" s="113"/>
      <c r="EG568" s="113"/>
      <c r="EH568" s="113"/>
      <c r="EI568" s="113"/>
      <c r="EJ568" s="113"/>
      <c r="EK568" s="113"/>
      <c r="EL568" s="113"/>
      <c r="EM568" s="113"/>
      <c r="EN568" s="113"/>
      <c r="EO568" s="113"/>
      <c r="EP568" s="113"/>
      <c r="EQ568" s="113"/>
      <c r="ER568" s="113"/>
    </row>
    <row r="569" spans="1:148">
      <c r="A569" s="113"/>
      <c r="B569" s="113"/>
      <c r="S569" s="113"/>
      <c r="T569" s="113"/>
      <c r="U569" s="113"/>
      <c r="V569" s="113"/>
      <c r="W569" s="113"/>
      <c r="X569" s="113"/>
      <c r="Y569" s="113"/>
      <c r="Z569" s="113"/>
      <c r="AA569" s="113"/>
      <c r="AB569" s="113"/>
      <c r="AC569" s="113"/>
      <c r="AD569" s="113"/>
      <c r="AE569" s="113"/>
      <c r="AF569" s="113"/>
      <c r="AG569" s="113"/>
      <c r="AH569" s="113"/>
      <c r="AI569" s="113"/>
      <c r="AJ569" s="113"/>
      <c r="AK569" s="113"/>
      <c r="AL569" s="113"/>
      <c r="AM569" s="113"/>
      <c r="AN569" s="113"/>
      <c r="AO569" s="113"/>
      <c r="AP569" s="113"/>
      <c r="AQ569" s="113"/>
      <c r="AR569" s="113"/>
      <c r="AS569" s="113"/>
      <c r="AT569" s="113"/>
      <c r="AU569" s="113"/>
      <c r="AV569" s="113"/>
      <c r="AW569" s="113"/>
      <c r="AX569" s="113"/>
      <c r="AY569" s="113"/>
      <c r="AZ569" s="113"/>
      <c r="BA569" s="113"/>
      <c r="BB569" s="113"/>
      <c r="BC569" s="113"/>
      <c r="BD569" s="113"/>
      <c r="BE569" s="113"/>
      <c r="BF569" s="113"/>
      <c r="BG569" s="113"/>
      <c r="BH569" s="113"/>
      <c r="BI569" s="113"/>
      <c r="BJ569" s="113"/>
      <c r="BK569" s="113"/>
      <c r="BL569" s="113"/>
      <c r="BM569" s="113"/>
      <c r="BN569" s="113"/>
      <c r="BO569" s="113"/>
      <c r="BP569" s="113"/>
      <c r="BQ569" s="113"/>
      <c r="BR569" s="113"/>
      <c r="BS569" s="113"/>
      <c r="BT569" s="113"/>
      <c r="BU569" s="113"/>
      <c r="BV569" s="113"/>
      <c r="BW569" s="113"/>
      <c r="BX569" s="113"/>
      <c r="BY569" s="113"/>
      <c r="BZ569" s="113"/>
      <c r="CA569" s="113"/>
      <c r="CB569" s="113"/>
      <c r="CC569" s="113"/>
      <c r="CD569" s="113"/>
      <c r="CE569" s="113"/>
      <c r="CF569" s="113"/>
      <c r="CG569" s="113"/>
      <c r="CH569" s="113"/>
      <c r="CI569" s="113"/>
      <c r="CJ569" s="113"/>
      <c r="CK569" s="113"/>
      <c r="CL569" s="113"/>
      <c r="CM569" s="113"/>
      <c r="CN569" s="113"/>
      <c r="CO569" s="113"/>
      <c r="CP569" s="113"/>
      <c r="CQ569" s="113"/>
      <c r="CR569" s="113"/>
      <c r="CS569" s="113"/>
      <c r="CT569" s="113"/>
      <c r="CU569" s="113"/>
      <c r="CV569" s="113"/>
      <c r="CW569" s="113"/>
      <c r="CX569" s="113"/>
      <c r="CY569" s="113"/>
      <c r="CZ569" s="113"/>
      <c r="DA569" s="113"/>
      <c r="DB569" s="113"/>
      <c r="DC569" s="113"/>
      <c r="DD569" s="113"/>
      <c r="DE569" s="113"/>
      <c r="DF569" s="113"/>
      <c r="DG569" s="113"/>
      <c r="DH569" s="113"/>
      <c r="DI569" s="113"/>
      <c r="DJ569" s="113"/>
      <c r="DK569" s="113"/>
      <c r="DL569" s="113"/>
      <c r="DM569" s="113"/>
      <c r="DN569" s="113"/>
      <c r="DO569" s="113"/>
      <c r="DP569" s="113"/>
      <c r="DQ569" s="113"/>
      <c r="DR569" s="113"/>
      <c r="DS569" s="113"/>
      <c r="DT569" s="113"/>
      <c r="DU569" s="113"/>
      <c r="DV569" s="113"/>
      <c r="DW569" s="113"/>
      <c r="DX569" s="113"/>
      <c r="DY569" s="113"/>
      <c r="DZ569" s="113"/>
      <c r="EA569" s="113"/>
      <c r="EB569" s="113"/>
      <c r="EC569" s="113"/>
      <c r="ED569" s="113"/>
      <c r="EE569" s="113"/>
      <c r="EF569" s="113"/>
      <c r="EG569" s="113"/>
      <c r="EH569" s="113"/>
      <c r="EI569" s="113"/>
      <c r="EJ569" s="113"/>
      <c r="EK569" s="113"/>
      <c r="EL569" s="113"/>
      <c r="EM569" s="113"/>
      <c r="EN569" s="113"/>
      <c r="EO569" s="113"/>
      <c r="EP569" s="113"/>
      <c r="EQ569" s="113"/>
      <c r="ER569" s="113"/>
    </row>
    <row r="570" spans="1:148">
      <c r="A570" s="113"/>
      <c r="B570" s="113"/>
      <c r="S570" s="113"/>
      <c r="T570" s="113"/>
      <c r="U570" s="113"/>
      <c r="V570" s="113"/>
      <c r="W570" s="113"/>
      <c r="X570" s="113"/>
      <c r="Y570" s="113"/>
      <c r="Z570" s="113"/>
      <c r="AA570" s="113"/>
      <c r="AB570" s="113"/>
      <c r="AC570" s="113"/>
      <c r="AD570" s="113"/>
      <c r="AE570" s="113"/>
      <c r="AF570" s="113"/>
      <c r="AG570" s="113"/>
      <c r="AH570" s="113"/>
      <c r="AI570" s="113"/>
      <c r="AJ570" s="113"/>
      <c r="AK570" s="113"/>
      <c r="AL570" s="113"/>
      <c r="AM570" s="113"/>
      <c r="AN570" s="113"/>
      <c r="AO570" s="113"/>
      <c r="AP570" s="113"/>
      <c r="AQ570" s="113"/>
      <c r="AR570" s="113"/>
      <c r="AS570" s="113"/>
      <c r="AT570" s="113"/>
      <c r="AU570" s="113"/>
      <c r="AV570" s="113"/>
      <c r="AW570" s="113"/>
      <c r="AX570" s="113"/>
      <c r="AY570" s="113"/>
      <c r="AZ570" s="113"/>
      <c r="BA570" s="113"/>
      <c r="BB570" s="113"/>
      <c r="BC570" s="113"/>
      <c r="BD570" s="113"/>
      <c r="BE570" s="113"/>
      <c r="BF570" s="113"/>
      <c r="BG570" s="113"/>
      <c r="BH570" s="113"/>
      <c r="BI570" s="113"/>
      <c r="BJ570" s="113"/>
      <c r="BK570" s="113"/>
      <c r="BL570" s="113"/>
      <c r="BM570" s="113"/>
      <c r="BN570" s="113"/>
      <c r="BO570" s="113"/>
      <c r="BP570" s="113"/>
      <c r="BQ570" s="113"/>
      <c r="BR570" s="113"/>
      <c r="BS570" s="113"/>
      <c r="BT570" s="113"/>
      <c r="BU570" s="113"/>
      <c r="BV570" s="113"/>
      <c r="BW570" s="113"/>
      <c r="BX570" s="113"/>
      <c r="BY570" s="113"/>
      <c r="BZ570" s="113"/>
      <c r="CA570" s="113"/>
      <c r="CB570" s="113"/>
      <c r="CC570" s="113"/>
      <c r="CD570" s="113"/>
      <c r="CE570" s="113"/>
      <c r="CF570" s="113"/>
      <c r="CG570" s="113"/>
      <c r="CH570" s="113"/>
      <c r="CI570" s="113"/>
      <c r="CJ570" s="113"/>
      <c r="CK570" s="113"/>
      <c r="CL570" s="113"/>
      <c r="CM570" s="113"/>
      <c r="CN570" s="113"/>
      <c r="CO570" s="113"/>
      <c r="CP570" s="113"/>
      <c r="CQ570" s="113"/>
      <c r="CR570" s="113"/>
      <c r="CS570" s="113"/>
      <c r="CT570" s="113"/>
      <c r="CU570" s="113"/>
      <c r="CV570" s="113"/>
      <c r="CW570" s="113"/>
      <c r="CX570" s="113"/>
      <c r="CY570" s="113"/>
      <c r="CZ570" s="113"/>
      <c r="DA570" s="113"/>
      <c r="DB570" s="113"/>
      <c r="DC570" s="113"/>
      <c r="DD570" s="113"/>
      <c r="DE570" s="113"/>
      <c r="DF570" s="113"/>
      <c r="DG570" s="113"/>
      <c r="DH570" s="113"/>
      <c r="DI570" s="113"/>
      <c r="DJ570" s="113"/>
      <c r="DK570" s="113"/>
      <c r="DL570" s="113"/>
      <c r="DM570" s="113"/>
      <c r="DN570" s="113"/>
      <c r="DO570" s="113"/>
      <c r="DP570" s="113"/>
      <c r="DQ570" s="113"/>
      <c r="DR570" s="113"/>
      <c r="DS570" s="113"/>
      <c r="DT570" s="113"/>
      <c r="DU570" s="113"/>
      <c r="DV570" s="113"/>
      <c r="DW570" s="113"/>
      <c r="DX570" s="113"/>
      <c r="DY570" s="113"/>
      <c r="DZ570" s="113"/>
      <c r="EA570" s="113"/>
      <c r="EB570" s="113"/>
      <c r="EC570" s="113"/>
      <c r="ED570" s="113"/>
      <c r="EE570" s="113"/>
      <c r="EF570" s="113"/>
      <c r="EG570" s="113"/>
      <c r="EH570" s="113"/>
      <c r="EI570" s="113"/>
      <c r="EJ570" s="113"/>
      <c r="EK570" s="113"/>
      <c r="EL570" s="113"/>
      <c r="EM570" s="113"/>
      <c r="EN570" s="113"/>
      <c r="EO570" s="113"/>
      <c r="EP570" s="113"/>
      <c r="EQ570" s="113"/>
      <c r="ER570" s="113"/>
    </row>
    <row r="571" spans="1:148">
      <c r="A571" s="113"/>
      <c r="B571" s="113"/>
      <c r="S571" s="113"/>
      <c r="T571" s="113"/>
      <c r="U571" s="113"/>
      <c r="V571" s="113"/>
      <c r="W571" s="113"/>
      <c r="X571" s="113"/>
      <c r="Y571" s="113"/>
      <c r="Z571" s="113"/>
      <c r="AA571" s="113"/>
      <c r="AB571" s="113"/>
      <c r="AC571" s="113"/>
      <c r="AD571" s="113"/>
      <c r="AE571" s="113"/>
      <c r="AF571" s="113"/>
      <c r="AG571" s="113"/>
      <c r="AH571" s="113"/>
      <c r="AI571" s="113"/>
      <c r="AJ571" s="113"/>
      <c r="AK571" s="113"/>
      <c r="AL571" s="113"/>
      <c r="AM571" s="113"/>
      <c r="AN571" s="113"/>
      <c r="AO571" s="113"/>
      <c r="AP571" s="113"/>
      <c r="AQ571" s="113"/>
      <c r="AR571" s="113"/>
      <c r="AS571" s="113"/>
      <c r="AT571" s="113"/>
      <c r="AU571" s="113"/>
      <c r="AV571" s="113"/>
      <c r="AW571" s="113"/>
      <c r="AX571" s="113"/>
      <c r="AY571" s="113"/>
      <c r="AZ571" s="113"/>
      <c r="BA571" s="113"/>
      <c r="BB571" s="113"/>
      <c r="BC571" s="113"/>
      <c r="BD571" s="113"/>
      <c r="BE571" s="113"/>
      <c r="BF571" s="113"/>
      <c r="BG571" s="113"/>
      <c r="BH571" s="113"/>
      <c r="BI571" s="113"/>
      <c r="BJ571" s="113"/>
      <c r="BK571" s="113"/>
      <c r="BL571" s="113"/>
      <c r="BM571" s="113"/>
      <c r="BN571" s="113"/>
      <c r="BO571" s="113"/>
      <c r="BP571" s="113"/>
      <c r="BQ571" s="113"/>
      <c r="BR571" s="113"/>
      <c r="BS571" s="113"/>
      <c r="BT571" s="113"/>
      <c r="BU571" s="113"/>
      <c r="BV571" s="113"/>
      <c r="BW571" s="113"/>
      <c r="BX571" s="113"/>
      <c r="BY571" s="113"/>
      <c r="BZ571" s="113"/>
      <c r="CA571" s="113"/>
      <c r="CB571" s="113"/>
      <c r="CC571" s="113"/>
      <c r="CD571" s="113"/>
      <c r="CE571" s="113"/>
      <c r="CF571" s="113"/>
      <c r="CG571" s="113"/>
      <c r="CH571" s="113"/>
      <c r="CI571" s="113"/>
      <c r="CJ571" s="113"/>
      <c r="CK571" s="113"/>
      <c r="CL571" s="113"/>
      <c r="CM571" s="113"/>
      <c r="CN571" s="113"/>
      <c r="CO571" s="113"/>
      <c r="CP571" s="113"/>
      <c r="CQ571" s="113"/>
      <c r="CR571" s="113"/>
      <c r="CS571" s="113"/>
      <c r="CT571" s="113"/>
      <c r="CU571" s="113"/>
      <c r="CV571" s="113"/>
      <c r="CW571" s="113"/>
      <c r="CX571" s="113"/>
      <c r="CY571" s="113"/>
      <c r="CZ571" s="113"/>
      <c r="DA571" s="113"/>
      <c r="DB571" s="113"/>
      <c r="DC571" s="113"/>
      <c r="DD571" s="113"/>
      <c r="DE571" s="113"/>
      <c r="DF571" s="113"/>
      <c r="DG571" s="113"/>
      <c r="DH571" s="113"/>
      <c r="DI571" s="113"/>
      <c r="DJ571" s="113"/>
      <c r="DK571" s="113"/>
      <c r="DL571" s="113"/>
      <c r="DM571" s="113"/>
      <c r="DN571" s="113"/>
      <c r="DO571" s="113"/>
      <c r="DP571" s="113"/>
      <c r="DQ571" s="113"/>
      <c r="DR571" s="113"/>
      <c r="DS571" s="113"/>
      <c r="DT571" s="113"/>
      <c r="DU571" s="113"/>
      <c r="DV571" s="113"/>
      <c r="DW571" s="113"/>
      <c r="DX571" s="113"/>
      <c r="DY571" s="113"/>
      <c r="DZ571" s="113"/>
      <c r="EA571" s="113"/>
      <c r="EB571" s="113"/>
      <c r="EC571" s="113"/>
      <c r="ED571" s="113"/>
      <c r="EE571" s="113"/>
      <c r="EF571" s="113"/>
      <c r="EG571" s="113"/>
      <c r="EH571" s="113"/>
      <c r="EI571" s="113"/>
      <c r="EJ571" s="113"/>
      <c r="EK571" s="113"/>
      <c r="EL571" s="113"/>
      <c r="EM571" s="113"/>
      <c r="EN571" s="113"/>
      <c r="EO571" s="113"/>
      <c r="EP571" s="113"/>
      <c r="EQ571" s="113"/>
      <c r="ER571" s="113"/>
    </row>
    <row r="572" spans="1:148">
      <c r="A572" s="113"/>
      <c r="B572" s="113"/>
      <c r="S572" s="113"/>
      <c r="T572" s="113"/>
      <c r="U572" s="113"/>
      <c r="V572" s="113"/>
      <c r="W572" s="113"/>
      <c r="X572" s="113"/>
      <c r="Y572" s="113"/>
      <c r="Z572" s="113"/>
      <c r="AA572" s="113"/>
      <c r="AB572" s="113"/>
      <c r="AC572" s="113"/>
      <c r="AD572" s="113"/>
      <c r="AE572" s="113"/>
      <c r="AF572" s="113"/>
      <c r="AG572" s="113"/>
      <c r="AH572" s="113"/>
      <c r="AI572" s="113"/>
      <c r="AJ572" s="113"/>
      <c r="AK572" s="113"/>
      <c r="AL572" s="113"/>
      <c r="AM572" s="113"/>
      <c r="AN572" s="113"/>
      <c r="AO572" s="113"/>
      <c r="AP572" s="113"/>
      <c r="AQ572" s="113"/>
      <c r="AR572" s="113"/>
      <c r="AS572" s="113"/>
      <c r="AT572" s="113"/>
      <c r="AU572" s="113"/>
      <c r="AV572" s="113"/>
      <c r="AW572" s="113"/>
      <c r="AX572" s="113"/>
      <c r="AY572" s="113"/>
      <c r="AZ572" s="113"/>
      <c r="BA572" s="113"/>
      <c r="BB572" s="113"/>
      <c r="BC572" s="113"/>
      <c r="BD572" s="113"/>
      <c r="BE572" s="113"/>
      <c r="BF572" s="113"/>
      <c r="BG572" s="113"/>
      <c r="BH572" s="113"/>
      <c r="BI572" s="113"/>
      <c r="BJ572" s="113"/>
      <c r="BK572" s="113"/>
      <c r="BL572" s="113"/>
      <c r="BM572" s="113"/>
      <c r="BN572" s="113"/>
      <c r="BO572" s="113"/>
      <c r="BP572" s="113"/>
      <c r="BQ572" s="113"/>
      <c r="BR572" s="113"/>
      <c r="BS572" s="113"/>
      <c r="BT572" s="113"/>
      <c r="BU572" s="113"/>
      <c r="BV572" s="113"/>
      <c r="BW572" s="113"/>
      <c r="BX572" s="113"/>
      <c r="BY572" s="113"/>
      <c r="BZ572" s="113"/>
      <c r="CA572" s="113"/>
      <c r="CB572" s="113"/>
      <c r="CC572" s="113"/>
      <c r="CD572" s="113"/>
      <c r="CE572" s="113"/>
      <c r="CF572" s="113"/>
      <c r="CG572" s="113"/>
      <c r="CH572" s="113"/>
      <c r="CI572" s="113"/>
      <c r="CJ572" s="113"/>
      <c r="CK572" s="113"/>
      <c r="CL572" s="113"/>
      <c r="CM572" s="113"/>
      <c r="CN572" s="113"/>
      <c r="CO572" s="113"/>
      <c r="CP572" s="113"/>
      <c r="CQ572" s="113"/>
      <c r="CR572" s="113"/>
      <c r="CS572" s="113"/>
      <c r="CT572" s="113"/>
      <c r="CU572" s="113"/>
      <c r="CV572" s="113"/>
      <c r="CW572" s="113"/>
      <c r="CX572" s="113"/>
      <c r="CY572" s="113"/>
      <c r="CZ572" s="113"/>
      <c r="DA572" s="113"/>
      <c r="DB572" s="113"/>
      <c r="DC572" s="113"/>
      <c r="DD572" s="113"/>
      <c r="DE572" s="113"/>
      <c r="DF572" s="113"/>
      <c r="DG572" s="113"/>
      <c r="DH572" s="113"/>
      <c r="DI572" s="113"/>
      <c r="DJ572" s="113"/>
      <c r="DK572" s="113"/>
      <c r="DL572" s="113"/>
      <c r="DM572" s="113"/>
      <c r="DN572" s="113"/>
      <c r="DO572" s="113"/>
      <c r="DP572" s="113"/>
      <c r="DQ572" s="113"/>
      <c r="DR572" s="113"/>
      <c r="DS572" s="113"/>
      <c r="DT572" s="113"/>
      <c r="DU572" s="113"/>
      <c r="DV572" s="113"/>
      <c r="DW572" s="113"/>
      <c r="DX572" s="113"/>
      <c r="DY572" s="113"/>
      <c r="DZ572" s="113"/>
      <c r="EA572" s="113"/>
      <c r="EB572" s="113"/>
      <c r="EC572" s="113"/>
      <c r="ED572" s="113"/>
      <c r="EE572" s="113"/>
      <c r="EF572" s="113"/>
      <c r="EG572" s="113"/>
      <c r="EH572" s="113"/>
      <c r="EI572" s="113"/>
      <c r="EJ572" s="113"/>
      <c r="EK572" s="113"/>
      <c r="EL572" s="113"/>
      <c r="EM572" s="113"/>
      <c r="EN572" s="113"/>
      <c r="EO572" s="113"/>
      <c r="EP572" s="113"/>
      <c r="EQ572" s="113"/>
      <c r="ER572" s="113"/>
    </row>
    <row r="573" spans="1:148">
      <c r="A573" s="113"/>
      <c r="B573" s="113"/>
      <c r="S573" s="113"/>
      <c r="T573" s="113"/>
      <c r="U573" s="113"/>
      <c r="V573" s="113"/>
      <c r="W573" s="113"/>
      <c r="X573" s="113"/>
      <c r="Y573" s="113"/>
      <c r="Z573" s="113"/>
      <c r="AA573" s="113"/>
      <c r="AB573" s="113"/>
      <c r="AC573" s="113"/>
      <c r="AD573" s="113"/>
      <c r="AE573" s="113"/>
      <c r="AF573" s="113"/>
      <c r="AG573" s="113"/>
      <c r="AH573" s="113"/>
      <c r="AI573" s="113"/>
      <c r="AJ573" s="113"/>
      <c r="AK573" s="113"/>
      <c r="AL573" s="113"/>
      <c r="AM573" s="113"/>
      <c r="AN573" s="113"/>
      <c r="AO573" s="113"/>
      <c r="AP573" s="113"/>
      <c r="AQ573" s="113"/>
      <c r="AR573" s="113"/>
      <c r="AS573" s="113"/>
      <c r="AT573" s="113"/>
      <c r="AU573" s="113"/>
      <c r="AV573" s="113"/>
      <c r="AW573" s="113"/>
      <c r="AX573" s="113"/>
      <c r="AY573" s="113"/>
      <c r="AZ573" s="113"/>
      <c r="BA573" s="113"/>
      <c r="BB573" s="113"/>
      <c r="BC573" s="113"/>
      <c r="BD573" s="113"/>
      <c r="BE573" s="113"/>
      <c r="BF573" s="113"/>
      <c r="BG573" s="113"/>
      <c r="BH573" s="113"/>
      <c r="BI573" s="113"/>
      <c r="BJ573" s="113"/>
      <c r="BK573" s="113"/>
      <c r="BL573" s="113"/>
      <c r="BM573" s="113"/>
      <c r="BN573" s="113"/>
      <c r="BO573" s="113"/>
      <c r="BP573" s="113"/>
      <c r="BQ573" s="113"/>
      <c r="BR573" s="113"/>
      <c r="BS573" s="113"/>
      <c r="BT573" s="113"/>
      <c r="BU573" s="113"/>
      <c r="BV573" s="113"/>
      <c r="BW573" s="113"/>
      <c r="BX573" s="113"/>
      <c r="BY573" s="113"/>
      <c r="BZ573" s="113"/>
      <c r="CA573" s="113"/>
      <c r="CB573" s="113"/>
      <c r="CC573" s="113"/>
      <c r="CD573" s="113"/>
      <c r="CE573" s="113"/>
      <c r="CF573" s="113"/>
      <c r="CG573" s="113"/>
      <c r="CH573" s="113"/>
      <c r="CI573" s="113"/>
      <c r="CJ573" s="113"/>
      <c r="CK573" s="113"/>
      <c r="CL573" s="113"/>
      <c r="CM573" s="113"/>
      <c r="CN573" s="113"/>
      <c r="CO573" s="113"/>
      <c r="CP573" s="113"/>
      <c r="CQ573" s="113"/>
      <c r="CR573" s="113"/>
      <c r="CS573" s="113"/>
      <c r="CT573" s="113"/>
      <c r="CU573" s="113"/>
      <c r="CV573" s="113"/>
      <c r="CW573" s="113"/>
      <c r="CX573" s="113"/>
      <c r="CY573" s="113"/>
      <c r="CZ573" s="113"/>
      <c r="DA573" s="113"/>
      <c r="DB573" s="113"/>
      <c r="DC573" s="113"/>
      <c r="DD573" s="113"/>
      <c r="DE573" s="113"/>
      <c r="DF573" s="113"/>
      <c r="DG573" s="113"/>
      <c r="DH573" s="113"/>
      <c r="DI573" s="113"/>
      <c r="DJ573" s="113"/>
      <c r="DK573" s="113"/>
      <c r="DL573" s="113"/>
      <c r="DM573" s="113"/>
      <c r="DN573" s="113"/>
      <c r="DO573" s="113"/>
      <c r="DP573" s="113"/>
      <c r="DQ573" s="113"/>
      <c r="DR573" s="113"/>
      <c r="DS573" s="113"/>
      <c r="DT573" s="113"/>
      <c r="DU573" s="113"/>
      <c r="DV573" s="113"/>
      <c r="DW573" s="113"/>
      <c r="DX573" s="113"/>
      <c r="DY573" s="113"/>
      <c r="DZ573" s="113"/>
      <c r="EA573" s="113"/>
      <c r="EB573" s="113"/>
      <c r="EC573" s="113"/>
      <c r="ED573" s="113"/>
      <c r="EE573" s="113"/>
      <c r="EF573" s="113"/>
      <c r="EG573" s="113"/>
      <c r="EH573" s="113"/>
      <c r="EI573" s="113"/>
      <c r="EJ573" s="113"/>
      <c r="EK573" s="113"/>
      <c r="EL573" s="113"/>
      <c r="EM573" s="113"/>
      <c r="EN573" s="113"/>
      <c r="EO573" s="113"/>
      <c r="EP573" s="113"/>
      <c r="EQ573" s="113"/>
      <c r="ER573" s="113"/>
    </row>
    <row r="574" spans="1:148">
      <c r="A574" s="113"/>
      <c r="B574" s="113"/>
      <c r="S574" s="113"/>
      <c r="T574" s="113"/>
      <c r="U574" s="113"/>
      <c r="V574" s="113"/>
      <c r="W574" s="113"/>
      <c r="X574" s="113"/>
      <c r="Y574" s="113"/>
      <c r="Z574" s="113"/>
      <c r="AA574" s="113"/>
      <c r="AB574" s="113"/>
      <c r="AC574" s="113"/>
      <c r="AD574" s="113"/>
      <c r="AE574" s="113"/>
      <c r="AF574" s="113"/>
      <c r="AG574" s="113"/>
      <c r="AH574" s="113"/>
      <c r="AI574" s="113"/>
      <c r="AJ574" s="113"/>
      <c r="AK574" s="113"/>
      <c r="AL574" s="113"/>
      <c r="AM574" s="113"/>
      <c r="AN574" s="113"/>
      <c r="AO574" s="113"/>
      <c r="AP574" s="113"/>
      <c r="AQ574" s="113"/>
      <c r="AR574" s="113"/>
      <c r="AS574" s="113"/>
      <c r="AT574" s="113"/>
      <c r="AU574" s="113"/>
      <c r="AV574" s="113"/>
      <c r="AW574" s="113"/>
      <c r="AX574" s="113"/>
      <c r="AY574" s="113"/>
      <c r="AZ574" s="113"/>
      <c r="BA574" s="113"/>
      <c r="BB574" s="113"/>
      <c r="BC574" s="113"/>
      <c r="BD574" s="113"/>
      <c r="BE574" s="113"/>
      <c r="BF574" s="113"/>
      <c r="BG574" s="113"/>
      <c r="BH574" s="113"/>
      <c r="BI574" s="113"/>
      <c r="BJ574" s="113"/>
      <c r="BK574" s="113"/>
      <c r="BL574" s="113"/>
      <c r="BM574" s="113"/>
      <c r="BN574" s="113"/>
      <c r="BO574" s="113"/>
      <c r="BP574" s="113"/>
      <c r="BQ574" s="113"/>
      <c r="BR574" s="113"/>
      <c r="BS574" s="113"/>
      <c r="BT574" s="113"/>
      <c r="BU574" s="113"/>
      <c r="BV574" s="113"/>
      <c r="BW574" s="113"/>
      <c r="BX574" s="113"/>
      <c r="BY574" s="113"/>
      <c r="BZ574" s="113"/>
      <c r="CA574" s="113"/>
      <c r="CB574" s="113"/>
      <c r="CC574" s="113"/>
      <c r="CD574" s="113"/>
      <c r="CE574" s="113"/>
      <c r="CF574" s="113"/>
      <c r="CG574" s="113"/>
      <c r="CH574" s="113"/>
      <c r="CI574" s="113"/>
      <c r="CJ574" s="113"/>
      <c r="CK574" s="113"/>
      <c r="CL574" s="113"/>
      <c r="CM574" s="113"/>
      <c r="CN574" s="113"/>
      <c r="CO574" s="113"/>
      <c r="CP574" s="113"/>
      <c r="CQ574" s="113"/>
      <c r="CR574" s="113"/>
      <c r="CS574" s="113"/>
      <c r="CT574" s="113"/>
      <c r="CU574" s="113"/>
      <c r="CV574" s="113"/>
      <c r="CW574" s="113"/>
      <c r="CX574" s="113"/>
      <c r="CY574" s="113"/>
      <c r="CZ574" s="113"/>
      <c r="DA574" s="113"/>
      <c r="DB574" s="113"/>
      <c r="DC574" s="113"/>
      <c r="DD574" s="113"/>
      <c r="DE574" s="113"/>
      <c r="DF574" s="113"/>
      <c r="DG574" s="113"/>
      <c r="DH574" s="113"/>
      <c r="DI574" s="113"/>
      <c r="DJ574" s="113"/>
      <c r="DK574" s="113"/>
      <c r="DL574" s="113"/>
      <c r="DM574" s="113"/>
      <c r="DN574" s="113"/>
      <c r="DO574" s="113"/>
      <c r="DP574" s="113"/>
      <c r="DQ574" s="113"/>
      <c r="DR574" s="113"/>
      <c r="DS574" s="113"/>
      <c r="DT574" s="113"/>
      <c r="DU574" s="113"/>
      <c r="DV574" s="113"/>
      <c r="DW574" s="113"/>
      <c r="DX574" s="113"/>
      <c r="DY574" s="113"/>
      <c r="DZ574" s="113"/>
      <c r="EA574" s="113"/>
      <c r="EB574" s="113"/>
      <c r="EC574" s="113"/>
      <c r="ED574" s="113"/>
      <c r="EE574" s="113"/>
      <c r="EF574" s="113"/>
      <c r="EG574" s="113"/>
      <c r="EH574" s="113"/>
      <c r="EI574" s="113"/>
      <c r="EJ574" s="113"/>
      <c r="EK574" s="113"/>
      <c r="EL574" s="113"/>
      <c r="EM574" s="113"/>
      <c r="EN574" s="113"/>
      <c r="EO574" s="113"/>
      <c r="EP574" s="113"/>
      <c r="EQ574" s="113"/>
      <c r="ER574" s="113"/>
    </row>
    <row r="575" spans="1:148">
      <c r="A575" s="113"/>
      <c r="B575" s="113"/>
      <c r="S575" s="113"/>
      <c r="T575" s="113"/>
      <c r="U575" s="113"/>
      <c r="V575" s="113"/>
      <c r="W575" s="113"/>
      <c r="X575" s="113"/>
      <c r="Y575" s="113"/>
      <c r="Z575" s="113"/>
      <c r="AA575" s="113"/>
      <c r="AB575" s="113"/>
      <c r="AC575" s="113"/>
      <c r="AD575" s="113"/>
      <c r="AE575" s="113"/>
      <c r="AF575" s="113"/>
      <c r="AG575" s="113"/>
      <c r="AH575" s="113"/>
      <c r="AI575" s="113"/>
      <c r="AJ575" s="113"/>
      <c r="AK575" s="113"/>
      <c r="AL575" s="113"/>
      <c r="AM575" s="113"/>
      <c r="AN575" s="113"/>
      <c r="AO575" s="113"/>
      <c r="AP575" s="113"/>
      <c r="AQ575" s="113"/>
      <c r="AR575" s="113"/>
      <c r="AS575" s="113"/>
      <c r="AT575" s="113"/>
      <c r="AU575" s="113"/>
      <c r="AV575" s="113"/>
      <c r="AW575" s="113"/>
      <c r="AX575" s="113"/>
      <c r="AY575" s="113"/>
      <c r="AZ575" s="113"/>
      <c r="BA575" s="113"/>
      <c r="BB575" s="113"/>
      <c r="BC575" s="113"/>
      <c r="BD575" s="113"/>
      <c r="BE575" s="113"/>
      <c r="BF575" s="113"/>
      <c r="BG575" s="113"/>
      <c r="BH575" s="113"/>
      <c r="BI575" s="113"/>
      <c r="BJ575" s="113"/>
      <c r="BK575" s="113"/>
      <c r="BL575" s="113"/>
      <c r="BM575" s="113"/>
      <c r="BN575" s="113"/>
      <c r="BO575" s="113"/>
      <c r="BP575" s="113"/>
      <c r="BQ575" s="113"/>
      <c r="BR575" s="113"/>
      <c r="BS575" s="113"/>
      <c r="BT575" s="113"/>
      <c r="BU575" s="113"/>
      <c r="BV575" s="113"/>
      <c r="BW575" s="113"/>
      <c r="BX575" s="113"/>
      <c r="BY575" s="113"/>
      <c r="BZ575" s="113"/>
      <c r="CA575" s="113"/>
      <c r="CB575" s="113"/>
      <c r="CC575" s="113"/>
      <c r="CD575" s="113"/>
      <c r="CE575" s="113"/>
      <c r="CF575" s="113"/>
      <c r="CG575" s="113"/>
      <c r="CH575" s="113"/>
      <c r="CI575" s="113"/>
      <c r="CJ575" s="113"/>
      <c r="CK575" s="113"/>
      <c r="CL575" s="113"/>
      <c r="CM575" s="113"/>
      <c r="CN575" s="113"/>
      <c r="CO575" s="113"/>
      <c r="CP575" s="113"/>
      <c r="CQ575" s="113"/>
      <c r="CR575" s="113"/>
      <c r="CS575" s="113"/>
      <c r="CT575" s="113"/>
      <c r="CU575" s="113"/>
      <c r="CV575" s="113"/>
      <c r="CW575" s="113"/>
      <c r="CX575" s="113"/>
      <c r="CY575" s="113"/>
      <c r="CZ575" s="113"/>
      <c r="DA575" s="113"/>
      <c r="DB575" s="113"/>
      <c r="DC575" s="113"/>
      <c r="DD575" s="113"/>
      <c r="DE575" s="113"/>
      <c r="DF575" s="113"/>
      <c r="DG575" s="113"/>
      <c r="DH575" s="113"/>
      <c r="DI575" s="113"/>
      <c r="DJ575" s="113"/>
      <c r="DK575" s="113"/>
      <c r="DL575" s="113"/>
      <c r="DM575" s="113"/>
      <c r="DN575" s="113"/>
      <c r="DO575" s="113"/>
      <c r="DP575" s="113"/>
      <c r="DQ575" s="113"/>
      <c r="DR575" s="113"/>
      <c r="DS575" s="113"/>
      <c r="DT575" s="113"/>
      <c r="DU575" s="113"/>
      <c r="DV575" s="113"/>
      <c r="DW575" s="113"/>
      <c r="DX575" s="113"/>
      <c r="DY575" s="113"/>
      <c r="DZ575" s="113"/>
      <c r="EA575" s="113"/>
      <c r="EB575" s="113"/>
      <c r="EC575" s="113"/>
      <c r="ED575" s="113"/>
      <c r="EE575" s="113"/>
      <c r="EF575" s="113"/>
      <c r="EG575" s="113"/>
      <c r="EH575" s="113"/>
      <c r="EI575" s="113"/>
      <c r="EJ575" s="113"/>
      <c r="EK575" s="113"/>
      <c r="EL575" s="113"/>
      <c r="EM575" s="113"/>
      <c r="EN575" s="113"/>
      <c r="EO575" s="113"/>
      <c r="EP575" s="113"/>
      <c r="EQ575" s="113"/>
      <c r="ER575" s="113"/>
    </row>
    <row r="576" spans="1:148">
      <c r="A576" s="113"/>
      <c r="B576" s="113"/>
      <c r="S576" s="113"/>
      <c r="T576" s="113"/>
      <c r="U576" s="113"/>
      <c r="V576" s="113"/>
      <c r="W576" s="113"/>
      <c r="X576" s="113"/>
      <c r="Y576" s="113"/>
      <c r="Z576" s="113"/>
      <c r="AA576" s="113"/>
      <c r="AB576" s="113"/>
      <c r="AC576" s="113"/>
      <c r="AD576" s="113"/>
      <c r="AE576" s="113"/>
      <c r="AF576" s="113"/>
      <c r="AG576" s="113"/>
      <c r="AH576" s="113"/>
      <c r="AI576" s="113"/>
      <c r="AJ576" s="113"/>
      <c r="AK576" s="113"/>
      <c r="AL576" s="113"/>
      <c r="AM576" s="113"/>
      <c r="AN576" s="113"/>
      <c r="AO576" s="113"/>
      <c r="AP576" s="113"/>
      <c r="AQ576" s="113"/>
      <c r="AR576" s="113"/>
      <c r="AS576" s="113"/>
      <c r="AT576" s="113"/>
      <c r="AU576" s="113"/>
      <c r="AV576" s="113"/>
      <c r="AW576" s="113"/>
      <c r="AX576" s="113"/>
      <c r="AY576" s="113"/>
      <c r="AZ576" s="113"/>
      <c r="BA576" s="113"/>
      <c r="BB576" s="113"/>
      <c r="BC576" s="113"/>
      <c r="BD576" s="113"/>
      <c r="BE576" s="113"/>
      <c r="BF576" s="113"/>
      <c r="BG576" s="113"/>
      <c r="BH576" s="113"/>
      <c r="BI576" s="113"/>
      <c r="BJ576" s="113"/>
      <c r="BK576" s="113"/>
      <c r="BL576" s="113"/>
      <c r="BM576" s="113"/>
      <c r="BN576" s="113"/>
      <c r="BO576" s="113"/>
      <c r="BP576" s="113"/>
      <c r="BQ576" s="113"/>
      <c r="BR576" s="113"/>
      <c r="BS576" s="113"/>
      <c r="BT576" s="113"/>
      <c r="BU576" s="113"/>
      <c r="BV576" s="113"/>
      <c r="BW576" s="113"/>
      <c r="BX576" s="113"/>
      <c r="BY576" s="113"/>
      <c r="BZ576" s="113"/>
      <c r="CA576" s="113"/>
      <c r="CB576" s="113"/>
      <c r="CC576" s="113"/>
      <c r="CD576" s="113"/>
      <c r="CE576" s="113"/>
      <c r="CF576" s="113"/>
      <c r="CG576" s="113"/>
      <c r="CH576" s="113"/>
      <c r="CI576" s="113"/>
      <c r="CJ576" s="113"/>
      <c r="CK576" s="113"/>
      <c r="CL576" s="113"/>
      <c r="CM576" s="113"/>
      <c r="CN576" s="113"/>
      <c r="CO576" s="113"/>
      <c r="CP576" s="113"/>
      <c r="CQ576" s="113"/>
      <c r="CR576" s="113"/>
      <c r="CS576" s="113"/>
      <c r="CT576" s="113"/>
      <c r="CU576" s="113"/>
      <c r="CV576" s="113"/>
      <c r="CW576" s="113"/>
      <c r="CX576" s="113"/>
      <c r="CY576" s="113"/>
      <c r="CZ576" s="113"/>
      <c r="DA576" s="113"/>
      <c r="DB576" s="113"/>
      <c r="DC576" s="113"/>
      <c r="DD576" s="113"/>
      <c r="DE576" s="113"/>
      <c r="DF576" s="113"/>
      <c r="DG576" s="113"/>
      <c r="DH576" s="113"/>
      <c r="DI576" s="113"/>
      <c r="DJ576" s="113"/>
      <c r="DK576" s="113"/>
      <c r="DL576" s="113"/>
      <c r="DM576" s="113"/>
      <c r="DN576" s="113"/>
      <c r="DO576" s="113"/>
      <c r="DP576" s="113"/>
      <c r="DQ576" s="113"/>
      <c r="DR576" s="113"/>
      <c r="DS576" s="113"/>
      <c r="DT576" s="113"/>
      <c r="DU576" s="113"/>
      <c r="DV576" s="113"/>
      <c r="DW576" s="113"/>
      <c r="DX576" s="113"/>
      <c r="DY576" s="113"/>
      <c r="DZ576" s="113"/>
      <c r="EA576" s="113"/>
      <c r="EB576" s="113"/>
      <c r="EC576" s="113"/>
      <c r="ED576" s="113"/>
      <c r="EE576" s="113"/>
      <c r="EF576" s="113"/>
      <c r="EG576" s="113"/>
      <c r="EH576" s="113"/>
      <c r="EI576" s="113"/>
      <c r="EJ576" s="113"/>
      <c r="EK576" s="113"/>
      <c r="EL576" s="113"/>
      <c r="EM576" s="113"/>
      <c r="EN576" s="113"/>
      <c r="EO576" s="113"/>
      <c r="EP576" s="113"/>
      <c r="EQ576" s="113"/>
      <c r="ER576" s="113"/>
    </row>
    <row r="577" spans="1:148">
      <c r="A577" s="113"/>
      <c r="B577" s="113"/>
      <c r="S577" s="113"/>
      <c r="T577" s="113"/>
      <c r="U577" s="113"/>
      <c r="V577" s="113"/>
      <c r="W577" s="113"/>
      <c r="X577" s="113"/>
      <c r="Y577" s="113"/>
      <c r="Z577" s="113"/>
      <c r="AA577" s="113"/>
      <c r="AB577" s="113"/>
      <c r="AC577" s="113"/>
      <c r="AD577" s="113"/>
      <c r="AE577" s="113"/>
      <c r="AF577" s="113"/>
      <c r="AG577" s="113"/>
      <c r="AH577" s="113"/>
      <c r="AI577" s="113"/>
      <c r="AJ577" s="113"/>
      <c r="AK577" s="113"/>
      <c r="AL577" s="113"/>
      <c r="AM577" s="113"/>
      <c r="AN577" s="113"/>
      <c r="AO577" s="113"/>
      <c r="AP577" s="113"/>
      <c r="AQ577" s="113"/>
      <c r="AR577" s="113"/>
      <c r="AS577" s="113"/>
      <c r="AT577" s="113"/>
      <c r="AU577" s="113"/>
      <c r="AV577" s="113"/>
      <c r="AW577" s="113"/>
      <c r="AX577" s="113"/>
      <c r="AY577" s="113"/>
      <c r="AZ577" s="113"/>
      <c r="BA577" s="113"/>
      <c r="BB577" s="113"/>
      <c r="BC577" s="113"/>
      <c r="BD577" s="113"/>
      <c r="BE577" s="113"/>
      <c r="BF577" s="113"/>
      <c r="BG577" s="113"/>
      <c r="BH577" s="113"/>
      <c r="BI577" s="113"/>
      <c r="BJ577" s="113"/>
      <c r="BK577" s="113"/>
      <c r="BL577" s="113"/>
      <c r="BM577" s="113"/>
      <c r="BN577" s="113"/>
      <c r="BO577" s="113"/>
      <c r="BP577" s="113"/>
      <c r="BQ577" s="113"/>
      <c r="BR577" s="113"/>
      <c r="BS577" s="113"/>
      <c r="BT577" s="113"/>
      <c r="BU577" s="113"/>
      <c r="BV577" s="113"/>
      <c r="BW577" s="113"/>
      <c r="BX577" s="113"/>
      <c r="BY577" s="113"/>
      <c r="BZ577" s="113"/>
      <c r="CA577" s="113"/>
      <c r="CB577" s="113"/>
      <c r="CC577" s="113"/>
      <c r="CD577" s="113"/>
      <c r="CE577" s="113"/>
      <c r="CF577" s="113"/>
      <c r="CG577" s="113"/>
      <c r="CH577" s="113"/>
      <c r="CI577" s="113"/>
      <c r="CJ577" s="113"/>
      <c r="CK577" s="113"/>
      <c r="CL577" s="113"/>
      <c r="CM577" s="113"/>
      <c r="CN577" s="113"/>
      <c r="CO577" s="113"/>
      <c r="CP577" s="113"/>
      <c r="CQ577" s="113"/>
      <c r="CR577" s="113"/>
      <c r="CS577" s="113"/>
      <c r="CT577" s="113"/>
      <c r="CU577" s="113"/>
      <c r="CV577" s="113"/>
      <c r="CW577" s="113"/>
      <c r="CX577" s="113"/>
      <c r="CY577" s="113"/>
      <c r="CZ577" s="113"/>
      <c r="DA577" s="113"/>
      <c r="DB577" s="113"/>
      <c r="DC577" s="113"/>
      <c r="DD577" s="113"/>
      <c r="DE577" s="113"/>
      <c r="DF577" s="113"/>
      <c r="DG577" s="113"/>
      <c r="DH577" s="113"/>
      <c r="DI577" s="113"/>
      <c r="DJ577" s="113"/>
      <c r="DK577" s="113"/>
      <c r="DL577" s="113"/>
      <c r="DM577" s="113"/>
      <c r="DN577" s="113"/>
      <c r="DO577" s="113"/>
      <c r="DP577" s="113"/>
      <c r="DQ577" s="113"/>
      <c r="DR577" s="113"/>
      <c r="DS577" s="113"/>
      <c r="DT577" s="113"/>
      <c r="DU577" s="113"/>
      <c r="DV577" s="113"/>
      <c r="DW577" s="113"/>
      <c r="DX577" s="113"/>
      <c r="DY577" s="113"/>
      <c r="DZ577" s="113"/>
      <c r="EA577" s="113"/>
      <c r="EB577" s="113"/>
      <c r="EC577" s="113"/>
      <c r="ED577" s="113"/>
      <c r="EE577" s="113"/>
      <c r="EF577" s="113"/>
      <c r="EG577" s="113"/>
      <c r="EH577" s="113"/>
      <c r="EI577" s="113"/>
      <c r="EJ577" s="113"/>
      <c r="EK577" s="113"/>
      <c r="EL577" s="113"/>
      <c r="EM577" s="113"/>
      <c r="EN577" s="113"/>
      <c r="EO577" s="113"/>
      <c r="EP577" s="113"/>
      <c r="EQ577" s="113"/>
      <c r="ER577" s="113"/>
    </row>
    <row r="578" spans="1:148">
      <c r="A578" s="113"/>
      <c r="B578" s="113"/>
      <c r="S578" s="113"/>
      <c r="T578" s="113"/>
      <c r="U578" s="113"/>
      <c r="V578" s="113"/>
      <c r="W578" s="113"/>
      <c r="X578" s="113"/>
      <c r="Y578" s="113"/>
      <c r="Z578" s="113"/>
      <c r="AA578" s="113"/>
      <c r="AB578" s="113"/>
      <c r="AC578" s="113"/>
      <c r="AD578" s="113"/>
      <c r="AE578" s="113"/>
      <c r="AF578" s="113"/>
      <c r="AG578" s="113"/>
      <c r="AH578" s="113"/>
      <c r="AI578" s="113"/>
      <c r="AJ578" s="113"/>
      <c r="AK578" s="113"/>
      <c r="AL578" s="113"/>
      <c r="AM578" s="113"/>
      <c r="AN578" s="113"/>
      <c r="AO578" s="113"/>
      <c r="AP578" s="113"/>
      <c r="AQ578" s="113"/>
      <c r="AR578" s="113"/>
      <c r="AS578" s="113"/>
      <c r="AT578" s="113"/>
      <c r="AU578" s="113"/>
      <c r="AV578" s="113"/>
      <c r="AW578" s="113"/>
      <c r="AX578" s="113"/>
      <c r="AY578" s="113"/>
      <c r="AZ578" s="113"/>
      <c r="BA578" s="113"/>
      <c r="BB578" s="113"/>
      <c r="BC578" s="113"/>
      <c r="BD578" s="113"/>
      <c r="BE578" s="113"/>
      <c r="BF578" s="113"/>
      <c r="BG578" s="113"/>
      <c r="BH578" s="113"/>
      <c r="BI578" s="113"/>
      <c r="BJ578" s="113"/>
      <c r="BK578" s="113"/>
      <c r="BL578" s="113"/>
      <c r="BM578" s="113"/>
      <c r="BN578" s="113"/>
      <c r="BO578" s="113"/>
      <c r="BP578" s="113"/>
      <c r="BQ578" s="113"/>
      <c r="BR578" s="113"/>
      <c r="BS578" s="113"/>
      <c r="BT578" s="113"/>
      <c r="BU578" s="113"/>
      <c r="BV578" s="113"/>
      <c r="BW578" s="113"/>
      <c r="BX578" s="113"/>
      <c r="BY578" s="113"/>
      <c r="BZ578" s="113"/>
      <c r="CA578" s="113"/>
      <c r="CB578" s="113"/>
      <c r="CC578" s="113"/>
      <c r="CD578" s="113"/>
      <c r="CE578" s="113"/>
      <c r="CF578" s="113"/>
      <c r="CG578" s="113"/>
      <c r="CH578" s="113"/>
      <c r="CI578" s="113"/>
      <c r="CJ578" s="113"/>
      <c r="CK578" s="113"/>
      <c r="CL578" s="113"/>
      <c r="CM578" s="113"/>
      <c r="CN578" s="113"/>
      <c r="CO578" s="113"/>
      <c r="CP578" s="113"/>
      <c r="CQ578" s="113"/>
      <c r="CR578" s="113"/>
      <c r="CS578" s="113"/>
      <c r="CT578" s="113"/>
      <c r="CU578" s="113"/>
      <c r="CV578" s="113"/>
      <c r="CW578" s="113"/>
      <c r="CX578" s="113"/>
      <c r="CY578" s="113"/>
      <c r="CZ578" s="113"/>
      <c r="DA578" s="113"/>
      <c r="DB578" s="113"/>
      <c r="DC578" s="113"/>
      <c r="DD578" s="113"/>
      <c r="DE578" s="113"/>
      <c r="DF578" s="113"/>
      <c r="DG578" s="113"/>
      <c r="DH578" s="113"/>
      <c r="DI578" s="113"/>
      <c r="DJ578" s="113"/>
      <c r="DK578" s="113"/>
      <c r="DL578" s="113"/>
      <c r="DM578" s="113"/>
      <c r="DN578" s="113"/>
      <c r="DO578" s="113"/>
      <c r="DP578" s="113"/>
      <c r="DQ578" s="113"/>
      <c r="DR578" s="113"/>
      <c r="DS578" s="113"/>
      <c r="DT578" s="113"/>
      <c r="DU578" s="113"/>
      <c r="DV578" s="113"/>
      <c r="DW578" s="113"/>
      <c r="DX578" s="113"/>
      <c r="DY578" s="113"/>
      <c r="DZ578" s="113"/>
      <c r="EA578" s="113"/>
      <c r="EB578" s="113"/>
      <c r="EC578" s="113"/>
      <c r="ED578" s="113"/>
      <c r="EE578" s="113"/>
      <c r="EF578" s="113"/>
      <c r="EG578" s="113"/>
      <c r="EH578" s="113"/>
      <c r="EI578" s="113"/>
      <c r="EJ578" s="113"/>
      <c r="EK578" s="113"/>
      <c r="EL578" s="113"/>
      <c r="EM578" s="113"/>
      <c r="EN578" s="113"/>
      <c r="EO578" s="113"/>
      <c r="EP578" s="113"/>
      <c r="EQ578" s="113"/>
      <c r="ER578" s="113"/>
    </row>
    <row r="579" spans="1:148">
      <c r="A579" s="113"/>
      <c r="B579" s="113"/>
      <c r="S579" s="113"/>
      <c r="T579" s="113"/>
      <c r="U579" s="113"/>
      <c r="V579" s="113"/>
      <c r="W579" s="113"/>
      <c r="X579" s="113"/>
      <c r="Y579" s="113"/>
      <c r="Z579" s="113"/>
      <c r="AA579" s="113"/>
      <c r="AB579" s="113"/>
      <c r="AC579" s="113"/>
      <c r="AD579" s="113"/>
      <c r="AE579" s="113"/>
      <c r="AF579" s="113"/>
      <c r="AG579" s="113"/>
      <c r="AH579" s="113"/>
      <c r="AI579" s="113"/>
      <c r="AJ579" s="113"/>
      <c r="AK579" s="113"/>
      <c r="AL579" s="113"/>
      <c r="AM579" s="113"/>
      <c r="AN579" s="113"/>
      <c r="AO579" s="113"/>
      <c r="AP579" s="113"/>
      <c r="AQ579" s="113"/>
      <c r="AR579" s="113"/>
      <c r="AS579" s="113"/>
      <c r="AT579" s="113"/>
      <c r="AU579" s="113"/>
      <c r="AV579" s="113"/>
      <c r="AW579" s="113"/>
      <c r="AX579" s="113"/>
      <c r="AY579" s="113"/>
      <c r="AZ579" s="113"/>
      <c r="BA579" s="113"/>
      <c r="BB579" s="113"/>
      <c r="BC579" s="113"/>
      <c r="BD579" s="113"/>
      <c r="BE579" s="113"/>
      <c r="BF579" s="113"/>
      <c r="BG579" s="113"/>
      <c r="BH579" s="113"/>
      <c r="BI579" s="113"/>
      <c r="BJ579" s="113"/>
      <c r="BK579" s="113"/>
      <c r="BL579" s="113"/>
      <c r="BM579" s="113"/>
      <c r="BN579" s="113"/>
      <c r="BO579" s="113"/>
      <c r="BP579" s="113"/>
      <c r="BQ579" s="113"/>
      <c r="BR579" s="113"/>
      <c r="BS579" s="113"/>
      <c r="BT579" s="113"/>
      <c r="BU579" s="113"/>
      <c r="BV579" s="113"/>
      <c r="BW579" s="113"/>
      <c r="BX579" s="113"/>
      <c r="BY579" s="113"/>
      <c r="BZ579" s="113"/>
      <c r="CA579" s="113"/>
      <c r="CB579" s="113"/>
      <c r="CC579" s="113"/>
      <c r="CD579" s="113"/>
      <c r="CE579" s="113"/>
      <c r="CF579" s="113"/>
      <c r="CG579" s="113"/>
      <c r="CH579" s="113"/>
      <c r="CI579" s="113"/>
      <c r="CJ579" s="113"/>
      <c r="CK579" s="113"/>
      <c r="CL579" s="113"/>
      <c r="CM579" s="113"/>
      <c r="CN579" s="113"/>
      <c r="CO579" s="113"/>
      <c r="CP579" s="113"/>
      <c r="CQ579" s="113"/>
      <c r="CR579" s="113"/>
      <c r="CS579" s="113"/>
      <c r="CT579" s="113"/>
      <c r="CU579" s="113"/>
      <c r="CV579" s="113"/>
      <c r="CW579" s="113"/>
      <c r="CX579" s="113"/>
      <c r="CY579" s="113"/>
      <c r="CZ579" s="113"/>
      <c r="DA579" s="113"/>
      <c r="DB579" s="113"/>
      <c r="DC579" s="113"/>
      <c r="DD579" s="113"/>
      <c r="DE579" s="113"/>
      <c r="DF579" s="113"/>
      <c r="DG579" s="113"/>
      <c r="DH579" s="113"/>
      <c r="DI579" s="113"/>
      <c r="DJ579" s="113"/>
      <c r="DK579" s="113"/>
      <c r="DL579" s="113"/>
      <c r="DM579" s="113"/>
      <c r="DN579" s="113"/>
      <c r="DO579" s="113"/>
      <c r="DP579" s="113"/>
      <c r="DQ579" s="113"/>
      <c r="DR579" s="113"/>
      <c r="DS579" s="113"/>
      <c r="DT579" s="113"/>
      <c r="DU579" s="113"/>
      <c r="DV579" s="113"/>
      <c r="DW579" s="113"/>
      <c r="DX579" s="113"/>
      <c r="DY579" s="113"/>
      <c r="DZ579" s="113"/>
      <c r="EA579" s="113"/>
      <c r="EB579" s="113"/>
      <c r="EC579" s="113"/>
      <c r="ED579" s="113"/>
      <c r="EE579" s="113"/>
      <c r="EF579" s="113"/>
      <c r="EG579" s="113"/>
      <c r="EH579" s="113"/>
      <c r="EI579" s="113"/>
      <c r="EJ579" s="113"/>
      <c r="EK579" s="113"/>
      <c r="EL579" s="113"/>
      <c r="EM579" s="113"/>
      <c r="EN579" s="113"/>
      <c r="EO579" s="113"/>
      <c r="EP579" s="113"/>
      <c r="EQ579" s="113"/>
      <c r="ER579" s="113"/>
    </row>
    <row r="580" spans="1:148">
      <c r="A580" s="113"/>
      <c r="B580" s="113"/>
      <c r="S580" s="113"/>
      <c r="T580" s="113"/>
      <c r="U580" s="113"/>
      <c r="V580" s="113"/>
      <c r="W580" s="113"/>
      <c r="X580" s="113"/>
      <c r="Y580" s="113"/>
      <c r="Z580" s="113"/>
      <c r="AA580" s="113"/>
      <c r="AB580" s="113"/>
      <c r="AC580" s="113"/>
      <c r="AD580" s="113"/>
      <c r="AE580" s="113"/>
      <c r="AF580" s="113"/>
      <c r="AG580" s="113"/>
      <c r="AH580" s="113"/>
      <c r="AI580" s="113"/>
      <c r="AJ580" s="113"/>
      <c r="AK580" s="113"/>
      <c r="AL580" s="113"/>
      <c r="AM580" s="113"/>
      <c r="AN580" s="113"/>
      <c r="AO580" s="113"/>
      <c r="AP580" s="113"/>
      <c r="AQ580" s="113"/>
      <c r="AR580" s="113"/>
      <c r="AS580" s="113"/>
      <c r="AT580" s="113"/>
      <c r="AU580" s="113"/>
      <c r="AV580" s="113"/>
      <c r="AW580" s="113"/>
      <c r="AX580" s="113"/>
      <c r="AY580" s="113"/>
      <c r="AZ580" s="113"/>
      <c r="BA580" s="113"/>
      <c r="BB580" s="113"/>
      <c r="BC580" s="113"/>
      <c r="BD580" s="113"/>
      <c r="BE580" s="113"/>
      <c r="BF580" s="113"/>
      <c r="BG580" s="113"/>
      <c r="BH580" s="113"/>
      <c r="BI580" s="113"/>
      <c r="BJ580" s="113"/>
      <c r="BK580" s="113"/>
      <c r="BL580" s="113"/>
      <c r="BM580" s="113"/>
      <c r="BN580" s="113"/>
      <c r="BO580" s="113"/>
      <c r="BP580" s="113"/>
      <c r="BQ580" s="113"/>
      <c r="BR580" s="113"/>
      <c r="BS580" s="113"/>
      <c r="BT580" s="113"/>
      <c r="BU580" s="113"/>
      <c r="BV580" s="113"/>
      <c r="BW580" s="113"/>
      <c r="BX580" s="113"/>
      <c r="BY580" s="113"/>
      <c r="BZ580" s="113"/>
      <c r="CA580" s="113"/>
      <c r="CB580" s="113"/>
      <c r="CC580" s="113"/>
      <c r="CD580" s="113"/>
      <c r="CE580" s="113"/>
      <c r="CF580" s="113"/>
      <c r="CG580" s="113"/>
      <c r="CH580" s="113"/>
      <c r="CI580" s="113"/>
      <c r="CJ580" s="113"/>
      <c r="CK580" s="113"/>
      <c r="CL580" s="113"/>
      <c r="CM580" s="113"/>
      <c r="CN580" s="113"/>
      <c r="CO580" s="113"/>
      <c r="CP580" s="113"/>
      <c r="CQ580" s="113"/>
      <c r="CR580" s="113"/>
      <c r="CS580" s="113"/>
      <c r="CT580" s="113"/>
      <c r="CU580" s="113"/>
      <c r="CV580" s="113"/>
      <c r="CW580" s="113"/>
      <c r="CX580" s="113"/>
      <c r="CY580" s="113"/>
      <c r="CZ580" s="113"/>
      <c r="DA580" s="113"/>
      <c r="DB580" s="113"/>
      <c r="DC580" s="113"/>
      <c r="DD580" s="113"/>
      <c r="DE580" s="113"/>
      <c r="DF580" s="113"/>
      <c r="DG580" s="113"/>
      <c r="DH580" s="113"/>
      <c r="DI580" s="113"/>
      <c r="DJ580" s="113"/>
      <c r="DK580" s="113"/>
      <c r="DL580" s="113"/>
      <c r="DM580" s="113"/>
      <c r="DN580" s="113"/>
      <c r="DO580" s="113"/>
      <c r="DP580" s="113"/>
      <c r="DQ580" s="113"/>
      <c r="DR580" s="113"/>
      <c r="DS580" s="113"/>
      <c r="DT580" s="113"/>
      <c r="DU580" s="113"/>
      <c r="DV580" s="113"/>
      <c r="DW580" s="113"/>
      <c r="DX580" s="113"/>
      <c r="DY580" s="113"/>
      <c r="DZ580" s="113"/>
      <c r="EA580" s="113"/>
      <c r="EB580" s="113"/>
      <c r="EC580" s="113"/>
      <c r="ED580" s="113"/>
      <c r="EE580" s="113"/>
      <c r="EF580" s="113"/>
      <c r="EG580" s="113"/>
      <c r="EH580" s="113"/>
      <c r="EI580" s="113"/>
      <c r="EJ580" s="113"/>
      <c r="EK580" s="113"/>
      <c r="EL580" s="113"/>
      <c r="EM580" s="113"/>
      <c r="EN580" s="113"/>
      <c r="EO580" s="113"/>
      <c r="EP580" s="113"/>
      <c r="EQ580" s="113"/>
      <c r="ER580" s="113"/>
    </row>
    <row r="581" spans="1:148">
      <c r="A581" s="113"/>
      <c r="B581" s="113"/>
      <c r="S581" s="113"/>
      <c r="T581" s="113"/>
      <c r="U581" s="113"/>
      <c r="V581" s="113"/>
      <c r="W581" s="113"/>
      <c r="X581" s="113"/>
      <c r="Y581" s="113"/>
      <c r="Z581" s="113"/>
      <c r="AA581" s="113"/>
      <c r="AB581" s="113"/>
      <c r="AC581" s="113"/>
      <c r="AD581" s="113"/>
      <c r="AE581" s="113"/>
      <c r="AF581" s="113"/>
      <c r="AG581" s="113"/>
      <c r="AH581" s="113"/>
      <c r="AI581" s="113"/>
      <c r="AJ581" s="113"/>
      <c r="AK581" s="113"/>
      <c r="AL581" s="113"/>
      <c r="AM581" s="113"/>
      <c r="AN581" s="113"/>
      <c r="AO581" s="113"/>
      <c r="AP581" s="113"/>
      <c r="AQ581" s="113"/>
      <c r="AR581" s="113"/>
      <c r="AS581" s="113"/>
      <c r="AT581" s="113"/>
      <c r="AU581" s="113"/>
      <c r="AV581" s="113"/>
      <c r="AW581" s="113"/>
      <c r="AX581" s="113"/>
      <c r="AY581" s="113"/>
      <c r="AZ581" s="113"/>
      <c r="BA581" s="113"/>
      <c r="BB581" s="113"/>
      <c r="BC581" s="113"/>
      <c r="BD581" s="113"/>
      <c r="BE581" s="113"/>
      <c r="BF581" s="113"/>
      <c r="BG581" s="113"/>
      <c r="BH581" s="113"/>
      <c r="BI581" s="113"/>
      <c r="BJ581" s="113"/>
      <c r="BK581" s="113"/>
      <c r="BL581" s="113"/>
      <c r="BM581" s="113"/>
      <c r="BN581" s="113"/>
      <c r="BO581" s="113"/>
      <c r="BP581" s="113"/>
      <c r="BQ581" s="113"/>
      <c r="BR581" s="113"/>
      <c r="BS581" s="113"/>
      <c r="BT581" s="113"/>
      <c r="BU581" s="113"/>
      <c r="BV581" s="113"/>
      <c r="BW581" s="113"/>
      <c r="BX581" s="113"/>
      <c r="BY581" s="113"/>
      <c r="BZ581" s="113"/>
      <c r="CA581" s="113"/>
      <c r="CB581" s="113"/>
      <c r="CC581" s="113"/>
      <c r="CD581" s="113"/>
      <c r="CE581" s="113"/>
      <c r="CF581" s="113"/>
      <c r="CG581" s="113"/>
      <c r="CH581" s="113"/>
      <c r="CI581" s="113"/>
      <c r="CJ581" s="113"/>
      <c r="CK581" s="113"/>
      <c r="CL581" s="113"/>
      <c r="CM581" s="113"/>
      <c r="CN581" s="113"/>
      <c r="CO581" s="113"/>
      <c r="CP581" s="113"/>
      <c r="CQ581" s="113"/>
      <c r="CR581" s="113"/>
      <c r="CS581" s="113"/>
      <c r="CT581" s="113"/>
      <c r="CU581" s="113"/>
      <c r="CV581" s="113"/>
      <c r="CW581" s="113"/>
      <c r="CX581" s="113"/>
      <c r="CY581" s="113"/>
      <c r="CZ581" s="113"/>
      <c r="DA581" s="113"/>
      <c r="DB581" s="113"/>
      <c r="DC581" s="113"/>
      <c r="DD581" s="113"/>
      <c r="DE581" s="113"/>
      <c r="DF581" s="113"/>
      <c r="DG581" s="113"/>
      <c r="DH581" s="113"/>
      <c r="DI581" s="113"/>
      <c r="DJ581" s="113"/>
      <c r="DK581" s="113"/>
      <c r="DL581" s="113"/>
      <c r="DM581" s="113"/>
      <c r="DN581" s="113"/>
      <c r="DO581" s="113"/>
      <c r="DP581" s="113"/>
      <c r="DQ581" s="113"/>
      <c r="DR581" s="113"/>
      <c r="DS581" s="113"/>
      <c r="DT581" s="113"/>
      <c r="DU581" s="113"/>
      <c r="DV581" s="113"/>
      <c r="DW581" s="113"/>
      <c r="DX581" s="113"/>
      <c r="DY581" s="113"/>
      <c r="DZ581" s="113"/>
      <c r="EA581" s="113"/>
      <c r="EB581" s="113"/>
      <c r="EC581" s="113"/>
      <c r="ED581" s="113"/>
      <c r="EE581" s="113"/>
      <c r="EF581" s="113"/>
      <c r="EG581" s="113"/>
      <c r="EH581" s="113"/>
      <c r="EI581" s="113"/>
      <c r="EJ581" s="113"/>
      <c r="EK581" s="113"/>
      <c r="EL581" s="113"/>
      <c r="EM581" s="113"/>
      <c r="EN581" s="113"/>
      <c r="EO581" s="113"/>
      <c r="EP581" s="113"/>
      <c r="EQ581" s="113"/>
      <c r="ER581" s="113"/>
    </row>
    <row r="582" spans="1:148">
      <c r="A582" s="113"/>
      <c r="B582" s="113"/>
      <c r="S582" s="113"/>
      <c r="T582" s="113"/>
      <c r="U582" s="113"/>
      <c r="V582" s="113"/>
      <c r="W582" s="113"/>
      <c r="X582" s="113"/>
      <c r="Y582" s="113"/>
      <c r="Z582" s="113"/>
      <c r="AA582" s="113"/>
      <c r="AB582" s="113"/>
      <c r="AC582" s="113"/>
      <c r="AD582" s="113"/>
      <c r="AE582" s="113"/>
      <c r="AF582" s="113"/>
      <c r="AG582" s="113"/>
      <c r="AH582" s="113"/>
      <c r="AI582" s="113"/>
      <c r="AJ582" s="113"/>
      <c r="AK582" s="113"/>
      <c r="AL582" s="113"/>
      <c r="AM582" s="113"/>
      <c r="AN582" s="113"/>
      <c r="AO582" s="113"/>
      <c r="AP582" s="113"/>
      <c r="AQ582" s="113"/>
      <c r="AR582" s="113"/>
      <c r="AS582" s="113"/>
      <c r="AT582" s="113"/>
      <c r="AU582" s="113"/>
      <c r="AV582" s="113"/>
      <c r="AW582" s="113"/>
      <c r="AX582" s="113"/>
      <c r="AY582" s="113"/>
      <c r="AZ582" s="113"/>
      <c r="BA582" s="113"/>
      <c r="BB582" s="113"/>
      <c r="BC582" s="113"/>
      <c r="BD582" s="113"/>
      <c r="BE582" s="113"/>
      <c r="BF582" s="113"/>
      <c r="BG582" s="113"/>
      <c r="BH582" s="113"/>
      <c r="BI582" s="113"/>
      <c r="BJ582" s="113"/>
      <c r="BK582" s="113"/>
      <c r="BL582" s="113"/>
      <c r="BM582" s="113"/>
      <c r="BN582" s="113"/>
      <c r="BO582" s="113"/>
      <c r="BP582" s="113"/>
      <c r="BQ582" s="113"/>
      <c r="BR582" s="113"/>
      <c r="BS582" s="113"/>
      <c r="BT582" s="113"/>
      <c r="BU582" s="113"/>
      <c r="BV582" s="113"/>
      <c r="BW582" s="113"/>
      <c r="BX582" s="113"/>
      <c r="BY582" s="113"/>
      <c r="BZ582" s="113"/>
      <c r="CA582" s="113"/>
      <c r="CB582" s="113"/>
      <c r="CC582" s="113"/>
      <c r="CD582" s="113"/>
      <c r="CE582" s="113"/>
      <c r="CF582" s="113"/>
      <c r="CG582" s="113"/>
      <c r="CH582" s="113"/>
      <c r="CI582" s="113"/>
      <c r="CJ582" s="113"/>
      <c r="CK582" s="113"/>
      <c r="CL582" s="113"/>
      <c r="CM582" s="113"/>
      <c r="CN582" s="113"/>
      <c r="CO582" s="113"/>
      <c r="CP582" s="113"/>
      <c r="CQ582" s="113"/>
      <c r="CR582" s="113"/>
      <c r="CS582" s="113"/>
      <c r="CT582" s="113"/>
      <c r="CU582" s="113"/>
      <c r="CV582" s="113"/>
      <c r="CW582" s="113"/>
      <c r="CX582" s="113"/>
      <c r="CY582" s="113"/>
      <c r="CZ582" s="113"/>
      <c r="DA582" s="113"/>
      <c r="DB582" s="113"/>
      <c r="DC582" s="113"/>
      <c r="DD582" s="113"/>
      <c r="DE582" s="113"/>
      <c r="DF582" s="113"/>
      <c r="DG582" s="113"/>
      <c r="DH582" s="113"/>
      <c r="DI582" s="113"/>
      <c r="DJ582" s="113"/>
      <c r="DK582" s="113"/>
      <c r="DL582" s="113"/>
      <c r="DM582" s="113"/>
      <c r="DN582" s="113"/>
      <c r="DO582" s="113"/>
      <c r="DP582" s="113"/>
      <c r="DQ582" s="113"/>
      <c r="DR582" s="113"/>
      <c r="DS582" s="113"/>
      <c r="DT582" s="113"/>
      <c r="DU582" s="113"/>
      <c r="DV582" s="113"/>
      <c r="DW582" s="113"/>
      <c r="DX582" s="113"/>
      <c r="DY582" s="113"/>
      <c r="DZ582" s="113"/>
      <c r="EA582" s="113"/>
      <c r="EB582" s="113"/>
      <c r="EC582" s="113"/>
      <c r="ED582" s="113"/>
      <c r="EE582" s="113"/>
      <c r="EF582" s="113"/>
      <c r="EG582" s="113"/>
      <c r="EH582" s="113"/>
      <c r="EI582" s="113"/>
      <c r="EJ582" s="113"/>
      <c r="EK582" s="113"/>
      <c r="EL582" s="113"/>
      <c r="EM582" s="113"/>
      <c r="EN582" s="113"/>
      <c r="EO582" s="113"/>
      <c r="EP582" s="113"/>
      <c r="EQ582" s="113"/>
      <c r="ER582" s="113"/>
    </row>
    <row r="583" spans="1:148">
      <c r="A583" s="113"/>
      <c r="B583" s="113"/>
      <c r="S583" s="113"/>
      <c r="T583" s="113"/>
      <c r="U583" s="113"/>
      <c r="V583" s="113"/>
      <c r="W583" s="113"/>
      <c r="X583" s="113"/>
      <c r="Y583" s="113"/>
      <c r="Z583" s="113"/>
      <c r="AA583" s="113"/>
      <c r="AB583" s="113"/>
      <c r="AC583" s="113"/>
      <c r="AD583" s="113"/>
      <c r="AE583" s="113"/>
      <c r="AF583" s="113"/>
      <c r="AG583" s="113"/>
      <c r="AH583" s="113"/>
      <c r="AI583" s="113"/>
      <c r="AJ583" s="113"/>
      <c r="AK583" s="113"/>
      <c r="AL583" s="113"/>
      <c r="AM583" s="113"/>
      <c r="AN583" s="113"/>
      <c r="AO583" s="113"/>
      <c r="AP583" s="113"/>
      <c r="AQ583" s="113"/>
      <c r="AR583" s="113"/>
      <c r="AS583" s="113"/>
      <c r="AT583" s="113"/>
      <c r="AU583" s="113"/>
      <c r="AV583" s="113"/>
      <c r="AW583" s="113"/>
      <c r="AX583" s="113"/>
      <c r="AY583" s="113"/>
      <c r="AZ583" s="113"/>
      <c r="BA583" s="113"/>
      <c r="BB583" s="113"/>
      <c r="BC583" s="113"/>
      <c r="BD583" s="113"/>
      <c r="BE583" s="113"/>
      <c r="BF583" s="113"/>
      <c r="BG583" s="113"/>
      <c r="BH583" s="113"/>
      <c r="BI583" s="113"/>
      <c r="BJ583" s="113"/>
      <c r="BK583" s="113"/>
      <c r="BL583" s="113"/>
      <c r="BM583" s="113"/>
      <c r="BN583" s="113"/>
      <c r="BO583" s="113"/>
      <c r="BP583" s="113"/>
      <c r="BQ583" s="113"/>
      <c r="BR583" s="113"/>
      <c r="BS583" s="113"/>
      <c r="BT583" s="113"/>
      <c r="BU583" s="113"/>
      <c r="BV583" s="113"/>
      <c r="BW583" s="113"/>
      <c r="BX583" s="113"/>
      <c r="BY583" s="113"/>
      <c r="BZ583" s="113"/>
      <c r="CA583" s="113"/>
      <c r="CB583" s="113"/>
      <c r="CC583" s="113"/>
      <c r="CD583" s="113"/>
      <c r="CE583" s="113"/>
      <c r="CF583" s="113"/>
      <c r="CG583" s="113"/>
      <c r="CH583" s="113"/>
      <c r="CI583" s="113"/>
      <c r="CJ583" s="113"/>
      <c r="CK583" s="113"/>
      <c r="CL583" s="113"/>
      <c r="CM583" s="113"/>
      <c r="CN583" s="113"/>
      <c r="CO583" s="113"/>
      <c r="CP583" s="113"/>
      <c r="CQ583" s="113"/>
      <c r="CR583" s="113"/>
      <c r="CS583" s="113"/>
      <c r="CT583" s="113"/>
      <c r="CU583" s="113"/>
      <c r="CV583" s="113"/>
      <c r="CW583" s="113"/>
      <c r="CX583" s="113"/>
      <c r="CY583" s="113"/>
      <c r="CZ583" s="113"/>
      <c r="DA583" s="113"/>
      <c r="DB583" s="113"/>
      <c r="DC583" s="113"/>
      <c r="DD583" s="113"/>
      <c r="DE583" s="113"/>
      <c r="DF583" s="113"/>
      <c r="DG583" s="113"/>
      <c r="DH583" s="113"/>
      <c r="DI583" s="113"/>
      <c r="DJ583" s="113"/>
      <c r="DK583" s="113"/>
      <c r="DL583" s="113"/>
      <c r="DM583" s="113"/>
      <c r="DN583" s="113"/>
      <c r="DO583" s="113"/>
      <c r="DP583" s="113"/>
      <c r="DQ583" s="113"/>
      <c r="DR583" s="113"/>
      <c r="DS583" s="113"/>
      <c r="DT583" s="113"/>
      <c r="DU583" s="113"/>
      <c r="DV583" s="113"/>
      <c r="DW583" s="113"/>
      <c r="DX583" s="113"/>
      <c r="DY583" s="113"/>
      <c r="DZ583" s="113"/>
      <c r="EA583" s="113"/>
      <c r="EB583" s="113"/>
      <c r="EC583" s="113"/>
      <c r="ED583" s="113"/>
      <c r="EE583" s="113"/>
      <c r="EF583" s="113"/>
      <c r="EG583" s="113"/>
      <c r="EH583" s="113"/>
      <c r="EI583" s="113"/>
      <c r="EJ583" s="113"/>
      <c r="EK583" s="113"/>
      <c r="EL583" s="113"/>
      <c r="EM583" s="113"/>
      <c r="EN583" s="113"/>
      <c r="EO583" s="113"/>
      <c r="EP583" s="113"/>
      <c r="EQ583" s="113"/>
      <c r="ER583" s="113"/>
    </row>
    <row r="584" spans="1:148">
      <c r="A584" s="113"/>
      <c r="B584" s="113"/>
      <c r="S584" s="113"/>
      <c r="T584" s="113"/>
      <c r="U584" s="113"/>
      <c r="V584" s="113"/>
      <c r="W584" s="113"/>
      <c r="X584" s="113"/>
      <c r="Y584" s="113"/>
      <c r="Z584" s="113"/>
      <c r="AA584" s="113"/>
      <c r="AB584" s="113"/>
      <c r="AC584" s="113"/>
      <c r="AD584" s="113"/>
      <c r="AE584" s="113"/>
      <c r="AF584" s="113"/>
      <c r="AG584" s="113"/>
      <c r="AH584" s="113"/>
      <c r="AI584" s="113"/>
      <c r="AJ584" s="113"/>
      <c r="AK584" s="113"/>
      <c r="AL584" s="113"/>
      <c r="AM584" s="113"/>
      <c r="AN584" s="113"/>
      <c r="AO584" s="113"/>
      <c r="AP584" s="113"/>
      <c r="AQ584" s="113"/>
      <c r="AR584" s="113"/>
      <c r="AS584" s="113"/>
      <c r="AT584" s="113"/>
      <c r="AU584" s="113"/>
      <c r="AV584" s="113"/>
      <c r="AW584" s="113"/>
      <c r="AX584" s="113"/>
      <c r="AY584" s="113"/>
      <c r="AZ584" s="113"/>
      <c r="BA584" s="113"/>
      <c r="BB584" s="113"/>
      <c r="BC584" s="113"/>
      <c r="BD584" s="113"/>
      <c r="BE584" s="113"/>
      <c r="BF584" s="113"/>
      <c r="BG584" s="113"/>
      <c r="BH584" s="113"/>
      <c r="BI584" s="113"/>
      <c r="BJ584" s="113"/>
      <c r="BK584" s="113"/>
      <c r="BL584" s="113"/>
      <c r="BM584" s="113"/>
      <c r="BN584" s="113"/>
      <c r="BO584" s="113"/>
      <c r="BP584" s="113"/>
      <c r="BQ584" s="113"/>
      <c r="BR584" s="113"/>
      <c r="BS584" s="113"/>
      <c r="BT584" s="113"/>
      <c r="BU584" s="113"/>
      <c r="BV584" s="113"/>
      <c r="BW584" s="113"/>
      <c r="BX584" s="113"/>
      <c r="BY584" s="113"/>
      <c r="BZ584" s="113"/>
      <c r="CA584" s="113"/>
      <c r="CB584" s="113"/>
      <c r="CC584" s="113"/>
      <c r="CD584" s="113"/>
      <c r="CE584" s="113"/>
      <c r="CF584" s="113"/>
      <c r="CG584" s="113"/>
      <c r="CH584" s="113"/>
      <c r="CI584" s="113"/>
      <c r="CJ584" s="113"/>
      <c r="CK584" s="113"/>
      <c r="CL584" s="113"/>
      <c r="CM584" s="113"/>
      <c r="CN584" s="113"/>
      <c r="CO584" s="113"/>
      <c r="CP584" s="113"/>
      <c r="CQ584" s="113"/>
      <c r="CR584" s="113"/>
      <c r="CS584" s="113"/>
      <c r="CT584" s="113"/>
      <c r="CU584" s="113"/>
      <c r="CV584" s="113"/>
      <c r="CW584" s="113"/>
      <c r="CX584" s="113"/>
      <c r="CY584" s="113"/>
      <c r="CZ584" s="113"/>
      <c r="DA584" s="113"/>
      <c r="DB584" s="113"/>
      <c r="DC584" s="113"/>
      <c r="DD584" s="113"/>
      <c r="DE584" s="113"/>
      <c r="DF584" s="113"/>
      <c r="DG584" s="113"/>
      <c r="DH584" s="113"/>
      <c r="DI584" s="113"/>
      <c r="DJ584" s="113"/>
      <c r="DK584" s="113"/>
      <c r="DL584" s="113"/>
      <c r="DM584" s="113"/>
      <c r="DN584" s="113"/>
      <c r="DO584" s="113"/>
      <c r="DP584" s="113"/>
      <c r="DQ584" s="113"/>
      <c r="DR584" s="113"/>
      <c r="DS584" s="113"/>
      <c r="DT584" s="113"/>
      <c r="DU584" s="113"/>
      <c r="DV584" s="113"/>
      <c r="DW584" s="113"/>
      <c r="DX584" s="113"/>
      <c r="DY584" s="113"/>
      <c r="DZ584" s="113"/>
      <c r="EA584" s="113"/>
      <c r="EB584" s="113"/>
      <c r="EC584" s="113"/>
      <c r="ED584" s="113"/>
      <c r="EE584" s="113"/>
      <c r="EF584" s="113"/>
      <c r="EG584" s="113"/>
      <c r="EH584" s="113"/>
      <c r="EI584" s="113"/>
      <c r="EJ584" s="113"/>
      <c r="EK584" s="113"/>
      <c r="EL584" s="113"/>
      <c r="EM584" s="113"/>
      <c r="EN584" s="113"/>
      <c r="EO584" s="113"/>
      <c r="EP584" s="113"/>
      <c r="EQ584" s="113"/>
      <c r="ER584" s="113"/>
    </row>
    <row r="585" spans="1:148">
      <c r="A585" s="113"/>
      <c r="B585" s="113"/>
      <c r="S585" s="113"/>
      <c r="T585" s="113"/>
      <c r="U585" s="113"/>
      <c r="V585" s="113"/>
      <c r="W585" s="113"/>
      <c r="X585" s="113"/>
      <c r="Y585" s="113"/>
      <c r="Z585" s="113"/>
      <c r="AA585" s="113"/>
      <c r="AB585" s="113"/>
      <c r="AC585" s="113"/>
      <c r="AD585" s="113"/>
      <c r="AE585" s="113"/>
      <c r="AF585" s="113"/>
      <c r="AG585" s="113"/>
      <c r="AH585" s="113"/>
      <c r="AI585" s="113"/>
      <c r="AJ585" s="113"/>
      <c r="AK585" s="113"/>
      <c r="AL585" s="113"/>
      <c r="AM585" s="113"/>
      <c r="AN585" s="113"/>
      <c r="AO585" s="113"/>
      <c r="AP585" s="113"/>
      <c r="AQ585" s="113"/>
      <c r="AR585" s="113"/>
      <c r="AS585" s="113"/>
      <c r="AT585" s="113"/>
      <c r="AU585" s="113"/>
      <c r="AV585" s="113"/>
      <c r="AW585" s="113"/>
      <c r="AX585" s="113"/>
      <c r="AY585" s="113"/>
      <c r="AZ585" s="113"/>
      <c r="BA585" s="113"/>
      <c r="BB585" s="113"/>
      <c r="BC585" s="113"/>
      <c r="BD585" s="113"/>
      <c r="BE585" s="113"/>
      <c r="BF585" s="113"/>
      <c r="BG585" s="113"/>
      <c r="BH585" s="113"/>
      <c r="BI585" s="113"/>
      <c r="BJ585" s="113"/>
      <c r="BK585" s="113"/>
      <c r="BL585" s="113"/>
      <c r="BM585" s="113"/>
      <c r="BN585" s="113"/>
      <c r="BO585" s="113"/>
      <c r="BP585" s="113"/>
      <c r="BQ585" s="113"/>
      <c r="BR585" s="113"/>
      <c r="BS585" s="113"/>
      <c r="BT585" s="113"/>
      <c r="BU585" s="113"/>
      <c r="BV585" s="113"/>
      <c r="BW585" s="113"/>
      <c r="BX585" s="113"/>
      <c r="BY585" s="113"/>
      <c r="BZ585" s="113"/>
      <c r="CA585" s="113"/>
      <c r="CB585" s="113"/>
      <c r="CC585" s="113"/>
      <c r="CD585" s="113"/>
      <c r="CE585" s="113"/>
      <c r="CF585" s="113"/>
      <c r="CG585" s="113"/>
      <c r="CH585" s="113"/>
      <c r="CI585" s="113"/>
      <c r="CJ585" s="113"/>
      <c r="CK585" s="113"/>
      <c r="CL585" s="113"/>
      <c r="CM585" s="113"/>
      <c r="CN585" s="113"/>
      <c r="CO585" s="113"/>
      <c r="CP585" s="113"/>
      <c r="CQ585" s="113"/>
      <c r="CR585" s="113"/>
      <c r="CS585" s="113"/>
      <c r="CT585" s="113"/>
      <c r="CU585" s="113"/>
      <c r="CV585" s="113"/>
      <c r="CW585" s="113"/>
      <c r="CX585" s="113"/>
      <c r="CY585" s="113"/>
      <c r="CZ585" s="113"/>
      <c r="DA585" s="113"/>
      <c r="DB585" s="113"/>
      <c r="DC585" s="113"/>
      <c r="DD585" s="113"/>
      <c r="DE585" s="113"/>
      <c r="DF585" s="113"/>
      <c r="DG585" s="113"/>
      <c r="DH585" s="113"/>
      <c r="DI585" s="113"/>
      <c r="DJ585" s="113"/>
      <c r="DK585" s="113"/>
      <c r="DL585" s="113"/>
      <c r="DM585" s="113"/>
      <c r="DN585" s="113"/>
      <c r="DO585" s="113"/>
      <c r="DP585" s="113"/>
      <c r="DQ585" s="113"/>
      <c r="DR585" s="113"/>
      <c r="DS585" s="113"/>
      <c r="DT585" s="113"/>
      <c r="DU585" s="113"/>
      <c r="DV585" s="113"/>
      <c r="DW585" s="113"/>
      <c r="DX585" s="113"/>
      <c r="DY585" s="113"/>
      <c r="DZ585" s="113"/>
      <c r="EA585" s="113"/>
      <c r="EB585" s="113"/>
      <c r="EC585" s="113"/>
      <c r="ED585" s="113"/>
      <c r="EE585" s="113"/>
      <c r="EF585" s="113"/>
      <c r="EG585" s="113"/>
      <c r="EH585" s="113"/>
      <c r="EI585" s="113"/>
      <c r="EJ585" s="113"/>
      <c r="EK585" s="113"/>
      <c r="EL585" s="113"/>
      <c r="EM585" s="113"/>
      <c r="EN585" s="113"/>
      <c r="EO585" s="113"/>
      <c r="EP585" s="113"/>
      <c r="EQ585" s="113"/>
      <c r="ER585" s="113"/>
    </row>
    <row r="586" spans="1:148">
      <c r="A586" s="113"/>
      <c r="B586" s="113"/>
      <c r="S586" s="113"/>
      <c r="T586" s="113"/>
      <c r="U586" s="113"/>
      <c r="V586" s="113"/>
      <c r="W586" s="113"/>
      <c r="X586" s="113"/>
      <c r="Y586" s="113"/>
      <c r="Z586" s="113"/>
      <c r="AA586" s="113"/>
      <c r="AB586" s="113"/>
      <c r="AC586" s="113"/>
      <c r="AD586" s="113"/>
      <c r="AE586" s="113"/>
      <c r="AF586" s="113"/>
      <c r="AG586" s="113"/>
      <c r="AH586" s="113"/>
      <c r="AI586" s="113"/>
      <c r="AJ586" s="113"/>
      <c r="AK586" s="113"/>
      <c r="AL586" s="113"/>
      <c r="AM586" s="113"/>
      <c r="AN586" s="113"/>
      <c r="AO586" s="113"/>
      <c r="AP586" s="113"/>
      <c r="AQ586" s="113"/>
      <c r="AR586" s="113"/>
      <c r="AS586" s="113"/>
      <c r="AT586" s="113"/>
      <c r="AU586" s="113"/>
      <c r="AV586" s="113"/>
      <c r="AW586" s="113"/>
      <c r="AX586" s="113"/>
      <c r="AY586" s="113"/>
      <c r="AZ586" s="113"/>
      <c r="BA586" s="113"/>
      <c r="BB586" s="113"/>
      <c r="BC586" s="113"/>
      <c r="BD586" s="113"/>
      <c r="BE586" s="113"/>
      <c r="BF586" s="113"/>
      <c r="BG586" s="113"/>
      <c r="BH586" s="113"/>
      <c r="BI586" s="113"/>
      <c r="BJ586" s="113"/>
      <c r="BK586" s="113"/>
      <c r="BL586" s="113"/>
      <c r="BM586" s="113"/>
      <c r="BN586" s="113"/>
      <c r="BO586" s="113"/>
      <c r="BP586" s="113"/>
      <c r="BQ586" s="113"/>
      <c r="BR586" s="113"/>
      <c r="BS586" s="113"/>
      <c r="BT586" s="113"/>
      <c r="BU586" s="113"/>
      <c r="BV586" s="113"/>
      <c r="BW586" s="113"/>
      <c r="BX586" s="113"/>
      <c r="BY586" s="113"/>
      <c r="BZ586" s="113"/>
      <c r="CA586" s="113"/>
      <c r="CB586" s="113"/>
      <c r="CC586" s="113"/>
      <c r="CD586" s="113"/>
      <c r="CE586" s="113"/>
      <c r="CF586" s="113"/>
      <c r="CG586" s="113"/>
      <c r="CH586" s="113"/>
      <c r="CI586" s="113"/>
      <c r="CJ586" s="113"/>
      <c r="CK586" s="113"/>
      <c r="CL586" s="113"/>
      <c r="CM586" s="113"/>
      <c r="CN586" s="113"/>
      <c r="CO586" s="113"/>
      <c r="CP586" s="113"/>
      <c r="CQ586" s="113"/>
      <c r="CR586" s="113"/>
      <c r="CS586" s="113"/>
      <c r="CT586" s="113"/>
      <c r="CU586" s="113"/>
      <c r="CV586" s="113"/>
      <c r="CW586" s="113"/>
      <c r="CX586" s="113"/>
      <c r="CY586" s="113"/>
      <c r="CZ586" s="113"/>
      <c r="DA586" s="113"/>
      <c r="DB586" s="113"/>
      <c r="DC586" s="113"/>
      <c r="DD586" s="113"/>
      <c r="DE586" s="113"/>
      <c r="DF586" s="113"/>
      <c r="DG586" s="113"/>
      <c r="DH586" s="113"/>
      <c r="DI586" s="113"/>
      <c r="DJ586" s="113"/>
      <c r="DK586" s="113"/>
      <c r="DL586" s="113"/>
      <c r="DM586" s="113"/>
      <c r="DN586" s="113"/>
      <c r="DO586" s="113"/>
      <c r="DP586" s="113"/>
      <c r="DQ586" s="113"/>
      <c r="DR586" s="113"/>
      <c r="DS586" s="113"/>
      <c r="DT586" s="113"/>
      <c r="DU586" s="113"/>
      <c r="DV586" s="113"/>
      <c r="DW586" s="113"/>
      <c r="DX586" s="113"/>
      <c r="DY586" s="113"/>
      <c r="DZ586" s="113"/>
      <c r="EA586" s="113"/>
      <c r="EB586" s="113"/>
      <c r="EC586" s="113"/>
      <c r="ED586" s="113"/>
      <c r="EE586" s="113"/>
      <c r="EF586" s="113"/>
      <c r="EG586" s="113"/>
      <c r="EH586" s="113"/>
      <c r="EI586" s="113"/>
      <c r="EJ586" s="113"/>
      <c r="EK586" s="113"/>
      <c r="EL586" s="113"/>
      <c r="EM586" s="113"/>
      <c r="EN586" s="113"/>
      <c r="EO586" s="113"/>
      <c r="EP586" s="113"/>
      <c r="EQ586" s="113"/>
      <c r="ER586" s="113"/>
    </row>
    <row r="587" spans="1:148">
      <c r="A587" s="113"/>
      <c r="B587" s="113"/>
      <c r="S587" s="113"/>
      <c r="T587" s="113"/>
      <c r="U587" s="113"/>
      <c r="V587" s="113"/>
      <c r="W587" s="113"/>
      <c r="X587" s="113"/>
      <c r="Y587" s="113"/>
      <c r="Z587" s="113"/>
      <c r="AA587" s="113"/>
      <c r="AB587" s="113"/>
      <c r="AC587" s="113"/>
      <c r="AD587" s="113"/>
      <c r="AE587" s="113"/>
      <c r="AF587" s="113"/>
      <c r="AG587" s="113"/>
      <c r="AH587" s="113"/>
      <c r="AI587" s="113"/>
      <c r="AJ587" s="113"/>
      <c r="AK587" s="113"/>
      <c r="AL587" s="113"/>
      <c r="AM587" s="113"/>
      <c r="AN587" s="113"/>
      <c r="AO587" s="113"/>
      <c r="AP587" s="113"/>
      <c r="AQ587" s="113"/>
      <c r="AR587" s="113"/>
      <c r="AS587" s="113"/>
      <c r="AT587" s="113"/>
      <c r="AU587" s="113"/>
      <c r="AV587" s="113"/>
      <c r="AW587" s="113"/>
      <c r="AX587" s="113"/>
      <c r="AY587" s="113"/>
      <c r="AZ587" s="113"/>
      <c r="BA587" s="113"/>
      <c r="BB587" s="113"/>
      <c r="BC587" s="113"/>
      <c r="BD587" s="113"/>
      <c r="BE587" s="113"/>
      <c r="BF587" s="113"/>
      <c r="BG587" s="113"/>
      <c r="BH587" s="113"/>
      <c r="BI587" s="113"/>
      <c r="BJ587" s="113"/>
      <c r="BK587" s="113"/>
      <c r="BL587" s="113"/>
      <c r="BM587" s="113"/>
      <c r="BN587" s="113"/>
      <c r="BO587" s="113"/>
      <c r="BP587" s="113"/>
      <c r="BQ587" s="113"/>
      <c r="BR587" s="113"/>
      <c r="BS587" s="113"/>
      <c r="BT587" s="113"/>
      <c r="BU587" s="113"/>
      <c r="BV587" s="113"/>
      <c r="BW587" s="113"/>
      <c r="BX587" s="113"/>
      <c r="BY587" s="113"/>
      <c r="BZ587" s="113"/>
      <c r="CA587" s="113"/>
      <c r="CB587" s="113"/>
      <c r="CC587" s="113"/>
      <c r="CD587" s="113"/>
      <c r="CE587" s="113"/>
      <c r="CF587" s="113"/>
      <c r="CG587" s="113"/>
      <c r="CH587" s="113"/>
      <c r="CI587" s="113"/>
      <c r="CJ587" s="113"/>
      <c r="CK587" s="113"/>
      <c r="CL587" s="113"/>
      <c r="CM587" s="113"/>
      <c r="CN587" s="113"/>
      <c r="CO587" s="113"/>
      <c r="CP587" s="113"/>
      <c r="CQ587" s="113"/>
      <c r="CR587" s="113"/>
      <c r="CS587" s="113"/>
      <c r="CT587" s="113"/>
      <c r="CU587" s="113"/>
      <c r="CV587" s="113"/>
      <c r="CW587" s="113"/>
      <c r="CX587" s="113"/>
      <c r="CY587" s="113"/>
      <c r="CZ587" s="113"/>
      <c r="DA587" s="113"/>
      <c r="DB587" s="113"/>
      <c r="DC587" s="113"/>
      <c r="DD587" s="113"/>
      <c r="DE587" s="113"/>
      <c r="DF587" s="113"/>
      <c r="DG587" s="113"/>
      <c r="DH587" s="113"/>
      <c r="DI587" s="113"/>
      <c r="DJ587" s="113"/>
      <c r="DK587" s="113"/>
      <c r="DL587" s="113"/>
      <c r="DM587" s="113"/>
      <c r="DN587" s="113"/>
      <c r="DO587" s="113"/>
      <c r="DP587" s="113"/>
      <c r="DQ587" s="113"/>
      <c r="DR587" s="113"/>
      <c r="DS587" s="113"/>
      <c r="DT587" s="113"/>
      <c r="DU587" s="113"/>
      <c r="DV587" s="113"/>
      <c r="DW587" s="113"/>
      <c r="DX587" s="113"/>
      <c r="DY587" s="113"/>
      <c r="DZ587" s="113"/>
      <c r="EA587" s="113"/>
      <c r="EB587" s="113"/>
      <c r="EC587" s="113"/>
      <c r="ED587" s="113"/>
      <c r="EE587" s="113"/>
      <c r="EF587" s="113"/>
      <c r="EG587" s="113"/>
      <c r="EH587" s="113"/>
      <c r="EI587" s="113"/>
      <c r="EJ587" s="113"/>
      <c r="EK587" s="113"/>
      <c r="EL587" s="113"/>
      <c r="EM587" s="113"/>
      <c r="EN587" s="113"/>
      <c r="EO587" s="113"/>
      <c r="EP587" s="113"/>
      <c r="EQ587" s="113"/>
      <c r="ER587" s="113"/>
    </row>
    <row r="588" spans="1:148">
      <c r="A588" s="113"/>
      <c r="B588" s="113"/>
      <c r="S588" s="113"/>
      <c r="T588" s="113"/>
      <c r="U588" s="113"/>
      <c r="V588" s="113"/>
      <c r="W588" s="113"/>
      <c r="X588" s="113"/>
      <c r="Y588" s="113"/>
      <c r="Z588" s="113"/>
      <c r="AA588" s="113"/>
      <c r="AB588" s="113"/>
      <c r="AC588" s="113"/>
      <c r="AD588" s="113"/>
      <c r="AE588" s="113"/>
      <c r="AF588" s="113"/>
      <c r="AG588" s="113"/>
      <c r="AH588" s="113"/>
      <c r="AI588" s="113"/>
      <c r="AJ588" s="113"/>
      <c r="AK588" s="113"/>
      <c r="AL588" s="113"/>
      <c r="AM588" s="113"/>
      <c r="AN588" s="113"/>
      <c r="AO588" s="113"/>
      <c r="AP588" s="113"/>
      <c r="AQ588" s="113"/>
      <c r="AR588" s="113"/>
      <c r="AS588" s="113"/>
      <c r="AT588" s="113"/>
      <c r="AU588" s="113"/>
      <c r="AV588" s="113"/>
      <c r="AW588" s="113"/>
      <c r="AX588" s="113"/>
      <c r="AY588" s="113"/>
      <c r="AZ588" s="113"/>
      <c r="BA588" s="113"/>
      <c r="BB588" s="113"/>
      <c r="BC588" s="113"/>
      <c r="BD588" s="113"/>
      <c r="BE588" s="113"/>
      <c r="BF588" s="113"/>
      <c r="BG588" s="113"/>
      <c r="BH588" s="113"/>
      <c r="BI588" s="113"/>
      <c r="BJ588" s="113"/>
      <c r="BK588" s="113"/>
      <c r="BL588" s="113"/>
      <c r="BM588" s="113"/>
      <c r="BN588" s="113"/>
      <c r="BO588" s="113"/>
      <c r="BP588" s="113"/>
      <c r="BQ588" s="113"/>
      <c r="BR588" s="113"/>
      <c r="BS588" s="113"/>
      <c r="BT588" s="113"/>
      <c r="BU588" s="113"/>
      <c r="BV588" s="113"/>
      <c r="BW588" s="113"/>
      <c r="BX588" s="113"/>
      <c r="BY588" s="113"/>
      <c r="BZ588" s="113"/>
      <c r="CA588" s="113"/>
      <c r="CB588" s="113"/>
      <c r="CC588" s="113"/>
      <c r="CD588" s="113"/>
      <c r="CE588" s="113"/>
      <c r="CF588" s="113"/>
      <c r="CG588" s="113"/>
      <c r="CH588" s="113"/>
      <c r="CI588" s="113"/>
      <c r="CJ588" s="113"/>
      <c r="CK588" s="113"/>
      <c r="CL588" s="113"/>
      <c r="CM588" s="113"/>
      <c r="CN588" s="113"/>
      <c r="CO588" s="113"/>
      <c r="CP588" s="113"/>
      <c r="CQ588" s="113"/>
      <c r="CR588" s="113"/>
      <c r="CS588" s="113"/>
      <c r="CT588" s="113"/>
      <c r="CU588" s="113"/>
      <c r="CV588" s="113"/>
      <c r="CW588" s="113"/>
      <c r="CX588" s="113"/>
      <c r="CY588" s="113"/>
      <c r="CZ588" s="113"/>
      <c r="DA588" s="113"/>
      <c r="DB588" s="113"/>
      <c r="DC588" s="113"/>
      <c r="DD588" s="113"/>
      <c r="DE588" s="113"/>
      <c r="DF588" s="113"/>
      <c r="DG588" s="113"/>
      <c r="DH588" s="113"/>
      <c r="DI588" s="113"/>
      <c r="DJ588" s="113"/>
      <c r="DK588" s="113"/>
      <c r="DL588" s="113"/>
      <c r="DM588" s="113"/>
      <c r="DN588" s="113"/>
      <c r="DO588" s="113"/>
      <c r="DP588" s="113"/>
      <c r="DQ588" s="113"/>
      <c r="DR588" s="113"/>
      <c r="DS588" s="113"/>
      <c r="DT588" s="113"/>
      <c r="DU588" s="113"/>
      <c r="DV588" s="113"/>
      <c r="DW588" s="113"/>
      <c r="DX588" s="113"/>
      <c r="DY588" s="113"/>
      <c r="DZ588" s="113"/>
      <c r="EA588" s="113"/>
      <c r="EB588" s="113"/>
      <c r="EC588" s="113"/>
      <c r="ED588" s="113"/>
      <c r="EE588" s="113"/>
      <c r="EF588" s="113"/>
      <c r="EG588" s="113"/>
      <c r="EH588" s="113"/>
      <c r="EI588" s="113"/>
      <c r="EJ588" s="113"/>
      <c r="EK588" s="113"/>
      <c r="EL588" s="113"/>
      <c r="EM588" s="113"/>
      <c r="EN588" s="113"/>
      <c r="EO588" s="113"/>
      <c r="EP588" s="113"/>
      <c r="EQ588" s="113"/>
      <c r="ER588" s="113"/>
    </row>
    <row r="589" spans="1:148">
      <c r="A589" s="113"/>
      <c r="B589" s="113"/>
      <c r="S589" s="113"/>
      <c r="T589" s="113"/>
      <c r="U589" s="113"/>
      <c r="V589" s="113"/>
      <c r="W589" s="113"/>
      <c r="X589" s="113"/>
      <c r="Y589" s="113"/>
      <c r="Z589" s="113"/>
      <c r="AA589" s="113"/>
      <c r="AB589" s="113"/>
      <c r="AC589" s="113"/>
      <c r="AD589" s="113"/>
      <c r="AE589" s="113"/>
      <c r="AF589" s="113"/>
      <c r="AG589" s="113"/>
      <c r="AH589" s="113"/>
      <c r="AI589" s="113"/>
      <c r="AJ589" s="113"/>
      <c r="AK589" s="113"/>
      <c r="AL589" s="113"/>
      <c r="AM589" s="113"/>
      <c r="AN589" s="113"/>
      <c r="AO589" s="113"/>
      <c r="AP589" s="113"/>
      <c r="AQ589" s="113"/>
      <c r="AR589" s="113"/>
      <c r="AS589" s="113"/>
      <c r="AT589" s="113"/>
      <c r="AU589" s="113"/>
      <c r="AV589" s="113"/>
      <c r="AW589" s="113"/>
      <c r="AX589" s="113"/>
      <c r="AY589" s="113"/>
      <c r="AZ589" s="113"/>
      <c r="BA589" s="113"/>
      <c r="BB589" s="113"/>
      <c r="BC589" s="113"/>
      <c r="BD589" s="113"/>
      <c r="BE589" s="113"/>
      <c r="BF589" s="113"/>
      <c r="BG589" s="113"/>
      <c r="BH589" s="113"/>
      <c r="BI589" s="113"/>
      <c r="BJ589" s="113"/>
      <c r="BK589" s="113"/>
      <c r="BL589" s="113"/>
      <c r="BM589" s="113"/>
      <c r="BN589" s="113"/>
      <c r="BO589" s="113"/>
      <c r="BP589" s="113"/>
      <c r="BQ589" s="113"/>
      <c r="BR589" s="113"/>
      <c r="BS589" s="113"/>
      <c r="BT589" s="113"/>
      <c r="BU589" s="113"/>
      <c r="BV589" s="113"/>
      <c r="BW589" s="113"/>
      <c r="BX589" s="113"/>
      <c r="BY589" s="113"/>
      <c r="BZ589" s="113"/>
      <c r="CA589" s="113"/>
      <c r="CB589" s="113"/>
      <c r="CC589" s="113"/>
      <c r="CD589" s="113"/>
      <c r="CE589" s="113"/>
      <c r="CF589" s="113"/>
      <c r="CG589" s="113"/>
      <c r="CH589" s="113"/>
      <c r="CI589" s="113"/>
      <c r="CJ589" s="113"/>
      <c r="CK589" s="113"/>
      <c r="CL589" s="113"/>
      <c r="CM589" s="113"/>
      <c r="CN589" s="113"/>
      <c r="CO589" s="113"/>
      <c r="CP589" s="113"/>
      <c r="CQ589" s="113"/>
      <c r="CR589" s="113"/>
      <c r="CS589" s="113"/>
      <c r="CT589" s="113"/>
      <c r="CU589" s="113"/>
      <c r="CV589" s="113"/>
      <c r="CW589" s="113"/>
      <c r="CX589" s="113"/>
      <c r="CY589" s="113"/>
      <c r="CZ589" s="113"/>
      <c r="DA589" s="113"/>
      <c r="DB589" s="113"/>
      <c r="DC589" s="113"/>
      <c r="DD589" s="113"/>
      <c r="DE589" s="113"/>
      <c r="DF589" s="113"/>
      <c r="DG589" s="113"/>
      <c r="DH589" s="113"/>
      <c r="DI589" s="113"/>
      <c r="DJ589" s="113"/>
      <c r="DK589" s="113"/>
      <c r="DL589" s="113"/>
      <c r="DM589" s="113"/>
      <c r="DN589" s="113"/>
      <c r="DO589" s="113"/>
      <c r="DP589" s="113"/>
      <c r="DQ589" s="113"/>
      <c r="DR589" s="113"/>
      <c r="DS589" s="113"/>
      <c r="DT589" s="113"/>
      <c r="DU589" s="113"/>
      <c r="DV589" s="113"/>
      <c r="DW589" s="113"/>
      <c r="DX589" s="113"/>
      <c r="DY589" s="113"/>
      <c r="DZ589" s="113"/>
      <c r="EA589" s="113"/>
      <c r="EB589" s="113"/>
      <c r="EC589" s="113"/>
      <c r="ED589" s="113"/>
      <c r="EE589" s="113"/>
      <c r="EF589" s="113"/>
      <c r="EG589" s="113"/>
      <c r="EH589" s="113"/>
      <c r="EI589" s="113"/>
      <c r="EJ589" s="113"/>
      <c r="EK589" s="113"/>
      <c r="EL589" s="113"/>
      <c r="EM589" s="113"/>
      <c r="EN589" s="113"/>
      <c r="EO589" s="113"/>
      <c r="EP589" s="113"/>
      <c r="EQ589" s="113"/>
      <c r="ER589" s="113"/>
    </row>
    <row r="590" spans="1:148">
      <c r="A590" s="113"/>
      <c r="B590" s="113"/>
      <c r="S590" s="113"/>
      <c r="T590" s="113"/>
      <c r="U590" s="113"/>
      <c r="V590" s="113"/>
      <c r="W590" s="113"/>
      <c r="X590" s="113"/>
      <c r="Y590" s="113"/>
      <c r="Z590" s="113"/>
      <c r="AA590" s="113"/>
      <c r="AB590" s="113"/>
      <c r="AC590" s="113"/>
      <c r="AD590" s="113"/>
      <c r="AE590" s="113"/>
      <c r="AF590" s="113"/>
      <c r="AG590" s="113"/>
      <c r="AH590" s="113"/>
      <c r="AI590" s="113"/>
      <c r="AJ590" s="113"/>
      <c r="AK590" s="113"/>
      <c r="AL590" s="113"/>
      <c r="AM590" s="113"/>
      <c r="AN590" s="113"/>
      <c r="AO590" s="113"/>
      <c r="AP590" s="113"/>
      <c r="AQ590" s="113"/>
      <c r="AR590" s="113"/>
      <c r="AS590" s="113"/>
      <c r="AT590" s="113"/>
      <c r="AU590" s="113"/>
      <c r="AV590" s="113"/>
      <c r="AW590" s="113"/>
      <c r="AX590" s="113"/>
      <c r="AY590" s="113"/>
      <c r="AZ590" s="113"/>
      <c r="BA590" s="113"/>
      <c r="BB590" s="113"/>
      <c r="BC590" s="113"/>
      <c r="BD590" s="113"/>
      <c r="BE590" s="113"/>
      <c r="BF590" s="113"/>
      <c r="BG590" s="113"/>
      <c r="BH590" s="113"/>
      <c r="BI590" s="113"/>
      <c r="BJ590" s="113"/>
      <c r="BK590" s="113"/>
      <c r="BL590" s="113"/>
      <c r="BM590" s="113"/>
      <c r="BN590" s="113"/>
      <c r="BO590" s="113"/>
      <c r="BP590" s="113"/>
      <c r="BQ590" s="113"/>
      <c r="BR590" s="113"/>
      <c r="BS590" s="113"/>
      <c r="BT590" s="113"/>
      <c r="BU590" s="113"/>
      <c r="BV590" s="113"/>
      <c r="BW590" s="113"/>
      <c r="BX590" s="113"/>
      <c r="BY590" s="113"/>
      <c r="BZ590" s="113"/>
      <c r="CA590" s="113"/>
      <c r="CB590" s="113"/>
      <c r="CC590" s="113"/>
      <c r="CD590" s="113"/>
      <c r="CE590" s="113"/>
      <c r="CF590" s="113"/>
      <c r="CG590" s="113"/>
      <c r="CH590" s="113"/>
      <c r="CI590" s="113"/>
      <c r="CJ590" s="113"/>
      <c r="CK590" s="113"/>
      <c r="CL590" s="113"/>
      <c r="CM590" s="113"/>
      <c r="CN590" s="113"/>
      <c r="CO590" s="113"/>
      <c r="CP590" s="113"/>
      <c r="CQ590" s="113"/>
      <c r="CR590" s="113"/>
      <c r="CS590" s="113"/>
      <c r="CT590" s="113"/>
      <c r="CU590" s="113"/>
      <c r="CV590" s="113"/>
      <c r="CW590" s="113"/>
      <c r="CX590" s="113"/>
      <c r="CY590" s="113"/>
      <c r="CZ590" s="113"/>
      <c r="DA590" s="113"/>
      <c r="DB590" s="113"/>
      <c r="DC590" s="113"/>
      <c r="DD590" s="113"/>
      <c r="DE590" s="113"/>
      <c r="DF590" s="113"/>
      <c r="DG590" s="113"/>
      <c r="DH590" s="113"/>
      <c r="DI590" s="113"/>
      <c r="DJ590" s="113"/>
      <c r="DK590" s="113"/>
      <c r="DL590" s="113"/>
      <c r="DM590" s="113"/>
      <c r="DN590" s="113"/>
      <c r="DO590" s="113"/>
      <c r="DP590" s="113"/>
      <c r="DQ590" s="113"/>
      <c r="DR590" s="113"/>
      <c r="DS590" s="113"/>
      <c r="DT590" s="113"/>
      <c r="DU590" s="113"/>
      <c r="DV590" s="113"/>
      <c r="DW590" s="113"/>
      <c r="DX590" s="113"/>
      <c r="DY590" s="113"/>
      <c r="DZ590" s="113"/>
      <c r="EA590" s="113"/>
      <c r="EB590" s="113"/>
      <c r="EC590" s="113"/>
      <c r="ED590" s="113"/>
      <c r="EE590" s="113"/>
      <c r="EF590" s="113"/>
      <c r="EG590" s="113"/>
      <c r="EH590" s="113"/>
      <c r="EI590" s="113"/>
      <c r="EJ590" s="113"/>
      <c r="EK590" s="113"/>
      <c r="EL590" s="113"/>
      <c r="EM590" s="113"/>
      <c r="EN590" s="113"/>
      <c r="EO590" s="113"/>
      <c r="EP590" s="113"/>
      <c r="EQ590" s="113"/>
      <c r="ER590" s="113"/>
    </row>
    <row r="591" spans="1:148">
      <c r="A591" s="113"/>
      <c r="B591" s="113"/>
      <c r="S591" s="113"/>
      <c r="T591" s="113"/>
      <c r="U591" s="113"/>
      <c r="V591" s="113"/>
      <c r="W591" s="113"/>
      <c r="X591" s="113"/>
      <c r="Y591" s="113"/>
      <c r="Z591" s="113"/>
      <c r="AA591" s="113"/>
      <c r="AB591" s="113"/>
      <c r="AC591" s="113"/>
      <c r="AD591" s="113"/>
      <c r="AE591" s="113"/>
      <c r="AF591" s="113"/>
      <c r="AG591" s="113"/>
      <c r="AH591" s="113"/>
      <c r="AI591" s="113"/>
      <c r="AJ591" s="113"/>
      <c r="AK591" s="113"/>
      <c r="AL591" s="113"/>
      <c r="AM591" s="113"/>
      <c r="AN591" s="113"/>
      <c r="AO591" s="113"/>
      <c r="AP591" s="113"/>
      <c r="AQ591" s="113"/>
      <c r="AR591" s="113"/>
      <c r="AS591" s="113"/>
      <c r="AT591" s="113"/>
      <c r="AU591" s="113"/>
      <c r="AV591" s="113"/>
      <c r="AW591" s="113"/>
      <c r="AX591" s="113"/>
      <c r="AY591" s="113"/>
      <c r="AZ591" s="113"/>
      <c r="BA591" s="113"/>
      <c r="BB591" s="113"/>
      <c r="BC591" s="113"/>
      <c r="BD591" s="113"/>
      <c r="BE591" s="113"/>
      <c r="BF591" s="113"/>
      <c r="BG591" s="113"/>
      <c r="BH591" s="113"/>
      <c r="BI591" s="113"/>
      <c r="BJ591" s="113"/>
      <c r="BK591" s="113"/>
      <c r="BL591" s="113"/>
      <c r="BM591" s="113"/>
      <c r="BN591" s="113"/>
      <c r="BO591" s="113"/>
      <c r="BP591" s="113"/>
      <c r="BQ591" s="113"/>
      <c r="BR591" s="113"/>
      <c r="BS591" s="113"/>
      <c r="BT591" s="113"/>
      <c r="BU591" s="113"/>
      <c r="BV591" s="113"/>
      <c r="BW591" s="113"/>
      <c r="BX591" s="113"/>
      <c r="BY591" s="113"/>
      <c r="BZ591" s="113"/>
      <c r="CA591" s="113"/>
      <c r="CB591" s="113"/>
      <c r="CC591" s="113"/>
      <c r="CD591" s="113"/>
      <c r="CE591" s="113"/>
      <c r="CF591" s="113"/>
      <c r="CG591" s="113"/>
      <c r="CH591" s="113"/>
      <c r="CI591" s="113"/>
      <c r="CJ591" s="113"/>
      <c r="CK591" s="113"/>
      <c r="CL591" s="113"/>
      <c r="CM591" s="113"/>
      <c r="CN591" s="113"/>
      <c r="CO591" s="113"/>
      <c r="CP591" s="113"/>
      <c r="CQ591" s="113"/>
      <c r="CR591" s="113"/>
      <c r="CS591" s="113"/>
      <c r="CT591" s="113"/>
      <c r="CU591" s="113"/>
      <c r="CV591" s="113"/>
      <c r="CW591" s="113"/>
      <c r="CX591" s="113"/>
      <c r="CY591" s="113"/>
      <c r="CZ591" s="113"/>
      <c r="DA591" s="113"/>
      <c r="DB591" s="113"/>
      <c r="DC591" s="113"/>
      <c r="DD591" s="113"/>
      <c r="DE591" s="113"/>
      <c r="DF591" s="113"/>
      <c r="DG591" s="113"/>
      <c r="DH591" s="113"/>
      <c r="DI591" s="113"/>
      <c r="DJ591" s="113"/>
      <c r="DK591" s="113"/>
      <c r="DL591" s="113"/>
      <c r="DM591" s="113"/>
      <c r="DN591" s="113"/>
      <c r="DO591" s="113"/>
      <c r="DP591" s="113"/>
      <c r="DQ591" s="113"/>
      <c r="DR591" s="113"/>
      <c r="DS591" s="113"/>
      <c r="DT591" s="113"/>
      <c r="DU591" s="113"/>
      <c r="DV591" s="113"/>
      <c r="DW591" s="113"/>
      <c r="DX591" s="113"/>
      <c r="DY591" s="113"/>
      <c r="DZ591" s="113"/>
      <c r="EA591" s="113"/>
      <c r="EB591" s="113"/>
      <c r="EC591" s="113"/>
      <c r="ED591" s="113"/>
      <c r="EE591" s="113"/>
      <c r="EF591" s="113"/>
      <c r="EG591" s="113"/>
      <c r="EH591" s="113"/>
      <c r="EI591" s="113"/>
      <c r="EJ591" s="113"/>
      <c r="EK591" s="113"/>
      <c r="EL591" s="113"/>
      <c r="EM591" s="113"/>
      <c r="EN591" s="113"/>
      <c r="EO591" s="113"/>
      <c r="EP591" s="113"/>
      <c r="EQ591" s="113"/>
      <c r="ER591" s="113"/>
    </row>
    <row r="592" spans="1:148">
      <c r="A592" s="113"/>
      <c r="B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M592" s="113"/>
      <c r="BN592" s="113"/>
      <c r="BO592" s="113"/>
      <c r="BP592" s="113"/>
      <c r="BQ592" s="113"/>
      <c r="BR592" s="113"/>
      <c r="BS592" s="113"/>
      <c r="BT592" s="113"/>
      <c r="BU592" s="113"/>
      <c r="BV592" s="113"/>
      <c r="BW592" s="113"/>
      <c r="BX592" s="113"/>
      <c r="BY592" s="113"/>
      <c r="BZ592" s="113"/>
      <c r="CA592" s="113"/>
      <c r="CB592" s="113"/>
      <c r="CC592" s="113"/>
      <c r="CD592" s="113"/>
      <c r="CE592" s="113"/>
      <c r="CF592" s="113"/>
      <c r="CG592" s="113"/>
      <c r="CH592" s="113"/>
      <c r="CI592" s="113"/>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Q592" s="113"/>
      <c r="ER592" s="113"/>
    </row>
    <row r="593" spans="1:148">
      <c r="A593" s="113"/>
      <c r="B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M593" s="113"/>
      <c r="BN593" s="113"/>
      <c r="BO593" s="113"/>
      <c r="BP593" s="113"/>
      <c r="BQ593" s="113"/>
      <c r="BR593" s="113"/>
      <c r="BS593" s="113"/>
      <c r="BT593" s="113"/>
      <c r="BU593" s="113"/>
      <c r="BV593" s="113"/>
      <c r="BW593" s="113"/>
      <c r="BX593" s="113"/>
      <c r="BY593" s="113"/>
      <c r="BZ593" s="113"/>
      <c r="CA593" s="113"/>
      <c r="CB593" s="113"/>
      <c r="CC593" s="113"/>
      <c r="CD593" s="113"/>
      <c r="CE593" s="113"/>
      <c r="CF593" s="113"/>
      <c r="CG593" s="113"/>
      <c r="CH593" s="113"/>
      <c r="CI593" s="113"/>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Q593" s="113"/>
      <c r="ER593" s="113"/>
    </row>
    <row r="594" spans="1:148">
      <c r="A594" s="113"/>
      <c r="B594" s="113"/>
      <c r="S594" s="113"/>
      <c r="T594" s="113"/>
      <c r="U594" s="113"/>
      <c r="V594" s="113"/>
      <c r="W594" s="113"/>
      <c r="X594" s="113"/>
      <c r="Y594" s="113"/>
      <c r="Z594" s="113"/>
      <c r="AA594" s="113"/>
      <c r="AB594" s="113"/>
      <c r="AC594" s="113"/>
      <c r="AD594" s="113"/>
      <c r="AE594" s="113"/>
      <c r="AF594" s="113"/>
      <c r="AG594" s="113"/>
      <c r="AH594" s="113"/>
      <c r="AI594" s="113"/>
      <c r="AJ594" s="113"/>
      <c r="AK594" s="113"/>
      <c r="AL594" s="113"/>
      <c r="AM594" s="113"/>
      <c r="AN594" s="113"/>
      <c r="AO594" s="113"/>
      <c r="AP594" s="113"/>
      <c r="AQ594" s="113"/>
      <c r="AR594" s="113"/>
      <c r="AS594" s="113"/>
      <c r="AT594" s="113"/>
      <c r="AU594" s="113"/>
      <c r="AV594" s="113"/>
      <c r="AW594" s="113"/>
      <c r="AX594" s="113"/>
      <c r="AY594" s="113"/>
      <c r="AZ594" s="113"/>
      <c r="BA594" s="113"/>
      <c r="BB594" s="113"/>
      <c r="BC594" s="113"/>
      <c r="BD594" s="113"/>
      <c r="BE594" s="113"/>
      <c r="BF594" s="113"/>
      <c r="BG594" s="113"/>
      <c r="BH594" s="113"/>
      <c r="BI594" s="113"/>
      <c r="BJ594" s="113"/>
      <c r="BK594" s="113"/>
      <c r="BL594" s="113"/>
      <c r="BM594" s="113"/>
      <c r="BN594" s="113"/>
      <c r="BO594" s="113"/>
      <c r="BP594" s="113"/>
      <c r="BQ594" s="113"/>
      <c r="BR594" s="113"/>
      <c r="BS594" s="113"/>
      <c r="BT594" s="113"/>
      <c r="BU594" s="113"/>
      <c r="BV594" s="113"/>
      <c r="BW594" s="113"/>
      <c r="BX594" s="113"/>
      <c r="BY594" s="113"/>
      <c r="BZ594" s="113"/>
      <c r="CA594" s="113"/>
      <c r="CB594" s="113"/>
      <c r="CC594" s="113"/>
      <c r="CD594" s="113"/>
      <c r="CE594" s="113"/>
      <c r="CF594" s="113"/>
      <c r="CG594" s="113"/>
      <c r="CH594" s="113"/>
      <c r="CI594" s="113"/>
      <c r="CJ594" s="113"/>
      <c r="CK594" s="113"/>
      <c r="CL594" s="113"/>
      <c r="CM594" s="113"/>
      <c r="CN594" s="113"/>
      <c r="CO594" s="113"/>
      <c r="CP594" s="113"/>
      <c r="CQ594" s="113"/>
      <c r="CR594" s="113"/>
      <c r="CS594" s="113"/>
      <c r="CT594" s="113"/>
      <c r="CU594" s="113"/>
      <c r="CV594" s="113"/>
      <c r="CW594" s="113"/>
      <c r="CX594" s="113"/>
      <c r="CY594" s="113"/>
      <c r="CZ594" s="113"/>
      <c r="DA594" s="113"/>
      <c r="DB594" s="113"/>
      <c r="DC594" s="113"/>
      <c r="DD594" s="113"/>
      <c r="DE594" s="113"/>
      <c r="DF594" s="113"/>
      <c r="DG594" s="113"/>
      <c r="DH594" s="113"/>
      <c r="DI594" s="113"/>
      <c r="DJ594" s="113"/>
      <c r="DK594" s="113"/>
      <c r="DL594" s="113"/>
      <c r="DM594" s="113"/>
      <c r="DN594" s="113"/>
      <c r="DO594" s="113"/>
      <c r="DP594" s="113"/>
      <c r="DQ594" s="113"/>
      <c r="DR594" s="113"/>
      <c r="DS594" s="113"/>
      <c r="DT594" s="113"/>
      <c r="DU594" s="113"/>
      <c r="DV594" s="113"/>
      <c r="DW594" s="113"/>
      <c r="DX594" s="113"/>
      <c r="DY594" s="113"/>
      <c r="DZ594" s="113"/>
      <c r="EA594" s="113"/>
      <c r="EB594" s="113"/>
      <c r="EC594" s="113"/>
      <c r="ED594" s="113"/>
      <c r="EE594" s="113"/>
      <c r="EF594" s="113"/>
      <c r="EG594" s="113"/>
      <c r="EH594" s="113"/>
      <c r="EI594" s="113"/>
      <c r="EJ594" s="113"/>
      <c r="EK594" s="113"/>
      <c r="EL594" s="113"/>
      <c r="EM594" s="113"/>
      <c r="EN594" s="113"/>
      <c r="EO594" s="113"/>
      <c r="EP594" s="113"/>
      <c r="EQ594" s="113"/>
      <c r="ER594" s="113"/>
    </row>
    <row r="595" spans="1:148">
      <c r="A595" s="113"/>
      <c r="B595" s="113"/>
      <c r="S595" s="113"/>
      <c r="T595" s="113"/>
      <c r="U595" s="113"/>
      <c r="V595" s="113"/>
      <c r="W595" s="113"/>
      <c r="X595" s="113"/>
      <c r="Y595" s="113"/>
      <c r="Z595" s="113"/>
      <c r="AA595" s="113"/>
      <c r="AB595" s="113"/>
      <c r="AC595" s="113"/>
      <c r="AD595" s="113"/>
      <c r="AE595" s="113"/>
      <c r="AF595" s="113"/>
      <c r="AG595" s="113"/>
      <c r="AH595" s="113"/>
      <c r="AI595" s="113"/>
      <c r="AJ595" s="113"/>
      <c r="AK595" s="113"/>
      <c r="AL595" s="113"/>
      <c r="AM595" s="113"/>
      <c r="AN595" s="113"/>
      <c r="AO595" s="113"/>
      <c r="AP595" s="113"/>
      <c r="AQ595" s="113"/>
      <c r="AR595" s="113"/>
      <c r="AS595" s="113"/>
      <c r="AT595" s="113"/>
      <c r="AU595" s="113"/>
      <c r="AV595" s="113"/>
      <c r="AW595" s="113"/>
      <c r="AX595" s="113"/>
      <c r="AY595" s="113"/>
      <c r="AZ595" s="113"/>
      <c r="BA595" s="113"/>
      <c r="BB595" s="113"/>
      <c r="BC595" s="113"/>
      <c r="BD595" s="113"/>
      <c r="BE595" s="113"/>
      <c r="BF595" s="113"/>
      <c r="BG595" s="113"/>
      <c r="BH595" s="113"/>
      <c r="BI595" s="113"/>
      <c r="BJ595" s="113"/>
      <c r="BK595" s="113"/>
      <c r="BL595" s="113"/>
      <c r="BM595" s="113"/>
      <c r="BN595" s="113"/>
      <c r="BO595" s="113"/>
      <c r="BP595" s="113"/>
      <c r="BQ595" s="113"/>
      <c r="BR595" s="113"/>
      <c r="BS595" s="113"/>
      <c r="BT595" s="113"/>
      <c r="BU595" s="113"/>
      <c r="BV595" s="113"/>
      <c r="BW595" s="113"/>
      <c r="BX595" s="113"/>
      <c r="BY595" s="113"/>
      <c r="BZ595" s="113"/>
      <c r="CA595" s="113"/>
      <c r="CB595" s="113"/>
      <c r="CC595" s="113"/>
      <c r="CD595" s="113"/>
      <c r="CE595" s="113"/>
      <c r="CF595" s="113"/>
      <c r="CG595" s="113"/>
      <c r="CH595" s="113"/>
      <c r="CI595" s="113"/>
      <c r="CJ595" s="113"/>
      <c r="CK595" s="113"/>
      <c r="CL595" s="113"/>
      <c r="CM595" s="113"/>
      <c r="CN595" s="113"/>
      <c r="CO595" s="113"/>
      <c r="CP595" s="113"/>
      <c r="CQ595" s="113"/>
      <c r="CR595" s="113"/>
      <c r="CS595" s="113"/>
      <c r="CT595" s="113"/>
      <c r="CU595" s="113"/>
      <c r="CV595" s="113"/>
      <c r="CW595" s="113"/>
      <c r="CX595" s="113"/>
      <c r="CY595" s="113"/>
      <c r="CZ595" s="113"/>
      <c r="DA595" s="113"/>
      <c r="DB595" s="113"/>
      <c r="DC595" s="113"/>
      <c r="DD595" s="113"/>
      <c r="DE595" s="113"/>
      <c r="DF595" s="113"/>
      <c r="DG595" s="113"/>
      <c r="DH595" s="113"/>
      <c r="DI595" s="113"/>
      <c r="DJ595" s="113"/>
      <c r="DK595" s="113"/>
      <c r="DL595" s="113"/>
      <c r="DM595" s="113"/>
      <c r="DN595" s="113"/>
      <c r="DO595" s="113"/>
      <c r="DP595" s="113"/>
      <c r="DQ595" s="113"/>
      <c r="DR595" s="113"/>
      <c r="DS595" s="113"/>
      <c r="DT595" s="113"/>
      <c r="DU595" s="113"/>
      <c r="DV595" s="113"/>
      <c r="DW595" s="113"/>
      <c r="DX595" s="113"/>
      <c r="DY595" s="113"/>
      <c r="DZ595" s="113"/>
      <c r="EA595" s="113"/>
      <c r="EB595" s="113"/>
      <c r="EC595" s="113"/>
      <c r="ED595" s="113"/>
      <c r="EE595" s="113"/>
      <c r="EF595" s="113"/>
      <c r="EG595" s="113"/>
      <c r="EH595" s="113"/>
      <c r="EI595" s="113"/>
      <c r="EJ595" s="113"/>
      <c r="EK595" s="113"/>
      <c r="EL595" s="113"/>
      <c r="EM595" s="113"/>
      <c r="EN595" s="113"/>
      <c r="EO595" s="113"/>
      <c r="EP595" s="113"/>
      <c r="EQ595" s="113"/>
      <c r="ER595" s="113"/>
    </row>
    <row r="596" spans="1:148">
      <c r="A596" s="113"/>
      <c r="B596" s="113"/>
      <c r="S596" s="113"/>
      <c r="T596" s="113"/>
      <c r="U596" s="113"/>
      <c r="V596" s="113"/>
      <c r="W596" s="113"/>
      <c r="X596" s="113"/>
      <c r="Y596" s="113"/>
      <c r="Z596" s="113"/>
      <c r="AA596" s="113"/>
      <c r="AB596" s="113"/>
      <c r="AC596" s="113"/>
      <c r="AD596" s="113"/>
      <c r="AE596" s="113"/>
      <c r="AF596" s="113"/>
      <c r="AG596" s="113"/>
      <c r="AH596" s="113"/>
      <c r="AI596" s="113"/>
      <c r="AJ596" s="113"/>
      <c r="AK596" s="113"/>
      <c r="AL596" s="113"/>
      <c r="AM596" s="113"/>
      <c r="AN596" s="113"/>
      <c r="AO596" s="113"/>
      <c r="AP596" s="113"/>
      <c r="AQ596" s="113"/>
      <c r="AR596" s="113"/>
      <c r="AS596" s="113"/>
      <c r="AT596" s="113"/>
      <c r="AU596" s="113"/>
      <c r="AV596" s="113"/>
      <c r="AW596" s="113"/>
      <c r="AX596" s="113"/>
      <c r="AY596" s="113"/>
      <c r="AZ596" s="113"/>
      <c r="BA596" s="113"/>
      <c r="BB596" s="113"/>
      <c r="BC596" s="113"/>
      <c r="BD596" s="113"/>
      <c r="BE596" s="113"/>
      <c r="BF596" s="113"/>
      <c r="BG596" s="113"/>
      <c r="BH596" s="113"/>
      <c r="BI596" s="113"/>
      <c r="BJ596" s="113"/>
      <c r="BK596" s="113"/>
      <c r="BL596" s="113"/>
      <c r="BM596" s="113"/>
      <c r="BN596" s="113"/>
      <c r="BO596" s="113"/>
      <c r="BP596" s="113"/>
      <c r="BQ596" s="113"/>
      <c r="BR596" s="113"/>
      <c r="BS596" s="113"/>
      <c r="BT596" s="113"/>
      <c r="BU596" s="113"/>
      <c r="BV596" s="113"/>
      <c r="BW596" s="113"/>
      <c r="BX596" s="113"/>
      <c r="BY596" s="113"/>
      <c r="BZ596" s="113"/>
      <c r="CA596" s="113"/>
      <c r="CB596" s="113"/>
      <c r="CC596" s="113"/>
      <c r="CD596" s="113"/>
      <c r="CE596" s="113"/>
      <c r="CF596" s="113"/>
      <c r="CG596" s="113"/>
      <c r="CH596" s="113"/>
      <c r="CI596" s="113"/>
      <c r="CJ596" s="113"/>
      <c r="CK596" s="113"/>
      <c r="CL596" s="113"/>
      <c r="CM596" s="113"/>
      <c r="CN596" s="113"/>
      <c r="CO596" s="113"/>
      <c r="CP596" s="113"/>
      <c r="CQ596" s="113"/>
      <c r="CR596" s="113"/>
      <c r="CS596" s="113"/>
      <c r="CT596" s="113"/>
      <c r="CU596" s="113"/>
      <c r="CV596" s="113"/>
      <c r="CW596" s="113"/>
      <c r="CX596" s="113"/>
      <c r="CY596" s="113"/>
      <c r="CZ596" s="113"/>
      <c r="DA596" s="113"/>
      <c r="DB596" s="113"/>
      <c r="DC596" s="113"/>
      <c r="DD596" s="113"/>
      <c r="DE596" s="113"/>
      <c r="DF596" s="113"/>
      <c r="DG596" s="113"/>
      <c r="DH596" s="113"/>
      <c r="DI596" s="113"/>
      <c r="DJ596" s="113"/>
      <c r="DK596" s="113"/>
      <c r="DL596" s="113"/>
      <c r="DM596" s="113"/>
      <c r="DN596" s="113"/>
      <c r="DO596" s="113"/>
      <c r="DP596" s="113"/>
      <c r="DQ596" s="113"/>
      <c r="DR596" s="113"/>
      <c r="DS596" s="113"/>
      <c r="DT596" s="113"/>
      <c r="DU596" s="113"/>
      <c r="DV596" s="113"/>
      <c r="DW596" s="113"/>
      <c r="DX596" s="113"/>
      <c r="DY596" s="113"/>
      <c r="DZ596" s="113"/>
      <c r="EA596" s="113"/>
      <c r="EB596" s="113"/>
      <c r="EC596" s="113"/>
      <c r="ED596" s="113"/>
      <c r="EE596" s="113"/>
      <c r="EF596" s="113"/>
      <c r="EG596" s="113"/>
      <c r="EH596" s="113"/>
      <c r="EI596" s="113"/>
      <c r="EJ596" s="113"/>
      <c r="EK596" s="113"/>
      <c r="EL596" s="113"/>
      <c r="EM596" s="113"/>
      <c r="EN596" s="113"/>
      <c r="EO596" s="113"/>
      <c r="EP596" s="113"/>
      <c r="EQ596" s="113"/>
      <c r="ER596" s="113"/>
    </row>
    <row r="597" spans="1:148">
      <c r="A597" s="113"/>
      <c r="B597" s="113"/>
      <c r="S597" s="113"/>
      <c r="T597" s="113"/>
      <c r="U597" s="113"/>
      <c r="V597" s="113"/>
      <c r="W597" s="113"/>
      <c r="X597" s="113"/>
      <c r="Y597" s="113"/>
      <c r="Z597" s="113"/>
      <c r="AA597" s="113"/>
      <c r="AB597" s="113"/>
      <c r="AC597" s="113"/>
      <c r="AD597" s="113"/>
      <c r="AE597" s="113"/>
      <c r="AF597" s="113"/>
      <c r="AG597" s="113"/>
      <c r="AH597" s="113"/>
      <c r="AI597" s="113"/>
      <c r="AJ597" s="113"/>
      <c r="AK597" s="113"/>
      <c r="AL597" s="113"/>
      <c r="AM597" s="113"/>
      <c r="AN597" s="113"/>
      <c r="AO597" s="113"/>
      <c r="AP597" s="113"/>
      <c r="AQ597" s="113"/>
      <c r="AR597" s="113"/>
      <c r="AS597" s="113"/>
      <c r="AT597" s="113"/>
      <c r="AU597" s="113"/>
      <c r="AV597" s="113"/>
      <c r="AW597" s="113"/>
      <c r="AX597" s="113"/>
      <c r="AY597" s="113"/>
      <c r="AZ597" s="113"/>
      <c r="BA597" s="113"/>
      <c r="BB597" s="113"/>
      <c r="BC597" s="113"/>
      <c r="BD597" s="113"/>
      <c r="BE597" s="113"/>
      <c r="BF597" s="113"/>
      <c r="BG597" s="113"/>
      <c r="BH597" s="113"/>
      <c r="BI597" s="113"/>
      <c r="BJ597" s="113"/>
      <c r="BK597" s="113"/>
      <c r="BL597" s="113"/>
      <c r="BM597" s="113"/>
      <c r="BN597" s="113"/>
      <c r="BO597" s="113"/>
      <c r="BP597" s="113"/>
      <c r="BQ597" s="113"/>
      <c r="BR597" s="113"/>
      <c r="BS597" s="113"/>
      <c r="BT597" s="113"/>
      <c r="BU597" s="113"/>
      <c r="BV597" s="113"/>
      <c r="BW597" s="113"/>
      <c r="BX597" s="113"/>
      <c r="BY597" s="113"/>
      <c r="BZ597" s="113"/>
      <c r="CA597" s="113"/>
      <c r="CB597" s="113"/>
      <c r="CC597" s="113"/>
      <c r="CD597" s="113"/>
      <c r="CE597" s="113"/>
      <c r="CF597" s="113"/>
      <c r="CG597" s="113"/>
      <c r="CH597" s="113"/>
      <c r="CI597" s="113"/>
      <c r="CJ597" s="113"/>
      <c r="CK597" s="113"/>
      <c r="CL597" s="113"/>
      <c r="CM597" s="113"/>
      <c r="CN597" s="113"/>
      <c r="CO597" s="113"/>
      <c r="CP597" s="113"/>
      <c r="CQ597" s="113"/>
      <c r="CR597" s="113"/>
      <c r="CS597" s="113"/>
      <c r="CT597" s="113"/>
      <c r="CU597" s="113"/>
      <c r="CV597" s="113"/>
      <c r="CW597" s="113"/>
      <c r="CX597" s="113"/>
      <c r="CY597" s="113"/>
      <c r="CZ597" s="113"/>
      <c r="DA597" s="113"/>
      <c r="DB597" s="113"/>
      <c r="DC597" s="113"/>
      <c r="DD597" s="113"/>
      <c r="DE597" s="113"/>
      <c r="DF597" s="113"/>
      <c r="DG597" s="113"/>
      <c r="DH597" s="113"/>
      <c r="DI597" s="113"/>
      <c r="DJ597" s="113"/>
      <c r="DK597" s="113"/>
      <c r="DL597" s="113"/>
      <c r="DM597" s="113"/>
      <c r="DN597" s="113"/>
      <c r="DO597" s="113"/>
      <c r="DP597" s="113"/>
      <c r="DQ597" s="113"/>
      <c r="DR597" s="113"/>
      <c r="DS597" s="113"/>
      <c r="DT597" s="113"/>
      <c r="DU597" s="113"/>
      <c r="DV597" s="113"/>
      <c r="DW597" s="113"/>
      <c r="DX597" s="113"/>
      <c r="DY597" s="113"/>
      <c r="DZ597" s="113"/>
      <c r="EA597" s="113"/>
      <c r="EB597" s="113"/>
      <c r="EC597" s="113"/>
      <c r="ED597" s="113"/>
      <c r="EE597" s="113"/>
      <c r="EF597" s="113"/>
      <c r="EG597" s="113"/>
      <c r="EH597" s="113"/>
      <c r="EI597" s="113"/>
      <c r="EJ597" s="113"/>
      <c r="EK597" s="113"/>
      <c r="EL597" s="113"/>
      <c r="EM597" s="113"/>
      <c r="EN597" s="113"/>
      <c r="EO597" s="113"/>
      <c r="EP597" s="113"/>
      <c r="EQ597" s="113"/>
      <c r="ER597" s="113"/>
    </row>
    <row r="598" spans="1:148">
      <c r="A598" s="113"/>
      <c r="B598" s="113"/>
      <c r="S598" s="113"/>
      <c r="T598" s="113"/>
      <c r="U598" s="113"/>
      <c r="V598" s="113"/>
      <c r="W598" s="113"/>
      <c r="X598" s="113"/>
      <c r="Y598" s="113"/>
      <c r="Z598" s="113"/>
      <c r="AA598" s="113"/>
      <c r="AB598" s="113"/>
      <c r="AC598" s="113"/>
      <c r="AD598" s="113"/>
      <c r="AE598" s="113"/>
      <c r="AF598" s="113"/>
      <c r="AG598" s="113"/>
      <c r="AH598" s="113"/>
      <c r="AI598" s="113"/>
      <c r="AJ598" s="113"/>
      <c r="AK598" s="113"/>
      <c r="AL598" s="113"/>
      <c r="AM598" s="113"/>
      <c r="AN598" s="113"/>
      <c r="AO598" s="113"/>
      <c r="AP598" s="113"/>
      <c r="AQ598" s="113"/>
      <c r="AR598" s="113"/>
      <c r="AS598" s="113"/>
      <c r="AT598" s="113"/>
      <c r="AU598" s="113"/>
      <c r="AV598" s="113"/>
      <c r="AW598" s="113"/>
      <c r="AX598" s="113"/>
      <c r="AY598" s="113"/>
      <c r="AZ598" s="113"/>
      <c r="BA598" s="113"/>
      <c r="BB598" s="113"/>
      <c r="BC598" s="113"/>
      <c r="BD598" s="113"/>
      <c r="BE598" s="113"/>
      <c r="BF598" s="113"/>
      <c r="BG598" s="113"/>
      <c r="BH598" s="113"/>
      <c r="BI598" s="113"/>
      <c r="BJ598" s="113"/>
      <c r="BK598" s="113"/>
      <c r="BL598" s="113"/>
      <c r="BM598" s="113"/>
      <c r="BN598" s="113"/>
      <c r="BO598" s="113"/>
      <c r="BP598" s="113"/>
      <c r="BQ598" s="113"/>
      <c r="BR598" s="113"/>
      <c r="BS598" s="113"/>
      <c r="BT598" s="113"/>
      <c r="BU598" s="113"/>
      <c r="BV598" s="113"/>
      <c r="BW598" s="113"/>
      <c r="BX598" s="113"/>
      <c r="BY598" s="113"/>
      <c r="BZ598" s="113"/>
      <c r="CA598" s="113"/>
      <c r="CB598" s="113"/>
      <c r="CC598" s="113"/>
      <c r="CD598" s="113"/>
      <c r="CE598" s="113"/>
      <c r="CF598" s="113"/>
      <c r="CG598" s="113"/>
      <c r="CH598" s="113"/>
      <c r="CI598" s="113"/>
      <c r="CJ598" s="113"/>
      <c r="CK598" s="113"/>
      <c r="CL598" s="113"/>
      <c r="CM598" s="113"/>
      <c r="CN598" s="113"/>
      <c r="CO598" s="113"/>
      <c r="CP598" s="113"/>
      <c r="CQ598" s="113"/>
      <c r="CR598" s="113"/>
      <c r="CS598" s="113"/>
      <c r="CT598" s="113"/>
      <c r="CU598" s="113"/>
      <c r="CV598" s="113"/>
      <c r="CW598" s="113"/>
      <c r="CX598" s="113"/>
      <c r="CY598" s="113"/>
      <c r="CZ598" s="113"/>
      <c r="DA598" s="113"/>
      <c r="DB598" s="113"/>
      <c r="DC598" s="113"/>
      <c r="DD598" s="113"/>
      <c r="DE598" s="113"/>
      <c r="DF598" s="113"/>
      <c r="DG598" s="113"/>
      <c r="DH598" s="113"/>
      <c r="DI598" s="113"/>
      <c r="DJ598" s="113"/>
      <c r="DK598" s="113"/>
      <c r="DL598" s="113"/>
      <c r="DM598" s="113"/>
      <c r="DN598" s="113"/>
      <c r="DO598" s="113"/>
      <c r="DP598" s="113"/>
      <c r="DQ598" s="113"/>
      <c r="DR598" s="113"/>
      <c r="DS598" s="113"/>
      <c r="DT598" s="113"/>
      <c r="DU598" s="113"/>
      <c r="DV598" s="113"/>
      <c r="DW598" s="113"/>
      <c r="DX598" s="113"/>
      <c r="DY598" s="113"/>
      <c r="DZ598" s="113"/>
      <c r="EA598" s="113"/>
      <c r="EB598" s="113"/>
      <c r="EC598" s="113"/>
      <c r="ED598" s="113"/>
      <c r="EE598" s="113"/>
      <c r="EF598" s="113"/>
      <c r="EG598" s="113"/>
      <c r="EH598" s="113"/>
      <c r="EI598" s="113"/>
      <c r="EJ598" s="113"/>
      <c r="EK598" s="113"/>
      <c r="EL598" s="113"/>
      <c r="EM598" s="113"/>
      <c r="EN598" s="113"/>
      <c r="EO598" s="113"/>
      <c r="EP598" s="113"/>
      <c r="EQ598" s="113"/>
      <c r="ER598" s="113"/>
    </row>
    <row r="599" spans="1:148">
      <c r="A599" s="113"/>
      <c r="B599" s="113"/>
      <c r="S599" s="113"/>
      <c r="T599" s="113"/>
      <c r="U599" s="113"/>
      <c r="V599" s="113"/>
      <c r="W599" s="113"/>
      <c r="X599" s="113"/>
      <c r="Y599" s="113"/>
      <c r="Z599" s="113"/>
      <c r="AA599" s="113"/>
      <c r="AB599" s="113"/>
      <c r="AC599" s="113"/>
      <c r="AD599" s="113"/>
      <c r="AE599" s="113"/>
      <c r="AF599" s="113"/>
      <c r="AG599" s="113"/>
      <c r="AH599" s="113"/>
      <c r="AI599" s="113"/>
      <c r="AJ599" s="113"/>
      <c r="AK599" s="113"/>
      <c r="AL599" s="113"/>
      <c r="AM599" s="113"/>
      <c r="AN599" s="113"/>
      <c r="AO599" s="113"/>
      <c r="AP599" s="113"/>
      <c r="AQ599" s="113"/>
      <c r="AR599" s="113"/>
      <c r="AS599" s="113"/>
      <c r="AT599" s="113"/>
      <c r="AU599" s="113"/>
      <c r="AV599" s="113"/>
      <c r="AW599" s="113"/>
      <c r="AX599" s="113"/>
      <c r="AY599" s="113"/>
      <c r="AZ599" s="113"/>
      <c r="BA599" s="113"/>
      <c r="BB599" s="113"/>
      <c r="BC599" s="113"/>
      <c r="BD599" s="113"/>
      <c r="BE599" s="113"/>
      <c r="BF599" s="113"/>
      <c r="BG599" s="113"/>
      <c r="BH599" s="113"/>
      <c r="BI599" s="113"/>
      <c r="BJ599" s="113"/>
      <c r="BK599" s="113"/>
      <c r="BL599" s="113"/>
      <c r="BM599" s="113"/>
      <c r="BN599" s="113"/>
      <c r="BO599" s="113"/>
      <c r="BP599" s="113"/>
      <c r="BQ599" s="113"/>
      <c r="BR599" s="113"/>
      <c r="BS599" s="113"/>
      <c r="BT599" s="113"/>
      <c r="BU599" s="113"/>
      <c r="BV599" s="113"/>
      <c r="BW599" s="113"/>
      <c r="BX599" s="113"/>
      <c r="BY599" s="113"/>
      <c r="BZ599" s="113"/>
      <c r="CA599" s="113"/>
      <c r="CB599" s="113"/>
      <c r="CC599" s="113"/>
      <c r="CD599" s="113"/>
      <c r="CE599" s="113"/>
      <c r="CF599" s="113"/>
      <c r="CG599" s="113"/>
      <c r="CH599" s="113"/>
      <c r="CI599" s="113"/>
      <c r="CJ599" s="113"/>
      <c r="CK599" s="113"/>
      <c r="CL599" s="113"/>
      <c r="CM599" s="113"/>
      <c r="CN599" s="113"/>
      <c r="CO599" s="113"/>
      <c r="CP599" s="113"/>
      <c r="CQ599" s="113"/>
      <c r="CR599" s="113"/>
      <c r="CS599" s="113"/>
      <c r="CT599" s="113"/>
      <c r="CU599" s="113"/>
      <c r="CV599" s="113"/>
      <c r="CW599" s="113"/>
      <c r="CX599" s="113"/>
      <c r="CY599" s="113"/>
      <c r="CZ599" s="113"/>
      <c r="DA599" s="113"/>
      <c r="DB599" s="113"/>
      <c r="DC599" s="113"/>
      <c r="DD599" s="113"/>
      <c r="DE599" s="113"/>
      <c r="DF599" s="113"/>
      <c r="DG599" s="113"/>
      <c r="DH599" s="113"/>
      <c r="DI599" s="113"/>
      <c r="DJ599" s="113"/>
      <c r="DK599" s="113"/>
      <c r="DL599" s="113"/>
      <c r="DM599" s="113"/>
      <c r="DN599" s="113"/>
      <c r="DO599" s="113"/>
      <c r="DP599" s="113"/>
      <c r="DQ599" s="113"/>
      <c r="DR599" s="113"/>
      <c r="DS599" s="113"/>
      <c r="DT599" s="113"/>
      <c r="DU599" s="113"/>
      <c r="DV599" s="113"/>
      <c r="DW599" s="113"/>
      <c r="DX599" s="113"/>
      <c r="DY599" s="113"/>
      <c r="DZ599" s="113"/>
      <c r="EA599" s="113"/>
      <c r="EB599" s="113"/>
      <c r="EC599" s="113"/>
      <c r="ED599" s="113"/>
      <c r="EE599" s="113"/>
      <c r="EF599" s="113"/>
      <c r="EG599" s="113"/>
      <c r="EH599" s="113"/>
      <c r="EI599" s="113"/>
      <c r="EJ599" s="113"/>
      <c r="EK599" s="113"/>
      <c r="EL599" s="113"/>
      <c r="EM599" s="113"/>
      <c r="EN599" s="113"/>
      <c r="EO599" s="113"/>
      <c r="EP599" s="113"/>
      <c r="EQ599" s="113"/>
      <c r="ER599" s="113"/>
    </row>
    <row r="600" spans="1:148">
      <c r="A600" s="113"/>
      <c r="B600" s="113"/>
      <c r="S600" s="113"/>
      <c r="T600" s="113"/>
      <c r="U600" s="113"/>
      <c r="V600" s="113"/>
      <c r="W600" s="113"/>
      <c r="X600" s="113"/>
      <c r="Y600" s="113"/>
      <c r="Z600" s="113"/>
      <c r="AA600" s="113"/>
      <c r="AB600" s="113"/>
      <c r="AC600" s="113"/>
      <c r="AD600" s="113"/>
      <c r="AE600" s="113"/>
      <c r="AF600" s="113"/>
      <c r="AG600" s="113"/>
      <c r="AH600" s="113"/>
      <c r="AI600" s="113"/>
      <c r="AJ600" s="113"/>
      <c r="AK600" s="113"/>
      <c r="AL600" s="113"/>
      <c r="AM600" s="113"/>
      <c r="AN600" s="113"/>
      <c r="AO600" s="113"/>
      <c r="AP600" s="113"/>
      <c r="AQ600" s="113"/>
      <c r="AR600" s="113"/>
      <c r="AS600" s="113"/>
      <c r="AT600" s="113"/>
      <c r="AU600" s="113"/>
      <c r="AV600" s="113"/>
      <c r="AW600" s="113"/>
      <c r="AX600" s="113"/>
      <c r="AY600" s="113"/>
      <c r="AZ600" s="113"/>
      <c r="BA600" s="113"/>
      <c r="BB600" s="113"/>
      <c r="BC600" s="113"/>
      <c r="BD600" s="113"/>
      <c r="BE600" s="113"/>
      <c r="BF600" s="113"/>
      <c r="BG600" s="113"/>
      <c r="BH600" s="113"/>
      <c r="BI600" s="113"/>
      <c r="BJ600" s="113"/>
      <c r="BK600" s="113"/>
      <c r="BL600" s="113"/>
      <c r="BM600" s="113"/>
      <c r="BN600" s="113"/>
      <c r="BO600" s="113"/>
      <c r="BP600" s="113"/>
      <c r="BQ600" s="113"/>
      <c r="BR600" s="113"/>
      <c r="BS600" s="113"/>
      <c r="BT600" s="113"/>
      <c r="BU600" s="113"/>
      <c r="BV600" s="113"/>
      <c r="BW600" s="113"/>
      <c r="BX600" s="113"/>
      <c r="BY600" s="113"/>
      <c r="BZ600" s="113"/>
      <c r="CA600" s="113"/>
      <c r="CB600" s="113"/>
      <c r="CC600" s="113"/>
      <c r="CD600" s="113"/>
      <c r="CE600" s="113"/>
      <c r="CF600" s="113"/>
      <c r="CG600" s="113"/>
      <c r="CH600" s="113"/>
      <c r="CI600" s="113"/>
      <c r="CJ600" s="113"/>
      <c r="CK600" s="113"/>
      <c r="CL600" s="113"/>
      <c r="CM600" s="113"/>
      <c r="CN600" s="113"/>
      <c r="CO600" s="113"/>
      <c r="CP600" s="113"/>
      <c r="CQ600" s="113"/>
      <c r="CR600" s="113"/>
      <c r="CS600" s="113"/>
      <c r="CT600" s="113"/>
      <c r="CU600" s="113"/>
      <c r="CV600" s="113"/>
      <c r="CW600" s="113"/>
      <c r="CX600" s="113"/>
      <c r="CY600" s="113"/>
      <c r="CZ600" s="113"/>
      <c r="DA600" s="113"/>
      <c r="DB600" s="113"/>
      <c r="DC600" s="113"/>
      <c r="DD600" s="113"/>
      <c r="DE600" s="113"/>
      <c r="DF600" s="113"/>
      <c r="DG600" s="113"/>
      <c r="DH600" s="113"/>
      <c r="DI600" s="113"/>
      <c r="DJ600" s="113"/>
      <c r="DK600" s="113"/>
      <c r="DL600" s="113"/>
      <c r="DM600" s="113"/>
      <c r="DN600" s="113"/>
      <c r="DO600" s="113"/>
      <c r="DP600" s="113"/>
      <c r="DQ600" s="113"/>
      <c r="DR600" s="113"/>
      <c r="DS600" s="113"/>
      <c r="DT600" s="113"/>
      <c r="DU600" s="113"/>
      <c r="DV600" s="113"/>
      <c r="DW600" s="113"/>
      <c r="DX600" s="113"/>
      <c r="DY600" s="113"/>
      <c r="DZ600" s="113"/>
      <c r="EA600" s="113"/>
      <c r="EB600" s="113"/>
      <c r="EC600" s="113"/>
      <c r="ED600" s="113"/>
      <c r="EE600" s="113"/>
      <c r="EF600" s="113"/>
      <c r="EG600" s="113"/>
      <c r="EH600" s="113"/>
      <c r="EI600" s="113"/>
      <c r="EJ600" s="113"/>
      <c r="EK600" s="113"/>
      <c r="EL600" s="113"/>
      <c r="EM600" s="113"/>
      <c r="EN600" s="113"/>
      <c r="EO600" s="113"/>
      <c r="EP600" s="113"/>
      <c r="EQ600" s="113"/>
      <c r="ER600" s="113"/>
    </row>
    <row r="601" spans="1:148">
      <c r="A601" s="113"/>
      <c r="B601" s="113"/>
      <c r="S601" s="113"/>
      <c r="T601" s="113"/>
      <c r="U601" s="113"/>
      <c r="V601" s="113"/>
      <c r="W601" s="113"/>
      <c r="X601" s="113"/>
      <c r="Y601" s="113"/>
      <c r="Z601" s="113"/>
      <c r="AA601" s="113"/>
      <c r="AB601" s="113"/>
      <c r="AC601" s="113"/>
      <c r="AD601" s="113"/>
      <c r="AE601" s="113"/>
      <c r="AF601" s="113"/>
      <c r="AG601" s="113"/>
      <c r="AH601" s="113"/>
      <c r="AI601" s="113"/>
      <c r="AJ601" s="113"/>
      <c r="AK601" s="113"/>
      <c r="AL601" s="113"/>
      <c r="AM601" s="113"/>
      <c r="AN601" s="113"/>
      <c r="AO601" s="113"/>
      <c r="AP601" s="113"/>
      <c r="AQ601" s="113"/>
      <c r="AR601" s="113"/>
      <c r="AS601" s="113"/>
      <c r="AT601" s="113"/>
      <c r="AU601" s="113"/>
      <c r="AV601" s="113"/>
      <c r="AW601" s="113"/>
      <c r="AX601" s="113"/>
      <c r="AY601" s="113"/>
      <c r="AZ601" s="113"/>
      <c r="BA601" s="113"/>
      <c r="BB601" s="113"/>
      <c r="BC601" s="113"/>
      <c r="BD601" s="113"/>
      <c r="BE601" s="113"/>
      <c r="BF601" s="113"/>
      <c r="BG601" s="113"/>
      <c r="BH601" s="113"/>
      <c r="BI601" s="113"/>
      <c r="BJ601" s="113"/>
      <c r="BK601" s="113"/>
      <c r="BL601" s="113"/>
      <c r="BM601" s="113"/>
      <c r="BN601" s="113"/>
      <c r="BO601" s="113"/>
      <c r="BP601" s="113"/>
      <c r="BQ601" s="113"/>
      <c r="BR601" s="113"/>
      <c r="BS601" s="113"/>
      <c r="BT601" s="113"/>
      <c r="BU601" s="113"/>
      <c r="BV601" s="113"/>
      <c r="BW601" s="113"/>
      <c r="BX601" s="113"/>
      <c r="BY601" s="113"/>
      <c r="BZ601" s="113"/>
      <c r="CA601" s="113"/>
      <c r="CB601" s="113"/>
      <c r="CC601" s="113"/>
      <c r="CD601" s="113"/>
      <c r="CE601" s="113"/>
      <c r="CF601" s="113"/>
      <c r="CG601" s="113"/>
      <c r="CH601" s="113"/>
      <c r="CI601" s="113"/>
      <c r="CJ601" s="113"/>
      <c r="CK601" s="113"/>
      <c r="CL601" s="113"/>
      <c r="CM601" s="113"/>
      <c r="CN601" s="113"/>
      <c r="CO601" s="113"/>
      <c r="CP601" s="113"/>
      <c r="CQ601" s="113"/>
      <c r="CR601" s="113"/>
      <c r="CS601" s="113"/>
      <c r="CT601" s="113"/>
      <c r="CU601" s="113"/>
      <c r="CV601" s="113"/>
      <c r="CW601" s="113"/>
      <c r="CX601" s="113"/>
      <c r="CY601" s="113"/>
      <c r="CZ601" s="113"/>
      <c r="DA601" s="113"/>
      <c r="DB601" s="113"/>
      <c r="DC601" s="113"/>
      <c r="DD601" s="113"/>
      <c r="DE601" s="113"/>
      <c r="DF601" s="113"/>
      <c r="DG601" s="113"/>
      <c r="DH601" s="113"/>
      <c r="DI601" s="113"/>
      <c r="DJ601" s="113"/>
      <c r="DK601" s="113"/>
      <c r="DL601" s="113"/>
      <c r="DM601" s="113"/>
      <c r="DN601" s="113"/>
      <c r="DO601" s="113"/>
      <c r="DP601" s="113"/>
      <c r="DQ601" s="113"/>
      <c r="DR601" s="113"/>
      <c r="DS601" s="113"/>
      <c r="DT601" s="113"/>
      <c r="DU601" s="113"/>
      <c r="DV601" s="113"/>
      <c r="DW601" s="113"/>
      <c r="DX601" s="113"/>
      <c r="DY601" s="113"/>
      <c r="DZ601" s="113"/>
      <c r="EA601" s="113"/>
      <c r="EB601" s="113"/>
      <c r="EC601" s="113"/>
      <c r="ED601" s="113"/>
      <c r="EE601" s="113"/>
      <c r="EF601" s="113"/>
      <c r="EG601" s="113"/>
      <c r="EH601" s="113"/>
      <c r="EI601" s="113"/>
      <c r="EJ601" s="113"/>
      <c r="EK601" s="113"/>
      <c r="EL601" s="113"/>
      <c r="EM601" s="113"/>
      <c r="EN601" s="113"/>
      <c r="EO601" s="113"/>
      <c r="EP601" s="113"/>
      <c r="EQ601" s="113"/>
      <c r="ER601" s="113"/>
    </row>
    <row r="602" spans="1:148">
      <c r="A602" s="113"/>
      <c r="B602" s="113"/>
      <c r="S602" s="113"/>
      <c r="T602" s="113"/>
      <c r="U602" s="113"/>
      <c r="V602" s="113"/>
      <c r="W602" s="113"/>
      <c r="X602" s="113"/>
      <c r="Y602" s="113"/>
      <c r="Z602" s="113"/>
      <c r="AA602" s="113"/>
      <c r="AB602" s="113"/>
      <c r="AC602" s="113"/>
      <c r="AD602" s="113"/>
      <c r="AE602" s="113"/>
      <c r="AF602" s="113"/>
      <c r="AG602" s="113"/>
      <c r="AH602" s="113"/>
      <c r="AI602" s="113"/>
      <c r="AJ602" s="113"/>
      <c r="AK602" s="113"/>
      <c r="AL602" s="113"/>
      <c r="AM602" s="113"/>
      <c r="AN602" s="113"/>
      <c r="AO602" s="113"/>
      <c r="AP602" s="113"/>
      <c r="AQ602" s="113"/>
      <c r="AR602" s="113"/>
      <c r="AS602" s="113"/>
      <c r="AT602" s="113"/>
      <c r="AU602" s="113"/>
      <c r="AV602" s="113"/>
      <c r="AW602" s="113"/>
      <c r="AX602" s="113"/>
      <c r="AY602" s="113"/>
      <c r="AZ602" s="113"/>
      <c r="BA602" s="113"/>
      <c r="BB602" s="113"/>
      <c r="BC602" s="113"/>
      <c r="BD602" s="113"/>
      <c r="BE602" s="113"/>
      <c r="BF602" s="113"/>
      <c r="BG602" s="113"/>
      <c r="BH602" s="113"/>
      <c r="BI602" s="113"/>
      <c r="BJ602" s="113"/>
      <c r="BK602" s="113"/>
      <c r="BL602" s="113"/>
      <c r="BM602" s="113"/>
      <c r="BN602" s="113"/>
      <c r="BO602" s="113"/>
      <c r="BP602" s="113"/>
      <c r="BQ602" s="113"/>
      <c r="BR602" s="113"/>
      <c r="BS602" s="113"/>
      <c r="BT602" s="113"/>
      <c r="BU602" s="113"/>
      <c r="BV602" s="113"/>
      <c r="BW602" s="113"/>
      <c r="BX602" s="113"/>
      <c r="BY602" s="113"/>
      <c r="BZ602" s="113"/>
      <c r="CA602" s="113"/>
      <c r="CB602" s="113"/>
      <c r="CC602" s="113"/>
      <c r="CD602" s="113"/>
      <c r="CE602" s="113"/>
      <c r="CF602" s="113"/>
      <c r="CG602" s="113"/>
      <c r="CH602" s="113"/>
      <c r="CI602" s="113"/>
      <c r="CJ602" s="113"/>
      <c r="CK602" s="113"/>
      <c r="CL602" s="113"/>
      <c r="CM602" s="113"/>
      <c r="CN602" s="113"/>
      <c r="CO602" s="113"/>
      <c r="CP602" s="113"/>
      <c r="CQ602" s="113"/>
      <c r="CR602" s="113"/>
      <c r="CS602" s="113"/>
      <c r="CT602" s="113"/>
      <c r="CU602" s="113"/>
      <c r="CV602" s="113"/>
      <c r="CW602" s="113"/>
      <c r="CX602" s="113"/>
      <c r="CY602" s="113"/>
      <c r="CZ602" s="113"/>
      <c r="DA602" s="113"/>
      <c r="DB602" s="113"/>
      <c r="DC602" s="113"/>
      <c r="DD602" s="113"/>
      <c r="DE602" s="113"/>
      <c r="DF602" s="113"/>
      <c r="DG602" s="113"/>
      <c r="DH602" s="113"/>
      <c r="DI602" s="113"/>
      <c r="DJ602" s="113"/>
      <c r="DK602" s="113"/>
      <c r="DL602" s="113"/>
      <c r="DM602" s="113"/>
      <c r="DN602" s="113"/>
      <c r="DO602" s="113"/>
      <c r="DP602" s="113"/>
      <c r="DQ602" s="113"/>
      <c r="DR602" s="113"/>
      <c r="DS602" s="113"/>
      <c r="DT602" s="113"/>
      <c r="DU602" s="113"/>
      <c r="DV602" s="113"/>
      <c r="DW602" s="113"/>
      <c r="DX602" s="113"/>
      <c r="DY602" s="113"/>
      <c r="DZ602" s="113"/>
      <c r="EA602" s="113"/>
      <c r="EB602" s="113"/>
      <c r="EC602" s="113"/>
      <c r="ED602" s="113"/>
      <c r="EE602" s="113"/>
      <c r="EF602" s="113"/>
      <c r="EG602" s="113"/>
      <c r="EH602" s="113"/>
      <c r="EI602" s="113"/>
      <c r="EJ602" s="113"/>
      <c r="EK602" s="113"/>
      <c r="EL602" s="113"/>
      <c r="EM602" s="113"/>
      <c r="EN602" s="113"/>
      <c r="EO602" s="113"/>
      <c r="EP602" s="113"/>
      <c r="EQ602" s="113"/>
      <c r="ER602" s="113"/>
    </row>
    <row r="603" spans="1:148">
      <c r="A603" s="113"/>
      <c r="B603" s="113"/>
      <c r="S603" s="113"/>
      <c r="T603" s="113"/>
      <c r="U603" s="113"/>
      <c r="V603" s="113"/>
      <c r="W603" s="113"/>
      <c r="X603" s="113"/>
      <c r="Y603" s="113"/>
      <c r="Z603" s="113"/>
      <c r="AA603" s="113"/>
      <c r="AB603" s="113"/>
      <c r="AC603" s="113"/>
      <c r="AD603" s="113"/>
      <c r="AE603" s="113"/>
      <c r="AF603" s="113"/>
      <c r="AG603" s="113"/>
      <c r="AH603" s="113"/>
      <c r="AI603" s="113"/>
      <c r="AJ603" s="113"/>
      <c r="AK603" s="113"/>
      <c r="AL603" s="113"/>
      <c r="AM603" s="113"/>
      <c r="AN603" s="113"/>
      <c r="AO603" s="113"/>
      <c r="AP603" s="113"/>
      <c r="AQ603" s="113"/>
      <c r="AR603" s="113"/>
      <c r="AS603" s="113"/>
      <c r="AT603" s="113"/>
      <c r="AU603" s="113"/>
      <c r="AV603" s="113"/>
      <c r="AW603" s="113"/>
      <c r="AX603" s="113"/>
      <c r="AY603" s="113"/>
      <c r="AZ603" s="113"/>
      <c r="BA603" s="113"/>
      <c r="BB603" s="113"/>
      <c r="BC603" s="113"/>
      <c r="BD603" s="113"/>
      <c r="BE603" s="113"/>
      <c r="BF603" s="113"/>
      <c r="BG603" s="113"/>
      <c r="BH603" s="113"/>
      <c r="BI603" s="113"/>
      <c r="BJ603" s="113"/>
      <c r="BK603" s="113"/>
      <c r="BL603" s="113"/>
      <c r="BM603" s="113"/>
      <c r="BN603" s="113"/>
      <c r="BO603" s="113"/>
      <c r="BP603" s="113"/>
      <c r="BQ603" s="113"/>
      <c r="BR603" s="113"/>
      <c r="BS603" s="113"/>
      <c r="BT603" s="113"/>
      <c r="BU603" s="113"/>
      <c r="BV603" s="113"/>
      <c r="BW603" s="113"/>
      <c r="BX603" s="113"/>
      <c r="BY603" s="113"/>
      <c r="BZ603" s="113"/>
      <c r="CA603" s="113"/>
      <c r="CB603" s="113"/>
      <c r="CC603" s="113"/>
      <c r="CD603" s="113"/>
      <c r="CE603" s="113"/>
      <c r="CF603" s="113"/>
      <c r="CG603" s="113"/>
      <c r="CH603" s="113"/>
      <c r="CI603" s="113"/>
      <c r="CJ603" s="113"/>
      <c r="CK603" s="113"/>
      <c r="CL603" s="113"/>
      <c r="CM603" s="113"/>
      <c r="CN603" s="113"/>
      <c r="CO603" s="113"/>
      <c r="CP603" s="113"/>
      <c r="CQ603" s="113"/>
      <c r="CR603" s="113"/>
      <c r="CS603" s="113"/>
      <c r="CT603" s="113"/>
      <c r="CU603" s="113"/>
      <c r="CV603" s="113"/>
      <c r="CW603" s="113"/>
      <c r="CX603" s="113"/>
      <c r="CY603" s="113"/>
      <c r="CZ603" s="113"/>
      <c r="DA603" s="113"/>
      <c r="DB603" s="113"/>
      <c r="DC603" s="113"/>
      <c r="DD603" s="113"/>
      <c r="DE603" s="113"/>
      <c r="DF603" s="113"/>
      <c r="DG603" s="113"/>
      <c r="DH603" s="113"/>
      <c r="DI603" s="113"/>
      <c r="DJ603" s="113"/>
      <c r="DK603" s="113"/>
      <c r="DL603" s="113"/>
      <c r="DM603" s="113"/>
      <c r="DN603" s="113"/>
      <c r="DO603" s="113"/>
      <c r="DP603" s="113"/>
      <c r="DQ603" s="113"/>
      <c r="DR603" s="113"/>
      <c r="DS603" s="113"/>
      <c r="DT603" s="113"/>
      <c r="DU603" s="113"/>
      <c r="DV603" s="113"/>
      <c r="DW603" s="113"/>
      <c r="DX603" s="113"/>
      <c r="DY603" s="113"/>
      <c r="DZ603" s="113"/>
      <c r="EA603" s="113"/>
      <c r="EB603" s="113"/>
      <c r="EC603" s="113"/>
      <c r="ED603" s="113"/>
      <c r="EE603" s="113"/>
      <c r="EF603" s="113"/>
      <c r="EG603" s="113"/>
      <c r="EH603" s="113"/>
      <c r="EI603" s="113"/>
      <c r="EJ603" s="113"/>
      <c r="EK603" s="113"/>
      <c r="EL603" s="113"/>
      <c r="EM603" s="113"/>
      <c r="EN603" s="113"/>
      <c r="EO603" s="113"/>
      <c r="EP603" s="113"/>
      <c r="EQ603" s="113"/>
      <c r="ER603" s="113"/>
    </row>
    <row r="604" spans="1:148">
      <c r="A604" s="113"/>
      <c r="B604" s="113"/>
      <c r="S604" s="113"/>
      <c r="T604" s="113"/>
      <c r="U604" s="113"/>
      <c r="V604" s="113"/>
      <c r="W604" s="113"/>
      <c r="X604" s="113"/>
      <c r="Y604" s="113"/>
      <c r="Z604" s="113"/>
      <c r="AA604" s="113"/>
      <c r="AB604" s="113"/>
      <c r="AC604" s="113"/>
      <c r="AD604" s="113"/>
      <c r="AE604" s="113"/>
      <c r="AF604" s="113"/>
      <c r="AG604" s="113"/>
      <c r="AH604" s="113"/>
      <c r="AI604" s="113"/>
      <c r="AJ604" s="113"/>
      <c r="AK604" s="113"/>
      <c r="AL604" s="113"/>
      <c r="AM604" s="113"/>
      <c r="AN604" s="113"/>
      <c r="AO604" s="113"/>
      <c r="AP604" s="113"/>
      <c r="AQ604" s="113"/>
      <c r="AR604" s="113"/>
      <c r="AS604" s="113"/>
      <c r="AT604" s="113"/>
      <c r="AU604" s="113"/>
      <c r="AV604" s="113"/>
      <c r="AW604" s="113"/>
      <c r="AX604" s="113"/>
      <c r="AY604" s="113"/>
      <c r="AZ604" s="113"/>
      <c r="BA604" s="113"/>
      <c r="BB604" s="113"/>
      <c r="BC604" s="113"/>
      <c r="BD604" s="113"/>
      <c r="BE604" s="113"/>
      <c r="BF604" s="113"/>
      <c r="BG604" s="113"/>
      <c r="BH604" s="113"/>
      <c r="BI604" s="113"/>
      <c r="BJ604" s="113"/>
      <c r="BK604" s="113"/>
      <c r="BL604" s="113"/>
      <c r="BM604" s="113"/>
      <c r="BN604" s="113"/>
      <c r="BO604" s="113"/>
      <c r="BP604" s="113"/>
      <c r="BQ604" s="113"/>
      <c r="BR604" s="113"/>
      <c r="BS604" s="113"/>
      <c r="BT604" s="113"/>
      <c r="BU604" s="113"/>
      <c r="BV604" s="113"/>
      <c r="BW604" s="113"/>
      <c r="BX604" s="113"/>
      <c r="BY604" s="113"/>
      <c r="BZ604" s="113"/>
      <c r="CA604" s="113"/>
      <c r="CB604" s="113"/>
      <c r="CC604" s="113"/>
      <c r="CD604" s="113"/>
      <c r="CE604" s="113"/>
      <c r="CF604" s="113"/>
      <c r="CG604" s="113"/>
      <c r="CH604" s="113"/>
      <c r="CI604" s="113"/>
      <c r="CJ604" s="113"/>
      <c r="CK604" s="113"/>
      <c r="CL604" s="113"/>
      <c r="CM604" s="113"/>
      <c r="CN604" s="113"/>
      <c r="CO604" s="113"/>
      <c r="CP604" s="113"/>
      <c r="CQ604" s="113"/>
      <c r="CR604" s="113"/>
      <c r="CS604" s="113"/>
      <c r="CT604" s="113"/>
      <c r="CU604" s="113"/>
      <c r="CV604" s="113"/>
      <c r="CW604" s="113"/>
      <c r="CX604" s="113"/>
      <c r="CY604" s="113"/>
      <c r="CZ604" s="113"/>
      <c r="DA604" s="113"/>
      <c r="DB604" s="113"/>
      <c r="DC604" s="113"/>
      <c r="DD604" s="113"/>
      <c r="DE604" s="113"/>
      <c r="DF604" s="113"/>
      <c r="DG604" s="113"/>
      <c r="DH604" s="113"/>
      <c r="DI604" s="113"/>
      <c r="DJ604" s="113"/>
      <c r="DK604" s="113"/>
      <c r="DL604" s="113"/>
      <c r="DM604" s="113"/>
      <c r="DN604" s="113"/>
      <c r="DO604" s="113"/>
      <c r="DP604" s="113"/>
      <c r="DQ604" s="113"/>
      <c r="DR604" s="113"/>
      <c r="DS604" s="113"/>
      <c r="DT604" s="113"/>
      <c r="DU604" s="113"/>
      <c r="DV604" s="113"/>
      <c r="DW604" s="113"/>
      <c r="DX604" s="113"/>
      <c r="DY604" s="113"/>
      <c r="DZ604" s="113"/>
      <c r="EA604" s="113"/>
      <c r="EB604" s="113"/>
      <c r="EC604" s="113"/>
      <c r="ED604" s="113"/>
      <c r="EE604" s="113"/>
      <c r="EF604" s="113"/>
      <c r="EG604" s="113"/>
      <c r="EH604" s="113"/>
      <c r="EI604" s="113"/>
      <c r="EJ604" s="113"/>
      <c r="EK604" s="113"/>
      <c r="EL604" s="113"/>
      <c r="EM604" s="113"/>
      <c r="EN604" s="113"/>
      <c r="EO604" s="113"/>
      <c r="EP604" s="113"/>
      <c r="EQ604" s="113"/>
      <c r="ER604" s="113"/>
    </row>
    <row r="605" spans="1:148">
      <c r="A605" s="113"/>
      <c r="B605" s="113"/>
      <c r="S605" s="113"/>
      <c r="T605" s="113"/>
      <c r="U605" s="113"/>
      <c r="V605" s="113"/>
      <c r="W605" s="113"/>
      <c r="X605" s="113"/>
      <c r="Y605" s="113"/>
      <c r="Z605" s="113"/>
      <c r="AA605" s="113"/>
      <c r="AB605" s="113"/>
      <c r="AC605" s="113"/>
      <c r="AD605" s="113"/>
      <c r="AE605" s="113"/>
      <c r="AF605" s="113"/>
      <c r="AG605" s="113"/>
      <c r="AH605" s="113"/>
      <c r="AI605" s="113"/>
      <c r="AJ605" s="113"/>
      <c r="AK605" s="113"/>
      <c r="AL605" s="113"/>
      <c r="AM605" s="113"/>
      <c r="AN605" s="113"/>
      <c r="AO605" s="113"/>
      <c r="AP605" s="113"/>
      <c r="AQ605" s="113"/>
      <c r="AR605" s="113"/>
      <c r="AS605" s="113"/>
      <c r="AT605" s="113"/>
      <c r="AU605" s="113"/>
      <c r="AV605" s="113"/>
      <c r="AW605" s="113"/>
      <c r="AX605" s="113"/>
      <c r="AY605" s="113"/>
      <c r="AZ605" s="113"/>
      <c r="BA605" s="113"/>
      <c r="BB605" s="113"/>
      <c r="BC605" s="113"/>
      <c r="BD605" s="113"/>
      <c r="BE605" s="113"/>
      <c r="BF605" s="113"/>
      <c r="BG605" s="113"/>
      <c r="BH605" s="113"/>
      <c r="BI605" s="113"/>
      <c r="BJ605" s="113"/>
      <c r="BK605" s="113"/>
      <c r="BL605" s="113"/>
      <c r="BM605" s="113"/>
      <c r="BN605" s="113"/>
      <c r="BO605" s="113"/>
      <c r="BP605" s="113"/>
      <c r="BQ605" s="113"/>
      <c r="BR605" s="113"/>
      <c r="BS605" s="113"/>
      <c r="BT605" s="113"/>
      <c r="BU605" s="113"/>
      <c r="BV605" s="113"/>
      <c r="BW605" s="113"/>
      <c r="BX605" s="113"/>
      <c r="BY605" s="113"/>
      <c r="BZ605" s="113"/>
      <c r="CA605" s="113"/>
      <c r="CB605" s="113"/>
      <c r="CC605" s="113"/>
      <c r="CD605" s="113"/>
      <c r="CE605" s="113"/>
      <c r="CF605" s="113"/>
      <c r="CG605" s="113"/>
      <c r="CH605" s="113"/>
      <c r="CI605" s="113"/>
      <c r="CJ605" s="113"/>
      <c r="CK605" s="113"/>
      <c r="CL605" s="113"/>
      <c r="CM605" s="113"/>
      <c r="CN605" s="113"/>
      <c r="CO605" s="113"/>
      <c r="CP605" s="113"/>
      <c r="CQ605" s="113"/>
      <c r="CR605" s="113"/>
      <c r="CS605" s="113"/>
      <c r="CT605" s="113"/>
      <c r="CU605" s="113"/>
      <c r="CV605" s="113"/>
      <c r="CW605" s="113"/>
      <c r="CX605" s="113"/>
      <c r="CY605" s="113"/>
      <c r="CZ605" s="113"/>
      <c r="DA605" s="113"/>
      <c r="DB605" s="113"/>
      <c r="DC605" s="113"/>
      <c r="DD605" s="113"/>
      <c r="DE605" s="113"/>
      <c r="DF605" s="113"/>
      <c r="DG605" s="113"/>
      <c r="DH605" s="113"/>
      <c r="DI605" s="113"/>
      <c r="DJ605" s="113"/>
      <c r="DK605" s="113"/>
      <c r="DL605" s="113"/>
      <c r="DM605" s="113"/>
      <c r="DN605" s="113"/>
      <c r="DO605" s="113"/>
      <c r="DP605" s="113"/>
      <c r="DQ605" s="113"/>
      <c r="DR605" s="113"/>
      <c r="DS605" s="113"/>
      <c r="DT605" s="113"/>
      <c r="DU605" s="113"/>
      <c r="DV605" s="113"/>
      <c r="DW605" s="113"/>
      <c r="DX605" s="113"/>
      <c r="DY605" s="113"/>
      <c r="DZ605" s="113"/>
      <c r="EA605" s="113"/>
      <c r="EB605" s="113"/>
      <c r="EC605" s="113"/>
      <c r="ED605" s="113"/>
      <c r="EE605" s="113"/>
      <c r="EF605" s="113"/>
      <c r="EG605" s="113"/>
      <c r="EH605" s="113"/>
      <c r="EI605" s="113"/>
      <c r="EJ605" s="113"/>
      <c r="EK605" s="113"/>
      <c r="EL605" s="113"/>
      <c r="EM605" s="113"/>
      <c r="EN605" s="113"/>
      <c r="EO605" s="113"/>
      <c r="EP605" s="113"/>
      <c r="EQ605" s="113"/>
      <c r="ER605" s="113"/>
    </row>
    <row r="606" spans="1:148">
      <c r="A606" s="113"/>
      <c r="B606" s="113"/>
      <c r="S606" s="113"/>
      <c r="T606" s="113"/>
      <c r="U606" s="113"/>
      <c r="V606" s="113"/>
      <c r="W606" s="113"/>
      <c r="X606" s="113"/>
      <c r="Y606" s="113"/>
      <c r="Z606" s="113"/>
      <c r="AA606" s="113"/>
      <c r="AB606" s="113"/>
      <c r="AC606" s="113"/>
      <c r="AD606" s="113"/>
      <c r="AE606" s="113"/>
      <c r="AF606" s="113"/>
      <c r="AG606" s="113"/>
      <c r="AH606" s="113"/>
      <c r="AI606" s="113"/>
      <c r="AJ606" s="113"/>
      <c r="AK606" s="113"/>
      <c r="AL606" s="113"/>
      <c r="AM606" s="113"/>
      <c r="AN606" s="113"/>
      <c r="AO606" s="113"/>
      <c r="AP606" s="113"/>
      <c r="AQ606" s="113"/>
      <c r="AR606" s="113"/>
      <c r="AS606" s="113"/>
      <c r="AT606" s="113"/>
      <c r="AU606" s="113"/>
      <c r="AV606" s="113"/>
      <c r="AW606" s="113"/>
      <c r="AX606" s="113"/>
      <c r="AY606" s="113"/>
      <c r="AZ606" s="113"/>
      <c r="BA606" s="113"/>
      <c r="BB606" s="113"/>
      <c r="BC606" s="113"/>
      <c r="BD606" s="113"/>
      <c r="BE606" s="113"/>
      <c r="BF606" s="113"/>
      <c r="BG606" s="113"/>
      <c r="BH606" s="113"/>
      <c r="BI606" s="113"/>
      <c r="BJ606" s="113"/>
      <c r="BK606" s="113"/>
      <c r="BL606" s="113"/>
      <c r="BM606" s="113"/>
      <c r="BN606" s="113"/>
      <c r="BO606" s="113"/>
      <c r="BP606" s="113"/>
      <c r="BQ606" s="113"/>
      <c r="BR606" s="113"/>
      <c r="BS606" s="113"/>
      <c r="BT606" s="113"/>
      <c r="BU606" s="113"/>
      <c r="BV606" s="113"/>
      <c r="BW606" s="113"/>
      <c r="BX606" s="113"/>
      <c r="BY606" s="113"/>
      <c r="BZ606" s="113"/>
      <c r="CA606" s="113"/>
      <c r="CB606" s="113"/>
      <c r="CC606" s="113"/>
      <c r="CD606" s="113"/>
      <c r="CE606" s="113"/>
      <c r="CF606" s="113"/>
      <c r="CG606" s="113"/>
      <c r="CH606" s="113"/>
      <c r="CI606" s="113"/>
      <c r="CJ606" s="113"/>
      <c r="CK606" s="113"/>
      <c r="CL606" s="113"/>
      <c r="CM606" s="113"/>
      <c r="CN606" s="113"/>
      <c r="CO606" s="113"/>
      <c r="CP606" s="113"/>
      <c r="CQ606" s="113"/>
      <c r="CR606" s="113"/>
      <c r="CS606" s="113"/>
      <c r="CT606" s="113"/>
      <c r="CU606" s="113"/>
      <c r="CV606" s="113"/>
      <c r="CW606" s="113"/>
      <c r="CX606" s="113"/>
      <c r="CY606" s="113"/>
      <c r="CZ606" s="113"/>
      <c r="DA606" s="113"/>
      <c r="DB606" s="113"/>
      <c r="DC606" s="113"/>
      <c r="DD606" s="113"/>
      <c r="DE606" s="113"/>
      <c r="DF606" s="113"/>
      <c r="DG606" s="113"/>
      <c r="DH606" s="113"/>
      <c r="DI606" s="113"/>
      <c r="DJ606" s="113"/>
      <c r="DK606" s="113"/>
      <c r="DL606" s="113"/>
      <c r="DM606" s="113"/>
      <c r="DN606" s="113"/>
      <c r="DO606" s="113"/>
      <c r="DP606" s="113"/>
      <c r="DQ606" s="113"/>
      <c r="DR606" s="113"/>
      <c r="DS606" s="113"/>
      <c r="DT606" s="113"/>
      <c r="DU606" s="113"/>
      <c r="DV606" s="113"/>
      <c r="DW606" s="113"/>
      <c r="DX606" s="113"/>
      <c r="DY606" s="113"/>
      <c r="DZ606" s="113"/>
      <c r="EA606" s="113"/>
      <c r="EB606" s="113"/>
      <c r="EC606" s="113"/>
      <c r="ED606" s="113"/>
      <c r="EE606" s="113"/>
      <c r="EF606" s="113"/>
      <c r="EG606" s="113"/>
      <c r="EH606" s="113"/>
      <c r="EI606" s="113"/>
      <c r="EJ606" s="113"/>
      <c r="EK606" s="113"/>
      <c r="EL606" s="113"/>
      <c r="EM606" s="113"/>
      <c r="EN606" s="113"/>
      <c r="EO606" s="113"/>
      <c r="EP606" s="113"/>
      <c r="EQ606" s="113"/>
      <c r="ER606" s="113"/>
    </row>
    <row r="607" spans="1:148">
      <c r="A607" s="113"/>
      <c r="B607" s="113"/>
      <c r="S607" s="113"/>
      <c r="T607" s="113"/>
      <c r="U607" s="113"/>
      <c r="V607" s="113"/>
      <c r="W607" s="113"/>
      <c r="X607" s="113"/>
      <c r="Y607" s="113"/>
      <c r="Z607" s="113"/>
      <c r="AA607" s="113"/>
      <c r="AB607" s="113"/>
      <c r="AC607" s="113"/>
      <c r="AD607" s="113"/>
      <c r="AE607" s="113"/>
      <c r="AF607" s="113"/>
      <c r="AG607" s="113"/>
      <c r="AH607" s="113"/>
      <c r="AI607" s="113"/>
      <c r="AJ607" s="113"/>
      <c r="AK607" s="113"/>
      <c r="AL607" s="113"/>
      <c r="AM607" s="113"/>
      <c r="AN607" s="113"/>
      <c r="AO607" s="113"/>
      <c r="AP607" s="113"/>
      <c r="AQ607" s="113"/>
      <c r="AR607" s="113"/>
      <c r="AS607" s="113"/>
      <c r="AT607" s="113"/>
      <c r="AU607" s="113"/>
      <c r="AV607" s="113"/>
      <c r="AW607" s="113"/>
      <c r="AX607" s="113"/>
      <c r="AY607" s="113"/>
      <c r="AZ607" s="113"/>
      <c r="BA607" s="113"/>
      <c r="BB607" s="113"/>
      <c r="BC607" s="113"/>
      <c r="BD607" s="113"/>
      <c r="BE607" s="113"/>
      <c r="BF607" s="113"/>
      <c r="BG607" s="113"/>
      <c r="BH607" s="113"/>
      <c r="BI607" s="113"/>
      <c r="BJ607" s="113"/>
      <c r="BK607" s="113"/>
      <c r="BL607" s="113"/>
      <c r="BM607" s="113"/>
      <c r="BN607" s="113"/>
      <c r="BO607" s="113"/>
      <c r="BP607" s="113"/>
      <c r="BQ607" s="113"/>
      <c r="BR607" s="113"/>
      <c r="BS607" s="113"/>
      <c r="BT607" s="113"/>
      <c r="BU607" s="113"/>
      <c r="BV607" s="113"/>
      <c r="BW607" s="113"/>
      <c r="BX607" s="113"/>
      <c r="BY607" s="113"/>
      <c r="BZ607" s="113"/>
      <c r="CA607" s="113"/>
      <c r="CB607" s="113"/>
      <c r="CC607" s="113"/>
      <c r="CD607" s="113"/>
      <c r="CE607" s="113"/>
      <c r="CF607" s="113"/>
      <c r="CG607" s="113"/>
      <c r="CH607" s="113"/>
      <c r="CI607" s="113"/>
      <c r="CJ607" s="113"/>
      <c r="CK607" s="113"/>
      <c r="CL607" s="113"/>
      <c r="CM607" s="113"/>
      <c r="CN607" s="113"/>
      <c r="CO607" s="113"/>
      <c r="CP607" s="113"/>
      <c r="CQ607" s="113"/>
      <c r="CR607" s="113"/>
      <c r="CS607" s="113"/>
      <c r="CT607" s="113"/>
      <c r="CU607" s="113"/>
      <c r="CV607" s="113"/>
      <c r="CW607" s="113"/>
      <c r="CX607" s="113"/>
      <c r="CY607" s="113"/>
      <c r="CZ607" s="113"/>
      <c r="DA607" s="113"/>
      <c r="DB607" s="113"/>
      <c r="DC607" s="113"/>
      <c r="DD607" s="113"/>
      <c r="DE607" s="113"/>
      <c r="DF607" s="113"/>
      <c r="DG607" s="113"/>
      <c r="DH607" s="113"/>
      <c r="DI607" s="113"/>
      <c r="DJ607" s="113"/>
      <c r="DK607" s="113"/>
      <c r="DL607" s="113"/>
      <c r="DM607" s="113"/>
      <c r="DN607" s="113"/>
      <c r="DO607" s="113"/>
      <c r="DP607" s="113"/>
      <c r="DQ607" s="113"/>
      <c r="DR607" s="113"/>
      <c r="DS607" s="113"/>
      <c r="DT607" s="113"/>
      <c r="DU607" s="113"/>
      <c r="DV607" s="113"/>
      <c r="DW607" s="113"/>
      <c r="DX607" s="113"/>
      <c r="DY607" s="113"/>
      <c r="DZ607" s="113"/>
      <c r="EA607" s="113"/>
      <c r="EB607" s="113"/>
      <c r="EC607" s="113"/>
      <c r="ED607" s="113"/>
      <c r="EE607" s="113"/>
      <c r="EF607" s="113"/>
      <c r="EG607" s="113"/>
      <c r="EH607" s="113"/>
      <c r="EI607" s="113"/>
      <c r="EJ607" s="113"/>
      <c r="EK607" s="113"/>
      <c r="EL607" s="113"/>
      <c r="EM607" s="113"/>
      <c r="EN607" s="113"/>
      <c r="EO607" s="113"/>
      <c r="EP607" s="113"/>
      <c r="EQ607" s="113"/>
      <c r="ER607" s="113"/>
    </row>
    <row r="608" spans="1:148">
      <c r="A608" s="113"/>
      <c r="B608" s="113"/>
      <c r="S608" s="113"/>
      <c r="T608" s="113"/>
      <c r="U608" s="113"/>
      <c r="V608" s="113"/>
      <c r="W608" s="113"/>
      <c r="X608" s="113"/>
      <c r="Y608" s="113"/>
      <c r="Z608" s="113"/>
      <c r="AA608" s="113"/>
      <c r="AB608" s="113"/>
      <c r="AC608" s="113"/>
      <c r="AD608" s="113"/>
      <c r="AE608" s="113"/>
      <c r="AF608" s="113"/>
      <c r="AG608" s="113"/>
      <c r="AH608" s="113"/>
      <c r="AI608" s="113"/>
      <c r="AJ608" s="113"/>
      <c r="AK608" s="113"/>
      <c r="AL608" s="113"/>
      <c r="AM608" s="113"/>
      <c r="AN608" s="113"/>
      <c r="AO608" s="113"/>
      <c r="AP608" s="113"/>
      <c r="AQ608" s="113"/>
      <c r="AR608" s="113"/>
      <c r="AS608" s="113"/>
      <c r="AT608" s="113"/>
      <c r="AU608" s="113"/>
      <c r="AV608" s="113"/>
      <c r="AW608" s="113"/>
      <c r="AX608" s="113"/>
      <c r="AY608" s="113"/>
      <c r="AZ608" s="113"/>
      <c r="BA608" s="113"/>
      <c r="BB608" s="113"/>
      <c r="BC608" s="113"/>
      <c r="BD608" s="113"/>
      <c r="BE608" s="113"/>
      <c r="BF608" s="113"/>
      <c r="BG608" s="113"/>
      <c r="BH608" s="113"/>
      <c r="BI608" s="113"/>
      <c r="BJ608" s="113"/>
      <c r="BK608" s="113"/>
      <c r="BL608" s="113"/>
      <c r="BM608" s="113"/>
      <c r="BN608" s="113"/>
      <c r="BO608" s="113"/>
      <c r="BP608" s="113"/>
      <c r="BQ608" s="113"/>
      <c r="BR608" s="113"/>
      <c r="BS608" s="113"/>
      <c r="BT608" s="113"/>
      <c r="BU608" s="113"/>
      <c r="BV608" s="113"/>
      <c r="BW608" s="113"/>
      <c r="BX608" s="113"/>
      <c r="BY608" s="113"/>
      <c r="BZ608" s="113"/>
      <c r="CA608" s="113"/>
      <c r="CB608" s="113"/>
      <c r="CC608" s="113"/>
      <c r="CD608" s="113"/>
      <c r="CE608" s="113"/>
      <c r="CF608" s="113"/>
      <c r="CG608" s="113"/>
      <c r="CH608" s="113"/>
      <c r="CI608" s="113"/>
      <c r="CJ608" s="113"/>
      <c r="CK608" s="113"/>
      <c r="CL608" s="113"/>
      <c r="CM608" s="113"/>
      <c r="CN608" s="113"/>
      <c r="CO608" s="113"/>
      <c r="CP608" s="113"/>
      <c r="CQ608" s="113"/>
      <c r="CR608" s="113"/>
      <c r="CS608" s="113"/>
      <c r="CT608" s="113"/>
      <c r="CU608" s="113"/>
      <c r="CV608" s="113"/>
      <c r="CW608" s="113"/>
      <c r="CX608" s="113"/>
      <c r="CY608" s="113"/>
      <c r="CZ608" s="113"/>
      <c r="DA608" s="113"/>
      <c r="DB608" s="113"/>
      <c r="DC608" s="113"/>
      <c r="DD608" s="113"/>
      <c r="DE608" s="113"/>
      <c r="DF608" s="113"/>
      <c r="DG608" s="113"/>
      <c r="DH608" s="113"/>
      <c r="DI608" s="113"/>
      <c r="DJ608" s="113"/>
      <c r="DK608" s="113"/>
      <c r="DL608" s="113"/>
      <c r="DM608" s="113"/>
      <c r="DN608" s="113"/>
      <c r="DO608" s="113"/>
      <c r="DP608" s="113"/>
      <c r="DQ608" s="113"/>
      <c r="DR608" s="113"/>
      <c r="DS608" s="113"/>
      <c r="DT608" s="113"/>
      <c r="DU608" s="113"/>
      <c r="DV608" s="113"/>
      <c r="DW608" s="113"/>
      <c r="DX608" s="113"/>
      <c r="DY608" s="113"/>
      <c r="DZ608" s="113"/>
      <c r="EA608" s="113"/>
      <c r="EB608" s="113"/>
      <c r="EC608" s="113"/>
      <c r="ED608" s="113"/>
      <c r="EE608" s="113"/>
      <c r="EF608" s="113"/>
      <c r="EG608" s="113"/>
      <c r="EH608" s="113"/>
      <c r="EI608" s="113"/>
      <c r="EJ608" s="113"/>
      <c r="EK608" s="113"/>
      <c r="EL608" s="113"/>
      <c r="EM608" s="113"/>
      <c r="EN608" s="113"/>
      <c r="EO608" s="113"/>
      <c r="EP608" s="113"/>
      <c r="EQ608" s="113"/>
      <c r="ER608" s="113"/>
    </row>
    <row r="609" spans="1:148">
      <c r="A609" s="113"/>
      <c r="B609" s="113"/>
      <c r="S609" s="113"/>
      <c r="T609" s="113"/>
      <c r="U609" s="113"/>
      <c r="V609" s="113"/>
      <c r="W609" s="113"/>
      <c r="X609" s="113"/>
      <c r="Y609" s="113"/>
      <c r="Z609" s="113"/>
      <c r="AA609" s="113"/>
      <c r="AB609" s="113"/>
      <c r="AC609" s="113"/>
      <c r="AD609" s="113"/>
      <c r="AE609" s="113"/>
      <c r="AF609" s="113"/>
      <c r="AG609" s="113"/>
      <c r="AH609" s="113"/>
      <c r="AI609" s="113"/>
      <c r="AJ609" s="113"/>
      <c r="AK609" s="113"/>
      <c r="AL609" s="113"/>
      <c r="AM609" s="113"/>
      <c r="AN609" s="113"/>
      <c r="AO609" s="113"/>
      <c r="AP609" s="113"/>
      <c r="AQ609" s="113"/>
      <c r="AR609" s="113"/>
      <c r="AS609" s="113"/>
      <c r="AT609" s="113"/>
      <c r="AU609" s="113"/>
      <c r="AV609" s="113"/>
      <c r="AW609" s="113"/>
      <c r="AX609" s="113"/>
      <c r="AY609" s="113"/>
      <c r="AZ609" s="113"/>
      <c r="BA609" s="113"/>
      <c r="BB609" s="113"/>
      <c r="BC609" s="113"/>
      <c r="BD609" s="113"/>
      <c r="BE609" s="113"/>
      <c r="BF609" s="113"/>
      <c r="BG609" s="113"/>
      <c r="BH609" s="113"/>
      <c r="BI609" s="113"/>
      <c r="BJ609" s="113"/>
      <c r="BK609" s="113"/>
      <c r="BL609" s="113"/>
      <c r="BM609" s="113"/>
      <c r="BN609" s="113"/>
      <c r="BO609" s="113"/>
      <c r="BP609" s="113"/>
      <c r="BQ609" s="113"/>
      <c r="BR609" s="113"/>
      <c r="BS609" s="113"/>
      <c r="BT609" s="113"/>
      <c r="BU609" s="113"/>
      <c r="BV609" s="113"/>
      <c r="BW609" s="113"/>
      <c r="BX609" s="113"/>
      <c r="BY609" s="113"/>
      <c r="BZ609" s="113"/>
      <c r="CA609" s="113"/>
      <c r="CB609" s="113"/>
      <c r="CC609" s="113"/>
      <c r="CD609" s="113"/>
      <c r="CE609" s="113"/>
      <c r="CF609" s="113"/>
      <c r="CG609" s="113"/>
      <c r="CH609" s="113"/>
      <c r="CI609" s="113"/>
      <c r="CJ609" s="113"/>
      <c r="CK609" s="113"/>
      <c r="CL609" s="113"/>
      <c r="CM609" s="113"/>
      <c r="CN609" s="113"/>
      <c r="CO609" s="113"/>
      <c r="CP609" s="113"/>
      <c r="CQ609" s="113"/>
      <c r="CR609" s="113"/>
      <c r="CS609" s="113"/>
      <c r="CT609" s="113"/>
      <c r="CU609" s="113"/>
      <c r="CV609" s="113"/>
      <c r="CW609" s="113"/>
      <c r="CX609" s="113"/>
      <c r="CY609" s="113"/>
      <c r="CZ609" s="113"/>
      <c r="DA609" s="113"/>
      <c r="DB609" s="113"/>
      <c r="DC609" s="113"/>
      <c r="DD609" s="113"/>
      <c r="DE609" s="113"/>
      <c r="DF609" s="113"/>
      <c r="DG609" s="113"/>
      <c r="DH609" s="113"/>
      <c r="DI609" s="113"/>
      <c r="DJ609" s="113"/>
      <c r="DK609" s="113"/>
      <c r="DL609" s="113"/>
      <c r="DM609" s="113"/>
      <c r="DN609" s="113"/>
      <c r="DO609" s="113"/>
      <c r="DP609" s="113"/>
      <c r="DQ609" s="113"/>
      <c r="DR609" s="113"/>
      <c r="DS609" s="113"/>
      <c r="DT609" s="113"/>
      <c r="DU609" s="113"/>
      <c r="DV609" s="113"/>
      <c r="DW609" s="113"/>
      <c r="DX609" s="113"/>
      <c r="DY609" s="113"/>
      <c r="DZ609" s="113"/>
      <c r="EA609" s="113"/>
      <c r="EB609" s="113"/>
      <c r="EC609" s="113"/>
      <c r="ED609" s="113"/>
      <c r="EE609" s="113"/>
      <c r="EF609" s="113"/>
      <c r="EG609" s="113"/>
      <c r="EH609" s="113"/>
      <c r="EI609" s="113"/>
      <c r="EJ609" s="113"/>
      <c r="EK609" s="113"/>
      <c r="EL609" s="113"/>
      <c r="EM609" s="113"/>
      <c r="EN609" s="113"/>
      <c r="EO609" s="113"/>
      <c r="EP609" s="113"/>
      <c r="EQ609" s="113"/>
      <c r="ER609" s="113"/>
    </row>
    <row r="610" spans="1:148">
      <c r="A610" s="113"/>
      <c r="B610" s="113"/>
      <c r="S610" s="113"/>
      <c r="T610" s="113"/>
      <c r="U610" s="113"/>
      <c r="V610" s="113"/>
      <c r="W610" s="113"/>
      <c r="X610" s="113"/>
      <c r="Y610" s="113"/>
      <c r="Z610" s="113"/>
      <c r="AA610" s="113"/>
      <c r="AB610" s="113"/>
      <c r="AC610" s="113"/>
      <c r="AD610" s="113"/>
      <c r="AE610" s="113"/>
      <c r="AF610" s="113"/>
      <c r="AG610" s="113"/>
      <c r="AH610" s="113"/>
      <c r="AI610" s="113"/>
      <c r="AJ610" s="113"/>
      <c r="AK610" s="113"/>
      <c r="AL610" s="113"/>
      <c r="AM610" s="113"/>
      <c r="AN610" s="113"/>
      <c r="AO610" s="113"/>
      <c r="AP610" s="113"/>
      <c r="AQ610" s="113"/>
      <c r="AR610" s="113"/>
      <c r="AS610" s="113"/>
      <c r="AT610" s="113"/>
      <c r="AU610" s="113"/>
      <c r="AV610" s="113"/>
      <c r="AW610" s="113"/>
      <c r="AX610" s="113"/>
      <c r="AY610" s="113"/>
      <c r="AZ610" s="113"/>
      <c r="BA610" s="113"/>
      <c r="BB610" s="113"/>
      <c r="BC610" s="113"/>
      <c r="BD610" s="113"/>
      <c r="BE610" s="113"/>
      <c r="BF610" s="113"/>
      <c r="BG610" s="113"/>
      <c r="BH610" s="113"/>
      <c r="BI610" s="113"/>
      <c r="BJ610" s="113"/>
      <c r="BK610" s="113"/>
      <c r="BL610" s="113"/>
      <c r="BM610" s="113"/>
      <c r="BN610" s="113"/>
      <c r="BO610" s="113"/>
      <c r="BP610" s="113"/>
      <c r="BQ610" s="113"/>
      <c r="BR610" s="113"/>
      <c r="BS610" s="113"/>
      <c r="BT610" s="113"/>
      <c r="BU610" s="113"/>
      <c r="BV610" s="113"/>
      <c r="BW610" s="113"/>
      <c r="BX610" s="113"/>
      <c r="BY610" s="113"/>
      <c r="BZ610" s="113"/>
      <c r="CA610" s="113"/>
      <c r="CB610" s="113"/>
      <c r="CC610" s="113"/>
      <c r="CD610" s="113"/>
      <c r="CE610" s="113"/>
      <c r="CF610" s="113"/>
      <c r="CG610" s="113"/>
      <c r="CH610" s="113"/>
      <c r="CI610" s="113"/>
      <c r="CJ610" s="113"/>
      <c r="CK610" s="113"/>
      <c r="CL610" s="113"/>
      <c r="CM610" s="113"/>
      <c r="CN610" s="113"/>
      <c r="CO610" s="113"/>
      <c r="CP610" s="113"/>
      <c r="CQ610" s="113"/>
      <c r="CR610" s="113"/>
      <c r="CS610" s="113"/>
      <c r="CT610" s="113"/>
      <c r="CU610" s="113"/>
      <c r="CV610" s="113"/>
      <c r="CW610" s="113"/>
      <c r="CX610" s="113"/>
      <c r="CY610" s="113"/>
      <c r="CZ610" s="113"/>
      <c r="DA610" s="113"/>
      <c r="DB610" s="113"/>
      <c r="DC610" s="113"/>
      <c r="DD610" s="113"/>
      <c r="DE610" s="113"/>
      <c r="DF610" s="113"/>
      <c r="DG610" s="113"/>
      <c r="DH610" s="113"/>
      <c r="DI610" s="113"/>
      <c r="DJ610" s="113"/>
      <c r="DK610" s="113"/>
      <c r="DL610" s="113"/>
      <c r="DM610" s="113"/>
      <c r="DN610" s="113"/>
      <c r="DO610" s="113"/>
      <c r="DP610" s="113"/>
      <c r="DQ610" s="113"/>
      <c r="DR610" s="113"/>
      <c r="DS610" s="113"/>
      <c r="DT610" s="113"/>
      <c r="DU610" s="113"/>
      <c r="DV610" s="113"/>
      <c r="DW610" s="113"/>
      <c r="DX610" s="113"/>
      <c r="DY610" s="113"/>
      <c r="DZ610" s="113"/>
      <c r="EA610" s="113"/>
      <c r="EB610" s="113"/>
      <c r="EC610" s="113"/>
      <c r="ED610" s="113"/>
      <c r="EE610" s="113"/>
      <c r="EF610" s="113"/>
      <c r="EG610" s="113"/>
      <c r="EH610" s="113"/>
      <c r="EI610" s="113"/>
      <c r="EJ610" s="113"/>
      <c r="EK610" s="113"/>
      <c r="EL610" s="113"/>
      <c r="EM610" s="113"/>
      <c r="EN610" s="113"/>
      <c r="EO610" s="113"/>
      <c r="EP610" s="113"/>
      <c r="EQ610" s="113"/>
      <c r="ER610" s="113"/>
    </row>
    <row r="611" spans="1:148">
      <c r="A611" s="113"/>
      <c r="B611" s="113"/>
      <c r="S611" s="113"/>
      <c r="T611" s="113"/>
      <c r="U611" s="113"/>
      <c r="V611" s="113"/>
      <c r="W611" s="113"/>
      <c r="X611" s="113"/>
      <c r="Y611" s="113"/>
      <c r="Z611" s="113"/>
      <c r="AA611" s="113"/>
      <c r="AB611" s="113"/>
      <c r="AC611" s="113"/>
      <c r="AD611" s="113"/>
      <c r="AE611" s="113"/>
      <c r="AF611" s="113"/>
      <c r="AG611" s="113"/>
      <c r="AH611" s="113"/>
      <c r="AI611" s="113"/>
      <c r="AJ611" s="113"/>
      <c r="AK611" s="113"/>
      <c r="AL611" s="113"/>
      <c r="AM611" s="113"/>
      <c r="AN611" s="113"/>
      <c r="AO611" s="113"/>
      <c r="AP611" s="113"/>
      <c r="AQ611" s="113"/>
      <c r="AR611" s="113"/>
      <c r="AS611" s="113"/>
      <c r="AT611" s="113"/>
      <c r="AU611" s="113"/>
      <c r="AV611" s="113"/>
      <c r="AW611" s="113"/>
      <c r="AX611" s="113"/>
      <c r="AY611" s="113"/>
      <c r="AZ611" s="113"/>
      <c r="BA611" s="113"/>
      <c r="BB611" s="113"/>
      <c r="BC611" s="113"/>
      <c r="BD611" s="113"/>
      <c r="BE611" s="113"/>
      <c r="BF611" s="113"/>
      <c r="BG611" s="113"/>
      <c r="BH611" s="113"/>
      <c r="BI611" s="113"/>
      <c r="BJ611" s="113"/>
      <c r="BK611" s="113"/>
      <c r="BL611" s="113"/>
      <c r="BM611" s="113"/>
      <c r="BN611" s="113"/>
      <c r="BO611" s="113"/>
      <c r="BP611" s="113"/>
      <c r="BQ611" s="113"/>
      <c r="BR611" s="113"/>
      <c r="BS611" s="113"/>
      <c r="BT611" s="113"/>
      <c r="BU611" s="113"/>
      <c r="BV611" s="113"/>
      <c r="BW611" s="113"/>
      <c r="BX611" s="113"/>
      <c r="BY611" s="113"/>
      <c r="BZ611" s="113"/>
      <c r="CA611" s="113"/>
      <c r="CB611" s="113"/>
      <c r="CC611" s="113"/>
      <c r="CD611" s="113"/>
      <c r="CE611" s="113"/>
      <c r="CF611" s="113"/>
      <c r="CG611" s="113"/>
      <c r="CH611" s="113"/>
      <c r="CI611" s="113"/>
      <c r="CJ611" s="113"/>
      <c r="CK611" s="113"/>
      <c r="CL611" s="113"/>
      <c r="CM611" s="113"/>
      <c r="CN611" s="113"/>
      <c r="CO611" s="113"/>
      <c r="CP611" s="113"/>
      <c r="CQ611" s="113"/>
      <c r="CR611" s="113"/>
      <c r="CS611" s="113"/>
      <c r="CT611" s="113"/>
      <c r="CU611" s="113"/>
      <c r="CV611" s="113"/>
      <c r="CW611" s="113"/>
      <c r="CX611" s="113"/>
      <c r="CY611" s="113"/>
      <c r="CZ611" s="113"/>
      <c r="DA611" s="113"/>
      <c r="DB611" s="113"/>
      <c r="DC611" s="113"/>
      <c r="DD611" s="113"/>
      <c r="DE611" s="113"/>
      <c r="DF611" s="113"/>
      <c r="DG611" s="113"/>
      <c r="DH611" s="113"/>
      <c r="DI611" s="113"/>
      <c r="DJ611" s="113"/>
      <c r="DK611" s="113"/>
      <c r="DL611" s="113"/>
      <c r="DM611" s="113"/>
      <c r="DN611" s="113"/>
      <c r="DO611" s="113"/>
      <c r="DP611" s="113"/>
      <c r="DQ611" s="113"/>
      <c r="DR611" s="113"/>
      <c r="DS611" s="113"/>
      <c r="DT611" s="113"/>
      <c r="DU611" s="113"/>
      <c r="DV611" s="113"/>
      <c r="DW611" s="113"/>
      <c r="DX611" s="113"/>
      <c r="DY611" s="113"/>
      <c r="DZ611" s="113"/>
      <c r="EA611" s="113"/>
      <c r="EB611" s="113"/>
      <c r="EC611" s="113"/>
      <c r="ED611" s="113"/>
      <c r="EE611" s="113"/>
      <c r="EF611" s="113"/>
      <c r="EG611" s="113"/>
      <c r="EH611" s="113"/>
      <c r="EI611" s="113"/>
      <c r="EJ611" s="113"/>
      <c r="EK611" s="113"/>
      <c r="EL611" s="113"/>
      <c r="EM611" s="113"/>
      <c r="EN611" s="113"/>
      <c r="EO611" s="113"/>
      <c r="EP611" s="113"/>
      <c r="EQ611" s="113"/>
      <c r="ER611" s="113"/>
    </row>
    <row r="612" spans="1:148">
      <c r="A612" s="113"/>
      <c r="B612" s="113"/>
      <c r="S612" s="113"/>
      <c r="T612" s="113"/>
      <c r="U612" s="113"/>
      <c r="V612" s="113"/>
      <c r="W612" s="113"/>
      <c r="X612" s="113"/>
      <c r="Y612" s="113"/>
      <c r="Z612" s="113"/>
      <c r="AA612" s="113"/>
      <c r="AB612" s="113"/>
      <c r="AC612" s="113"/>
      <c r="AD612" s="113"/>
      <c r="AE612" s="113"/>
      <c r="AF612" s="113"/>
      <c r="AG612" s="113"/>
      <c r="AH612" s="113"/>
      <c r="AI612" s="113"/>
      <c r="AJ612" s="113"/>
      <c r="AK612" s="113"/>
      <c r="AL612" s="113"/>
      <c r="AM612" s="113"/>
      <c r="AN612" s="113"/>
      <c r="AO612" s="113"/>
      <c r="AP612" s="113"/>
      <c r="AQ612" s="113"/>
      <c r="AR612" s="113"/>
      <c r="AS612" s="113"/>
      <c r="AT612" s="113"/>
      <c r="AU612" s="113"/>
      <c r="AV612" s="113"/>
      <c r="AW612" s="113"/>
      <c r="AX612" s="113"/>
      <c r="AY612" s="113"/>
      <c r="AZ612" s="113"/>
      <c r="BA612" s="113"/>
      <c r="BB612" s="113"/>
      <c r="BC612" s="113"/>
      <c r="BD612" s="113"/>
      <c r="BE612" s="113"/>
      <c r="BF612" s="113"/>
      <c r="BG612" s="113"/>
      <c r="BH612" s="113"/>
      <c r="BI612" s="113"/>
      <c r="BJ612" s="113"/>
      <c r="BK612" s="113"/>
      <c r="BL612" s="113"/>
      <c r="BM612" s="113"/>
      <c r="BN612" s="113"/>
      <c r="BO612" s="113"/>
      <c r="BP612" s="113"/>
      <c r="BQ612" s="113"/>
      <c r="BR612" s="113"/>
      <c r="BS612" s="113"/>
      <c r="BT612" s="113"/>
      <c r="BU612" s="113"/>
      <c r="BV612" s="113"/>
      <c r="BW612" s="113"/>
      <c r="BX612" s="113"/>
      <c r="BY612" s="113"/>
      <c r="BZ612" s="113"/>
      <c r="CA612" s="113"/>
      <c r="CB612" s="113"/>
      <c r="CC612" s="113"/>
      <c r="CD612" s="113"/>
      <c r="CE612" s="113"/>
      <c r="CF612" s="113"/>
      <c r="CG612" s="113"/>
      <c r="CH612" s="113"/>
      <c r="CI612" s="113"/>
      <c r="CJ612" s="113"/>
      <c r="CK612" s="113"/>
      <c r="CL612" s="113"/>
      <c r="CM612" s="113"/>
      <c r="CN612" s="113"/>
      <c r="CO612" s="113"/>
      <c r="CP612" s="113"/>
      <c r="CQ612" s="113"/>
      <c r="CR612" s="113"/>
      <c r="CS612" s="113"/>
      <c r="CT612" s="113"/>
      <c r="CU612" s="113"/>
      <c r="CV612" s="113"/>
      <c r="CW612" s="113"/>
      <c r="CX612" s="113"/>
      <c r="CY612" s="113"/>
      <c r="CZ612" s="113"/>
      <c r="DA612" s="113"/>
      <c r="DB612" s="113"/>
      <c r="DC612" s="113"/>
      <c r="DD612" s="113"/>
      <c r="DE612" s="113"/>
      <c r="DF612" s="113"/>
      <c r="DG612" s="113"/>
      <c r="DH612" s="113"/>
      <c r="DI612" s="113"/>
      <c r="DJ612" s="113"/>
      <c r="DK612" s="113"/>
      <c r="DL612" s="113"/>
      <c r="DM612" s="113"/>
      <c r="DN612" s="113"/>
      <c r="DO612" s="113"/>
      <c r="DP612" s="113"/>
      <c r="DQ612" s="113"/>
      <c r="DR612" s="113"/>
      <c r="DS612" s="113"/>
      <c r="DT612" s="113"/>
      <c r="DU612" s="113"/>
      <c r="DV612" s="113"/>
      <c r="DW612" s="113"/>
      <c r="DX612" s="113"/>
      <c r="DY612" s="113"/>
      <c r="DZ612" s="113"/>
      <c r="EA612" s="113"/>
      <c r="EB612" s="113"/>
      <c r="EC612" s="113"/>
      <c r="ED612" s="113"/>
      <c r="EE612" s="113"/>
      <c r="EF612" s="113"/>
      <c r="EG612" s="113"/>
      <c r="EH612" s="113"/>
      <c r="EI612" s="113"/>
      <c r="EJ612" s="113"/>
      <c r="EK612" s="113"/>
      <c r="EL612" s="113"/>
      <c r="EM612" s="113"/>
      <c r="EN612" s="113"/>
      <c r="EO612" s="113"/>
      <c r="EP612" s="113"/>
      <c r="EQ612" s="113"/>
      <c r="ER612" s="113"/>
    </row>
    <row r="613" spans="1:148">
      <c r="A613" s="113"/>
      <c r="B613" s="113"/>
      <c r="S613" s="113"/>
      <c r="T613" s="113"/>
      <c r="U613" s="113"/>
      <c r="V613" s="113"/>
      <c r="W613" s="113"/>
      <c r="X613" s="113"/>
      <c r="Y613" s="113"/>
      <c r="Z613" s="113"/>
      <c r="AA613" s="113"/>
      <c r="AB613" s="113"/>
      <c r="AC613" s="113"/>
      <c r="AD613" s="113"/>
      <c r="AE613" s="113"/>
      <c r="AF613" s="113"/>
      <c r="AG613" s="113"/>
      <c r="AH613" s="113"/>
      <c r="AI613" s="113"/>
      <c r="AJ613" s="113"/>
      <c r="AK613" s="113"/>
      <c r="AL613" s="113"/>
      <c r="AM613" s="113"/>
      <c r="AN613" s="113"/>
      <c r="AO613" s="113"/>
      <c r="AP613" s="113"/>
      <c r="AQ613" s="113"/>
      <c r="AR613" s="113"/>
      <c r="AS613" s="113"/>
      <c r="AT613" s="113"/>
      <c r="AU613" s="113"/>
      <c r="AV613" s="113"/>
      <c r="AW613" s="113"/>
      <c r="AX613" s="113"/>
      <c r="AY613" s="113"/>
      <c r="AZ613" s="113"/>
      <c r="BA613" s="113"/>
      <c r="BB613" s="113"/>
      <c r="BC613" s="113"/>
      <c r="BD613" s="113"/>
      <c r="BE613" s="113"/>
      <c r="BF613" s="113"/>
      <c r="BG613" s="113"/>
      <c r="BH613" s="113"/>
      <c r="BI613" s="113"/>
      <c r="BJ613" s="113"/>
      <c r="BK613" s="113"/>
      <c r="BL613" s="113"/>
      <c r="BM613" s="113"/>
      <c r="BN613" s="113"/>
      <c r="BO613" s="113"/>
      <c r="BP613" s="113"/>
      <c r="BQ613" s="113"/>
      <c r="BR613" s="113"/>
      <c r="BS613" s="113"/>
      <c r="BT613" s="113"/>
      <c r="BU613" s="113"/>
      <c r="BV613" s="113"/>
      <c r="BW613" s="113"/>
      <c r="BX613" s="113"/>
      <c r="BY613" s="113"/>
      <c r="BZ613" s="113"/>
      <c r="CA613" s="113"/>
      <c r="CB613" s="113"/>
      <c r="CC613" s="113"/>
      <c r="CD613" s="113"/>
      <c r="CE613" s="113"/>
      <c r="CF613" s="113"/>
      <c r="CG613" s="113"/>
      <c r="CH613" s="113"/>
      <c r="CI613" s="113"/>
      <c r="CJ613" s="113"/>
      <c r="CK613" s="113"/>
      <c r="CL613" s="113"/>
      <c r="CM613" s="113"/>
      <c r="CN613" s="113"/>
      <c r="CO613" s="113"/>
      <c r="CP613" s="113"/>
      <c r="CQ613" s="113"/>
      <c r="CR613" s="113"/>
      <c r="CS613" s="113"/>
      <c r="CT613" s="113"/>
      <c r="CU613" s="113"/>
      <c r="CV613" s="113"/>
      <c r="CW613" s="113"/>
      <c r="CX613" s="113"/>
      <c r="CY613" s="113"/>
      <c r="CZ613" s="113"/>
      <c r="DA613" s="113"/>
      <c r="DB613" s="113"/>
      <c r="DC613" s="113"/>
      <c r="DD613" s="113"/>
      <c r="DE613" s="113"/>
      <c r="DF613" s="113"/>
      <c r="DG613" s="113"/>
      <c r="DH613" s="113"/>
      <c r="DI613" s="113"/>
      <c r="DJ613" s="113"/>
      <c r="DK613" s="113"/>
      <c r="DL613" s="113"/>
      <c r="DM613" s="113"/>
      <c r="DN613" s="113"/>
      <c r="DO613" s="113"/>
      <c r="DP613" s="113"/>
      <c r="DQ613" s="113"/>
      <c r="DR613" s="113"/>
      <c r="DS613" s="113"/>
      <c r="DT613" s="113"/>
      <c r="DU613" s="113"/>
      <c r="DV613" s="113"/>
      <c r="DW613" s="113"/>
      <c r="DX613" s="113"/>
      <c r="DY613" s="113"/>
      <c r="DZ613" s="113"/>
      <c r="EA613" s="113"/>
      <c r="EB613" s="113"/>
      <c r="EC613" s="113"/>
      <c r="ED613" s="113"/>
      <c r="EE613" s="113"/>
      <c r="EF613" s="113"/>
      <c r="EG613" s="113"/>
      <c r="EH613" s="113"/>
      <c r="EI613" s="113"/>
      <c r="EJ613" s="113"/>
      <c r="EK613" s="113"/>
      <c r="EL613" s="113"/>
      <c r="EM613" s="113"/>
      <c r="EN613" s="113"/>
      <c r="EO613" s="113"/>
      <c r="EP613" s="113"/>
      <c r="EQ613" s="113"/>
      <c r="ER613" s="113"/>
    </row>
    <row r="614" spans="1:148">
      <c r="A614" s="113"/>
      <c r="B614" s="113"/>
      <c r="S614" s="113"/>
      <c r="T614" s="113"/>
      <c r="U614" s="113"/>
      <c r="V614" s="113"/>
      <c r="W614" s="113"/>
      <c r="X614" s="113"/>
      <c r="Y614" s="113"/>
      <c r="Z614" s="113"/>
      <c r="AA614" s="113"/>
      <c r="AB614" s="113"/>
      <c r="AC614" s="113"/>
      <c r="AD614" s="113"/>
      <c r="AE614" s="113"/>
      <c r="AF614" s="113"/>
      <c r="AG614" s="113"/>
      <c r="AH614" s="113"/>
      <c r="AI614" s="113"/>
      <c r="AJ614" s="113"/>
      <c r="AK614" s="113"/>
      <c r="AL614" s="113"/>
      <c r="AM614" s="113"/>
      <c r="AN614" s="113"/>
      <c r="AO614" s="113"/>
      <c r="AP614" s="113"/>
      <c r="AQ614" s="113"/>
      <c r="AR614" s="113"/>
      <c r="AS614" s="113"/>
      <c r="AT614" s="113"/>
      <c r="AU614" s="113"/>
      <c r="AV614" s="113"/>
      <c r="AW614" s="113"/>
      <c r="AX614" s="113"/>
      <c r="AY614" s="113"/>
      <c r="AZ614" s="113"/>
      <c r="BA614" s="113"/>
      <c r="BB614" s="113"/>
      <c r="BC614" s="113"/>
      <c r="BD614" s="113"/>
      <c r="BE614" s="113"/>
      <c r="BF614" s="113"/>
      <c r="BG614" s="113"/>
      <c r="BH614" s="113"/>
      <c r="BI614" s="113"/>
      <c r="BJ614" s="113"/>
      <c r="BK614" s="113"/>
      <c r="BL614" s="113"/>
      <c r="BM614" s="113"/>
      <c r="BN614" s="113"/>
      <c r="BO614" s="113"/>
      <c r="BP614" s="113"/>
      <c r="BQ614" s="113"/>
      <c r="BR614" s="113"/>
      <c r="BS614" s="113"/>
      <c r="BT614" s="113"/>
      <c r="BU614" s="113"/>
      <c r="BV614" s="113"/>
      <c r="BW614" s="113"/>
      <c r="BX614" s="113"/>
      <c r="BY614" s="113"/>
      <c r="BZ614" s="113"/>
      <c r="CA614" s="113"/>
      <c r="CB614" s="113"/>
      <c r="CC614" s="113"/>
      <c r="CD614" s="113"/>
      <c r="CE614" s="113"/>
      <c r="CF614" s="113"/>
      <c r="CG614" s="113"/>
      <c r="CH614" s="113"/>
      <c r="CI614" s="113"/>
      <c r="CJ614" s="113"/>
      <c r="CK614" s="113"/>
      <c r="CL614" s="113"/>
      <c r="CM614" s="113"/>
      <c r="CN614" s="113"/>
      <c r="CO614" s="113"/>
      <c r="CP614" s="113"/>
      <c r="CQ614" s="113"/>
      <c r="CR614" s="113"/>
      <c r="CS614" s="113"/>
      <c r="CT614" s="113"/>
      <c r="CU614" s="113"/>
      <c r="CV614" s="113"/>
      <c r="CW614" s="113"/>
      <c r="CX614" s="113"/>
      <c r="CY614" s="113"/>
      <c r="CZ614" s="113"/>
      <c r="DA614" s="113"/>
      <c r="DB614" s="113"/>
      <c r="DC614" s="113"/>
      <c r="DD614" s="113"/>
      <c r="DE614" s="113"/>
      <c r="DF614" s="113"/>
      <c r="DG614" s="113"/>
      <c r="DH614" s="113"/>
      <c r="DI614" s="113"/>
      <c r="DJ614" s="113"/>
      <c r="DK614" s="113"/>
      <c r="DL614" s="113"/>
      <c r="DM614" s="113"/>
      <c r="DN614" s="113"/>
      <c r="DO614" s="113"/>
      <c r="DP614" s="113"/>
      <c r="DQ614" s="113"/>
      <c r="DR614" s="113"/>
      <c r="DS614" s="113"/>
      <c r="DT614" s="113"/>
      <c r="DU614" s="113"/>
      <c r="DV614" s="113"/>
      <c r="DW614" s="113"/>
      <c r="DX614" s="113"/>
      <c r="DY614" s="113"/>
      <c r="DZ614" s="113"/>
      <c r="EA614" s="113"/>
      <c r="EB614" s="113"/>
      <c r="EC614" s="113"/>
      <c r="ED614" s="113"/>
      <c r="EE614" s="113"/>
      <c r="EF614" s="113"/>
      <c r="EG614" s="113"/>
      <c r="EH614" s="113"/>
      <c r="EI614" s="113"/>
      <c r="EJ614" s="113"/>
      <c r="EK614" s="113"/>
      <c r="EL614" s="113"/>
      <c r="EM614" s="113"/>
      <c r="EN614" s="113"/>
      <c r="EO614" s="113"/>
      <c r="EP614" s="113"/>
      <c r="EQ614" s="113"/>
      <c r="ER614" s="113"/>
    </row>
    <row r="615" spans="1:148">
      <c r="A615" s="113"/>
      <c r="B615" s="113"/>
      <c r="S615" s="113"/>
      <c r="T615" s="113"/>
      <c r="U615" s="113"/>
      <c r="V615" s="113"/>
      <c r="W615" s="113"/>
      <c r="X615" s="113"/>
      <c r="Y615" s="113"/>
      <c r="Z615" s="113"/>
      <c r="AA615" s="113"/>
      <c r="AB615" s="113"/>
      <c r="AC615" s="113"/>
      <c r="AD615" s="113"/>
      <c r="AE615" s="113"/>
      <c r="AF615" s="113"/>
      <c r="AG615" s="113"/>
      <c r="AH615" s="113"/>
      <c r="AI615" s="113"/>
      <c r="AJ615" s="113"/>
      <c r="AK615" s="113"/>
      <c r="AL615" s="113"/>
      <c r="AM615" s="113"/>
      <c r="AN615" s="113"/>
      <c r="AO615" s="113"/>
      <c r="AP615" s="113"/>
      <c r="AQ615" s="113"/>
      <c r="AR615" s="113"/>
      <c r="AS615" s="113"/>
      <c r="AT615" s="113"/>
      <c r="AU615" s="113"/>
      <c r="AV615" s="113"/>
      <c r="AW615" s="113"/>
      <c r="AX615" s="113"/>
      <c r="AY615" s="113"/>
      <c r="AZ615" s="113"/>
      <c r="BA615" s="113"/>
      <c r="BB615" s="113"/>
      <c r="BC615" s="113"/>
      <c r="BD615" s="113"/>
      <c r="BE615" s="113"/>
      <c r="BF615" s="113"/>
      <c r="BG615" s="113"/>
      <c r="BH615" s="113"/>
      <c r="BI615" s="113"/>
      <c r="BJ615" s="113"/>
      <c r="BK615" s="113"/>
      <c r="BL615" s="113"/>
      <c r="BM615" s="113"/>
      <c r="BN615" s="113"/>
      <c r="BO615" s="113"/>
      <c r="BP615" s="113"/>
      <c r="BQ615" s="113"/>
      <c r="BR615" s="113"/>
      <c r="BS615" s="113"/>
      <c r="BT615" s="113"/>
      <c r="BU615" s="113"/>
      <c r="BV615" s="113"/>
      <c r="BW615" s="113"/>
      <c r="BX615" s="113"/>
      <c r="BY615" s="113"/>
      <c r="BZ615" s="113"/>
      <c r="CA615" s="113"/>
      <c r="CB615" s="113"/>
      <c r="CC615" s="113"/>
      <c r="CD615" s="113"/>
      <c r="CE615" s="113"/>
      <c r="CF615" s="113"/>
      <c r="CG615" s="113"/>
      <c r="CH615" s="113"/>
      <c r="CI615" s="113"/>
      <c r="CJ615" s="113"/>
      <c r="CK615" s="113"/>
      <c r="CL615" s="113"/>
      <c r="CM615" s="113"/>
      <c r="CN615" s="113"/>
      <c r="CO615" s="113"/>
      <c r="CP615" s="113"/>
      <c r="CQ615" s="113"/>
      <c r="CR615" s="113"/>
      <c r="CS615" s="113"/>
      <c r="CT615" s="113"/>
      <c r="CU615" s="113"/>
      <c r="CV615" s="113"/>
      <c r="CW615" s="113"/>
      <c r="CX615" s="113"/>
      <c r="CY615" s="113"/>
      <c r="CZ615" s="113"/>
      <c r="DA615" s="113"/>
      <c r="DB615" s="113"/>
      <c r="DC615" s="113"/>
      <c r="DD615" s="113"/>
      <c r="DE615" s="113"/>
      <c r="DF615" s="113"/>
      <c r="DG615" s="113"/>
      <c r="DH615" s="113"/>
      <c r="DI615" s="113"/>
      <c r="DJ615" s="113"/>
      <c r="DK615" s="113"/>
      <c r="DL615" s="113"/>
      <c r="DM615" s="113"/>
      <c r="DN615" s="113"/>
      <c r="DO615" s="113"/>
      <c r="DP615" s="113"/>
      <c r="DQ615" s="113"/>
      <c r="DR615" s="113"/>
      <c r="DS615" s="113"/>
      <c r="DT615" s="113"/>
      <c r="DU615" s="113"/>
      <c r="DV615" s="113"/>
      <c r="DW615" s="113"/>
      <c r="DX615" s="113"/>
      <c r="DY615" s="113"/>
      <c r="DZ615" s="113"/>
      <c r="EA615" s="113"/>
      <c r="EB615" s="113"/>
      <c r="EC615" s="113"/>
      <c r="ED615" s="113"/>
      <c r="EE615" s="113"/>
      <c r="EF615" s="113"/>
      <c r="EG615" s="113"/>
      <c r="EH615" s="113"/>
      <c r="EI615" s="113"/>
      <c r="EJ615" s="113"/>
      <c r="EK615" s="113"/>
      <c r="EL615" s="113"/>
      <c r="EM615" s="113"/>
      <c r="EN615" s="113"/>
      <c r="EO615" s="113"/>
      <c r="EP615" s="113"/>
      <c r="EQ615" s="113"/>
      <c r="ER615" s="113"/>
    </row>
    <row r="616" spans="1:148">
      <c r="A616" s="113"/>
      <c r="B616" s="113"/>
      <c r="S616" s="113"/>
      <c r="T616" s="113"/>
      <c r="U616" s="113"/>
      <c r="V616" s="113"/>
      <c r="W616" s="113"/>
      <c r="X616" s="113"/>
      <c r="Y616" s="113"/>
      <c r="Z616" s="113"/>
      <c r="AA616" s="113"/>
      <c r="AB616" s="113"/>
      <c r="AC616" s="113"/>
      <c r="AD616" s="113"/>
      <c r="AE616" s="113"/>
      <c r="AF616" s="113"/>
      <c r="AG616" s="113"/>
      <c r="AH616" s="113"/>
      <c r="AI616" s="113"/>
      <c r="AJ616" s="113"/>
      <c r="AK616" s="113"/>
      <c r="AL616" s="113"/>
      <c r="AM616" s="113"/>
      <c r="AN616" s="113"/>
      <c r="AO616" s="113"/>
      <c r="AP616" s="113"/>
      <c r="AQ616" s="113"/>
      <c r="AR616" s="113"/>
      <c r="AS616" s="113"/>
      <c r="AT616" s="113"/>
      <c r="AU616" s="113"/>
      <c r="AV616" s="113"/>
      <c r="AW616" s="113"/>
      <c r="AX616" s="113"/>
      <c r="AY616" s="113"/>
      <c r="AZ616" s="113"/>
      <c r="BA616" s="113"/>
      <c r="BB616" s="113"/>
      <c r="BC616" s="113"/>
      <c r="BD616" s="113"/>
      <c r="BE616" s="113"/>
      <c r="BF616" s="113"/>
      <c r="BG616" s="113"/>
      <c r="BH616" s="113"/>
      <c r="BI616" s="113"/>
      <c r="BJ616" s="113"/>
      <c r="BK616" s="113"/>
      <c r="BL616" s="113"/>
      <c r="BM616" s="113"/>
      <c r="BN616" s="113"/>
      <c r="BO616" s="113"/>
      <c r="BP616" s="113"/>
      <c r="BQ616" s="113"/>
      <c r="BR616" s="113"/>
      <c r="BS616" s="113"/>
      <c r="BT616" s="113"/>
      <c r="BU616" s="113"/>
      <c r="BV616" s="113"/>
      <c r="BW616" s="113"/>
      <c r="BX616" s="113"/>
      <c r="BY616" s="113"/>
      <c r="BZ616" s="113"/>
      <c r="CA616" s="113"/>
      <c r="CB616" s="113"/>
      <c r="CC616" s="113"/>
      <c r="CD616" s="113"/>
      <c r="CE616" s="113"/>
      <c r="CF616" s="113"/>
      <c r="CG616" s="113"/>
      <c r="CH616" s="113"/>
      <c r="CI616" s="113"/>
      <c r="CJ616" s="113"/>
      <c r="CK616" s="113"/>
      <c r="CL616" s="113"/>
      <c r="CM616" s="113"/>
      <c r="CN616" s="113"/>
      <c r="CO616" s="113"/>
      <c r="CP616" s="113"/>
      <c r="CQ616" s="113"/>
      <c r="CR616" s="113"/>
      <c r="CS616" s="113"/>
      <c r="CT616" s="113"/>
      <c r="CU616" s="113"/>
      <c r="CV616" s="113"/>
      <c r="CW616" s="113"/>
      <c r="CX616" s="113"/>
      <c r="CY616" s="113"/>
      <c r="CZ616" s="113"/>
      <c r="DA616" s="113"/>
      <c r="DB616" s="113"/>
      <c r="DC616" s="113"/>
      <c r="DD616" s="113"/>
      <c r="DE616" s="113"/>
      <c r="DF616" s="113"/>
      <c r="DG616" s="113"/>
      <c r="DH616" s="113"/>
      <c r="DI616" s="113"/>
      <c r="DJ616" s="113"/>
      <c r="DK616" s="113"/>
      <c r="DL616" s="113"/>
      <c r="DM616" s="113"/>
      <c r="DN616" s="113"/>
      <c r="DO616" s="113"/>
      <c r="DP616" s="113"/>
      <c r="DQ616" s="113"/>
      <c r="DR616" s="113"/>
      <c r="DS616" s="113"/>
      <c r="DT616" s="113"/>
      <c r="DU616" s="113"/>
      <c r="DV616" s="113"/>
      <c r="DW616" s="113"/>
      <c r="DX616" s="113"/>
      <c r="DY616" s="113"/>
      <c r="DZ616" s="113"/>
      <c r="EA616" s="113"/>
      <c r="EB616" s="113"/>
      <c r="EC616" s="113"/>
      <c r="ED616" s="113"/>
      <c r="EE616" s="113"/>
      <c r="EF616" s="113"/>
      <c r="EG616" s="113"/>
      <c r="EH616" s="113"/>
      <c r="EI616" s="113"/>
      <c r="EJ616" s="113"/>
      <c r="EK616" s="113"/>
      <c r="EL616" s="113"/>
      <c r="EM616" s="113"/>
      <c r="EN616" s="113"/>
      <c r="EO616" s="113"/>
      <c r="EP616" s="113"/>
      <c r="EQ616" s="113"/>
      <c r="ER616" s="113"/>
    </row>
    <row r="617" spans="1:148">
      <c r="A617" s="113"/>
      <c r="B617" s="113"/>
      <c r="S617" s="113"/>
      <c r="T617" s="113"/>
      <c r="U617" s="113"/>
      <c r="V617" s="113"/>
      <c r="W617" s="113"/>
      <c r="X617" s="113"/>
      <c r="Y617" s="113"/>
      <c r="Z617" s="113"/>
      <c r="AA617" s="113"/>
      <c r="AB617" s="113"/>
      <c r="AC617" s="113"/>
      <c r="AD617" s="113"/>
      <c r="AE617" s="113"/>
      <c r="AF617" s="113"/>
      <c r="AG617" s="113"/>
      <c r="AH617" s="113"/>
      <c r="AI617" s="113"/>
      <c r="AJ617" s="113"/>
      <c r="AK617" s="113"/>
      <c r="AL617" s="113"/>
      <c r="AM617" s="113"/>
      <c r="AN617" s="113"/>
      <c r="AO617" s="113"/>
      <c r="AP617" s="113"/>
      <c r="AQ617" s="113"/>
      <c r="AR617" s="113"/>
      <c r="AS617" s="113"/>
      <c r="AT617" s="113"/>
      <c r="AU617" s="113"/>
      <c r="AV617" s="113"/>
      <c r="AW617" s="113"/>
      <c r="AX617" s="113"/>
      <c r="AY617" s="113"/>
      <c r="AZ617" s="113"/>
      <c r="BA617" s="113"/>
      <c r="BB617" s="113"/>
      <c r="BC617" s="113"/>
      <c r="BD617" s="113"/>
      <c r="BE617" s="113"/>
      <c r="BF617" s="113"/>
      <c r="BG617" s="113"/>
      <c r="BH617" s="113"/>
      <c r="BI617" s="113"/>
      <c r="BJ617" s="113"/>
      <c r="BK617" s="113"/>
      <c r="BL617" s="113"/>
      <c r="BM617" s="113"/>
      <c r="BN617" s="113"/>
      <c r="BO617" s="113"/>
      <c r="BP617" s="113"/>
      <c r="BQ617" s="113"/>
      <c r="BR617" s="113"/>
      <c r="BS617" s="113"/>
      <c r="BT617" s="113"/>
      <c r="BU617" s="113"/>
      <c r="BV617" s="113"/>
      <c r="BW617" s="113"/>
      <c r="BX617" s="113"/>
      <c r="BY617" s="113"/>
      <c r="BZ617" s="113"/>
      <c r="CA617" s="113"/>
      <c r="CB617" s="113"/>
      <c r="CC617" s="113"/>
      <c r="CD617" s="113"/>
      <c r="CE617" s="113"/>
      <c r="CF617" s="113"/>
      <c r="CG617" s="113"/>
      <c r="CH617" s="113"/>
      <c r="CI617" s="113"/>
      <c r="CJ617" s="113"/>
      <c r="CK617" s="113"/>
      <c r="CL617" s="113"/>
      <c r="CM617" s="113"/>
      <c r="CN617" s="113"/>
      <c r="CO617" s="113"/>
      <c r="CP617" s="113"/>
      <c r="CQ617" s="113"/>
      <c r="CR617" s="113"/>
      <c r="CS617" s="113"/>
      <c r="CT617" s="113"/>
      <c r="CU617" s="113"/>
      <c r="CV617" s="113"/>
      <c r="CW617" s="113"/>
      <c r="CX617" s="113"/>
      <c r="CY617" s="113"/>
      <c r="CZ617" s="113"/>
      <c r="DA617" s="113"/>
      <c r="DB617" s="113"/>
      <c r="DC617" s="113"/>
      <c r="DD617" s="113"/>
      <c r="DE617" s="113"/>
      <c r="DF617" s="113"/>
      <c r="DG617" s="113"/>
      <c r="DH617" s="113"/>
      <c r="DI617" s="113"/>
      <c r="DJ617" s="113"/>
      <c r="DK617" s="113"/>
      <c r="DL617" s="113"/>
      <c r="DM617" s="113"/>
      <c r="DN617" s="113"/>
      <c r="DO617" s="113"/>
      <c r="DP617" s="113"/>
      <c r="DQ617" s="113"/>
      <c r="DR617" s="113"/>
      <c r="DS617" s="113"/>
      <c r="DT617" s="113"/>
      <c r="DU617" s="113"/>
      <c r="DV617" s="113"/>
      <c r="DW617" s="113"/>
      <c r="DX617" s="113"/>
      <c r="DY617" s="113"/>
      <c r="DZ617" s="113"/>
      <c r="EA617" s="113"/>
      <c r="EB617" s="113"/>
      <c r="EC617" s="113"/>
      <c r="ED617" s="113"/>
      <c r="EE617" s="113"/>
      <c r="EF617" s="113"/>
      <c r="EG617" s="113"/>
      <c r="EH617" s="113"/>
      <c r="EI617" s="113"/>
      <c r="EJ617" s="113"/>
      <c r="EK617" s="113"/>
      <c r="EL617" s="113"/>
      <c r="EM617" s="113"/>
      <c r="EN617" s="113"/>
      <c r="EO617" s="113"/>
      <c r="EP617" s="113"/>
      <c r="EQ617" s="113"/>
      <c r="ER617" s="113"/>
    </row>
    <row r="618" spans="1:148">
      <c r="A618" s="113"/>
      <c r="B618" s="113"/>
      <c r="S618" s="113"/>
      <c r="T618" s="113"/>
      <c r="U618" s="113"/>
      <c r="V618" s="113"/>
      <c r="W618" s="113"/>
      <c r="X618" s="113"/>
      <c r="Y618" s="113"/>
      <c r="Z618" s="113"/>
      <c r="AA618" s="113"/>
      <c r="AB618" s="113"/>
      <c r="AC618" s="113"/>
      <c r="AD618" s="113"/>
      <c r="AE618" s="113"/>
      <c r="AF618" s="113"/>
      <c r="AG618" s="113"/>
      <c r="AH618" s="113"/>
      <c r="AI618" s="113"/>
      <c r="AJ618" s="113"/>
      <c r="AK618" s="113"/>
      <c r="AL618" s="113"/>
      <c r="AM618" s="113"/>
      <c r="AN618" s="113"/>
      <c r="AO618" s="113"/>
      <c r="AP618" s="113"/>
      <c r="AQ618" s="113"/>
      <c r="AR618" s="113"/>
      <c r="AS618" s="113"/>
      <c r="AT618" s="113"/>
      <c r="AU618" s="113"/>
      <c r="AV618" s="113"/>
      <c r="AW618" s="113"/>
      <c r="AX618" s="113"/>
      <c r="AY618" s="113"/>
      <c r="AZ618" s="113"/>
      <c r="BA618" s="113"/>
      <c r="BB618" s="113"/>
      <c r="BC618" s="113"/>
      <c r="BD618" s="113"/>
      <c r="BE618" s="113"/>
      <c r="BF618" s="113"/>
      <c r="BG618" s="113"/>
      <c r="BH618" s="113"/>
      <c r="BI618" s="113"/>
      <c r="BJ618" s="113"/>
      <c r="BK618" s="113"/>
      <c r="BL618" s="113"/>
      <c r="BM618" s="113"/>
      <c r="BN618" s="113"/>
      <c r="BO618" s="113"/>
      <c r="BP618" s="113"/>
      <c r="BQ618" s="113"/>
      <c r="BR618" s="113"/>
      <c r="BS618" s="113"/>
      <c r="BT618" s="113"/>
      <c r="BU618" s="113"/>
      <c r="BV618" s="113"/>
      <c r="BW618" s="113"/>
      <c r="BX618" s="113"/>
      <c r="BY618" s="113"/>
      <c r="BZ618" s="113"/>
      <c r="CA618" s="113"/>
      <c r="CB618" s="113"/>
      <c r="CC618" s="113"/>
      <c r="CD618" s="113"/>
      <c r="CE618" s="113"/>
      <c r="CF618" s="113"/>
      <c r="CG618" s="113"/>
      <c r="CH618" s="113"/>
      <c r="CI618" s="113"/>
      <c r="CJ618" s="113"/>
      <c r="CK618" s="113"/>
      <c r="CL618" s="113"/>
      <c r="CM618" s="113"/>
      <c r="CN618" s="113"/>
      <c r="CO618" s="113"/>
      <c r="CP618" s="113"/>
      <c r="CQ618" s="113"/>
      <c r="CR618" s="113"/>
      <c r="CS618" s="113"/>
      <c r="CT618" s="113"/>
      <c r="CU618" s="113"/>
      <c r="CV618" s="113"/>
      <c r="CW618" s="113"/>
      <c r="CX618" s="113"/>
      <c r="CY618" s="113"/>
      <c r="CZ618" s="113"/>
      <c r="DA618" s="113"/>
      <c r="DB618" s="113"/>
      <c r="DC618" s="113"/>
      <c r="DD618" s="113"/>
      <c r="DE618" s="113"/>
      <c r="DF618" s="113"/>
      <c r="DG618" s="113"/>
      <c r="DH618" s="113"/>
      <c r="DI618" s="113"/>
      <c r="DJ618" s="113"/>
      <c r="DK618" s="113"/>
      <c r="DL618" s="113"/>
      <c r="DM618" s="113"/>
      <c r="DN618" s="113"/>
      <c r="DO618" s="113"/>
      <c r="DP618" s="113"/>
      <c r="DQ618" s="113"/>
      <c r="DR618" s="113"/>
      <c r="DS618" s="113"/>
      <c r="DT618" s="113"/>
      <c r="DU618" s="113"/>
      <c r="DV618" s="113"/>
      <c r="DW618" s="113"/>
      <c r="DX618" s="113"/>
      <c r="DY618" s="113"/>
      <c r="DZ618" s="113"/>
      <c r="EA618" s="113"/>
      <c r="EB618" s="113"/>
      <c r="EC618" s="113"/>
      <c r="ED618" s="113"/>
      <c r="EE618" s="113"/>
      <c r="EF618" s="113"/>
      <c r="EG618" s="113"/>
      <c r="EH618" s="113"/>
      <c r="EI618" s="113"/>
      <c r="EJ618" s="113"/>
      <c r="EK618" s="113"/>
      <c r="EL618" s="113"/>
      <c r="EM618" s="113"/>
      <c r="EN618" s="113"/>
      <c r="EO618" s="113"/>
      <c r="EP618" s="113"/>
      <c r="EQ618" s="113"/>
      <c r="ER618" s="113"/>
    </row>
    <row r="619" spans="1:148">
      <c r="A619" s="113"/>
      <c r="B619" s="113"/>
      <c r="S619" s="113"/>
      <c r="T619" s="113"/>
      <c r="U619" s="113"/>
      <c r="V619" s="113"/>
      <c r="W619" s="113"/>
      <c r="X619" s="113"/>
      <c r="Y619" s="113"/>
      <c r="Z619" s="113"/>
      <c r="AA619" s="113"/>
      <c r="AB619" s="113"/>
      <c r="AC619" s="113"/>
      <c r="AD619" s="113"/>
      <c r="AE619" s="113"/>
      <c r="AF619" s="113"/>
      <c r="AG619" s="113"/>
      <c r="AH619" s="113"/>
      <c r="AI619" s="113"/>
      <c r="AJ619" s="113"/>
      <c r="AK619" s="113"/>
      <c r="AL619" s="113"/>
      <c r="AM619" s="113"/>
      <c r="AN619" s="113"/>
      <c r="AO619" s="113"/>
      <c r="AP619" s="113"/>
      <c r="AQ619" s="113"/>
      <c r="AR619" s="113"/>
      <c r="AS619" s="113"/>
      <c r="AT619" s="113"/>
      <c r="AU619" s="113"/>
      <c r="AV619" s="113"/>
      <c r="AW619" s="113"/>
      <c r="AX619" s="113"/>
      <c r="AY619" s="113"/>
      <c r="AZ619" s="113"/>
      <c r="BA619" s="113"/>
      <c r="BB619" s="113"/>
      <c r="BC619" s="113"/>
      <c r="BD619" s="113"/>
      <c r="BE619" s="113"/>
      <c r="BF619" s="113"/>
      <c r="BG619" s="113"/>
      <c r="BH619" s="113"/>
      <c r="BI619" s="113"/>
      <c r="BJ619" s="113"/>
      <c r="BK619" s="113"/>
      <c r="BL619" s="113"/>
      <c r="BM619" s="113"/>
      <c r="BN619" s="113"/>
      <c r="BO619" s="113"/>
      <c r="BP619" s="113"/>
      <c r="BQ619" s="113"/>
      <c r="BR619" s="113"/>
      <c r="BS619" s="113"/>
      <c r="BT619" s="113"/>
      <c r="BU619" s="113"/>
      <c r="BV619" s="113"/>
      <c r="BW619" s="113"/>
      <c r="BX619" s="113"/>
      <c r="BY619" s="113"/>
      <c r="BZ619" s="113"/>
      <c r="CA619" s="113"/>
      <c r="CB619" s="113"/>
      <c r="CC619" s="113"/>
      <c r="CD619" s="113"/>
      <c r="CE619" s="113"/>
      <c r="CF619" s="113"/>
      <c r="CG619" s="113"/>
      <c r="CH619" s="113"/>
      <c r="CI619" s="113"/>
      <c r="CJ619" s="113"/>
      <c r="CK619" s="113"/>
      <c r="CL619" s="113"/>
      <c r="CM619" s="113"/>
      <c r="CN619" s="113"/>
      <c r="CO619" s="113"/>
      <c r="CP619" s="113"/>
      <c r="CQ619" s="113"/>
      <c r="CR619" s="113"/>
      <c r="CS619" s="113"/>
      <c r="CT619" s="113"/>
      <c r="CU619" s="113"/>
      <c r="CV619" s="113"/>
      <c r="CW619" s="113"/>
      <c r="CX619" s="113"/>
      <c r="CY619" s="113"/>
      <c r="CZ619" s="113"/>
      <c r="DA619" s="113"/>
      <c r="DB619" s="113"/>
      <c r="DC619" s="113"/>
      <c r="DD619" s="113"/>
      <c r="DE619" s="113"/>
      <c r="DF619" s="113"/>
      <c r="DG619" s="113"/>
      <c r="DH619" s="113"/>
      <c r="DI619" s="113"/>
      <c r="DJ619" s="113"/>
      <c r="DK619" s="113"/>
      <c r="DL619" s="113"/>
      <c r="DM619" s="113"/>
      <c r="DN619" s="113"/>
      <c r="DO619" s="113"/>
      <c r="DP619" s="113"/>
      <c r="DQ619" s="113"/>
      <c r="DR619" s="113"/>
      <c r="DS619" s="113"/>
      <c r="DT619" s="113"/>
      <c r="DU619" s="113"/>
      <c r="DV619" s="113"/>
      <c r="DW619" s="113"/>
      <c r="DX619" s="113"/>
      <c r="DY619" s="113"/>
      <c r="DZ619" s="113"/>
      <c r="EA619" s="113"/>
      <c r="EB619" s="113"/>
      <c r="EC619" s="113"/>
      <c r="ED619" s="113"/>
      <c r="EE619" s="113"/>
      <c r="EF619" s="113"/>
      <c r="EG619" s="113"/>
      <c r="EH619" s="113"/>
      <c r="EI619" s="113"/>
      <c r="EJ619" s="113"/>
      <c r="EK619" s="113"/>
      <c r="EL619" s="113"/>
      <c r="EM619" s="113"/>
      <c r="EN619" s="113"/>
      <c r="EO619" s="113"/>
      <c r="EP619" s="113"/>
      <c r="EQ619" s="113"/>
      <c r="ER619" s="113"/>
    </row>
    <row r="620" spans="1:148">
      <c r="A620" s="113"/>
      <c r="B620" s="113"/>
      <c r="S620" s="113"/>
      <c r="T620" s="113"/>
      <c r="U620" s="113"/>
      <c r="V620" s="113"/>
      <c r="W620" s="113"/>
      <c r="X620" s="113"/>
      <c r="Y620" s="113"/>
      <c r="Z620" s="113"/>
      <c r="AA620" s="113"/>
      <c r="AB620" s="113"/>
      <c r="AC620" s="113"/>
      <c r="AD620" s="113"/>
      <c r="AE620" s="113"/>
      <c r="AF620" s="113"/>
      <c r="AG620" s="113"/>
      <c r="AH620" s="113"/>
      <c r="AI620" s="113"/>
      <c r="AJ620" s="113"/>
      <c r="AK620" s="113"/>
      <c r="AL620" s="113"/>
      <c r="AM620" s="113"/>
      <c r="AN620" s="113"/>
      <c r="AO620" s="113"/>
      <c r="AP620" s="113"/>
      <c r="AQ620" s="113"/>
      <c r="AR620" s="113"/>
      <c r="AS620" s="113"/>
      <c r="AT620" s="113"/>
      <c r="AU620" s="113"/>
      <c r="AV620" s="113"/>
      <c r="AW620" s="113"/>
      <c r="AX620" s="113"/>
      <c r="AY620" s="113"/>
      <c r="AZ620" s="113"/>
      <c r="BA620" s="113"/>
      <c r="BB620" s="113"/>
      <c r="BC620" s="113"/>
      <c r="BD620" s="113"/>
      <c r="BE620" s="113"/>
      <c r="BF620" s="113"/>
      <c r="BG620" s="113"/>
      <c r="BH620" s="113"/>
      <c r="BI620" s="113"/>
      <c r="BJ620" s="113"/>
      <c r="BK620" s="113"/>
      <c r="BL620" s="113"/>
      <c r="BM620" s="113"/>
      <c r="BN620" s="113"/>
      <c r="BO620" s="113"/>
      <c r="BP620" s="113"/>
      <c r="BQ620" s="113"/>
      <c r="BR620" s="113"/>
      <c r="BS620" s="113"/>
      <c r="BT620" s="113"/>
      <c r="BU620" s="113"/>
      <c r="BV620" s="113"/>
      <c r="BW620" s="113"/>
      <c r="BX620" s="113"/>
      <c r="BY620" s="113"/>
      <c r="BZ620" s="113"/>
      <c r="CA620" s="113"/>
      <c r="CB620" s="113"/>
      <c r="CC620" s="113"/>
      <c r="CD620" s="113"/>
      <c r="CE620" s="113"/>
      <c r="CF620" s="113"/>
      <c r="CG620" s="113"/>
      <c r="CH620" s="113"/>
      <c r="CI620" s="113"/>
      <c r="CJ620" s="113"/>
      <c r="CK620" s="113"/>
      <c r="CL620" s="113"/>
      <c r="CM620" s="113"/>
      <c r="CN620" s="113"/>
      <c r="CO620" s="113"/>
      <c r="CP620" s="113"/>
      <c r="CQ620" s="113"/>
      <c r="CR620" s="113"/>
      <c r="CS620" s="113"/>
      <c r="CT620" s="113"/>
      <c r="CU620" s="113"/>
      <c r="CV620" s="113"/>
      <c r="CW620" s="113"/>
      <c r="CX620" s="113"/>
      <c r="CY620" s="113"/>
      <c r="CZ620" s="113"/>
      <c r="DA620" s="113"/>
      <c r="DB620" s="113"/>
      <c r="DC620" s="113"/>
      <c r="DD620" s="113"/>
      <c r="DE620" s="113"/>
      <c r="DF620" s="113"/>
      <c r="DG620" s="113"/>
      <c r="DH620" s="113"/>
      <c r="DI620" s="113"/>
      <c r="DJ620" s="113"/>
      <c r="DK620" s="113"/>
      <c r="DL620" s="113"/>
      <c r="DM620" s="113"/>
      <c r="DN620" s="113"/>
      <c r="DO620" s="113"/>
      <c r="DP620" s="113"/>
      <c r="DQ620" s="113"/>
      <c r="DR620" s="113"/>
      <c r="DS620" s="113"/>
      <c r="DT620" s="113"/>
      <c r="DU620" s="113"/>
      <c r="DV620" s="113"/>
      <c r="DW620" s="113"/>
      <c r="DX620" s="113"/>
      <c r="DY620" s="113"/>
      <c r="DZ620" s="113"/>
      <c r="EA620" s="113"/>
      <c r="EB620" s="113"/>
      <c r="EC620" s="113"/>
      <c r="ED620" s="113"/>
      <c r="EE620" s="113"/>
      <c r="EF620" s="113"/>
      <c r="EG620" s="113"/>
      <c r="EH620" s="113"/>
      <c r="EI620" s="113"/>
      <c r="EJ620" s="113"/>
      <c r="EK620" s="113"/>
      <c r="EL620" s="113"/>
      <c r="EM620" s="113"/>
      <c r="EN620" s="113"/>
      <c r="EO620" s="113"/>
      <c r="EP620" s="113"/>
      <c r="EQ620" s="113"/>
      <c r="ER620" s="113"/>
    </row>
    <row r="621" spans="1:148">
      <c r="A621" s="113"/>
      <c r="B621" s="113"/>
      <c r="S621" s="113"/>
      <c r="T621" s="113"/>
      <c r="U621" s="113"/>
      <c r="V621" s="113"/>
      <c r="W621" s="113"/>
      <c r="X621" s="113"/>
      <c r="Y621" s="113"/>
      <c r="Z621" s="113"/>
      <c r="AA621" s="113"/>
      <c r="AB621" s="113"/>
      <c r="AC621" s="113"/>
      <c r="AD621" s="113"/>
      <c r="AE621" s="113"/>
      <c r="AF621" s="113"/>
      <c r="AG621" s="113"/>
      <c r="AH621" s="113"/>
      <c r="AI621" s="113"/>
      <c r="AJ621" s="113"/>
      <c r="AK621" s="113"/>
      <c r="AL621" s="113"/>
      <c r="AM621" s="113"/>
      <c r="AN621" s="113"/>
      <c r="AO621" s="113"/>
      <c r="AP621" s="113"/>
      <c r="AQ621" s="113"/>
      <c r="AR621" s="113"/>
      <c r="AS621" s="113"/>
      <c r="AT621" s="113"/>
      <c r="AU621" s="113"/>
      <c r="AV621" s="113"/>
      <c r="AW621" s="113"/>
      <c r="AX621" s="113"/>
      <c r="AY621" s="113"/>
      <c r="AZ621" s="113"/>
      <c r="BA621" s="113"/>
      <c r="BB621" s="113"/>
      <c r="BC621" s="113"/>
      <c r="BD621" s="113"/>
      <c r="BE621" s="113"/>
      <c r="BF621" s="113"/>
      <c r="BG621" s="113"/>
      <c r="BH621" s="113"/>
      <c r="BI621" s="113"/>
      <c r="BJ621" s="113"/>
      <c r="BK621" s="113"/>
      <c r="BL621" s="113"/>
      <c r="BM621" s="113"/>
      <c r="BN621" s="113"/>
      <c r="BO621" s="113"/>
      <c r="BP621" s="113"/>
      <c r="BQ621" s="113"/>
      <c r="BR621" s="113"/>
      <c r="BS621" s="113"/>
      <c r="BT621" s="113"/>
      <c r="BU621" s="113"/>
      <c r="BV621" s="113"/>
      <c r="BW621" s="113"/>
      <c r="BX621" s="113"/>
      <c r="BY621" s="113"/>
      <c r="BZ621" s="113"/>
      <c r="CA621" s="113"/>
      <c r="CB621" s="113"/>
      <c r="CC621" s="113"/>
      <c r="CD621" s="113"/>
      <c r="CE621" s="113"/>
      <c r="CF621" s="113"/>
      <c r="CG621" s="113"/>
      <c r="CH621" s="113"/>
      <c r="CI621" s="113"/>
      <c r="CJ621" s="113"/>
      <c r="CK621" s="113"/>
      <c r="CL621" s="113"/>
      <c r="CM621" s="113"/>
      <c r="CN621" s="113"/>
      <c r="CO621" s="113"/>
      <c r="CP621" s="113"/>
      <c r="CQ621" s="113"/>
      <c r="CR621" s="113"/>
      <c r="CS621" s="113"/>
      <c r="CT621" s="113"/>
      <c r="CU621" s="113"/>
      <c r="CV621" s="113"/>
      <c r="CW621" s="113"/>
      <c r="CX621" s="113"/>
      <c r="CY621" s="113"/>
      <c r="CZ621" s="113"/>
      <c r="DA621" s="113"/>
      <c r="DB621" s="113"/>
      <c r="DC621" s="113"/>
      <c r="DD621" s="113"/>
      <c r="DE621" s="113"/>
      <c r="DF621" s="113"/>
      <c r="DG621" s="113"/>
      <c r="DH621" s="113"/>
      <c r="DI621" s="113"/>
      <c r="DJ621" s="113"/>
      <c r="DK621" s="113"/>
      <c r="DL621" s="113"/>
      <c r="DM621" s="113"/>
      <c r="DN621" s="113"/>
      <c r="DO621" s="113"/>
      <c r="DP621" s="113"/>
      <c r="DQ621" s="113"/>
      <c r="DR621" s="113"/>
      <c r="DS621" s="113"/>
      <c r="DT621" s="113"/>
      <c r="DU621" s="113"/>
      <c r="DV621" s="113"/>
      <c r="DW621" s="113"/>
      <c r="DX621" s="113"/>
      <c r="DY621" s="113"/>
      <c r="DZ621" s="113"/>
      <c r="EA621" s="113"/>
      <c r="EB621" s="113"/>
      <c r="EC621" s="113"/>
      <c r="ED621" s="113"/>
      <c r="EE621" s="113"/>
      <c r="EF621" s="113"/>
      <c r="EG621" s="113"/>
      <c r="EH621" s="113"/>
      <c r="EI621" s="113"/>
      <c r="EJ621" s="113"/>
      <c r="EK621" s="113"/>
      <c r="EL621" s="113"/>
      <c r="EM621" s="113"/>
      <c r="EN621" s="113"/>
      <c r="EO621" s="113"/>
      <c r="EP621" s="113"/>
      <c r="EQ621" s="113"/>
      <c r="ER621" s="113"/>
    </row>
    <row r="622" spans="1:148">
      <c r="A622" s="113"/>
      <c r="B622" s="113"/>
      <c r="S622" s="113"/>
      <c r="T622" s="113"/>
      <c r="U622" s="113"/>
      <c r="V622" s="113"/>
      <c r="W622" s="113"/>
      <c r="X622" s="113"/>
      <c r="Y622" s="113"/>
      <c r="Z622" s="113"/>
      <c r="AA622" s="113"/>
      <c r="AB622" s="113"/>
      <c r="AC622" s="113"/>
      <c r="AD622" s="113"/>
      <c r="AE622" s="113"/>
      <c r="AF622" s="113"/>
      <c r="AG622" s="113"/>
      <c r="AH622" s="113"/>
      <c r="AI622" s="113"/>
      <c r="AJ622" s="113"/>
      <c r="AK622" s="113"/>
      <c r="AL622" s="113"/>
      <c r="AM622" s="113"/>
      <c r="AN622" s="113"/>
      <c r="AO622" s="113"/>
      <c r="AP622" s="113"/>
      <c r="AQ622" s="113"/>
      <c r="AR622" s="113"/>
      <c r="AS622" s="113"/>
      <c r="AT622" s="113"/>
      <c r="AU622" s="113"/>
      <c r="AV622" s="113"/>
      <c r="AW622" s="113"/>
      <c r="AX622" s="113"/>
      <c r="AY622" s="113"/>
      <c r="AZ622" s="113"/>
      <c r="BA622" s="113"/>
      <c r="BB622" s="113"/>
      <c r="BC622" s="113"/>
      <c r="BD622" s="113"/>
      <c r="BE622" s="113"/>
      <c r="BF622" s="113"/>
      <c r="BG622" s="113"/>
      <c r="BH622" s="113"/>
      <c r="BI622" s="113"/>
      <c r="BJ622" s="113"/>
      <c r="BK622" s="113"/>
      <c r="BL622" s="113"/>
      <c r="BM622" s="113"/>
      <c r="BN622" s="113"/>
      <c r="BO622" s="113"/>
      <c r="BP622" s="113"/>
      <c r="BQ622" s="113"/>
      <c r="BR622" s="113"/>
      <c r="BS622" s="113"/>
      <c r="BT622" s="113"/>
      <c r="BU622" s="113"/>
      <c r="BV622" s="113"/>
      <c r="BW622" s="113"/>
      <c r="BX622" s="113"/>
      <c r="BY622" s="113"/>
      <c r="BZ622" s="113"/>
      <c r="CA622" s="113"/>
      <c r="CB622" s="113"/>
      <c r="CC622" s="113"/>
      <c r="CD622" s="113"/>
      <c r="CE622" s="113"/>
      <c r="CF622" s="113"/>
      <c r="CG622" s="113"/>
      <c r="CH622" s="113"/>
      <c r="CI622" s="113"/>
      <c r="CJ622" s="113"/>
      <c r="CK622" s="113"/>
      <c r="CL622" s="113"/>
      <c r="CM622" s="113"/>
      <c r="CN622" s="113"/>
      <c r="CO622" s="113"/>
      <c r="CP622" s="113"/>
      <c r="CQ622" s="113"/>
      <c r="CR622" s="113"/>
      <c r="CS622" s="113"/>
      <c r="CT622" s="113"/>
      <c r="CU622" s="113"/>
      <c r="CV622" s="113"/>
      <c r="CW622" s="113"/>
      <c r="CX622" s="113"/>
      <c r="CY622" s="113"/>
      <c r="CZ622" s="113"/>
      <c r="DA622" s="113"/>
      <c r="DB622" s="113"/>
      <c r="DC622" s="113"/>
      <c r="DD622" s="113"/>
      <c r="DE622" s="113"/>
      <c r="DF622" s="113"/>
      <c r="DG622" s="113"/>
      <c r="DH622" s="113"/>
      <c r="DI622" s="113"/>
      <c r="DJ622" s="113"/>
      <c r="DK622" s="113"/>
      <c r="DL622" s="113"/>
      <c r="DM622" s="113"/>
      <c r="DN622" s="113"/>
      <c r="DO622" s="113"/>
      <c r="DP622" s="113"/>
      <c r="DQ622" s="113"/>
      <c r="DR622" s="113"/>
      <c r="DS622" s="113"/>
      <c r="DT622" s="113"/>
      <c r="DU622" s="113"/>
      <c r="DV622" s="113"/>
      <c r="DW622" s="113"/>
      <c r="DX622" s="113"/>
      <c r="DY622" s="113"/>
      <c r="DZ622" s="113"/>
      <c r="EA622" s="113"/>
      <c r="EB622" s="113"/>
      <c r="EC622" s="113"/>
      <c r="ED622" s="113"/>
      <c r="EE622" s="113"/>
      <c r="EF622" s="113"/>
      <c r="EG622" s="113"/>
      <c r="EH622" s="113"/>
      <c r="EI622" s="113"/>
      <c r="EJ622" s="113"/>
      <c r="EK622" s="113"/>
      <c r="EL622" s="113"/>
      <c r="EM622" s="113"/>
      <c r="EN622" s="113"/>
      <c r="EO622" s="113"/>
      <c r="EP622" s="113"/>
      <c r="EQ622" s="113"/>
      <c r="ER622" s="113"/>
    </row>
    <row r="623" spans="1:148">
      <c r="A623" s="113"/>
      <c r="B623" s="113"/>
      <c r="S623" s="113"/>
      <c r="T623" s="113"/>
      <c r="U623" s="113"/>
      <c r="V623" s="113"/>
      <c r="W623" s="113"/>
      <c r="X623" s="113"/>
      <c r="Y623" s="113"/>
      <c r="Z623" s="113"/>
      <c r="AA623" s="113"/>
      <c r="AB623" s="113"/>
      <c r="AC623" s="113"/>
      <c r="AD623" s="113"/>
      <c r="AE623" s="113"/>
      <c r="AF623" s="113"/>
      <c r="AG623" s="113"/>
      <c r="AH623" s="113"/>
      <c r="AI623" s="113"/>
      <c r="AJ623" s="113"/>
      <c r="AK623" s="113"/>
      <c r="AL623" s="113"/>
      <c r="AM623" s="113"/>
      <c r="AN623" s="113"/>
      <c r="AO623" s="113"/>
      <c r="AP623" s="113"/>
      <c r="AQ623" s="113"/>
      <c r="AR623" s="113"/>
      <c r="AS623" s="113"/>
      <c r="AT623" s="113"/>
      <c r="AU623" s="113"/>
      <c r="AV623" s="113"/>
      <c r="AW623" s="113"/>
      <c r="AX623" s="113"/>
      <c r="AY623" s="113"/>
      <c r="AZ623" s="113"/>
      <c r="BA623" s="113"/>
      <c r="BB623" s="113"/>
      <c r="BC623" s="113"/>
      <c r="BD623" s="113"/>
      <c r="BE623" s="113"/>
      <c r="BF623" s="113"/>
      <c r="BG623" s="113"/>
      <c r="BH623" s="113"/>
      <c r="BI623" s="113"/>
      <c r="BJ623" s="113"/>
      <c r="BK623" s="113"/>
      <c r="BL623" s="113"/>
      <c r="BM623" s="113"/>
      <c r="BN623" s="113"/>
      <c r="BO623" s="113"/>
      <c r="BP623" s="113"/>
      <c r="BQ623" s="113"/>
      <c r="BR623" s="113"/>
      <c r="BS623" s="113"/>
      <c r="BT623" s="113"/>
      <c r="BU623" s="113"/>
      <c r="BV623" s="113"/>
      <c r="BW623" s="113"/>
      <c r="BX623" s="113"/>
      <c r="BY623" s="113"/>
      <c r="BZ623" s="113"/>
      <c r="CA623" s="113"/>
      <c r="CB623" s="113"/>
      <c r="CC623" s="113"/>
      <c r="CD623" s="113"/>
      <c r="CE623" s="113"/>
      <c r="CF623" s="113"/>
      <c r="CG623" s="113"/>
      <c r="CH623" s="113"/>
      <c r="CI623" s="113"/>
      <c r="CJ623" s="113"/>
      <c r="CK623" s="113"/>
      <c r="CL623" s="113"/>
      <c r="CM623" s="113"/>
      <c r="CN623" s="113"/>
      <c r="CO623" s="113"/>
      <c r="CP623" s="113"/>
      <c r="CQ623" s="113"/>
      <c r="CR623" s="113"/>
      <c r="CS623" s="113"/>
      <c r="CT623" s="113"/>
      <c r="CU623" s="113"/>
      <c r="CV623" s="113"/>
      <c r="CW623" s="113"/>
      <c r="CX623" s="113"/>
      <c r="CY623" s="113"/>
      <c r="CZ623" s="113"/>
      <c r="DA623" s="113"/>
      <c r="DB623" s="113"/>
      <c r="DC623" s="113"/>
      <c r="DD623" s="113"/>
      <c r="DE623" s="113"/>
      <c r="DF623" s="113"/>
      <c r="DG623" s="113"/>
      <c r="DH623" s="113"/>
      <c r="DI623" s="113"/>
      <c r="DJ623" s="113"/>
      <c r="DK623" s="113"/>
      <c r="DL623" s="113"/>
      <c r="DM623" s="113"/>
      <c r="DN623" s="113"/>
      <c r="DO623" s="113"/>
      <c r="DP623" s="113"/>
      <c r="DQ623" s="113"/>
      <c r="DR623" s="113"/>
      <c r="DS623" s="113"/>
      <c r="DT623" s="113"/>
      <c r="DU623" s="113"/>
      <c r="DV623" s="113"/>
      <c r="DW623" s="113"/>
      <c r="DX623" s="113"/>
      <c r="DY623" s="113"/>
      <c r="DZ623" s="113"/>
      <c r="EA623" s="113"/>
      <c r="EB623" s="113"/>
      <c r="EC623" s="113"/>
      <c r="ED623" s="113"/>
      <c r="EE623" s="113"/>
      <c r="EF623" s="113"/>
      <c r="EG623" s="113"/>
      <c r="EH623" s="113"/>
      <c r="EI623" s="113"/>
      <c r="EJ623" s="113"/>
      <c r="EK623" s="113"/>
      <c r="EL623" s="113"/>
      <c r="EM623" s="113"/>
      <c r="EN623" s="113"/>
      <c r="EO623" s="113"/>
      <c r="EP623" s="113"/>
      <c r="EQ623" s="113"/>
      <c r="ER623" s="113"/>
    </row>
    <row r="624" spans="1:148">
      <c r="A624" s="113"/>
      <c r="B624" s="113"/>
      <c r="S624" s="113"/>
      <c r="T624" s="113"/>
      <c r="U624" s="113"/>
      <c r="V624" s="113"/>
      <c r="W624" s="113"/>
      <c r="X624" s="113"/>
      <c r="Y624" s="113"/>
      <c r="Z624" s="113"/>
      <c r="AA624" s="113"/>
      <c r="AB624" s="113"/>
      <c r="AC624" s="113"/>
      <c r="AD624" s="113"/>
      <c r="AE624" s="113"/>
      <c r="AF624" s="113"/>
      <c r="AG624" s="113"/>
      <c r="AH624" s="113"/>
      <c r="AI624" s="113"/>
      <c r="AJ624" s="113"/>
      <c r="AK624" s="113"/>
      <c r="AL624" s="113"/>
      <c r="AM624" s="113"/>
      <c r="AN624" s="113"/>
      <c r="AO624" s="113"/>
      <c r="AP624" s="113"/>
      <c r="AQ624" s="113"/>
      <c r="AR624" s="113"/>
      <c r="AS624" s="113"/>
      <c r="AT624" s="113"/>
      <c r="AU624" s="113"/>
      <c r="AV624" s="113"/>
      <c r="AW624" s="113"/>
      <c r="AX624" s="113"/>
      <c r="AY624" s="113"/>
      <c r="AZ624" s="113"/>
      <c r="BA624" s="113"/>
      <c r="BB624" s="113"/>
      <c r="BC624" s="113"/>
      <c r="BD624" s="113"/>
      <c r="BE624" s="113"/>
      <c r="BF624" s="113"/>
      <c r="BG624" s="113"/>
      <c r="BH624" s="113"/>
      <c r="BI624" s="113"/>
      <c r="BJ624" s="113"/>
      <c r="BK624" s="113"/>
      <c r="BL624" s="113"/>
      <c r="BM624" s="113"/>
      <c r="BN624" s="113"/>
      <c r="BO624" s="113"/>
      <c r="BP624" s="113"/>
      <c r="BQ624" s="113"/>
      <c r="BR624" s="113"/>
      <c r="BS624" s="113"/>
      <c r="BT624" s="113"/>
      <c r="BU624" s="113"/>
      <c r="BV624" s="113"/>
      <c r="BW624" s="113"/>
      <c r="BX624" s="113"/>
      <c r="BY624" s="113"/>
      <c r="BZ624" s="113"/>
      <c r="CA624" s="113"/>
      <c r="CB624" s="113"/>
      <c r="CC624" s="113"/>
      <c r="CD624" s="113"/>
      <c r="CE624" s="113"/>
      <c r="CF624" s="113"/>
      <c r="CG624" s="113"/>
      <c r="CH624" s="113"/>
      <c r="CI624" s="113"/>
      <c r="CJ624" s="113"/>
      <c r="CK624" s="113"/>
      <c r="CL624" s="113"/>
      <c r="CM624" s="113"/>
      <c r="CN624" s="113"/>
      <c r="CO624" s="113"/>
      <c r="CP624" s="113"/>
      <c r="CQ624" s="113"/>
      <c r="CR624" s="113"/>
      <c r="CS624" s="113"/>
      <c r="CT624" s="113"/>
      <c r="CU624" s="113"/>
      <c r="CV624" s="113"/>
      <c r="CW624" s="113"/>
      <c r="CX624" s="113"/>
      <c r="CY624" s="113"/>
      <c r="CZ624" s="113"/>
      <c r="DA624" s="113"/>
      <c r="DB624" s="113"/>
      <c r="DC624" s="113"/>
      <c r="DD624" s="113"/>
      <c r="DE624" s="113"/>
      <c r="DF624" s="113"/>
      <c r="DG624" s="113"/>
      <c r="DH624" s="113"/>
      <c r="DI624" s="113"/>
      <c r="DJ624" s="113"/>
      <c r="DK624" s="113"/>
      <c r="DL624" s="113"/>
      <c r="DM624" s="113"/>
      <c r="DN624" s="113"/>
      <c r="DO624" s="113"/>
      <c r="DP624" s="113"/>
      <c r="DQ624" s="113"/>
      <c r="DR624" s="113"/>
      <c r="DS624" s="113"/>
      <c r="DT624" s="113"/>
      <c r="DU624" s="113"/>
      <c r="DV624" s="113"/>
      <c r="DW624" s="113"/>
      <c r="DX624" s="113"/>
      <c r="DY624" s="113"/>
      <c r="DZ624" s="113"/>
      <c r="EA624" s="113"/>
      <c r="EB624" s="113"/>
      <c r="EC624" s="113"/>
      <c r="ED624" s="113"/>
      <c r="EE624" s="113"/>
      <c r="EF624" s="113"/>
      <c r="EG624" s="113"/>
      <c r="EH624" s="113"/>
      <c r="EI624" s="113"/>
      <c r="EJ624" s="113"/>
      <c r="EK624" s="113"/>
      <c r="EL624" s="113"/>
      <c r="EM624" s="113"/>
      <c r="EN624" s="113"/>
      <c r="EO624" s="113"/>
      <c r="EP624" s="113"/>
      <c r="EQ624" s="113"/>
      <c r="ER624" s="113"/>
    </row>
    <row r="625" spans="1:148">
      <c r="A625" s="113"/>
      <c r="B625" s="113"/>
      <c r="S625" s="113"/>
      <c r="T625" s="113"/>
      <c r="U625" s="113"/>
      <c r="V625" s="113"/>
      <c r="W625" s="113"/>
      <c r="X625" s="113"/>
      <c r="Y625" s="113"/>
      <c r="Z625" s="113"/>
      <c r="AA625" s="113"/>
      <c r="AB625" s="113"/>
      <c r="AC625" s="113"/>
      <c r="AD625" s="113"/>
      <c r="AE625" s="113"/>
      <c r="AF625" s="113"/>
      <c r="AG625" s="113"/>
      <c r="AH625" s="113"/>
      <c r="AI625" s="113"/>
      <c r="AJ625" s="113"/>
      <c r="AK625" s="113"/>
      <c r="AL625" s="113"/>
      <c r="AM625" s="113"/>
      <c r="AN625" s="113"/>
      <c r="AO625" s="113"/>
      <c r="AP625" s="113"/>
      <c r="AQ625" s="113"/>
      <c r="AR625" s="113"/>
      <c r="AS625" s="113"/>
      <c r="AT625" s="113"/>
      <c r="AU625" s="113"/>
      <c r="AV625" s="113"/>
      <c r="AW625" s="113"/>
      <c r="AX625" s="113"/>
      <c r="AY625" s="113"/>
      <c r="AZ625" s="113"/>
      <c r="BA625" s="113"/>
      <c r="BB625" s="113"/>
      <c r="BC625" s="113"/>
      <c r="BD625" s="113"/>
      <c r="BE625" s="113"/>
      <c r="BF625" s="113"/>
      <c r="BG625" s="113"/>
      <c r="BH625" s="113"/>
      <c r="BI625" s="113"/>
      <c r="BJ625" s="113"/>
      <c r="BK625" s="113"/>
      <c r="BL625" s="113"/>
      <c r="BM625" s="113"/>
      <c r="BN625" s="113"/>
      <c r="BO625" s="113"/>
      <c r="BP625" s="113"/>
      <c r="BQ625" s="113"/>
      <c r="BR625" s="113"/>
      <c r="BS625" s="113"/>
      <c r="BT625" s="113"/>
      <c r="BU625" s="113"/>
      <c r="BV625" s="113"/>
      <c r="BW625" s="113"/>
      <c r="BX625" s="113"/>
      <c r="BY625" s="113"/>
      <c r="BZ625" s="113"/>
      <c r="CA625" s="113"/>
      <c r="CB625" s="113"/>
      <c r="CC625" s="113"/>
      <c r="CD625" s="113"/>
      <c r="CE625" s="113"/>
      <c r="CF625" s="113"/>
      <c r="CG625" s="113"/>
      <c r="CH625" s="113"/>
      <c r="CI625" s="113"/>
      <c r="CJ625" s="113"/>
      <c r="CK625" s="113"/>
      <c r="CL625" s="113"/>
      <c r="CM625" s="113"/>
      <c r="CN625" s="113"/>
      <c r="CO625" s="113"/>
      <c r="CP625" s="113"/>
      <c r="CQ625" s="113"/>
      <c r="CR625" s="113"/>
      <c r="CS625" s="113"/>
      <c r="CT625" s="113"/>
      <c r="CU625" s="113"/>
      <c r="CV625" s="113"/>
      <c r="CW625" s="113"/>
      <c r="CX625" s="113"/>
      <c r="CY625" s="113"/>
      <c r="CZ625" s="113"/>
      <c r="DA625" s="113"/>
      <c r="DB625" s="113"/>
      <c r="DC625" s="113"/>
      <c r="DD625" s="113"/>
      <c r="DE625" s="113"/>
      <c r="DF625" s="113"/>
      <c r="DG625" s="113"/>
      <c r="DH625" s="113"/>
      <c r="DI625" s="113"/>
      <c r="DJ625" s="113"/>
      <c r="DK625" s="113"/>
      <c r="DL625" s="113"/>
      <c r="DM625" s="113"/>
      <c r="DN625" s="113"/>
      <c r="DO625" s="113"/>
      <c r="DP625" s="113"/>
      <c r="DQ625" s="113"/>
      <c r="DR625" s="113"/>
      <c r="DS625" s="113"/>
      <c r="DT625" s="113"/>
      <c r="DU625" s="113"/>
      <c r="DV625" s="113"/>
      <c r="DW625" s="113"/>
      <c r="DX625" s="113"/>
      <c r="DY625" s="113"/>
      <c r="DZ625" s="113"/>
      <c r="EA625" s="113"/>
      <c r="EB625" s="113"/>
      <c r="EC625" s="113"/>
      <c r="ED625" s="113"/>
      <c r="EE625" s="113"/>
      <c r="EF625" s="113"/>
      <c r="EG625" s="113"/>
      <c r="EH625" s="113"/>
      <c r="EI625" s="113"/>
      <c r="EJ625" s="113"/>
      <c r="EK625" s="113"/>
      <c r="EL625" s="113"/>
      <c r="EM625" s="113"/>
      <c r="EN625" s="113"/>
      <c r="EO625" s="113"/>
      <c r="EP625" s="113"/>
      <c r="EQ625" s="113"/>
      <c r="ER625" s="113"/>
    </row>
    <row r="626" spans="1:148">
      <c r="A626" s="113"/>
      <c r="B626" s="113"/>
      <c r="S626" s="113"/>
      <c r="T626" s="113"/>
      <c r="U626" s="113"/>
      <c r="V626" s="113"/>
      <c r="W626" s="113"/>
      <c r="X626" s="113"/>
      <c r="Y626" s="113"/>
      <c r="Z626" s="113"/>
      <c r="AA626" s="113"/>
      <c r="AB626" s="113"/>
      <c r="AC626" s="113"/>
      <c r="AD626" s="113"/>
      <c r="AE626" s="113"/>
      <c r="AF626" s="113"/>
      <c r="AG626" s="113"/>
      <c r="AH626" s="113"/>
      <c r="AI626" s="113"/>
      <c r="AJ626" s="113"/>
      <c r="AK626" s="113"/>
      <c r="AL626" s="113"/>
      <c r="AM626" s="113"/>
      <c r="AN626" s="113"/>
      <c r="AO626" s="113"/>
      <c r="AP626" s="113"/>
      <c r="AQ626" s="113"/>
      <c r="AR626" s="113"/>
      <c r="AS626" s="113"/>
      <c r="AT626" s="113"/>
      <c r="AU626" s="113"/>
      <c r="AV626" s="113"/>
      <c r="AW626" s="113"/>
      <c r="AX626" s="113"/>
      <c r="AY626" s="113"/>
      <c r="AZ626" s="113"/>
      <c r="BA626" s="113"/>
      <c r="BB626" s="113"/>
      <c r="BC626" s="113"/>
      <c r="BD626" s="113"/>
      <c r="BE626" s="113"/>
      <c r="BF626" s="113"/>
      <c r="BG626" s="113"/>
      <c r="BH626" s="113"/>
      <c r="BI626" s="113"/>
      <c r="BJ626" s="113"/>
      <c r="BK626" s="113"/>
      <c r="BL626" s="113"/>
      <c r="BM626" s="113"/>
      <c r="BN626" s="113"/>
      <c r="BO626" s="113"/>
      <c r="BP626" s="113"/>
      <c r="BQ626" s="113"/>
      <c r="BR626" s="113"/>
      <c r="BS626" s="113"/>
      <c r="BT626" s="113"/>
      <c r="BU626" s="113"/>
      <c r="BV626" s="113"/>
      <c r="BW626" s="113"/>
      <c r="BX626" s="113"/>
      <c r="BY626" s="113"/>
      <c r="BZ626" s="113"/>
      <c r="CA626" s="113"/>
      <c r="CB626" s="113"/>
      <c r="CC626" s="113"/>
      <c r="CD626" s="113"/>
      <c r="CE626" s="113"/>
      <c r="CF626" s="113"/>
      <c r="CG626" s="113"/>
      <c r="CH626" s="113"/>
      <c r="CI626" s="113"/>
      <c r="CJ626" s="113"/>
      <c r="CK626" s="113"/>
      <c r="CL626" s="113"/>
      <c r="CM626" s="113"/>
      <c r="CN626" s="113"/>
      <c r="CO626" s="113"/>
      <c r="CP626" s="113"/>
      <c r="CQ626" s="113"/>
      <c r="CR626" s="113"/>
      <c r="CS626" s="113"/>
      <c r="CT626" s="113"/>
      <c r="CU626" s="113"/>
      <c r="CV626" s="113"/>
      <c r="CW626" s="113"/>
      <c r="CX626" s="113"/>
      <c r="CY626" s="113"/>
      <c r="CZ626" s="113"/>
      <c r="DA626" s="113"/>
      <c r="DB626" s="113"/>
      <c r="DC626" s="113"/>
      <c r="DD626" s="113"/>
      <c r="DE626" s="113"/>
      <c r="DF626" s="113"/>
      <c r="DG626" s="113"/>
      <c r="DH626" s="113"/>
      <c r="DI626" s="113"/>
      <c r="DJ626" s="113"/>
      <c r="DK626" s="113"/>
      <c r="DL626" s="113"/>
      <c r="DM626" s="113"/>
      <c r="DN626" s="113"/>
      <c r="DO626" s="113"/>
      <c r="DP626" s="113"/>
      <c r="DQ626" s="113"/>
      <c r="DR626" s="113"/>
      <c r="DS626" s="113"/>
      <c r="DT626" s="113"/>
      <c r="DU626" s="113"/>
      <c r="DV626" s="113"/>
      <c r="DW626" s="113"/>
      <c r="DX626" s="113"/>
      <c r="DY626" s="113"/>
      <c r="DZ626" s="113"/>
      <c r="EA626" s="113"/>
      <c r="EB626" s="113"/>
      <c r="EC626" s="113"/>
      <c r="ED626" s="113"/>
      <c r="EE626" s="113"/>
      <c r="EF626" s="113"/>
      <c r="EG626" s="113"/>
      <c r="EH626" s="113"/>
      <c r="EI626" s="113"/>
      <c r="EJ626" s="113"/>
      <c r="EK626" s="113"/>
      <c r="EL626" s="113"/>
      <c r="EM626" s="113"/>
      <c r="EN626" s="113"/>
      <c r="EO626" s="113"/>
      <c r="EP626" s="113"/>
      <c r="EQ626" s="113"/>
      <c r="ER626" s="113"/>
    </row>
    <row r="627" spans="1:148">
      <c r="A627" s="113"/>
      <c r="B627" s="113"/>
      <c r="S627" s="113"/>
      <c r="T627" s="113"/>
      <c r="U627" s="113"/>
      <c r="V627" s="113"/>
      <c r="W627" s="113"/>
      <c r="X627" s="113"/>
      <c r="Y627" s="113"/>
      <c r="Z627" s="113"/>
      <c r="AA627" s="113"/>
      <c r="AB627" s="113"/>
      <c r="AC627" s="113"/>
      <c r="AD627" s="113"/>
      <c r="AE627" s="113"/>
      <c r="AF627" s="113"/>
      <c r="AG627" s="113"/>
      <c r="AH627" s="113"/>
      <c r="AI627" s="113"/>
      <c r="AJ627" s="113"/>
      <c r="AK627" s="113"/>
      <c r="AL627" s="113"/>
      <c r="AM627" s="113"/>
      <c r="AN627" s="113"/>
      <c r="AO627" s="113"/>
      <c r="AP627" s="113"/>
      <c r="AQ627" s="113"/>
      <c r="AR627" s="113"/>
      <c r="AS627" s="113"/>
      <c r="AT627" s="113"/>
      <c r="AU627" s="113"/>
      <c r="AV627" s="113"/>
      <c r="AW627" s="113"/>
      <c r="AX627" s="113"/>
      <c r="AY627" s="113"/>
      <c r="AZ627" s="113"/>
      <c r="BA627" s="113"/>
      <c r="BB627" s="113"/>
      <c r="BC627" s="113"/>
      <c r="BD627" s="113"/>
      <c r="BE627" s="113"/>
      <c r="BF627" s="113"/>
      <c r="BG627" s="113"/>
      <c r="BH627" s="113"/>
      <c r="BI627" s="113"/>
      <c r="BJ627" s="113"/>
      <c r="BK627" s="113"/>
      <c r="BL627" s="113"/>
      <c r="BM627" s="113"/>
      <c r="BN627" s="113"/>
      <c r="BO627" s="113"/>
      <c r="BP627" s="113"/>
      <c r="BQ627" s="113"/>
      <c r="BR627" s="113"/>
      <c r="BS627" s="113"/>
      <c r="BT627" s="113"/>
      <c r="BU627" s="113"/>
      <c r="BV627" s="113"/>
      <c r="BW627" s="113"/>
      <c r="BX627" s="113"/>
      <c r="BY627" s="113"/>
      <c r="BZ627" s="113"/>
      <c r="CA627" s="113"/>
      <c r="CB627" s="113"/>
      <c r="CC627" s="113"/>
      <c r="CD627" s="113"/>
      <c r="CE627" s="113"/>
      <c r="CF627" s="113"/>
      <c r="CG627" s="113"/>
      <c r="CH627" s="113"/>
      <c r="CI627" s="113"/>
      <c r="CJ627" s="113"/>
      <c r="CK627" s="113"/>
      <c r="CL627" s="113"/>
      <c r="CM627" s="113"/>
      <c r="CN627" s="113"/>
      <c r="CO627" s="113"/>
      <c r="CP627" s="113"/>
      <c r="CQ627" s="113"/>
      <c r="CR627" s="113"/>
      <c r="CS627" s="113"/>
      <c r="CT627" s="113"/>
      <c r="CU627" s="113"/>
      <c r="CV627" s="113"/>
      <c r="CW627" s="113"/>
      <c r="CX627" s="113"/>
      <c r="CY627" s="113"/>
      <c r="CZ627" s="113"/>
      <c r="DA627" s="113"/>
      <c r="DB627" s="113"/>
      <c r="DC627" s="113"/>
      <c r="DD627" s="113"/>
      <c r="DE627" s="113"/>
      <c r="DF627" s="113"/>
      <c r="DG627" s="113"/>
      <c r="DH627" s="113"/>
      <c r="DI627" s="113"/>
      <c r="DJ627" s="113"/>
      <c r="DK627" s="113"/>
      <c r="DL627" s="113"/>
      <c r="DM627" s="113"/>
      <c r="DN627" s="113"/>
      <c r="DO627" s="113"/>
      <c r="DP627" s="113"/>
      <c r="DQ627" s="113"/>
      <c r="DR627" s="113"/>
      <c r="DS627" s="113"/>
      <c r="DT627" s="113"/>
      <c r="DU627" s="113"/>
      <c r="DV627" s="113"/>
      <c r="DW627" s="113"/>
      <c r="DX627" s="113"/>
      <c r="DY627" s="113"/>
      <c r="DZ627" s="113"/>
      <c r="EA627" s="113"/>
      <c r="EB627" s="113"/>
      <c r="EC627" s="113"/>
      <c r="ED627" s="113"/>
      <c r="EE627" s="113"/>
      <c r="EF627" s="113"/>
      <c r="EG627" s="113"/>
      <c r="EH627" s="113"/>
      <c r="EI627" s="113"/>
      <c r="EJ627" s="113"/>
      <c r="EK627" s="113"/>
      <c r="EL627" s="113"/>
      <c r="EM627" s="113"/>
      <c r="EN627" s="113"/>
      <c r="EO627" s="113"/>
      <c r="EP627" s="113"/>
      <c r="EQ627" s="113"/>
      <c r="ER627" s="113"/>
    </row>
    <row r="628" spans="1:148">
      <c r="A628" s="113"/>
      <c r="B628" s="113"/>
      <c r="S628" s="113"/>
      <c r="T628" s="113"/>
      <c r="U628" s="113"/>
      <c r="V628" s="113"/>
      <c r="W628" s="113"/>
      <c r="X628" s="113"/>
      <c r="Y628" s="113"/>
      <c r="Z628" s="113"/>
      <c r="AA628" s="113"/>
      <c r="AB628" s="113"/>
      <c r="AC628" s="113"/>
      <c r="AD628" s="113"/>
      <c r="AE628" s="113"/>
      <c r="AF628" s="113"/>
      <c r="AG628" s="113"/>
      <c r="AH628" s="113"/>
      <c r="AI628" s="113"/>
      <c r="AJ628" s="113"/>
      <c r="AK628" s="113"/>
      <c r="AL628" s="113"/>
      <c r="AM628" s="113"/>
      <c r="AN628" s="113"/>
      <c r="AO628" s="113"/>
      <c r="AP628" s="113"/>
      <c r="AQ628" s="113"/>
      <c r="AR628" s="113"/>
      <c r="AS628" s="113"/>
      <c r="AT628" s="113"/>
      <c r="AU628" s="113"/>
      <c r="AV628" s="113"/>
      <c r="AW628" s="113"/>
      <c r="AX628" s="113"/>
      <c r="AY628" s="113"/>
      <c r="AZ628" s="113"/>
      <c r="BA628" s="113"/>
      <c r="BB628" s="113"/>
      <c r="BC628" s="113"/>
      <c r="BD628" s="113"/>
      <c r="BE628" s="113"/>
      <c r="BF628" s="113"/>
      <c r="BG628" s="113"/>
      <c r="BH628" s="113"/>
      <c r="BI628" s="113"/>
      <c r="BJ628" s="113"/>
      <c r="BK628" s="113"/>
      <c r="BL628" s="113"/>
      <c r="BM628" s="113"/>
      <c r="BN628" s="113"/>
      <c r="BO628" s="113"/>
      <c r="BP628" s="113"/>
      <c r="BQ628" s="113"/>
      <c r="BR628" s="113"/>
      <c r="BS628" s="113"/>
      <c r="BT628" s="113"/>
      <c r="BU628" s="113"/>
      <c r="BV628" s="113"/>
      <c r="BW628" s="113"/>
      <c r="BX628" s="113"/>
      <c r="BY628" s="113"/>
      <c r="BZ628" s="113"/>
      <c r="CA628" s="113"/>
      <c r="CB628" s="113"/>
      <c r="CC628" s="113"/>
      <c r="CD628" s="113"/>
      <c r="CE628" s="113"/>
      <c r="CF628" s="113"/>
      <c r="CG628" s="113"/>
      <c r="CH628" s="113"/>
      <c r="CI628" s="113"/>
      <c r="CJ628" s="113"/>
      <c r="CK628" s="113"/>
      <c r="CL628" s="113"/>
      <c r="CM628" s="113"/>
      <c r="CN628" s="113"/>
      <c r="CO628" s="113"/>
      <c r="CP628" s="113"/>
      <c r="CQ628" s="113"/>
      <c r="CR628" s="113"/>
      <c r="CS628" s="113"/>
      <c r="CT628" s="113"/>
      <c r="CU628" s="113"/>
      <c r="CV628" s="113"/>
      <c r="CW628" s="113"/>
      <c r="CX628" s="113"/>
      <c r="CY628" s="113"/>
      <c r="CZ628" s="113"/>
      <c r="DA628" s="113"/>
      <c r="DB628" s="113"/>
      <c r="DC628" s="113"/>
      <c r="DD628" s="113"/>
      <c r="DE628" s="113"/>
      <c r="DF628" s="113"/>
      <c r="DG628" s="113"/>
      <c r="DH628" s="113"/>
      <c r="DI628" s="113"/>
      <c r="DJ628" s="113"/>
      <c r="DK628" s="113"/>
      <c r="DL628" s="113"/>
      <c r="DM628" s="113"/>
      <c r="DN628" s="113"/>
      <c r="DO628" s="113"/>
      <c r="DP628" s="113"/>
      <c r="DQ628" s="113"/>
      <c r="DR628" s="113"/>
      <c r="DS628" s="113"/>
      <c r="DT628" s="113"/>
      <c r="DU628" s="113"/>
      <c r="DV628" s="113"/>
      <c r="DW628" s="113"/>
      <c r="DX628" s="113"/>
      <c r="DY628" s="113"/>
      <c r="DZ628" s="113"/>
      <c r="EA628" s="113"/>
      <c r="EB628" s="113"/>
      <c r="EC628" s="113"/>
      <c r="ED628" s="113"/>
      <c r="EE628" s="113"/>
      <c r="EF628" s="113"/>
      <c r="EG628" s="113"/>
      <c r="EH628" s="113"/>
      <c r="EI628" s="113"/>
      <c r="EJ628" s="113"/>
      <c r="EK628" s="113"/>
      <c r="EL628" s="113"/>
      <c r="EM628" s="113"/>
      <c r="EN628" s="113"/>
      <c r="EO628" s="113"/>
      <c r="EP628" s="113"/>
      <c r="EQ628" s="113"/>
      <c r="ER628" s="113"/>
    </row>
    <row r="629" spans="1:148">
      <c r="A629" s="113"/>
      <c r="B629" s="113"/>
      <c r="S629" s="113"/>
      <c r="T629" s="113"/>
      <c r="U629" s="113"/>
      <c r="V629" s="113"/>
      <c r="W629" s="113"/>
      <c r="X629" s="113"/>
      <c r="Y629" s="113"/>
      <c r="Z629" s="113"/>
      <c r="AA629" s="113"/>
      <c r="AB629" s="113"/>
      <c r="AC629" s="113"/>
      <c r="AD629" s="113"/>
      <c r="AE629" s="113"/>
      <c r="AF629" s="113"/>
      <c r="AG629" s="113"/>
      <c r="AH629" s="113"/>
      <c r="AI629" s="113"/>
      <c r="AJ629" s="113"/>
      <c r="AK629" s="113"/>
      <c r="AL629" s="113"/>
      <c r="AM629" s="113"/>
      <c r="AN629" s="113"/>
      <c r="AO629" s="113"/>
      <c r="AP629" s="113"/>
      <c r="AQ629" s="113"/>
      <c r="AR629" s="113"/>
      <c r="AS629" s="113"/>
      <c r="AT629" s="113"/>
      <c r="AU629" s="113"/>
      <c r="AV629" s="113"/>
      <c r="AW629" s="113"/>
      <c r="AX629" s="113"/>
      <c r="AY629" s="113"/>
      <c r="AZ629" s="113"/>
      <c r="BA629" s="113"/>
      <c r="BB629" s="113"/>
      <c r="BC629" s="113"/>
      <c r="BD629" s="113"/>
      <c r="BE629" s="113"/>
      <c r="BF629" s="113"/>
      <c r="BG629" s="113"/>
      <c r="BH629" s="113"/>
      <c r="BI629" s="113"/>
      <c r="BJ629" s="113"/>
      <c r="BK629" s="113"/>
      <c r="BL629" s="113"/>
      <c r="BM629" s="113"/>
      <c r="BN629" s="113"/>
      <c r="BO629" s="113"/>
      <c r="BP629" s="113"/>
      <c r="BQ629" s="113"/>
      <c r="BR629" s="113"/>
      <c r="BS629" s="113"/>
      <c r="BT629" s="113"/>
      <c r="BU629" s="113"/>
      <c r="BV629" s="113"/>
      <c r="BW629" s="113"/>
      <c r="BX629" s="113"/>
      <c r="BY629" s="113"/>
      <c r="BZ629" s="113"/>
      <c r="CA629" s="113"/>
      <c r="CB629" s="113"/>
      <c r="CC629" s="113"/>
      <c r="CD629" s="113"/>
      <c r="CE629" s="113"/>
      <c r="CF629" s="113"/>
      <c r="CG629" s="113"/>
      <c r="CH629" s="113"/>
      <c r="CI629" s="113"/>
      <c r="CJ629" s="113"/>
      <c r="CK629" s="113"/>
      <c r="CL629" s="113"/>
      <c r="CM629" s="113"/>
      <c r="CN629" s="113"/>
      <c r="CO629" s="113"/>
      <c r="CP629" s="113"/>
      <c r="CQ629" s="113"/>
      <c r="CR629" s="113"/>
      <c r="CS629" s="113"/>
      <c r="CT629" s="113"/>
      <c r="CU629" s="113"/>
      <c r="CV629" s="113"/>
      <c r="CW629" s="113"/>
      <c r="CX629" s="113"/>
      <c r="CY629" s="113"/>
      <c r="CZ629" s="113"/>
      <c r="DA629" s="113"/>
      <c r="DB629" s="113"/>
      <c r="DC629" s="113"/>
      <c r="DD629" s="113"/>
      <c r="DE629" s="113"/>
      <c r="DF629" s="113"/>
      <c r="DG629" s="113"/>
      <c r="DH629" s="113"/>
      <c r="DI629" s="113"/>
      <c r="DJ629" s="113"/>
      <c r="DK629" s="113"/>
      <c r="DL629" s="113"/>
      <c r="DM629" s="113"/>
      <c r="DN629" s="113"/>
      <c r="DO629" s="113"/>
      <c r="DP629" s="113"/>
      <c r="DQ629" s="113"/>
      <c r="DR629" s="113"/>
      <c r="DS629" s="113"/>
      <c r="DT629" s="113"/>
      <c r="DU629" s="113"/>
      <c r="DV629" s="113"/>
      <c r="DW629" s="113"/>
      <c r="DX629" s="113"/>
      <c r="DY629" s="113"/>
      <c r="DZ629" s="113"/>
      <c r="EA629" s="113"/>
      <c r="EB629" s="113"/>
      <c r="EC629" s="113"/>
      <c r="ED629" s="113"/>
      <c r="EE629" s="113"/>
      <c r="EF629" s="113"/>
      <c r="EG629" s="113"/>
      <c r="EH629" s="113"/>
      <c r="EI629" s="113"/>
      <c r="EJ629" s="113"/>
      <c r="EK629" s="113"/>
      <c r="EL629" s="113"/>
      <c r="EM629" s="113"/>
      <c r="EN629" s="113"/>
      <c r="EO629" s="113"/>
      <c r="EP629" s="113"/>
      <c r="EQ629" s="113"/>
      <c r="ER629" s="113"/>
    </row>
    <row r="630" spans="1:148">
      <c r="A630" s="113"/>
      <c r="B630" s="113"/>
      <c r="S630" s="113"/>
      <c r="T630" s="113"/>
      <c r="U630" s="113"/>
      <c r="V630" s="113"/>
      <c r="W630" s="113"/>
      <c r="X630" s="113"/>
      <c r="Y630" s="113"/>
      <c r="Z630" s="113"/>
      <c r="AA630" s="113"/>
      <c r="AB630" s="113"/>
      <c r="AC630" s="113"/>
      <c r="AD630" s="113"/>
      <c r="AE630" s="113"/>
      <c r="AF630" s="113"/>
      <c r="AG630" s="113"/>
      <c r="AH630" s="113"/>
      <c r="AI630" s="113"/>
      <c r="AJ630" s="113"/>
      <c r="AK630" s="113"/>
      <c r="AL630" s="113"/>
      <c r="AM630" s="113"/>
      <c r="AN630" s="113"/>
      <c r="AO630" s="113"/>
      <c r="AP630" s="113"/>
      <c r="AQ630" s="113"/>
      <c r="AR630" s="113"/>
      <c r="AS630" s="113"/>
      <c r="AT630" s="113"/>
      <c r="AU630" s="113"/>
      <c r="AV630" s="113"/>
      <c r="AW630" s="113"/>
      <c r="AX630" s="113"/>
      <c r="AY630" s="113"/>
      <c r="AZ630" s="113"/>
      <c r="BA630" s="113"/>
      <c r="BB630" s="113"/>
      <c r="BC630" s="113"/>
      <c r="BD630" s="113"/>
      <c r="BE630" s="113"/>
      <c r="BF630" s="113"/>
      <c r="BG630" s="113"/>
      <c r="BH630" s="113"/>
      <c r="BI630" s="113"/>
      <c r="BJ630" s="113"/>
      <c r="BK630" s="113"/>
      <c r="BL630" s="113"/>
      <c r="BM630" s="113"/>
      <c r="BN630" s="113"/>
      <c r="BO630" s="113"/>
      <c r="BP630" s="113"/>
      <c r="BQ630" s="113"/>
      <c r="BR630" s="113"/>
      <c r="BS630" s="113"/>
      <c r="BT630" s="113"/>
      <c r="BU630" s="113"/>
      <c r="BV630" s="113"/>
      <c r="BW630" s="113"/>
      <c r="BX630" s="113"/>
      <c r="BY630" s="113"/>
      <c r="BZ630" s="113"/>
      <c r="CA630" s="113"/>
      <c r="CB630" s="113"/>
      <c r="CC630" s="113"/>
      <c r="CD630" s="113"/>
      <c r="CE630" s="113"/>
      <c r="CF630" s="113"/>
      <c r="CG630" s="113"/>
      <c r="CH630" s="113"/>
      <c r="CI630" s="113"/>
      <c r="CJ630" s="113"/>
      <c r="CK630" s="113"/>
      <c r="CL630" s="113"/>
      <c r="CM630" s="113"/>
      <c r="CN630" s="113"/>
      <c r="CO630" s="113"/>
      <c r="CP630" s="113"/>
      <c r="CQ630" s="113"/>
      <c r="CR630" s="113"/>
      <c r="CS630" s="113"/>
      <c r="CT630" s="113"/>
      <c r="CU630" s="113"/>
      <c r="CV630" s="113"/>
      <c r="CW630" s="113"/>
      <c r="CX630" s="113"/>
      <c r="CY630" s="113"/>
      <c r="CZ630" s="113"/>
      <c r="DA630" s="113"/>
      <c r="DB630" s="113"/>
      <c r="DC630" s="113"/>
      <c r="DD630" s="113"/>
      <c r="DE630" s="113"/>
      <c r="DF630" s="113"/>
      <c r="DG630" s="113"/>
      <c r="DH630" s="113"/>
      <c r="DI630" s="113"/>
      <c r="DJ630" s="113"/>
      <c r="DK630" s="113"/>
      <c r="DL630" s="113"/>
      <c r="DM630" s="113"/>
      <c r="DN630" s="113"/>
      <c r="DO630" s="113"/>
      <c r="DP630" s="113"/>
      <c r="DQ630" s="113"/>
      <c r="DR630" s="113"/>
      <c r="DS630" s="113"/>
      <c r="DT630" s="113"/>
      <c r="DU630" s="113"/>
      <c r="DV630" s="113"/>
      <c r="DW630" s="113"/>
      <c r="DX630" s="113"/>
      <c r="DY630" s="113"/>
      <c r="DZ630" s="113"/>
      <c r="EA630" s="113"/>
      <c r="EB630" s="113"/>
      <c r="EC630" s="113"/>
      <c r="ED630" s="113"/>
      <c r="EE630" s="113"/>
      <c r="EF630" s="113"/>
      <c r="EG630" s="113"/>
      <c r="EH630" s="113"/>
      <c r="EI630" s="113"/>
      <c r="EJ630" s="113"/>
      <c r="EK630" s="113"/>
      <c r="EL630" s="113"/>
      <c r="EM630" s="113"/>
      <c r="EN630" s="113"/>
      <c r="EO630" s="113"/>
      <c r="EP630" s="113"/>
      <c r="EQ630" s="113"/>
      <c r="ER630" s="113"/>
    </row>
    <row r="631" spans="1:148">
      <c r="A631" s="113"/>
      <c r="B631" s="113"/>
      <c r="S631" s="113"/>
      <c r="T631" s="113"/>
      <c r="U631" s="113"/>
      <c r="V631" s="113"/>
      <c r="W631" s="113"/>
      <c r="X631" s="113"/>
      <c r="Y631" s="113"/>
      <c r="Z631" s="113"/>
      <c r="AA631" s="113"/>
      <c r="AB631" s="113"/>
      <c r="AC631" s="113"/>
      <c r="AD631" s="113"/>
      <c r="AE631" s="113"/>
      <c r="AF631" s="113"/>
      <c r="AG631" s="113"/>
      <c r="AH631" s="113"/>
      <c r="AI631" s="113"/>
      <c r="AJ631" s="113"/>
      <c r="AK631" s="113"/>
      <c r="AL631" s="113"/>
      <c r="AM631" s="113"/>
      <c r="AN631" s="113"/>
      <c r="AO631" s="113"/>
      <c r="AP631" s="113"/>
      <c r="AQ631" s="113"/>
      <c r="AR631" s="113"/>
      <c r="AS631" s="113"/>
      <c r="AT631" s="113"/>
      <c r="AU631" s="113"/>
      <c r="AV631" s="113"/>
      <c r="AW631" s="113"/>
      <c r="AX631" s="113"/>
      <c r="AY631" s="113"/>
      <c r="AZ631" s="113"/>
      <c r="BA631" s="113"/>
      <c r="BB631" s="113"/>
      <c r="BC631" s="113"/>
      <c r="BD631" s="113"/>
      <c r="BE631" s="113"/>
      <c r="BF631" s="113"/>
      <c r="BG631" s="113"/>
      <c r="BH631" s="113"/>
      <c r="BI631" s="113"/>
      <c r="BJ631" s="113"/>
      <c r="BK631" s="113"/>
      <c r="BL631" s="113"/>
      <c r="BM631" s="113"/>
      <c r="BN631" s="113"/>
      <c r="BO631" s="113"/>
      <c r="BP631" s="113"/>
      <c r="BQ631" s="113"/>
      <c r="BR631" s="113"/>
      <c r="BS631" s="113"/>
      <c r="BT631" s="113"/>
      <c r="BU631" s="113"/>
      <c r="BV631" s="113"/>
      <c r="BW631" s="113"/>
      <c r="BX631" s="113"/>
      <c r="BY631" s="113"/>
      <c r="BZ631" s="113"/>
      <c r="CA631" s="113"/>
      <c r="CB631" s="113"/>
      <c r="CC631" s="113"/>
      <c r="CD631" s="113"/>
      <c r="CE631" s="113"/>
      <c r="CF631" s="113"/>
      <c r="CG631" s="113"/>
      <c r="CH631" s="113"/>
      <c r="CI631" s="113"/>
      <c r="CJ631" s="113"/>
      <c r="CK631" s="113"/>
      <c r="CL631" s="113"/>
      <c r="CM631" s="113"/>
      <c r="CN631" s="113"/>
      <c r="CO631" s="113"/>
      <c r="CP631" s="113"/>
      <c r="CQ631" s="113"/>
      <c r="CR631" s="113"/>
      <c r="CS631" s="113"/>
      <c r="CT631" s="113"/>
      <c r="CU631" s="113"/>
      <c r="CV631" s="113"/>
      <c r="CW631" s="113"/>
      <c r="CX631" s="113"/>
      <c r="CY631" s="113"/>
      <c r="CZ631" s="113"/>
      <c r="DA631" s="113"/>
      <c r="DB631" s="113"/>
      <c r="DC631" s="113"/>
      <c r="DD631" s="113"/>
      <c r="DE631" s="113"/>
      <c r="DF631" s="113"/>
      <c r="DG631" s="113"/>
      <c r="DH631" s="113"/>
      <c r="DI631" s="113"/>
      <c r="DJ631" s="113"/>
      <c r="DK631" s="113"/>
      <c r="DL631" s="113"/>
      <c r="DM631" s="113"/>
      <c r="DN631" s="113"/>
      <c r="DO631" s="113"/>
      <c r="DP631" s="113"/>
      <c r="DQ631" s="113"/>
      <c r="DR631" s="113"/>
      <c r="DS631" s="113"/>
      <c r="DT631" s="113"/>
      <c r="DU631" s="113"/>
      <c r="DV631" s="113"/>
      <c r="DW631" s="113"/>
      <c r="DX631" s="113"/>
      <c r="DY631" s="113"/>
      <c r="DZ631" s="113"/>
      <c r="EA631" s="113"/>
      <c r="EB631" s="113"/>
      <c r="EC631" s="113"/>
      <c r="ED631" s="113"/>
      <c r="EE631" s="113"/>
      <c r="EF631" s="113"/>
      <c r="EG631" s="113"/>
      <c r="EH631" s="113"/>
      <c r="EI631" s="113"/>
      <c r="EJ631" s="113"/>
      <c r="EK631" s="113"/>
      <c r="EL631" s="113"/>
      <c r="EM631" s="113"/>
      <c r="EN631" s="113"/>
      <c r="EO631" s="113"/>
      <c r="EP631" s="113"/>
      <c r="EQ631" s="113"/>
      <c r="ER631" s="113"/>
    </row>
    <row r="632" spans="1:148">
      <c r="A632" s="113"/>
      <c r="B632" s="113"/>
      <c r="S632" s="113"/>
      <c r="T632" s="113"/>
      <c r="U632" s="113"/>
      <c r="V632" s="113"/>
      <c r="W632" s="113"/>
      <c r="X632" s="113"/>
      <c r="Y632" s="113"/>
      <c r="Z632" s="113"/>
      <c r="AA632" s="113"/>
      <c r="AB632" s="113"/>
      <c r="AC632" s="113"/>
      <c r="AD632" s="113"/>
      <c r="AE632" s="113"/>
      <c r="AF632" s="113"/>
      <c r="AG632" s="113"/>
      <c r="AH632" s="113"/>
      <c r="AI632" s="113"/>
      <c r="AJ632" s="113"/>
      <c r="AK632" s="113"/>
      <c r="AL632" s="113"/>
      <c r="AM632" s="113"/>
      <c r="AN632" s="113"/>
      <c r="AO632" s="113"/>
      <c r="AP632" s="113"/>
      <c r="AQ632" s="113"/>
      <c r="AR632" s="113"/>
      <c r="AS632" s="113"/>
      <c r="AT632" s="113"/>
      <c r="AU632" s="113"/>
      <c r="AV632" s="113"/>
      <c r="AW632" s="113"/>
      <c r="AX632" s="113"/>
      <c r="AY632" s="113"/>
      <c r="AZ632" s="113"/>
      <c r="BA632" s="113"/>
      <c r="BB632" s="113"/>
      <c r="BC632" s="113"/>
      <c r="BD632" s="113"/>
      <c r="BE632" s="113"/>
      <c r="BF632" s="113"/>
      <c r="BG632" s="113"/>
      <c r="BH632" s="113"/>
      <c r="BI632" s="113"/>
      <c r="BJ632" s="113"/>
      <c r="BK632" s="113"/>
      <c r="BL632" s="113"/>
      <c r="BM632" s="113"/>
      <c r="BN632" s="113"/>
      <c r="BO632" s="113"/>
      <c r="BP632" s="113"/>
      <c r="BQ632" s="113"/>
      <c r="BR632" s="113"/>
      <c r="BS632" s="113"/>
      <c r="BT632" s="113"/>
      <c r="BU632" s="113"/>
      <c r="BV632" s="113"/>
      <c r="BW632" s="113"/>
      <c r="BX632" s="113"/>
      <c r="BY632" s="113"/>
      <c r="BZ632" s="113"/>
      <c r="CA632" s="113"/>
      <c r="CB632" s="113"/>
      <c r="CC632" s="113"/>
      <c r="CD632" s="113"/>
      <c r="CE632" s="113"/>
      <c r="CF632" s="113"/>
      <c r="CG632" s="113"/>
      <c r="CH632" s="113"/>
      <c r="CI632" s="113"/>
      <c r="CJ632" s="113"/>
      <c r="CK632" s="113"/>
      <c r="CL632" s="113"/>
      <c r="CM632" s="113"/>
      <c r="CN632" s="113"/>
      <c r="CO632" s="113"/>
      <c r="CP632" s="113"/>
      <c r="CQ632" s="113"/>
      <c r="CR632" s="113"/>
      <c r="CS632" s="113"/>
      <c r="CT632" s="113"/>
      <c r="CU632" s="113"/>
      <c r="CV632" s="113"/>
      <c r="CW632" s="113"/>
      <c r="CX632" s="113"/>
      <c r="CY632" s="113"/>
      <c r="CZ632" s="113"/>
      <c r="DA632" s="113"/>
      <c r="DB632" s="113"/>
      <c r="DC632" s="113"/>
      <c r="DD632" s="113"/>
      <c r="DE632" s="113"/>
      <c r="DF632" s="113"/>
      <c r="DG632" s="113"/>
      <c r="DH632" s="113"/>
      <c r="DI632" s="113"/>
      <c r="DJ632" s="113"/>
      <c r="DK632" s="113"/>
      <c r="DL632" s="113"/>
      <c r="DM632" s="113"/>
      <c r="DN632" s="113"/>
      <c r="DO632" s="113"/>
      <c r="DP632" s="113"/>
      <c r="DQ632" s="113"/>
      <c r="DR632" s="113"/>
      <c r="DS632" s="113"/>
      <c r="DT632" s="113"/>
      <c r="DU632" s="113"/>
      <c r="DV632" s="113"/>
      <c r="DW632" s="113"/>
      <c r="DX632" s="113"/>
      <c r="DY632" s="113"/>
      <c r="DZ632" s="113"/>
      <c r="EA632" s="113"/>
      <c r="EB632" s="113"/>
      <c r="EC632" s="113"/>
      <c r="ED632" s="113"/>
      <c r="EE632" s="113"/>
      <c r="EF632" s="113"/>
      <c r="EG632" s="113"/>
      <c r="EH632" s="113"/>
      <c r="EI632" s="113"/>
      <c r="EJ632" s="113"/>
      <c r="EK632" s="113"/>
      <c r="EL632" s="113"/>
      <c r="EM632" s="113"/>
      <c r="EN632" s="113"/>
      <c r="EO632" s="113"/>
      <c r="EP632" s="113"/>
      <c r="EQ632" s="113"/>
      <c r="ER632" s="113"/>
    </row>
    <row r="633" spans="1:148">
      <c r="A633" s="113"/>
      <c r="B633" s="113"/>
      <c r="S633" s="113"/>
      <c r="T633" s="113"/>
      <c r="U633" s="113"/>
      <c r="V633" s="113"/>
      <c r="W633" s="113"/>
      <c r="X633" s="113"/>
      <c r="Y633" s="113"/>
      <c r="Z633" s="113"/>
      <c r="AA633" s="113"/>
      <c r="AB633" s="113"/>
      <c r="AC633" s="113"/>
      <c r="AD633" s="113"/>
      <c r="AE633" s="113"/>
      <c r="AF633" s="113"/>
      <c r="AG633" s="113"/>
      <c r="AH633" s="113"/>
      <c r="AI633" s="113"/>
      <c r="AJ633" s="113"/>
      <c r="AK633" s="113"/>
      <c r="AL633" s="113"/>
      <c r="AM633" s="113"/>
      <c r="AN633" s="113"/>
      <c r="AO633" s="113"/>
      <c r="AP633" s="113"/>
      <c r="AQ633" s="113"/>
      <c r="AR633" s="113"/>
      <c r="AS633" s="113"/>
      <c r="AT633" s="113"/>
      <c r="AU633" s="113"/>
      <c r="AV633" s="113"/>
      <c r="AW633" s="113"/>
      <c r="AX633" s="113"/>
      <c r="AY633" s="113"/>
      <c r="AZ633" s="113"/>
      <c r="BA633" s="113"/>
      <c r="BB633" s="113"/>
      <c r="BC633" s="113"/>
      <c r="BD633" s="113"/>
      <c r="BE633" s="113"/>
      <c r="BF633" s="113"/>
      <c r="BG633" s="113"/>
      <c r="BH633" s="113"/>
      <c r="BI633" s="113"/>
      <c r="BJ633" s="113"/>
      <c r="BK633" s="113"/>
      <c r="BL633" s="113"/>
      <c r="BM633" s="113"/>
      <c r="BN633" s="113"/>
      <c r="BO633" s="113"/>
      <c r="BP633" s="113"/>
      <c r="BQ633" s="113"/>
      <c r="BR633" s="113"/>
      <c r="BS633" s="113"/>
      <c r="BT633" s="113"/>
      <c r="BU633" s="113"/>
      <c r="BV633" s="113"/>
      <c r="BW633" s="113"/>
      <c r="BX633" s="113"/>
      <c r="BY633" s="113"/>
      <c r="BZ633" s="113"/>
      <c r="CA633" s="113"/>
      <c r="CB633" s="113"/>
      <c r="CC633" s="113"/>
      <c r="CD633" s="113"/>
      <c r="CE633" s="113"/>
      <c r="CF633" s="113"/>
      <c r="CG633" s="113"/>
      <c r="CH633" s="113"/>
      <c r="CI633" s="113"/>
      <c r="CJ633" s="113"/>
      <c r="CK633" s="113"/>
      <c r="CL633" s="113"/>
      <c r="CM633" s="113"/>
      <c r="CN633" s="113"/>
      <c r="CO633" s="113"/>
      <c r="CP633" s="113"/>
      <c r="CQ633" s="113"/>
      <c r="CR633" s="113"/>
      <c r="CS633" s="113"/>
      <c r="CT633" s="113"/>
      <c r="CU633" s="113"/>
      <c r="CV633" s="113"/>
      <c r="CW633" s="113"/>
      <c r="CX633" s="113"/>
      <c r="CY633" s="113"/>
      <c r="CZ633" s="113"/>
      <c r="DA633" s="113"/>
      <c r="DB633" s="113"/>
      <c r="DC633" s="113"/>
      <c r="DD633" s="113"/>
      <c r="DE633" s="113"/>
      <c r="DF633" s="113"/>
      <c r="DG633" s="113"/>
      <c r="DH633" s="113"/>
      <c r="DI633" s="113"/>
      <c r="DJ633" s="113"/>
      <c r="DK633" s="113"/>
      <c r="DL633" s="113"/>
      <c r="DM633" s="113"/>
      <c r="DN633" s="113"/>
      <c r="DO633" s="113"/>
      <c r="DP633" s="113"/>
      <c r="DQ633" s="113"/>
      <c r="DR633" s="113"/>
      <c r="DS633" s="113"/>
      <c r="DT633" s="113"/>
      <c r="DU633" s="113"/>
      <c r="DV633" s="113"/>
      <c r="DW633" s="113"/>
      <c r="DX633" s="113"/>
      <c r="DY633" s="113"/>
      <c r="DZ633" s="113"/>
      <c r="EA633" s="113"/>
      <c r="EB633" s="113"/>
      <c r="EC633" s="113"/>
      <c r="ED633" s="113"/>
      <c r="EE633" s="113"/>
      <c r="EF633" s="113"/>
      <c r="EG633" s="113"/>
      <c r="EH633" s="113"/>
      <c r="EI633" s="113"/>
      <c r="EJ633" s="113"/>
      <c r="EK633" s="113"/>
      <c r="EL633" s="113"/>
      <c r="EM633" s="113"/>
      <c r="EN633" s="113"/>
      <c r="EO633" s="113"/>
      <c r="EP633" s="113"/>
      <c r="EQ633" s="113"/>
      <c r="ER633" s="113"/>
    </row>
    <row r="634" spans="1:148">
      <c r="A634" s="113"/>
      <c r="B634" s="113"/>
      <c r="S634" s="113"/>
      <c r="T634" s="113"/>
      <c r="U634" s="113"/>
      <c r="V634" s="113"/>
      <c r="W634" s="113"/>
      <c r="X634" s="113"/>
      <c r="Y634" s="113"/>
      <c r="Z634" s="113"/>
      <c r="AA634" s="113"/>
      <c r="AB634" s="113"/>
      <c r="AC634" s="113"/>
      <c r="AD634" s="113"/>
      <c r="AE634" s="113"/>
      <c r="AF634" s="113"/>
      <c r="AG634" s="113"/>
      <c r="AH634" s="113"/>
      <c r="AI634" s="113"/>
      <c r="AJ634" s="113"/>
      <c r="AK634" s="113"/>
      <c r="AL634" s="113"/>
      <c r="AM634" s="113"/>
      <c r="AN634" s="113"/>
      <c r="AO634" s="113"/>
      <c r="AP634" s="113"/>
      <c r="AQ634" s="113"/>
      <c r="AR634" s="113"/>
      <c r="AS634" s="113"/>
      <c r="AT634" s="113"/>
      <c r="AU634" s="113"/>
      <c r="AV634" s="113"/>
      <c r="AW634" s="113"/>
      <c r="AX634" s="113"/>
      <c r="AY634" s="113"/>
      <c r="AZ634" s="113"/>
      <c r="BA634" s="113"/>
      <c r="BB634" s="113"/>
      <c r="BC634" s="113"/>
      <c r="BD634" s="113"/>
      <c r="BE634" s="113"/>
      <c r="BF634" s="113"/>
      <c r="BG634" s="113"/>
      <c r="BH634" s="113"/>
      <c r="BI634" s="113"/>
      <c r="BJ634" s="113"/>
      <c r="BK634" s="113"/>
      <c r="BL634" s="113"/>
      <c r="BM634" s="113"/>
      <c r="BN634" s="113"/>
      <c r="BO634" s="113"/>
      <c r="BP634" s="113"/>
      <c r="BQ634" s="113"/>
      <c r="BR634" s="113"/>
      <c r="BS634" s="113"/>
      <c r="BT634" s="113"/>
      <c r="BU634" s="113"/>
      <c r="BV634" s="113"/>
      <c r="BW634" s="113"/>
      <c r="BX634" s="113"/>
      <c r="BY634" s="113"/>
      <c r="BZ634" s="113"/>
      <c r="CA634" s="113"/>
      <c r="CB634" s="113"/>
      <c r="CC634" s="113"/>
      <c r="CD634" s="113"/>
      <c r="CE634" s="113"/>
      <c r="CF634" s="113"/>
      <c r="CG634" s="113"/>
      <c r="CH634" s="113"/>
      <c r="CI634" s="113"/>
      <c r="CJ634" s="113"/>
      <c r="CK634" s="113"/>
      <c r="CL634" s="113"/>
      <c r="CM634" s="113"/>
      <c r="CN634" s="113"/>
      <c r="CO634" s="113"/>
      <c r="CP634" s="113"/>
      <c r="CQ634" s="113"/>
      <c r="CR634" s="113"/>
      <c r="CS634" s="113"/>
      <c r="CT634" s="113"/>
      <c r="CU634" s="113"/>
      <c r="CV634" s="113"/>
      <c r="CW634" s="113"/>
      <c r="CX634" s="113"/>
      <c r="CY634" s="113"/>
      <c r="CZ634" s="113"/>
      <c r="DA634" s="113"/>
      <c r="DB634" s="113"/>
      <c r="DC634" s="113"/>
      <c r="DD634" s="113"/>
      <c r="DE634" s="113"/>
      <c r="DF634" s="113"/>
      <c r="DG634" s="113"/>
      <c r="DH634" s="113"/>
      <c r="DI634" s="113"/>
      <c r="DJ634" s="113"/>
      <c r="DK634" s="113"/>
      <c r="DL634" s="113"/>
      <c r="DM634" s="113"/>
      <c r="DN634" s="113"/>
      <c r="DO634" s="113"/>
      <c r="DP634" s="113"/>
      <c r="DQ634" s="113"/>
      <c r="DR634" s="113"/>
      <c r="DS634" s="113"/>
      <c r="DT634" s="113"/>
      <c r="DU634" s="113"/>
      <c r="DV634" s="113"/>
      <c r="DW634" s="113"/>
      <c r="DX634" s="113"/>
      <c r="DY634" s="113"/>
      <c r="DZ634" s="113"/>
      <c r="EA634" s="113"/>
      <c r="EB634" s="113"/>
      <c r="EC634" s="113"/>
      <c r="ED634" s="113"/>
      <c r="EE634" s="113"/>
      <c r="EF634" s="113"/>
      <c r="EG634" s="113"/>
      <c r="EH634" s="113"/>
      <c r="EI634" s="113"/>
      <c r="EJ634" s="113"/>
      <c r="EK634" s="113"/>
      <c r="EL634" s="113"/>
      <c r="EM634" s="113"/>
      <c r="EN634" s="113"/>
      <c r="EO634" s="113"/>
      <c r="EP634" s="113"/>
      <c r="EQ634" s="113"/>
      <c r="ER634" s="113"/>
    </row>
    <row r="635" spans="1:148">
      <c r="A635" s="113"/>
      <c r="B635" s="113"/>
      <c r="S635" s="113"/>
      <c r="T635" s="113"/>
      <c r="U635" s="113"/>
      <c r="V635" s="113"/>
      <c r="W635" s="113"/>
      <c r="X635" s="113"/>
      <c r="Y635" s="113"/>
      <c r="Z635" s="113"/>
      <c r="AA635" s="113"/>
      <c r="AB635" s="113"/>
      <c r="AC635" s="113"/>
      <c r="AD635" s="113"/>
      <c r="AE635" s="113"/>
      <c r="AF635" s="113"/>
      <c r="AG635" s="113"/>
      <c r="AH635" s="113"/>
      <c r="AI635" s="113"/>
      <c r="AJ635" s="113"/>
      <c r="AK635" s="113"/>
      <c r="AL635" s="113"/>
      <c r="AM635" s="113"/>
      <c r="AN635" s="113"/>
      <c r="AO635" s="113"/>
      <c r="AP635" s="113"/>
      <c r="AQ635" s="113"/>
      <c r="AR635" s="113"/>
      <c r="AS635" s="113"/>
      <c r="AT635" s="113"/>
      <c r="AU635" s="113"/>
      <c r="AV635" s="113"/>
      <c r="AW635" s="113"/>
      <c r="AX635" s="113"/>
      <c r="AY635" s="113"/>
      <c r="AZ635" s="113"/>
      <c r="BA635" s="113"/>
      <c r="BB635" s="113"/>
      <c r="BC635" s="113"/>
      <c r="BD635" s="113"/>
      <c r="BE635" s="113"/>
      <c r="BF635" s="113"/>
      <c r="BG635" s="113"/>
      <c r="BH635" s="113"/>
      <c r="BI635" s="113"/>
      <c r="BJ635" s="113"/>
      <c r="BK635" s="113"/>
      <c r="BL635" s="113"/>
      <c r="BM635" s="113"/>
      <c r="BN635" s="113"/>
      <c r="BO635" s="113"/>
      <c r="BP635" s="113"/>
      <c r="BQ635" s="113"/>
      <c r="BR635" s="113"/>
      <c r="BS635" s="113"/>
      <c r="BT635" s="113"/>
      <c r="BU635" s="113"/>
      <c r="BV635" s="113"/>
      <c r="BW635" s="113"/>
      <c r="BX635" s="113"/>
      <c r="BY635" s="113"/>
      <c r="BZ635" s="113"/>
      <c r="CA635" s="113"/>
      <c r="CB635" s="113"/>
      <c r="CC635" s="113"/>
      <c r="CD635" s="113"/>
      <c r="CE635" s="113"/>
      <c r="CF635" s="113"/>
      <c r="CG635" s="113"/>
      <c r="CH635" s="113"/>
      <c r="CI635" s="113"/>
      <c r="CJ635" s="113"/>
      <c r="CK635" s="113"/>
      <c r="CL635" s="113"/>
      <c r="CM635" s="113"/>
      <c r="CN635" s="113"/>
      <c r="CO635" s="113"/>
      <c r="CP635" s="113"/>
      <c r="CQ635" s="113"/>
      <c r="CR635" s="113"/>
      <c r="CS635" s="113"/>
      <c r="CT635" s="113"/>
      <c r="CU635" s="113"/>
      <c r="CV635" s="113"/>
      <c r="CW635" s="113"/>
      <c r="CX635" s="113"/>
      <c r="CY635" s="113"/>
      <c r="CZ635" s="113"/>
      <c r="DA635" s="113"/>
      <c r="DB635" s="113"/>
      <c r="DC635" s="113"/>
      <c r="DD635" s="113"/>
      <c r="DE635" s="113"/>
      <c r="DF635" s="113"/>
      <c r="DG635" s="113"/>
      <c r="DH635" s="113"/>
      <c r="DI635" s="113"/>
      <c r="DJ635" s="113"/>
      <c r="DK635" s="113"/>
      <c r="DL635" s="113"/>
      <c r="DM635" s="113"/>
      <c r="DN635" s="113"/>
      <c r="DO635" s="113"/>
      <c r="DP635" s="113"/>
      <c r="DQ635" s="113"/>
      <c r="DR635" s="113"/>
      <c r="DS635" s="113"/>
      <c r="DT635" s="113"/>
      <c r="DU635" s="113"/>
      <c r="DV635" s="113"/>
      <c r="DW635" s="113"/>
      <c r="DX635" s="113"/>
      <c r="DY635" s="113"/>
      <c r="DZ635" s="113"/>
      <c r="EA635" s="113"/>
      <c r="EB635" s="113"/>
      <c r="EC635" s="113"/>
      <c r="ED635" s="113"/>
      <c r="EE635" s="113"/>
      <c r="EF635" s="113"/>
      <c r="EG635" s="113"/>
      <c r="EH635" s="113"/>
      <c r="EI635" s="113"/>
      <c r="EJ635" s="113"/>
      <c r="EK635" s="113"/>
      <c r="EL635" s="113"/>
      <c r="EM635" s="113"/>
      <c r="EN635" s="113"/>
      <c r="EO635" s="113"/>
      <c r="EP635" s="113"/>
      <c r="EQ635" s="113"/>
      <c r="ER635" s="113"/>
    </row>
    <row r="636" spans="1:148">
      <c r="A636" s="113"/>
      <c r="B636" s="113"/>
      <c r="S636" s="113"/>
      <c r="T636" s="113"/>
      <c r="U636" s="113"/>
      <c r="V636" s="113"/>
      <c r="W636" s="113"/>
      <c r="X636" s="113"/>
      <c r="Y636" s="113"/>
      <c r="Z636" s="113"/>
      <c r="AA636" s="113"/>
      <c r="AB636" s="113"/>
      <c r="AC636" s="113"/>
      <c r="AD636" s="113"/>
      <c r="AE636" s="113"/>
      <c r="AF636" s="113"/>
      <c r="AG636" s="113"/>
      <c r="AH636" s="113"/>
      <c r="AI636" s="113"/>
      <c r="AJ636" s="113"/>
      <c r="AK636" s="113"/>
      <c r="AL636" s="113"/>
      <c r="AM636" s="113"/>
      <c r="AN636" s="113"/>
      <c r="AO636" s="113"/>
      <c r="AP636" s="113"/>
      <c r="AQ636" s="113"/>
      <c r="AR636" s="113"/>
      <c r="AS636" s="113"/>
      <c r="AT636" s="113"/>
      <c r="AU636" s="113"/>
      <c r="AV636" s="113"/>
      <c r="AW636" s="113"/>
      <c r="AX636" s="113"/>
      <c r="AY636" s="113"/>
      <c r="AZ636" s="113"/>
      <c r="BA636" s="113"/>
      <c r="BB636" s="113"/>
      <c r="BC636" s="113"/>
      <c r="BD636" s="113"/>
      <c r="BE636" s="113"/>
      <c r="BF636" s="113"/>
      <c r="BG636" s="113"/>
      <c r="BH636" s="113"/>
      <c r="BI636" s="113"/>
      <c r="BJ636" s="113"/>
      <c r="BK636" s="113"/>
      <c r="BL636" s="113"/>
      <c r="BM636" s="113"/>
      <c r="BN636" s="113"/>
      <c r="BO636" s="113"/>
      <c r="BP636" s="113"/>
      <c r="BQ636" s="113"/>
      <c r="BR636" s="113"/>
      <c r="BS636" s="113"/>
      <c r="BT636" s="113"/>
      <c r="BU636" s="113"/>
      <c r="BV636" s="113"/>
      <c r="BW636" s="113"/>
      <c r="BX636" s="113"/>
      <c r="BY636" s="113"/>
      <c r="BZ636" s="113"/>
      <c r="CA636" s="113"/>
      <c r="CB636" s="113"/>
      <c r="CC636" s="113"/>
      <c r="CD636" s="113"/>
      <c r="CE636" s="113"/>
      <c r="CF636" s="113"/>
      <c r="CG636" s="113"/>
      <c r="CH636" s="113"/>
      <c r="CI636" s="113"/>
      <c r="CJ636" s="113"/>
      <c r="CK636" s="113"/>
      <c r="CL636" s="113"/>
      <c r="CM636" s="113"/>
      <c r="CN636" s="113"/>
      <c r="CO636" s="113"/>
      <c r="CP636" s="113"/>
      <c r="CQ636" s="113"/>
      <c r="CR636" s="113"/>
      <c r="CS636" s="113"/>
      <c r="CT636" s="113"/>
      <c r="CU636" s="113"/>
      <c r="CV636" s="113"/>
      <c r="CW636" s="113"/>
      <c r="CX636" s="113"/>
      <c r="CY636" s="113"/>
      <c r="CZ636" s="113"/>
      <c r="DA636" s="113"/>
      <c r="DB636" s="113"/>
      <c r="DC636" s="113"/>
      <c r="DD636" s="113"/>
      <c r="DE636" s="113"/>
      <c r="DF636" s="113"/>
      <c r="DG636" s="113"/>
      <c r="DH636" s="113"/>
      <c r="DI636" s="113"/>
      <c r="DJ636" s="113"/>
      <c r="DK636" s="113"/>
      <c r="DL636" s="113"/>
      <c r="DM636" s="113"/>
      <c r="DN636" s="113"/>
      <c r="DO636" s="113"/>
      <c r="DP636" s="113"/>
      <c r="DQ636" s="113"/>
      <c r="DR636" s="113"/>
      <c r="DS636" s="113"/>
      <c r="DT636" s="113"/>
      <c r="DU636" s="113"/>
      <c r="DV636" s="113"/>
      <c r="DW636" s="113"/>
      <c r="DX636" s="113"/>
      <c r="DY636" s="113"/>
      <c r="DZ636" s="113"/>
      <c r="EA636" s="113"/>
      <c r="EB636" s="113"/>
      <c r="EC636" s="113"/>
      <c r="ED636" s="113"/>
      <c r="EE636" s="113"/>
      <c r="EF636" s="113"/>
      <c r="EG636" s="113"/>
      <c r="EH636" s="113"/>
      <c r="EI636" s="113"/>
      <c r="EJ636" s="113"/>
      <c r="EK636" s="113"/>
      <c r="EL636" s="113"/>
      <c r="EM636" s="113"/>
      <c r="EN636" s="113"/>
      <c r="EO636" s="113"/>
      <c r="EP636" s="113"/>
      <c r="EQ636" s="113"/>
      <c r="ER636" s="113"/>
    </row>
    <row r="637" spans="1:148">
      <c r="A637" s="113"/>
      <c r="B637" s="113"/>
      <c r="S637" s="113"/>
      <c r="T637" s="113"/>
      <c r="U637" s="113"/>
      <c r="V637" s="113"/>
      <c r="W637" s="113"/>
      <c r="X637" s="113"/>
      <c r="Y637" s="113"/>
      <c r="Z637" s="113"/>
      <c r="AA637" s="113"/>
      <c r="AB637" s="113"/>
      <c r="AC637" s="113"/>
      <c r="AD637" s="113"/>
      <c r="AE637" s="113"/>
      <c r="AF637" s="113"/>
      <c r="AG637" s="113"/>
      <c r="AH637" s="113"/>
      <c r="AI637" s="113"/>
      <c r="AJ637" s="113"/>
      <c r="AK637" s="113"/>
      <c r="AL637" s="113"/>
      <c r="AM637" s="113"/>
      <c r="AN637" s="113"/>
      <c r="AO637" s="113"/>
      <c r="AP637" s="113"/>
      <c r="AQ637" s="113"/>
      <c r="AR637" s="113"/>
      <c r="AS637" s="113"/>
      <c r="AT637" s="113"/>
      <c r="AU637" s="113"/>
      <c r="AV637" s="113"/>
      <c r="AW637" s="113"/>
      <c r="AX637" s="113"/>
      <c r="AY637" s="113"/>
      <c r="AZ637" s="113"/>
      <c r="BA637" s="113"/>
      <c r="BB637" s="113"/>
      <c r="BC637" s="113"/>
      <c r="BD637" s="113"/>
      <c r="BE637" s="113"/>
      <c r="BF637" s="113"/>
      <c r="BG637" s="113"/>
      <c r="BH637" s="113"/>
      <c r="BI637" s="113"/>
      <c r="BJ637" s="113"/>
      <c r="BK637" s="113"/>
      <c r="BL637" s="113"/>
      <c r="BM637" s="113"/>
      <c r="BN637" s="113"/>
      <c r="BO637" s="113"/>
      <c r="BP637" s="113"/>
      <c r="BQ637" s="113"/>
      <c r="BR637" s="113"/>
      <c r="BS637" s="113"/>
      <c r="BT637" s="113"/>
      <c r="BU637" s="113"/>
      <c r="BV637" s="113"/>
      <c r="BW637" s="113"/>
      <c r="BX637" s="113"/>
      <c r="BY637" s="113"/>
      <c r="BZ637" s="113"/>
      <c r="CA637" s="113"/>
      <c r="CB637" s="113"/>
      <c r="CC637" s="113"/>
      <c r="CD637" s="113"/>
      <c r="CE637" s="113"/>
      <c r="CF637" s="113"/>
      <c r="CG637" s="113"/>
      <c r="CH637" s="113"/>
      <c r="CI637" s="113"/>
      <c r="CJ637" s="113"/>
      <c r="CK637" s="113"/>
      <c r="CL637" s="113"/>
      <c r="CM637" s="113"/>
      <c r="CN637" s="113"/>
      <c r="CO637" s="113"/>
      <c r="CP637" s="113"/>
      <c r="CQ637" s="113"/>
      <c r="CR637" s="113"/>
      <c r="CS637" s="113"/>
      <c r="CT637" s="113"/>
      <c r="CU637" s="113"/>
      <c r="CV637" s="113"/>
      <c r="CW637" s="113"/>
      <c r="CX637" s="113"/>
      <c r="CY637" s="113"/>
      <c r="CZ637" s="113"/>
      <c r="DA637" s="113"/>
      <c r="DB637" s="113"/>
      <c r="DC637" s="113"/>
      <c r="DD637" s="113"/>
      <c r="DE637" s="113"/>
      <c r="DF637" s="113"/>
      <c r="DG637" s="113"/>
      <c r="DH637" s="113"/>
      <c r="DI637" s="113"/>
      <c r="DJ637" s="113"/>
      <c r="DK637" s="113"/>
      <c r="DL637" s="113"/>
      <c r="DM637" s="113"/>
      <c r="DN637" s="113"/>
      <c r="DO637" s="113"/>
      <c r="DP637" s="113"/>
      <c r="DQ637" s="113"/>
      <c r="DR637" s="113"/>
      <c r="DS637" s="113"/>
      <c r="DT637" s="113"/>
      <c r="DU637" s="113"/>
      <c r="DV637" s="113"/>
      <c r="DW637" s="113"/>
      <c r="DX637" s="113"/>
      <c r="DY637" s="113"/>
      <c r="DZ637" s="113"/>
      <c r="EA637" s="113"/>
      <c r="EB637" s="113"/>
      <c r="EC637" s="113"/>
      <c r="ED637" s="113"/>
      <c r="EE637" s="113"/>
      <c r="EF637" s="113"/>
      <c r="EG637" s="113"/>
      <c r="EH637" s="113"/>
      <c r="EI637" s="113"/>
      <c r="EJ637" s="113"/>
      <c r="EK637" s="113"/>
      <c r="EL637" s="113"/>
      <c r="EM637" s="113"/>
      <c r="EN637" s="113"/>
      <c r="EO637" s="113"/>
      <c r="EP637" s="113"/>
      <c r="EQ637" s="113"/>
      <c r="ER637" s="113"/>
    </row>
    <row r="638" spans="1:148">
      <c r="A638" s="113"/>
      <c r="B638" s="113"/>
      <c r="S638" s="113"/>
      <c r="T638" s="113"/>
      <c r="U638" s="113"/>
      <c r="V638" s="113"/>
      <c r="W638" s="113"/>
      <c r="X638" s="113"/>
      <c r="Y638" s="113"/>
      <c r="Z638" s="113"/>
      <c r="AA638" s="113"/>
      <c r="AB638" s="113"/>
      <c r="AC638" s="113"/>
      <c r="AD638" s="113"/>
      <c r="AE638" s="113"/>
      <c r="AF638" s="113"/>
      <c r="AG638" s="113"/>
      <c r="AH638" s="113"/>
      <c r="AI638" s="113"/>
      <c r="AJ638" s="113"/>
      <c r="AK638" s="113"/>
      <c r="AL638" s="113"/>
      <c r="AM638" s="113"/>
      <c r="AN638" s="113"/>
      <c r="AO638" s="113"/>
      <c r="AP638" s="113"/>
      <c r="AQ638" s="113"/>
      <c r="AR638" s="113"/>
      <c r="AS638" s="113"/>
      <c r="AT638" s="113"/>
      <c r="AU638" s="113"/>
      <c r="AV638" s="113"/>
      <c r="AW638" s="113"/>
      <c r="AX638" s="113"/>
      <c r="AY638" s="113"/>
      <c r="AZ638" s="113"/>
      <c r="BA638" s="113"/>
      <c r="BB638" s="113"/>
      <c r="BC638" s="113"/>
      <c r="BD638" s="113"/>
      <c r="BE638" s="113"/>
      <c r="BF638" s="113"/>
      <c r="BG638" s="113"/>
      <c r="BH638" s="113"/>
      <c r="BI638" s="113"/>
      <c r="BJ638" s="113"/>
      <c r="BK638" s="113"/>
      <c r="BL638" s="113"/>
      <c r="BM638" s="113"/>
      <c r="BN638" s="113"/>
      <c r="BO638" s="113"/>
      <c r="BP638" s="113"/>
      <c r="BQ638" s="113"/>
      <c r="BR638" s="113"/>
      <c r="BS638" s="113"/>
      <c r="BT638" s="113"/>
      <c r="BU638" s="113"/>
      <c r="BV638" s="113"/>
      <c r="BW638" s="113"/>
      <c r="BX638" s="113"/>
      <c r="BY638" s="113"/>
      <c r="BZ638" s="113"/>
      <c r="CA638" s="113"/>
      <c r="CB638" s="113"/>
      <c r="CC638" s="113"/>
      <c r="CD638" s="113"/>
      <c r="CE638" s="113"/>
      <c r="CF638" s="113"/>
      <c r="CG638" s="113"/>
      <c r="CH638" s="113"/>
      <c r="CI638" s="113"/>
      <c r="CJ638" s="113"/>
      <c r="CK638" s="113"/>
      <c r="CL638" s="113"/>
      <c r="CM638" s="113"/>
      <c r="CN638" s="113"/>
      <c r="CO638" s="113"/>
      <c r="CP638" s="113"/>
      <c r="CQ638" s="113"/>
      <c r="CR638" s="113"/>
      <c r="CS638" s="113"/>
      <c r="CT638" s="113"/>
      <c r="CU638" s="113"/>
      <c r="CV638" s="113"/>
      <c r="CW638" s="113"/>
      <c r="CX638" s="113"/>
      <c r="CY638" s="113"/>
      <c r="CZ638" s="113"/>
      <c r="DA638" s="113"/>
      <c r="DB638" s="113"/>
      <c r="DC638" s="113"/>
      <c r="DD638" s="113"/>
      <c r="DE638" s="113"/>
      <c r="DF638" s="113"/>
      <c r="DG638" s="113"/>
      <c r="DH638" s="113"/>
      <c r="DI638" s="113"/>
      <c r="DJ638" s="113"/>
      <c r="DK638" s="113"/>
      <c r="DL638" s="113"/>
      <c r="DM638" s="113"/>
      <c r="DN638" s="113"/>
      <c r="DO638" s="113"/>
      <c r="DP638" s="113"/>
      <c r="DQ638" s="113"/>
      <c r="DR638" s="113"/>
      <c r="DS638" s="113"/>
      <c r="DT638" s="113"/>
      <c r="DU638" s="113"/>
      <c r="DV638" s="113"/>
      <c r="DW638" s="113"/>
      <c r="DX638" s="113"/>
      <c r="DY638" s="113"/>
      <c r="DZ638" s="113"/>
      <c r="EA638" s="113"/>
      <c r="EB638" s="113"/>
      <c r="EC638" s="113"/>
      <c r="ED638" s="113"/>
      <c r="EE638" s="113"/>
      <c r="EF638" s="113"/>
      <c r="EG638" s="113"/>
      <c r="EH638" s="113"/>
      <c r="EI638" s="113"/>
      <c r="EJ638" s="113"/>
      <c r="EK638" s="113"/>
      <c r="EL638" s="113"/>
      <c r="EM638" s="113"/>
      <c r="EN638" s="113"/>
      <c r="EO638" s="113"/>
      <c r="EP638" s="113"/>
      <c r="EQ638" s="113"/>
      <c r="ER638" s="113"/>
    </row>
    <row r="639" spans="1:148">
      <c r="A639" s="113"/>
      <c r="B639" s="113"/>
      <c r="S639" s="113"/>
      <c r="T639" s="113"/>
      <c r="U639" s="113"/>
      <c r="V639" s="113"/>
      <c r="W639" s="113"/>
      <c r="X639" s="113"/>
      <c r="Y639" s="113"/>
      <c r="Z639" s="113"/>
      <c r="AA639" s="113"/>
      <c r="AB639" s="113"/>
      <c r="AC639" s="113"/>
      <c r="AD639" s="113"/>
      <c r="AE639" s="113"/>
      <c r="AF639" s="113"/>
      <c r="AG639" s="113"/>
      <c r="AH639" s="113"/>
      <c r="AI639" s="113"/>
      <c r="AJ639" s="113"/>
      <c r="AK639" s="113"/>
      <c r="AL639" s="113"/>
      <c r="AM639" s="113"/>
      <c r="AN639" s="113"/>
      <c r="AO639" s="113"/>
      <c r="AP639" s="113"/>
      <c r="AQ639" s="113"/>
      <c r="AR639" s="113"/>
      <c r="AS639" s="113"/>
      <c r="AT639" s="113"/>
      <c r="AU639" s="113"/>
      <c r="AV639" s="113"/>
      <c r="AW639" s="113"/>
      <c r="AX639" s="113"/>
      <c r="AY639" s="113"/>
      <c r="AZ639" s="113"/>
      <c r="BA639" s="113"/>
      <c r="BB639" s="113"/>
      <c r="BC639" s="113"/>
      <c r="BD639" s="113"/>
      <c r="BE639" s="113"/>
      <c r="BF639" s="113"/>
      <c r="BG639" s="113"/>
      <c r="BH639" s="113"/>
      <c r="BI639" s="113"/>
      <c r="BJ639" s="113"/>
      <c r="BK639" s="113"/>
      <c r="BL639" s="113"/>
      <c r="BM639" s="113"/>
      <c r="BN639" s="113"/>
      <c r="BO639" s="113"/>
      <c r="BP639" s="113"/>
      <c r="BQ639" s="113"/>
      <c r="BR639" s="113"/>
      <c r="BS639" s="113"/>
      <c r="BT639" s="113"/>
      <c r="BU639" s="113"/>
      <c r="BV639" s="113"/>
      <c r="BW639" s="113"/>
      <c r="BX639" s="113"/>
      <c r="BY639" s="113"/>
      <c r="BZ639" s="113"/>
      <c r="CA639" s="113"/>
      <c r="CB639" s="113"/>
      <c r="CC639" s="113"/>
      <c r="CD639" s="113"/>
      <c r="CE639" s="113"/>
      <c r="CF639" s="113"/>
      <c r="CG639" s="113"/>
      <c r="CH639" s="113"/>
      <c r="CI639" s="113"/>
      <c r="CJ639" s="113"/>
      <c r="CK639" s="113"/>
      <c r="CL639" s="113"/>
      <c r="CM639" s="113"/>
      <c r="CN639" s="113"/>
      <c r="CO639" s="113"/>
      <c r="CP639" s="113"/>
      <c r="CQ639" s="113"/>
      <c r="CR639" s="113"/>
      <c r="CS639" s="113"/>
      <c r="CT639" s="113"/>
      <c r="CU639" s="113"/>
      <c r="CV639" s="113"/>
      <c r="CW639" s="113"/>
      <c r="CX639" s="113"/>
      <c r="CY639" s="113"/>
      <c r="CZ639" s="113"/>
      <c r="DA639" s="113"/>
      <c r="DB639" s="113"/>
      <c r="DC639" s="113"/>
      <c r="DD639" s="113"/>
      <c r="DE639" s="113"/>
      <c r="DF639" s="113"/>
      <c r="DG639" s="113"/>
      <c r="DH639" s="113"/>
      <c r="DI639" s="113"/>
      <c r="DJ639" s="113"/>
      <c r="DK639" s="113"/>
      <c r="DL639" s="113"/>
      <c r="DM639" s="113"/>
      <c r="DN639" s="113"/>
      <c r="DO639" s="113"/>
      <c r="DP639" s="113"/>
      <c r="DQ639" s="113"/>
      <c r="DR639" s="113"/>
      <c r="DS639" s="113"/>
      <c r="DT639" s="113"/>
      <c r="DU639" s="113"/>
      <c r="DV639" s="113"/>
      <c r="DW639" s="113"/>
      <c r="DX639" s="113"/>
      <c r="DY639" s="113"/>
      <c r="DZ639" s="113"/>
      <c r="EA639" s="113"/>
      <c r="EB639" s="113"/>
      <c r="EC639" s="113"/>
      <c r="ED639" s="113"/>
      <c r="EE639" s="113"/>
      <c r="EF639" s="113"/>
      <c r="EG639" s="113"/>
      <c r="EH639" s="113"/>
      <c r="EI639" s="113"/>
      <c r="EJ639" s="113"/>
      <c r="EK639" s="113"/>
      <c r="EL639" s="113"/>
      <c r="EM639" s="113"/>
      <c r="EN639" s="113"/>
      <c r="EO639" s="113"/>
      <c r="EP639" s="113"/>
      <c r="EQ639" s="113"/>
      <c r="ER639" s="113"/>
    </row>
    <row r="640" spans="1:148">
      <c r="A640" s="113"/>
      <c r="B640" s="113"/>
      <c r="S640" s="113"/>
      <c r="T640" s="113"/>
      <c r="U640" s="113"/>
      <c r="V640" s="113"/>
      <c r="W640" s="113"/>
      <c r="X640" s="113"/>
      <c r="Y640" s="113"/>
      <c r="Z640" s="113"/>
      <c r="AA640" s="113"/>
      <c r="AB640" s="113"/>
      <c r="AC640" s="113"/>
      <c r="AD640" s="113"/>
      <c r="AE640" s="113"/>
      <c r="AF640" s="113"/>
      <c r="AG640" s="113"/>
      <c r="AH640" s="113"/>
      <c r="AI640" s="113"/>
      <c r="AJ640" s="113"/>
      <c r="AK640" s="113"/>
      <c r="AL640" s="113"/>
      <c r="AM640" s="113"/>
      <c r="AN640" s="113"/>
      <c r="AO640" s="113"/>
      <c r="AP640" s="113"/>
      <c r="AQ640" s="113"/>
      <c r="AR640" s="113"/>
      <c r="AS640" s="113"/>
      <c r="AT640" s="113"/>
      <c r="AU640" s="113"/>
      <c r="AV640" s="113"/>
      <c r="AW640" s="113"/>
      <c r="AX640" s="113"/>
      <c r="AY640" s="113"/>
      <c r="AZ640" s="113"/>
      <c r="BA640" s="113"/>
      <c r="BB640" s="113"/>
      <c r="BC640" s="113"/>
      <c r="BD640" s="113"/>
      <c r="BE640" s="113"/>
      <c r="BF640" s="113"/>
      <c r="BG640" s="113"/>
      <c r="BH640" s="113"/>
      <c r="BI640" s="113"/>
      <c r="BJ640" s="113"/>
      <c r="BK640" s="113"/>
      <c r="BL640" s="113"/>
      <c r="BM640" s="113"/>
      <c r="BN640" s="113"/>
      <c r="BO640" s="113"/>
      <c r="BP640" s="113"/>
      <c r="BQ640" s="113"/>
      <c r="BR640" s="113"/>
      <c r="BS640" s="113"/>
      <c r="BT640" s="113"/>
      <c r="BU640" s="113"/>
      <c r="BV640" s="113"/>
      <c r="BW640" s="113"/>
      <c r="BX640" s="113"/>
      <c r="BY640" s="113"/>
      <c r="BZ640" s="113"/>
      <c r="CA640" s="113"/>
      <c r="CB640" s="113"/>
      <c r="CC640" s="113"/>
      <c r="CD640" s="113"/>
      <c r="CE640" s="113"/>
      <c r="CF640" s="113"/>
      <c r="CG640" s="113"/>
      <c r="CH640" s="113"/>
      <c r="CI640" s="113"/>
      <c r="CJ640" s="113"/>
      <c r="CK640" s="113"/>
      <c r="CL640" s="113"/>
      <c r="CM640" s="113"/>
      <c r="CN640" s="113"/>
      <c r="CO640" s="113"/>
      <c r="CP640" s="113"/>
      <c r="CQ640" s="113"/>
      <c r="CR640" s="113"/>
      <c r="CS640" s="113"/>
      <c r="CT640" s="113"/>
      <c r="CU640" s="113"/>
      <c r="CV640" s="113"/>
      <c r="CW640" s="113"/>
      <c r="CX640" s="113"/>
      <c r="CY640" s="113"/>
      <c r="CZ640" s="113"/>
      <c r="DA640" s="113"/>
      <c r="DB640" s="113"/>
      <c r="DC640" s="113"/>
      <c r="DD640" s="113"/>
      <c r="DE640" s="113"/>
      <c r="DF640" s="113"/>
      <c r="DG640" s="113"/>
      <c r="DH640" s="113"/>
      <c r="DI640" s="113"/>
      <c r="DJ640" s="113"/>
      <c r="DK640" s="113"/>
      <c r="DL640" s="113"/>
      <c r="DM640" s="113"/>
      <c r="DN640" s="113"/>
      <c r="DO640" s="113"/>
      <c r="DP640" s="113"/>
      <c r="DQ640" s="113"/>
      <c r="DR640" s="113"/>
      <c r="DS640" s="113"/>
      <c r="DT640" s="113"/>
      <c r="DU640" s="113"/>
      <c r="DV640" s="113"/>
      <c r="DW640" s="113"/>
      <c r="DX640" s="113"/>
      <c r="DY640" s="113"/>
      <c r="DZ640" s="113"/>
      <c r="EA640" s="113"/>
      <c r="EB640" s="113"/>
      <c r="EC640" s="113"/>
      <c r="ED640" s="113"/>
      <c r="EE640" s="113"/>
      <c r="EF640" s="113"/>
      <c r="EG640" s="113"/>
      <c r="EH640" s="113"/>
      <c r="EI640" s="113"/>
      <c r="EJ640" s="113"/>
      <c r="EK640" s="113"/>
      <c r="EL640" s="113"/>
      <c r="EM640" s="113"/>
      <c r="EN640" s="113"/>
      <c r="EO640" s="113"/>
      <c r="EP640" s="113"/>
      <c r="EQ640" s="113"/>
      <c r="ER640" s="113"/>
    </row>
    <row r="641" spans="1:148">
      <c r="A641" s="113"/>
      <c r="B641" s="113"/>
      <c r="S641" s="113"/>
      <c r="T641" s="113"/>
      <c r="U641" s="113"/>
      <c r="V641" s="113"/>
      <c r="W641" s="113"/>
      <c r="X641" s="113"/>
      <c r="Y641" s="113"/>
      <c r="Z641" s="113"/>
      <c r="AA641" s="113"/>
      <c r="AB641" s="113"/>
      <c r="AC641" s="113"/>
      <c r="AD641" s="113"/>
      <c r="AE641" s="113"/>
      <c r="AF641" s="113"/>
      <c r="AG641" s="113"/>
      <c r="AH641" s="113"/>
      <c r="AI641" s="113"/>
      <c r="AJ641" s="113"/>
      <c r="AK641" s="113"/>
      <c r="AL641" s="113"/>
      <c r="AM641" s="113"/>
      <c r="AN641" s="113"/>
      <c r="AO641" s="113"/>
      <c r="AP641" s="113"/>
      <c r="AQ641" s="113"/>
      <c r="AR641" s="113"/>
      <c r="AS641" s="113"/>
      <c r="AT641" s="113"/>
      <c r="AU641" s="113"/>
      <c r="AV641" s="113"/>
      <c r="AW641" s="113"/>
      <c r="AX641" s="113"/>
      <c r="AY641" s="113"/>
      <c r="AZ641" s="113"/>
      <c r="BA641" s="113"/>
      <c r="BB641" s="113"/>
      <c r="BC641" s="113"/>
      <c r="BD641" s="113"/>
      <c r="BE641" s="113"/>
      <c r="BF641" s="113"/>
      <c r="BG641" s="113"/>
      <c r="BH641" s="113"/>
      <c r="BI641" s="113"/>
      <c r="BJ641" s="113"/>
      <c r="BK641" s="113"/>
      <c r="BL641" s="113"/>
      <c r="BM641" s="113"/>
      <c r="BN641" s="113"/>
      <c r="BO641" s="113"/>
      <c r="BP641" s="113"/>
      <c r="BQ641" s="113"/>
      <c r="BR641" s="113"/>
      <c r="BS641" s="113"/>
      <c r="BT641" s="113"/>
      <c r="BU641" s="113"/>
      <c r="BV641" s="113"/>
      <c r="BW641" s="113"/>
      <c r="BX641" s="113"/>
      <c r="BY641" s="113"/>
      <c r="BZ641" s="113"/>
      <c r="CA641" s="113"/>
      <c r="CB641" s="113"/>
      <c r="CC641" s="113"/>
      <c r="CD641" s="113"/>
      <c r="CE641" s="113"/>
      <c r="CF641" s="113"/>
      <c r="CG641" s="113"/>
      <c r="CH641" s="113"/>
      <c r="CI641" s="113"/>
      <c r="CJ641" s="113"/>
      <c r="CK641" s="113"/>
      <c r="CL641" s="113"/>
      <c r="CM641" s="113"/>
      <c r="CN641" s="113"/>
      <c r="CO641" s="113"/>
      <c r="CP641" s="113"/>
      <c r="CQ641" s="113"/>
      <c r="CR641" s="113"/>
      <c r="CS641" s="113"/>
      <c r="CT641" s="113"/>
      <c r="CU641" s="113"/>
      <c r="CV641" s="113"/>
      <c r="CW641" s="113"/>
      <c r="CX641" s="113"/>
      <c r="CY641" s="113"/>
      <c r="CZ641" s="113"/>
      <c r="DA641" s="113"/>
      <c r="DB641" s="113"/>
      <c r="DC641" s="113"/>
      <c r="DD641" s="113"/>
      <c r="DE641" s="113"/>
      <c r="DF641" s="113"/>
      <c r="DG641" s="113"/>
      <c r="DH641" s="113"/>
      <c r="DI641" s="113"/>
      <c r="DJ641" s="113"/>
      <c r="DK641" s="113"/>
      <c r="DL641" s="113"/>
      <c r="DM641" s="113"/>
      <c r="DN641" s="113"/>
      <c r="DO641" s="113"/>
      <c r="DP641" s="113"/>
      <c r="DQ641" s="113"/>
      <c r="DR641" s="113"/>
      <c r="DS641" s="113"/>
      <c r="DT641" s="113"/>
      <c r="DU641" s="113"/>
      <c r="DV641" s="113"/>
      <c r="DW641" s="113"/>
      <c r="DX641" s="113"/>
      <c r="DY641" s="113"/>
      <c r="DZ641" s="113"/>
      <c r="EA641" s="113"/>
      <c r="EB641" s="113"/>
      <c r="EC641" s="113"/>
      <c r="ED641" s="113"/>
      <c r="EE641" s="113"/>
      <c r="EF641" s="113"/>
      <c r="EG641" s="113"/>
      <c r="EH641" s="113"/>
      <c r="EI641" s="113"/>
      <c r="EJ641" s="113"/>
      <c r="EK641" s="113"/>
      <c r="EL641" s="113"/>
      <c r="EM641" s="113"/>
      <c r="EN641" s="113"/>
      <c r="EO641" s="113"/>
      <c r="EP641" s="113"/>
      <c r="EQ641" s="113"/>
      <c r="ER641" s="113"/>
    </row>
    <row r="642" spans="1:148">
      <c r="A642" s="113"/>
      <c r="B642" s="113"/>
      <c r="S642" s="113"/>
      <c r="T642" s="113"/>
      <c r="U642" s="113"/>
      <c r="V642" s="113"/>
      <c r="W642" s="113"/>
      <c r="X642" s="113"/>
      <c r="Y642" s="113"/>
      <c r="Z642" s="113"/>
      <c r="AA642" s="113"/>
      <c r="AB642" s="113"/>
      <c r="AC642" s="113"/>
      <c r="AD642" s="113"/>
      <c r="AE642" s="113"/>
      <c r="AF642" s="113"/>
      <c r="AG642" s="113"/>
      <c r="AH642" s="113"/>
      <c r="AI642" s="113"/>
      <c r="AJ642" s="113"/>
      <c r="AK642" s="113"/>
      <c r="AL642" s="113"/>
      <c r="AM642" s="113"/>
      <c r="AN642" s="113"/>
      <c r="AO642" s="113"/>
      <c r="AP642" s="113"/>
      <c r="AQ642" s="113"/>
      <c r="AR642" s="113"/>
      <c r="AS642" s="113"/>
      <c r="AT642" s="113"/>
      <c r="AU642" s="113"/>
      <c r="AV642" s="113"/>
      <c r="AW642" s="113"/>
      <c r="AX642" s="113"/>
      <c r="AY642" s="113"/>
      <c r="AZ642" s="113"/>
      <c r="BA642" s="113"/>
      <c r="BB642" s="113"/>
      <c r="BC642" s="113"/>
      <c r="BD642" s="113"/>
      <c r="BE642" s="113"/>
      <c r="BF642" s="113"/>
      <c r="BG642" s="113"/>
      <c r="BH642" s="113"/>
      <c r="BI642" s="113"/>
      <c r="BJ642" s="113"/>
      <c r="BK642" s="113"/>
      <c r="BL642" s="113"/>
      <c r="BM642" s="113"/>
      <c r="BN642" s="113"/>
      <c r="BO642" s="113"/>
      <c r="BP642" s="113"/>
      <c r="BQ642" s="113"/>
      <c r="BR642" s="113"/>
      <c r="BS642" s="113"/>
      <c r="BT642" s="113"/>
      <c r="BU642" s="113"/>
      <c r="BV642" s="113"/>
      <c r="BW642" s="113"/>
      <c r="BX642" s="113"/>
      <c r="BY642" s="113"/>
      <c r="BZ642" s="113"/>
      <c r="CA642" s="113"/>
      <c r="CB642" s="113"/>
      <c r="CC642" s="113"/>
      <c r="CD642" s="113"/>
      <c r="CE642" s="113"/>
      <c r="CF642" s="113"/>
      <c r="CG642" s="113"/>
      <c r="CH642" s="113"/>
      <c r="CI642" s="113"/>
      <c r="CJ642" s="113"/>
      <c r="CK642" s="113"/>
      <c r="CL642" s="113"/>
      <c r="CM642" s="113"/>
      <c r="CN642" s="113"/>
      <c r="CO642" s="113"/>
      <c r="CP642" s="113"/>
      <c r="CQ642" s="113"/>
      <c r="CR642" s="113"/>
      <c r="CS642" s="113"/>
      <c r="CT642" s="113"/>
      <c r="CU642" s="113"/>
      <c r="CV642" s="113"/>
      <c r="CW642" s="113"/>
      <c r="CX642" s="113"/>
      <c r="CY642" s="113"/>
      <c r="CZ642" s="113"/>
      <c r="DA642" s="113"/>
      <c r="DB642" s="113"/>
      <c r="DC642" s="113"/>
      <c r="DD642" s="113"/>
      <c r="DE642" s="113"/>
      <c r="DF642" s="113"/>
      <c r="DG642" s="113"/>
      <c r="DH642" s="113"/>
      <c r="DI642" s="113"/>
      <c r="DJ642" s="113"/>
      <c r="DK642" s="113"/>
      <c r="DL642" s="113"/>
      <c r="DM642" s="113"/>
      <c r="DN642" s="113"/>
      <c r="DO642" s="113"/>
      <c r="DP642" s="113"/>
      <c r="DQ642" s="113"/>
      <c r="DR642" s="113"/>
      <c r="DS642" s="113"/>
      <c r="DT642" s="113"/>
      <c r="DU642" s="113"/>
      <c r="DV642" s="113"/>
      <c r="DW642" s="113"/>
      <c r="DX642" s="113"/>
      <c r="DY642" s="113"/>
      <c r="DZ642" s="113"/>
      <c r="EA642" s="113"/>
      <c r="EB642" s="113"/>
      <c r="EC642" s="113"/>
      <c r="ED642" s="113"/>
      <c r="EE642" s="113"/>
      <c r="EF642" s="113"/>
      <c r="EG642" s="113"/>
      <c r="EH642" s="113"/>
      <c r="EI642" s="113"/>
      <c r="EJ642" s="113"/>
      <c r="EK642" s="113"/>
      <c r="EL642" s="113"/>
      <c r="EM642" s="113"/>
      <c r="EN642" s="113"/>
      <c r="EO642" s="113"/>
      <c r="EP642" s="113"/>
      <c r="EQ642" s="113"/>
      <c r="ER642" s="113"/>
    </row>
    <row r="643" spans="1:148">
      <c r="A643" s="113"/>
      <c r="B643" s="113"/>
      <c r="S643" s="113"/>
      <c r="T643" s="113"/>
      <c r="U643" s="113"/>
      <c r="V643" s="113"/>
      <c r="W643" s="113"/>
      <c r="X643" s="113"/>
      <c r="Y643" s="113"/>
      <c r="Z643" s="113"/>
      <c r="AA643" s="113"/>
      <c r="AB643" s="113"/>
      <c r="AC643" s="113"/>
      <c r="AD643" s="113"/>
      <c r="AE643" s="113"/>
      <c r="AF643" s="113"/>
      <c r="AG643" s="113"/>
      <c r="AH643" s="113"/>
      <c r="AI643" s="113"/>
      <c r="AJ643" s="113"/>
      <c r="AK643" s="113"/>
      <c r="AL643" s="113"/>
      <c r="AM643" s="113"/>
      <c r="AN643" s="113"/>
      <c r="AO643" s="113"/>
      <c r="AP643" s="113"/>
      <c r="AQ643" s="113"/>
      <c r="AR643" s="113"/>
      <c r="AS643" s="113"/>
      <c r="AT643" s="113"/>
      <c r="AU643" s="113"/>
      <c r="AV643" s="113"/>
      <c r="AW643" s="113"/>
      <c r="AX643" s="113"/>
      <c r="AY643" s="113"/>
      <c r="AZ643" s="113"/>
      <c r="BA643" s="113"/>
      <c r="BB643" s="113"/>
      <c r="BC643" s="113"/>
      <c r="BD643" s="113"/>
      <c r="BE643" s="113"/>
      <c r="BF643" s="113"/>
      <c r="BG643" s="113"/>
      <c r="BH643" s="113"/>
      <c r="BI643" s="113"/>
      <c r="BJ643" s="113"/>
      <c r="BK643" s="113"/>
      <c r="BL643" s="113"/>
      <c r="BM643" s="113"/>
      <c r="BN643" s="113"/>
      <c r="BO643" s="113"/>
      <c r="BP643" s="113"/>
      <c r="BQ643" s="113"/>
      <c r="BR643" s="113"/>
      <c r="BS643" s="113"/>
      <c r="BT643" s="113"/>
      <c r="BU643" s="113"/>
      <c r="BV643" s="113"/>
      <c r="BW643" s="113"/>
      <c r="BX643" s="113"/>
      <c r="BY643" s="113"/>
      <c r="BZ643" s="113"/>
      <c r="CA643" s="113"/>
      <c r="CB643" s="113"/>
      <c r="CC643" s="113"/>
      <c r="CD643" s="113"/>
      <c r="CE643" s="113"/>
      <c r="CF643" s="113"/>
      <c r="CG643" s="113"/>
      <c r="CH643" s="113"/>
      <c r="CI643" s="113"/>
      <c r="CJ643" s="113"/>
      <c r="CK643" s="113"/>
      <c r="CL643" s="113"/>
      <c r="CM643" s="113"/>
      <c r="CN643" s="113"/>
      <c r="CO643" s="113"/>
      <c r="CP643" s="113"/>
      <c r="CQ643" s="113"/>
      <c r="CR643" s="113"/>
      <c r="CS643" s="113"/>
      <c r="CT643" s="113"/>
      <c r="CU643" s="113"/>
      <c r="CV643" s="113"/>
      <c r="CW643" s="113"/>
      <c r="CX643" s="113"/>
      <c r="CY643" s="113"/>
      <c r="CZ643" s="113"/>
      <c r="DA643" s="113"/>
      <c r="DB643" s="113"/>
      <c r="DC643" s="113"/>
      <c r="DD643" s="113"/>
      <c r="DE643" s="113"/>
      <c r="DF643" s="113"/>
      <c r="DG643" s="113"/>
      <c r="DH643" s="113"/>
      <c r="DI643" s="113"/>
      <c r="DJ643" s="113"/>
      <c r="DK643" s="113"/>
      <c r="DL643" s="113"/>
      <c r="DM643" s="113"/>
      <c r="DN643" s="113"/>
      <c r="DO643" s="113"/>
      <c r="DP643" s="113"/>
      <c r="DQ643" s="113"/>
      <c r="DR643" s="113"/>
      <c r="DS643" s="113"/>
      <c r="DT643" s="113"/>
      <c r="DU643" s="113"/>
      <c r="DV643" s="113"/>
      <c r="DW643" s="113"/>
      <c r="DX643" s="113"/>
      <c r="DY643" s="113"/>
      <c r="DZ643" s="113"/>
      <c r="EA643" s="113"/>
      <c r="EB643" s="113"/>
      <c r="EC643" s="113"/>
      <c r="ED643" s="113"/>
      <c r="EE643" s="113"/>
      <c r="EF643" s="113"/>
      <c r="EG643" s="113"/>
      <c r="EH643" s="113"/>
      <c r="EI643" s="113"/>
      <c r="EJ643" s="113"/>
      <c r="EK643" s="113"/>
      <c r="EL643" s="113"/>
      <c r="EM643" s="113"/>
      <c r="EN643" s="113"/>
      <c r="EO643" s="113"/>
      <c r="EP643" s="113"/>
      <c r="EQ643" s="113"/>
      <c r="ER643" s="113"/>
    </row>
    <row r="644" spans="1:148">
      <c r="A644" s="113"/>
      <c r="B644" s="113"/>
      <c r="S644" s="113"/>
      <c r="T644" s="113"/>
      <c r="U644" s="113"/>
      <c r="V644" s="113"/>
      <c r="W644" s="113"/>
      <c r="X644" s="113"/>
      <c r="Y644" s="113"/>
      <c r="Z644" s="113"/>
      <c r="AA644" s="113"/>
      <c r="AB644" s="113"/>
      <c r="AC644" s="113"/>
      <c r="AD644" s="113"/>
      <c r="AE644" s="113"/>
      <c r="AF644" s="113"/>
      <c r="AG644" s="113"/>
      <c r="AH644" s="113"/>
      <c r="AI644" s="113"/>
      <c r="AJ644" s="113"/>
      <c r="AK644" s="113"/>
      <c r="AL644" s="113"/>
      <c r="AM644" s="113"/>
      <c r="AN644" s="113"/>
      <c r="AO644" s="113"/>
      <c r="AP644" s="113"/>
      <c r="AQ644" s="113"/>
      <c r="AR644" s="113"/>
      <c r="AS644" s="113"/>
      <c r="AT644" s="113"/>
      <c r="AU644" s="113"/>
      <c r="AV644" s="113"/>
      <c r="AW644" s="113"/>
      <c r="AX644" s="113"/>
      <c r="AY644" s="113"/>
      <c r="AZ644" s="113"/>
      <c r="BA644" s="113"/>
      <c r="BB644" s="113"/>
      <c r="BC644" s="113"/>
      <c r="BD644" s="113"/>
      <c r="BE644" s="113"/>
      <c r="BF644" s="113"/>
      <c r="BG644" s="113"/>
      <c r="BH644" s="113"/>
      <c r="BI644" s="113"/>
      <c r="BJ644" s="113"/>
      <c r="BK644" s="113"/>
      <c r="BL644" s="113"/>
      <c r="BM644" s="113"/>
      <c r="BN644" s="113"/>
      <c r="BO644" s="113"/>
      <c r="BP644" s="113"/>
      <c r="BQ644" s="113"/>
      <c r="BR644" s="113"/>
      <c r="BS644" s="113"/>
      <c r="BT644" s="113"/>
      <c r="BU644" s="113"/>
      <c r="BV644" s="113"/>
      <c r="BW644" s="113"/>
      <c r="BX644" s="113"/>
      <c r="BY644" s="113"/>
      <c r="BZ644" s="113"/>
      <c r="CA644" s="113"/>
      <c r="CB644" s="113"/>
      <c r="CC644" s="113"/>
      <c r="CD644" s="113"/>
      <c r="CE644" s="113"/>
      <c r="CF644" s="113"/>
      <c r="CG644" s="113"/>
      <c r="CH644" s="113"/>
      <c r="CI644" s="113"/>
      <c r="CJ644" s="113"/>
      <c r="CK644" s="113"/>
      <c r="CL644" s="113"/>
      <c r="CM644" s="113"/>
      <c r="CN644" s="113"/>
      <c r="CO644" s="113"/>
      <c r="CP644" s="113"/>
      <c r="CQ644" s="113"/>
      <c r="CR644" s="113"/>
      <c r="CS644" s="113"/>
      <c r="CT644" s="113"/>
      <c r="CU644" s="113"/>
      <c r="CV644" s="113"/>
      <c r="CW644" s="113"/>
      <c r="CX644" s="113"/>
      <c r="CY644" s="113"/>
      <c r="CZ644" s="113"/>
      <c r="DA644" s="113"/>
      <c r="DB644" s="113"/>
      <c r="DC644" s="113"/>
      <c r="DD644" s="113"/>
      <c r="DE644" s="113"/>
      <c r="DF644" s="113"/>
      <c r="DG644" s="113"/>
      <c r="DH644" s="113"/>
      <c r="DI644" s="113"/>
      <c r="DJ644" s="113"/>
      <c r="DK644" s="113"/>
      <c r="DL644" s="113"/>
      <c r="DM644" s="113"/>
      <c r="DN644" s="113"/>
      <c r="DO644" s="113"/>
      <c r="DP644" s="113"/>
      <c r="DQ644" s="113"/>
      <c r="DR644" s="113"/>
      <c r="DS644" s="113"/>
      <c r="DT644" s="113"/>
      <c r="DU644" s="113"/>
      <c r="DV644" s="113"/>
      <c r="DW644" s="113"/>
      <c r="DX644" s="113"/>
      <c r="DY644" s="113"/>
      <c r="DZ644" s="113"/>
      <c r="EA644" s="113"/>
      <c r="EB644" s="113"/>
      <c r="EC644" s="113"/>
      <c r="ED644" s="113"/>
      <c r="EE644" s="113"/>
      <c r="EF644" s="113"/>
      <c r="EG644" s="113"/>
      <c r="EH644" s="113"/>
      <c r="EI644" s="113"/>
      <c r="EJ644" s="113"/>
      <c r="EK644" s="113"/>
      <c r="EL644" s="113"/>
      <c r="EM644" s="113"/>
      <c r="EN644" s="113"/>
      <c r="EO644" s="113"/>
      <c r="EP644" s="113"/>
      <c r="EQ644" s="113"/>
      <c r="ER644" s="113"/>
    </row>
    <row r="645" spans="1:148">
      <c r="A645" s="113"/>
      <c r="B645" s="113"/>
      <c r="S645" s="113"/>
      <c r="T645" s="113"/>
      <c r="U645" s="113"/>
      <c r="V645" s="113"/>
      <c r="W645" s="113"/>
      <c r="X645" s="113"/>
      <c r="Y645" s="113"/>
      <c r="Z645" s="113"/>
      <c r="AA645" s="113"/>
      <c r="AB645" s="113"/>
      <c r="AC645" s="113"/>
      <c r="AD645" s="113"/>
      <c r="AE645" s="113"/>
      <c r="AF645" s="113"/>
      <c r="AG645" s="113"/>
      <c r="AH645" s="113"/>
      <c r="AI645" s="113"/>
      <c r="AJ645" s="113"/>
      <c r="AK645" s="113"/>
      <c r="AL645" s="113"/>
      <c r="AM645" s="113"/>
      <c r="AN645" s="113"/>
      <c r="AO645" s="113"/>
      <c r="AP645" s="113"/>
      <c r="AQ645" s="113"/>
      <c r="AR645" s="113"/>
      <c r="AS645" s="113"/>
      <c r="AT645" s="113"/>
      <c r="AU645" s="113"/>
      <c r="AV645" s="113"/>
      <c r="AW645" s="113"/>
      <c r="AX645" s="113"/>
      <c r="AY645" s="113"/>
      <c r="AZ645" s="113"/>
      <c r="BA645" s="113"/>
      <c r="BB645" s="113"/>
      <c r="BC645" s="113"/>
      <c r="BD645" s="113"/>
      <c r="BE645" s="113"/>
      <c r="BF645" s="113"/>
      <c r="BG645" s="113"/>
      <c r="BH645" s="113"/>
      <c r="BI645" s="113"/>
      <c r="BJ645" s="113"/>
      <c r="BK645" s="113"/>
      <c r="BL645" s="113"/>
      <c r="BM645" s="113"/>
      <c r="BN645" s="113"/>
      <c r="BO645" s="113"/>
      <c r="BP645" s="113"/>
      <c r="BQ645" s="113"/>
      <c r="BR645" s="113"/>
      <c r="BS645" s="113"/>
      <c r="BT645" s="113"/>
      <c r="BU645" s="113"/>
      <c r="BV645" s="113"/>
      <c r="BW645" s="113"/>
      <c r="BX645" s="113"/>
      <c r="BY645" s="113"/>
      <c r="BZ645" s="113"/>
      <c r="CA645" s="113"/>
      <c r="CB645" s="113"/>
      <c r="CC645" s="113"/>
      <c r="CD645" s="113"/>
      <c r="CE645" s="113"/>
      <c r="CF645" s="113"/>
      <c r="CG645" s="113"/>
      <c r="CH645" s="113"/>
      <c r="CI645" s="113"/>
      <c r="CJ645" s="113"/>
      <c r="CK645" s="113"/>
      <c r="CL645" s="113"/>
      <c r="CM645" s="113"/>
      <c r="CN645" s="113"/>
      <c r="CO645" s="113"/>
      <c r="CP645" s="113"/>
      <c r="CQ645" s="113"/>
      <c r="CR645" s="113"/>
      <c r="CS645" s="113"/>
      <c r="CT645" s="113"/>
      <c r="CU645" s="113"/>
      <c r="CV645" s="113"/>
      <c r="CW645" s="113"/>
      <c r="CX645" s="113"/>
      <c r="CY645" s="113"/>
      <c r="CZ645" s="113"/>
      <c r="DA645" s="113"/>
      <c r="DB645" s="113"/>
      <c r="DC645" s="113"/>
      <c r="DD645" s="113"/>
      <c r="DE645" s="113"/>
      <c r="DF645" s="113"/>
      <c r="DG645" s="113"/>
      <c r="DH645" s="113"/>
      <c r="DI645" s="113"/>
      <c r="DJ645" s="113"/>
      <c r="DK645" s="113"/>
      <c r="DL645" s="113"/>
      <c r="DM645" s="113"/>
      <c r="DN645" s="113"/>
      <c r="DO645" s="113"/>
      <c r="DP645" s="113"/>
      <c r="DQ645" s="113"/>
      <c r="DR645" s="113"/>
      <c r="DS645" s="113"/>
      <c r="DT645" s="113"/>
      <c r="DU645" s="113"/>
      <c r="DV645" s="113"/>
      <c r="DW645" s="113"/>
      <c r="DX645" s="113"/>
      <c r="DY645" s="113"/>
      <c r="DZ645" s="113"/>
      <c r="EA645" s="113"/>
      <c r="EB645" s="113"/>
      <c r="EC645" s="113"/>
      <c r="ED645" s="113"/>
      <c r="EE645" s="113"/>
      <c r="EF645" s="113"/>
      <c r="EG645" s="113"/>
      <c r="EH645" s="113"/>
      <c r="EI645" s="113"/>
      <c r="EJ645" s="113"/>
      <c r="EK645" s="113"/>
      <c r="EL645" s="113"/>
      <c r="EM645" s="113"/>
      <c r="EN645" s="113"/>
      <c r="EO645" s="113"/>
      <c r="EP645" s="113"/>
      <c r="EQ645" s="113"/>
      <c r="ER645" s="113"/>
    </row>
    <row r="646" spans="1:148">
      <c r="A646" s="113"/>
      <c r="B646" s="113"/>
      <c r="S646" s="113"/>
      <c r="T646" s="113"/>
      <c r="U646" s="113"/>
      <c r="V646" s="113"/>
      <c r="W646" s="113"/>
      <c r="X646" s="113"/>
      <c r="Y646" s="113"/>
      <c r="Z646" s="113"/>
      <c r="AA646" s="113"/>
      <c r="AB646" s="113"/>
      <c r="AC646" s="113"/>
      <c r="AD646" s="113"/>
      <c r="AE646" s="113"/>
      <c r="AF646" s="113"/>
      <c r="AG646" s="113"/>
      <c r="AH646" s="113"/>
      <c r="AI646" s="113"/>
      <c r="AJ646" s="113"/>
      <c r="AK646" s="113"/>
      <c r="AL646" s="113"/>
      <c r="AM646" s="113"/>
      <c r="AN646" s="113"/>
      <c r="AO646" s="113"/>
      <c r="AP646" s="113"/>
      <c r="AQ646" s="113"/>
      <c r="AR646" s="113"/>
      <c r="AS646" s="113"/>
      <c r="AT646" s="113"/>
      <c r="AU646" s="113"/>
      <c r="AV646" s="113"/>
      <c r="AW646" s="113"/>
      <c r="AX646" s="113"/>
      <c r="AY646" s="113"/>
      <c r="AZ646" s="113"/>
      <c r="BA646" s="113"/>
      <c r="BB646" s="113"/>
      <c r="BC646" s="113"/>
      <c r="BD646" s="113"/>
      <c r="BE646" s="113"/>
      <c r="BF646" s="113"/>
      <c r="BG646" s="113"/>
      <c r="BH646" s="113"/>
      <c r="BI646" s="113"/>
      <c r="BJ646" s="113"/>
      <c r="BK646" s="113"/>
      <c r="BL646" s="113"/>
      <c r="BM646" s="113"/>
      <c r="BN646" s="113"/>
      <c r="BO646" s="113"/>
      <c r="BP646" s="113"/>
      <c r="BQ646" s="113"/>
      <c r="BR646" s="113"/>
      <c r="BS646" s="113"/>
      <c r="BT646" s="113"/>
      <c r="BU646" s="113"/>
      <c r="BV646" s="113"/>
      <c r="BW646" s="113"/>
      <c r="BX646" s="113"/>
      <c r="BY646" s="113"/>
      <c r="BZ646" s="113"/>
      <c r="CA646" s="113"/>
      <c r="CB646" s="113"/>
      <c r="CC646" s="113"/>
      <c r="CD646" s="113"/>
      <c r="CE646" s="113"/>
      <c r="CF646" s="113"/>
      <c r="CG646" s="113"/>
      <c r="CH646" s="113"/>
      <c r="CI646" s="113"/>
      <c r="CJ646" s="113"/>
      <c r="CK646" s="113"/>
      <c r="CL646" s="113"/>
      <c r="CM646" s="113"/>
      <c r="CN646" s="113"/>
      <c r="CO646" s="113"/>
      <c r="CP646" s="113"/>
      <c r="CQ646" s="113"/>
      <c r="CR646" s="113"/>
      <c r="CS646" s="113"/>
      <c r="CT646" s="113"/>
      <c r="CU646" s="113"/>
      <c r="CV646" s="113"/>
      <c r="CW646" s="113"/>
      <c r="CX646" s="113"/>
      <c r="CY646" s="113"/>
      <c r="CZ646" s="113"/>
      <c r="DA646" s="113"/>
      <c r="DB646" s="113"/>
      <c r="DC646" s="113"/>
      <c r="DD646" s="113"/>
      <c r="DE646" s="113"/>
      <c r="DF646" s="113"/>
      <c r="DG646" s="113"/>
      <c r="DH646" s="113"/>
      <c r="DI646" s="113"/>
      <c r="DJ646" s="113"/>
      <c r="DK646" s="113"/>
      <c r="DL646" s="113"/>
      <c r="DM646" s="113"/>
      <c r="DN646" s="113"/>
      <c r="DO646" s="113"/>
      <c r="DP646" s="113"/>
      <c r="DQ646" s="113"/>
      <c r="DR646" s="113"/>
      <c r="DS646" s="113"/>
      <c r="DT646" s="113"/>
      <c r="DU646" s="113"/>
      <c r="DV646" s="113"/>
      <c r="DW646" s="113"/>
      <c r="DX646" s="113"/>
      <c r="DY646" s="113"/>
      <c r="DZ646" s="113"/>
      <c r="EA646" s="113"/>
      <c r="EB646" s="113"/>
      <c r="EC646" s="113"/>
      <c r="ED646" s="113"/>
      <c r="EE646" s="113"/>
      <c r="EF646" s="113"/>
      <c r="EG646" s="113"/>
      <c r="EH646" s="113"/>
      <c r="EI646" s="113"/>
      <c r="EJ646" s="113"/>
      <c r="EK646" s="113"/>
      <c r="EL646" s="113"/>
      <c r="EM646" s="113"/>
      <c r="EN646" s="113"/>
      <c r="EO646" s="113"/>
      <c r="EP646" s="113"/>
      <c r="EQ646" s="113"/>
      <c r="ER646" s="113"/>
    </row>
    <row r="647" spans="1:148">
      <c r="A647" s="113"/>
      <c r="B647" s="113"/>
      <c r="S647" s="113"/>
      <c r="T647" s="113"/>
      <c r="U647" s="113"/>
      <c r="V647" s="113"/>
      <c r="W647" s="113"/>
      <c r="X647" s="113"/>
      <c r="Y647" s="113"/>
      <c r="Z647" s="113"/>
      <c r="AA647" s="113"/>
      <c r="AB647" s="113"/>
      <c r="AC647" s="113"/>
      <c r="AD647" s="113"/>
      <c r="AE647" s="113"/>
      <c r="AF647" s="113"/>
      <c r="AG647" s="113"/>
      <c r="AH647" s="113"/>
      <c r="AI647" s="113"/>
      <c r="AJ647" s="113"/>
      <c r="AK647" s="113"/>
      <c r="AL647" s="113"/>
      <c r="AM647" s="113"/>
      <c r="AN647" s="113"/>
      <c r="AO647" s="113"/>
      <c r="AP647" s="113"/>
      <c r="AQ647" s="113"/>
      <c r="AR647" s="113"/>
      <c r="AS647" s="113"/>
      <c r="AT647" s="113"/>
      <c r="AU647" s="113"/>
      <c r="AV647" s="113"/>
      <c r="AW647" s="113"/>
      <c r="AX647" s="113"/>
      <c r="AY647" s="113"/>
      <c r="AZ647" s="113"/>
      <c r="BA647" s="113"/>
      <c r="BB647" s="113"/>
      <c r="BC647" s="113"/>
      <c r="BD647" s="113"/>
      <c r="BE647" s="113"/>
      <c r="BF647" s="113"/>
      <c r="BG647" s="113"/>
      <c r="BH647" s="113"/>
      <c r="BI647" s="113"/>
      <c r="BJ647" s="113"/>
      <c r="BK647" s="113"/>
      <c r="BL647" s="113"/>
      <c r="BM647" s="113"/>
      <c r="BN647" s="113"/>
      <c r="BO647" s="113"/>
      <c r="BP647" s="113"/>
      <c r="BQ647" s="113"/>
      <c r="BR647" s="113"/>
      <c r="BS647" s="113"/>
      <c r="BT647" s="113"/>
      <c r="BU647" s="113"/>
      <c r="BV647" s="113"/>
      <c r="BW647" s="113"/>
      <c r="BX647" s="113"/>
      <c r="BY647" s="113"/>
      <c r="BZ647" s="113"/>
      <c r="CA647" s="113"/>
      <c r="CB647" s="113"/>
      <c r="CC647" s="113"/>
      <c r="CD647" s="113"/>
      <c r="CE647" s="113"/>
      <c r="CF647" s="113"/>
      <c r="CG647" s="113"/>
      <c r="CH647" s="113"/>
      <c r="CI647" s="113"/>
      <c r="CJ647" s="113"/>
      <c r="CK647" s="113"/>
      <c r="CL647" s="113"/>
      <c r="CM647" s="113"/>
      <c r="CN647" s="113"/>
      <c r="CO647" s="113"/>
      <c r="CP647" s="113"/>
      <c r="CQ647" s="113"/>
      <c r="CR647" s="113"/>
      <c r="CS647" s="113"/>
      <c r="CT647" s="113"/>
      <c r="CU647" s="113"/>
      <c r="CV647" s="113"/>
      <c r="CW647" s="113"/>
      <c r="CX647" s="113"/>
      <c r="CY647" s="113"/>
      <c r="CZ647" s="113"/>
      <c r="DA647" s="113"/>
      <c r="DB647" s="113"/>
      <c r="DC647" s="113"/>
      <c r="DD647" s="113"/>
      <c r="DE647" s="113"/>
      <c r="DF647" s="113"/>
      <c r="DG647" s="113"/>
      <c r="DH647" s="113"/>
      <c r="DI647" s="113"/>
      <c r="DJ647" s="113"/>
      <c r="DK647" s="113"/>
      <c r="DL647" s="113"/>
      <c r="DM647" s="113"/>
      <c r="DN647" s="113"/>
      <c r="DO647" s="113"/>
      <c r="DP647" s="113"/>
      <c r="DQ647" s="113"/>
      <c r="DR647" s="113"/>
      <c r="DS647" s="113"/>
      <c r="DT647" s="113"/>
      <c r="DU647" s="113"/>
      <c r="DV647" s="113"/>
      <c r="DW647" s="113"/>
      <c r="DX647" s="113"/>
      <c r="DY647" s="113"/>
      <c r="DZ647" s="113"/>
      <c r="EA647" s="113"/>
      <c r="EB647" s="113"/>
      <c r="EC647" s="113"/>
      <c r="ED647" s="113"/>
      <c r="EE647" s="113"/>
      <c r="EF647" s="113"/>
      <c r="EG647" s="113"/>
      <c r="EH647" s="113"/>
      <c r="EI647" s="113"/>
      <c r="EJ647" s="113"/>
      <c r="EK647" s="113"/>
      <c r="EL647" s="113"/>
      <c r="EM647" s="113"/>
      <c r="EN647" s="113"/>
      <c r="EO647" s="113"/>
      <c r="EP647" s="113"/>
      <c r="EQ647" s="113"/>
      <c r="ER647" s="113"/>
    </row>
    <row r="648" spans="1:148">
      <c r="A648" s="113"/>
      <c r="B648" s="113"/>
      <c r="S648" s="113"/>
      <c r="T648" s="113"/>
      <c r="U648" s="113"/>
      <c r="V648" s="113"/>
      <c r="W648" s="113"/>
      <c r="X648" s="113"/>
      <c r="Y648" s="113"/>
      <c r="Z648" s="113"/>
      <c r="AA648" s="113"/>
      <c r="AB648" s="113"/>
      <c r="AC648" s="113"/>
      <c r="AD648" s="113"/>
      <c r="AE648" s="113"/>
      <c r="AF648" s="113"/>
      <c r="AG648" s="113"/>
      <c r="AH648" s="113"/>
      <c r="AI648" s="113"/>
      <c r="AJ648" s="113"/>
      <c r="AK648" s="113"/>
      <c r="AL648" s="113"/>
      <c r="AM648" s="113"/>
      <c r="AN648" s="113"/>
      <c r="AO648" s="113"/>
      <c r="AP648" s="113"/>
      <c r="AQ648" s="113"/>
      <c r="AR648" s="113"/>
      <c r="AS648" s="113"/>
      <c r="AT648" s="113"/>
      <c r="AU648" s="113"/>
      <c r="AV648" s="113"/>
      <c r="AW648" s="113"/>
      <c r="AX648" s="113"/>
      <c r="AY648" s="113"/>
      <c r="AZ648" s="113"/>
      <c r="BA648" s="113"/>
      <c r="BB648" s="113"/>
      <c r="BC648" s="113"/>
      <c r="BD648" s="113"/>
      <c r="BE648" s="113"/>
      <c r="BF648" s="113"/>
      <c r="BG648" s="113"/>
      <c r="BH648" s="113"/>
      <c r="BI648" s="113"/>
      <c r="BJ648" s="113"/>
      <c r="BK648" s="113"/>
      <c r="BL648" s="113"/>
      <c r="BM648" s="113"/>
      <c r="BN648" s="113"/>
      <c r="BO648" s="113"/>
      <c r="BP648" s="113"/>
      <c r="BQ648" s="113"/>
      <c r="BR648" s="113"/>
      <c r="BS648" s="113"/>
      <c r="BT648" s="113"/>
      <c r="BU648" s="113"/>
      <c r="BV648" s="113"/>
      <c r="BW648" s="113"/>
      <c r="BX648" s="113"/>
      <c r="BY648" s="113"/>
      <c r="BZ648" s="113"/>
      <c r="CA648" s="113"/>
      <c r="CB648" s="113"/>
      <c r="CC648" s="113"/>
      <c r="CD648" s="113"/>
      <c r="CE648" s="113"/>
      <c r="CF648" s="113"/>
      <c r="CG648" s="113"/>
      <c r="CH648" s="113"/>
      <c r="CI648" s="113"/>
      <c r="CJ648" s="113"/>
      <c r="CK648" s="113"/>
      <c r="CL648" s="113"/>
      <c r="CM648" s="113"/>
      <c r="CN648" s="113"/>
      <c r="CO648" s="113"/>
      <c r="CP648" s="113"/>
      <c r="CQ648" s="113"/>
      <c r="CR648" s="113"/>
      <c r="CS648" s="113"/>
      <c r="CT648" s="113"/>
      <c r="CU648" s="113"/>
      <c r="CV648" s="113"/>
      <c r="CW648" s="113"/>
      <c r="CX648" s="113"/>
      <c r="CY648" s="113"/>
      <c r="CZ648" s="113"/>
      <c r="DA648" s="113"/>
      <c r="DB648" s="113"/>
      <c r="DC648" s="113"/>
      <c r="DD648" s="113"/>
      <c r="DE648" s="113"/>
      <c r="DF648" s="113"/>
      <c r="DG648" s="113"/>
      <c r="DH648" s="113"/>
      <c r="DI648" s="113"/>
      <c r="DJ648" s="113"/>
      <c r="DK648" s="113"/>
      <c r="DL648" s="113"/>
      <c r="DM648" s="113"/>
      <c r="DN648" s="113"/>
      <c r="DO648" s="113"/>
      <c r="DP648" s="113"/>
      <c r="DQ648" s="113"/>
      <c r="DR648" s="113"/>
      <c r="DS648" s="113"/>
      <c r="DT648" s="113"/>
      <c r="DU648" s="113"/>
      <c r="DV648" s="113"/>
      <c r="DW648" s="113"/>
      <c r="DX648" s="113"/>
      <c r="DY648" s="113"/>
      <c r="DZ648" s="113"/>
      <c r="EA648" s="113"/>
      <c r="EB648" s="113"/>
      <c r="EC648" s="113"/>
      <c r="ED648" s="113"/>
      <c r="EE648" s="113"/>
      <c r="EF648" s="113"/>
      <c r="EG648" s="113"/>
      <c r="EH648" s="113"/>
      <c r="EI648" s="113"/>
      <c r="EJ648" s="113"/>
      <c r="EK648" s="113"/>
      <c r="EL648" s="113"/>
      <c r="EM648" s="113"/>
      <c r="EN648" s="113"/>
      <c r="EO648" s="113"/>
      <c r="EP648" s="113"/>
      <c r="EQ648" s="113"/>
      <c r="ER648" s="113"/>
    </row>
    <row r="649" spans="1:148">
      <c r="A649" s="113"/>
      <c r="B649" s="113"/>
      <c r="S649" s="113"/>
      <c r="T649" s="113"/>
      <c r="U649" s="113"/>
      <c r="V649" s="113"/>
      <c r="W649" s="113"/>
      <c r="X649" s="113"/>
      <c r="Y649" s="113"/>
      <c r="Z649" s="113"/>
      <c r="AA649" s="113"/>
      <c r="AB649" s="113"/>
      <c r="AC649" s="113"/>
      <c r="AD649" s="113"/>
      <c r="AE649" s="113"/>
      <c r="AF649" s="113"/>
      <c r="AG649" s="113"/>
      <c r="AH649" s="113"/>
      <c r="AI649" s="113"/>
      <c r="AJ649" s="113"/>
      <c r="AK649" s="113"/>
      <c r="AL649" s="113"/>
      <c r="AM649" s="113"/>
      <c r="AN649" s="113"/>
      <c r="AO649" s="113"/>
      <c r="AP649" s="113"/>
      <c r="AQ649" s="113"/>
      <c r="AR649" s="113"/>
      <c r="AS649" s="113"/>
      <c r="AT649" s="113"/>
      <c r="AU649" s="113"/>
      <c r="AV649" s="113"/>
      <c r="AW649" s="113"/>
      <c r="AX649" s="113"/>
      <c r="AY649" s="113"/>
      <c r="AZ649" s="113"/>
      <c r="BA649" s="113"/>
      <c r="BB649" s="113"/>
      <c r="BC649" s="113"/>
      <c r="BD649" s="113"/>
      <c r="BE649" s="113"/>
      <c r="BF649" s="113"/>
      <c r="BG649" s="113"/>
      <c r="BH649" s="113"/>
      <c r="BI649" s="113"/>
      <c r="BJ649" s="113"/>
      <c r="BK649" s="113"/>
      <c r="BL649" s="113"/>
      <c r="BM649" s="113"/>
      <c r="BN649" s="113"/>
      <c r="BO649" s="113"/>
      <c r="BP649" s="113"/>
      <c r="BQ649" s="113"/>
      <c r="BR649" s="113"/>
      <c r="BS649" s="113"/>
      <c r="BT649" s="113"/>
      <c r="BU649" s="113"/>
      <c r="BV649" s="113"/>
      <c r="BW649" s="113"/>
      <c r="BX649" s="113"/>
      <c r="BY649" s="113"/>
      <c r="BZ649" s="113"/>
      <c r="CA649" s="113"/>
      <c r="CB649" s="113"/>
      <c r="CC649" s="113"/>
      <c r="CD649" s="113"/>
      <c r="CE649" s="113"/>
      <c r="CF649" s="113"/>
      <c r="CG649" s="113"/>
      <c r="CH649" s="113"/>
      <c r="CI649" s="113"/>
      <c r="CJ649" s="113"/>
      <c r="CK649" s="113"/>
      <c r="CL649" s="113"/>
      <c r="CM649" s="113"/>
      <c r="CN649" s="113"/>
      <c r="CO649" s="113"/>
      <c r="CP649" s="113"/>
      <c r="CQ649" s="113"/>
      <c r="CR649" s="113"/>
      <c r="CS649" s="113"/>
      <c r="CT649" s="113"/>
      <c r="CU649" s="113"/>
      <c r="CV649" s="113"/>
      <c r="CW649" s="113"/>
      <c r="CX649" s="113"/>
      <c r="CY649" s="113"/>
      <c r="CZ649" s="113"/>
      <c r="DA649" s="113"/>
      <c r="DB649" s="113"/>
      <c r="DC649" s="113"/>
      <c r="DD649" s="113"/>
      <c r="DE649" s="113"/>
      <c r="DF649" s="113"/>
      <c r="DG649" s="113"/>
      <c r="DH649" s="113"/>
      <c r="DI649" s="113"/>
      <c r="DJ649" s="113"/>
      <c r="DK649" s="113"/>
      <c r="DL649" s="113"/>
      <c r="DM649" s="113"/>
      <c r="DN649" s="113"/>
      <c r="DO649" s="113"/>
      <c r="DP649" s="113"/>
      <c r="DQ649" s="113"/>
      <c r="DR649" s="113"/>
      <c r="DS649" s="113"/>
      <c r="DT649" s="113"/>
      <c r="DU649" s="113"/>
      <c r="DV649" s="113"/>
      <c r="DW649" s="113"/>
      <c r="DX649" s="113"/>
      <c r="DY649" s="113"/>
      <c r="DZ649" s="113"/>
      <c r="EA649" s="113"/>
      <c r="EB649" s="113"/>
      <c r="EC649" s="113"/>
      <c r="ED649" s="113"/>
      <c r="EE649" s="113"/>
      <c r="EF649" s="113"/>
      <c r="EG649" s="113"/>
      <c r="EH649" s="113"/>
      <c r="EI649" s="113"/>
      <c r="EJ649" s="113"/>
      <c r="EK649" s="113"/>
      <c r="EL649" s="113"/>
      <c r="EM649" s="113"/>
      <c r="EN649" s="113"/>
      <c r="EO649" s="113"/>
      <c r="EP649" s="113"/>
      <c r="EQ649" s="113"/>
      <c r="ER649" s="113"/>
    </row>
    <row r="650" spans="1:148">
      <c r="A650" s="113"/>
      <c r="B650" s="113"/>
      <c r="S650" s="113"/>
      <c r="T650" s="113"/>
      <c r="U650" s="113"/>
      <c r="V650" s="113"/>
      <c r="W650" s="113"/>
      <c r="X650" s="113"/>
      <c r="Y650" s="113"/>
      <c r="Z650" s="113"/>
      <c r="AA650" s="113"/>
      <c r="AB650" s="113"/>
      <c r="AC650" s="113"/>
      <c r="AD650" s="113"/>
      <c r="AE650" s="113"/>
      <c r="AF650" s="113"/>
      <c r="AG650" s="113"/>
      <c r="AH650" s="113"/>
      <c r="AI650" s="113"/>
      <c r="AJ650" s="113"/>
      <c r="AK650" s="113"/>
      <c r="AL650" s="113"/>
      <c r="AM650" s="113"/>
      <c r="AN650" s="113"/>
      <c r="AO650" s="113"/>
      <c r="AP650" s="113"/>
      <c r="AQ650" s="113"/>
      <c r="AR650" s="113"/>
      <c r="AS650" s="113"/>
      <c r="AT650" s="113"/>
      <c r="AU650" s="113"/>
      <c r="AV650" s="113"/>
      <c r="AW650" s="113"/>
      <c r="AX650" s="113"/>
      <c r="AY650" s="113"/>
      <c r="AZ650" s="113"/>
      <c r="BA650" s="113"/>
      <c r="BB650" s="113"/>
      <c r="BC650" s="113"/>
      <c r="BD650" s="113"/>
      <c r="BE650" s="113"/>
      <c r="BF650" s="113"/>
      <c r="BG650" s="113"/>
      <c r="BH650" s="113"/>
      <c r="BI650" s="113"/>
      <c r="BJ650" s="113"/>
      <c r="BK650" s="113"/>
      <c r="BL650" s="113"/>
      <c r="BM650" s="113"/>
      <c r="BN650" s="113"/>
      <c r="BO650" s="113"/>
      <c r="BP650" s="113"/>
      <c r="BQ650" s="113"/>
      <c r="BR650" s="113"/>
      <c r="BS650" s="113"/>
      <c r="BT650" s="113"/>
      <c r="BU650" s="113"/>
      <c r="BV650" s="113"/>
      <c r="BW650" s="113"/>
      <c r="BX650" s="113"/>
      <c r="BY650" s="113"/>
      <c r="BZ650" s="113"/>
      <c r="CA650" s="113"/>
      <c r="CB650" s="113"/>
      <c r="CC650" s="113"/>
      <c r="CD650" s="113"/>
      <c r="CE650" s="113"/>
      <c r="CF650" s="113"/>
      <c r="CG650" s="113"/>
      <c r="CH650" s="113"/>
      <c r="CI650" s="113"/>
      <c r="CJ650" s="113"/>
      <c r="CK650" s="113"/>
      <c r="CL650" s="113"/>
      <c r="CM650" s="113"/>
      <c r="CN650" s="113"/>
      <c r="CO650" s="113"/>
      <c r="CP650" s="113"/>
      <c r="CQ650" s="113"/>
      <c r="CR650" s="113"/>
      <c r="CS650" s="113"/>
      <c r="CT650" s="113"/>
      <c r="CU650" s="113"/>
      <c r="CV650" s="113"/>
      <c r="CW650" s="113"/>
      <c r="CX650" s="113"/>
      <c r="CY650" s="113"/>
      <c r="CZ650" s="113"/>
      <c r="DA650" s="113"/>
      <c r="DB650" s="113"/>
      <c r="DC650" s="113"/>
      <c r="DD650" s="113"/>
      <c r="DE650" s="113"/>
      <c r="DF650" s="113"/>
      <c r="DG650" s="113"/>
      <c r="DH650" s="113"/>
      <c r="DI650" s="113"/>
      <c r="DJ650" s="113"/>
      <c r="DK650" s="113"/>
      <c r="DL650" s="113"/>
      <c r="DM650" s="113"/>
      <c r="DN650" s="113"/>
      <c r="DO650" s="113"/>
      <c r="DP650" s="113"/>
      <c r="DQ650" s="113"/>
      <c r="DR650" s="113"/>
      <c r="DS650" s="113"/>
      <c r="DT650" s="113"/>
      <c r="DU650" s="113"/>
      <c r="DV650" s="113"/>
      <c r="DW650" s="113"/>
      <c r="DX650" s="113"/>
      <c r="DY650" s="113"/>
      <c r="DZ650" s="113"/>
      <c r="EA650" s="113"/>
      <c r="EB650" s="113"/>
      <c r="EC650" s="113"/>
      <c r="ED650" s="113"/>
      <c r="EE650" s="113"/>
      <c r="EF650" s="113"/>
      <c r="EG650" s="113"/>
      <c r="EH650" s="113"/>
      <c r="EI650" s="113"/>
      <c r="EJ650" s="113"/>
      <c r="EK650" s="113"/>
      <c r="EL650" s="113"/>
      <c r="EM650" s="113"/>
      <c r="EN650" s="113"/>
      <c r="EO650" s="113"/>
      <c r="EP650" s="113"/>
      <c r="EQ650" s="113"/>
      <c r="ER650" s="113"/>
    </row>
    <row r="651" spans="1:148">
      <c r="A651" s="113"/>
      <c r="B651" s="113"/>
      <c r="S651" s="113"/>
      <c r="T651" s="113"/>
      <c r="U651" s="113"/>
      <c r="V651" s="113"/>
      <c r="W651" s="113"/>
      <c r="X651" s="113"/>
      <c r="Y651" s="113"/>
      <c r="Z651" s="113"/>
      <c r="AA651" s="113"/>
      <c r="AB651" s="113"/>
      <c r="AC651" s="113"/>
      <c r="AD651" s="113"/>
      <c r="AE651" s="113"/>
      <c r="AF651" s="113"/>
      <c r="AG651" s="113"/>
      <c r="AH651" s="113"/>
      <c r="AI651" s="113"/>
      <c r="AJ651" s="113"/>
      <c r="AK651" s="113"/>
      <c r="AL651" s="113"/>
      <c r="AM651" s="113"/>
      <c r="AN651" s="113"/>
      <c r="AO651" s="113"/>
      <c r="AP651" s="113"/>
      <c r="AQ651" s="113"/>
      <c r="AR651" s="113"/>
      <c r="AS651" s="113"/>
      <c r="AT651" s="113"/>
      <c r="AU651" s="113"/>
      <c r="AV651" s="113"/>
      <c r="AW651" s="113"/>
      <c r="AX651" s="113"/>
      <c r="AY651" s="113"/>
      <c r="AZ651" s="113"/>
      <c r="BA651" s="113"/>
      <c r="BB651" s="113"/>
      <c r="BC651" s="113"/>
      <c r="BD651" s="113"/>
      <c r="BE651" s="113"/>
      <c r="BF651" s="113"/>
      <c r="BG651" s="113"/>
      <c r="BH651" s="113"/>
      <c r="BI651" s="113"/>
      <c r="BJ651" s="113"/>
      <c r="BK651" s="113"/>
      <c r="BL651" s="113"/>
      <c r="BM651" s="113"/>
      <c r="BN651" s="113"/>
      <c r="BO651" s="113"/>
      <c r="BP651" s="113"/>
      <c r="BQ651" s="113"/>
      <c r="BR651" s="113"/>
      <c r="BS651" s="113"/>
      <c r="BT651" s="113"/>
      <c r="BU651" s="113"/>
      <c r="BV651" s="113"/>
      <c r="BW651" s="113"/>
      <c r="BX651" s="113"/>
      <c r="BY651" s="113"/>
      <c r="BZ651" s="113"/>
      <c r="CA651" s="113"/>
      <c r="CB651" s="113"/>
      <c r="CC651" s="113"/>
      <c r="CD651" s="113"/>
      <c r="CE651" s="113"/>
      <c r="CF651" s="113"/>
      <c r="CG651" s="113"/>
      <c r="CH651" s="113"/>
      <c r="CI651" s="113"/>
      <c r="CJ651" s="113"/>
      <c r="CK651" s="113"/>
      <c r="CL651" s="113"/>
      <c r="CM651" s="113"/>
      <c r="CN651" s="113"/>
      <c r="CO651" s="113"/>
      <c r="CP651" s="113"/>
      <c r="CQ651" s="113"/>
      <c r="CR651" s="113"/>
      <c r="CS651" s="113"/>
      <c r="CT651" s="113"/>
      <c r="CU651" s="113"/>
      <c r="CV651" s="113"/>
      <c r="CW651" s="113"/>
      <c r="CX651" s="113"/>
      <c r="CY651" s="113"/>
      <c r="CZ651" s="113"/>
      <c r="DA651" s="113"/>
      <c r="DB651" s="113"/>
      <c r="DC651" s="113"/>
      <c r="DD651" s="113"/>
      <c r="DE651" s="113"/>
      <c r="DF651" s="113"/>
      <c r="DG651" s="113"/>
      <c r="DH651" s="113"/>
      <c r="DI651" s="113"/>
      <c r="DJ651" s="113"/>
      <c r="DK651" s="113"/>
      <c r="DL651" s="113"/>
      <c r="DM651" s="113"/>
      <c r="DN651" s="113"/>
      <c r="DO651" s="113"/>
      <c r="DP651" s="113"/>
      <c r="DQ651" s="113"/>
      <c r="DR651" s="113"/>
      <c r="DS651" s="113"/>
      <c r="DT651" s="113"/>
      <c r="DU651" s="113"/>
      <c r="DV651" s="113"/>
      <c r="DW651" s="113"/>
      <c r="DX651" s="113"/>
      <c r="DY651" s="113"/>
      <c r="DZ651" s="113"/>
      <c r="EA651" s="113"/>
      <c r="EB651" s="113"/>
      <c r="EC651" s="113"/>
      <c r="ED651" s="113"/>
      <c r="EE651" s="113"/>
      <c r="EF651" s="113"/>
      <c r="EG651" s="113"/>
      <c r="EH651" s="113"/>
      <c r="EI651" s="113"/>
      <c r="EJ651" s="113"/>
      <c r="EK651" s="113"/>
      <c r="EL651" s="113"/>
      <c r="EM651" s="113"/>
      <c r="EN651" s="113"/>
      <c r="EO651" s="113"/>
      <c r="EP651" s="113"/>
      <c r="EQ651" s="113"/>
      <c r="ER651" s="113"/>
    </row>
    <row r="652" spans="1:148">
      <c r="A652" s="113"/>
      <c r="B652" s="113"/>
      <c r="S652" s="113"/>
      <c r="T652" s="113"/>
      <c r="U652" s="113"/>
      <c r="V652" s="113"/>
      <c r="W652" s="113"/>
      <c r="X652" s="113"/>
      <c r="Y652" s="113"/>
      <c r="Z652" s="113"/>
      <c r="AA652" s="113"/>
      <c r="AB652" s="113"/>
      <c r="AC652" s="113"/>
      <c r="AD652" s="113"/>
      <c r="AE652" s="113"/>
      <c r="AF652" s="113"/>
      <c r="AG652" s="113"/>
      <c r="AH652" s="113"/>
      <c r="AI652" s="113"/>
      <c r="AJ652" s="113"/>
      <c r="AK652" s="113"/>
      <c r="AL652" s="113"/>
      <c r="AM652" s="113"/>
      <c r="AN652" s="113"/>
      <c r="AO652" s="113"/>
      <c r="AP652" s="113"/>
      <c r="AQ652" s="113"/>
      <c r="AR652" s="113"/>
      <c r="AS652" s="113"/>
      <c r="AT652" s="113"/>
      <c r="AU652" s="113"/>
      <c r="AV652" s="113"/>
      <c r="AW652" s="113"/>
      <c r="AX652" s="113"/>
      <c r="AY652" s="113"/>
      <c r="AZ652" s="113"/>
      <c r="BA652" s="113"/>
      <c r="BB652" s="113"/>
      <c r="BC652" s="113"/>
      <c r="BD652" s="113"/>
      <c r="BE652" s="113"/>
      <c r="BF652" s="113"/>
      <c r="BG652" s="113"/>
      <c r="BH652" s="113"/>
      <c r="BI652" s="113"/>
      <c r="BJ652" s="113"/>
      <c r="BK652" s="113"/>
      <c r="BL652" s="113"/>
      <c r="BM652" s="113"/>
      <c r="BN652" s="113"/>
      <c r="BO652" s="113"/>
      <c r="BP652" s="113"/>
      <c r="BQ652" s="113"/>
      <c r="BR652" s="113"/>
      <c r="BS652" s="113"/>
      <c r="BT652" s="113"/>
      <c r="BU652" s="113"/>
      <c r="BV652" s="113"/>
      <c r="BW652" s="113"/>
      <c r="BX652" s="113"/>
      <c r="BY652" s="113"/>
      <c r="BZ652" s="113"/>
      <c r="CA652" s="113"/>
      <c r="CB652" s="113"/>
      <c r="CC652" s="113"/>
      <c r="CD652" s="113"/>
      <c r="CE652" s="113"/>
      <c r="CF652" s="113"/>
      <c r="CG652" s="113"/>
      <c r="CH652" s="113"/>
      <c r="CI652" s="113"/>
      <c r="CJ652" s="113"/>
      <c r="CK652" s="113"/>
      <c r="CL652" s="113"/>
      <c r="CM652" s="113"/>
      <c r="CN652" s="113"/>
      <c r="CO652" s="113"/>
      <c r="CP652" s="113"/>
      <c r="CQ652" s="113"/>
      <c r="CR652" s="113"/>
      <c r="CS652" s="113"/>
      <c r="CT652" s="113"/>
      <c r="CU652" s="113"/>
      <c r="CV652" s="113"/>
      <c r="CW652" s="113"/>
      <c r="CX652" s="113"/>
      <c r="CY652" s="113"/>
      <c r="CZ652" s="113"/>
      <c r="DA652" s="113"/>
      <c r="DB652" s="113"/>
      <c r="DC652" s="113"/>
      <c r="DD652" s="113"/>
      <c r="DE652" s="113"/>
      <c r="DF652" s="113"/>
      <c r="DG652" s="113"/>
      <c r="DH652" s="113"/>
      <c r="DI652" s="113"/>
      <c r="DJ652" s="113"/>
      <c r="DK652" s="113"/>
      <c r="DL652" s="113"/>
      <c r="DM652" s="113"/>
      <c r="DN652" s="113"/>
      <c r="DO652" s="113"/>
      <c r="DP652" s="113"/>
      <c r="DQ652" s="113"/>
      <c r="DR652" s="113"/>
      <c r="DS652" s="113"/>
      <c r="DT652" s="113"/>
      <c r="DU652" s="113"/>
      <c r="DV652" s="113"/>
      <c r="DW652" s="113"/>
      <c r="DX652" s="113"/>
      <c r="DY652" s="113"/>
      <c r="DZ652" s="113"/>
      <c r="EA652" s="113"/>
      <c r="EB652" s="113"/>
      <c r="EC652" s="113"/>
      <c r="ED652" s="113"/>
      <c r="EE652" s="113"/>
      <c r="EF652" s="113"/>
      <c r="EG652" s="113"/>
      <c r="EH652" s="113"/>
      <c r="EI652" s="113"/>
      <c r="EJ652" s="113"/>
      <c r="EK652" s="113"/>
      <c r="EL652" s="113"/>
      <c r="EM652" s="113"/>
      <c r="EN652" s="113"/>
      <c r="EO652" s="113"/>
      <c r="EP652" s="113"/>
      <c r="EQ652" s="113"/>
      <c r="ER652" s="113"/>
    </row>
    <row r="653" spans="1:148">
      <c r="A653" s="113"/>
      <c r="B653" s="113"/>
      <c r="S653" s="113"/>
      <c r="T653" s="113"/>
      <c r="U653" s="113"/>
      <c r="V653" s="113"/>
      <c r="W653" s="113"/>
      <c r="X653" s="113"/>
      <c r="Y653" s="113"/>
      <c r="Z653" s="113"/>
      <c r="AA653" s="113"/>
      <c r="AB653" s="113"/>
      <c r="AC653" s="113"/>
      <c r="AD653" s="113"/>
      <c r="AE653" s="113"/>
      <c r="AF653" s="113"/>
      <c r="AG653" s="113"/>
      <c r="AH653" s="113"/>
      <c r="AI653" s="113"/>
      <c r="AJ653" s="113"/>
      <c r="AK653" s="113"/>
      <c r="AL653" s="113"/>
      <c r="AM653" s="113"/>
      <c r="AN653" s="113"/>
      <c r="AO653" s="113"/>
      <c r="AP653" s="113"/>
      <c r="AQ653" s="113"/>
      <c r="AR653" s="113"/>
      <c r="AS653" s="113"/>
      <c r="AT653" s="113"/>
      <c r="AU653" s="113"/>
      <c r="AV653" s="113"/>
      <c r="AW653" s="113"/>
      <c r="AX653" s="113"/>
      <c r="AY653" s="113"/>
      <c r="AZ653" s="113"/>
      <c r="BA653" s="113"/>
      <c r="BB653" s="113"/>
      <c r="BC653" s="113"/>
      <c r="BD653" s="113"/>
      <c r="BE653" s="113"/>
      <c r="BF653" s="113"/>
      <c r="BG653" s="113"/>
      <c r="BH653" s="113"/>
      <c r="BI653" s="113"/>
      <c r="BJ653" s="113"/>
      <c r="BK653" s="113"/>
      <c r="BL653" s="113"/>
      <c r="BM653" s="113"/>
      <c r="BN653" s="113"/>
      <c r="BO653" s="113"/>
      <c r="BP653" s="113"/>
      <c r="BQ653" s="113"/>
      <c r="BR653" s="113"/>
      <c r="BS653" s="113"/>
      <c r="BT653" s="113"/>
      <c r="BU653" s="113"/>
      <c r="BV653" s="113"/>
      <c r="BW653" s="113"/>
      <c r="BX653" s="113"/>
      <c r="BY653" s="113"/>
      <c r="BZ653" s="113"/>
      <c r="CA653" s="113"/>
      <c r="CB653" s="113"/>
      <c r="CC653" s="113"/>
      <c r="CD653" s="113"/>
      <c r="CE653" s="113"/>
      <c r="CF653" s="113"/>
      <c r="CG653" s="113"/>
      <c r="CH653" s="113"/>
      <c r="CI653" s="113"/>
      <c r="CJ653" s="113"/>
      <c r="CK653" s="113"/>
      <c r="CL653" s="113"/>
      <c r="CM653" s="113"/>
      <c r="CN653" s="113"/>
      <c r="CO653" s="113"/>
      <c r="CP653" s="113"/>
      <c r="CQ653" s="113"/>
      <c r="CR653" s="113"/>
      <c r="CS653" s="113"/>
      <c r="CT653" s="113"/>
      <c r="CU653" s="113"/>
      <c r="CV653" s="113"/>
      <c r="CW653" s="113"/>
      <c r="CX653" s="113"/>
      <c r="CY653" s="113"/>
      <c r="CZ653" s="113"/>
      <c r="DA653" s="113"/>
      <c r="DB653" s="113"/>
      <c r="DC653" s="113"/>
      <c r="DD653" s="113"/>
      <c r="DE653" s="113"/>
      <c r="DF653" s="113"/>
      <c r="DG653" s="113"/>
      <c r="DH653" s="113"/>
      <c r="DI653" s="113"/>
      <c r="DJ653" s="113"/>
      <c r="DK653" s="113"/>
      <c r="DL653" s="113"/>
      <c r="DM653" s="113"/>
      <c r="DN653" s="113"/>
      <c r="DO653" s="113"/>
      <c r="DP653" s="113"/>
      <c r="DQ653" s="113"/>
      <c r="DR653" s="113"/>
      <c r="DS653" s="113"/>
      <c r="DT653" s="113"/>
      <c r="DU653" s="113"/>
      <c r="DV653" s="113"/>
      <c r="DW653" s="113"/>
      <c r="DX653" s="113"/>
      <c r="DY653" s="113"/>
      <c r="DZ653" s="113"/>
      <c r="EA653" s="113"/>
      <c r="EB653" s="113"/>
      <c r="EC653" s="113"/>
      <c r="ED653" s="113"/>
      <c r="EE653" s="113"/>
      <c r="EF653" s="113"/>
      <c r="EG653" s="113"/>
      <c r="EH653" s="113"/>
      <c r="EI653" s="113"/>
      <c r="EJ653" s="113"/>
      <c r="EK653" s="113"/>
      <c r="EL653" s="113"/>
      <c r="EM653" s="113"/>
      <c r="EN653" s="113"/>
      <c r="EO653" s="113"/>
      <c r="EP653" s="113"/>
      <c r="EQ653" s="113"/>
      <c r="ER653" s="113"/>
    </row>
    <row r="654" spans="1:148">
      <c r="A654" s="113"/>
      <c r="B654" s="113"/>
      <c r="S654" s="113"/>
      <c r="T654" s="113"/>
      <c r="U654" s="113"/>
      <c r="V654" s="113"/>
      <c r="W654" s="113"/>
      <c r="X654" s="113"/>
      <c r="Y654" s="113"/>
      <c r="Z654" s="113"/>
      <c r="AA654" s="113"/>
      <c r="AB654" s="113"/>
      <c r="AC654" s="113"/>
      <c r="AD654" s="113"/>
      <c r="AE654" s="113"/>
      <c r="AF654" s="113"/>
      <c r="AG654" s="113"/>
      <c r="AH654" s="113"/>
      <c r="AI654" s="113"/>
      <c r="AJ654" s="113"/>
      <c r="AK654" s="113"/>
      <c r="AL654" s="113"/>
      <c r="AM654" s="113"/>
      <c r="AN654" s="113"/>
      <c r="AO654" s="113"/>
      <c r="AP654" s="113"/>
      <c r="AQ654" s="113"/>
      <c r="AR654" s="113"/>
      <c r="AS654" s="113"/>
      <c r="AT654" s="113"/>
      <c r="AU654" s="113"/>
      <c r="AV654" s="113"/>
      <c r="AW654" s="113"/>
      <c r="AX654" s="113"/>
      <c r="AY654" s="113"/>
      <c r="AZ654" s="113"/>
      <c r="BA654" s="113"/>
      <c r="BB654" s="113"/>
      <c r="BC654" s="113"/>
      <c r="BD654" s="113"/>
      <c r="BE654" s="113"/>
      <c r="BF654" s="113"/>
      <c r="BG654" s="113"/>
      <c r="BH654" s="113"/>
      <c r="BI654" s="113"/>
      <c r="BJ654" s="113"/>
      <c r="BK654" s="113"/>
      <c r="BL654" s="113"/>
      <c r="BM654" s="113"/>
      <c r="BN654" s="113"/>
      <c r="BO654" s="113"/>
      <c r="BP654" s="113"/>
      <c r="BQ654" s="113"/>
      <c r="BR654" s="113"/>
      <c r="BS654" s="113"/>
      <c r="BT654" s="113"/>
      <c r="BU654" s="113"/>
      <c r="BV654" s="113"/>
      <c r="BW654" s="113"/>
      <c r="BX654" s="113"/>
      <c r="BY654" s="113"/>
      <c r="BZ654" s="113"/>
      <c r="CA654" s="113"/>
      <c r="CB654" s="113"/>
      <c r="CC654" s="113"/>
      <c r="CD654" s="113"/>
      <c r="CE654" s="113"/>
      <c r="CF654" s="113"/>
      <c r="CG654" s="113"/>
      <c r="CH654" s="113"/>
      <c r="CI654" s="113"/>
      <c r="CJ654" s="113"/>
      <c r="CK654" s="113"/>
      <c r="CL654" s="113"/>
      <c r="CM654" s="113"/>
      <c r="CN654" s="113"/>
      <c r="CO654" s="113"/>
      <c r="CP654" s="113"/>
      <c r="CQ654" s="113"/>
      <c r="CR654" s="113"/>
      <c r="CS654" s="113"/>
      <c r="CT654" s="113"/>
      <c r="CU654" s="113"/>
      <c r="CV654" s="113"/>
      <c r="CW654" s="113"/>
      <c r="CX654" s="113"/>
      <c r="CY654" s="113"/>
      <c r="CZ654" s="113"/>
      <c r="DA654" s="113"/>
      <c r="DB654" s="113"/>
      <c r="DC654" s="113"/>
      <c r="DD654" s="113"/>
      <c r="DE654" s="113"/>
      <c r="DF654" s="113"/>
      <c r="DG654" s="113"/>
      <c r="DH654" s="113"/>
      <c r="DI654" s="113"/>
      <c r="DJ654" s="113"/>
      <c r="DK654" s="113"/>
      <c r="DL654" s="113"/>
      <c r="DM654" s="113"/>
      <c r="DN654" s="113"/>
      <c r="DO654" s="113"/>
      <c r="DP654" s="113"/>
      <c r="DQ654" s="113"/>
      <c r="DR654" s="113"/>
      <c r="DS654" s="113"/>
      <c r="DT654" s="113"/>
      <c r="DU654" s="113"/>
      <c r="DV654" s="113"/>
      <c r="DW654" s="113"/>
      <c r="DX654" s="113"/>
      <c r="DY654" s="113"/>
      <c r="DZ654" s="113"/>
      <c r="EA654" s="113"/>
      <c r="EB654" s="113"/>
      <c r="EC654" s="113"/>
      <c r="ED654" s="113"/>
      <c r="EE654" s="113"/>
      <c r="EF654" s="113"/>
      <c r="EG654" s="113"/>
      <c r="EH654" s="113"/>
      <c r="EI654" s="113"/>
      <c r="EJ654" s="113"/>
      <c r="EK654" s="113"/>
      <c r="EL654" s="113"/>
      <c r="EM654" s="113"/>
      <c r="EN654" s="113"/>
      <c r="EO654" s="113"/>
      <c r="EP654" s="113"/>
      <c r="EQ654" s="113"/>
      <c r="ER654" s="113"/>
    </row>
    <row r="655" spans="1:148">
      <c r="A655" s="113"/>
      <c r="B655" s="113"/>
      <c r="S655" s="113"/>
      <c r="T655" s="113"/>
      <c r="U655" s="113"/>
      <c r="V655" s="113"/>
      <c r="W655" s="113"/>
      <c r="X655" s="113"/>
      <c r="Y655" s="113"/>
      <c r="Z655" s="113"/>
      <c r="AA655" s="113"/>
      <c r="AB655" s="113"/>
      <c r="AC655" s="113"/>
      <c r="AD655" s="113"/>
      <c r="AE655" s="113"/>
      <c r="AF655" s="113"/>
      <c r="AG655" s="113"/>
      <c r="AH655" s="113"/>
      <c r="AI655" s="113"/>
      <c r="AJ655" s="113"/>
      <c r="AK655" s="113"/>
      <c r="AL655" s="113"/>
      <c r="AM655" s="113"/>
      <c r="AN655" s="113"/>
      <c r="AO655" s="113"/>
      <c r="AP655" s="113"/>
      <c r="AQ655" s="113"/>
      <c r="AR655" s="113"/>
      <c r="AS655" s="113"/>
      <c r="AT655" s="113"/>
      <c r="AU655" s="113"/>
      <c r="AV655" s="113"/>
      <c r="AW655" s="113"/>
      <c r="AX655" s="113"/>
      <c r="AY655" s="113"/>
      <c r="AZ655" s="113"/>
      <c r="BA655" s="113"/>
      <c r="BB655" s="113"/>
      <c r="BC655" s="113"/>
      <c r="BD655" s="113"/>
      <c r="BE655" s="113"/>
      <c r="BF655" s="113"/>
      <c r="BG655" s="113"/>
      <c r="BH655" s="113"/>
      <c r="BI655" s="113"/>
      <c r="BJ655" s="113"/>
      <c r="BK655" s="113"/>
      <c r="BL655" s="113"/>
      <c r="BM655" s="113"/>
      <c r="BN655" s="113"/>
      <c r="BO655" s="113"/>
      <c r="BP655" s="113"/>
      <c r="BQ655" s="113"/>
      <c r="BR655" s="113"/>
      <c r="BS655" s="113"/>
      <c r="BT655" s="113"/>
      <c r="BU655" s="113"/>
      <c r="BV655" s="113"/>
      <c r="BW655" s="113"/>
      <c r="BX655" s="113"/>
      <c r="BY655" s="113"/>
      <c r="BZ655" s="113"/>
      <c r="CA655" s="113"/>
      <c r="CB655" s="113"/>
      <c r="CC655" s="113"/>
      <c r="CD655" s="113"/>
      <c r="CE655" s="113"/>
      <c r="CF655" s="113"/>
      <c r="CG655" s="113"/>
      <c r="CH655" s="113"/>
      <c r="CI655" s="113"/>
      <c r="CJ655" s="113"/>
      <c r="CK655" s="113"/>
      <c r="CL655" s="113"/>
      <c r="CM655" s="113"/>
      <c r="CN655" s="113"/>
      <c r="CO655" s="113"/>
      <c r="CP655" s="113"/>
      <c r="CQ655" s="113"/>
      <c r="CR655" s="113"/>
      <c r="CS655" s="113"/>
      <c r="CT655" s="113"/>
      <c r="CU655" s="113"/>
      <c r="CV655" s="113"/>
      <c r="CW655" s="113"/>
      <c r="CX655" s="113"/>
      <c r="CY655" s="113"/>
      <c r="CZ655" s="113"/>
      <c r="DA655" s="113"/>
      <c r="DB655" s="113"/>
      <c r="DC655" s="113"/>
      <c r="DD655" s="113"/>
      <c r="DE655" s="113"/>
      <c r="DF655" s="113"/>
      <c r="DG655" s="113"/>
      <c r="DH655" s="113"/>
      <c r="DI655" s="113"/>
      <c r="DJ655" s="113"/>
      <c r="DK655" s="113"/>
      <c r="DL655" s="113"/>
      <c r="DM655" s="113"/>
      <c r="DN655" s="113"/>
      <c r="DO655" s="113"/>
      <c r="DP655" s="113"/>
      <c r="DQ655" s="113"/>
      <c r="DR655" s="113"/>
      <c r="DS655" s="113"/>
      <c r="DT655" s="113"/>
      <c r="DU655" s="113"/>
      <c r="DV655" s="113"/>
      <c r="DW655" s="113"/>
      <c r="DX655" s="113"/>
      <c r="DY655" s="113"/>
      <c r="DZ655" s="113"/>
      <c r="EA655" s="113"/>
      <c r="EB655" s="113"/>
      <c r="EC655" s="113"/>
      <c r="ED655" s="113"/>
      <c r="EE655" s="113"/>
      <c r="EF655" s="113"/>
      <c r="EG655" s="113"/>
      <c r="EH655" s="113"/>
      <c r="EI655" s="113"/>
      <c r="EJ655" s="113"/>
      <c r="EK655" s="113"/>
      <c r="EL655" s="113"/>
      <c r="EM655" s="113"/>
      <c r="EN655" s="113"/>
      <c r="EO655" s="113"/>
      <c r="EP655" s="113"/>
      <c r="EQ655" s="113"/>
      <c r="ER655" s="113"/>
    </row>
    <row r="656" spans="1:148">
      <c r="A656" s="113"/>
      <c r="B656" s="113"/>
      <c r="S656" s="113"/>
      <c r="T656" s="113"/>
      <c r="U656" s="113"/>
      <c r="V656" s="113"/>
      <c r="W656" s="113"/>
      <c r="X656" s="113"/>
      <c r="Y656" s="113"/>
      <c r="Z656" s="113"/>
      <c r="AA656" s="113"/>
      <c r="AB656" s="113"/>
      <c r="AC656" s="113"/>
      <c r="AD656" s="113"/>
      <c r="AE656" s="113"/>
      <c r="AF656" s="113"/>
      <c r="AG656" s="113"/>
      <c r="AH656" s="113"/>
      <c r="AI656" s="113"/>
      <c r="AJ656" s="113"/>
      <c r="AK656" s="113"/>
      <c r="AL656" s="113"/>
      <c r="AM656" s="113"/>
      <c r="AN656" s="113"/>
      <c r="AO656" s="113"/>
      <c r="AP656" s="113"/>
      <c r="AQ656" s="113"/>
      <c r="AR656" s="113"/>
      <c r="AS656" s="113"/>
      <c r="AT656" s="113"/>
      <c r="AU656" s="113"/>
      <c r="AV656" s="113"/>
      <c r="AW656" s="113"/>
      <c r="AX656" s="113"/>
      <c r="AY656" s="113"/>
      <c r="AZ656" s="113"/>
      <c r="BA656" s="113"/>
      <c r="BB656" s="113"/>
      <c r="BC656" s="113"/>
      <c r="BD656" s="113"/>
      <c r="BE656" s="113"/>
      <c r="BF656" s="113"/>
      <c r="BG656" s="113"/>
      <c r="BH656" s="113"/>
      <c r="BI656" s="113"/>
      <c r="BJ656" s="113"/>
      <c r="BK656" s="113"/>
      <c r="BL656" s="113"/>
      <c r="BM656" s="113"/>
      <c r="BN656" s="113"/>
      <c r="BO656" s="113"/>
      <c r="BP656" s="113"/>
      <c r="BQ656" s="113"/>
      <c r="BR656" s="113"/>
      <c r="BS656" s="113"/>
      <c r="BT656" s="113"/>
      <c r="BU656" s="113"/>
      <c r="BV656" s="113"/>
      <c r="BW656" s="113"/>
      <c r="BX656" s="113"/>
      <c r="BY656" s="113"/>
      <c r="BZ656" s="113"/>
      <c r="CA656" s="113"/>
      <c r="CB656" s="113"/>
      <c r="CC656" s="113"/>
      <c r="CD656" s="113"/>
      <c r="CE656" s="113"/>
      <c r="CF656" s="113"/>
      <c r="CG656" s="113"/>
      <c r="CH656" s="113"/>
      <c r="CI656" s="113"/>
      <c r="CJ656" s="113"/>
      <c r="CK656" s="113"/>
      <c r="CL656" s="113"/>
      <c r="CM656" s="113"/>
      <c r="CN656" s="113"/>
      <c r="CO656" s="113"/>
      <c r="CP656" s="113"/>
      <c r="CQ656" s="113"/>
      <c r="CR656" s="113"/>
      <c r="CS656" s="113"/>
      <c r="CT656" s="113"/>
      <c r="CU656" s="113"/>
      <c r="CV656" s="113"/>
      <c r="CW656" s="113"/>
      <c r="CX656" s="113"/>
      <c r="CY656" s="113"/>
      <c r="CZ656" s="113"/>
      <c r="DA656" s="113"/>
      <c r="DB656" s="113"/>
      <c r="DC656" s="113"/>
      <c r="DD656" s="113"/>
      <c r="DE656" s="113"/>
      <c r="DF656" s="113"/>
      <c r="DG656" s="113"/>
      <c r="DH656" s="113"/>
      <c r="DI656" s="113"/>
      <c r="DJ656" s="113"/>
      <c r="DK656" s="113"/>
      <c r="DL656" s="113"/>
      <c r="DM656" s="113"/>
      <c r="DN656" s="113"/>
      <c r="DO656" s="113"/>
      <c r="DP656" s="113"/>
      <c r="DQ656" s="113"/>
      <c r="DR656" s="113"/>
      <c r="DS656" s="113"/>
      <c r="DT656" s="113"/>
      <c r="DU656" s="113"/>
      <c r="DV656" s="113"/>
      <c r="DW656" s="113"/>
      <c r="DX656" s="113"/>
      <c r="DY656" s="113"/>
      <c r="DZ656" s="113"/>
      <c r="EA656" s="113"/>
      <c r="EB656" s="113"/>
      <c r="EC656" s="113"/>
      <c r="ED656" s="113"/>
      <c r="EE656" s="113"/>
      <c r="EF656" s="113"/>
      <c r="EG656" s="113"/>
      <c r="EH656" s="113"/>
      <c r="EI656" s="113"/>
      <c r="EJ656" s="113"/>
      <c r="EK656" s="113"/>
      <c r="EL656" s="113"/>
      <c r="EM656" s="113"/>
      <c r="EN656" s="113"/>
      <c r="EO656" s="113"/>
      <c r="EP656" s="113"/>
      <c r="EQ656" s="113"/>
      <c r="ER656" s="113"/>
    </row>
    <row r="657" spans="1:148">
      <c r="A657" s="113"/>
      <c r="B657" s="113"/>
      <c r="S657" s="113"/>
      <c r="T657" s="113"/>
      <c r="U657" s="113"/>
      <c r="V657" s="113"/>
      <c r="W657" s="113"/>
      <c r="X657" s="113"/>
      <c r="Y657" s="113"/>
      <c r="Z657" s="113"/>
      <c r="AA657" s="113"/>
      <c r="AB657" s="113"/>
      <c r="AC657" s="113"/>
      <c r="AD657" s="113"/>
      <c r="AE657" s="113"/>
      <c r="AF657" s="113"/>
      <c r="AG657" s="113"/>
      <c r="AH657" s="113"/>
      <c r="AI657" s="113"/>
      <c r="AJ657" s="113"/>
      <c r="AK657" s="113"/>
      <c r="AL657" s="113"/>
      <c r="AM657" s="113"/>
      <c r="AN657" s="113"/>
      <c r="AO657" s="113"/>
      <c r="AP657" s="113"/>
      <c r="AQ657" s="113"/>
      <c r="AR657" s="113"/>
      <c r="AS657" s="113"/>
      <c r="AT657" s="113"/>
      <c r="AU657" s="113"/>
      <c r="AV657" s="113"/>
      <c r="AW657" s="113"/>
      <c r="AX657" s="113"/>
      <c r="AY657" s="113"/>
      <c r="AZ657" s="113"/>
      <c r="BA657" s="113"/>
      <c r="BB657" s="113"/>
      <c r="BC657" s="113"/>
      <c r="BD657" s="113"/>
      <c r="BE657" s="113"/>
      <c r="BF657" s="113"/>
      <c r="BG657" s="113"/>
      <c r="BH657" s="113"/>
      <c r="BI657" s="113"/>
      <c r="BJ657" s="113"/>
      <c r="BK657" s="113"/>
      <c r="BL657" s="113"/>
      <c r="BM657" s="113"/>
      <c r="BN657" s="113"/>
      <c r="BO657" s="113"/>
      <c r="BP657" s="113"/>
      <c r="BQ657" s="113"/>
      <c r="BR657" s="113"/>
      <c r="BS657" s="113"/>
      <c r="BT657" s="113"/>
      <c r="BU657" s="113"/>
      <c r="BV657" s="113"/>
      <c r="BW657" s="113"/>
      <c r="BX657" s="113"/>
      <c r="BY657" s="113"/>
      <c r="BZ657" s="113"/>
      <c r="CA657" s="113"/>
      <c r="CB657" s="113"/>
      <c r="CC657" s="113"/>
      <c r="CD657" s="113"/>
      <c r="CE657" s="113"/>
      <c r="CF657" s="113"/>
      <c r="CG657" s="113"/>
      <c r="CH657" s="113"/>
      <c r="CI657" s="113"/>
      <c r="CJ657" s="113"/>
      <c r="CK657" s="113"/>
      <c r="CL657" s="113"/>
      <c r="CM657" s="113"/>
      <c r="CN657" s="113"/>
      <c r="CO657" s="113"/>
      <c r="CP657" s="113"/>
      <c r="CQ657" s="113"/>
      <c r="CR657" s="113"/>
      <c r="CS657" s="113"/>
      <c r="CT657" s="113"/>
      <c r="CU657" s="113"/>
      <c r="CV657" s="113"/>
      <c r="CW657" s="113"/>
      <c r="CX657" s="113"/>
      <c r="CY657" s="113"/>
      <c r="CZ657" s="113"/>
      <c r="DA657" s="113"/>
      <c r="DB657" s="113"/>
      <c r="DC657" s="113"/>
      <c r="DD657" s="113"/>
      <c r="DE657" s="113"/>
      <c r="DF657" s="113"/>
      <c r="DG657" s="113"/>
      <c r="DH657" s="113"/>
      <c r="DI657" s="113"/>
      <c r="DJ657" s="113"/>
      <c r="DK657" s="113"/>
      <c r="DL657" s="113"/>
      <c r="DM657" s="113"/>
      <c r="DN657" s="113"/>
      <c r="DO657" s="113"/>
      <c r="DP657" s="113"/>
      <c r="DQ657" s="113"/>
      <c r="DR657" s="113"/>
      <c r="DS657" s="113"/>
      <c r="DT657" s="113"/>
      <c r="DU657" s="113"/>
      <c r="DV657" s="113"/>
      <c r="DW657" s="113"/>
      <c r="DX657" s="113"/>
      <c r="DY657" s="113"/>
      <c r="DZ657" s="113"/>
      <c r="EA657" s="113"/>
      <c r="EB657" s="113"/>
      <c r="EC657" s="113"/>
      <c r="ED657" s="113"/>
      <c r="EE657" s="113"/>
      <c r="EF657" s="113"/>
      <c r="EG657" s="113"/>
      <c r="EH657" s="113"/>
      <c r="EI657" s="113"/>
      <c r="EJ657" s="113"/>
      <c r="EK657" s="113"/>
      <c r="EL657" s="113"/>
      <c r="EM657" s="113"/>
      <c r="EN657" s="113"/>
      <c r="EO657" s="113"/>
      <c r="EP657" s="113"/>
      <c r="EQ657" s="113"/>
      <c r="ER657" s="113"/>
    </row>
    <row r="658" spans="1:148">
      <c r="A658" s="113"/>
      <c r="B658" s="113"/>
      <c r="S658" s="113"/>
      <c r="T658" s="113"/>
      <c r="U658" s="113"/>
      <c r="V658" s="113"/>
      <c r="W658" s="113"/>
      <c r="X658" s="113"/>
      <c r="Y658" s="113"/>
      <c r="Z658" s="113"/>
      <c r="AA658" s="113"/>
      <c r="AB658" s="113"/>
      <c r="AC658" s="113"/>
      <c r="AD658" s="113"/>
      <c r="AE658" s="113"/>
      <c r="AF658" s="113"/>
      <c r="AG658" s="113"/>
      <c r="AH658" s="113"/>
      <c r="AI658" s="113"/>
      <c r="AJ658" s="113"/>
      <c r="AK658" s="113"/>
      <c r="AL658" s="113"/>
      <c r="AM658" s="113"/>
      <c r="AN658" s="113"/>
      <c r="AO658" s="113"/>
      <c r="AP658" s="113"/>
      <c r="AQ658" s="113"/>
      <c r="AR658" s="113"/>
      <c r="AS658" s="113"/>
      <c r="AT658" s="113"/>
      <c r="AU658" s="113"/>
      <c r="AV658" s="113"/>
      <c r="AW658" s="113"/>
      <c r="AX658" s="113"/>
      <c r="AY658" s="113"/>
      <c r="AZ658" s="113"/>
      <c r="BA658" s="113"/>
      <c r="BB658" s="113"/>
      <c r="BC658" s="113"/>
      <c r="BD658" s="113"/>
      <c r="BE658" s="113"/>
      <c r="BF658" s="113"/>
      <c r="BG658" s="113"/>
      <c r="BH658" s="113"/>
      <c r="BI658" s="113"/>
      <c r="BJ658" s="113"/>
      <c r="BK658" s="113"/>
      <c r="BL658" s="113"/>
      <c r="BM658" s="113"/>
      <c r="BN658" s="113"/>
      <c r="BO658" s="113"/>
      <c r="BP658" s="113"/>
      <c r="BQ658" s="113"/>
      <c r="BR658" s="113"/>
      <c r="BS658" s="113"/>
      <c r="BT658" s="113"/>
      <c r="BU658" s="113"/>
      <c r="BV658" s="113"/>
      <c r="BW658" s="113"/>
      <c r="BX658" s="113"/>
      <c r="BY658" s="113"/>
      <c r="BZ658" s="113"/>
      <c r="CA658" s="113"/>
      <c r="CB658" s="113"/>
      <c r="CC658" s="113"/>
      <c r="CD658" s="113"/>
      <c r="CE658" s="113"/>
      <c r="CF658" s="113"/>
      <c r="CG658" s="113"/>
      <c r="CH658" s="113"/>
      <c r="CI658" s="113"/>
      <c r="CJ658" s="113"/>
      <c r="CK658" s="113"/>
      <c r="CL658" s="113"/>
      <c r="CM658" s="113"/>
      <c r="CN658" s="113"/>
      <c r="CO658" s="113"/>
      <c r="CP658" s="113"/>
      <c r="CQ658" s="113"/>
      <c r="CR658" s="113"/>
      <c r="CS658" s="113"/>
      <c r="CT658" s="113"/>
      <c r="CU658" s="113"/>
      <c r="CV658" s="113"/>
      <c r="CW658" s="113"/>
      <c r="CX658" s="113"/>
      <c r="CY658" s="113"/>
      <c r="CZ658" s="113"/>
      <c r="DA658" s="113"/>
      <c r="DB658" s="113"/>
      <c r="DC658" s="113"/>
      <c r="DD658" s="113"/>
      <c r="DE658" s="113"/>
      <c r="DF658" s="113"/>
      <c r="DG658" s="113"/>
      <c r="DH658" s="113"/>
      <c r="DI658" s="113"/>
      <c r="DJ658" s="113"/>
      <c r="DK658" s="113"/>
      <c r="DL658" s="113"/>
      <c r="DM658" s="113"/>
      <c r="DN658" s="113"/>
      <c r="DO658" s="113"/>
      <c r="DP658" s="113"/>
      <c r="DQ658" s="113"/>
      <c r="DR658" s="113"/>
      <c r="DS658" s="113"/>
      <c r="DT658" s="113"/>
      <c r="DU658" s="113"/>
      <c r="DV658" s="113"/>
      <c r="DW658" s="113"/>
      <c r="DX658" s="113"/>
      <c r="DY658" s="113"/>
      <c r="DZ658" s="113"/>
      <c r="EA658" s="113"/>
      <c r="EB658" s="113"/>
      <c r="EC658" s="113"/>
      <c r="ED658" s="113"/>
      <c r="EE658" s="113"/>
      <c r="EF658" s="113"/>
      <c r="EG658" s="113"/>
      <c r="EH658" s="113"/>
      <c r="EI658" s="113"/>
      <c r="EJ658" s="113"/>
      <c r="EK658" s="113"/>
      <c r="EL658" s="113"/>
      <c r="EM658" s="113"/>
      <c r="EN658" s="113"/>
      <c r="EO658" s="113"/>
      <c r="EP658" s="113"/>
      <c r="EQ658" s="113"/>
      <c r="ER658" s="113"/>
    </row>
    <row r="659" spans="1:148">
      <c r="A659" s="113"/>
      <c r="B659" s="113"/>
      <c r="S659" s="113"/>
      <c r="T659" s="113"/>
      <c r="U659" s="113"/>
      <c r="V659" s="113"/>
      <c r="W659" s="113"/>
      <c r="X659" s="113"/>
      <c r="Y659" s="113"/>
      <c r="Z659" s="113"/>
      <c r="AA659" s="113"/>
      <c r="AB659" s="113"/>
      <c r="AC659" s="113"/>
      <c r="AD659" s="113"/>
      <c r="AE659" s="113"/>
      <c r="AF659" s="113"/>
      <c r="AG659" s="113"/>
      <c r="AH659" s="113"/>
      <c r="AI659" s="113"/>
      <c r="AJ659" s="113"/>
      <c r="AK659" s="113"/>
      <c r="AL659" s="113"/>
      <c r="AM659" s="113"/>
      <c r="AN659" s="113"/>
      <c r="AO659" s="113"/>
      <c r="AP659" s="113"/>
      <c r="AQ659" s="113"/>
      <c r="AR659" s="113"/>
      <c r="AS659" s="113"/>
      <c r="AT659" s="113"/>
      <c r="AU659" s="113"/>
      <c r="AV659" s="113"/>
      <c r="AW659" s="113"/>
      <c r="AX659" s="113"/>
      <c r="AY659" s="113"/>
      <c r="AZ659" s="113"/>
      <c r="BA659" s="113"/>
      <c r="BB659" s="113"/>
      <c r="BC659" s="113"/>
      <c r="BD659" s="113"/>
      <c r="BE659" s="113"/>
      <c r="BF659" s="113"/>
      <c r="BG659" s="113"/>
      <c r="BH659" s="113"/>
      <c r="BI659" s="113"/>
      <c r="BJ659" s="113"/>
      <c r="BK659" s="113"/>
      <c r="BL659" s="113"/>
      <c r="BM659" s="113"/>
      <c r="BN659" s="113"/>
      <c r="BO659" s="113"/>
      <c r="BP659" s="113"/>
      <c r="BQ659" s="113"/>
      <c r="BR659" s="113"/>
      <c r="BS659" s="113"/>
      <c r="BT659" s="113"/>
      <c r="BU659" s="113"/>
      <c r="BV659" s="113"/>
      <c r="BW659" s="113"/>
      <c r="BX659" s="113"/>
      <c r="BY659" s="113"/>
      <c r="BZ659" s="113"/>
      <c r="CA659" s="113"/>
      <c r="CB659" s="113"/>
      <c r="CC659" s="113"/>
      <c r="CD659" s="113"/>
      <c r="CE659" s="113"/>
      <c r="CF659" s="113"/>
      <c r="CG659" s="113"/>
      <c r="CH659" s="113"/>
      <c r="CI659" s="113"/>
      <c r="CJ659" s="113"/>
      <c r="CK659" s="113"/>
      <c r="CL659" s="113"/>
      <c r="CM659" s="113"/>
      <c r="CN659" s="113"/>
      <c r="CO659" s="113"/>
      <c r="CP659" s="113"/>
      <c r="CQ659" s="113"/>
      <c r="CR659" s="113"/>
      <c r="CS659" s="113"/>
      <c r="CT659" s="113"/>
      <c r="CU659" s="113"/>
      <c r="CV659" s="113"/>
      <c r="CW659" s="113"/>
      <c r="CX659" s="113"/>
      <c r="CY659" s="113"/>
      <c r="CZ659" s="113"/>
      <c r="DA659" s="113"/>
      <c r="DB659" s="113"/>
      <c r="DC659" s="113"/>
      <c r="DD659" s="113"/>
      <c r="DE659" s="113"/>
      <c r="DF659" s="113"/>
      <c r="DG659" s="113"/>
      <c r="DH659" s="113"/>
      <c r="DI659" s="113"/>
      <c r="DJ659" s="113"/>
      <c r="DK659" s="113"/>
      <c r="DL659" s="113"/>
      <c r="DM659" s="113"/>
      <c r="DN659" s="113"/>
      <c r="DO659" s="113"/>
      <c r="DP659" s="113"/>
      <c r="DQ659" s="113"/>
      <c r="DR659" s="113"/>
      <c r="DS659" s="113"/>
      <c r="DT659" s="113"/>
      <c r="DU659" s="113"/>
      <c r="DV659" s="113"/>
      <c r="DW659" s="113"/>
      <c r="DX659" s="113"/>
      <c r="DY659" s="113"/>
      <c r="DZ659" s="113"/>
      <c r="EA659" s="113"/>
      <c r="EB659" s="113"/>
      <c r="EC659" s="113"/>
      <c r="ED659" s="113"/>
      <c r="EE659" s="113"/>
      <c r="EF659" s="113"/>
      <c r="EG659" s="113"/>
      <c r="EH659" s="113"/>
      <c r="EI659" s="113"/>
      <c r="EJ659" s="113"/>
      <c r="EK659" s="113"/>
      <c r="EL659" s="113"/>
      <c r="EM659" s="113"/>
      <c r="EN659" s="113"/>
      <c r="EO659" s="113"/>
      <c r="EP659" s="113"/>
      <c r="EQ659" s="113"/>
      <c r="ER659" s="113"/>
    </row>
    <row r="660" spans="1:148">
      <c r="A660" s="113"/>
      <c r="B660" s="113"/>
      <c r="S660" s="113"/>
      <c r="T660" s="113"/>
      <c r="U660" s="113"/>
      <c r="V660" s="113"/>
      <c r="W660" s="113"/>
      <c r="X660" s="113"/>
      <c r="Y660" s="113"/>
      <c r="Z660" s="113"/>
      <c r="AA660" s="113"/>
      <c r="AB660" s="113"/>
      <c r="AC660" s="113"/>
      <c r="AD660" s="113"/>
      <c r="AE660" s="113"/>
      <c r="AF660" s="113"/>
      <c r="AG660" s="113"/>
      <c r="AH660" s="113"/>
      <c r="AI660" s="113"/>
      <c r="AJ660" s="113"/>
      <c r="AK660" s="113"/>
      <c r="AL660" s="113"/>
      <c r="AM660" s="113"/>
      <c r="AN660" s="113"/>
      <c r="AO660" s="113"/>
      <c r="AP660" s="113"/>
      <c r="AQ660" s="113"/>
      <c r="AR660" s="113"/>
      <c r="AS660" s="113"/>
      <c r="AT660" s="113"/>
      <c r="AU660" s="113"/>
      <c r="AV660" s="113"/>
      <c r="AW660" s="113"/>
      <c r="AX660" s="113"/>
      <c r="AY660" s="113"/>
      <c r="AZ660" s="113"/>
      <c r="BA660" s="113"/>
      <c r="BB660" s="113"/>
      <c r="BC660" s="113"/>
      <c r="BD660" s="113"/>
      <c r="BE660" s="113"/>
      <c r="BF660" s="113"/>
      <c r="BG660" s="113"/>
      <c r="BH660" s="113"/>
      <c r="BI660" s="113"/>
      <c r="BJ660" s="113"/>
      <c r="BK660" s="113"/>
      <c r="BL660" s="113"/>
      <c r="BM660" s="113"/>
      <c r="BN660" s="113"/>
      <c r="BO660" s="113"/>
      <c r="BP660" s="113"/>
      <c r="BQ660" s="113"/>
      <c r="BR660" s="113"/>
      <c r="BS660" s="113"/>
      <c r="BT660" s="113"/>
      <c r="BU660" s="113"/>
      <c r="BV660" s="113"/>
      <c r="BW660" s="113"/>
      <c r="BX660" s="113"/>
      <c r="BY660" s="113"/>
      <c r="BZ660" s="113"/>
      <c r="CA660" s="113"/>
      <c r="CB660" s="113"/>
      <c r="CC660" s="113"/>
      <c r="CD660" s="113"/>
      <c r="CE660" s="113"/>
      <c r="CF660" s="113"/>
      <c r="CG660" s="113"/>
      <c r="CH660" s="113"/>
      <c r="CI660" s="113"/>
      <c r="CJ660" s="113"/>
      <c r="CK660" s="113"/>
      <c r="CL660" s="113"/>
      <c r="CM660" s="113"/>
      <c r="CN660" s="113"/>
      <c r="CO660" s="113"/>
      <c r="CP660" s="113"/>
      <c r="CQ660" s="113"/>
      <c r="CR660" s="113"/>
      <c r="CS660" s="113"/>
      <c r="CT660" s="113"/>
      <c r="CU660" s="113"/>
      <c r="CV660" s="113"/>
      <c r="CW660" s="113"/>
      <c r="CX660" s="113"/>
      <c r="CY660" s="113"/>
      <c r="CZ660" s="113"/>
      <c r="DA660" s="113"/>
      <c r="DB660" s="113"/>
      <c r="DC660" s="113"/>
      <c r="DD660" s="113"/>
      <c r="DE660" s="113"/>
      <c r="DF660" s="113"/>
      <c r="DG660" s="113"/>
      <c r="DH660" s="113"/>
      <c r="DI660" s="113"/>
      <c r="DJ660" s="113"/>
      <c r="DK660" s="113"/>
      <c r="DL660" s="113"/>
      <c r="DM660" s="113"/>
      <c r="DN660" s="113"/>
      <c r="DO660" s="113"/>
      <c r="DP660" s="113"/>
      <c r="DQ660" s="113"/>
      <c r="DR660" s="113"/>
      <c r="DS660" s="113"/>
      <c r="DT660" s="113"/>
      <c r="DU660" s="113"/>
      <c r="DV660" s="113"/>
      <c r="DW660" s="113"/>
      <c r="DX660" s="113"/>
      <c r="DY660" s="113"/>
      <c r="DZ660" s="113"/>
      <c r="EA660" s="113"/>
      <c r="EB660" s="113"/>
      <c r="EC660" s="113"/>
      <c r="ED660" s="113"/>
      <c r="EE660" s="113"/>
      <c r="EF660" s="113"/>
      <c r="EG660" s="113"/>
      <c r="EH660" s="113"/>
      <c r="EI660" s="113"/>
      <c r="EJ660" s="113"/>
      <c r="EK660" s="113"/>
      <c r="EL660" s="113"/>
      <c r="EM660" s="113"/>
      <c r="EN660" s="113"/>
      <c r="EO660" s="113"/>
      <c r="EP660" s="113"/>
      <c r="EQ660" s="113"/>
      <c r="ER660" s="113"/>
    </row>
    <row r="661" spans="1:148">
      <c r="A661" s="113"/>
      <c r="B661" s="113"/>
      <c r="S661" s="113"/>
      <c r="T661" s="113"/>
      <c r="U661" s="113"/>
      <c r="V661" s="113"/>
      <c r="W661" s="113"/>
      <c r="X661" s="113"/>
      <c r="Y661" s="113"/>
      <c r="Z661" s="113"/>
      <c r="AA661" s="113"/>
      <c r="AB661" s="113"/>
      <c r="AC661" s="113"/>
      <c r="AD661" s="113"/>
      <c r="AE661" s="113"/>
      <c r="AF661" s="113"/>
      <c r="AG661" s="113"/>
      <c r="AH661" s="113"/>
      <c r="AI661" s="113"/>
      <c r="AJ661" s="113"/>
      <c r="AK661" s="113"/>
      <c r="AL661" s="113"/>
      <c r="AM661" s="113"/>
      <c r="AN661" s="113"/>
      <c r="AO661" s="113"/>
      <c r="AP661" s="113"/>
      <c r="AQ661" s="113"/>
      <c r="AR661" s="113"/>
      <c r="AS661" s="113"/>
      <c r="AT661" s="113"/>
      <c r="AU661" s="113"/>
      <c r="AV661" s="113"/>
      <c r="AW661" s="113"/>
      <c r="AX661" s="113"/>
      <c r="AY661" s="113"/>
      <c r="AZ661" s="113"/>
      <c r="BA661" s="113"/>
      <c r="BB661" s="113"/>
      <c r="BC661" s="113"/>
      <c r="BD661" s="113"/>
      <c r="BE661" s="113"/>
      <c r="BF661" s="113"/>
      <c r="BG661" s="113"/>
      <c r="BH661" s="113"/>
      <c r="BI661" s="113"/>
      <c r="BJ661" s="113"/>
      <c r="BK661" s="113"/>
      <c r="BL661" s="113"/>
      <c r="BM661" s="113"/>
      <c r="BN661" s="113"/>
      <c r="BO661" s="113"/>
      <c r="BP661" s="113"/>
      <c r="BQ661" s="113"/>
      <c r="BR661" s="113"/>
      <c r="BS661" s="113"/>
      <c r="BT661" s="113"/>
      <c r="BU661" s="113"/>
      <c r="BV661" s="113"/>
      <c r="BW661" s="113"/>
      <c r="BX661" s="113"/>
      <c r="BY661" s="113"/>
      <c r="BZ661" s="113"/>
      <c r="CA661" s="113"/>
      <c r="CB661" s="113"/>
      <c r="CC661" s="113"/>
      <c r="CD661" s="113"/>
      <c r="CE661" s="113"/>
      <c r="CF661" s="113"/>
      <c r="CG661" s="113"/>
      <c r="CH661" s="113"/>
      <c r="CI661" s="113"/>
      <c r="CJ661" s="113"/>
      <c r="CK661" s="113"/>
      <c r="CL661" s="113"/>
      <c r="CM661" s="113"/>
      <c r="CN661" s="113"/>
      <c r="CO661" s="113"/>
      <c r="CP661" s="113"/>
      <c r="CQ661" s="113"/>
      <c r="CR661" s="113"/>
      <c r="CS661" s="113"/>
      <c r="CT661" s="113"/>
      <c r="CU661" s="113"/>
      <c r="CV661" s="113"/>
      <c r="CW661" s="113"/>
      <c r="CX661" s="113"/>
      <c r="CY661" s="113"/>
      <c r="CZ661" s="113"/>
      <c r="DA661" s="113"/>
      <c r="DB661" s="113"/>
      <c r="DC661" s="113"/>
      <c r="DD661" s="113"/>
      <c r="DE661" s="113"/>
      <c r="DF661" s="113"/>
      <c r="DG661" s="113"/>
      <c r="DH661" s="113"/>
      <c r="DI661" s="113"/>
      <c r="DJ661" s="113"/>
      <c r="DK661" s="113"/>
      <c r="DL661" s="113"/>
      <c r="DM661" s="113"/>
      <c r="DN661" s="113"/>
      <c r="DO661" s="113"/>
      <c r="DP661" s="113"/>
      <c r="DQ661" s="113"/>
      <c r="DR661" s="113"/>
      <c r="DS661" s="113"/>
      <c r="DT661" s="113"/>
      <c r="DU661" s="113"/>
      <c r="DV661" s="113"/>
      <c r="DW661" s="113"/>
      <c r="DX661" s="113"/>
      <c r="DY661" s="113"/>
      <c r="DZ661" s="113"/>
      <c r="EA661" s="113"/>
      <c r="EB661" s="113"/>
      <c r="EC661" s="113"/>
      <c r="ED661" s="113"/>
      <c r="EE661" s="113"/>
      <c r="EF661" s="113"/>
      <c r="EG661" s="113"/>
      <c r="EH661" s="113"/>
      <c r="EI661" s="113"/>
      <c r="EJ661" s="113"/>
      <c r="EK661" s="113"/>
      <c r="EL661" s="113"/>
      <c r="EM661" s="113"/>
      <c r="EN661" s="113"/>
      <c r="EO661" s="113"/>
      <c r="EP661" s="113"/>
      <c r="EQ661" s="113"/>
      <c r="ER661" s="113"/>
    </row>
    <row r="662" spans="1:148">
      <c r="A662" s="113"/>
      <c r="B662" s="113"/>
      <c r="S662" s="113"/>
      <c r="T662" s="113"/>
      <c r="U662" s="113"/>
      <c r="V662" s="113"/>
      <c r="W662" s="113"/>
      <c r="X662" s="113"/>
      <c r="Y662" s="113"/>
      <c r="Z662" s="113"/>
      <c r="AA662" s="113"/>
      <c r="AB662" s="113"/>
      <c r="AC662" s="113"/>
      <c r="AD662" s="113"/>
      <c r="AE662" s="113"/>
      <c r="AF662" s="113"/>
      <c r="AG662" s="113"/>
      <c r="AH662" s="113"/>
      <c r="AI662" s="113"/>
      <c r="AJ662" s="113"/>
      <c r="AK662" s="113"/>
      <c r="AL662" s="113"/>
      <c r="AM662" s="113"/>
      <c r="AN662" s="113"/>
      <c r="AO662" s="113"/>
      <c r="AP662" s="113"/>
      <c r="AQ662" s="113"/>
      <c r="AR662" s="113"/>
      <c r="AS662" s="113"/>
      <c r="AT662" s="113"/>
      <c r="AU662" s="113"/>
      <c r="AV662" s="113"/>
      <c r="AW662" s="113"/>
      <c r="AX662" s="113"/>
      <c r="AY662" s="113"/>
      <c r="AZ662" s="113"/>
      <c r="BA662" s="113"/>
      <c r="BB662" s="113"/>
      <c r="BC662" s="113"/>
      <c r="BD662" s="113"/>
      <c r="BE662" s="113"/>
      <c r="BF662" s="113"/>
      <c r="BG662" s="113"/>
      <c r="BH662" s="113"/>
      <c r="BI662" s="113"/>
      <c r="BJ662" s="113"/>
      <c r="BK662" s="113"/>
      <c r="BL662" s="113"/>
      <c r="BM662" s="113"/>
      <c r="BN662" s="113"/>
      <c r="BO662" s="113"/>
      <c r="BP662" s="113"/>
      <c r="BQ662" s="113"/>
      <c r="BR662" s="113"/>
      <c r="BS662" s="113"/>
      <c r="BT662" s="113"/>
      <c r="BU662" s="113"/>
      <c r="BV662" s="113"/>
      <c r="BW662" s="113"/>
      <c r="BX662" s="113"/>
      <c r="BY662" s="113"/>
      <c r="BZ662" s="113"/>
      <c r="CA662" s="113"/>
      <c r="CB662" s="113"/>
      <c r="CC662" s="113"/>
      <c r="CD662" s="113"/>
      <c r="CE662" s="113"/>
      <c r="CF662" s="113"/>
      <c r="CG662" s="113"/>
      <c r="CH662" s="113"/>
      <c r="CI662" s="113"/>
      <c r="CJ662" s="113"/>
      <c r="CK662" s="113"/>
      <c r="CL662" s="113"/>
      <c r="CM662" s="113"/>
      <c r="CN662" s="113"/>
      <c r="CO662" s="113"/>
      <c r="CP662" s="113"/>
      <c r="CQ662" s="113"/>
      <c r="CR662" s="113"/>
      <c r="CS662" s="113"/>
      <c r="CT662" s="113"/>
      <c r="CU662" s="113"/>
      <c r="CV662" s="113"/>
      <c r="CW662" s="113"/>
      <c r="CX662" s="113"/>
      <c r="CY662" s="113"/>
      <c r="CZ662" s="113"/>
      <c r="DA662" s="113"/>
      <c r="DB662" s="113"/>
      <c r="DC662" s="113"/>
      <c r="DD662" s="113"/>
      <c r="DE662" s="113"/>
      <c r="DF662" s="113"/>
      <c r="DG662" s="113"/>
      <c r="DH662" s="113"/>
      <c r="DI662" s="113"/>
      <c r="DJ662" s="113"/>
      <c r="DK662" s="113"/>
      <c r="DL662" s="113"/>
      <c r="DM662" s="113"/>
      <c r="DN662" s="113"/>
      <c r="DO662" s="113"/>
      <c r="DP662" s="113"/>
      <c r="DQ662" s="113"/>
      <c r="DR662" s="113"/>
      <c r="DS662" s="113"/>
      <c r="DT662" s="113"/>
      <c r="DU662" s="113"/>
      <c r="DV662" s="113"/>
      <c r="DW662" s="113"/>
      <c r="DX662" s="113"/>
      <c r="DY662" s="113"/>
      <c r="DZ662" s="113"/>
      <c r="EA662" s="113"/>
      <c r="EB662" s="113"/>
      <c r="EC662" s="113"/>
      <c r="ED662" s="113"/>
      <c r="EE662" s="113"/>
      <c r="EF662" s="113"/>
      <c r="EG662" s="113"/>
      <c r="EH662" s="113"/>
      <c r="EI662" s="113"/>
      <c r="EJ662" s="113"/>
      <c r="EK662" s="113"/>
      <c r="EL662" s="113"/>
      <c r="EM662" s="113"/>
      <c r="EN662" s="113"/>
      <c r="EO662" s="113"/>
      <c r="EP662" s="113"/>
      <c r="EQ662" s="113"/>
      <c r="ER662" s="113"/>
    </row>
    <row r="663" spans="1:148">
      <c r="A663" s="113"/>
      <c r="B663" s="113"/>
      <c r="S663" s="113"/>
      <c r="T663" s="113"/>
      <c r="U663" s="113"/>
      <c r="V663" s="113"/>
      <c r="W663" s="113"/>
      <c r="X663" s="113"/>
      <c r="Y663" s="113"/>
      <c r="Z663" s="113"/>
      <c r="AA663" s="113"/>
      <c r="AB663" s="113"/>
      <c r="AC663" s="113"/>
      <c r="AD663" s="113"/>
      <c r="AE663" s="113"/>
      <c r="AF663" s="113"/>
      <c r="AG663" s="113"/>
      <c r="AH663" s="113"/>
      <c r="AI663" s="113"/>
      <c r="AJ663" s="113"/>
      <c r="AK663" s="113"/>
      <c r="AL663" s="113"/>
      <c r="AM663" s="113"/>
      <c r="AN663" s="113"/>
      <c r="AO663" s="113"/>
      <c r="AP663" s="113"/>
      <c r="AQ663" s="113"/>
      <c r="AR663" s="113"/>
      <c r="AS663" s="113"/>
      <c r="AT663" s="113"/>
      <c r="AU663" s="113"/>
      <c r="AV663" s="113"/>
      <c r="AW663" s="113"/>
      <c r="AX663" s="113"/>
      <c r="AY663" s="113"/>
      <c r="AZ663" s="113"/>
      <c r="BA663" s="113"/>
      <c r="BB663" s="113"/>
      <c r="BC663" s="113"/>
      <c r="BD663" s="113"/>
      <c r="BE663" s="113"/>
      <c r="BF663" s="113"/>
      <c r="BG663" s="113"/>
      <c r="BH663" s="113"/>
      <c r="BI663" s="113"/>
      <c r="BJ663" s="113"/>
      <c r="BK663" s="113"/>
      <c r="BL663" s="113"/>
      <c r="BM663" s="113"/>
      <c r="BN663" s="113"/>
      <c r="BO663" s="113"/>
      <c r="BP663" s="113"/>
      <c r="BQ663" s="113"/>
      <c r="BR663" s="113"/>
      <c r="BS663" s="113"/>
      <c r="BT663" s="113"/>
      <c r="BU663" s="113"/>
      <c r="BV663" s="113"/>
      <c r="BW663" s="113"/>
      <c r="BX663" s="113"/>
      <c r="BY663" s="113"/>
      <c r="BZ663" s="113"/>
      <c r="CA663" s="113"/>
      <c r="CB663" s="113"/>
      <c r="CC663" s="113"/>
      <c r="CD663" s="113"/>
      <c r="CE663" s="113"/>
      <c r="CF663" s="113"/>
      <c r="CG663" s="113"/>
      <c r="CH663" s="113"/>
      <c r="CI663" s="113"/>
      <c r="CJ663" s="113"/>
      <c r="CK663" s="113"/>
      <c r="CL663" s="113"/>
      <c r="CM663" s="113"/>
      <c r="CN663" s="113"/>
      <c r="CO663" s="113"/>
      <c r="CP663" s="113"/>
      <c r="CQ663" s="113"/>
      <c r="CR663" s="113"/>
      <c r="CS663" s="113"/>
      <c r="CT663" s="113"/>
      <c r="CU663" s="113"/>
      <c r="CV663" s="113"/>
      <c r="CW663" s="113"/>
      <c r="CX663" s="113"/>
      <c r="CY663" s="113"/>
      <c r="CZ663" s="113"/>
      <c r="DA663" s="113"/>
      <c r="DB663" s="113"/>
      <c r="DC663" s="113"/>
      <c r="DD663" s="113"/>
      <c r="DE663" s="113"/>
      <c r="DF663" s="113"/>
      <c r="DG663" s="113"/>
      <c r="DH663" s="113"/>
      <c r="DI663" s="113"/>
      <c r="DJ663" s="113"/>
      <c r="DK663" s="113"/>
      <c r="DL663" s="113"/>
      <c r="DM663" s="113"/>
      <c r="DN663" s="113"/>
      <c r="DO663" s="113"/>
      <c r="DP663" s="113"/>
      <c r="DQ663" s="113"/>
      <c r="DR663" s="113"/>
      <c r="DS663" s="113"/>
      <c r="DT663" s="113"/>
      <c r="DU663" s="113"/>
      <c r="DV663" s="113"/>
      <c r="DW663" s="113"/>
      <c r="DX663" s="113"/>
      <c r="DY663" s="113"/>
      <c r="DZ663" s="113"/>
      <c r="EA663" s="113"/>
      <c r="EB663" s="113"/>
      <c r="EC663" s="113"/>
      <c r="ED663" s="113"/>
      <c r="EE663" s="113"/>
      <c r="EF663" s="113"/>
      <c r="EG663" s="113"/>
      <c r="EH663" s="113"/>
      <c r="EI663" s="113"/>
      <c r="EJ663" s="113"/>
      <c r="EK663" s="113"/>
      <c r="EL663" s="113"/>
      <c r="EM663" s="113"/>
      <c r="EN663" s="113"/>
      <c r="EO663" s="113"/>
      <c r="EP663" s="113"/>
      <c r="EQ663" s="113"/>
      <c r="ER663" s="113"/>
    </row>
    <row r="664" spans="1:148">
      <c r="A664" s="113"/>
      <c r="B664" s="113"/>
      <c r="S664" s="113"/>
      <c r="T664" s="113"/>
      <c r="U664" s="113"/>
      <c r="V664" s="113"/>
      <c r="W664" s="113"/>
      <c r="X664" s="113"/>
      <c r="Y664" s="113"/>
      <c r="Z664" s="113"/>
      <c r="AA664" s="113"/>
      <c r="AB664" s="113"/>
      <c r="AC664" s="113"/>
      <c r="AD664" s="113"/>
      <c r="AE664" s="113"/>
      <c r="AF664" s="113"/>
      <c r="AG664" s="113"/>
      <c r="AH664" s="113"/>
      <c r="AI664" s="113"/>
      <c r="AJ664" s="113"/>
      <c r="AK664" s="113"/>
      <c r="AL664" s="113"/>
      <c r="AM664" s="113"/>
      <c r="AN664" s="113"/>
      <c r="AO664" s="113"/>
      <c r="AP664" s="113"/>
      <c r="AQ664" s="113"/>
      <c r="AR664" s="113"/>
      <c r="AS664" s="113"/>
      <c r="AT664" s="113"/>
      <c r="AU664" s="113"/>
      <c r="AV664" s="113"/>
      <c r="AW664" s="113"/>
      <c r="AX664" s="113"/>
      <c r="AY664" s="113"/>
      <c r="AZ664" s="113"/>
      <c r="BA664" s="113"/>
      <c r="BB664" s="113"/>
      <c r="BC664" s="113"/>
      <c r="BD664" s="113"/>
      <c r="BE664" s="113"/>
      <c r="BF664" s="113"/>
      <c r="BG664" s="113"/>
      <c r="BH664" s="113"/>
      <c r="BI664" s="113"/>
      <c r="BJ664" s="113"/>
      <c r="BK664" s="113"/>
      <c r="BL664" s="113"/>
      <c r="BM664" s="113"/>
      <c r="BN664" s="113"/>
      <c r="BO664" s="113"/>
      <c r="BP664" s="113"/>
      <c r="BQ664" s="113"/>
      <c r="BR664" s="113"/>
      <c r="BS664" s="113"/>
      <c r="BT664" s="113"/>
      <c r="BU664" s="113"/>
      <c r="BV664" s="113"/>
      <c r="BW664" s="113"/>
      <c r="BX664" s="113"/>
      <c r="BY664" s="113"/>
      <c r="BZ664" s="113"/>
      <c r="CA664" s="113"/>
      <c r="CB664" s="113"/>
      <c r="CC664" s="113"/>
      <c r="CD664" s="113"/>
      <c r="CE664" s="113"/>
      <c r="CF664" s="113"/>
      <c r="CG664" s="113"/>
      <c r="CH664" s="113"/>
      <c r="CI664" s="113"/>
      <c r="CJ664" s="113"/>
      <c r="CK664" s="113"/>
      <c r="CL664" s="113"/>
      <c r="CM664" s="113"/>
      <c r="CN664" s="113"/>
      <c r="CO664" s="113"/>
      <c r="CP664" s="113"/>
      <c r="CQ664" s="113"/>
      <c r="CR664" s="113"/>
      <c r="CS664" s="113"/>
      <c r="CT664" s="113"/>
      <c r="CU664" s="113"/>
      <c r="CV664" s="113"/>
      <c r="CW664" s="113"/>
      <c r="CX664" s="113"/>
      <c r="CY664" s="113"/>
      <c r="CZ664" s="113"/>
      <c r="DA664" s="113"/>
      <c r="DB664" s="113"/>
      <c r="DC664" s="113"/>
      <c r="DD664" s="113"/>
      <c r="DE664" s="113"/>
      <c r="DF664" s="113"/>
      <c r="DG664" s="113"/>
      <c r="DH664" s="113"/>
      <c r="DI664" s="113"/>
      <c r="DJ664" s="113"/>
      <c r="DK664" s="113"/>
      <c r="DL664" s="113"/>
      <c r="DM664" s="113"/>
      <c r="DN664" s="113"/>
      <c r="DO664" s="113"/>
      <c r="DP664" s="113"/>
      <c r="DQ664" s="113"/>
      <c r="DR664" s="113"/>
      <c r="DS664" s="113"/>
      <c r="DT664" s="113"/>
      <c r="DU664" s="113"/>
      <c r="DV664" s="113"/>
      <c r="DW664" s="113"/>
      <c r="DX664" s="113"/>
      <c r="DY664" s="113"/>
      <c r="DZ664" s="113"/>
      <c r="EA664" s="113"/>
      <c r="EB664" s="113"/>
      <c r="EC664" s="113"/>
      <c r="ED664" s="113"/>
      <c r="EE664" s="113"/>
      <c r="EF664" s="113"/>
      <c r="EG664" s="113"/>
      <c r="EH664" s="113"/>
      <c r="EI664" s="113"/>
      <c r="EJ664" s="113"/>
      <c r="EK664" s="113"/>
      <c r="EL664" s="113"/>
      <c r="EM664" s="113"/>
      <c r="EN664" s="113"/>
      <c r="EO664" s="113"/>
      <c r="EP664" s="113"/>
      <c r="EQ664" s="113"/>
      <c r="ER664" s="113"/>
    </row>
    <row r="665" spans="1:148">
      <c r="A665" s="113"/>
      <c r="B665" s="113"/>
      <c r="S665" s="113"/>
      <c r="T665" s="113"/>
      <c r="U665" s="113"/>
      <c r="V665" s="113"/>
      <c r="W665" s="113"/>
      <c r="X665" s="113"/>
      <c r="Y665" s="113"/>
      <c r="Z665" s="113"/>
      <c r="AA665" s="113"/>
      <c r="AB665" s="113"/>
      <c r="AC665" s="113"/>
      <c r="AD665" s="113"/>
      <c r="AE665" s="113"/>
      <c r="AF665" s="113"/>
      <c r="AG665" s="113"/>
      <c r="AH665" s="113"/>
      <c r="AI665" s="113"/>
      <c r="AJ665" s="113"/>
      <c r="AK665" s="113"/>
      <c r="AL665" s="113"/>
      <c r="AM665" s="113"/>
      <c r="AN665" s="113"/>
      <c r="AO665" s="113"/>
      <c r="AP665" s="113"/>
      <c r="AQ665" s="113"/>
      <c r="AR665" s="113"/>
      <c r="AS665" s="113"/>
      <c r="AT665" s="113"/>
      <c r="AU665" s="113"/>
      <c r="AV665" s="113"/>
      <c r="AW665" s="113"/>
      <c r="AX665" s="113"/>
      <c r="AY665" s="113"/>
      <c r="AZ665" s="113"/>
      <c r="BA665" s="113"/>
      <c r="BB665" s="113"/>
      <c r="BC665" s="113"/>
      <c r="BD665" s="113"/>
      <c r="BE665" s="113"/>
      <c r="BF665" s="113"/>
      <c r="BG665" s="113"/>
      <c r="BH665" s="113"/>
      <c r="BI665" s="113"/>
      <c r="BJ665" s="113"/>
      <c r="BK665" s="113"/>
      <c r="BL665" s="113"/>
      <c r="BM665" s="113"/>
      <c r="BN665" s="113"/>
      <c r="BO665" s="113"/>
      <c r="BP665" s="113"/>
      <c r="BQ665" s="113"/>
      <c r="BR665" s="113"/>
      <c r="BS665" s="113"/>
      <c r="BT665" s="113"/>
      <c r="BU665" s="113"/>
      <c r="BV665" s="113"/>
      <c r="BW665" s="113"/>
      <c r="BX665" s="113"/>
      <c r="BY665" s="113"/>
      <c r="BZ665" s="113"/>
      <c r="CA665" s="113"/>
      <c r="CB665" s="113"/>
      <c r="CC665" s="113"/>
      <c r="CD665" s="113"/>
      <c r="CE665" s="113"/>
      <c r="CF665" s="113"/>
      <c r="CG665" s="113"/>
      <c r="CH665" s="113"/>
      <c r="CI665" s="113"/>
      <c r="CJ665" s="113"/>
      <c r="CK665" s="113"/>
      <c r="CL665" s="113"/>
      <c r="CM665" s="113"/>
      <c r="CN665" s="113"/>
      <c r="CO665" s="113"/>
      <c r="CP665" s="113"/>
      <c r="CQ665" s="113"/>
      <c r="CR665" s="113"/>
      <c r="CS665" s="113"/>
      <c r="CT665" s="113"/>
      <c r="CU665" s="113"/>
      <c r="CV665" s="113"/>
      <c r="CW665" s="113"/>
      <c r="CX665" s="113"/>
      <c r="CY665" s="113"/>
      <c r="CZ665" s="113"/>
      <c r="DA665" s="113"/>
      <c r="DB665" s="113"/>
      <c r="DC665" s="113"/>
      <c r="DD665" s="113"/>
      <c r="DE665" s="113"/>
      <c r="DF665" s="113"/>
      <c r="DG665" s="113"/>
      <c r="DH665" s="113"/>
      <c r="DI665" s="113"/>
      <c r="DJ665" s="113"/>
      <c r="DK665" s="113"/>
      <c r="DL665" s="113"/>
      <c r="DM665" s="113"/>
      <c r="DN665" s="113"/>
      <c r="DO665" s="113"/>
      <c r="DP665" s="113"/>
      <c r="DQ665" s="113"/>
      <c r="DR665" s="113"/>
      <c r="DS665" s="113"/>
      <c r="DT665" s="113"/>
      <c r="DU665" s="113"/>
      <c r="DV665" s="113"/>
      <c r="DW665" s="113"/>
      <c r="DX665" s="113"/>
      <c r="DY665" s="113"/>
      <c r="DZ665" s="113"/>
      <c r="EA665" s="113"/>
      <c r="EB665" s="113"/>
      <c r="EC665" s="113"/>
      <c r="ED665" s="113"/>
      <c r="EE665" s="113"/>
      <c r="EF665" s="113"/>
      <c r="EG665" s="113"/>
      <c r="EH665" s="113"/>
      <c r="EI665" s="113"/>
      <c r="EJ665" s="113"/>
      <c r="EK665" s="113"/>
      <c r="EL665" s="113"/>
      <c r="EM665" s="113"/>
      <c r="EN665" s="113"/>
      <c r="EO665" s="113"/>
      <c r="EP665" s="113"/>
      <c r="EQ665" s="113"/>
      <c r="ER665" s="113"/>
    </row>
    <row r="666" spans="1:148">
      <c r="A666" s="113"/>
      <c r="B666" s="113"/>
      <c r="S666" s="113"/>
      <c r="T666" s="113"/>
      <c r="U666" s="113"/>
      <c r="V666" s="113"/>
      <c r="W666" s="113"/>
      <c r="X666" s="113"/>
      <c r="Y666" s="113"/>
      <c r="Z666" s="113"/>
      <c r="AA666" s="113"/>
      <c r="AB666" s="113"/>
      <c r="AC666" s="113"/>
      <c r="AD666" s="113"/>
      <c r="AE666" s="113"/>
      <c r="AF666" s="113"/>
      <c r="AG666" s="113"/>
      <c r="AH666" s="113"/>
      <c r="AI666" s="113"/>
      <c r="AJ666" s="113"/>
      <c r="AK666" s="113"/>
      <c r="AL666" s="113"/>
      <c r="AM666" s="113"/>
      <c r="AN666" s="113"/>
      <c r="AO666" s="113"/>
      <c r="AP666" s="113"/>
      <c r="AQ666" s="113"/>
      <c r="AR666" s="113"/>
      <c r="AS666" s="113"/>
      <c r="AT666" s="113"/>
      <c r="AU666" s="113"/>
      <c r="AV666" s="113"/>
      <c r="AW666" s="113"/>
      <c r="AX666" s="113"/>
      <c r="AY666" s="113"/>
      <c r="AZ666" s="113"/>
      <c r="BA666" s="113"/>
      <c r="BB666" s="113"/>
      <c r="BC666" s="113"/>
      <c r="BD666" s="113"/>
      <c r="BE666" s="113"/>
      <c r="BF666" s="113"/>
      <c r="BG666" s="113"/>
      <c r="BH666" s="113"/>
      <c r="BI666" s="113"/>
      <c r="BJ666" s="113"/>
      <c r="BK666" s="113"/>
      <c r="BL666" s="113"/>
      <c r="BM666" s="113"/>
      <c r="BN666" s="113"/>
      <c r="BO666" s="113"/>
      <c r="BP666" s="113"/>
      <c r="BQ666" s="113"/>
      <c r="BR666" s="113"/>
      <c r="BS666" s="113"/>
      <c r="BT666" s="113"/>
      <c r="BU666" s="113"/>
      <c r="BV666" s="113"/>
      <c r="BW666" s="113"/>
      <c r="BX666" s="113"/>
      <c r="BY666" s="113"/>
      <c r="BZ666" s="113"/>
      <c r="CA666" s="113"/>
      <c r="CB666" s="113"/>
      <c r="CC666" s="113"/>
      <c r="CD666" s="113"/>
      <c r="CE666" s="113"/>
      <c r="CF666" s="113"/>
      <c r="CG666" s="113"/>
      <c r="CH666" s="113"/>
      <c r="CI666" s="113"/>
      <c r="CJ666" s="113"/>
      <c r="CK666" s="113"/>
      <c r="CL666" s="113"/>
      <c r="CM666" s="113"/>
      <c r="CN666" s="113"/>
      <c r="CO666" s="113"/>
      <c r="CP666" s="113"/>
      <c r="CQ666" s="113"/>
      <c r="CR666" s="113"/>
      <c r="CS666" s="113"/>
      <c r="CT666" s="113"/>
      <c r="CU666" s="113"/>
      <c r="CV666" s="113"/>
      <c r="CW666" s="113"/>
      <c r="CX666" s="113"/>
      <c r="CY666" s="113"/>
      <c r="CZ666" s="113"/>
      <c r="DA666" s="113"/>
      <c r="DB666" s="113"/>
      <c r="DC666" s="113"/>
      <c r="DD666" s="113"/>
      <c r="DE666" s="113"/>
      <c r="DF666" s="113"/>
      <c r="DG666" s="113"/>
      <c r="DH666" s="113"/>
      <c r="DI666" s="113"/>
      <c r="DJ666" s="113"/>
      <c r="DK666" s="113"/>
      <c r="DL666" s="113"/>
      <c r="DM666" s="113"/>
      <c r="DN666" s="113"/>
      <c r="DO666" s="113"/>
      <c r="DP666" s="113"/>
      <c r="DQ666" s="113"/>
      <c r="DR666" s="113"/>
      <c r="DS666" s="113"/>
      <c r="DT666" s="113"/>
      <c r="DU666" s="113"/>
      <c r="DV666" s="113"/>
      <c r="DW666" s="113"/>
      <c r="DX666" s="113"/>
      <c r="DY666" s="113"/>
      <c r="DZ666" s="113"/>
      <c r="EA666" s="113"/>
      <c r="EB666" s="113"/>
      <c r="EC666" s="113"/>
      <c r="ED666" s="113"/>
      <c r="EE666" s="113"/>
      <c r="EF666" s="113"/>
      <c r="EG666" s="113"/>
      <c r="EH666" s="113"/>
      <c r="EI666" s="113"/>
      <c r="EJ666" s="113"/>
      <c r="EK666" s="113"/>
      <c r="EL666" s="113"/>
      <c r="EM666" s="113"/>
      <c r="EN666" s="113"/>
      <c r="EO666" s="113"/>
      <c r="EP666" s="113"/>
      <c r="EQ666" s="113"/>
      <c r="ER666" s="113"/>
    </row>
    <row r="667" spans="1:148">
      <c r="A667" s="113"/>
      <c r="B667" s="113"/>
      <c r="S667" s="113"/>
      <c r="T667" s="113"/>
      <c r="U667" s="113"/>
      <c r="V667" s="113"/>
      <c r="W667" s="113"/>
      <c r="X667" s="113"/>
      <c r="Y667" s="113"/>
      <c r="Z667" s="113"/>
      <c r="AA667" s="113"/>
      <c r="AB667" s="113"/>
      <c r="AC667" s="113"/>
      <c r="AD667" s="113"/>
      <c r="AE667" s="113"/>
      <c r="AF667" s="113"/>
      <c r="AG667" s="113"/>
      <c r="AH667" s="113"/>
      <c r="AI667" s="113"/>
      <c r="AJ667" s="113"/>
      <c r="AK667" s="113"/>
      <c r="AL667" s="113"/>
      <c r="AM667" s="113"/>
      <c r="AN667" s="113"/>
      <c r="AO667" s="113"/>
      <c r="AP667" s="113"/>
      <c r="AQ667" s="113"/>
      <c r="AR667" s="113"/>
      <c r="AS667" s="113"/>
      <c r="AT667" s="113"/>
      <c r="AU667" s="113"/>
      <c r="AV667" s="113"/>
      <c r="AW667" s="113"/>
      <c r="AX667" s="113"/>
      <c r="AY667" s="113"/>
      <c r="AZ667" s="113"/>
      <c r="BA667" s="113"/>
      <c r="BB667" s="113"/>
      <c r="BC667" s="113"/>
      <c r="BD667" s="113"/>
      <c r="BE667" s="113"/>
      <c r="BF667" s="113"/>
      <c r="BG667" s="113"/>
      <c r="BH667" s="113"/>
      <c r="BI667" s="113"/>
      <c r="BJ667" s="113"/>
      <c r="BK667" s="113"/>
      <c r="BL667" s="113"/>
      <c r="BM667" s="113"/>
      <c r="BN667" s="113"/>
      <c r="BO667" s="113"/>
      <c r="BP667" s="113"/>
      <c r="BQ667" s="113"/>
      <c r="BR667" s="113"/>
      <c r="BS667" s="113"/>
      <c r="BT667" s="113"/>
      <c r="BU667" s="113"/>
      <c r="BV667" s="113"/>
      <c r="BW667" s="113"/>
      <c r="BX667" s="113"/>
      <c r="BY667" s="113"/>
      <c r="BZ667" s="113"/>
      <c r="CA667" s="113"/>
      <c r="CB667" s="113"/>
      <c r="CC667" s="113"/>
      <c r="CD667" s="113"/>
      <c r="CE667" s="113"/>
      <c r="CF667" s="113"/>
      <c r="CG667" s="113"/>
      <c r="CH667" s="113"/>
      <c r="CI667" s="113"/>
      <c r="CJ667" s="113"/>
      <c r="CK667" s="113"/>
      <c r="CL667" s="113"/>
      <c r="CM667" s="113"/>
      <c r="CN667" s="113"/>
      <c r="CO667" s="113"/>
      <c r="CP667" s="113"/>
      <c r="CQ667" s="113"/>
      <c r="CR667" s="113"/>
      <c r="CS667" s="113"/>
      <c r="CT667" s="113"/>
      <c r="CU667" s="113"/>
      <c r="CV667" s="113"/>
      <c r="CW667" s="113"/>
      <c r="CX667" s="113"/>
      <c r="CY667" s="113"/>
      <c r="CZ667" s="113"/>
      <c r="DA667" s="113"/>
      <c r="DB667" s="113"/>
      <c r="DC667" s="113"/>
      <c r="DD667" s="113"/>
      <c r="DE667" s="113"/>
      <c r="DF667" s="113"/>
      <c r="DG667" s="113"/>
      <c r="DH667" s="113"/>
      <c r="DI667" s="113"/>
      <c r="DJ667" s="113"/>
      <c r="DK667" s="113"/>
      <c r="DL667" s="113"/>
      <c r="DM667" s="113"/>
      <c r="DN667" s="113"/>
      <c r="DO667" s="113"/>
      <c r="DP667" s="113"/>
      <c r="DQ667" s="113"/>
      <c r="DR667" s="113"/>
      <c r="DS667" s="113"/>
      <c r="DT667" s="113"/>
      <c r="DU667" s="113"/>
      <c r="DV667" s="113"/>
      <c r="DW667" s="113"/>
      <c r="DX667" s="113"/>
      <c r="DY667" s="113"/>
      <c r="DZ667" s="113"/>
      <c r="EA667" s="113"/>
      <c r="EB667" s="113"/>
      <c r="EC667" s="113"/>
      <c r="ED667" s="113"/>
      <c r="EE667" s="113"/>
      <c r="EF667" s="113"/>
      <c r="EG667" s="113"/>
      <c r="EH667" s="113"/>
      <c r="EI667" s="113"/>
      <c r="EJ667" s="113"/>
      <c r="EK667" s="113"/>
      <c r="EL667" s="113"/>
      <c r="EM667" s="113"/>
      <c r="EN667" s="113"/>
      <c r="EO667" s="113"/>
      <c r="EP667" s="113"/>
      <c r="EQ667" s="113"/>
      <c r="ER667" s="113"/>
    </row>
    <row r="668" spans="1:148">
      <c r="A668" s="113"/>
      <c r="B668" s="113"/>
      <c r="S668" s="113"/>
      <c r="T668" s="113"/>
      <c r="U668" s="113"/>
      <c r="V668" s="113"/>
      <c r="W668" s="113"/>
      <c r="X668" s="113"/>
      <c r="Y668" s="113"/>
      <c r="Z668" s="113"/>
      <c r="AA668" s="113"/>
      <c r="AB668" s="113"/>
      <c r="AC668" s="113"/>
      <c r="AD668" s="113"/>
      <c r="AE668" s="113"/>
      <c r="AF668" s="113"/>
      <c r="AG668" s="113"/>
      <c r="AH668" s="113"/>
      <c r="AI668" s="113"/>
      <c r="AJ668" s="113"/>
      <c r="AK668" s="113"/>
      <c r="AL668" s="113"/>
      <c r="AM668" s="113"/>
      <c r="AN668" s="113"/>
      <c r="AO668" s="113"/>
      <c r="AP668" s="113"/>
      <c r="AQ668" s="113"/>
      <c r="AR668" s="113"/>
      <c r="AS668" s="113"/>
      <c r="AT668" s="113"/>
      <c r="AU668" s="113"/>
      <c r="AV668" s="113"/>
      <c r="AW668" s="113"/>
      <c r="AX668" s="113"/>
      <c r="AY668" s="113"/>
      <c r="AZ668" s="113"/>
      <c r="BA668" s="113"/>
      <c r="BB668" s="113"/>
      <c r="BC668" s="113"/>
      <c r="BD668" s="113"/>
      <c r="BE668" s="113"/>
      <c r="BF668" s="113"/>
      <c r="BG668" s="113"/>
      <c r="BH668" s="113"/>
      <c r="BI668" s="113"/>
      <c r="BJ668" s="113"/>
      <c r="BK668" s="113"/>
      <c r="BL668" s="113"/>
      <c r="BM668" s="113"/>
      <c r="BN668" s="113"/>
      <c r="BO668" s="113"/>
      <c r="BP668" s="113"/>
      <c r="BQ668" s="113"/>
      <c r="BR668" s="113"/>
      <c r="BS668" s="113"/>
      <c r="BT668" s="113"/>
      <c r="BU668" s="113"/>
      <c r="BV668" s="113"/>
      <c r="BW668" s="113"/>
      <c r="BX668" s="113"/>
      <c r="BY668" s="113"/>
      <c r="BZ668" s="113"/>
      <c r="CA668" s="113"/>
      <c r="CB668" s="113"/>
      <c r="CC668" s="113"/>
      <c r="CD668" s="113"/>
      <c r="CE668" s="113"/>
      <c r="CF668" s="113"/>
      <c r="CG668" s="113"/>
      <c r="CH668" s="113"/>
      <c r="CI668" s="113"/>
      <c r="CJ668" s="113"/>
      <c r="CK668" s="113"/>
      <c r="CL668" s="113"/>
      <c r="CM668" s="113"/>
      <c r="CN668" s="113"/>
      <c r="CO668" s="113"/>
      <c r="CP668" s="113"/>
      <c r="CQ668" s="113"/>
      <c r="CR668" s="113"/>
      <c r="CS668" s="113"/>
      <c r="CT668" s="113"/>
      <c r="CU668" s="113"/>
      <c r="CV668" s="113"/>
      <c r="CW668" s="113"/>
      <c r="CX668" s="113"/>
      <c r="CY668" s="113"/>
      <c r="CZ668" s="113"/>
      <c r="DA668" s="113"/>
      <c r="DB668" s="113"/>
      <c r="DC668" s="113"/>
      <c r="DD668" s="113"/>
      <c r="DE668" s="113"/>
      <c r="DF668" s="113"/>
      <c r="DG668" s="113"/>
      <c r="DH668" s="113"/>
      <c r="DI668" s="113"/>
      <c r="DJ668" s="113"/>
      <c r="DK668" s="113"/>
      <c r="DL668" s="113"/>
      <c r="DM668" s="113"/>
      <c r="DN668" s="113"/>
      <c r="DO668" s="113"/>
      <c r="DP668" s="113"/>
      <c r="DQ668" s="113"/>
      <c r="DR668" s="113"/>
      <c r="DS668" s="113"/>
      <c r="DT668" s="113"/>
      <c r="DU668" s="113"/>
      <c r="DV668" s="113"/>
      <c r="DW668" s="113"/>
      <c r="DX668" s="113"/>
      <c r="DY668" s="113"/>
      <c r="DZ668" s="113"/>
      <c r="EA668" s="113"/>
      <c r="EB668" s="113"/>
      <c r="EC668" s="113"/>
      <c r="ED668" s="113"/>
      <c r="EE668" s="113"/>
      <c r="EF668" s="113"/>
      <c r="EG668" s="113"/>
      <c r="EH668" s="113"/>
      <c r="EI668" s="113"/>
      <c r="EJ668" s="113"/>
      <c r="EK668" s="113"/>
      <c r="EL668" s="113"/>
      <c r="EM668" s="113"/>
      <c r="EN668" s="113"/>
      <c r="EO668" s="113"/>
      <c r="EP668" s="113"/>
      <c r="EQ668" s="113"/>
      <c r="ER668" s="113"/>
    </row>
    <row r="669" spans="1:148">
      <c r="A669" s="113"/>
      <c r="B669" s="113"/>
      <c r="S669" s="113"/>
      <c r="T669" s="113"/>
      <c r="U669" s="113"/>
      <c r="V669" s="113"/>
      <c r="W669" s="113"/>
      <c r="X669" s="113"/>
      <c r="Y669" s="113"/>
      <c r="Z669" s="113"/>
      <c r="AA669" s="113"/>
      <c r="AB669" s="113"/>
      <c r="AC669" s="113"/>
      <c r="AD669" s="113"/>
      <c r="AE669" s="113"/>
      <c r="AF669" s="113"/>
      <c r="AG669" s="113"/>
      <c r="AH669" s="113"/>
      <c r="AI669" s="113"/>
      <c r="AJ669" s="113"/>
      <c r="AK669" s="113"/>
      <c r="AL669" s="113"/>
      <c r="AM669" s="113"/>
      <c r="AN669" s="113"/>
      <c r="AO669" s="113"/>
      <c r="AP669" s="113"/>
      <c r="AQ669" s="113"/>
      <c r="AR669" s="113"/>
      <c r="AS669" s="113"/>
      <c r="AT669" s="113"/>
      <c r="AU669" s="113"/>
      <c r="AV669" s="113"/>
      <c r="AW669" s="113"/>
      <c r="AX669" s="113"/>
      <c r="AY669" s="113"/>
      <c r="AZ669" s="113"/>
      <c r="BA669" s="113"/>
      <c r="BB669" s="113"/>
      <c r="BC669" s="113"/>
      <c r="BD669" s="113"/>
      <c r="BE669" s="113"/>
      <c r="BF669" s="113"/>
      <c r="BG669" s="113"/>
      <c r="BH669" s="113"/>
      <c r="BI669" s="113"/>
      <c r="BJ669" s="113"/>
      <c r="BK669" s="113"/>
      <c r="BL669" s="113"/>
      <c r="BM669" s="113"/>
      <c r="BN669" s="113"/>
      <c r="BO669" s="113"/>
      <c r="BP669" s="113"/>
      <c r="BQ669" s="113"/>
      <c r="BR669" s="113"/>
      <c r="BS669" s="113"/>
      <c r="BT669" s="113"/>
      <c r="BU669" s="113"/>
      <c r="BV669" s="113"/>
      <c r="BW669" s="113"/>
      <c r="BX669" s="113"/>
      <c r="BY669" s="113"/>
      <c r="BZ669" s="113"/>
      <c r="CA669" s="113"/>
      <c r="CB669" s="113"/>
      <c r="CC669" s="113"/>
      <c r="CD669" s="113"/>
      <c r="CE669" s="113"/>
      <c r="CF669" s="113"/>
      <c r="CG669" s="113"/>
      <c r="CH669" s="113"/>
      <c r="CI669" s="113"/>
      <c r="CJ669" s="113"/>
      <c r="CK669" s="113"/>
      <c r="CL669" s="113"/>
      <c r="CM669" s="113"/>
      <c r="CN669" s="113"/>
      <c r="CO669" s="113"/>
      <c r="CP669" s="113"/>
      <c r="CQ669" s="113"/>
      <c r="CR669" s="113"/>
      <c r="CS669" s="113"/>
      <c r="CT669" s="113"/>
      <c r="CU669" s="113"/>
      <c r="CV669" s="113"/>
      <c r="CW669" s="113"/>
      <c r="CX669" s="113"/>
      <c r="CY669" s="113"/>
      <c r="CZ669" s="113"/>
      <c r="DA669" s="113"/>
      <c r="DB669" s="113"/>
      <c r="DC669" s="113"/>
      <c r="DD669" s="113"/>
      <c r="DE669" s="113"/>
      <c r="DF669" s="113"/>
      <c r="DG669" s="113"/>
      <c r="DH669" s="113"/>
      <c r="DI669" s="113"/>
      <c r="DJ669" s="113"/>
      <c r="DK669" s="113"/>
      <c r="DL669" s="113"/>
      <c r="DM669" s="113"/>
      <c r="DN669" s="113"/>
      <c r="DO669" s="113"/>
      <c r="DP669" s="113"/>
      <c r="DQ669" s="113"/>
      <c r="DR669" s="113"/>
      <c r="DS669" s="113"/>
      <c r="DT669" s="113"/>
      <c r="DU669" s="113"/>
      <c r="DV669" s="113"/>
      <c r="DW669" s="113"/>
      <c r="DX669" s="113"/>
      <c r="DY669" s="113"/>
      <c r="DZ669" s="113"/>
      <c r="EA669" s="113"/>
      <c r="EB669" s="113"/>
      <c r="EC669" s="113"/>
      <c r="ED669" s="113"/>
      <c r="EE669" s="113"/>
      <c r="EF669" s="113"/>
      <c r="EG669" s="113"/>
      <c r="EH669" s="113"/>
      <c r="EI669" s="113"/>
      <c r="EJ669" s="113"/>
      <c r="EK669" s="113"/>
      <c r="EL669" s="113"/>
      <c r="EM669" s="113"/>
      <c r="EN669" s="113"/>
      <c r="EO669" s="113"/>
      <c r="EP669" s="113"/>
      <c r="EQ669" s="113"/>
      <c r="ER669" s="113"/>
    </row>
    <row r="670" spans="1:148">
      <c r="A670" s="113"/>
      <c r="B670" s="113"/>
      <c r="S670" s="113"/>
      <c r="T670" s="113"/>
      <c r="U670" s="113"/>
      <c r="V670" s="113"/>
      <c r="W670" s="113"/>
      <c r="X670" s="113"/>
      <c r="Y670" s="113"/>
      <c r="Z670" s="113"/>
      <c r="AA670" s="113"/>
      <c r="AB670" s="113"/>
      <c r="AC670" s="113"/>
      <c r="AD670" s="113"/>
      <c r="AE670" s="113"/>
      <c r="AF670" s="113"/>
      <c r="AG670" s="113"/>
      <c r="AH670" s="113"/>
      <c r="AI670" s="113"/>
      <c r="AJ670" s="113"/>
      <c r="AK670" s="113"/>
      <c r="AL670" s="113"/>
      <c r="AM670" s="113"/>
      <c r="AN670" s="113"/>
      <c r="AO670" s="113"/>
      <c r="AP670" s="113"/>
      <c r="AQ670" s="113"/>
      <c r="AR670" s="113"/>
      <c r="AS670" s="113"/>
      <c r="AT670" s="113"/>
      <c r="AU670" s="113"/>
      <c r="AV670" s="113"/>
      <c r="AW670" s="113"/>
      <c r="AX670" s="113"/>
      <c r="AY670" s="113"/>
      <c r="AZ670" s="113"/>
      <c r="BA670" s="113"/>
      <c r="BB670" s="113"/>
      <c r="BC670" s="113"/>
      <c r="BD670" s="113"/>
      <c r="BE670" s="113"/>
      <c r="BF670" s="113"/>
      <c r="BG670" s="113"/>
      <c r="BH670" s="113"/>
      <c r="BI670" s="113"/>
      <c r="BJ670" s="113"/>
      <c r="BK670" s="113"/>
      <c r="BL670" s="113"/>
      <c r="BM670" s="113"/>
      <c r="BN670" s="113"/>
      <c r="BO670" s="113"/>
      <c r="BP670" s="113"/>
      <c r="BQ670" s="113"/>
      <c r="BR670" s="113"/>
      <c r="BS670" s="113"/>
      <c r="BT670" s="113"/>
      <c r="BU670" s="113"/>
      <c r="BV670" s="113"/>
      <c r="BW670" s="113"/>
      <c r="BX670" s="113"/>
      <c r="BY670" s="113"/>
      <c r="BZ670" s="113"/>
      <c r="CA670" s="113"/>
      <c r="CB670" s="113"/>
      <c r="CC670" s="113"/>
      <c r="CD670" s="113"/>
      <c r="CE670" s="113"/>
      <c r="CF670" s="113"/>
      <c r="CG670" s="113"/>
      <c r="CH670" s="113"/>
      <c r="CI670" s="113"/>
      <c r="CJ670" s="113"/>
      <c r="CK670" s="113"/>
      <c r="CL670" s="113"/>
      <c r="CM670" s="113"/>
      <c r="CN670" s="113"/>
      <c r="CO670" s="113"/>
      <c r="CP670" s="113"/>
      <c r="CQ670" s="113"/>
      <c r="CR670" s="113"/>
      <c r="CS670" s="113"/>
      <c r="CT670" s="113"/>
      <c r="CU670" s="113"/>
      <c r="CV670" s="113"/>
      <c r="CW670" s="113"/>
      <c r="CX670" s="113"/>
      <c r="CY670" s="113"/>
      <c r="CZ670" s="113"/>
      <c r="DA670" s="113"/>
      <c r="DB670" s="113"/>
      <c r="DC670" s="113"/>
      <c r="DD670" s="113"/>
      <c r="DE670" s="113"/>
      <c r="DF670" s="113"/>
      <c r="DG670" s="113"/>
      <c r="DH670" s="113"/>
      <c r="DI670" s="113"/>
      <c r="DJ670" s="113"/>
      <c r="DK670" s="113"/>
      <c r="DL670" s="113"/>
      <c r="DM670" s="113"/>
      <c r="DN670" s="113"/>
      <c r="DO670" s="113"/>
      <c r="DP670" s="113"/>
      <c r="DQ670" s="113"/>
      <c r="DR670" s="113"/>
      <c r="DS670" s="113"/>
      <c r="DT670" s="113"/>
      <c r="DU670" s="113"/>
      <c r="DV670" s="113"/>
      <c r="DW670" s="113"/>
      <c r="DX670" s="113"/>
      <c r="DY670" s="113"/>
      <c r="DZ670" s="113"/>
      <c r="EA670" s="113"/>
      <c r="EB670" s="113"/>
      <c r="EC670" s="113"/>
      <c r="ED670" s="113"/>
      <c r="EE670" s="113"/>
      <c r="EF670" s="113"/>
      <c r="EG670" s="113"/>
      <c r="EH670" s="113"/>
      <c r="EI670" s="113"/>
      <c r="EJ670" s="113"/>
      <c r="EK670" s="113"/>
      <c r="EL670" s="113"/>
      <c r="EM670" s="113"/>
      <c r="EN670" s="113"/>
      <c r="EO670" s="113"/>
      <c r="EP670" s="113"/>
      <c r="EQ670" s="113"/>
      <c r="ER670" s="113"/>
    </row>
    <row r="671" spans="1:148">
      <c r="A671" s="113"/>
      <c r="B671" s="113"/>
      <c r="S671" s="113"/>
      <c r="T671" s="113"/>
      <c r="U671" s="113"/>
      <c r="V671" s="113"/>
      <c r="W671" s="113"/>
      <c r="X671" s="113"/>
      <c r="Y671" s="113"/>
      <c r="Z671" s="113"/>
      <c r="AA671" s="113"/>
      <c r="AB671" s="113"/>
      <c r="AC671" s="113"/>
      <c r="AD671" s="113"/>
      <c r="AE671" s="113"/>
      <c r="AF671" s="113"/>
      <c r="AG671" s="113"/>
      <c r="AH671" s="113"/>
      <c r="AI671" s="113"/>
      <c r="AJ671" s="113"/>
      <c r="AK671" s="113"/>
      <c r="AL671" s="113"/>
      <c r="AM671" s="113"/>
      <c r="AN671" s="113"/>
      <c r="AO671" s="113"/>
      <c r="AP671" s="113"/>
      <c r="AQ671" s="113"/>
      <c r="AR671" s="113"/>
      <c r="AS671" s="113"/>
      <c r="AT671" s="113"/>
      <c r="AU671" s="113"/>
      <c r="AV671" s="113"/>
      <c r="AW671" s="113"/>
      <c r="AX671" s="113"/>
      <c r="AY671" s="113"/>
      <c r="AZ671" s="113"/>
      <c r="BA671" s="113"/>
      <c r="BB671" s="113"/>
      <c r="BC671" s="113"/>
      <c r="BD671" s="113"/>
      <c r="BE671" s="113"/>
      <c r="BF671" s="113"/>
      <c r="BG671" s="113"/>
      <c r="BH671" s="113"/>
      <c r="BI671" s="113"/>
      <c r="BJ671" s="113"/>
      <c r="BK671" s="113"/>
      <c r="BL671" s="113"/>
      <c r="BM671" s="113"/>
      <c r="BN671" s="113"/>
      <c r="BO671" s="113"/>
      <c r="BP671" s="113"/>
      <c r="BQ671" s="113"/>
      <c r="BR671" s="113"/>
      <c r="BS671" s="113"/>
      <c r="BT671" s="113"/>
      <c r="BU671" s="113"/>
      <c r="BV671" s="113"/>
      <c r="BW671" s="113"/>
      <c r="BX671" s="113"/>
      <c r="BY671" s="113"/>
      <c r="BZ671" s="113"/>
      <c r="CA671" s="113"/>
      <c r="CB671" s="113"/>
      <c r="CC671" s="113"/>
      <c r="CD671" s="113"/>
      <c r="CE671" s="113"/>
      <c r="CF671" s="113"/>
      <c r="CG671" s="113"/>
      <c r="CH671" s="113"/>
      <c r="CI671" s="113"/>
      <c r="CJ671" s="113"/>
      <c r="CK671" s="113"/>
      <c r="CL671" s="113"/>
      <c r="CM671" s="113"/>
      <c r="CN671" s="113"/>
      <c r="CO671" s="113"/>
      <c r="CP671" s="113"/>
      <c r="CQ671" s="113"/>
      <c r="CR671" s="113"/>
      <c r="CS671" s="113"/>
      <c r="CT671" s="113"/>
      <c r="CU671" s="113"/>
      <c r="CV671" s="113"/>
      <c r="CW671" s="113"/>
      <c r="CX671" s="113"/>
      <c r="CY671" s="113"/>
      <c r="CZ671" s="113"/>
      <c r="DA671" s="113"/>
      <c r="DB671" s="113"/>
      <c r="DC671" s="113"/>
      <c r="DD671" s="113"/>
      <c r="DE671" s="113"/>
      <c r="DF671" s="113"/>
      <c r="DG671" s="113"/>
      <c r="DH671" s="113"/>
      <c r="DI671" s="113"/>
      <c r="DJ671" s="113"/>
      <c r="DK671" s="113"/>
      <c r="DL671" s="113"/>
      <c r="DM671" s="113"/>
      <c r="DN671" s="113"/>
      <c r="DO671" s="113"/>
      <c r="DP671" s="113"/>
      <c r="DQ671" s="113"/>
      <c r="DR671" s="113"/>
      <c r="DS671" s="113"/>
      <c r="DT671" s="113"/>
      <c r="DU671" s="113"/>
      <c r="DV671" s="113"/>
      <c r="DW671" s="113"/>
      <c r="DX671" s="113"/>
      <c r="DY671" s="113"/>
      <c r="DZ671" s="113"/>
      <c r="EA671" s="113"/>
      <c r="EB671" s="113"/>
      <c r="EC671" s="113"/>
      <c r="ED671" s="113"/>
      <c r="EE671" s="113"/>
      <c r="EF671" s="113"/>
      <c r="EG671" s="113"/>
      <c r="EH671" s="113"/>
      <c r="EI671" s="113"/>
      <c r="EJ671" s="113"/>
      <c r="EK671" s="113"/>
      <c r="EL671" s="113"/>
      <c r="EM671" s="113"/>
      <c r="EN671" s="113"/>
      <c r="EO671" s="113"/>
      <c r="EP671" s="113"/>
      <c r="EQ671" s="113"/>
      <c r="ER671" s="113"/>
    </row>
    <row r="672" spans="1:148">
      <c r="A672" s="113"/>
      <c r="B672" s="113"/>
      <c r="S672" s="113"/>
      <c r="T672" s="113"/>
      <c r="U672" s="113"/>
      <c r="V672" s="113"/>
      <c r="W672" s="113"/>
      <c r="X672" s="113"/>
      <c r="Y672" s="113"/>
      <c r="Z672" s="113"/>
      <c r="AA672" s="113"/>
      <c r="AB672" s="113"/>
      <c r="AC672" s="113"/>
      <c r="AD672" s="113"/>
      <c r="AE672" s="113"/>
      <c r="AF672" s="113"/>
      <c r="AG672" s="113"/>
      <c r="AH672" s="113"/>
      <c r="AI672" s="113"/>
      <c r="AJ672" s="113"/>
      <c r="AK672" s="113"/>
      <c r="AL672" s="113"/>
      <c r="AM672" s="113"/>
      <c r="AN672" s="113"/>
      <c r="AO672" s="113"/>
      <c r="AP672" s="113"/>
      <c r="AQ672" s="113"/>
      <c r="AR672" s="113"/>
      <c r="AS672" s="113"/>
      <c r="AT672" s="113"/>
      <c r="AU672" s="113"/>
      <c r="AV672" s="113"/>
      <c r="AW672" s="113"/>
      <c r="AX672" s="113"/>
      <c r="AY672" s="113"/>
      <c r="AZ672" s="113"/>
      <c r="BA672" s="113"/>
      <c r="BB672" s="113"/>
      <c r="BC672" s="113"/>
      <c r="BD672" s="113"/>
      <c r="BE672" s="113"/>
      <c r="BF672" s="113"/>
      <c r="BG672" s="113"/>
      <c r="BH672" s="113"/>
      <c r="BI672" s="113"/>
      <c r="BJ672" s="113"/>
      <c r="BK672" s="113"/>
      <c r="BL672" s="113"/>
      <c r="BM672" s="113"/>
      <c r="BN672" s="113"/>
      <c r="BO672" s="113"/>
      <c r="BP672" s="113"/>
      <c r="BQ672" s="113"/>
      <c r="BR672" s="113"/>
      <c r="BS672" s="113"/>
      <c r="BT672" s="113"/>
      <c r="BU672" s="113"/>
      <c r="BV672" s="113"/>
      <c r="BW672" s="113"/>
      <c r="BX672" s="113"/>
      <c r="BY672" s="113"/>
      <c r="BZ672" s="113"/>
      <c r="CA672" s="113"/>
      <c r="CB672" s="113"/>
      <c r="CC672" s="113"/>
      <c r="CD672" s="113"/>
      <c r="CE672" s="113"/>
      <c r="CF672" s="113"/>
      <c r="CG672" s="113"/>
      <c r="CH672" s="113"/>
      <c r="CI672" s="113"/>
      <c r="CJ672" s="113"/>
      <c r="CK672" s="113"/>
      <c r="CL672" s="113"/>
      <c r="CM672" s="113"/>
      <c r="CN672" s="113"/>
      <c r="CO672" s="113"/>
      <c r="CP672" s="113"/>
      <c r="CQ672" s="113"/>
      <c r="CR672" s="113"/>
      <c r="CS672" s="113"/>
      <c r="CT672" s="113"/>
      <c r="CU672" s="113"/>
      <c r="CV672" s="113"/>
      <c r="CW672" s="113"/>
      <c r="CX672" s="113"/>
      <c r="CY672" s="113"/>
      <c r="CZ672" s="113"/>
      <c r="DA672" s="113"/>
      <c r="DB672" s="113"/>
      <c r="DC672" s="113"/>
      <c r="DD672" s="113"/>
      <c r="DE672" s="113"/>
      <c r="DF672" s="113"/>
      <c r="DG672" s="113"/>
      <c r="DH672" s="113"/>
      <c r="DI672" s="113"/>
      <c r="DJ672" s="113"/>
      <c r="DK672" s="113"/>
      <c r="DL672" s="113"/>
      <c r="DM672" s="113"/>
      <c r="DN672" s="113"/>
      <c r="DO672" s="113"/>
      <c r="DP672" s="113"/>
      <c r="DQ672" s="113"/>
      <c r="DR672" s="113"/>
      <c r="DS672" s="113"/>
      <c r="DT672" s="113"/>
      <c r="DU672" s="113"/>
      <c r="DV672" s="113"/>
      <c r="DW672" s="113"/>
      <c r="DX672" s="113"/>
      <c r="DY672" s="113"/>
      <c r="DZ672" s="113"/>
      <c r="EA672" s="113"/>
      <c r="EB672" s="113"/>
      <c r="EC672" s="113"/>
      <c r="ED672" s="113"/>
      <c r="EE672" s="113"/>
      <c r="EF672" s="113"/>
      <c r="EG672" s="113"/>
      <c r="EH672" s="113"/>
      <c r="EI672" s="113"/>
      <c r="EJ672" s="113"/>
      <c r="EK672" s="113"/>
      <c r="EL672" s="113"/>
      <c r="EM672" s="113"/>
      <c r="EN672" s="113"/>
      <c r="EO672" s="113"/>
      <c r="EP672" s="113"/>
      <c r="EQ672" s="113"/>
      <c r="ER672" s="113"/>
    </row>
    <row r="673" spans="1:148">
      <c r="A673" s="113"/>
      <c r="B673" s="113"/>
      <c r="S673" s="113"/>
      <c r="T673" s="113"/>
      <c r="U673" s="113"/>
      <c r="V673" s="113"/>
      <c r="W673" s="113"/>
      <c r="X673" s="113"/>
      <c r="Y673" s="113"/>
      <c r="Z673" s="113"/>
      <c r="AA673" s="113"/>
      <c r="AB673" s="113"/>
      <c r="AC673" s="113"/>
      <c r="AD673" s="113"/>
      <c r="AE673" s="113"/>
      <c r="AF673" s="113"/>
      <c r="AG673" s="113"/>
      <c r="AH673" s="113"/>
      <c r="AI673" s="113"/>
      <c r="AJ673" s="113"/>
      <c r="AK673" s="113"/>
      <c r="AL673" s="113"/>
      <c r="AM673" s="113"/>
      <c r="AN673" s="113"/>
      <c r="AO673" s="113"/>
      <c r="AP673" s="113"/>
      <c r="AQ673" s="113"/>
      <c r="AR673" s="113"/>
      <c r="AS673" s="113"/>
      <c r="AT673" s="113"/>
      <c r="AU673" s="113"/>
      <c r="AV673" s="113"/>
      <c r="AW673" s="113"/>
      <c r="AX673" s="113"/>
      <c r="AY673" s="113"/>
      <c r="AZ673" s="113"/>
      <c r="BA673" s="113"/>
      <c r="BB673" s="113"/>
      <c r="BC673" s="113"/>
      <c r="BD673" s="113"/>
      <c r="BE673" s="113"/>
      <c r="BF673" s="113"/>
      <c r="BG673" s="113"/>
      <c r="BH673" s="113"/>
      <c r="BI673" s="113"/>
      <c r="BJ673" s="113"/>
      <c r="BK673" s="113"/>
      <c r="BL673" s="113"/>
      <c r="BM673" s="113"/>
      <c r="BN673" s="113"/>
      <c r="BO673" s="113"/>
      <c r="BP673" s="113"/>
      <c r="BQ673" s="113"/>
      <c r="BR673" s="113"/>
      <c r="BS673" s="113"/>
      <c r="BT673" s="113"/>
      <c r="BU673" s="113"/>
      <c r="BV673" s="113"/>
      <c r="BW673" s="113"/>
      <c r="BX673" s="113"/>
      <c r="BY673" s="113"/>
      <c r="BZ673" s="113"/>
      <c r="CA673" s="113"/>
      <c r="CB673" s="113"/>
      <c r="CC673" s="113"/>
      <c r="CD673" s="113"/>
      <c r="CE673" s="113"/>
      <c r="CF673" s="113"/>
      <c r="CG673" s="113"/>
      <c r="CH673" s="113"/>
      <c r="CI673" s="113"/>
      <c r="CJ673" s="113"/>
      <c r="CK673" s="113"/>
      <c r="CL673" s="113"/>
      <c r="CM673" s="113"/>
      <c r="CN673" s="113"/>
      <c r="CO673" s="113"/>
      <c r="CP673" s="113"/>
      <c r="CQ673" s="113"/>
      <c r="CR673" s="113"/>
      <c r="CS673" s="113"/>
      <c r="CT673" s="113"/>
      <c r="CU673" s="113"/>
      <c r="CV673" s="113"/>
      <c r="CW673" s="113"/>
      <c r="CX673" s="113"/>
      <c r="CY673" s="113"/>
      <c r="CZ673" s="113"/>
      <c r="DA673" s="113"/>
      <c r="DB673" s="113"/>
      <c r="DC673" s="113"/>
      <c r="DD673" s="113"/>
      <c r="DE673" s="113"/>
      <c r="DF673" s="113"/>
      <c r="DG673" s="113"/>
      <c r="DH673" s="113"/>
      <c r="DI673" s="113"/>
      <c r="DJ673" s="113"/>
      <c r="DK673" s="113"/>
      <c r="DL673" s="113"/>
      <c r="DM673" s="113"/>
      <c r="DN673" s="113"/>
      <c r="DO673" s="113"/>
      <c r="DP673" s="113"/>
      <c r="DQ673" s="113"/>
      <c r="DR673" s="113"/>
      <c r="DS673" s="113"/>
      <c r="DT673" s="113"/>
      <c r="DU673" s="113"/>
      <c r="DV673" s="113"/>
      <c r="DW673" s="113"/>
      <c r="DX673" s="113"/>
      <c r="DY673" s="113"/>
      <c r="DZ673" s="113"/>
      <c r="EA673" s="113"/>
      <c r="EB673" s="113"/>
      <c r="EC673" s="113"/>
      <c r="ED673" s="113"/>
      <c r="EE673" s="113"/>
      <c r="EF673" s="113"/>
      <c r="EG673" s="113"/>
      <c r="EH673" s="113"/>
      <c r="EI673" s="113"/>
      <c r="EJ673" s="113"/>
      <c r="EK673" s="113"/>
      <c r="EL673" s="113"/>
      <c r="EM673" s="113"/>
      <c r="EN673" s="113"/>
      <c r="EO673" s="113"/>
      <c r="EP673" s="113"/>
      <c r="EQ673" s="113"/>
      <c r="ER673" s="113"/>
    </row>
    <row r="674" spans="1:148">
      <c r="A674" s="113"/>
      <c r="B674" s="113"/>
      <c r="S674" s="113"/>
      <c r="T674" s="113"/>
      <c r="U674" s="113"/>
      <c r="V674" s="113"/>
      <c r="W674" s="113"/>
      <c r="X674" s="113"/>
      <c r="Y674" s="113"/>
      <c r="Z674" s="113"/>
      <c r="AA674" s="113"/>
      <c r="AB674" s="113"/>
      <c r="AC674" s="113"/>
      <c r="AD674" s="113"/>
      <c r="AE674" s="113"/>
      <c r="AF674" s="113"/>
      <c r="AG674" s="113"/>
      <c r="AH674" s="113"/>
      <c r="AI674" s="113"/>
      <c r="AJ674" s="113"/>
      <c r="AK674" s="113"/>
      <c r="AL674" s="113"/>
      <c r="AM674" s="113"/>
      <c r="AN674" s="113"/>
      <c r="AO674" s="113"/>
      <c r="AP674" s="113"/>
      <c r="AQ674" s="113"/>
      <c r="AR674" s="113"/>
      <c r="AS674" s="113"/>
      <c r="AT674" s="113"/>
      <c r="AU674" s="113"/>
      <c r="AV674" s="113"/>
      <c r="AW674" s="113"/>
      <c r="AX674" s="113"/>
      <c r="AY674" s="113"/>
      <c r="AZ674" s="113"/>
      <c r="BA674" s="113"/>
      <c r="BB674" s="113"/>
      <c r="BC674" s="113"/>
      <c r="BD674" s="113"/>
      <c r="BE674" s="113"/>
      <c r="BF674" s="113"/>
      <c r="BG674" s="113"/>
      <c r="BH674" s="113"/>
      <c r="BI674" s="113"/>
      <c r="BJ674" s="113"/>
      <c r="BK674" s="113"/>
      <c r="BL674" s="113"/>
      <c r="BM674" s="113"/>
      <c r="BN674" s="113"/>
      <c r="BO674" s="113"/>
      <c r="BP674" s="113"/>
      <c r="BQ674" s="113"/>
      <c r="BR674" s="113"/>
      <c r="BS674" s="113"/>
      <c r="BT674" s="113"/>
      <c r="BU674" s="113"/>
      <c r="BV674" s="113"/>
      <c r="BW674" s="113"/>
      <c r="BX674" s="113"/>
      <c r="BY674" s="113"/>
      <c r="BZ674" s="113"/>
      <c r="CA674" s="113"/>
      <c r="CB674" s="113"/>
      <c r="CC674" s="113"/>
      <c r="CD674" s="113"/>
      <c r="CE674" s="113"/>
      <c r="CF674" s="113"/>
      <c r="CG674" s="113"/>
      <c r="CH674" s="113"/>
      <c r="CI674" s="113"/>
      <c r="CJ674" s="113"/>
      <c r="CK674" s="113"/>
      <c r="CL674" s="113"/>
      <c r="CM674" s="113"/>
      <c r="CN674" s="113"/>
      <c r="CO674" s="113"/>
      <c r="CP674" s="113"/>
      <c r="CQ674" s="113"/>
      <c r="CR674" s="113"/>
      <c r="CS674" s="113"/>
      <c r="CT674" s="113"/>
      <c r="CU674" s="113"/>
      <c r="CV674" s="113"/>
      <c r="CW674" s="113"/>
      <c r="CX674" s="113"/>
      <c r="CY674" s="113"/>
      <c r="CZ674" s="113"/>
      <c r="DA674" s="113"/>
      <c r="DB674" s="113"/>
      <c r="DC674" s="113"/>
      <c r="DD674" s="113"/>
      <c r="DE674" s="113"/>
      <c r="DF674" s="113"/>
      <c r="DG674" s="113"/>
      <c r="DH674" s="113"/>
      <c r="DI674" s="113"/>
      <c r="DJ674" s="113"/>
      <c r="DK674" s="113"/>
      <c r="DL674" s="113"/>
      <c r="DM674" s="113"/>
      <c r="DN674" s="113"/>
      <c r="DO674" s="113"/>
      <c r="DP674" s="113"/>
      <c r="DQ674" s="113"/>
      <c r="DR674" s="113"/>
      <c r="DS674" s="113"/>
      <c r="DT674" s="113"/>
      <c r="DU674" s="113"/>
      <c r="DV674" s="113"/>
      <c r="DW674" s="113"/>
      <c r="DX674" s="113"/>
      <c r="DY674" s="113"/>
      <c r="DZ674" s="113"/>
      <c r="EA674" s="113"/>
      <c r="EB674" s="113"/>
      <c r="EC674" s="113"/>
      <c r="ED674" s="113"/>
      <c r="EE674" s="113"/>
      <c r="EF674" s="113"/>
      <c r="EG674" s="113"/>
      <c r="EH674" s="113"/>
      <c r="EI674" s="113"/>
      <c r="EJ674" s="113"/>
      <c r="EK674" s="113"/>
      <c r="EL674" s="113"/>
      <c r="EM674" s="113"/>
      <c r="EN674" s="113"/>
      <c r="EO674" s="113"/>
      <c r="EP674" s="113"/>
      <c r="EQ674" s="113"/>
      <c r="ER674" s="113"/>
    </row>
    <row r="675" spans="1:148">
      <c r="A675" s="113"/>
      <c r="B675" s="113"/>
      <c r="S675" s="113"/>
      <c r="T675" s="113"/>
      <c r="U675" s="113"/>
      <c r="V675" s="113"/>
      <c r="W675" s="113"/>
      <c r="X675" s="113"/>
      <c r="Y675" s="113"/>
      <c r="Z675" s="113"/>
      <c r="AA675" s="113"/>
      <c r="AB675" s="113"/>
      <c r="AC675" s="113"/>
      <c r="AD675" s="113"/>
      <c r="AE675" s="113"/>
      <c r="AF675" s="113"/>
      <c r="AG675" s="113"/>
      <c r="AH675" s="113"/>
      <c r="AI675" s="113"/>
      <c r="AJ675" s="113"/>
      <c r="AK675" s="113"/>
      <c r="AL675" s="113"/>
      <c r="AM675" s="113"/>
      <c r="AN675" s="113"/>
      <c r="AO675" s="113"/>
      <c r="AP675" s="113"/>
      <c r="AQ675" s="113"/>
      <c r="AR675" s="113"/>
      <c r="AS675" s="113"/>
      <c r="AT675" s="113"/>
      <c r="AU675" s="113"/>
      <c r="AV675" s="113"/>
      <c r="AW675" s="113"/>
      <c r="AX675" s="113"/>
      <c r="AY675" s="113"/>
      <c r="AZ675" s="113"/>
      <c r="BA675" s="113"/>
      <c r="BB675" s="113"/>
      <c r="BC675" s="113"/>
      <c r="BD675" s="113"/>
      <c r="BE675" s="113"/>
      <c r="BF675" s="113"/>
      <c r="BG675" s="113"/>
      <c r="BH675" s="113"/>
      <c r="BI675" s="113"/>
      <c r="BJ675" s="113"/>
      <c r="BK675" s="113"/>
      <c r="BL675" s="113"/>
      <c r="BM675" s="113"/>
      <c r="BN675" s="113"/>
      <c r="BO675" s="113"/>
      <c r="BP675" s="113"/>
      <c r="BQ675" s="113"/>
      <c r="BR675" s="113"/>
      <c r="BS675" s="113"/>
      <c r="BT675" s="113"/>
      <c r="BU675" s="113"/>
      <c r="BV675" s="113"/>
      <c r="BW675" s="113"/>
      <c r="BX675" s="113"/>
      <c r="BY675" s="113"/>
      <c r="BZ675" s="113"/>
      <c r="CA675" s="113"/>
      <c r="CB675" s="113"/>
      <c r="CC675" s="113"/>
      <c r="CD675" s="113"/>
      <c r="CE675" s="113"/>
      <c r="CF675" s="113"/>
      <c r="CG675" s="113"/>
      <c r="CH675" s="113"/>
      <c r="CI675" s="113"/>
      <c r="CJ675" s="113"/>
      <c r="CK675" s="113"/>
      <c r="CL675" s="113"/>
      <c r="CM675" s="113"/>
      <c r="CN675" s="113"/>
      <c r="CO675" s="113"/>
      <c r="CP675" s="113"/>
      <c r="CQ675" s="113"/>
      <c r="CR675" s="113"/>
      <c r="CS675" s="113"/>
      <c r="CT675" s="113"/>
      <c r="CU675" s="113"/>
      <c r="CV675" s="113"/>
      <c r="CW675" s="113"/>
      <c r="CX675" s="113"/>
      <c r="CY675" s="113"/>
      <c r="CZ675" s="113"/>
      <c r="DA675" s="113"/>
      <c r="DB675" s="113"/>
      <c r="DC675" s="113"/>
      <c r="DD675" s="113"/>
      <c r="DE675" s="113"/>
      <c r="DF675" s="113"/>
      <c r="DG675" s="113"/>
      <c r="DH675" s="113"/>
      <c r="DI675" s="113"/>
      <c r="DJ675" s="113"/>
      <c r="DK675" s="113"/>
      <c r="DL675" s="113"/>
      <c r="DM675" s="113"/>
      <c r="DN675" s="113"/>
      <c r="DO675" s="113"/>
      <c r="DP675" s="113"/>
      <c r="DQ675" s="113"/>
      <c r="DR675" s="113"/>
      <c r="DS675" s="113"/>
      <c r="DT675" s="113"/>
      <c r="DU675" s="113"/>
      <c r="DV675" s="113"/>
      <c r="DW675" s="113"/>
      <c r="DX675" s="113"/>
      <c r="DY675" s="113"/>
      <c r="DZ675" s="113"/>
      <c r="EA675" s="113"/>
      <c r="EB675" s="113"/>
      <c r="EC675" s="113"/>
      <c r="ED675" s="113"/>
      <c r="EE675" s="113"/>
      <c r="EF675" s="113"/>
      <c r="EG675" s="113"/>
      <c r="EH675" s="113"/>
      <c r="EI675" s="113"/>
      <c r="EJ675" s="113"/>
      <c r="EK675" s="113"/>
      <c r="EL675" s="113"/>
      <c r="EM675" s="113"/>
      <c r="EN675" s="113"/>
      <c r="EO675" s="113"/>
      <c r="EP675" s="113"/>
      <c r="EQ675" s="113"/>
      <c r="ER675" s="113"/>
    </row>
    <row r="676" spans="1:148">
      <c r="A676" s="113"/>
      <c r="B676" s="113"/>
      <c r="S676" s="113"/>
      <c r="T676" s="113"/>
      <c r="U676" s="113"/>
      <c r="V676" s="113"/>
      <c r="W676" s="113"/>
      <c r="X676" s="113"/>
      <c r="Y676" s="113"/>
      <c r="Z676" s="113"/>
      <c r="AA676" s="113"/>
      <c r="AB676" s="113"/>
      <c r="AC676" s="113"/>
      <c r="AD676" s="113"/>
      <c r="AE676" s="113"/>
      <c r="AF676" s="113"/>
      <c r="AG676" s="113"/>
      <c r="AH676" s="113"/>
      <c r="AI676" s="113"/>
      <c r="AJ676" s="113"/>
      <c r="AK676" s="113"/>
      <c r="AL676" s="113"/>
      <c r="AM676" s="113"/>
      <c r="AN676" s="113"/>
      <c r="AO676" s="113"/>
      <c r="AP676" s="113"/>
      <c r="AQ676" s="113"/>
      <c r="AR676" s="113"/>
      <c r="AS676" s="113"/>
      <c r="AT676" s="113"/>
      <c r="AU676" s="113"/>
      <c r="AV676" s="113"/>
      <c r="AW676" s="113"/>
      <c r="AX676" s="113"/>
      <c r="AY676" s="113"/>
      <c r="AZ676" s="113"/>
      <c r="BA676" s="113"/>
      <c r="BB676" s="113"/>
      <c r="BC676" s="113"/>
      <c r="BD676" s="113"/>
      <c r="BE676" s="113"/>
      <c r="BF676" s="113"/>
      <c r="BG676" s="113"/>
      <c r="BH676" s="113"/>
      <c r="BI676" s="113"/>
      <c r="BJ676" s="113"/>
      <c r="BK676" s="113"/>
      <c r="BL676" s="113"/>
      <c r="BM676" s="113"/>
      <c r="BN676" s="113"/>
      <c r="BO676" s="113"/>
      <c r="BP676" s="113"/>
      <c r="BQ676" s="113"/>
      <c r="BR676" s="113"/>
      <c r="BS676" s="113"/>
      <c r="BT676" s="113"/>
      <c r="BU676" s="113"/>
      <c r="BV676" s="113"/>
      <c r="BW676" s="113"/>
      <c r="BX676" s="113"/>
      <c r="BY676" s="113"/>
      <c r="BZ676" s="113"/>
      <c r="CA676" s="113"/>
      <c r="CB676" s="113"/>
      <c r="CC676" s="113"/>
      <c r="CD676" s="113"/>
      <c r="CE676" s="113"/>
      <c r="CF676" s="113"/>
      <c r="CG676" s="113"/>
      <c r="CH676" s="113"/>
      <c r="CI676" s="113"/>
      <c r="CJ676" s="113"/>
      <c r="CK676" s="113"/>
      <c r="CL676" s="113"/>
      <c r="CM676" s="113"/>
      <c r="CN676" s="113"/>
      <c r="CO676" s="113"/>
      <c r="CP676" s="113"/>
      <c r="CQ676" s="113"/>
      <c r="CR676" s="113"/>
      <c r="CS676" s="113"/>
      <c r="CT676" s="113"/>
      <c r="CU676" s="113"/>
      <c r="CV676" s="113"/>
      <c r="CW676" s="113"/>
      <c r="CX676" s="113"/>
      <c r="CY676" s="113"/>
      <c r="CZ676" s="113"/>
      <c r="DA676" s="113"/>
      <c r="DB676" s="113"/>
      <c r="DC676" s="113"/>
      <c r="DD676" s="113"/>
      <c r="DE676" s="113"/>
      <c r="DF676" s="113"/>
      <c r="DG676" s="113"/>
      <c r="DH676" s="113"/>
      <c r="DI676" s="113"/>
      <c r="DJ676" s="113"/>
      <c r="DK676" s="113"/>
      <c r="DL676" s="113"/>
      <c r="DM676" s="113"/>
      <c r="DN676" s="113"/>
      <c r="DO676" s="113"/>
      <c r="DP676" s="113"/>
      <c r="DQ676" s="113"/>
      <c r="DR676" s="113"/>
      <c r="DS676" s="113"/>
      <c r="DT676" s="113"/>
      <c r="DU676" s="113"/>
      <c r="DV676" s="113"/>
      <c r="DW676" s="113"/>
      <c r="DX676" s="113"/>
      <c r="DY676" s="113"/>
      <c r="DZ676" s="113"/>
      <c r="EA676" s="113"/>
      <c r="EB676" s="113"/>
      <c r="EC676" s="113"/>
      <c r="ED676" s="113"/>
      <c r="EE676" s="113"/>
      <c r="EF676" s="113"/>
      <c r="EG676" s="113"/>
      <c r="EH676" s="113"/>
      <c r="EI676" s="113"/>
      <c r="EJ676" s="113"/>
      <c r="EK676" s="113"/>
      <c r="EL676" s="113"/>
      <c r="EM676" s="113"/>
      <c r="EN676" s="113"/>
      <c r="EO676" s="113"/>
      <c r="EP676" s="113"/>
      <c r="EQ676" s="113"/>
      <c r="ER676" s="113"/>
    </row>
    <row r="677" spans="1:148">
      <c r="A677" s="113"/>
      <c r="B677" s="113"/>
      <c r="S677" s="113"/>
      <c r="T677" s="113"/>
      <c r="U677" s="113"/>
      <c r="V677" s="113"/>
      <c r="W677" s="113"/>
      <c r="X677" s="113"/>
      <c r="Y677" s="113"/>
      <c r="Z677" s="113"/>
      <c r="AA677" s="113"/>
      <c r="AB677" s="113"/>
      <c r="AC677" s="113"/>
      <c r="AD677" s="113"/>
      <c r="AE677" s="113"/>
      <c r="AF677" s="113"/>
      <c r="AG677" s="113"/>
      <c r="AH677" s="113"/>
      <c r="AI677" s="113"/>
      <c r="AJ677" s="113"/>
      <c r="AK677" s="113"/>
      <c r="AL677" s="113"/>
      <c r="AM677" s="113"/>
      <c r="AN677" s="113"/>
      <c r="AO677" s="113"/>
      <c r="AP677" s="113"/>
      <c r="AQ677" s="113"/>
      <c r="AR677" s="113"/>
      <c r="AS677" s="113"/>
      <c r="AT677" s="113"/>
      <c r="AU677" s="113"/>
      <c r="AV677" s="113"/>
      <c r="AW677" s="113"/>
      <c r="AX677" s="113"/>
      <c r="AY677" s="113"/>
      <c r="AZ677" s="113"/>
      <c r="BA677" s="113"/>
      <c r="BB677" s="113"/>
      <c r="BC677" s="113"/>
      <c r="BD677" s="113"/>
      <c r="BE677" s="113"/>
      <c r="BF677" s="113"/>
      <c r="BG677" s="113"/>
      <c r="BH677" s="113"/>
      <c r="BI677" s="113"/>
      <c r="BJ677" s="113"/>
      <c r="BK677" s="113"/>
      <c r="BL677" s="113"/>
      <c r="BM677" s="113"/>
      <c r="BN677" s="113"/>
      <c r="BO677" s="113"/>
      <c r="BP677" s="113"/>
      <c r="BQ677" s="113"/>
      <c r="BR677" s="113"/>
      <c r="BS677" s="113"/>
      <c r="BT677" s="113"/>
      <c r="BU677" s="113"/>
      <c r="BV677" s="113"/>
      <c r="BW677" s="113"/>
      <c r="BX677" s="113"/>
      <c r="BY677" s="113"/>
      <c r="BZ677" s="113"/>
      <c r="CA677" s="113"/>
      <c r="CB677" s="113"/>
      <c r="CC677" s="113"/>
      <c r="CD677" s="113"/>
      <c r="CE677" s="113"/>
      <c r="CF677" s="113"/>
      <c r="CG677" s="113"/>
      <c r="CH677" s="113"/>
      <c r="CI677" s="113"/>
      <c r="CJ677" s="113"/>
      <c r="CK677" s="113"/>
      <c r="CL677" s="113"/>
      <c r="CM677" s="113"/>
      <c r="CN677" s="113"/>
      <c r="CO677" s="113"/>
      <c r="CP677" s="113"/>
      <c r="CQ677" s="113"/>
      <c r="CR677" s="113"/>
      <c r="CS677" s="113"/>
      <c r="CT677" s="113"/>
      <c r="CU677" s="113"/>
      <c r="CV677" s="113"/>
      <c r="CW677" s="113"/>
      <c r="CX677" s="113"/>
      <c r="CY677" s="113"/>
      <c r="CZ677" s="113"/>
      <c r="DA677" s="113"/>
      <c r="DB677" s="113"/>
      <c r="DC677" s="113"/>
      <c r="DD677" s="113"/>
      <c r="DE677" s="113"/>
      <c r="DF677" s="113"/>
      <c r="DG677" s="113"/>
      <c r="DH677" s="113"/>
      <c r="DI677" s="113"/>
      <c r="DJ677" s="113"/>
      <c r="DK677" s="113"/>
      <c r="DL677" s="113"/>
      <c r="DM677" s="113"/>
      <c r="DN677" s="113"/>
      <c r="DO677" s="113"/>
      <c r="DP677" s="113"/>
      <c r="DQ677" s="113"/>
      <c r="DR677" s="113"/>
      <c r="DS677" s="113"/>
      <c r="DT677" s="113"/>
      <c r="DU677" s="113"/>
      <c r="DV677" s="113"/>
      <c r="DW677" s="113"/>
      <c r="DX677" s="113"/>
      <c r="DY677" s="113"/>
      <c r="DZ677" s="113"/>
      <c r="EA677" s="113"/>
      <c r="EB677" s="113"/>
      <c r="EC677" s="113"/>
      <c r="ED677" s="113"/>
      <c r="EE677" s="113"/>
      <c r="EF677" s="113"/>
      <c r="EG677" s="113"/>
      <c r="EH677" s="113"/>
      <c r="EI677" s="113"/>
      <c r="EJ677" s="113"/>
      <c r="EK677" s="113"/>
      <c r="EL677" s="113"/>
      <c r="EM677" s="113"/>
      <c r="EN677" s="113"/>
      <c r="EO677" s="113"/>
      <c r="EP677" s="113"/>
      <c r="EQ677" s="113"/>
      <c r="ER677" s="113"/>
    </row>
    <row r="678" spans="1:148">
      <c r="A678" s="113"/>
      <c r="B678" s="113"/>
      <c r="S678" s="113"/>
      <c r="T678" s="113"/>
      <c r="U678" s="113"/>
      <c r="V678" s="113"/>
      <c r="W678" s="113"/>
      <c r="X678" s="113"/>
      <c r="Y678" s="113"/>
      <c r="Z678" s="113"/>
      <c r="AA678" s="113"/>
      <c r="AB678" s="113"/>
      <c r="AC678" s="113"/>
      <c r="AD678" s="113"/>
      <c r="AE678" s="113"/>
      <c r="AF678" s="113"/>
      <c r="AG678" s="113"/>
      <c r="AH678" s="113"/>
      <c r="AI678" s="113"/>
      <c r="AJ678" s="113"/>
      <c r="AK678" s="113"/>
      <c r="AL678" s="113"/>
      <c r="AM678" s="113"/>
      <c r="AN678" s="113"/>
      <c r="AO678" s="113"/>
      <c r="AP678" s="113"/>
      <c r="AQ678" s="113"/>
      <c r="AR678" s="113"/>
      <c r="AS678" s="113"/>
      <c r="AT678" s="113"/>
      <c r="AU678" s="113"/>
      <c r="AV678" s="113"/>
      <c r="AW678" s="113"/>
      <c r="AX678" s="113"/>
      <c r="AY678" s="113"/>
      <c r="AZ678" s="113"/>
      <c r="BA678" s="113"/>
      <c r="BB678" s="113"/>
      <c r="BC678" s="113"/>
      <c r="BD678" s="113"/>
      <c r="BE678" s="113"/>
      <c r="BF678" s="113"/>
      <c r="BG678" s="113"/>
      <c r="BH678" s="113"/>
      <c r="BI678" s="113"/>
      <c r="BJ678" s="113"/>
      <c r="BK678" s="113"/>
      <c r="BL678" s="113"/>
      <c r="BM678" s="113"/>
      <c r="BN678" s="113"/>
      <c r="BO678" s="113"/>
      <c r="BP678" s="113"/>
      <c r="BQ678" s="113"/>
      <c r="BR678" s="113"/>
      <c r="BS678" s="113"/>
      <c r="BT678" s="113"/>
      <c r="BU678" s="113"/>
      <c r="BV678" s="113"/>
      <c r="BW678" s="113"/>
      <c r="BX678" s="113"/>
      <c r="BY678" s="113"/>
      <c r="BZ678" s="113"/>
      <c r="CA678" s="113"/>
      <c r="CB678" s="113"/>
      <c r="CC678" s="113"/>
      <c r="CD678" s="113"/>
      <c r="CE678" s="113"/>
      <c r="CF678" s="113"/>
      <c r="CG678" s="113"/>
      <c r="CH678" s="113"/>
      <c r="CI678" s="113"/>
      <c r="CJ678" s="113"/>
      <c r="CK678" s="113"/>
      <c r="CL678" s="113"/>
      <c r="CM678" s="113"/>
      <c r="CN678" s="113"/>
      <c r="CO678" s="113"/>
      <c r="CP678" s="113"/>
      <c r="CQ678" s="113"/>
      <c r="CR678" s="113"/>
      <c r="CS678" s="113"/>
      <c r="CT678" s="113"/>
      <c r="CU678" s="113"/>
      <c r="CV678" s="113"/>
      <c r="CW678" s="113"/>
      <c r="CX678" s="113"/>
      <c r="CY678" s="113"/>
      <c r="CZ678" s="113"/>
      <c r="DA678" s="113"/>
      <c r="DB678" s="113"/>
      <c r="DC678" s="113"/>
      <c r="DD678" s="113"/>
      <c r="DE678" s="113"/>
      <c r="DF678" s="113"/>
      <c r="DG678" s="113"/>
      <c r="DH678" s="113"/>
      <c r="DI678" s="113"/>
      <c r="DJ678" s="113"/>
      <c r="DK678" s="113"/>
      <c r="DL678" s="113"/>
      <c r="DM678" s="113"/>
      <c r="DN678" s="113"/>
      <c r="DO678" s="113"/>
      <c r="DP678" s="113"/>
      <c r="DQ678" s="113"/>
      <c r="DR678" s="113"/>
      <c r="DS678" s="113"/>
      <c r="DT678" s="113"/>
      <c r="DU678" s="113"/>
      <c r="DV678" s="113"/>
      <c r="DW678" s="113"/>
      <c r="DX678" s="113"/>
      <c r="DY678" s="113"/>
      <c r="DZ678" s="113"/>
      <c r="EA678" s="113"/>
      <c r="EB678" s="113"/>
      <c r="EC678" s="113"/>
      <c r="ED678" s="113"/>
      <c r="EE678" s="113"/>
      <c r="EF678" s="113"/>
      <c r="EG678" s="113"/>
      <c r="EH678" s="113"/>
      <c r="EI678" s="113"/>
      <c r="EJ678" s="113"/>
      <c r="EK678" s="113"/>
      <c r="EL678" s="113"/>
      <c r="EM678" s="113"/>
      <c r="EN678" s="113"/>
      <c r="EO678" s="113"/>
      <c r="EP678" s="113"/>
      <c r="EQ678" s="113"/>
      <c r="ER678" s="113"/>
    </row>
    <row r="679" spans="1:148">
      <c r="A679" s="113"/>
      <c r="B679" s="113"/>
      <c r="S679" s="113"/>
      <c r="T679" s="113"/>
      <c r="U679" s="113"/>
      <c r="V679" s="113"/>
      <c r="W679" s="113"/>
      <c r="X679" s="113"/>
      <c r="Y679" s="113"/>
      <c r="Z679" s="113"/>
      <c r="AA679" s="113"/>
      <c r="AB679" s="113"/>
      <c r="AC679" s="113"/>
      <c r="AD679" s="113"/>
      <c r="AE679" s="113"/>
      <c r="AF679" s="113"/>
      <c r="AG679" s="113"/>
      <c r="AH679" s="113"/>
      <c r="AI679" s="113"/>
      <c r="AJ679" s="113"/>
      <c r="AK679" s="113"/>
      <c r="AL679" s="113"/>
      <c r="AM679" s="113"/>
      <c r="AN679" s="113"/>
      <c r="AO679" s="113"/>
      <c r="AP679" s="113"/>
      <c r="AQ679" s="113"/>
      <c r="AR679" s="113"/>
      <c r="AS679" s="113"/>
      <c r="AT679" s="113"/>
      <c r="AU679" s="113"/>
      <c r="AV679" s="113"/>
      <c r="AW679" s="113"/>
      <c r="AX679" s="113"/>
      <c r="AY679" s="113"/>
      <c r="AZ679" s="113"/>
      <c r="BA679" s="113"/>
      <c r="BB679" s="113"/>
      <c r="BC679" s="113"/>
      <c r="BD679" s="113"/>
      <c r="BE679" s="113"/>
      <c r="BF679" s="113"/>
      <c r="BG679" s="113"/>
      <c r="BH679" s="113"/>
      <c r="BI679" s="113"/>
      <c r="BJ679" s="113"/>
      <c r="BK679" s="113"/>
      <c r="BL679" s="113"/>
      <c r="BM679" s="113"/>
      <c r="BN679" s="113"/>
      <c r="BO679" s="113"/>
      <c r="BP679" s="113"/>
      <c r="BQ679" s="113"/>
      <c r="BR679" s="113"/>
      <c r="BS679" s="113"/>
      <c r="BT679" s="113"/>
      <c r="BU679" s="113"/>
      <c r="BV679" s="113"/>
      <c r="BW679" s="113"/>
      <c r="BX679" s="113"/>
      <c r="BY679" s="113"/>
      <c r="BZ679" s="113"/>
      <c r="CA679" s="113"/>
      <c r="CB679" s="113"/>
      <c r="CC679" s="113"/>
      <c r="CD679" s="113"/>
      <c r="CE679" s="113"/>
      <c r="CF679" s="113"/>
      <c r="CG679" s="113"/>
      <c r="CH679" s="113"/>
      <c r="CI679" s="113"/>
      <c r="CJ679" s="113"/>
      <c r="CK679" s="113"/>
      <c r="CL679" s="113"/>
      <c r="CM679" s="113"/>
      <c r="CN679" s="113"/>
      <c r="CO679" s="113"/>
      <c r="CP679" s="113"/>
      <c r="CQ679" s="113"/>
      <c r="CR679" s="113"/>
      <c r="CS679" s="113"/>
      <c r="CT679" s="113"/>
      <c r="CU679" s="113"/>
      <c r="CV679" s="113"/>
      <c r="CW679" s="113"/>
      <c r="CX679" s="113"/>
      <c r="CY679" s="113"/>
      <c r="CZ679" s="113"/>
      <c r="DA679" s="113"/>
      <c r="DB679" s="113"/>
      <c r="DC679" s="113"/>
      <c r="DD679" s="113"/>
      <c r="DE679" s="113"/>
      <c r="DF679" s="113"/>
      <c r="DG679" s="113"/>
      <c r="DH679" s="113"/>
      <c r="DI679" s="113"/>
      <c r="DJ679" s="113"/>
      <c r="DK679" s="113"/>
      <c r="DL679" s="113"/>
      <c r="DM679" s="113"/>
      <c r="DN679" s="113"/>
      <c r="DO679" s="113"/>
      <c r="DP679" s="113"/>
      <c r="DQ679" s="113"/>
      <c r="DR679" s="113"/>
      <c r="DS679" s="113"/>
      <c r="DT679" s="113"/>
      <c r="DU679" s="113"/>
      <c r="DV679" s="113"/>
      <c r="DW679" s="113"/>
      <c r="DX679" s="113"/>
      <c r="DY679" s="113"/>
      <c r="DZ679" s="113"/>
      <c r="EA679" s="113"/>
      <c r="EB679" s="113"/>
      <c r="EC679" s="113"/>
      <c r="ED679" s="113"/>
      <c r="EE679" s="113"/>
      <c r="EF679" s="113"/>
      <c r="EG679" s="113"/>
      <c r="EH679" s="113"/>
      <c r="EI679" s="113"/>
      <c r="EJ679" s="113"/>
      <c r="EK679" s="113"/>
      <c r="EL679" s="113"/>
      <c r="EM679" s="113"/>
      <c r="EN679" s="113"/>
      <c r="EO679" s="113"/>
      <c r="EP679" s="113"/>
      <c r="EQ679" s="113"/>
      <c r="ER679" s="113"/>
    </row>
    <row r="680" spans="1:148">
      <c r="A680" s="113"/>
      <c r="B680" s="113"/>
      <c r="S680" s="113"/>
      <c r="T680" s="113"/>
      <c r="U680" s="113"/>
      <c r="V680" s="113"/>
      <c r="W680" s="113"/>
      <c r="X680" s="113"/>
      <c r="Y680" s="113"/>
      <c r="Z680" s="113"/>
      <c r="AA680" s="113"/>
      <c r="AB680" s="113"/>
      <c r="AC680" s="113"/>
      <c r="AD680" s="113"/>
      <c r="AE680" s="113"/>
      <c r="AF680" s="113"/>
      <c r="AG680" s="113"/>
      <c r="AH680" s="113"/>
      <c r="AI680" s="113"/>
      <c r="AJ680" s="113"/>
      <c r="AK680" s="113"/>
      <c r="AL680" s="113"/>
      <c r="AM680" s="113"/>
      <c r="AN680" s="113"/>
      <c r="AO680" s="113"/>
      <c r="AP680" s="113"/>
      <c r="AQ680" s="113"/>
      <c r="AR680" s="113"/>
      <c r="AS680" s="113"/>
      <c r="AT680" s="113"/>
      <c r="AU680" s="113"/>
      <c r="AV680" s="113"/>
      <c r="AW680" s="113"/>
      <c r="AX680" s="113"/>
      <c r="AY680" s="113"/>
      <c r="AZ680" s="113"/>
      <c r="BA680" s="113"/>
      <c r="BB680" s="113"/>
      <c r="BC680" s="113"/>
      <c r="BD680" s="113"/>
      <c r="BE680" s="113"/>
      <c r="BF680" s="113"/>
      <c r="BG680" s="113"/>
      <c r="BH680" s="113"/>
      <c r="BI680" s="113"/>
      <c r="BJ680" s="113"/>
      <c r="BK680" s="113"/>
      <c r="BL680" s="113"/>
      <c r="BM680" s="113"/>
      <c r="BN680" s="113"/>
      <c r="BO680" s="113"/>
      <c r="BP680" s="113"/>
      <c r="BQ680" s="113"/>
      <c r="BR680" s="113"/>
      <c r="BS680" s="113"/>
      <c r="BT680" s="113"/>
      <c r="BU680" s="113"/>
      <c r="BV680" s="113"/>
      <c r="BW680" s="113"/>
      <c r="BX680" s="113"/>
      <c r="BY680" s="113"/>
      <c r="BZ680" s="113"/>
      <c r="CA680" s="113"/>
      <c r="CB680" s="113"/>
      <c r="CC680" s="113"/>
      <c r="CD680" s="113"/>
      <c r="CE680" s="113"/>
      <c r="CF680" s="113"/>
      <c r="CG680" s="113"/>
      <c r="CH680" s="113"/>
      <c r="CI680" s="113"/>
      <c r="CJ680" s="113"/>
      <c r="CK680" s="113"/>
      <c r="CL680" s="113"/>
      <c r="CM680" s="113"/>
      <c r="CN680" s="113"/>
      <c r="CO680" s="113"/>
      <c r="CP680" s="113"/>
      <c r="CQ680" s="113"/>
      <c r="CR680" s="113"/>
      <c r="CS680" s="113"/>
      <c r="CT680" s="113"/>
      <c r="CU680" s="113"/>
      <c r="CV680" s="113"/>
      <c r="CW680" s="113"/>
      <c r="CX680" s="113"/>
      <c r="CY680" s="113"/>
      <c r="CZ680" s="113"/>
      <c r="DA680" s="113"/>
      <c r="DB680" s="113"/>
      <c r="DC680" s="113"/>
      <c r="DD680" s="113"/>
      <c r="DE680" s="113"/>
      <c r="DF680" s="113"/>
      <c r="DG680" s="113"/>
      <c r="DH680" s="113"/>
      <c r="DI680" s="113"/>
      <c r="DJ680" s="113"/>
      <c r="DK680" s="113"/>
      <c r="DL680" s="113"/>
      <c r="DM680" s="113"/>
      <c r="DN680" s="113"/>
      <c r="DO680" s="113"/>
      <c r="DP680" s="113"/>
      <c r="DQ680" s="113"/>
      <c r="DR680" s="113"/>
      <c r="DS680" s="113"/>
      <c r="DT680" s="113"/>
      <c r="DU680" s="113"/>
      <c r="DV680" s="113"/>
      <c r="DW680" s="113"/>
      <c r="DX680" s="113"/>
      <c r="DY680" s="113"/>
      <c r="DZ680" s="113"/>
      <c r="EA680" s="113"/>
      <c r="EB680" s="113"/>
      <c r="EC680" s="113"/>
      <c r="ED680" s="113"/>
      <c r="EE680" s="113"/>
      <c r="EF680" s="113"/>
      <c r="EG680" s="113"/>
      <c r="EH680" s="113"/>
      <c r="EI680" s="113"/>
      <c r="EJ680" s="113"/>
      <c r="EK680" s="113"/>
      <c r="EL680" s="113"/>
      <c r="EM680" s="113"/>
      <c r="EN680" s="113"/>
      <c r="EO680" s="113"/>
      <c r="EP680" s="113"/>
      <c r="EQ680" s="113"/>
      <c r="ER680" s="113"/>
    </row>
    <row r="681" spans="1:148">
      <c r="A681" s="113"/>
      <c r="B681" s="113"/>
      <c r="S681" s="113"/>
      <c r="T681" s="113"/>
      <c r="U681" s="113"/>
      <c r="V681" s="113"/>
      <c r="W681" s="113"/>
      <c r="X681" s="113"/>
      <c r="Y681" s="113"/>
      <c r="Z681" s="113"/>
      <c r="AA681" s="113"/>
      <c r="AB681" s="113"/>
      <c r="AC681" s="113"/>
      <c r="AD681" s="113"/>
      <c r="AE681" s="113"/>
      <c r="AF681" s="113"/>
      <c r="AG681" s="113"/>
      <c r="AH681" s="113"/>
      <c r="AI681" s="113"/>
      <c r="AJ681" s="113"/>
      <c r="AK681" s="113"/>
      <c r="AL681" s="113"/>
      <c r="AM681" s="113"/>
      <c r="AN681" s="113"/>
      <c r="AO681" s="113"/>
      <c r="AP681" s="113"/>
      <c r="AQ681" s="113"/>
      <c r="AR681" s="113"/>
      <c r="AS681" s="113"/>
      <c r="AT681" s="113"/>
      <c r="AU681" s="113"/>
      <c r="AV681" s="113"/>
      <c r="AW681" s="113"/>
      <c r="AX681" s="113"/>
      <c r="AY681" s="113"/>
      <c r="AZ681" s="113"/>
      <c r="BA681" s="113"/>
      <c r="BB681" s="113"/>
      <c r="BC681" s="113"/>
      <c r="BD681" s="113"/>
      <c r="BE681" s="113"/>
      <c r="BF681" s="113"/>
      <c r="BG681" s="113"/>
      <c r="BH681" s="113"/>
      <c r="BI681" s="113"/>
      <c r="BJ681" s="113"/>
      <c r="BK681" s="113"/>
      <c r="BL681" s="113"/>
      <c r="BM681" s="113"/>
      <c r="BN681" s="113"/>
      <c r="BO681" s="113"/>
      <c r="BP681" s="113"/>
      <c r="BQ681" s="113"/>
      <c r="BR681" s="113"/>
      <c r="BS681" s="113"/>
      <c r="BT681" s="113"/>
      <c r="BU681" s="113"/>
      <c r="BV681" s="113"/>
      <c r="BW681" s="113"/>
      <c r="BX681" s="113"/>
      <c r="BY681" s="113"/>
      <c r="BZ681" s="113"/>
      <c r="CA681" s="113"/>
      <c r="CB681" s="113"/>
      <c r="CC681" s="113"/>
      <c r="CD681" s="113"/>
      <c r="CE681" s="113"/>
      <c r="CF681" s="113"/>
      <c r="CG681" s="113"/>
      <c r="CH681" s="113"/>
      <c r="CI681" s="113"/>
      <c r="CJ681" s="113"/>
      <c r="CK681" s="113"/>
      <c r="CL681" s="113"/>
      <c r="CM681" s="113"/>
      <c r="CN681" s="113"/>
      <c r="CO681" s="113"/>
      <c r="CP681" s="113"/>
      <c r="CQ681" s="113"/>
      <c r="CR681" s="113"/>
      <c r="CS681" s="113"/>
      <c r="CT681" s="113"/>
      <c r="CU681" s="113"/>
      <c r="CV681" s="113"/>
      <c r="CW681" s="113"/>
      <c r="CX681" s="113"/>
      <c r="CY681" s="113"/>
      <c r="CZ681" s="113"/>
      <c r="DA681" s="113"/>
      <c r="DB681" s="113"/>
      <c r="DC681" s="113"/>
      <c r="DD681" s="113"/>
      <c r="DE681" s="113"/>
      <c r="DF681" s="113"/>
      <c r="DG681" s="113"/>
      <c r="DH681" s="113"/>
      <c r="DI681" s="113"/>
      <c r="DJ681" s="113"/>
      <c r="DK681" s="113"/>
      <c r="DL681" s="113"/>
      <c r="DM681" s="113"/>
      <c r="DN681" s="113"/>
      <c r="DO681" s="113"/>
      <c r="DP681" s="113"/>
      <c r="DQ681" s="113"/>
      <c r="DR681" s="113"/>
      <c r="DS681" s="113"/>
      <c r="DT681" s="113"/>
      <c r="DU681" s="113"/>
      <c r="DV681" s="113"/>
      <c r="DW681" s="113"/>
      <c r="DX681" s="113"/>
      <c r="DY681" s="113"/>
      <c r="DZ681" s="113"/>
      <c r="EA681" s="113"/>
      <c r="EB681" s="113"/>
      <c r="EC681" s="113"/>
      <c r="ED681" s="113"/>
      <c r="EE681" s="113"/>
      <c r="EF681" s="113"/>
      <c r="EG681" s="113"/>
      <c r="EH681" s="113"/>
      <c r="EI681" s="113"/>
      <c r="EJ681" s="113"/>
      <c r="EK681" s="113"/>
      <c r="EL681" s="113"/>
      <c r="EM681" s="113"/>
      <c r="EN681" s="113"/>
      <c r="EO681" s="113"/>
      <c r="EP681" s="113"/>
      <c r="EQ681" s="113"/>
      <c r="ER681" s="113"/>
    </row>
    <row r="682" spans="1:148">
      <c r="A682" s="113"/>
      <c r="B682" s="113"/>
      <c r="S682" s="113"/>
      <c r="T682" s="113"/>
      <c r="U682" s="113"/>
      <c r="V682" s="113"/>
      <c r="W682" s="113"/>
      <c r="X682" s="113"/>
      <c r="Y682" s="113"/>
      <c r="Z682" s="113"/>
      <c r="AA682" s="113"/>
      <c r="AB682" s="113"/>
      <c r="AC682" s="113"/>
      <c r="AD682" s="113"/>
      <c r="AE682" s="113"/>
      <c r="AF682" s="113"/>
      <c r="AG682" s="113"/>
      <c r="AH682" s="113"/>
      <c r="AI682" s="113"/>
      <c r="AJ682" s="113"/>
      <c r="AK682" s="113"/>
      <c r="AL682" s="113"/>
      <c r="AM682" s="113"/>
      <c r="AN682" s="113"/>
      <c r="AO682" s="113"/>
      <c r="AP682" s="113"/>
      <c r="AQ682" s="113"/>
      <c r="AR682" s="113"/>
      <c r="AS682" s="113"/>
      <c r="AT682" s="113"/>
      <c r="AU682" s="113"/>
      <c r="AV682" s="113"/>
      <c r="AW682" s="113"/>
      <c r="AX682" s="113"/>
      <c r="AY682" s="113"/>
      <c r="AZ682" s="113"/>
      <c r="BA682" s="113"/>
      <c r="BB682" s="113"/>
      <c r="BC682" s="113"/>
      <c r="BD682" s="113"/>
      <c r="BE682" s="113"/>
      <c r="BF682" s="113"/>
      <c r="BG682" s="113"/>
      <c r="BH682" s="113"/>
      <c r="BI682" s="113"/>
      <c r="BJ682" s="113"/>
      <c r="BK682" s="113"/>
      <c r="BL682" s="113"/>
      <c r="BM682" s="113"/>
      <c r="BN682" s="113"/>
      <c r="BO682" s="113"/>
      <c r="BP682" s="113"/>
      <c r="BQ682" s="113"/>
      <c r="BR682" s="113"/>
      <c r="BS682" s="113"/>
      <c r="BT682" s="113"/>
      <c r="BU682" s="113"/>
      <c r="BV682" s="113"/>
      <c r="BW682" s="113"/>
      <c r="BX682" s="113"/>
      <c r="BY682" s="113"/>
      <c r="BZ682" s="113"/>
      <c r="CA682" s="113"/>
      <c r="CB682" s="113"/>
      <c r="CC682" s="113"/>
      <c r="CD682" s="113"/>
      <c r="CE682" s="113"/>
      <c r="CF682" s="113"/>
      <c r="CG682" s="113"/>
      <c r="CH682" s="113"/>
      <c r="CI682" s="113"/>
      <c r="CJ682" s="113"/>
      <c r="CK682" s="113"/>
      <c r="CL682" s="113"/>
      <c r="CM682" s="113"/>
      <c r="CN682" s="113"/>
      <c r="CO682" s="113"/>
      <c r="CP682" s="113"/>
      <c r="CQ682" s="113"/>
      <c r="CR682" s="113"/>
      <c r="CS682" s="113"/>
      <c r="CT682" s="113"/>
      <c r="CU682" s="113"/>
      <c r="CV682" s="113"/>
      <c r="CW682" s="113"/>
      <c r="CX682" s="113"/>
      <c r="CY682" s="113"/>
      <c r="CZ682" s="113"/>
      <c r="DA682" s="113"/>
      <c r="DB682" s="113"/>
      <c r="DC682" s="113"/>
      <c r="DD682" s="113"/>
      <c r="DE682" s="113"/>
      <c r="DF682" s="113"/>
      <c r="DG682" s="113"/>
      <c r="DH682" s="113"/>
      <c r="DI682" s="113"/>
      <c r="DJ682" s="113"/>
      <c r="DK682" s="113"/>
      <c r="DL682" s="113"/>
      <c r="DM682" s="113"/>
      <c r="DN682" s="113"/>
      <c r="DO682" s="113"/>
      <c r="DP682" s="113"/>
      <c r="DQ682" s="113"/>
      <c r="DR682" s="113"/>
      <c r="DS682" s="113"/>
      <c r="DT682" s="113"/>
      <c r="DU682" s="113"/>
      <c r="DV682" s="113"/>
      <c r="DW682" s="113"/>
      <c r="DX682" s="113"/>
      <c r="DY682" s="113"/>
      <c r="DZ682" s="113"/>
      <c r="EA682" s="113"/>
      <c r="EB682" s="113"/>
      <c r="EC682" s="113"/>
      <c r="ED682" s="113"/>
      <c r="EE682" s="113"/>
      <c r="EF682" s="113"/>
      <c r="EG682" s="113"/>
      <c r="EH682" s="113"/>
      <c r="EI682" s="113"/>
      <c r="EJ682" s="113"/>
      <c r="EK682" s="113"/>
      <c r="EL682" s="113"/>
      <c r="EM682" s="113"/>
      <c r="EN682" s="113"/>
      <c r="EO682" s="113"/>
      <c r="EP682" s="113"/>
      <c r="EQ682" s="113"/>
      <c r="ER682" s="113"/>
    </row>
    <row r="683" spans="1:148">
      <c r="A683" s="113"/>
      <c r="B683" s="113"/>
      <c r="S683" s="113"/>
      <c r="T683" s="113"/>
      <c r="U683" s="113"/>
      <c r="V683" s="113"/>
      <c r="W683" s="113"/>
      <c r="X683" s="113"/>
      <c r="Y683" s="113"/>
      <c r="Z683" s="113"/>
      <c r="AA683" s="113"/>
      <c r="AB683" s="113"/>
      <c r="AC683" s="113"/>
      <c r="AD683" s="113"/>
      <c r="AE683" s="113"/>
      <c r="AF683" s="113"/>
      <c r="AG683" s="113"/>
      <c r="AH683" s="113"/>
      <c r="AI683" s="113"/>
      <c r="AJ683" s="113"/>
      <c r="AK683" s="113"/>
      <c r="AL683" s="113"/>
      <c r="AM683" s="113"/>
      <c r="AN683" s="113"/>
      <c r="AO683" s="113"/>
      <c r="AP683" s="113"/>
      <c r="AQ683" s="113"/>
      <c r="AR683" s="113"/>
      <c r="AS683" s="113"/>
      <c r="AT683" s="113"/>
      <c r="AU683" s="113"/>
      <c r="AV683" s="113"/>
      <c r="AW683" s="113"/>
      <c r="AX683" s="113"/>
      <c r="AY683" s="113"/>
      <c r="AZ683" s="113"/>
      <c r="BA683" s="113"/>
      <c r="BB683" s="113"/>
      <c r="BC683" s="113"/>
      <c r="BD683" s="113"/>
      <c r="BE683" s="113"/>
      <c r="BF683" s="113"/>
      <c r="BG683" s="113"/>
      <c r="BH683" s="113"/>
      <c r="BI683" s="113"/>
      <c r="BJ683" s="113"/>
      <c r="BK683" s="113"/>
      <c r="BL683" s="113"/>
      <c r="BM683" s="113"/>
      <c r="BN683" s="113"/>
      <c r="BO683" s="113"/>
      <c r="BP683" s="113"/>
      <c r="BQ683" s="113"/>
      <c r="BR683" s="113"/>
      <c r="BS683" s="113"/>
      <c r="BT683" s="113"/>
      <c r="BU683" s="113"/>
      <c r="BV683" s="113"/>
      <c r="BW683" s="113"/>
      <c r="BX683" s="113"/>
      <c r="BY683" s="113"/>
      <c r="BZ683" s="113"/>
      <c r="CA683" s="113"/>
      <c r="CB683" s="113"/>
      <c r="CC683" s="113"/>
      <c r="CD683" s="113"/>
      <c r="CE683" s="113"/>
      <c r="CF683" s="113"/>
      <c r="CG683" s="113"/>
      <c r="CH683" s="113"/>
      <c r="CI683" s="113"/>
      <c r="CJ683" s="113"/>
      <c r="CK683" s="113"/>
      <c r="CL683" s="113"/>
      <c r="CM683" s="113"/>
      <c r="CN683" s="113"/>
      <c r="CO683" s="113"/>
      <c r="CP683" s="113"/>
      <c r="CQ683" s="113"/>
      <c r="CR683" s="113"/>
      <c r="CS683" s="113"/>
      <c r="CT683" s="113"/>
      <c r="CU683" s="113"/>
      <c r="CV683" s="113"/>
      <c r="CW683" s="113"/>
      <c r="CX683" s="113"/>
      <c r="CY683" s="113"/>
      <c r="CZ683" s="113"/>
      <c r="DA683" s="113"/>
      <c r="DB683" s="113"/>
      <c r="DC683" s="113"/>
      <c r="DD683" s="113"/>
      <c r="DE683" s="113"/>
      <c r="DF683" s="113"/>
      <c r="DG683" s="113"/>
      <c r="DH683" s="113"/>
      <c r="DI683" s="113"/>
      <c r="DJ683" s="113"/>
      <c r="DK683" s="113"/>
      <c r="DL683" s="113"/>
      <c r="DM683" s="113"/>
      <c r="DN683" s="113"/>
      <c r="DO683" s="113"/>
      <c r="DP683" s="113"/>
      <c r="DQ683" s="113"/>
      <c r="DR683" s="113"/>
      <c r="DS683" s="113"/>
      <c r="DT683" s="113"/>
      <c r="DU683" s="113"/>
      <c r="DV683" s="113"/>
      <c r="DW683" s="113"/>
      <c r="DX683" s="113"/>
      <c r="DY683" s="113"/>
      <c r="DZ683" s="113"/>
      <c r="EA683" s="113"/>
      <c r="EB683" s="113"/>
      <c r="EC683" s="113"/>
      <c r="ED683" s="113"/>
      <c r="EE683" s="113"/>
      <c r="EF683" s="113"/>
      <c r="EG683" s="113"/>
      <c r="EH683" s="113"/>
      <c r="EI683" s="113"/>
      <c r="EJ683" s="113"/>
      <c r="EK683" s="113"/>
      <c r="EL683" s="113"/>
      <c r="EM683" s="113"/>
      <c r="EN683" s="113"/>
      <c r="EO683" s="113"/>
      <c r="EP683" s="113"/>
      <c r="EQ683" s="113"/>
      <c r="ER683" s="113"/>
    </row>
    <row r="684" spans="1:148">
      <c r="A684" s="113"/>
      <c r="B684" s="113"/>
      <c r="S684" s="113"/>
      <c r="T684" s="113"/>
      <c r="U684" s="113"/>
      <c r="V684" s="113"/>
      <c r="W684" s="113"/>
      <c r="X684" s="113"/>
      <c r="Y684" s="113"/>
      <c r="Z684" s="113"/>
      <c r="AA684" s="113"/>
      <c r="AB684" s="113"/>
      <c r="AC684" s="113"/>
      <c r="AD684" s="113"/>
      <c r="AE684" s="113"/>
      <c r="AF684" s="113"/>
      <c r="AG684" s="113"/>
      <c r="AH684" s="113"/>
      <c r="AI684" s="113"/>
      <c r="AJ684" s="113"/>
      <c r="AK684" s="113"/>
      <c r="AL684" s="113"/>
      <c r="AM684" s="113"/>
      <c r="AN684" s="113"/>
      <c r="AO684" s="113"/>
      <c r="AP684" s="113"/>
      <c r="AQ684" s="113"/>
      <c r="AR684" s="113"/>
      <c r="AS684" s="113"/>
      <c r="AT684" s="113"/>
      <c r="AU684" s="113"/>
      <c r="AV684" s="113"/>
      <c r="AW684" s="113"/>
      <c r="AX684" s="113"/>
      <c r="AY684" s="113"/>
      <c r="AZ684" s="113"/>
      <c r="BA684" s="113"/>
      <c r="BB684" s="113"/>
      <c r="BC684" s="113"/>
      <c r="BD684" s="113"/>
      <c r="BE684" s="113"/>
      <c r="BF684" s="113"/>
      <c r="BG684" s="113"/>
      <c r="BH684" s="113"/>
      <c r="BI684" s="113"/>
      <c r="BJ684" s="113"/>
      <c r="BK684" s="113"/>
      <c r="BL684" s="113"/>
      <c r="BM684" s="113"/>
      <c r="BN684" s="113"/>
      <c r="BO684" s="113"/>
      <c r="BP684" s="113"/>
      <c r="BQ684" s="113"/>
      <c r="BR684" s="113"/>
      <c r="BS684" s="113"/>
      <c r="BT684" s="113"/>
      <c r="BU684" s="113"/>
      <c r="BV684" s="113"/>
      <c r="BW684" s="113"/>
      <c r="BX684" s="113"/>
      <c r="BY684" s="113"/>
      <c r="BZ684" s="113"/>
      <c r="CA684" s="113"/>
      <c r="CB684" s="113"/>
      <c r="CC684" s="113"/>
      <c r="CD684" s="113"/>
      <c r="CE684" s="113"/>
      <c r="CF684" s="113"/>
      <c r="CG684" s="113"/>
      <c r="CH684" s="113"/>
      <c r="CI684" s="113"/>
      <c r="CJ684" s="113"/>
      <c r="CK684" s="113"/>
      <c r="CL684" s="113"/>
      <c r="CM684" s="113"/>
      <c r="CN684" s="113"/>
      <c r="CO684" s="113"/>
      <c r="CP684" s="113"/>
      <c r="CQ684" s="113"/>
      <c r="CR684" s="113"/>
      <c r="CS684" s="113"/>
      <c r="CT684" s="113"/>
      <c r="CU684" s="113"/>
      <c r="CV684" s="113"/>
      <c r="CW684" s="113"/>
      <c r="CX684" s="113"/>
      <c r="CY684" s="113"/>
      <c r="CZ684" s="113"/>
      <c r="DA684" s="113"/>
      <c r="DB684" s="113"/>
      <c r="DC684" s="113"/>
      <c r="DD684" s="113"/>
      <c r="DE684" s="113"/>
      <c r="DF684" s="113"/>
      <c r="DG684" s="113"/>
      <c r="DH684" s="113"/>
      <c r="DI684" s="113"/>
      <c r="DJ684" s="113"/>
      <c r="DK684" s="113"/>
      <c r="DL684" s="113"/>
      <c r="DM684" s="113"/>
      <c r="DN684" s="113"/>
      <c r="DO684" s="113"/>
      <c r="DP684" s="113"/>
      <c r="DQ684" s="113"/>
      <c r="DR684" s="113"/>
      <c r="DS684" s="113"/>
      <c r="DT684" s="113"/>
      <c r="DU684" s="113"/>
      <c r="DV684" s="113"/>
      <c r="DW684" s="113"/>
      <c r="DX684" s="113"/>
      <c r="DY684" s="113"/>
      <c r="DZ684" s="113"/>
      <c r="EA684" s="113"/>
      <c r="EB684" s="113"/>
      <c r="EC684" s="113"/>
      <c r="ED684" s="113"/>
      <c r="EE684" s="113"/>
      <c r="EF684" s="113"/>
      <c r="EG684" s="113"/>
      <c r="EH684" s="113"/>
      <c r="EI684" s="113"/>
      <c r="EJ684" s="113"/>
      <c r="EK684" s="113"/>
      <c r="EL684" s="113"/>
      <c r="EM684" s="113"/>
      <c r="EN684" s="113"/>
      <c r="EO684" s="113"/>
      <c r="EP684" s="113"/>
      <c r="EQ684" s="113"/>
      <c r="ER684" s="113"/>
    </row>
    <row r="685" spans="1:148">
      <c r="A685" s="113"/>
      <c r="B685" s="113"/>
      <c r="S685" s="113"/>
      <c r="T685" s="113"/>
      <c r="U685" s="113"/>
      <c r="V685" s="113"/>
      <c r="W685" s="113"/>
      <c r="X685" s="113"/>
      <c r="Y685" s="113"/>
      <c r="Z685" s="113"/>
      <c r="AA685" s="113"/>
      <c r="AB685" s="113"/>
      <c r="AC685" s="113"/>
      <c r="AD685" s="113"/>
      <c r="AE685" s="113"/>
      <c r="AF685" s="113"/>
      <c r="AG685" s="113"/>
      <c r="AH685" s="113"/>
      <c r="AI685" s="113"/>
      <c r="AJ685" s="113"/>
      <c r="AK685" s="113"/>
      <c r="AL685" s="113"/>
      <c r="AM685" s="113"/>
      <c r="AN685" s="113"/>
      <c r="AO685" s="113"/>
      <c r="AP685" s="113"/>
      <c r="AQ685" s="113"/>
      <c r="AR685" s="113"/>
      <c r="AS685" s="113"/>
      <c r="AT685" s="113"/>
      <c r="AU685" s="113"/>
      <c r="AV685" s="113"/>
      <c r="AW685" s="113"/>
      <c r="AX685" s="113"/>
      <c r="AY685" s="113"/>
      <c r="AZ685" s="113"/>
      <c r="BA685" s="113"/>
      <c r="BB685" s="113"/>
      <c r="BC685" s="113"/>
      <c r="BD685" s="113"/>
      <c r="BE685" s="113"/>
      <c r="BF685" s="113"/>
      <c r="BG685" s="113"/>
      <c r="BH685" s="113"/>
      <c r="BI685" s="113"/>
      <c r="BJ685" s="113"/>
      <c r="BK685" s="113"/>
      <c r="BL685" s="113"/>
      <c r="BM685" s="113"/>
      <c r="BN685" s="113"/>
      <c r="BO685" s="113"/>
      <c r="BP685" s="113"/>
      <c r="BQ685" s="113"/>
      <c r="BR685" s="113"/>
      <c r="BS685" s="113"/>
      <c r="BT685" s="113"/>
      <c r="BU685" s="113"/>
      <c r="BV685" s="113"/>
      <c r="BW685" s="113"/>
      <c r="BX685" s="113"/>
      <c r="BY685" s="113"/>
      <c r="BZ685" s="113"/>
      <c r="CA685" s="113"/>
      <c r="CB685" s="113"/>
      <c r="CC685" s="113"/>
      <c r="CD685" s="113"/>
      <c r="CE685" s="113"/>
      <c r="CF685" s="113"/>
      <c r="CG685" s="113"/>
      <c r="CH685" s="113"/>
      <c r="CI685" s="113"/>
      <c r="CJ685" s="113"/>
      <c r="CK685" s="113"/>
      <c r="CL685" s="113"/>
      <c r="CM685" s="113"/>
      <c r="CN685" s="113"/>
      <c r="CO685" s="113"/>
      <c r="CP685" s="113"/>
      <c r="CQ685" s="113"/>
      <c r="CR685" s="113"/>
      <c r="CS685" s="113"/>
      <c r="CT685" s="113"/>
      <c r="CU685" s="113"/>
      <c r="CV685" s="113"/>
      <c r="CW685" s="113"/>
      <c r="CX685" s="113"/>
      <c r="CY685" s="113"/>
      <c r="CZ685" s="113"/>
      <c r="DA685" s="113"/>
      <c r="DB685" s="113"/>
      <c r="DC685" s="113"/>
      <c r="DD685" s="113"/>
      <c r="DE685" s="113"/>
      <c r="DF685" s="113"/>
      <c r="DG685" s="113"/>
      <c r="DH685" s="113"/>
      <c r="DI685" s="113"/>
      <c r="DJ685" s="113"/>
      <c r="DK685" s="113"/>
      <c r="DL685" s="113"/>
      <c r="DM685" s="113"/>
      <c r="DN685" s="113"/>
      <c r="DO685" s="113"/>
      <c r="DP685" s="113"/>
      <c r="DQ685" s="113"/>
      <c r="DR685" s="113"/>
      <c r="DS685" s="113"/>
      <c r="DT685" s="113"/>
      <c r="DU685" s="113"/>
      <c r="DV685" s="113"/>
      <c r="DW685" s="113"/>
      <c r="DX685" s="113"/>
      <c r="DY685" s="113"/>
      <c r="DZ685" s="113"/>
      <c r="EA685" s="113"/>
      <c r="EB685" s="113"/>
      <c r="EC685" s="113"/>
      <c r="ED685" s="113"/>
      <c r="EE685" s="113"/>
      <c r="EF685" s="113"/>
      <c r="EG685" s="113"/>
      <c r="EH685" s="113"/>
      <c r="EI685" s="113"/>
      <c r="EJ685" s="113"/>
      <c r="EK685" s="113"/>
      <c r="EL685" s="113"/>
      <c r="EM685" s="113"/>
      <c r="EN685" s="113"/>
      <c r="EO685" s="113"/>
      <c r="EP685" s="113"/>
      <c r="EQ685" s="113"/>
      <c r="ER685" s="113"/>
    </row>
    <row r="686" spans="1:148">
      <c r="A686" s="113"/>
      <c r="B686" s="113"/>
      <c r="S686" s="113"/>
      <c r="T686" s="113"/>
      <c r="U686" s="113"/>
      <c r="V686" s="113"/>
      <c r="W686" s="113"/>
      <c r="X686" s="113"/>
      <c r="Y686" s="113"/>
      <c r="Z686" s="113"/>
      <c r="AA686" s="113"/>
      <c r="AB686" s="113"/>
      <c r="AC686" s="113"/>
      <c r="AD686" s="113"/>
      <c r="AE686" s="113"/>
      <c r="AF686" s="113"/>
      <c r="AG686" s="113"/>
      <c r="AH686" s="113"/>
      <c r="AI686" s="113"/>
      <c r="AJ686" s="113"/>
      <c r="AK686" s="113"/>
      <c r="AL686" s="113"/>
      <c r="AM686" s="113"/>
      <c r="AN686" s="113"/>
      <c r="AO686" s="113"/>
      <c r="AP686" s="113"/>
      <c r="AQ686" s="113"/>
      <c r="AR686" s="113"/>
      <c r="AS686" s="113"/>
      <c r="AT686" s="113"/>
      <c r="AU686" s="113"/>
      <c r="AV686" s="113"/>
      <c r="AW686" s="113"/>
      <c r="AX686" s="113"/>
      <c r="AY686" s="113"/>
      <c r="AZ686" s="113"/>
      <c r="BA686" s="113"/>
      <c r="BB686" s="113"/>
      <c r="BC686" s="113"/>
      <c r="BD686" s="113"/>
      <c r="BE686" s="113"/>
      <c r="BF686" s="113"/>
      <c r="BG686" s="113"/>
      <c r="BH686" s="113"/>
      <c r="BI686" s="113"/>
      <c r="BJ686" s="113"/>
      <c r="BK686" s="113"/>
      <c r="BL686" s="113"/>
      <c r="BM686" s="113"/>
      <c r="BN686" s="113"/>
      <c r="BO686" s="113"/>
      <c r="BP686" s="113"/>
      <c r="BQ686" s="113"/>
      <c r="BR686" s="113"/>
      <c r="BS686" s="113"/>
      <c r="BT686" s="113"/>
      <c r="BU686" s="113"/>
      <c r="BV686" s="113"/>
      <c r="BW686" s="113"/>
      <c r="BX686" s="113"/>
      <c r="BY686" s="113"/>
      <c r="BZ686" s="113"/>
      <c r="CA686" s="113"/>
      <c r="CB686" s="113"/>
      <c r="CC686" s="113"/>
      <c r="CD686" s="113"/>
      <c r="CE686" s="113"/>
      <c r="CF686" s="113"/>
      <c r="CG686" s="113"/>
      <c r="CH686" s="113"/>
      <c r="CI686" s="113"/>
      <c r="CJ686" s="113"/>
      <c r="CK686" s="113"/>
      <c r="CL686" s="113"/>
      <c r="CM686" s="113"/>
      <c r="CN686" s="113"/>
      <c r="CO686" s="113"/>
      <c r="CP686" s="113"/>
      <c r="CQ686" s="113"/>
      <c r="CR686" s="113"/>
      <c r="CS686" s="113"/>
      <c r="CT686" s="113"/>
      <c r="CU686" s="113"/>
      <c r="CV686" s="113"/>
      <c r="CW686" s="113"/>
      <c r="CX686" s="113"/>
      <c r="CY686" s="113"/>
      <c r="CZ686" s="113"/>
      <c r="DA686" s="113"/>
      <c r="DB686" s="113"/>
      <c r="DC686" s="113"/>
      <c r="DD686" s="113"/>
      <c r="DE686" s="113"/>
      <c r="DF686" s="113"/>
      <c r="DG686" s="113"/>
      <c r="DH686" s="113"/>
      <c r="DI686" s="113"/>
      <c r="DJ686" s="113"/>
      <c r="DK686" s="113"/>
      <c r="DL686" s="113"/>
      <c r="DM686" s="113"/>
      <c r="DN686" s="113"/>
      <c r="DO686" s="113"/>
      <c r="DP686" s="113"/>
      <c r="DQ686" s="113"/>
      <c r="DR686" s="113"/>
      <c r="DS686" s="113"/>
      <c r="DT686" s="113"/>
      <c r="DU686" s="113"/>
      <c r="DV686" s="113"/>
      <c r="DW686" s="113"/>
      <c r="DX686" s="113"/>
      <c r="DY686" s="113"/>
      <c r="DZ686" s="113"/>
      <c r="EA686" s="113"/>
      <c r="EB686" s="113"/>
      <c r="EC686" s="113"/>
      <c r="ED686" s="113"/>
      <c r="EE686" s="113"/>
      <c r="EF686" s="113"/>
      <c r="EG686" s="113"/>
      <c r="EH686" s="113"/>
      <c r="EI686" s="113"/>
      <c r="EJ686" s="113"/>
      <c r="EK686" s="113"/>
      <c r="EL686" s="113"/>
      <c r="EM686" s="113"/>
      <c r="EN686" s="113"/>
      <c r="EO686" s="113"/>
      <c r="EP686" s="113"/>
      <c r="EQ686" s="113"/>
      <c r="ER686" s="113"/>
    </row>
    <row r="687" spans="1:148">
      <c r="A687" s="113"/>
      <c r="B687" s="113"/>
      <c r="S687" s="113"/>
      <c r="T687" s="113"/>
      <c r="U687" s="113"/>
      <c r="V687" s="113"/>
      <c r="W687" s="113"/>
      <c r="X687" s="113"/>
      <c r="Y687" s="113"/>
      <c r="Z687" s="113"/>
      <c r="AA687" s="113"/>
      <c r="AB687" s="113"/>
      <c r="AC687" s="113"/>
      <c r="AD687" s="113"/>
      <c r="AE687" s="113"/>
      <c r="AF687" s="113"/>
      <c r="AG687" s="113"/>
      <c r="AH687" s="113"/>
      <c r="AI687" s="113"/>
      <c r="AJ687" s="113"/>
      <c r="AK687" s="113"/>
      <c r="AL687" s="113"/>
      <c r="AM687" s="113"/>
      <c r="AN687" s="113"/>
      <c r="AO687" s="113"/>
      <c r="AP687" s="113"/>
      <c r="AQ687" s="113"/>
      <c r="AR687" s="113"/>
      <c r="AS687" s="113"/>
      <c r="AT687" s="113"/>
      <c r="AU687" s="113"/>
      <c r="AV687" s="113"/>
      <c r="AW687" s="113"/>
      <c r="AX687" s="113"/>
      <c r="AY687" s="113"/>
      <c r="AZ687" s="113"/>
      <c r="BA687" s="113"/>
      <c r="BB687" s="113"/>
      <c r="BC687" s="113"/>
      <c r="BD687" s="113"/>
      <c r="BE687" s="113"/>
      <c r="BF687" s="113"/>
      <c r="BG687" s="113"/>
      <c r="BH687" s="113"/>
      <c r="BI687" s="113"/>
      <c r="BJ687" s="113"/>
      <c r="BK687" s="113"/>
      <c r="BL687" s="113"/>
      <c r="BM687" s="113"/>
      <c r="BN687" s="113"/>
      <c r="BO687" s="113"/>
      <c r="BP687" s="113"/>
      <c r="BQ687" s="113"/>
      <c r="BR687" s="113"/>
      <c r="BS687" s="113"/>
      <c r="BT687" s="113"/>
      <c r="BU687" s="113"/>
      <c r="BV687" s="113"/>
      <c r="BW687" s="113"/>
      <c r="BX687" s="113"/>
      <c r="BY687" s="113"/>
      <c r="BZ687" s="113"/>
      <c r="CA687" s="113"/>
      <c r="CB687" s="113"/>
      <c r="CC687" s="113"/>
      <c r="CD687" s="113"/>
      <c r="CE687" s="113"/>
      <c r="CF687" s="113"/>
      <c r="CG687" s="113"/>
      <c r="CH687" s="113"/>
      <c r="CI687" s="113"/>
      <c r="CJ687" s="113"/>
      <c r="CK687" s="113"/>
      <c r="CL687" s="113"/>
      <c r="CM687" s="113"/>
      <c r="CN687" s="113"/>
      <c r="CO687" s="113"/>
      <c r="CP687" s="113"/>
      <c r="CQ687" s="113"/>
      <c r="CR687" s="113"/>
      <c r="CS687" s="113"/>
      <c r="CT687" s="113"/>
      <c r="CU687" s="113"/>
      <c r="CV687" s="113"/>
      <c r="CW687" s="113"/>
      <c r="CX687" s="113"/>
      <c r="CY687" s="113"/>
      <c r="CZ687" s="113"/>
      <c r="DA687" s="113"/>
      <c r="DB687" s="113"/>
      <c r="DC687" s="113"/>
      <c r="DD687" s="113"/>
      <c r="DE687" s="113"/>
      <c r="DF687" s="113"/>
      <c r="DG687" s="113"/>
      <c r="DH687" s="113"/>
      <c r="DI687" s="113"/>
      <c r="DJ687" s="113"/>
      <c r="DK687" s="113"/>
      <c r="DL687" s="113"/>
      <c r="DM687" s="113"/>
      <c r="DN687" s="113"/>
      <c r="DO687" s="113"/>
      <c r="DP687" s="113"/>
      <c r="DQ687" s="113"/>
      <c r="DR687" s="113"/>
      <c r="DS687" s="113"/>
      <c r="DT687" s="113"/>
      <c r="DU687" s="113"/>
      <c r="DV687" s="113"/>
      <c r="DW687" s="113"/>
      <c r="DX687" s="113"/>
      <c r="DY687" s="113"/>
      <c r="DZ687" s="113"/>
      <c r="EA687" s="113"/>
      <c r="EB687" s="113"/>
      <c r="EC687" s="113"/>
      <c r="ED687" s="113"/>
      <c r="EE687" s="113"/>
      <c r="EF687" s="113"/>
      <c r="EG687" s="113"/>
      <c r="EH687" s="113"/>
      <c r="EI687" s="113"/>
      <c r="EJ687" s="113"/>
      <c r="EK687" s="113"/>
      <c r="EL687" s="113"/>
      <c r="EM687" s="113"/>
      <c r="EN687" s="113"/>
      <c r="EO687" s="113"/>
      <c r="EP687" s="113"/>
      <c r="EQ687" s="113"/>
      <c r="ER687" s="113"/>
    </row>
    <row r="688" spans="1:148">
      <c r="A688" s="113"/>
      <c r="B688" s="113"/>
      <c r="S688" s="113"/>
      <c r="T688" s="113"/>
      <c r="U688" s="113"/>
      <c r="V688" s="113"/>
      <c r="W688" s="113"/>
      <c r="X688" s="113"/>
      <c r="Y688" s="113"/>
      <c r="Z688" s="113"/>
      <c r="AA688" s="113"/>
      <c r="AB688" s="113"/>
      <c r="AC688" s="113"/>
      <c r="AD688" s="113"/>
      <c r="AE688" s="113"/>
      <c r="AF688" s="113"/>
      <c r="AG688" s="113"/>
      <c r="AH688" s="113"/>
      <c r="AI688" s="113"/>
      <c r="AJ688" s="113"/>
      <c r="AK688" s="113"/>
      <c r="AL688" s="113"/>
      <c r="AM688" s="113"/>
      <c r="AN688" s="113"/>
      <c r="AO688" s="113"/>
      <c r="AP688" s="113"/>
      <c r="AQ688" s="113"/>
      <c r="AR688" s="113"/>
      <c r="AS688" s="113"/>
      <c r="AT688" s="113"/>
      <c r="AU688" s="113"/>
      <c r="AV688" s="113"/>
      <c r="AW688" s="113"/>
      <c r="AX688" s="113"/>
      <c r="AY688" s="113"/>
      <c r="AZ688" s="113"/>
      <c r="BA688" s="113"/>
      <c r="BB688" s="113"/>
      <c r="BC688" s="113"/>
      <c r="BD688" s="113"/>
      <c r="BE688" s="113"/>
      <c r="BF688" s="113"/>
      <c r="BG688" s="113"/>
      <c r="BH688" s="113"/>
      <c r="BI688" s="113"/>
      <c r="BJ688" s="113"/>
      <c r="BK688" s="113"/>
      <c r="BL688" s="113"/>
      <c r="BM688" s="113"/>
      <c r="BN688" s="113"/>
      <c r="BO688" s="113"/>
      <c r="BP688" s="113"/>
      <c r="BQ688" s="113"/>
      <c r="BR688" s="113"/>
      <c r="BS688" s="113"/>
      <c r="BT688" s="113"/>
      <c r="BU688" s="113"/>
      <c r="BV688" s="113"/>
      <c r="BW688" s="113"/>
      <c r="BX688" s="113"/>
      <c r="BY688" s="113"/>
      <c r="BZ688" s="113"/>
      <c r="CA688" s="113"/>
      <c r="CB688" s="113"/>
      <c r="CC688" s="113"/>
      <c r="CD688" s="113"/>
      <c r="CE688" s="113"/>
      <c r="CF688" s="113"/>
      <c r="CG688" s="113"/>
      <c r="CH688" s="113"/>
      <c r="CI688" s="113"/>
      <c r="CJ688" s="113"/>
      <c r="CK688" s="113"/>
      <c r="CL688" s="113"/>
      <c r="CM688" s="113"/>
      <c r="CN688" s="113"/>
      <c r="CO688" s="113"/>
      <c r="CP688" s="113"/>
      <c r="CQ688" s="113"/>
      <c r="CR688" s="113"/>
      <c r="CS688" s="113"/>
      <c r="CT688" s="113"/>
      <c r="CU688" s="113"/>
      <c r="CV688" s="113"/>
      <c r="CW688" s="113"/>
      <c r="CX688" s="113"/>
      <c r="CY688" s="113"/>
      <c r="CZ688" s="113"/>
      <c r="DA688" s="113"/>
      <c r="DB688" s="113"/>
      <c r="DC688" s="113"/>
      <c r="DD688" s="113"/>
      <c r="DE688" s="113"/>
      <c r="DF688" s="113"/>
      <c r="DG688" s="113"/>
      <c r="DH688" s="113"/>
      <c r="DI688" s="113"/>
      <c r="DJ688" s="113"/>
      <c r="DK688" s="113"/>
      <c r="DL688" s="113"/>
      <c r="DM688" s="113"/>
      <c r="DN688" s="113"/>
      <c r="DO688" s="113"/>
      <c r="DP688" s="113"/>
      <c r="DQ688" s="113"/>
      <c r="DR688" s="113"/>
      <c r="DS688" s="113"/>
      <c r="DT688" s="113"/>
      <c r="DU688" s="113"/>
      <c r="DV688" s="113"/>
      <c r="DW688" s="113"/>
      <c r="DX688" s="113"/>
      <c r="DY688" s="113"/>
      <c r="DZ688" s="113"/>
      <c r="EA688" s="113"/>
      <c r="EB688" s="113"/>
      <c r="EC688" s="113"/>
      <c r="ED688" s="113"/>
      <c r="EE688" s="113"/>
      <c r="EF688" s="113"/>
      <c r="EG688" s="113"/>
      <c r="EH688" s="113"/>
      <c r="EI688" s="113"/>
      <c r="EJ688" s="113"/>
      <c r="EK688" s="113"/>
      <c r="EL688" s="113"/>
      <c r="EM688" s="113"/>
      <c r="EN688" s="113"/>
      <c r="EO688" s="113"/>
      <c r="EP688" s="113"/>
      <c r="EQ688" s="113"/>
      <c r="ER688" s="113"/>
    </row>
    <row r="689" spans="1:148">
      <c r="A689" s="113"/>
      <c r="B689" s="113"/>
      <c r="S689" s="113"/>
      <c r="T689" s="113"/>
      <c r="U689" s="113"/>
      <c r="V689" s="113"/>
      <c r="W689" s="113"/>
      <c r="X689" s="113"/>
      <c r="Y689" s="113"/>
      <c r="Z689" s="113"/>
      <c r="AA689" s="113"/>
      <c r="AB689" s="113"/>
      <c r="AC689" s="113"/>
      <c r="AD689" s="113"/>
      <c r="AE689" s="113"/>
      <c r="AF689" s="113"/>
      <c r="AG689" s="113"/>
      <c r="AH689" s="113"/>
      <c r="AI689" s="113"/>
      <c r="AJ689" s="113"/>
      <c r="AK689" s="113"/>
      <c r="AL689" s="113"/>
      <c r="AM689" s="113"/>
      <c r="AN689" s="113"/>
      <c r="AO689" s="113"/>
      <c r="AP689" s="113"/>
      <c r="AQ689" s="113"/>
      <c r="AR689" s="113"/>
      <c r="AS689" s="113"/>
      <c r="AT689" s="113"/>
      <c r="AU689" s="113"/>
      <c r="AV689" s="113"/>
      <c r="AW689" s="113"/>
      <c r="AX689" s="113"/>
      <c r="AY689" s="113"/>
      <c r="AZ689" s="113"/>
      <c r="BA689" s="113"/>
      <c r="BB689" s="113"/>
      <c r="BC689" s="113"/>
      <c r="BD689" s="113"/>
      <c r="BE689" s="113"/>
      <c r="BF689" s="113"/>
      <c r="BG689" s="113"/>
      <c r="BH689" s="113"/>
      <c r="BI689" s="113"/>
      <c r="BJ689" s="113"/>
      <c r="BK689" s="113"/>
      <c r="BL689" s="113"/>
      <c r="BM689" s="113"/>
      <c r="BN689" s="113"/>
      <c r="BO689" s="113"/>
      <c r="BP689" s="113"/>
      <c r="BQ689" s="113"/>
      <c r="BR689" s="113"/>
      <c r="BS689" s="113"/>
      <c r="BT689" s="113"/>
      <c r="BU689" s="113"/>
      <c r="BV689" s="113"/>
      <c r="BW689" s="113"/>
      <c r="BX689" s="113"/>
      <c r="BY689" s="113"/>
      <c r="BZ689" s="113"/>
      <c r="CA689" s="113"/>
      <c r="CB689" s="113"/>
      <c r="CC689" s="113"/>
      <c r="CD689" s="113"/>
      <c r="CE689" s="113"/>
      <c r="CF689" s="113"/>
      <c r="CG689" s="113"/>
      <c r="CH689" s="113"/>
      <c r="CI689" s="113"/>
      <c r="CJ689" s="113"/>
      <c r="CK689" s="113"/>
      <c r="CL689" s="113"/>
      <c r="CM689" s="113"/>
      <c r="CN689" s="113"/>
      <c r="CO689" s="113"/>
      <c r="CP689" s="113"/>
      <c r="CQ689" s="113"/>
      <c r="CR689" s="113"/>
      <c r="CS689" s="113"/>
      <c r="CT689" s="113"/>
      <c r="CU689" s="113"/>
      <c r="CV689" s="113"/>
      <c r="CW689" s="113"/>
      <c r="CX689" s="113"/>
      <c r="CY689" s="113"/>
      <c r="CZ689" s="113"/>
      <c r="DA689" s="113"/>
      <c r="DB689" s="113"/>
      <c r="DC689" s="113"/>
      <c r="DD689" s="113"/>
      <c r="DE689" s="113"/>
      <c r="DF689" s="113"/>
      <c r="DG689" s="113"/>
      <c r="DH689" s="113"/>
      <c r="DI689" s="113"/>
      <c r="DJ689" s="113"/>
      <c r="DK689" s="113"/>
      <c r="DL689" s="113"/>
      <c r="DM689" s="113"/>
      <c r="DN689" s="113"/>
      <c r="DO689" s="113"/>
      <c r="DP689" s="113"/>
      <c r="DQ689" s="113"/>
      <c r="DR689" s="113"/>
      <c r="DS689" s="113"/>
      <c r="DT689" s="113"/>
      <c r="DU689" s="113"/>
      <c r="DV689" s="113"/>
      <c r="DW689" s="113"/>
      <c r="DX689" s="113"/>
      <c r="DY689" s="113"/>
      <c r="DZ689" s="113"/>
      <c r="EA689" s="113"/>
      <c r="EB689" s="113"/>
      <c r="EC689" s="113"/>
      <c r="ED689" s="113"/>
      <c r="EE689" s="113"/>
      <c r="EF689" s="113"/>
      <c r="EG689" s="113"/>
      <c r="EH689" s="113"/>
      <c r="EI689" s="113"/>
      <c r="EJ689" s="113"/>
      <c r="EK689" s="113"/>
      <c r="EL689" s="113"/>
      <c r="EM689" s="113"/>
      <c r="EN689" s="113"/>
      <c r="EO689" s="113"/>
      <c r="EP689" s="113"/>
      <c r="EQ689" s="113"/>
      <c r="ER689" s="113"/>
    </row>
    <row r="690" spans="1:148">
      <c r="A690" s="113"/>
      <c r="B690" s="113"/>
      <c r="S690" s="113"/>
      <c r="T690" s="113"/>
      <c r="U690" s="113"/>
      <c r="V690" s="113"/>
      <c r="W690" s="113"/>
      <c r="X690" s="113"/>
      <c r="Y690" s="113"/>
      <c r="Z690" s="113"/>
      <c r="AA690" s="113"/>
      <c r="AB690" s="113"/>
      <c r="AC690" s="113"/>
      <c r="AD690" s="113"/>
      <c r="AE690" s="113"/>
      <c r="AF690" s="113"/>
      <c r="AG690" s="113"/>
      <c r="AH690" s="113"/>
      <c r="AI690" s="113"/>
      <c r="AJ690" s="113"/>
      <c r="AK690" s="113"/>
      <c r="AL690" s="113"/>
      <c r="AM690" s="113"/>
      <c r="AN690" s="113"/>
      <c r="AO690" s="113"/>
      <c r="AP690" s="113"/>
      <c r="AQ690" s="113"/>
      <c r="AR690" s="113"/>
      <c r="AS690" s="113"/>
      <c r="AT690" s="113"/>
      <c r="AU690" s="113"/>
      <c r="AV690" s="113"/>
      <c r="AW690" s="113"/>
      <c r="AX690" s="113"/>
      <c r="AY690" s="113"/>
      <c r="AZ690" s="113"/>
      <c r="BA690" s="113"/>
      <c r="BB690" s="113"/>
      <c r="BC690" s="113"/>
      <c r="BD690" s="113"/>
      <c r="BE690" s="113"/>
      <c r="BF690" s="113"/>
      <c r="BG690" s="113"/>
      <c r="BH690" s="113"/>
      <c r="BI690" s="113"/>
      <c r="BJ690" s="113"/>
      <c r="BK690" s="113"/>
      <c r="BL690" s="113"/>
      <c r="BM690" s="113"/>
      <c r="BN690" s="113"/>
      <c r="BO690" s="113"/>
      <c r="BP690" s="113"/>
      <c r="BQ690" s="113"/>
      <c r="BR690" s="113"/>
      <c r="BS690" s="113"/>
      <c r="BT690" s="113"/>
      <c r="BU690" s="113"/>
      <c r="BV690" s="113"/>
      <c r="BW690" s="113"/>
      <c r="BX690" s="113"/>
      <c r="BY690" s="113"/>
      <c r="BZ690" s="113"/>
      <c r="CA690" s="113"/>
      <c r="CB690" s="113"/>
      <c r="CC690" s="113"/>
      <c r="CD690" s="113"/>
      <c r="CE690" s="113"/>
      <c r="CF690" s="113"/>
      <c r="CG690" s="113"/>
      <c r="CH690" s="113"/>
      <c r="CI690" s="113"/>
      <c r="CJ690" s="113"/>
      <c r="CK690" s="113"/>
      <c r="CL690" s="113"/>
      <c r="CM690" s="113"/>
      <c r="CN690" s="113"/>
      <c r="CO690" s="113"/>
      <c r="CP690" s="113"/>
      <c r="CQ690" s="113"/>
      <c r="CR690" s="113"/>
      <c r="CS690" s="113"/>
      <c r="CT690" s="113"/>
      <c r="CU690" s="113"/>
      <c r="CV690" s="113"/>
      <c r="CW690" s="113"/>
      <c r="CX690" s="113"/>
      <c r="CY690" s="113"/>
      <c r="CZ690" s="113"/>
      <c r="DA690" s="113"/>
      <c r="DB690" s="113"/>
      <c r="DC690" s="113"/>
      <c r="DD690" s="113"/>
      <c r="DE690" s="113"/>
      <c r="DF690" s="113"/>
      <c r="DG690" s="113"/>
      <c r="DH690" s="113"/>
      <c r="DI690" s="113"/>
      <c r="DJ690" s="113"/>
      <c r="DK690" s="113"/>
      <c r="DL690" s="113"/>
      <c r="DM690" s="113"/>
      <c r="DN690" s="113"/>
      <c r="DO690" s="113"/>
      <c r="DP690" s="113"/>
      <c r="DQ690" s="113"/>
      <c r="DR690" s="113"/>
      <c r="DS690" s="113"/>
      <c r="DT690" s="113"/>
      <c r="DU690" s="113"/>
      <c r="DV690" s="113"/>
      <c r="DW690" s="113"/>
      <c r="DX690" s="113"/>
      <c r="DY690" s="113"/>
      <c r="DZ690" s="113"/>
      <c r="EA690" s="113"/>
      <c r="EB690" s="113"/>
      <c r="EC690" s="113"/>
      <c r="ED690" s="113"/>
      <c r="EE690" s="113"/>
      <c r="EF690" s="113"/>
      <c r="EG690" s="113"/>
      <c r="EH690" s="113"/>
      <c r="EI690" s="113"/>
      <c r="EJ690" s="113"/>
      <c r="EK690" s="113"/>
      <c r="EL690" s="113"/>
      <c r="EM690" s="113"/>
      <c r="EN690" s="113"/>
      <c r="EO690" s="113"/>
      <c r="EP690" s="113"/>
      <c r="EQ690" s="113"/>
      <c r="ER690" s="113"/>
    </row>
    <row r="691" spans="1:148">
      <c r="A691" s="113"/>
      <c r="B691" s="113"/>
      <c r="S691" s="113"/>
      <c r="T691" s="113"/>
      <c r="U691" s="113"/>
      <c r="V691" s="113"/>
      <c r="W691" s="113"/>
      <c r="X691" s="113"/>
      <c r="Y691" s="113"/>
      <c r="Z691" s="113"/>
      <c r="AA691" s="113"/>
      <c r="AB691" s="113"/>
      <c r="AC691" s="113"/>
      <c r="AD691" s="113"/>
      <c r="AE691" s="113"/>
      <c r="AF691" s="113"/>
      <c r="AG691" s="113"/>
      <c r="AH691" s="113"/>
      <c r="AI691" s="113"/>
      <c r="AJ691" s="113"/>
      <c r="AK691" s="113"/>
      <c r="AL691" s="113"/>
      <c r="AM691" s="113"/>
      <c r="AN691" s="113"/>
      <c r="AO691" s="113"/>
      <c r="AP691" s="113"/>
      <c r="AQ691" s="113"/>
      <c r="AR691" s="113"/>
      <c r="AS691" s="113"/>
      <c r="AT691" s="113"/>
      <c r="AU691" s="113"/>
      <c r="AV691" s="113"/>
      <c r="AW691" s="113"/>
      <c r="AX691" s="113"/>
      <c r="AY691" s="113"/>
      <c r="AZ691" s="113"/>
      <c r="BA691" s="113"/>
      <c r="BB691" s="113"/>
      <c r="BC691" s="113"/>
      <c r="BD691" s="113"/>
      <c r="BE691" s="113"/>
      <c r="BF691" s="113"/>
      <c r="BG691" s="113"/>
      <c r="BH691" s="113"/>
      <c r="BI691" s="113"/>
      <c r="BJ691" s="113"/>
      <c r="BK691" s="113"/>
      <c r="BL691" s="113"/>
      <c r="BM691" s="113"/>
      <c r="BN691" s="113"/>
      <c r="BO691" s="113"/>
      <c r="BP691" s="113"/>
      <c r="BQ691" s="113"/>
      <c r="BR691" s="113"/>
      <c r="BS691" s="113"/>
      <c r="BT691" s="113"/>
      <c r="BU691" s="113"/>
      <c r="BV691" s="113"/>
      <c r="BW691" s="113"/>
      <c r="BX691" s="113"/>
      <c r="BY691" s="113"/>
      <c r="BZ691" s="113"/>
      <c r="CA691" s="113"/>
      <c r="CB691" s="113"/>
      <c r="CC691" s="113"/>
      <c r="CD691" s="113"/>
      <c r="CE691" s="113"/>
      <c r="CF691" s="113"/>
      <c r="CG691" s="113"/>
      <c r="CH691" s="113"/>
      <c r="CI691" s="113"/>
      <c r="CJ691" s="113"/>
      <c r="CK691" s="113"/>
      <c r="CL691" s="113"/>
      <c r="CM691" s="113"/>
      <c r="CN691" s="113"/>
      <c r="CO691" s="113"/>
      <c r="CP691" s="113"/>
      <c r="CQ691" s="113"/>
      <c r="CR691" s="113"/>
      <c r="CS691" s="113"/>
      <c r="CT691" s="113"/>
      <c r="CU691" s="113"/>
      <c r="CV691" s="113"/>
      <c r="CW691" s="113"/>
      <c r="CX691" s="113"/>
      <c r="CY691" s="113"/>
      <c r="CZ691" s="113"/>
      <c r="DA691" s="113"/>
      <c r="DB691" s="113"/>
      <c r="DC691" s="113"/>
      <c r="DD691" s="113"/>
      <c r="DE691" s="113"/>
      <c r="DF691" s="113"/>
      <c r="DG691" s="113"/>
      <c r="DH691" s="113"/>
      <c r="DI691" s="113"/>
      <c r="DJ691" s="113"/>
      <c r="DK691" s="113"/>
      <c r="DL691" s="113"/>
      <c r="DM691" s="113"/>
      <c r="DN691" s="113"/>
      <c r="DO691" s="113"/>
      <c r="DP691" s="113"/>
      <c r="DQ691" s="113"/>
      <c r="DR691" s="113"/>
      <c r="DS691" s="113"/>
      <c r="DT691" s="113"/>
      <c r="DU691" s="113"/>
      <c r="DV691" s="113"/>
      <c r="DW691" s="113"/>
      <c r="DX691" s="113"/>
      <c r="DY691" s="113"/>
      <c r="DZ691" s="113"/>
      <c r="EA691" s="113"/>
      <c r="EB691" s="113"/>
      <c r="EC691" s="113"/>
      <c r="ED691" s="113"/>
      <c r="EE691" s="113"/>
      <c r="EF691" s="113"/>
      <c r="EG691" s="113"/>
      <c r="EH691" s="113"/>
      <c r="EI691" s="113"/>
      <c r="EJ691" s="113"/>
      <c r="EK691" s="113"/>
      <c r="EL691" s="113"/>
      <c r="EM691" s="113"/>
      <c r="EN691" s="113"/>
      <c r="EO691" s="113"/>
      <c r="EP691" s="113"/>
      <c r="EQ691" s="113"/>
      <c r="ER691" s="113"/>
    </row>
    <row r="692" spans="1:148">
      <c r="A692" s="113"/>
      <c r="B692" s="113"/>
      <c r="S692" s="113"/>
      <c r="T692" s="113"/>
      <c r="U692" s="113"/>
      <c r="V692" s="113"/>
      <c r="W692" s="113"/>
      <c r="X692" s="113"/>
      <c r="Y692" s="113"/>
      <c r="Z692" s="113"/>
      <c r="AA692" s="113"/>
      <c r="AB692" s="113"/>
      <c r="AC692" s="113"/>
      <c r="AD692" s="113"/>
      <c r="AE692" s="113"/>
      <c r="AF692" s="113"/>
      <c r="AG692" s="113"/>
      <c r="AH692" s="113"/>
      <c r="AI692" s="113"/>
      <c r="AJ692" s="113"/>
      <c r="AK692" s="113"/>
      <c r="AL692" s="113"/>
      <c r="AM692" s="113"/>
      <c r="AN692" s="113"/>
      <c r="AO692" s="113"/>
      <c r="AP692" s="113"/>
      <c r="AQ692" s="113"/>
      <c r="AR692" s="113"/>
      <c r="AS692" s="113"/>
      <c r="AT692" s="113"/>
      <c r="AU692" s="113"/>
      <c r="AV692" s="113"/>
      <c r="AW692" s="113"/>
      <c r="AX692" s="113"/>
      <c r="AY692" s="113"/>
      <c r="AZ692" s="113"/>
      <c r="BA692" s="113"/>
      <c r="BB692" s="113"/>
      <c r="BC692" s="113"/>
      <c r="BD692" s="113"/>
      <c r="BE692" s="113"/>
      <c r="BF692" s="113"/>
      <c r="BG692" s="113"/>
      <c r="BH692" s="113"/>
      <c r="BI692" s="113"/>
      <c r="BJ692" s="113"/>
      <c r="BK692" s="113"/>
      <c r="BL692" s="113"/>
      <c r="BM692" s="113"/>
      <c r="BN692" s="113"/>
      <c r="BO692" s="113"/>
      <c r="BP692" s="113"/>
      <c r="BQ692" s="113"/>
      <c r="BR692" s="113"/>
      <c r="BS692" s="113"/>
      <c r="BT692" s="113"/>
      <c r="BU692" s="113"/>
      <c r="BV692" s="113"/>
      <c r="BW692" s="113"/>
      <c r="BX692" s="113"/>
      <c r="BY692" s="113"/>
      <c r="BZ692" s="113"/>
      <c r="CA692" s="113"/>
      <c r="CB692" s="113"/>
      <c r="CC692" s="113"/>
      <c r="CD692" s="113"/>
      <c r="CE692" s="113"/>
      <c r="CF692" s="113"/>
      <c r="CG692" s="113"/>
      <c r="CH692" s="113"/>
      <c r="CI692" s="113"/>
      <c r="CJ692" s="113"/>
      <c r="CK692" s="113"/>
      <c r="CL692" s="113"/>
      <c r="CM692" s="113"/>
      <c r="CN692" s="113"/>
      <c r="CO692" s="113"/>
      <c r="CP692" s="113"/>
      <c r="CQ692" s="113"/>
      <c r="CR692" s="113"/>
      <c r="CS692" s="113"/>
      <c r="CT692" s="113"/>
      <c r="CU692" s="113"/>
      <c r="CV692" s="113"/>
      <c r="CW692" s="113"/>
      <c r="CX692" s="113"/>
      <c r="CY692" s="113"/>
      <c r="CZ692" s="113"/>
      <c r="DA692" s="113"/>
      <c r="DB692" s="113"/>
      <c r="DC692" s="113"/>
      <c r="DD692" s="113"/>
      <c r="DE692" s="113"/>
      <c r="DF692" s="113"/>
      <c r="DG692" s="113"/>
      <c r="DH692" s="113"/>
      <c r="DI692" s="113"/>
      <c r="DJ692" s="113"/>
      <c r="DK692" s="113"/>
      <c r="DL692" s="113"/>
      <c r="DM692" s="113"/>
      <c r="DN692" s="113"/>
      <c r="DO692" s="113"/>
      <c r="DP692" s="113"/>
      <c r="DQ692" s="113"/>
      <c r="DR692" s="113"/>
      <c r="DS692" s="113"/>
      <c r="DT692" s="113"/>
      <c r="DU692" s="113"/>
      <c r="DV692" s="113"/>
      <c r="DW692" s="113"/>
      <c r="DX692" s="113"/>
      <c r="DY692" s="113"/>
      <c r="DZ692" s="113"/>
      <c r="EA692" s="113"/>
      <c r="EB692" s="113"/>
      <c r="EC692" s="113"/>
      <c r="ED692" s="113"/>
      <c r="EE692" s="113"/>
      <c r="EF692" s="113"/>
      <c r="EG692" s="113"/>
      <c r="EH692" s="113"/>
      <c r="EI692" s="113"/>
      <c r="EJ692" s="113"/>
      <c r="EK692" s="113"/>
      <c r="EL692" s="113"/>
      <c r="EM692" s="113"/>
      <c r="EN692" s="113"/>
      <c r="EO692" s="113"/>
      <c r="EP692" s="113"/>
      <c r="EQ692" s="113"/>
      <c r="ER692" s="113"/>
    </row>
    <row r="693" spans="1:148">
      <c r="A693" s="113"/>
      <c r="B693" s="113"/>
      <c r="S693" s="113"/>
      <c r="T693" s="113"/>
      <c r="U693" s="113"/>
      <c r="V693" s="113"/>
      <c r="W693" s="113"/>
      <c r="X693" s="113"/>
      <c r="Y693" s="113"/>
      <c r="Z693" s="113"/>
      <c r="AA693" s="113"/>
      <c r="AB693" s="113"/>
      <c r="AC693" s="113"/>
      <c r="AD693" s="113"/>
      <c r="AE693" s="113"/>
      <c r="AF693" s="113"/>
      <c r="AG693" s="113"/>
      <c r="AH693" s="113"/>
      <c r="AI693" s="113"/>
      <c r="AJ693" s="113"/>
      <c r="AK693" s="113"/>
      <c r="AL693" s="113"/>
      <c r="AM693" s="113"/>
      <c r="AN693" s="113"/>
      <c r="AO693" s="113"/>
      <c r="AP693" s="113"/>
      <c r="AQ693" s="113"/>
      <c r="AR693" s="113"/>
      <c r="AS693" s="113"/>
      <c r="AT693" s="113"/>
      <c r="AU693" s="113"/>
      <c r="AV693" s="113"/>
      <c r="AW693" s="113"/>
      <c r="AX693" s="113"/>
      <c r="AY693" s="113"/>
      <c r="AZ693" s="113"/>
      <c r="BA693" s="113"/>
      <c r="BB693" s="113"/>
      <c r="BC693" s="113"/>
      <c r="BD693" s="113"/>
      <c r="BE693" s="113"/>
      <c r="BF693" s="113"/>
      <c r="BG693" s="113"/>
      <c r="BH693" s="113"/>
      <c r="BI693" s="113"/>
      <c r="BJ693" s="113"/>
      <c r="BK693" s="113"/>
      <c r="BL693" s="113"/>
      <c r="BM693" s="113"/>
      <c r="BN693" s="113"/>
      <c r="BO693" s="113"/>
      <c r="BP693" s="113"/>
      <c r="BQ693" s="113"/>
      <c r="BR693" s="113"/>
      <c r="BS693" s="113"/>
      <c r="BT693" s="113"/>
      <c r="BU693" s="113"/>
      <c r="BV693" s="113"/>
      <c r="BW693" s="113"/>
      <c r="BX693" s="113"/>
      <c r="BY693" s="113"/>
      <c r="BZ693" s="113"/>
      <c r="CA693" s="113"/>
      <c r="CB693" s="113"/>
      <c r="CC693" s="113"/>
      <c r="CD693" s="113"/>
      <c r="CE693" s="113"/>
      <c r="CF693" s="113"/>
      <c r="CG693" s="113"/>
      <c r="CH693" s="113"/>
      <c r="CI693" s="113"/>
      <c r="CJ693" s="113"/>
      <c r="CK693" s="113"/>
      <c r="CL693" s="113"/>
      <c r="CM693" s="113"/>
      <c r="CN693" s="113"/>
      <c r="CO693" s="113"/>
      <c r="CP693" s="113"/>
      <c r="CQ693" s="113"/>
      <c r="CR693" s="113"/>
      <c r="CS693" s="113"/>
      <c r="CT693" s="113"/>
      <c r="CU693" s="113"/>
      <c r="CV693" s="113"/>
      <c r="CW693" s="113"/>
      <c r="CX693" s="113"/>
      <c r="CY693" s="113"/>
      <c r="CZ693" s="113"/>
      <c r="DA693" s="113"/>
      <c r="DB693" s="113"/>
      <c r="DC693" s="113"/>
      <c r="DD693" s="113"/>
      <c r="DE693" s="113"/>
      <c r="DF693" s="113"/>
      <c r="DG693" s="113"/>
      <c r="DH693" s="113"/>
      <c r="DI693" s="113"/>
      <c r="DJ693" s="113"/>
      <c r="DK693" s="113"/>
      <c r="DL693" s="113"/>
      <c r="DM693" s="113"/>
      <c r="DN693" s="113"/>
      <c r="DO693" s="113"/>
      <c r="DP693" s="113"/>
      <c r="DQ693" s="113"/>
      <c r="DR693" s="113"/>
      <c r="DS693" s="113"/>
      <c r="DT693" s="113"/>
      <c r="DU693" s="113"/>
      <c r="DV693" s="113"/>
      <c r="DW693" s="113"/>
      <c r="DX693" s="113"/>
      <c r="DY693" s="113"/>
      <c r="DZ693" s="113"/>
      <c r="EA693" s="113"/>
      <c r="EB693" s="113"/>
      <c r="EC693" s="113"/>
      <c r="ED693" s="113"/>
      <c r="EE693" s="113"/>
      <c r="EF693" s="113"/>
      <c r="EG693" s="113"/>
      <c r="EH693" s="113"/>
      <c r="EI693" s="113"/>
      <c r="EJ693" s="113"/>
      <c r="EK693" s="113"/>
      <c r="EL693" s="113"/>
      <c r="EM693" s="113"/>
      <c r="EN693" s="113"/>
      <c r="EO693" s="113"/>
      <c r="EP693" s="113"/>
      <c r="EQ693" s="113"/>
      <c r="ER693" s="113"/>
    </row>
    <row r="694" spans="1:148">
      <c r="A694" s="113"/>
      <c r="B694" s="113"/>
      <c r="S694" s="113"/>
      <c r="T694" s="113"/>
      <c r="U694" s="113"/>
      <c r="V694" s="113"/>
      <c r="W694" s="113"/>
      <c r="X694" s="113"/>
      <c r="Y694" s="113"/>
      <c r="Z694" s="113"/>
      <c r="AA694" s="113"/>
      <c r="AB694" s="113"/>
      <c r="AC694" s="113"/>
      <c r="AD694" s="113"/>
      <c r="AE694" s="113"/>
      <c r="AF694" s="113"/>
      <c r="AG694" s="113"/>
      <c r="AH694" s="113"/>
      <c r="AI694" s="113"/>
      <c r="AJ694" s="113"/>
      <c r="AK694" s="113"/>
      <c r="AL694" s="113"/>
      <c r="AM694" s="113"/>
      <c r="AN694" s="113"/>
      <c r="AO694" s="113"/>
      <c r="AP694" s="113"/>
      <c r="AQ694" s="113"/>
      <c r="AR694" s="113"/>
      <c r="AS694" s="113"/>
      <c r="AT694" s="113"/>
      <c r="AU694" s="113"/>
      <c r="AV694" s="113"/>
      <c r="AW694" s="113"/>
      <c r="AX694" s="113"/>
      <c r="AY694" s="113"/>
      <c r="AZ694" s="113"/>
      <c r="BA694" s="113"/>
      <c r="BB694" s="113"/>
      <c r="BC694" s="113"/>
      <c r="BD694" s="113"/>
      <c r="BE694" s="113"/>
      <c r="BF694" s="113"/>
      <c r="BG694" s="113"/>
      <c r="BH694" s="113"/>
      <c r="BI694" s="113"/>
      <c r="BJ694" s="113"/>
      <c r="BK694" s="113"/>
      <c r="BL694" s="113"/>
      <c r="BM694" s="113"/>
      <c r="BN694" s="113"/>
      <c r="BO694" s="113"/>
      <c r="BP694" s="113"/>
      <c r="BQ694" s="113"/>
      <c r="BR694" s="113"/>
      <c r="BS694" s="113"/>
      <c r="BT694" s="113"/>
      <c r="BU694" s="113"/>
      <c r="BV694" s="113"/>
      <c r="BW694" s="113"/>
      <c r="BX694" s="113"/>
      <c r="BY694" s="113"/>
      <c r="BZ694" s="113"/>
      <c r="CA694" s="113"/>
      <c r="CB694" s="113"/>
      <c r="CC694" s="113"/>
      <c r="CD694" s="113"/>
      <c r="CE694" s="113"/>
      <c r="CF694" s="113"/>
      <c r="CG694" s="113"/>
      <c r="CH694" s="113"/>
      <c r="CI694" s="113"/>
      <c r="CJ694" s="113"/>
      <c r="CK694" s="113"/>
      <c r="CL694" s="113"/>
      <c r="CM694" s="113"/>
      <c r="CN694" s="113"/>
      <c r="CO694" s="113"/>
      <c r="CP694" s="113"/>
      <c r="CQ694" s="113"/>
      <c r="CR694" s="113"/>
      <c r="CS694" s="113"/>
      <c r="CT694" s="113"/>
      <c r="CU694" s="113"/>
      <c r="CV694" s="113"/>
      <c r="CW694" s="113"/>
      <c r="CX694" s="113"/>
      <c r="CY694" s="113"/>
      <c r="CZ694" s="113"/>
      <c r="DA694" s="113"/>
      <c r="DB694" s="113"/>
      <c r="DC694" s="113"/>
      <c r="DD694" s="113"/>
      <c r="DE694" s="113"/>
      <c r="DF694" s="113"/>
      <c r="DG694" s="113"/>
      <c r="DH694" s="113"/>
      <c r="DI694" s="113"/>
      <c r="DJ694" s="113"/>
      <c r="DK694" s="113"/>
      <c r="DL694" s="113"/>
      <c r="DM694" s="113"/>
      <c r="DN694" s="113"/>
      <c r="DO694" s="113"/>
      <c r="DP694" s="113"/>
      <c r="DQ694" s="113"/>
      <c r="DR694" s="113"/>
      <c r="DS694" s="113"/>
      <c r="DT694" s="113"/>
      <c r="DU694" s="113"/>
      <c r="DV694" s="113"/>
      <c r="DW694" s="113"/>
      <c r="DX694" s="113"/>
      <c r="DY694" s="113"/>
      <c r="DZ694" s="113"/>
      <c r="EA694" s="113"/>
      <c r="EB694" s="113"/>
      <c r="EC694" s="113"/>
      <c r="ED694" s="113"/>
      <c r="EE694" s="113"/>
      <c r="EF694" s="113"/>
      <c r="EG694" s="113"/>
      <c r="EH694" s="113"/>
      <c r="EI694" s="113"/>
      <c r="EJ694" s="113"/>
      <c r="EK694" s="113"/>
      <c r="EL694" s="113"/>
      <c r="EM694" s="113"/>
      <c r="EN694" s="113"/>
      <c r="EO694" s="113"/>
      <c r="EP694" s="113"/>
      <c r="EQ694" s="113"/>
      <c r="ER694" s="113"/>
    </row>
    <row r="695" spans="1:148">
      <c r="A695" s="113"/>
      <c r="B695" s="113"/>
      <c r="S695" s="113"/>
      <c r="T695" s="113"/>
      <c r="U695" s="113"/>
      <c r="V695" s="113"/>
      <c r="W695" s="113"/>
      <c r="X695" s="113"/>
      <c r="Y695" s="113"/>
      <c r="Z695" s="113"/>
      <c r="AA695" s="113"/>
      <c r="AB695" s="113"/>
      <c r="AC695" s="113"/>
      <c r="AD695" s="113"/>
      <c r="AE695" s="113"/>
      <c r="AF695" s="113"/>
      <c r="AG695" s="113"/>
      <c r="AH695" s="113"/>
      <c r="AI695" s="113"/>
      <c r="AJ695" s="113"/>
      <c r="AK695" s="113"/>
      <c r="AL695" s="113"/>
      <c r="AM695" s="113"/>
      <c r="AN695" s="113"/>
      <c r="AO695" s="113"/>
      <c r="AP695" s="113"/>
      <c r="AQ695" s="113"/>
      <c r="AR695" s="113"/>
      <c r="AS695" s="113"/>
      <c r="AT695" s="113"/>
      <c r="AU695" s="113"/>
      <c r="AV695" s="113"/>
      <c r="AW695" s="113"/>
      <c r="AX695" s="113"/>
      <c r="AY695" s="113"/>
      <c r="AZ695" s="113"/>
      <c r="BA695" s="113"/>
      <c r="BB695" s="113"/>
      <c r="BC695" s="113"/>
      <c r="BD695" s="113"/>
      <c r="BE695" s="113"/>
      <c r="BF695" s="113"/>
      <c r="BG695" s="113"/>
      <c r="BH695" s="113"/>
      <c r="BI695" s="113"/>
      <c r="BJ695" s="113"/>
      <c r="BK695" s="113"/>
      <c r="BL695" s="113"/>
      <c r="BM695" s="113"/>
      <c r="BN695" s="113"/>
      <c r="BO695" s="113"/>
      <c r="BP695" s="113"/>
      <c r="BQ695" s="113"/>
      <c r="BR695" s="113"/>
      <c r="BS695" s="113"/>
      <c r="BT695" s="113"/>
      <c r="BU695" s="113"/>
      <c r="BV695" s="113"/>
      <c r="BW695" s="113"/>
      <c r="BX695" s="113"/>
      <c r="BY695" s="113"/>
      <c r="BZ695" s="113"/>
      <c r="CA695" s="113"/>
      <c r="CB695" s="113"/>
      <c r="CC695" s="113"/>
      <c r="CD695" s="113"/>
      <c r="CE695" s="113"/>
      <c r="CF695" s="113"/>
      <c r="CG695" s="113"/>
      <c r="CH695" s="113"/>
      <c r="CI695" s="113"/>
      <c r="CJ695" s="113"/>
      <c r="CK695" s="113"/>
      <c r="CL695" s="113"/>
      <c r="CM695" s="113"/>
      <c r="CN695" s="113"/>
      <c r="CO695" s="113"/>
      <c r="CP695" s="113"/>
      <c r="CQ695" s="113"/>
      <c r="CR695" s="113"/>
      <c r="CS695" s="113"/>
      <c r="CT695" s="113"/>
      <c r="CU695" s="113"/>
      <c r="CV695" s="113"/>
      <c r="CW695" s="113"/>
      <c r="CX695" s="113"/>
      <c r="CY695" s="113"/>
      <c r="CZ695" s="113"/>
      <c r="DA695" s="113"/>
      <c r="DB695" s="113"/>
      <c r="DC695" s="113"/>
      <c r="DD695" s="113"/>
      <c r="DE695" s="113"/>
      <c r="DF695" s="113"/>
      <c r="DG695" s="113"/>
      <c r="DH695" s="113"/>
      <c r="DI695" s="113"/>
      <c r="DJ695" s="113"/>
      <c r="DK695" s="113"/>
      <c r="DL695" s="113"/>
      <c r="DM695" s="113"/>
      <c r="DN695" s="113"/>
      <c r="DO695" s="113"/>
      <c r="DP695" s="113"/>
      <c r="DQ695" s="113"/>
      <c r="DR695" s="113"/>
      <c r="DS695" s="113"/>
      <c r="DT695" s="113"/>
      <c r="DU695" s="113"/>
      <c r="DV695" s="113"/>
      <c r="DW695" s="113"/>
      <c r="DX695" s="113"/>
      <c r="DY695" s="113"/>
      <c r="DZ695" s="113"/>
      <c r="EA695" s="113"/>
      <c r="EB695" s="113"/>
      <c r="EC695" s="113"/>
      <c r="ED695" s="113"/>
      <c r="EE695" s="113"/>
      <c r="EF695" s="113"/>
      <c r="EG695" s="113"/>
      <c r="EH695" s="113"/>
      <c r="EI695" s="113"/>
      <c r="EJ695" s="113"/>
      <c r="EK695" s="113"/>
      <c r="EL695" s="113"/>
      <c r="EM695" s="113"/>
      <c r="EN695" s="113"/>
      <c r="EO695" s="113"/>
      <c r="EP695" s="113"/>
      <c r="EQ695" s="113"/>
      <c r="ER695" s="113"/>
    </row>
    <row r="696" spans="1:148">
      <c r="A696" s="113"/>
      <c r="B696" s="113"/>
      <c r="S696" s="113"/>
      <c r="T696" s="113"/>
      <c r="U696" s="113"/>
      <c r="V696" s="113"/>
      <c r="W696" s="113"/>
      <c r="X696" s="113"/>
      <c r="Y696" s="113"/>
      <c r="Z696" s="113"/>
      <c r="AA696" s="113"/>
      <c r="AB696" s="113"/>
      <c r="AC696" s="113"/>
      <c r="AD696" s="113"/>
      <c r="AE696" s="113"/>
      <c r="AF696" s="113"/>
      <c r="AG696" s="113"/>
      <c r="AH696" s="113"/>
      <c r="AI696" s="113"/>
      <c r="AJ696" s="113"/>
      <c r="AK696" s="113"/>
      <c r="AL696" s="113"/>
      <c r="AM696" s="113"/>
      <c r="AN696" s="113"/>
      <c r="AO696" s="113"/>
      <c r="AP696" s="113"/>
      <c r="AQ696" s="113"/>
      <c r="AR696" s="113"/>
      <c r="AS696" s="113"/>
      <c r="AT696" s="113"/>
      <c r="AU696" s="113"/>
      <c r="AV696" s="113"/>
      <c r="AW696" s="113"/>
      <c r="AX696" s="113"/>
      <c r="AY696" s="113"/>
      <c r="AZ696" s="113"/>
      <c r="BA696" s="113"/>
      <c r="BB696" s="113"/>
      <c r="BC696" s="113"/>
      <c r="BD696" s="113"/>
      <c r="BE696" s="113"/>
      <c r="BF696" s="113"/>
      <c r="BG696" s="113"/>
      <c r="BH696" s="113"/>
      <c r="BI696" s="113"/>
      <c r="BJ696" s="113"/>
      <c r="BK696" s="113"/>
      <c r="BL696" s="113"/>
      <c r="BM696" s="113"/>
      <c r="BN696" s="113"/>
      <c r="BO696" s="113"/>
      <c r="BP696" s="113"/>
      <c r="BQ696" s="113"/>
      <c r="BR696" s="113"/>
      <c r="BS696" s="113"/>
      <c r="BT696" s="113"/>
      <c r="BU696" s="113"/>
      <c r="BV696" s="113"/>
      <c r="BW696" s="113"/>
      <c r="BX696" s="113"/>
      <c r="BY696" s="113"/>
      <c r="BZ696" s="113"/>
      <c r="CA696" s="113"/>
      <c r="CB696" s="113"/>
      <c r="CC696" s="113"/>
      <c r="CD696" s="113"/>
      <c r="CE696" s="113"/>
      <c r="CF696" s="113"/>
      <c r="CG696" s="113"/>
      <c r="CH696" s="113"/>
      <c r="CI696" s="113"/>
      <c r="CJ696" s="113"/>
      <c r="CK696" s="113"/>
      <c r="CL696" s="113"/>
      <c r="CM696" s="113"/>
      <c r="CN696" s="113"/>
      <c r="CO696" s="113"/>
      <c r="CP696" s="113"/>
      <c r="CQ696" s="113"/>
      <c r="CR696" s="113"/>
      <c r="CS696" s="113"/>
      <c r="CT696" s="113"/>
      <c r="CU696" s="113"/>
      <c r="CV696" s="113"/>
      <c r="CW696" s="113"/>
      <c r="CX696" s="113"/>
      <c r="CY696" s="113"/>
      <c r="CZ696" s="113"/>
      <c r="DA696" s="113"/>
      <c r="DB696" s="113"/>
      <c r="DC696" s="113"/>
      <c r="DD696" s="113"/>
      <c r="DE696" s="113"/>
      <c r="DF696" s="113"/>
      <c r="DG696" s="113"/>
      <c r="DH696" s="113"/>
      <c r="DI696" s="113"/>
      <c r="DJ696" s="113"/>
      <c r="DK696" s="113"/>
      <c r="DL696" s="113"/>
      <c r="DM696" s="113"/>
      <c r="DN696" s="113"/>
      <c r="DO696" s="113"/>
      <c r="DP696" s="113"/>
      <c r="DQ696" s="113"/>
      <c r="DR696" s="113"/>
      <c r="DS696" s="113"/>
      <c r="DT696" s="113"/>
      <c r="DU696" s="113"/>
      <c r="DV696" s="113"/>
      <c r="DW696" s="113"/>
      <c r="DX696" s="113"/>
      <c r="DY696" s="113"/>
      <c r="DZ696" s="113"/>
      <c r="EA696" s="113"/>
      <c r="EB696" s="113"/>
      <c r="EC696" s="113"/>
      <c r="ED696" s="113"/>
      <c r="EE696" s="113"/>
      <c r="EF696" s="113"/>
      <c r="EG696" s="113"/>
      <c r="EH696" s="113"/>
      <c r="EI696" s="113"/>
      <c r="EJ696" s="113"/>
      <c r="EK696" s="113"/>
      <c r="EL696" s="113"/>
      <c r="EM696" s="113"/>
      <c r="EN696" s="113"/>
      <c r="EO696" s="113"/>
      <c r="EP696" s="113"/>
      <c r="EQ696" s="113"/>
      <c r="ER696" s="113"/>
    </row>
    <row r="697" spans="1:148">
      <c r="A697" s="113"/>
      <c r="B697" s="113"/>
      <c r="S697" s="113"/>
      <c r="T697" s="113"/>
      <c r="U697" s="113"/>
      <c r="V697" s="113"/>
      <c r="W697" s="113"/>
      <c r="X697" s="113"/>
      <c r="Y697" s="113"/>
      <c r="Z697" s="113"/>
      <c r="AA697" s="113"/>
      <c r="AB697" s="113"/>
      <c r="AC697" s="113"/>
      <c r="AD697" s="113"/>
      <c r="AE697" s="113"/>
      <c r="AF697" s="113"/>
      <c r="AG697" s="113"/>
      <c r="AH697" s="113"/>
      <c r="AI697" s="113"/>
      <c r="AJ697" s="113"/>
      <c r="AK697" s="113"/>
      <c r="AL697" s="113"/>
      <c r="AM697" s="113"/>
      <c r="AN697" s="113"/>
      <c r="AO697" s="113"/>
      <c r="AP697" s="113"/>
      <c r="AQ697" s="113"/>
      <c r="AR697" s="113"/>
      <c r="AS697" s="113"/>
      <c r="AT697" s="113"/>
      <c r="AU697" s="113"/>
      <c r="AV697" s="113"/>
      <c r="AW697" s="113"/>
      <c r="AX697" s="113"/>
      <c r="AY697" s="113"/>
      <c r="AZ697" s="113"/>
      <c r="BA697" s="113"/>
      <c r="BB697" s="113"/>
      <c r="BC697" s="113"/>
      <c r="BD697" s="113"/>
      <c r="BE697" s="113"/>
      <c r="BF697" s="113"/>
      <c r="BG697" s="113"/>
      <c r="BH697" s="113"/>
      <c r="BI697" s="113"/>
      <c r="BJ697" s="113"/>
      <c r="BK697" s="113"/>
      <c r="BL697" s="113"/>
      <c r="BM697" s="113"/>
      <c r="BN697" s="113"/>
      <c r="BO697" s="113"/>
      <c r="BP697" s="113"/>
      <c r="BQ697" s="113"/>
      <c r="BR697" s="113"/>
      <c r="BS697" s="113"/>
      <c r="BT697" s="113"/>
      <c r="BU697" s="113"/>
      <c r="BV697" s="113"/>
      <c r="BW697" s="113"/>
      <c r="BX697" s="113"/>
      <c r="BY697" s="113"/>
      <c r="BZ697" s="113"/>
      <c r="CA697" s="113"/>
      <c r="CB697" s="113"/>
      <c r="CC697" s="113"/>
      <c r="CD697" s="113"/>
      <c r="CE697" s="113"/>
      <c r="CF697" s="113"/>
      <c r="CG697" s="113"/>
      <c r="CH697" s="113"/>
      <c r="CI697" s="113"/>
      <c r="CJ697" s="113"/>
      <c r="CK697" s="113"/>
      <c r="CL697" s="113"/>
      <c r="CM697" s="113"/>
      <c r="CN697" s="113"/>
      <c r="CO697" s="113"/>
      <c r="CP697" s="113"/>
      <c r="CQ697" s="113"/>
      <c r="CR697" s="113"/>
      <c r="CS697" s="113"/>
      <c r="CT697" s="113"/>
      <c r="CU697" s="113"/>
      <c r="CV697" s="113"/>
      <c r="CW697" s="113"/>
      <c r="CX697" s="113"/>
      <c r="CY697" s="113"/>
      <c r="CZ697" s="113"/>
      <c r="DA697" s="113"/>
      <c r="DB697" s="113"/>
      <c r="DC697" s="113"/>
      <c r="DD697" s="113"/>
      <c r="DE697" s="113"/>
      <c r="DF697" s="113"/>
      <c r="DG697" s="113"/>
      <c r="DH697" s="113"/>
      <c r="DI697" s="113"/>
      <c r="DJ697" s="113"/>
      <c r="DK697" s="113"/>
      <c r="DL697" s="113"/>
      <c r="DM697" s="113"/>
      <c r="DN697" s="113"/>
      <c r="DO697" s="113"/>
      <c r="DP697" s="113"/>
      <c r="DQ697" s="113"/>
      <c r="DR697" s="113"/>
      <c r="DS697" s="113"/>
      <c r="DT697" s="113"/>
      <c r="DU697" s="113"/>
      <c r="DV697" s="113"/>
      <c r="DW697" s="113"/>
      <c r="DX697" s="113"/>
      <c r="DY697" s="113"/>
      <c r="DZ697" s="113"/>
      <c r="EA697" s="113"/>
      <c r="EB697" s="113"/>
      <c r="EC697" s="113"/>
      <c r="ED697" s="113"/>
      <c r="EE697" s="113"/>
      <c r="EF697" s="113"/>
      <c r="EG697" s="113"/>
      <c r="EH697" s="113"/>
      <c r="EI697" s="113"/>
      <c r="EJ697" s="113"/>
      <c r="EK697" s="113"/>
      <c r="EL697" s="113"/>
      <c r="EM697" s="113"/>
      <c r="EN697" s="113"/>
      <c r="EO697" s="113"/>
      <c r="EP697" s="113"/>
      <c r="EQ697" s="113"/>
      <c r="ER697" s="113"/>
    </row>
    <row r="698" spans="1:148">
      <c r="A698" s="113"/>
      <c r="B698" s="113"/>
      <c r="S698" s="113"/>
      <c r="T698" s="113"/>
      <c r="U698" s="113"/>
      <c r="V698" s="113"/>
      <c r="W698" s="113"/>
      <c r="X698" s="113"/>
      <c r="Y698" s="113"/>
      <c r="Z698" s="113"/>
      <c r="AA698" s="113"/>
      <c r="AB698" s="113"/>
      <c r="AC698" s="113"/>
      <c r="AD698" s="113"/>
      <c r="AE698" s="113"/>
      <c r="AF698" s="113"/>
      <c r="AG698" s="113"/>
      <c r="AH698" s="113"/>
      <c r="AI698" s="113"/>
      <c r="AJ698" s="113"/>
      <c r="AK698" s="113"/>
      <c r="AL698" s="113"/>
      <c r="AM698" s="113"/>
      <c r="AN698" s="113"/>
      <c r="AO698" s="113"/>
      <c r="AP698" s="113"/>
      <c r="AQ698" s="113"/>
      <c r="AR698" s="113"/>
      <c r="AS698" s="113"/>
      <c r="AT698" s="113"/>
      <c r="AU698" s="113"/>
      <c r="AV698" s="113"/>
      <c r="AW698" s="113"/>
      <c r="AX698" s="113"/>
      <c r="AY698" s="113"/>
      <c r="AZ698" s="113"/>
      <c r="BA698" s="113"/>
      <c r="BB698" s="113"/>
      <c r="BC698" s="113"/>
      <c r="BD698" s="113"/>
      <c r="BE698" s="113"/>
      <c r="BF698" s="113"/>
      <c r="BG698" s="113"/>
      <c r="BH698" s="113"/>
      <c r="BI698" s="113"/>
      <c r="BJ698" s="113"/>
      <c r="BK698" s="113"/>
      <c r="BL698" s="113"/>
      <c r="BM698" s="113"/>
      <c r="BN698" s="113"/>
      <c r="BO698" s="113"/>
      <c r="BP698" s="113"/>
      <c r="BQ698" s="113"/>
      <c r="BR698" s="113"/>
      <c r="BS698" s="113"/>
      <c r="BT698" s="113"/>
      <c r="BU698" s="113"/>
      <c r="BV698" s="113"/>
      <c r="BW698" s="113"/>
      <c r="BX698" s="113"/>
      <c r="BY698" s="113"/>
      <c r="BZ698" s="113"/>
      <c r="CA698" s="113"/>
      <c r="CB698" s="113"/>
      <c r="CC698" s="113"/>
      <c r="CD698" s="113"/>
      <c r="CE698" s="113"/>
      <c r="CF698" s="113"/>
      <c r="CG698" s="113"/>
      <c r="CH698" s="113"/>
      <c r="CI698" s="113"/>
      <c r="CJ698" s="113"/>
      <c r="CK698" s="113"/>
      <c r="CL698" s="113"/>
      <c r="CM698" s="113"/>
      <c r="CN698" s="113"/>
      <c r="CO698" s="113"/>
      <c r="CP698" s="113"/>
      <c r="CQ698" s="113"/>
      <c r="CR698" s="113"/>
      <c r="CS698" s="113"/>
      <c r="CT698" s="113"/>
      <c r="CU698" s="113"/>
      <c r="CV698" s="113"/>
      <c r="CW698" s="113"/>
      <c r="CX698" s="113"/>
      <c r="CY698" s="113"/>
      <c r="CZ698" s="113"/>
      <c r="DA698" s="113"/>
      <c r="DB698" s="113"/>
      <c r="DC698" s="113"/>
      <c r="DD698" s="113"/>
      <c r="DE698" s="113"/>
      <c r="DF698" s="113"/>
      <c r="DG698" s="113"/>
      <c r="DH698" s="113"/>
      <c r="DI698" s="113"/>
      <c r="DJ698" s="113"/>
      <c r="DK698" s="113"/>
      <c r="DL698" s="113"/>
      <c r="DM698" s="113"/>
      <c r="DN698" s="113"/>
      <c r="DO698" s="113"/>
      <c r="DP698" s="113"/>
      <c r="DQ698" s="113"/>
      <c r="DR698" s="113"/>
      <c r="DS698" s="113"/>
      <c r="DT698" s="113"/>
      <c r="DU698" s="113"/>
      <c r="DV698" s="113"/>
      <c r="DW698" s="113"/>
      <c r="DX698" s="113"/>
      <c r="DY698" s="113"/>
      <c r="DZ698" s="113"/>
      <c r="EA698" s="113"/>
      <c r="EB698" s="113"/>
      <c r="EC698" s="113"/>
      <c r="ED698" s="113"/>
      <c r="EE698" s="113"/>
      <c r="EF698" s="113"/>
      <c r="EG698" s="113"/>
      <c r="EH698" s="113"/>
      <c r="EI698" s="113"/>
      <c r="EJ698" s="113"/>
      <c r="EK698" s="113"/>
      <c r="EL698" s="113"/>
      <c r="EM698" s="113"/>
      <c r="EN698" s="113"/>
      <c r="EO698" s="113"/>
      <c r="EP698" s="113"/>
      <c r="EQ698" s="113"/>
      <c r="ER698" s="113"/>
    </row>
    <row r="699" spans="1:148">
      <c r="A699" s="113"/>
      <c r="B699" s="113"/>
      <c r="S699" s="113"/>
      <c r="T699" s="113"/>
      <c r="U699" s="113"/>
      <c r="V699" s="113"/>
      <c r="W699" s="113"/>
      <c r="X699" s="113"/>
      <c r="Y699" s="113"/>
      <c r="Z699" s="113"/>
      <c r="AA699" s="113"/>
      <c r="AB699" s="113"/>
      <c r="AC699" s="113"/>
      <c r="AD699" s="113"/>
      <c r="AE699" s="113"/>
      <c r="AF699" s="113"/>
      <c r="AG699" s="113"/>
      <c r="AH699" s="113"/>
      <c r="AI699" s="113"/>
      <c r="AJ699" s="113"/>
      <c r="AK699" s="113"/>
      <c r="AL699" s="113"/>
      <c r="AM699" s="113"/>
      <c r="AN699" s="113"/>
      <c r="AO699" s="113"/>
      <c r="AP699" s="113"/>
      <c r="AQ699" s="113"/>
      <c r="AR699" s="113"/>
      <c r="AS699" s="113"/>
      <c r="AT699" s="113"/>
      <c r="AU699" s="113"/>
      <c r="AV699" s="113"/>
      <c r="AW699" s="113"/>
      <c r="AX699" s="113"/>
      <c r="AY699" s="113"/>
      <c r="AZ699" s="113"/>
      <c r="BA699" s="113"/>
      <c r="BB699" s="113"/>
      <c r="BC699" s="113"/>
      <c r="BD699" s="113"/>
      <c r="BE699" s="113"/>
      <c r="BF699" s="113"/>
      <c r="BG699" s="113"/>
      <c r="BH699" s="113"/>
      <c r="BI699" s="113"/>
      <c r="BJ699" s="113"/>
      <c r="BK699" s="113"/>
      <c r="BL699" s="113"/>
      <c r="BM699" s="113"/>
      <c r="BN699" s="113"/>
      <c r="BO699" s="113"/>
      <c r="BP699" s="113"/>
      <c r="BQ699" s="113"/>
      <c r="BR699" s="113"/>
      <c r="BS699" s="113"/>
      <c r="BT699" s="113"/>
      <c r="BU699" s="113"/>
      <c r="BV699" s="113"/>
      <c r="BW699" s="113"/>
      <c r="BX699" s="113"/>
      <c r="BY699" s="113"/>
      <c r="BZ699" s="113"/>
      <c r="CA699" s="113"/>
      <c r="CB699" s="113"/>
      <c r="CC699" s="113"/>
      <c r="CD699" s="113"/>
      <c r="CE699" s="113"/>
      <c r="CF699" s="113"/>
      <c r="CG699" s="113"/>
      <c r="CH699" s="113"/>
      <c r="CI699" s="113"/>
      <c r="CJ699" s="113"/>
      <c r="CK699" s="113"/>
      <c r="CL699" s="113"/>
      <c r="CM699" s="113"/>
      <c r="CN699" s="113"/>
      <c r="CO699" s="113"/>
      <c r="CP699" s="113"/>
      <c r="CQ699" s="113"/>
      <c r="CR699" s="113"/>
      <c r="CS699" s="113"/>
      <c r="CT699" s="113"/>
      <c r="CU699" s="113"/>
      <c r="CV699" s="113"/>
      <c r="CW699" s="113"/>
      <c r="CX699" s="113"/>
      <c r="CY699" s="113"/>
      <c r="CZ699" s="113"/>
      <c r="DA699" s="113"/>
      <c r="DB699" s="113"/>
      <c r="DC699" s="113"/>
      <c r="DD699" s="113"/>
      <c r="DE699" s="113"/>
      <c r="DF699" s="113"/>
      <c r="DG699" s="113"/>
      <c r="DH699" s="113"/>
      <c r="DI699" s="113"/>
      <c r="DJ699" s="113"/>
      <c r="DK699" s="113"/>
      <c r="DL699" s="113"/>
      <c r="DM699" s="113"/>
      <c r="DN699" s="113"/>
      <c r="DO699" s="113"/>
      <c r="DP699" s="113"/>
      <c r="DQ699" s="113"/>
      <c r="DR699" s="113"/>
      <c r="DS699" s="113"/>
      <c r="DT699" s="113"/>
      <c r="DU699" s="113"/>
      <c r="DV699" s="113"/>
      <c r="DW699" s="113"/>
      <c r="DX699" s="113"/>
      <c r="DY699" s="113"/>
      <c r="DZ699" s="113"/>
      <c r="EA699" s="113"/>
      <c r="EB699" s="113"/>
      <c r="EC699" s="113"/>
      <c r="ED699" s="113"/>
      <c r="EE699" s="113"/>
      <c r="EF699" s="113"/>
      <c r="EG699" s="113"/>
      <c r="EH699" s="113"/>
      <c r="EI699" s="113"/>
      <c r="EJ699" s="113"/>
      <c r="EK699" s="113"/>
      <c r="EL699" s="113"/>
      <c r="EM699" s="113"/>
      <c r="EN699" s="113"/>
      <c r="EO699" s="113"/>
      <c r="EP699" s="113"/>
      <c r="EQ699" s="113"/>
      <c r="ER699" s="113"/>
    </row>
    <row r="700" spans="1:148">
      <c r="A700" s="113"/>
      <c r="B700" s="113"/>
      <c r="S700" s="113"/>
      <c r="T700" s="113"/>
      <c r="U700" s="113"/>
      <c r="V700" s="113"/>
      <c r="W700" s="113"/>
      <c r="X700" s="113"/>
      <c r="Y700" s="113"/>
      <c r="Z700" s="113"/>
      <c r="AA700" s="113"/>
      <c r="AB700" s="113"/>
      <c r="AC700" s="113"/>
      <c r="AD700" s="113"/>
      <c r="AE700" s="113"/>
      <c r="AF700" s="113"/>
      <c r="AG700" s="113"/>
      <c r="AH700" s="113"/>
      <c r="AI700" s="113"/>
      <c r="AJ700" s="113"/>
      <c r="AK700" s="113"/>
      <c r="AL700" s="113"/>
      <c r="AM700" s="113"/>
      <c r="AN700" s="113"/>
      <c r="AO700" s="113"/>
      <c r="AP700" s="113"/>
      <c r="AQ700" s="113"/>
      <c r="AR700" s="113"/>
      <c r="AS700" s="113"/>
      <c r="AT700" s="113"/>
      <c r="AU700" s="113"/>
      <c r="AV700" s="113"/>
      <c r="AW700" s="113"/>
      <c r="AX700" s="113"/>
      <c r="AY700" s="113"/>
      <c r="AZ700" s="113"/>
      <c r="BA700" s="113"/>
      <c r="BB700" s="113"/>
      <c r="BC700" s="113"/>
      <c r="BD700" s="113"/>
      <c r="BE700" s="113"/>
      <c r="BF700" s="113"/>
      <c r="BG700" s="113"/>
      <c r="BH700" s="113"/>
      <c r="BI700" s="113"/>
      <c r="BJ700" s="113"/>
      <c r="BK700" s="113"/>
      <c r="BL700" s="113"/>
      <c r="BM700" s="113"/>
      <c r="BN700" s="113"/>
      <c r="BO700" s="113"/>
      <c r="BP700" s="113"/>
      <c r="BQ700" s="113"/>
      <c r="BR700" s="113"/>
      <c r="BS700" s="113"/>
      <c r="BT700" s="113"/>
      <c r="BU700" s="113"/>
      <c r="BV700" s="113"/>
      <c r="BW700" s="113"/>
      <c r="BX700" s="113"/>
      <c r="BY700" s="113"/>
      <c r="BZ700" s="113"/>
      <c r="CA700" s="113"/>
      <c r="CB700" s="113"/>
      <c r="CC700" s="113"/>
      <c r="CD700" s="113"/>
      <c r="CE700" s="113"/>
      <c r="CF700" s="113"/>
      <c r="CG700" s="113"/>
      <c r="CH700" s="113"/>
      <c r="CI700" s="113"/>
      <c r="CJ700" s="113"/>
      <c r="CK700" s="113"/>
      <c r="CL700" s="113"/>
      <c r="CM700" s="113"/>
      <c r="CN700" s="113"/>
      <c r="CO700" s="113"/>
      <c r="CP700" s="113"/>
      <c r="CQ700" s="113"/>
      <c r="CR700" s="113"/>
      <c r="CS700" s="113"/>
      <c r="CT700" s="113"/>
      <c r="CU700" s="113"/>
      <c r="CV700" s="113"/>
      <c r="CW700" s="113"/>
      <c r="CX700" s="113"/>
      <c r="CY700" s="113"/>
      <c r="CZ700" s="113"/>
      <c r="DA700" s="113"/>
      <c r="DB700" s="113"/>
      <c r="DC700" s="113"/>
      <c r="DD700" s="113"/>
      <c r="DE700" s="113"/>
      <c r="DF700" s="113"/>
      <c r="DG700" s="113"/>
      <c r="DH700" s="113"/>
      <c r="DI700" s="113"/>
      <c r="DJ700" s="113"/>
      <c r="DK700" s="113"/>
      <c r="DL700" s="113"/>
      <c r="DM700" s="113"/>
      <c r="DN700" s="113"/>
      <c r="DO700" s="113"/>
      <c r="DP700" s="113"/>
      <c r="DQ700" s="113"/>
      <c r="DR700" s="113"/>
      <c r="DS700" s="113"/>
      <c r="DT700" s="113"/>
      <c r="DU700" s="113"/>
      <c r="DV700" s="113"/>
      <c r="DW700" s="113"/>
      <c r="DX700" s="113"/>
      <c r="DY700" s="113"/>
      <c r="DZ700" s="113"/>
      <c r="EA700" s="113"/>
      <c r="EB700" s="113"/>
      <c r="EC700" s="113"/>
      <c r="ED700" s="113"/>
      <c r="EE700" s="113"/>
      <c r="EF700" s="113"/>
      <c r="EG700" s="113"/>
      <c r="EH700" s="113"/>
      <c r="EI700" s="113"/>
      <c r="EJ700" s="113"/>
      <c r="EK700" s="113"/>
      <c r="EL700" s="113"/>
      <c r="EM700" s="113"/>
      <c r="EN700" s="113"/>
      <c r="EO700" s="113"/>
      <c r="EP700" s="113"/>
      <c r="EQ700" s="113"/>
      <c r="ER700" s="113"/>
    </row>
    <row r="701" spans="1:148">
      <c r="A701" s="113"/>
      <c r="B701" s="113"/>
      <c r="S701" s="113"/>
      <c r="T701" s="113"/>
      <c r="U701" s="113"/>
      <c r="V701" s="113"/>
      <c r="W701" s="113"/>
      <c r="X701" s="113"/>
      <c r="Y701" s="113"/>
      <c r="Z701" s="113"/>
      <c r="AA701" s="113"/>
      <c r="AB701" s="113"/>
      <c r="AC701" s="113"/>
      <c r="AD701" s="113"/>
      <c r="AE701" s="113"/>
      <c r="AF701" s="113"/>
      <c r="AG701" s="113"/>
      <c r="AH701" s="113"/>
      <c r="AI701" s="113"/>
      <c r="AJ701" s="113"/>
      <c r="AK701" s="113"/>
      <c r="AL701" s="113"/>
      <c r="AM701" s="113"/>
      <c r="AN701" s="113"/>
      <c r="AO701" s="113"/>
      <c r="AP701" s="113"/>
      <c r="AQ701" s="113"/>
      <c r="AR701" s="113"/>
      <c r="AS701" s="113"/>
      <c r="AT701" s="113"/>
      <c r="AU701" s="113"/>
      <c r="AV701" s="113"/>
      <c r="AW701" s="113"/>
      <c r="AX701" s="113"/>
      <c r="AY701" s="113"/>
      <c r="AZ701" s="113"/>
      <c r="BA701" s="113"/>
      <c r="BB701" s="113"/>
      <c r="BC701" s="113"/>
      <c r="BD701" s="113"/>
      <c r="BE701" s="113"/>
      <c r="BF701" s="113"/>
      <c r="BG701" s="113"/>
      <c r="BH701" s="113"/>
      <c r="BI701" s="113"/>
      <c r="BJ701" s="113"/>
      <c r="BK701" s="113"/>
      <c r="BL701" s="113"/>
      <c r="BM701" s="113"/>
      <c r="BN701" s="113"/>
      <c r="BO701" s="113"/>
      <c r="BP701" s="113"/>
      <c r="BQ701" s="113"/>
      <c r="BR701" s="113"/>
      <c r="BS701" s="113"/>
      <c r="BT701" s="113"/>
      <c r="BU701" s="113"/>
      <c r="BV701" s="113"/>
      <c r="BW701" s="113"/>
      <c r="BX701" s="113"/>
      <c r="BY701" s="113"/>
      <c r="BZ701" s="113"/>
      <c r="CA701" s="113"/>
      <c r="CB701" s="113"/>
      <c r="CC701" s="113"/>
      <c r="CD701" s="113"/>
      <c r="CE701" s="113"/>
      <c r="CF701" s="113"/>
      <c r="CG701" s="113"/>
      <c r="CH701" s="113"/>
      <c r="CI701" s="113"/>
      <c r="CJ701" s="113"/>
      <c r="CK701" s="113"/>
      <c r="CL701" s="113"/>
      <c r="CM701" s="113"/>
      <c r="CN701" s="113"/>
      <c r="CO701" s="113"/>
      <c r="CP701" s="113"/>
      <c r="CQ701" s="113"/>
      <c r="CR701" s="113"/>
      <c r="CS701" s="113"/>
      <c r="CT701" s="113"/>
      <c r="CU701" s="113"/>
      <c r="CV701" s="113"/>
      <c r="CW701" s="113"/>
      <c r="CX701" s="113"/>
      <c r="CY701" s="113"/>
      <c r="CZ701" s="113"/>
      <c r="DA701" s="113"/>
      <c r="DB701" s="113"/>
      <c r="DC701" s="113"/>
      <c r="DD701" s="113"/>
      <c r="DE701" s="113"/>
      <c r="DF701" s="113"/>
      <c r="DG701" s="113"/>
      <c r="DH701" s="113"/>
      <c r="DI701" s="113"/>
      <c r="DJ701" s="113"/>
      <c r="DK701" s="113"/>
      <c r="DL701" s="113"/>
      <c r="DM701" s="113"/>
      <c r="DN701" s="113"/>
      <c r="DO701" s="113"/>
      <c r="DP701" s="113"/>
      <c r="DQ701" s="113"/>
      <c r="DR701" s="113"/>
      <c r="DS701" s="113"/>
      <c r="DT701" s="113"/>
      <c r="DU701" s="113"/>
      <c r="DV701" s="113"/>
      <c r="DW701" s="113"/>
      <c r="DX701" s="113"/>
      <c r="DY701" s="113"/>
      <c r="DZ701" s="113"/>
      <c r="EA701" s="113"/>
      <c r="EB701" s="113"/>
      <c r="EC701" s="113"/>
      <c r="ED701" s="113"/>
      <c r="EE701" s="113"/>
      <c r="EF701" s="113"/>
      <c r="EG701" s="113"/>
      <c r="EH701" s="113"/>
      <c r="EI701" s="113"/>
      <c r="EJ701" s="113"/>
      <c r="EK701" s="113"/>
      <c r="EL701" s="113"/>
      <c r="EM701" s="113"/>
      <c r="EN701" s="113"/>
      <c r="EO701" s="113"/>
      <c r="EP701" s="113"/>
      <c r="EQ701" s="113"/>
      <c r="ER701" s="113"/>
    </row>
    <row r="702" spans="1:148">
      <c r="A702" s="113"/>
      <c r="B702" s="113"/>
      <c r="S702" s="113"/>
      <c r="T702" s="113"/>
      <c r="U702" s="113"/>
      <c r="V702" s="113"/>
      <c r="W702" s="113"/>
      <c r="X702" s="113"/>
      <c r="Y702" s="113"/>
      <c r="Z702" s="113"/>
      <c r="AA702" s="113"/>
      <c r="AB702" s="113"/>
      <c r="AC702" s="113"/>
      <c r="AD702" s="113"/>
      <c r="AE702" s="113"/>
      <c r="AF702" s="113"/>
      <c r="AG702" s="113"/>
      <c r="AH702" s="113"/>
      <c r="AI702" s="113"/>
      <c r="AJ702" s="113"/>
      <c r="AK702" s="113"/>
      <c r="AL702" s="113"/>
      <c r="AM702" s="113"/>
      <c r="AN702" s="113"/>
      <c r="AO702" s="113"/>
      <c r="AP702" s="113"/>
      <c r="AQ702" s="113"/>
      <c r="AR702" s="113"/>
      <c r="AS702" s="113"/>
      <c r="AT702" s="113"/>
      <c r="AU702" s="113"/>
      <c r="AV702" s="113"/>
      <c r="AW702" s="113"/>
      <c r="AX702" s="113"/>
      <c r="AY702" s="113"/>
      <c r="AZ702" s="113"/>
      <c r="BA702" s="113"/>
      <c r="BB702" s="113"/>
      <c r="BC702" s="113"/>
      <c r="BD702" s="113"/>
      <c r="BE702" s="113"/>
      <c r="BF702" s="113"/>
      <c r="BG702" s="113"/>
      <c r="BH702" s="113"/>
      <c r="BI702" s="113"/>
      <c r="BJ702" s="113"/>
      <c r="BK702" s="113"/>
      <c r="BL702" s="113"/>
      <c r="BM702" s="113"/>
      <c r="BN702" s="113"/>
      <c r="BO702" s="113"/>
      <c r="BP702" s="113"/>
      <c r="BQ702" s="113"/>
      <c r="BR702" s="113"/>
      <c r="BS702" s="113"/>
      <c r="BT702" s="113"/>
      <c r="BU702" s="113"/>
      <c r="BV702" s="113"/>
      <c r="BW702" s="113"/>
      <c r="BX702" s="113"/>
      <c r="BY702" s="113"/>
      <c r="BZ702" s="113"/>
      <c r="CA702" s="113"/>
      <c r="CB702" s="113"/>
      <c r="CC702" s="113"/>
      <c r="CD702" s="113"/>
      <c r="CE702" s="113"/>
      <c r="CF702" s="113"/>
      <c r="CG702" s="113"/>
      <c r="CH702" s="113"/>
      <c r="CI702" s="113"/>
      <c r="CJ702" s="113"/>
      <c r="CK702" s="113"/>
      <c r="CL702" s="113"/>
      <c r="CM702" s="113"/>
      <c r="CN702" s="113"/>
      <c r="CO702" s="113"/>
      <c r="CP702" s="113"/>
      <c r="CQ702" s="113"/>
      <c r="CR702" s="113"/>
      <c r="CS702" s="113"/>
      <c r="CT702" s="113"/>
      <c r="CU702" s="113"/>
      <c r="CV702" s="113"/>
      <c r="CW702" s="113"/>
      <c r="CX702" s="113"/>
      <c r="CY702" s="113"/>
      <c r="CZ702" s="113"/>
      <c r="DA702" s="113"/>
      <c r="DB702" s="113"/>
      <c r="DC702" s="113"/>
      <c r="DD702" s="113"/>
      <c r="DE702" s="113"/>
      <c r="DF702" s="113"/>
      <c r="DG702" s="113"/>
      <c r="DH702" s="113"/>
      <c r="DI702" s="113"/>
      <c r="DJ702" s="113"/>
      <c r="DK702" s="113"/>
      <c r="DL702" s="113"/>
      <c r="DM702" s="113"/>
      <c r="DN702" s="113"/>
      <c r="DO702" s="113"/>
      <c r="DP702" s="113"/>
      <c r="DQ702" s="113"/>
      <c r="DR702" s="113"/>
      <c r="DS702" s="113"/>
      <c r="DT702" s="113"/>
      <c r="DU702" s="113"/>
      <c r="DV702" s="113"/>
      <c r="DW702" s="113"/>
      <c r="DX702" s="113"/>
      <c r="DY702" s="113"/>
      <c r="DZ702" s="113"/>
      <c r="EA702" s="113"/>
      <c r="EB702" s="113"/>
      <c r="EC702" s="113"/>
      <c r="ED702" s="113"/>
      <c r="EE702" s="113"/>
      <c r="EF702" s="113"/>
      <c r="EG702" s="113"/>
      <c r="EH702" s="113"/>
      <c r="EI702" s="113"/>
      <c r="EJ702" s="113"/>
      <c r="EK702" s="113"/>
      <c r="EL702" s="113"/>
      <c r="EM702" s="113"/>
      <c r="EN702" s="113"/>
      <c r="EO702" s="113"/>
      <c r="EP702" s="113"/>
      <c r="EQ702" s="113"/>
      <c r="ER702" s="113"/>
    </row>
    <row r="703" spans="1:148">
      <c r="A703" s="113"/>
      <c r="B703" s="113"/>
      <c r="S703" s="113"/>
      <c r="T703" s="113"/>
      <c r="U703" s="113"/>
      <c r="V703" s="113"/>
      <c r="W703" s="113"/>
      <c r="X703" s="113"/>
      <c r="Y703" s="113"/>
      <c r="Z703" s="113"/>
      <c r="AA703" s="113"/>
      <c r="AB703" s="113"/>
      <c r="AC703" s="113"/>
      <c r="AD703" s="113"/>
      <c r="AE703" s="113"/>
      <c r="AF703" s="113"/>
      <c r="AG703" s="113"/>
      <c r="AH703" s="113"/>
      <c r="AI703" s="113"/>
      <c r="AJ703" s="113"/>
      <c r="AK703" s="113"/>
      <c r="AL703" s="113"/>
      <c r="AM703" s="113"/>
      <c r="AN703" s="113"/>
      <c r="AO703" s="113"/>
      <c r="AP703" s="113"/>
      <c r="AQ703" s="113"/>
      <c r="AR703" s="113"/>
      <c r="AS703" s="113"/>
      <c r="AT703" s="113"/>
      <c r="AU703" s="113"/>
      <c r="AV703" s="113"/>
      <c r="AW703" s="113"/>
      <c r="AX703" s="113"/>
      <c r="AY703" s="113"/>
      <c r="AZ703" s="113"/>
      <c r="BA703" s="113"/>
      <c r="BB703" s="113"/>
      <c r="BC703" s="113"/>
      <c r="BD703" s="113"/>
      <c r="BE703" s="113"/>
      <c r="BF703" s="113"/>
      <c r="BG703" s="113"/>
      <c r="BH703" s="113"/>
      <c r="BI703" s="113"/>
      <c r="BJ703" s="113"/>
      <c r="BK703" s="113"/>
      <c r="BL703" s="113"/>
      <c r="BM703" s="113"/>
      <c r="BN703" s="113"/>
      <c r="BO703" s="113"/>
      <c r="BP703" s="113"/>
      <c r="BQ703" s="113"/>
      <c r="BR703" s="113"/>
      <c r="BS703" s="113"/>
      <c r="BT703" s="113"/>
      <c r="BU703" s="113"/>
      <c r="BV703" s="113"/>
      <c r="BW703" s="113"/>
      <c r="BX703" s="113"/>
      <c r="BY703" s="113"/>
      <c r="BZ703" s="113"/>
      <c r="CA703" s="113"/>
      <c r="CB703" s="113"/>
      <c r="CC703" s="113"/>
      <c r="CD703" s="113"/>
      <c r="CE703" s="113"/>
      <c r="CF703" s="113"/>
      <c r="CG703" s="113"/>
      <c r="CH703" s="113"/>
      <c r="CI703" s="113"/>
      <c r="CJ703" s="113"/>
      <c r="CK703" s="113"/>
      <c r="CL703" s="113"/>
      <c r="CM703" s="113"/>
      <c r="CN703" s="113"/>
      <c r="CO703" s="113"/>
      <c r="CP703" s="113"/>
      <c r="CQ703" s="113"/>
      <c r="CR703" s="113"/>
      <c r="CS703" s="113"/>
      <c r="CT703" s="113"/>
      <c r="CU703" s="113"/>
      <c r="CV703" s="113"/>
      <c r="CW703" s="113"/>
      <c r="CX703" s="113"/>
      <c r="CY703" s="113"/>
      <c r="CZ703" s="113"/>
      <c r="DA703" s="113"/>
      <c r="DB703" s="113"/>
      <c r="DC703" s="113"/>
      <c r="DD703" s="113"/>
      <c r="DE703" s="113"/>
      <c r="DF703" s="113"/>
      <c r="DG703" s="113"/>
      <c r="DH703" s="113"/>
      <c r="DI703" s="113"/>
      <c r="DJ703" s="113"/>
      <c r="DK703" s="113"/>
      <c r="DL703" s="113"/>
      <c r="DM703" s="113"/>
      <c r="DN703" s="113"/>
      <c r="DO703" s="113"/>
      <c r="DP703" s="113"/>
      <c r="DQ703" s="113"/>
      <c r="DR703" s="113"/>
      <c r="DS703" s="113"/>
      <c r="DT703" s="113"/>
      <c r="DU703" s="113"/>
      <c r="DV703" s="113"/>
      <c r="DW703" s="113"/>
      <c r="DX703" s="113"/>
      <c r="DY703" s="113"/>
      <c r="DZ703" s="113"/>
      <c r="EA703" s="113"/>
      <c r="EB703" s="113"/>
      <c r="EC703" s="113"/>
      <c r="ED703" s="113"/>
      <c r="EE703" s="113"/>
      <c r="EF703" s="113"/>
      <c r="EG703" s="113"/>
      <c r="EH703" s="113"/>
      <c r="EI703" s="113"/>
      <c r="EJ703" s="113"/>
      <c r="EK703" s="113"/>
      <c r="EL703" s="113"/>
      <c r="EM703" s="113"/>
      <c r="EN703" s="113"/>
      <c r="EO703" s="113"/>
      <c r="EP703" s="113"/>
      <c r="EQ703" s="113"/>
      <c r="ER703" s="113"/>
    </row>
    <row r="704" spans="1:148">
      <c r="A704" s="113"/>
      <c r="B704" s="113"/>
      <c r="S704" s="113"/>
      <c r="T704" s="113"/>
      <c r="U704" s="113"/>
      <c r="V704" s="113"/>
      <c r="W704" s="113"/>
      <c r="X704" s="113"/>
      <c r="Y704" s="113"/>
      <c r="Z704" s="113"/>
      <c r="AA704" s="113"/>
      <c r="AB704" s="113"/>
      <c r="AC704" s="113"/>
      <c r="AD704" s="113"/>
      <c r="AE704" s="113"/>
      <c r="AF704" s="113"/>
      <c r="AG704" s="113"/>
      <c r="AH704" s="113"/>
      <c r="AI704" s="113"/>
      <c r="AJ704" s="113"/>
      <c r="AK704" s="113"/>
      <c r="AL704" s="113"/>
      <c r="AM704" s="113"/>
      <c r="AN704" s="113"/>
      <c r="AO704" s="113"/>
      <c r="AP704" s="113"/>
      <c r="AQ704" s="113"/>
      <c r="AR704" s="113"/>
      <c r="AS704" s="113"/>
      <c r="AT704" s="113"/>
      <c r="AU704" s="113"/>
      <c r="AV704" s="113"/>
      <c r="AW704" s="113"/>
      <c r="AX704" s="113"/>
      <c r="AY704" s="113"/>
      <c r="AZ704" s="113"/>
      <c r="BA704" s="113"/>
      <c r="BB704" s="113"/>
      <c r="BC704" s="113"/>
      <c r="BD704" s="113"/>
      <c r="BE704" s="113"/>
      <c r="BF704" s="113"/>
      <c r="BG704" s="113"/>
      <c r="BH704" s="113"/>
      <c r="BI704" s="113"/>
      <c r="BJ704" s="113"/>
      <c r="BK704" s="113"/>
      <c r="BL704" s="113"/>
      <c r="BM704" s="113"/>
      <c r="BN704" s="113"/>
      <c r="BO704" s="113"/>
      <c r="BP704" s="113"/>
      <c r="BQ704" s="113"/>
      <c r="BR704" s="113"/>
      <c r="BS704" s="113"/>
      <c r="BT704" s="113"/>
      <c r="BU704" s="113"/>
      <c r="BV704" s="113"/>
      <c r="BW704" s="113"/>
      <c r="BX704" s="113"/>
      <c r="BY704" s="113"/>
      <c r="BZ704" s="113"/>
      <c r="CA704" s="113"/>
      <c r="CB704" s="113"/>
      <c r="CC704" s="113"/>
      <c r="CD704" s="113"/>
      <c r="CE704" s="113"/>
      <c r="CF704" s="113"/>
      <c r="CG704" s="113"/>
      <c r="CH704" s="113"/>
      <c r="CI704" s="113"/>
      <c r="CJ704" s="113"/>
      <c r="CK704" s="113"/>
      <c r="CL704" s="113"/>
      <c r="CM704" s="113"/>
      <c r="CN704" s="113"/>
      <c r="CO704" s="113"/>
      <c r="CP704" s="113"/>
      <c r="CQ704" s="113"/>
      <c r="CR704" s="113"/>
      <c r="CS704" s="113"/>
      <c r="CT704" s="113"/>
      <c r="CU704" s="113"/>
      <c r="CV704" s="113"/>
      <c r="CW704" s="113"/>
      <c r="CX704" s="113"/>
      <c r="CY704" s="113"/>
      <c r="CZ704" s="113"/>
      <c r="DA704" s="113"/>
      <c r="DB704" s="113"/>
      <c r="DC704" s="113"/>
      <c r="DD704" s="113"/>
      <c r="DE704" s="113"/>
      <c r="DF704" s="113"/>
      <c r="DG704" s="113"/>
      <c r="DH704" s="113"/>
      <c r="DI704" s="113"/>
      <c r="DJ704" s="113"/>
      <c r="DK704" s="113"/>
      <c r="DL704" s="113"/>
      <c r="DM704" s="113"/>
      <c r="DN704" s="113"/>
      <c r="DO704" s="113"/>
      <c r="DP704" s="113"/>
      <c r="DQ704" s="113"/>
      <c r="DR704" s="113"/>
      <c r="DS704" s="113"/>
      <c r="DT704" s="113"/>
      <c r="DU704" s="113"/>
      <c r="DV704" s="113"/>
      <c r="DW704" s="113"/>
      <c r="DX704" s="113"/>
      <c r="DY704" s="113"/>
      <c r="DZ704" s="113"/>
      <c r="EA704" s="113"/>
      <c r="EB704" s="113"/>
      <c r="EC704" s="113"/>
      <c r="ED704" s="113"/>
      <c r="EE704" s="113"/>
      <c r="EF704" s="113"/>
      <c r="EG704" s="113"/>
      <c r="EH704" s="113"/>
      <c r="EI704" s="113"/>
      <c r="EJ704" s="113"/>
      <c r="EK704" s="113"/>
      <c r="EL704" s="113"/>
      <c r="EM704" s="113"/>
      <c r="EN704" s="113"/>
      <c r="EO704" s="113"/>
      <c r="EP704" s="113"/>
      <c r="EQ704" s="113"/>
      <c r="ER704" s="113"/>
    </row>
    <row r="705" spans="1:148">
      <c r="A705" s="113"/>
      <c r="B705" s="113"/>
      <c r="S705" s="113"/>
      <c r="T705" s="113"/>
      <c r="U705" s="113"/>
      <c r="V705" s="113"/>
      <c r="W705" s="113"/>
      <c r="X705" s="113"/>
      <c r="Y705" s="113"/>
      <c r="Z705" s="113"/>
      <c r="AA705" s="113"/>
      <c r="AB705" s="113"/>
      <c r="AC705" s="113"/>
      <c r="AD705" s="113"/>
      <c r="AE705" s="113"/>
      <c r="AF705" s="113"/>
      <c r="AG705" s="113"/>
      <c r="AH705" s="113"/>
      <c r="AI705" s="113"/>
      <c r="AJ705" s="113"/>
      <c r="AK705" s="113"/>
      <c r="AL705" s="113"/>
      <c r="AM705" s="113"/>
      <c r="AN705" s="113"/>
      <c r="AO705" s="113"/>
      <c r="AP705" s="113"/>
      <c r="AQ705" s="113"/>
      <c r="AR705" s="113"/>
      <c r="AS705" s="113"/>
      <c r="AT705" s="113"/>
      <c r="AU705" s="113"/>
      <c r="AV705" s="113"/>
      <c r="AW705" s="113"/>
      <c r="AX705" s="113"/>
      <c r="AY705" s="113"/>
      <c r="AZ705" s="113"/>
      <c r="BA705" s="113"/>
      <c r="BB705" s="113"/>
      <c r="BC705" s="113"/>
      <c r="BD705" s="113"/>
      <c r="BE705" s="113"/>
      <c r="BF705" s="113"/>
      <c r="BG705" s="113"/>
      <c r="BH705" s="113"/>
      <c r="BI705" s="113"/>
      <c r="BJ705" s="113"/>
      <c r="BK705" s="113"/>
      <c r="BL705" s="113"/>
      <c r="BM705" s="113"/>
      <c r="BN705" s="113"/>
      <c r="BO705" s="113"/>
      <c r="BP705" s="113"/>
      <c r="BQ705" s="113"/>
      <c r="BR705" s="113"/>
      <c r="BS705" s="113"/>
      <c r="BT705" s="113"/>
      <c r="BU705" s="113"/>
      <c r="BV705" s="113"/>
      <c r="BW705" s="113"/>
      <c r="BX705" s="113"/>
      <c r="BY705" s="113"/>
      <c r="BZ705" s="113"/>
      <c r="CA705" s="113"/>
      <c r="CB705" s="113"/>
      <c r="CC705" s="113"/>
      <c r="CD705" s="113"/>
      <c r="CE705" s="113"/>
      <c r="CF705" s="113"/>
      <c r="CG705" s="113"/>
      <c r="CH705" s="113"/>
      <c r="CI705" s="113"/>
      <c r="CJ705" s="113"/>
      <c r="CK705" s="113"/>
      <c r="CL705" s="113"/>
      <c r="CM705" s="113"/>
      <c r="CN705" s="113"/>
      <c r="CO705" s="113"/>
      <c r="CP705" s="113"/>
      <c r="CQ705" s="113"/>
      <c r="CR705" s="113"/>
      <c r="CS705" s="113"/>
      <c r="CT705" s="113"/>
      <c r="CU705" s="113"/>
      <c r="CV705" s="113"/>
      <c r="CW705" s="113"/>
      <c r="CX705" s="113"/>
      <c r="CY705" s="113"/>
      <c r="CZ705" s="113"/>
      <c r="DA705" s="113"/>
      <c r="DB705" s="113"/>
      <c r="DC705" s="113"/>
      <c r="DD705" s="113"/>
      <c r="DE705" s="113"/>
      <c r="DF705" s="113"/>
      <c r="DG705" s="113"/>
      <c r="DH705" s="113"/>
      <c r="DI705" s="113"/>
      <c r="DJ705" s="113"/>
      <c r="DK705" s="113"/>
      <c r="DL705" s="113"/>
      <c r="DM705" s="113"/>
      <c r="DN705" s="113"/>
      <c r="DO705" s="113"/>
      <c r="DP705" s="113"/>
      <c r="DQ705" s="113"/>
      <c r="DR705" s="113"/>
      <c r="DS705" s="113"/>
      <c r="DT705" s="113"/>
      <c r="DU705" s="113"/>
      <c r="DV705" s="113"/>
      <c r="DW705" s="113"/>
      <c r="DX705" s="113"/>
      <c r="DY705" s="113"/>
      <c r="DZ705" s="113"/>
      <c r="EA705" s="113"/>
      <c r="EB705" s="113"/>
      <c r="EC705" s="113"/>
      <c r="ED705" s="113"/>
      <c r="EE705" s="113"/>
      <c r="EF705" s="113"/>
      <c r="EG705" s="113"/>
      <c r="EH705" s="113"/>
      <c r="EI705" s="113"/>
      <c r="EJ705" s="113"/>
      <c r="EK705" s="113"/>
      <c r="EL705" s="113"/>
      <c r="EM705" s="113"/>
      <c r="EN705" s="113"/>
      <c r="EO705" s="113"/>
      <c r="EP705" s="113"/>
      <c r="EQ705" s="113"/>
      <c r="ER705" s="113"/>
    </row>
    <row r="706" spans="1:148">
      <c r="A706" s="113"/>
      <c r="B706" s="113"/>
      <c r="S706" s="113"/>
      <c r="T706" s="113"/>
      <c r="U706" s="113"/>
      <c r="V706" s="113"/>
      <c r="W706" s="113"/>
      <c r="X706" s="113"/>
      <c r="Y706" s="113"/>
      <c r="Z706" s="113"/>
      <c r="AA706" s="113"/>
      <c r="AB706" s="113"/>
      <c r="AC706" s="113"/>
      <c r="AD706" s="113"/>
      <c r="AE706" s="113"/>
      <c r="AF706" s="113"/>
      <c r="AG706" s="113"/>
      <c r="AH706" s="113"/>
      <c r="AI706" s="113"/>
      <c r="AJ706" s="113"/>
      <c r="AK706" s="113"/>
      <c r="AL706" s="113"/>
      <c r="AM706" s="113"/>
      <c r="AN706" s="113"/>
      <c r="AO706" s="113"/>
      <c r="AP706" s="113"/>
      <c r="AQ706" s="113"/>
      <c r="AR706" s="113"/>
      <c r="AS706" s="113"/>
      <c r="AT706" s="113"/>
      <c r="AU706" s="113"/>
      <c r="AV706" s="113"/>
      <c r="AW706" s="113"/>
      <c r="AX706" s="113"/>
      <c r="AY706" s="113"/>
      <c r="AZ706" s="113"/>
      <c r="BA706" s="113"/>
      <c r="BB706" s="113"/>
      <c r="BC706" s="113"/>
      <c r="BD706" s="113"/>
      <c r="BE706" s="113"/>
      <c r="BF706" s="113"/>
      <c r="BG706" s="113"/>
      <c r="BH706" s="113"/>
      <c r="BI706" s="113"/>
      <c r="BJ706" s="113"/>
      <c r="BK706" s="113"/>
      <c r="BL706" s="113"/>
      <c r="BM706" s="113"/>
      <c r="BN706" s="113"/>
      <c r="BO706" s="113"/>
      <c r="BP706" s="113"/>
      <c r="BQ706" s="113"/>
      <c r="BR706" s="113"/>
      <c r="BS706" s="113"/>
      <c r="BT706" s="113"/>
      <c r="BU706" s="113"/>
      <c r="BV706" s="113"/>
      <c r="BW706" s="113"/>
      <c r="BX706" s="113"/>
      <c r="BY706" s="113"/>
      <c r="BZ706" s="113"/>
      <c r="CA706" s="113"/>
      <c r="CB706" s="113"/>
      <c r="CC706" s="113"/>
      <c r="CD706" s="113"/>
      <c r="CE706" s="113"/>
      <c r="CF706" s="113"/>
      <c r="CG706" s="113"/>
      <c r="CH706" s="113"/>
      <c r="CI706" s="113"/>
      <c r="CJ706" s="113"/>
      <c r="CK706" s="113"/>
      <c r="CL706" s="113"/>
      <c r="CM706" s="113"/>
      <c r="CN706" s="113"/>
      <c r="CO706" s="113"/>
      <c r="CP706" s="113"/>
      <c r="CQ706" s="113"/>
      <c r="CR706" s="113"/>
      <c r="CS706" s="113"/>
      <c r="CT706" s="113"/>
      <c r="CU706" s="113"/>
      <c r="CV706" s="113"/>
      <c r="CW706" s="113"/>
      <c r="CX706" s="113"/>
      <c r="CY706" s="113"/>
      <c r="CZ706" s="113"/>
      <c r="DA706" s="113"/>
      <c r="DB706" s="113"/>
      <c r="DC706" s="113"/>
      <c r="DD706" s="113"/>
      <c r="DE706" s="113"/>
      <c r="DF706" s="113"/>
      <c r="DG706" s="113"/>
      <c r="DH706" s="113"/>
      <c r="DI706" s="113"/>
      <c r="DJ706" s="113"/>
      <c r="DK706" s="113"/>
      <c r="DL706" s="113"/>
      <c r="DM706" s="113"/>
      <c r="DN706" s="113"/>
      <c r="DO706" s="113"/>
      <c r="DP706" s="113"/>
      <c r="DQ706" s="113"/>
      <c r="DR706" s="113"/>
      <c r="DS706" s="113"/>
      <c r="DT706" s="113"/>
      <c r="DU706" s="113"/>
      <c r="DV706" s="113"/>
      <c r="DW706" s="113"/>
      <c r="DX706" s="113"/>
      <c r="DY706" s="113"/>
      <c r="DZ706" s="113"/>
      <c r="EA706" s="113"/>
      <c r="EB706" s="113"/>
      <c r="EC706" s="113"/>
      <c r="ED706" s="113"/>
      <c r="EE706" s="113"/>
      <c r="EF706" s="113"/>
      <c r="EG706" s="113"/>
      <c r="EH706" s="113"/>
      <c r="EI706" s="113"/>
      <c r="EJ706" s="113"/>
      <c r="EK706" s="113"/>
      <c r="EL706" s="113"/>
      <c r="EM706" s="113"/>
      <c r="EN706" s="113"/>
      <c r="EO706" s="113"/>
      <c r="EP706" s="113"/>
      <c r="EQ706" s="113"/>
      <c r="ER706" s="113"/>
    </row>
    <row r="707" spans="1:148">
      <c r="A707" s="113"/>
      <c r="B707" s="113"/>
      <c r="S707" s="113"/>
      <c r="T707" s="113"/>
      <c r="U707" s="113"/>
      <c r="V707" s="113"/>
      <c r="W707" s="113"/>
      <c r="X707" s="113"/>
      <c r="Y707" s="113"/>
      <c r="Z707" s="113"/>
      <c r="AA707" s="113"/>
      <c r="AB707" s="113"/>
      <c r="AC707" s="113"/>
      <c r="AD707" s="113"/>
      <c r="AE707" s="113"/>
      <c r="AF707" s="113"/>
      <c r="AG707" s="113"/>
      <c r="AH707" s="113"/>
      <c r="AI707" s="113"/>
      <c r="AJ707" s="113"/>
      <c r="AK707" s="113"/>
      <c r="AL707" s="113"/>
      <c r="AM707" s="113"/>
      <c r="AN707" s="113"/>
      <c r="AO707" s="113"/>
      <c r="AP707" s="113"/>
      <c r="AQ707" s="113"/>
      <c r="AR707" s="113"/>
      <c r="AS707" s="113"/>
      <c r="AT707" s="113"/>
      <c r="AU707" s="113"/>
      <c r="AV707" s="113"/>
      <c r="AW707" s="113"/>
      <c r="AX707" s="113"/>
      <c r="AY707" s="113"/>
      <c r="AZ707" s="113"/>
      <c r="BA707" s="113"/>
      <c r="BB707" s="113"/>
      <c r="BC707" s="113"/>
      <c r="BD707" s="113"/>
      <c r="BE707" s="113"/>
      <c r="BF707" s="113"/>
      <c r="BG707" s="113"/>
      <c r="BH707" s="113"/>
      <c r="BI707" s="113"/>
      <c r="BJ707" s="113"/>
      <c r="BK707" s="113"/>
      <c r="BL707" s="113"/>
      <c r="BM707" s="113"/>
      <c r="BN707" s="113"/>
      <c r="BO707" s="113"/>
      <c r="BP707" s="113"/>
      <c r="BQ707" s="113"/>
      <c r="BR707" s="113"/>
      <c r="BS707" s="113"/>
      <c r="BT707" s="113"/>
      <c r="BU707" s="113"/>
      <c r="BV707" s="113"/>
      <c r="BW707" s="113"/>
      <c r="BX707" s="113"/>
      <c r="BY707" s="113"/>
      <c r="BZ707" s="113"/>
      <c r="CA707" s="113"/>
      <c r="CB707" s="113"/>
      <c r="CC707" s="113"/>
      <c r="CD707" s="113"/>
      <c r="CE707" s="113"/>
      <c r="CF707" s="113"/>
      <c r="CG707" s="113"/>
      <c r="CH707" s="113"/>
      <c r="CI707" s="113"/>
      <c r="CJ707" s="113"/>
      <c r="CK707" s="113"/>
      <c r="CL707" s="113"/>
      <c r="CM707" s="113"/>
      <c r="CN707" s="113"/>
      <c r="CO707" s="113"/>
      <c r="CP707" s="113"/>
      <c r="CQ707" s="113"/>
      <c r="CR707" s="113"/>
      <c r="CS707" s="113"/>
      <c r="CT707" s="113"/>
      <c r="CU707" s="113"/>
      <c r="CV707" s="113"/>
      <c r="CW707" s="113"/>
      <c r="CX707" s="113"/>
      <c r="CY707" s="113"/>
      <c r="CZ707" s="113"/>
      <c r="DA707" s="113"/>
      <c r="DB707" s="113"/>
      <c r="DC707" s="113"/>
      <c r="DD707" s="113"/>
      <c r="DE707" s="113"/>
      <c r="DF707" s="113"/>
      <c r="DG707" s="113"/>
      <c r="DH707" s="113"/>
      <c r="DI707" s="113"/>
      <c r="DJ707" s="113"/>
      <c r="DK707" s="113"/>
      <c r="DL707" s="113"/>
      <c r="DM707" s="113"/>
      <c r="DN707" s="113"/>
      <c r="DO707" s="113"/>
      <c r="DP707" s="113"/>
      <c r="DQ707" s="113"/>
      <c r="DR707" s="113"/>
      <c r="DS707" s="113"/>
      <c r="DT707" s="113"/>
      <c r="DU707" s="113"/>
      <c r="DV707" s="113"/>
      <c r="DW707" s="113"/>
      <c r="DX707" s="113"/>
      <c r="DY707" s="113"/>
      <c r="DZ707" s="113"/>
      <c r="EA707" s="113"/>
      <c r="EB707" s="113"/>
      <c r="EC707" s="113"/>
      <c r="ED707" s="113"/>
      <c r="EE707" s="113"/>
      <c r="EF707" s="113"/>
      <c r="EG707" s="113"/>
      <c r="EH707" s="113"/>
      <c r="EI707" s="113"/>
      <c r="EJ707" s="113"/>
      <c r="EK707" s="113"/>
      <c r="EL707" s="113"/>
      <c r="EM707" s="113"/>
      <c r="EN707" s="113"/>
      <c r="EO707" s="113"/>
      <c r="EP707" s="113"/>
      <c r="EQ707" s="113"/>
      <c r="ER707" s="113"/>
    </row>
    <row r="708" spans="1:148">
      <c r="A708" s="113"/>
      <c r="B708" s="113"/>
      <c r="S708" s="113"/>
      <c r="T708" s="113"/>
      <c r="U708" s="113"/>
      <c r="V708" s="113"/>
      <c r="W708" s="113"/>
      <c r="X708" s="113"/>
      <c r="Y708" s="113"/>
      <c r="Z708" s="113"/>
      <c r="AA708" s="113"/>
      <c r="AB708" s="113"/>
      <c r="AC708" s="113"/>
      <c r="AD708" s="113"/>
      <c r="AE708" s="113"/>
      <c r="AF708" s="113"/>
      <c r="AG708" s="113"/>
      <c r="AH708" s="113"/>
      <c r="AI708" s="113"/>
      <c r="AJ708" s="113"/>
      <c r="AK708" s="113"/>
      <c r="AL708" s="113"/>
      <c r="AM708" s="113"/>
      <c r="AN708" s="113"/>
      <c r="AO708" s="113"/>
      <c r="AP708" s="113"/>
      <c r="AQ708" s="113"/>
      <c r="AR708" s="113"/>
      <c r="AS708" s="113"/>
      <c r="AT708" s="113"/>
      <c r="AU708" s="113"/>
      <c r="AV708" s="113"/>
      <c r="AW708" s="113"/>
      <c r="AX708" s="113"/>
      <c r="AY708" s="113"/>
      <c r="AZ708" s="113"/>
      <c r="BA708" s="113"/>
      <c r="BB708" s="113"/>
      <c r="BC708" s="113"/>
      <c r="BD708" s="113"/>
      <c r="BE708" s="113"/>
      <c r="BF708" s="113"/>
      <c r="BG708" s="113"/>
      <c r="BH708" s="113"/>
      <c r="BI708" s="113"/>
      <c r="BJ708" s="113"/>
      <c r="BK708" s="113"/>
      <c r="BL708" s="113"/>
      <c r="BM708" s="113"/>
      <c r="BN708" s="113"/>
      <c r="BO708" s="113"/>
      <c r="BP708" s="113"/>
      <c r="BQ708" s="113"/>
      <c r="BR708" s="113"/>
      <c r="BS708" s="113"/>
      <c r="BT708" s="113"/>
      <c r="BU708" s="113"/>
      <c r="BV708" s="113"/>
      <c r="BW708" s="113"/>
      <c r="BX708" s="113"/>
      <c r="BY708" s="113"/>
      <c r="BZ708" s="113"/>
      <c r="CA708" s="113"/>
      <c r="CB708" s="113"/>
      <c r="CC708" s="113"/>
      <c r="CD708" s="113"/>
      <c r="CE708" s="113"/>
      <c r="CF708" s="113"/>
      <c r="CG708" s="113"/>
      <c r="CH708" s="113"/>
      <c r="CI708" s="113"/>
      <c r="CJ708" s="113"/>
      <c r="CK708" s="113"/>
      <c r="CL708" s="113"/>
      <c r="CM708" s="113"/>
      <c r="CN708" s="113"/>
      <c r="CO708" s="113"/>
      <c r="CP708" s="113"/>
      <c r="CQ708" s="113"/>
      <c r="CR708" s="113"/>
      <c r="CS708" s="113"/>
      <c r="CT708" s="113"/>
      <c r="CU708" s="113"/>
      <c r="CV708" s="113"/>
      <c r="CW708" s="113"/>
      <c r="CX708" s="113"/>
      <c r="CY708" s="113"/>
      <c r="CZ708" s="113"/>
      <c r="DA708" s="113"/>
      <c r="DB708" s="113"/>
      <c r="DC708" s="113"/>
      <c r="DD708" s="113"/>
      <c r="DE708" s="113"/>
      <c r="DF708" s="113"/>
      <c r="DG708" s="113"/>
      <c r="DH708" s="113"/>
      <c r="DI708" s="113"/>
      <c r="DJ708" s="113"/>
      <c r="DK708" s="113"/>
      <c r="DL708" s="113"/>
      <c r="DM708" s="113"/>
      <c r="DN708" s="113"/>
      <c r="DO708" s="113"/>
      <c r="DP708" s="113"/>
      <c r="DQ708" s="113"/>
      <c r="DR708" s="113"/>
      <c r="DS708" s="113"/>
      <c r="DT708" s="113"/>
      <c r="DU708" s="113"/>
      <c r="DV708" s="113"/>
      <c r="DW708" s="113"/>
      <c r="DX708" s="113"/>
      <c r="DY708" s="113"/>
      <c r="DZ708" s="113"/>
      <c r="EA708" s="113"/>
      <c r="EB708" s="113"/>
      <c r="EC708" s="113"/>
      <c r="ED708" s="113"/>
      <c r="EE708" s="113"/>
      <c r="EF708" s="113"/>
      <c r="EG708" s="113"/>
      <c r="EH708" s="113"/>
      <c r="EI708" s="113"/>
      <c r="EJ708" s="113"/>
      <c r="EK708" s="113"/>
      <c r="EL708" s="113"/>
      <c r="EM708" s="113"/>
      <c r="EN708" s="113"/>
      <c r="EO708" s="113"/>
      <c r="EP708" s="113"/>
      <c r="EQ708" s="113"/>
      <c r="ER708" s="113"/>
    </row>
    <row r="709" spans="1:148">
      <c r="A709" s="113"/>
      <c r="B709" s="113"/>
      <c r="S709" s="113"/>
      <c r="T709" s="113"/>
      <c r="U709" s="113"/>
      <c r="V709" s="113"/>
      <c r="W709" s="113"/>
      <c r="X709" s="113"/>
      <c r="Y709" s="113"/>
      <c r="Z709" s="113"/>
      <c r="AA709" s="113"/>
      <c r="AB709" s="113"/>
      <c r="AC709" s="113"/>
      <c r="AD709" s="113"/>
      <c r="AE709" s="113"/>
      <c r="AF709" s="113"/>
      <c r="AG709" s="113"/>
      <c r="AH709" s="113"/>
      <c r="AI709" s="113"/>
      <c r="AJ709" s="113"/>
      <c r="AK709" s="113"/>
      <c r="AL709" s="113"/>
      <c r="AM709" s="113"/>
      <c r="AN709" s="113"/>
      <c r="AO709" s="113"/>
      <c r="AP709" s="113"/>
      <c r="AQ709" s="113"/>
      <c r="AR709" s="113"/>
      <c r="AS709" s="113"/>
      <c r="AT709" s="113"/>
      <c r="AU709" s="113"/>
      <c r="AV709" s="113"/>
      <c r="AW709" s="113"/>
      <c r="AX709" s="113"/>
      <c r="AY709" s="113"/>
      <c r="AZ709" s="113"/>
      <c r="BA709" s="113"/>
      <c r="BB709" s="113"/>
      <c r="BC709" s="113"/>
      <c r="BD709" s="113"/>
      <c r="BE709" s="113"/>
      <c r="BF709" s="113"/>
      <c r="BG709" s="113"/>
      <c r="BH709" s="113"/>
      <c r="BI709" s="113"/>
      <c r="BJ709" s="113"/>
      <c r="BK709" s="113"/>
      <c r="BL709" s="113"/>
      <c r="BM709" s="113"/>
      <c r="BN709" s="113"/>
      <c r="BO709" s="113"/>
      <c r="BP709" s="113"/>
      <c r="BQ709" s="113"/>
      <c r="BR709" s="113"/>
      <c r="BS709" s="113"/>
      <c r="BT709" s="113"/>
      <c r="BU709" s="113"/>
      <c r="BV709" s="113"/>
      <c r="BW709" s="113"/>
      <c r="BX709" s="113"/>
      <c r="BY709" s="113"/>
      <c r="BZ709" s="113"/>
      <c r="CA709" s="113"/>
      <c r="CB709" s="113"/>
      <c r="CC709" s="113"/>
      <c r="CD709" s="113"/>
      <c r="CE709" s="113"/>
      <c r="CF709" s="113"/>
      <c r="CG709" s="113"/>
      <c r="CH709" s="113"/>
      <c r="CI709" s="113"/>
      <c r="CJ709" s="113"/>
      <c r="CK709" s="113"/>
      <c r="CL709" s="113"/>
      <c r="CM709" s="113"/>
      <c r="CN709" s="113"/>
      <c r="CO709" s="113"/>
      <c r="CP709" s="113"/>
      <c r="CQ709" s="113"/>
      <c r="CR709" s="113"/>
      <c r="CS709" s="113"/>
      <c r="CT709" s="113"/>
      <c r="CU709" s="113"/>
      <c r="CV709" s="113"/>
      <c r="CW709" s="113"/>
      <c r="CX709" s="113"/>
      <c r="CY709" s="113"/>
      <c r="CZ709" s="113"/>
      <c r="DA709" s="113"/>
      <c r="DB709" s="113"/>
      <c r="DC709" s="113"/>
      <c r="DD709" s="113"/>
      <c r="DE709" s="113"/>
      <c r="DF709" s="113"/>
      <c r="DG709" s="113"/>
      <c r="DH709" s="113"/>
      <c r="DI709" s="113"/>
      <c r="DJ709" s="113"/>
      <c r="DK709" s="113"/>
      <c r="DL709" s="113"/>
      <c r="DM709" s="113"/>
      <c r="DN709" s="113"/>
      <c r="DO709" s="113"/>
      <c r="DP709" s="113"/>
      <c r="DQ709" s="113"/>
      <c r="DR709" s="113"/>
      <c r="DS709" s="113"/>
      <c r="DT709" s="113"/>
      <c r="DU709" s="113"/>
      <c r="DV709" s="113"/>
      <c r="DW709" s="113"/>
      <c r="DX709" s="113"/>
      <c r="DY709" s="113"/>
      <c r="DZ709" s="113"/>
      <c r="EA709" s="113"/>
      <c r="EB709" s="113"/>
      <c r="EC709" s="113"/>
      <c r="ED709" s="113"/>
      <c r="EE709" s="113"/>
      <c r="EF709" s="113"/>
      <c r="EG709" s="113"/>
      <c r="EH709" s="113"/>
      <c r="EI709" s="113"/>
      <c r="EJ709" s="113"/>
      <c r="EK709" s="113"/>
      <c r="EL709" s="113"/>
      <c r="EM709" s="113"/>
      <c r="EN709" s="113"/>
      <c r="EO709" s="113"/>
      <c r="EP709" s="113"/>
      <c r="EQ709" s="113"/>
      <c r="ER709" s="113"/>
    </row>
    <row r="710" spans="1:148">
      <c r="A710" s="113"/>
      <c r="B710" s="113"/>
      <c r="S710" s="113"/>
      <c r="T710" s="113"/>
      <c r="U710" s="113"/>
      <c r="V710" s="113"/>
      <c r="W710" s="113"/>
      <c r="X710" s="113"/>
      <c r="Y710" s="113"/>
      <c r="Z710" s="113"/>
      <c r="AA710" s="113"/>
      <c r="AB710" s="113"/>
      <c r="AC710" s="113"/>
      <c r="AD710" s="113"/>
      <c r="AE710" s="113"/>
      <c r="AF710" s="113"/>
      <c r="AG710" s="113"/>
      <c r="AH710" s="113"/>
      <c r="AI710" s="113"/>
      <c r="AJ710" s="113"/>
      <c r="AK710" s="113"/>
      <c r="AL710" s="113"/>
      <c r="AM710" s="113"/>
      <c r="AN710" s="113"/>
      <c r="AO710" s="113"/>
      <c r="AP710" s="113"/>
      <c r="AQ710" s="113"/>
      <c r="AR710" s="113"/>
      <c r="AS710" s="113"/>
      <c r="AT710" s="113"/>
      <c r="AU710" s="113"/>
      <c r="AV710" s="113"/>
      <c r="AW710" s="113"/>
      <c r="AX710" s="113"/>
      <c r="AY710" s="113"/>
      <c r="AZ710" s="113"/>
      <c r="BA710" s="113"/>
      <c r="BB710" s="113"/>
      <c r="BC710" s="113"/>
      <c r="BD710" s="113"/>
      <c r="BE710" s="113"/>
      <c r="BF710" s="113"/>
      <c r="BG710" s="113"/>
      <c r="BH710" s="113"/>
      <c r="BI710" s="113"/>
      <c r="BJ710" s="113"/>
      <c r="BK710" s="113"/>
      <c r="BL710" s="113"/>
      <c r="BM710" s="113"/>
      <c r="BN710" s="113"/>
      <c r="BO710" s="113"/>
      <c r="BP710" s="113"/>
      <c r="BQ710" s="113"/>
      <c r="BR710" s="113"/>
      <c r="BS710" s="113"/>
      <c r="BT710" s="113"/>
      <c r="BU710" s="113"/>
      <c r="BV710" s="113"/>
      <c r="BW710" s="113"/>
      <c r="BX710" s="113"/>
      <c r="BY710" s="113"/>
      <c r="BZ710" s="113"/>
      <c r="CA710" s="113"/>
      <c r="CB710" s="113"/>
      <c r="CC710" s="113"/>
      <c r="CD710" s="113"/>
      <c r="CE710" s="113"/>
      <c r="CF710" s="113"/>
      <c r="CG710" s="113"/>
      <c r="CH710" s="113"/>
      <c r="CI710" s="113"/>
      <c r="CJ710" s="113"/>
      <c r="CK710" s="113"/>
      <c r="CL710" s="113"/>
      <c r="CM710" s="113"/>
      <c r="CN710" s="113"/>
      <c r="CO710" s="113"/>
      <c r="CP710" s="113"/>
      <c r="CQ710" s="113"/>
      <c r="CR710" s="113"/>
      <c r="CS710" s="113"/>
      <c r="CT710" s="113"/>
      <c r="CU710" s="113"/>
      <c r="CV710" s="113"/>
      <c r="CW710" s="113"/>
      <c r="CX710" s="113"/>
      <c r="CY710" s="113"/>
      <c r="CZ710" s="113"/>
      <c r="DA710" s="113"/>
      <c r="DB710" s="113"/>
      <c r="DC710" s="113"/>
      <c r="DD710" s="113"/>
      <c r="DE710" s="113"/>
      <c r="DF710" s="113"/>
      <c r="DG710" s="113"/>
      <c r="DH710" s="113"/>
      <c r="DI710" s="113"/>
      <c r="DJ710" s="113"/>
      <c r="DK710" s="113"/>
      <c r="DL710" s="113"/>
      <c r="DM710" s="113"/>
      <c r="DN710" s="113"/>
      <c r="DO710" s="113"/>
      <c r="DP710" s="113"/>
      <c r="DQ710" s="113"/>
      <c r="DR710" s="113"/>
      <c r="DS710" s="113"/>
      <c r="DT710" s="113"/>
      <c r="DU710" s="113"/>
      <c r="DV710" s="113"/>
      <c r="DW710" s="113"/>
      <c r="DX710" s="113"/>
      <c r="DY710" s="113"/>
      <c r="DZ710" s="113"/>
      <c r="EA710" s="113"/>
      <c r="EB710" s="113"/>
      <c r="EC710" s="113"/>
      <c r="ED710" s="113"/>
      <c r="EE710" s="113"/>
      <c r="EF710" s="113"/>
      <c r="EG710" s="113"/>
      <c r="EH710" s="113"/>
      <c r="EI710" s="113"/>
      <c r="EJ710" s="113"/>
      <c r="EK710" s="113"/>
      <c r="EL710" s="113"/>
      <c r="EM710" s="113"/>
      <c r="EN710" s="113"/>
      <c r="EO710" s="113"/>
      <c r="EP710" s="113"/>
      <c r="EQ710" s="113"/>
      <c r="ER710" s="113"/>
    </row>
    <row r="711" spans="1:148">
      <c r="A711" s="113"/>
      <c r="B711" s="113"/>
      <c r="S711" s="113"/>
      <c r="T711" s="113"/>
      <c r="U711" s="113"/>
      <c r="V711" s="113"/>
      <c r="W711" s="113"/>
      <c r="X711" s="113"/>
      <c r="Y711" s="113"/>
      <c r="Z711" s="113"/>
      <c r="AA711" s="113"/>
      <c r="AB711" s="113"/>
      <c r="AC711" s="113"/>
      <c r="AD711" s="113"/>
      <c r="AE711" s="113"/>
      <c r="AF711" s="113"/>
      <c r="AG711" s="113"/>
      <c r="AH711" s="113"/>
      <c r="AI711" s="113"/>
      <c r="AJ711" s="113"/>
      <c r="AK711" s="113"/>
      <c r="AL711" s="113"/>
      <c r="AM711" s="113"/>
      <c r="AN711" s="113"/>
      <c r="AO711" s="113"/>
      <c r="AP711" s="113"/>
      <c r="AQ711" s="113"/>
      <c r="AR711" s="113"/>
      <c r="AS711" s="113"/>
      <c r="AT711" s="113"/>
      <c r="AU711" s="113"/>
      <c r="AV711" s="113"/>
      <c r="AW711" s="113"/>
      <c r="AX711" s="113"/>
      <c r="AY711" s="113"/>
      <c r="AZ711" s="113"/>
      <c r="BA711" s="113"/>
      <c r="BB711" s="113"/>
      <c r="BC711" s="113"/>
      <c r="BD711" s="113"/>
      <c r="BE711" s="113"/>
      <c r="BF711" s="113"/>
      <c r="BG711" s="113"/>
      <c r="BH711" s="113"/>
      <c r="BI711" s="113"/>
      <c r="BJ711" s="113"/>
      <c r="BK711" s="113"/>
      <c r="BL711" s="113"/>
      <c r="BM711" s="113"/>
      <c r="BN711" s="113"/>
      <c r="BO711" s="113"/>
      <c r="BP711" s="113"/>
      <c r="BQ711" s="113"/>
      <c r="BR711" s="113"/>
      <c r="BS711" s="113"/>
      <c r="BT711" s="113"/>
      <c r="BU711" s="113"/>
      <c r="BV711" s="113"/>
      <c r="BW711" s="113"/>
      <c r="BX711" s="113"/>
      <c r="BY711" s="113"/>
      <c r="BZ711" s="113"/>
      <c r="CA711" s="113"/>
      <c r="CB711" s="113"/>
      <c r="CC711" s="113"/>
      <c r="CD711" s="113"/>
      <c r="CE711" s="113"/>
      <c r="CF711" s="113"/>
      <c r="CG711" s="113"/>
      <c r="CH711" s="113"/>
      <c r="CI711" s="113"/>
      <c r="CJ711" s="113"/>
      <c r="CK711" s="113"/>
      <c r="CL711" s="113"/>
      <c r="CM711" s="113"/>
      <c r="CN711" s="113"/>
      <c r="CO711" s="113"/>
      <c r="CP711" s="113"/>
      <c r="CQ711" s="113"/>
      <c r="CR711" s="113"/>
      <c r="CS711" s="113"/>
      <c r="CT711" s="113"/>
      <c r="CU711" s="113"/>
      <c r="CV711" s="113"/>
      <c r="CW711" s="113"/>
      <c r="CX711" s="113"/>
      <c r="CY711" s="113"/>
      <c r="CZ711" s="113"/>
      <c r="DA711" s="113"/>
      <c r="DB711" s="113"/>
      <c r="DC711" s="113"/>
      <c r="DD711" s="113"/>
      <c r="DE711" s="113"/>
      <c r="DF711" s="113"/>
      <c r="DG711" s="113"/>
      <c r="DH711" s="113"/>
      <c r="DI711" s="113"/>
      <c r="DJ711" s="113"/>
      <c r="DK711" s="113"/>
      <c r="DL711" s="113"/>
      <c r="DM711" s="113"/>
      <c r="DN711" s="113"/>
      <c r="DO711" s="113"/>
      <c r="DP711" s="113"/>
      <c r="DQ711" s="113"/>
      <c r="DR711" s="113"/>
      <c r="DS711" s="113"/>
      <c r="DT711" s="113"/>
      <c r="DU711" s="113"/>
      <c r="DV711" s="113"/>
      <c r="DW711" s="113"/>
      <c r="DX711" s="113"/>
      <c r="DY711" s="113"/>
      <c r="DZ711" s="113"/>
      <c r="EA711" s="113"/>
      <c r="EB711" s="113"/>
      <c r="EC711" s="113"/>
      <c r="ED711" s="113"/>
      <c r="EE711" s="113"/>
      <c r="EF711" s="113"/>
      <c r="EG711" s="113"/>
      <c r="EH711" s="113"/>
      <c r="EI711" s="113"/>
      <c r="EJ711" s="113"/>
      <c r="EK711" s="113"/>
      <c r="EL711" s="113"/>
      <c r="EM711" s="113"/>
      <c r="EN711" s="113"/>
      <c r="EO711" s="113"/>
      <c r="EP711" s="113"/>
      <c r="EQ711" s="113"/>
      <c r="ER711" s="113"/>
    </row>
    <row r="712" spans="1:148">
      <c r="A712" s="113"/>
      <c r="B712" s="113"/>
      <c r="S712" s="113"/>
      <c r="T712" s="113"/>
      <c r="U712" s="113"/>
      <c r="V712" s="113"/>
      <c r="W712" s="113"/>
      <c r="X712" s="113"/>
      <c r="Y712" s="113"/>
      <c r="Z712" s="113"/>
      <c r="AA712" s="113"/>
      <c r="AB712" s="113"/>
      <c r="AC712" s="113"/>
      <c r="AD712" s="113"/>
      <c r="AE712" s="113"/>
      <c r="AF712" s="113"/>
      <c r="AG712" s="113"/>
      <c r="AH712" s="113"/>
      <c r="AI712" s="113"/>
      <c r="AJ712" s="113"/>
      <c r="AK712" s="113"/>
      <c r="AL712" s="113"/>
      <c r="AM712" s="113"/>
      <c r="AN712" s="113"/>
      <c r="AO712" s="113"/>
      <c r="AP712" s="113"/>
      <c r="AQ712" s="113"/>
      <c r="AR712" s="113"/>
      <c r="AS712" s="113"/>
      <c r="AT712" s="113"/>
      <c r="AU712" s="113"/>
      <c r="AV712" s="113"/>
      <c r="AW712" s="113"/>
      <c r="AX712" s="113"/>
      <c r="AY712" s="113"/>
      <c r="AZ712" s="113"/>
      <c r="BA712" s="113"/>
      <c r="BB712" s="113"/>
      <c r="BC712" s="113"/>
      <c r="BD712" s="113"/>
      <c r="BE712" s="113"/>
      <c r="BF712" s="113"/>
      <c r="BG712" s="113"/>
      <c r="BH712" s="113"/>
      <c r="BI712" s="113"/>
      <c r="BJ712" s="113"/>
      <c r="BK712" s="113"/>
      <c r="BL712" s="113"/>
      <c r="BM712" s="113"/>
      <c r="BN712" s="113"/>
      <c r="BO712" s="113"/>
      <c r="BP712" s="113"/>
      <c r="BQ712" s="113"/>
      <c r="BR712" s="113"/>
      <c r="BS712" s="113"/>
      <c r="BT712" s="113"/>
      <c r="BU712" s="113"/>
      <c r="BV712" s="113"/>
      <c r="BW712" s="113"/>
      <c r="BX712" s="113"/>
      <c r="BY712" s="113"/>
      <c r="BZ712" s="113"/>
      <c r="CA712" s="113"/>
      <c r="CB712" s="113"/>
      <c r="CC712" s="113"/>
      <c r="CD712" s="113"/>
      <c r="CE712" s="113"/>
      <c r="CF712" s="113"/>
      <c r="CG712" s="113"/>
      <c r="CH712" s="113"/>
      <c r="CI712" s="113"/>
      <c r="CJ712" s="113"/>
      <c r="CK712" s="113"/>
      <c r="CL712" s="113"/>
      <c r="CM712" s="113"/>
      <c r="CN712" s="113"/>
      <c r="CO712" s="113"/>
      <c r="CP712" s="113"/>
      <c r="CQ712" s="113"/>
      <c r="CR712" s="113"/>
      <c r="CS712" s="113"/>
      <c r="CT712" s="113"/>
      <c r="CU712" s="113"/>
      <c r="CV712" s="113"/>
      <c r="CW712" s="113"/>
      <c r="CX712" s="113"/>
      <c r="CY712" s="113"/>
      <c r="CZ712" s="113"/>
      <c r="DA712" s="113"/>
      <c r="DB712" s="113"/>
      <c r="DC712" s="113"/>
      <c r="DD712" s="113"/>
      <c r="DE712" s="113"/>
      <c r="DF712" s="113"/>
      <c r="DG712" s="113"/>
      <c r="DH712" s="113"/>
      <c r="DI712" s="113"/>
      <c r="DJ712" s="113"/>
      <c r="DK712" s="113"/>
      <c r="DL712" s="113"/>
      <c r="DM712" s="113"/>
      <c r="DN712" s="113"/>
      <c r="DO712" s="113"/>
      <c r="DP712" s="113"/>
      <c r="DQ712" s="113"/>
      <c r="DR712" s="113"/>
      <c r="DS712" s="113"/>
      <c r="DT712" s="113"/>
      <c r="DU712" s="113"/>
      <c r="DV712" s="113"/>
      <c r="DW712" s="113"/>
      <c r="DX712" s="113"/>
      <c r="DY712" s="113"/>
      <c r="DZ712" s="113"/>
      <c r="EA712" s="113"/>
      <c r="EB712" s="113"/>
      <c r="EC712" s="113"/>
      <c r="ED712" s="113"/>
      <c r="EE712" s="113"/>
      <c r="EF712" s="113"/>
      <c r="EG712" s="113"/>
      <c r="EH712" s="113"/>
      <c r="EI712" s="113"/>
      <c r="EJ712" s="113"/>
      <c r="EK712" s="113"/>
      <c r="EL712" s="113"/>
      <c r="EM712" s="113"/>
      <c r="EN712" s="113"/>
      <c r="EO712" s="113"/>
      <c r="EP712" s="113"/>
      <c r="EQ712" s="113"/>
      <c r="ER712" s="113"/>
    </row>
    <row r="713" spans="1:148">
      <c r="A713" s="113"/>
      <c r="B713" s="113"/>
      <c r="S713" s="113"/>
      <c r="T713" s="113"/>
      <c r="U713" s="113"/>
      <c r="V713" s="113"/>
      <c r="W713" s="113"/>
      <c r="X713" s="113"/>
      <c r="Y713" s="113"/>
      <c r="Z713" s="113"/>
      <c r="AA713" s="113"/>
      <c r="AB713" s="113"/>
      <c r="AC713" s="113"/>
      <c r="AD713" s="113"/>
      <c r="AE713" s="113"/>
      <c r="AF713" s="113"/>
      <c r="AG713" s="113"/>
      <c r="AH713" s="113"/>
      <c r="AI713" s="113"/>
      <c r="AJ713" s="113"/>
      <c r="AK713" s="113"/>
      <c r="AL713" s="113"/>
      <c r="AM713" s="113"/>
      <c r="AN713" s="113"/>
      <c r="AO713" s="113"/>
      <c r="AP713" s="113"/>
      <c r="AQ713" s="113"/>
      <c r="AR713" s="113"/>
      <c r="AS713" s="113"/>
      <c r="AT713" s="113"/>
      <c r="AU713" s="113"/>
      <c r="AV713" s="113"/>
      <c r="AW713" s="113"/>
      <c r="AX713" s="113"/>
      <c r="AY713" s="113"/>
      <c r="AZ713" s="113"/>
      <c r="BA713" s="113"/>
      <c r="BB713" s="113"/>
      <c r="BC713" s="113"/>
      <c r="BD713" s="113"/>
      <c r="BE713" s="113"/>
      <c r="BF713" s="113"/>
      <c r="BG713" s="113"/>
      <c r="BH713" s="113"/>
      <c r="BI713" s="113"/>
      <c r="BJ713" s="113"/>
      <c r="BK713" s="113"/>
      <c r="BL713" s="113"/>
      <c r="BM713" s="113"/>
      <c r="BN713" s="113"/>
      <c r="BO713" s="113"/>
      <c r="BP713" s="113"/>
      <c r="BQ713" s="113"/>
      <c r="BR713" s="113"/>
      <c r="BS713" s="113"/>
      <c r="BT713" s="113"/>
      <c r="BU713" s="113"/>
      <c r="BV713" s="113"/>
      <c r="BW713" s="113"/>
      <c r="BX713" s="113"/>
      <c r="BY713" s="113"/>
      <c r="BZ713" s="113"/>
      <c r="CA713" s="113"/>
      <c r="CB713" s="113"/>
      <c r="CC713" s="113"/>
      <c r="CD713" s="113"/>
      <c r="CE713" s="113"/>
      <c r="CF713" s="113"/>
      <c r="CG713" s="113"/>
      <c r="CH713" s="113"/>
      <c r="CI713" s="113"/>
      <c r="CJ713" s="113"/>
      <c r="CK713" s="113"/>
      <c r="CL713" s="113"/>
      <c r="CM713" s="113"/>
      <c r="CN713" s="113"/>
      <c r="CO713" s="113"/>
      <c r="CP713" s="113"/>
      <c r="CQ713" s="113"/>
      <c r="CR713" s="113"/>
      <c r="CS713" s="113"/>
      <c r="CT713" s="113"/>
      <c r="CU713" s="113"/>
      <c r="CV713" s="113"/>
      <c r="CW713" s="113"/>
      <c r="CX713" s="113"/>
      <c r="CY713" s="113"/>
      <c r="CZ713" s="113"/>
      <c r="DA713" s="113"/>
      <c r="DB713" s="113"/>
      <c r="DC713" s="113"/>
      <c r="DD713" s="113"/>
      <c r="DE713" s="113"/>
      <c r="DF713" s="113"/>
      <c r="DG713" s="113"/>
      <c r="DH713" s="113"/>
      <c r="DI713" s="113"/>
      <c r="DJ713" s="113"/>
      <c r="DK713" s="113"/>
      <c r="DL713" s="113"/>
      <c r="DM713" s="113"/>
      <c r="DN713" s="113"/>
      <c r="DO713" s="113"/>
      <c r="DP713" s="113"/>
      <c r="DQ713" s="113"/>
      <c r="DR713" s="113"/>
      <c r="DS713" s="113"/>
      <c r="DT713" s="113"/>
      <c r="DU713" s="113"/>
      <c r="DV713" s="113"/>
      <c r="DW713" s="113"/>
      <c r="DX713" s="113"/>
      <c r="DY713" s="113"/>
      <c r="DZ713" s="113"/>
      <c r="EA713" s="113"/>
      <c r="EB713" s="113"/>
      <c r="EC713" s="113"/>
      <c r="ED713" s="113"/>
      <c r="EE713" s="113"/>
      <c r="EF713" s="113"/>
      <c r="EG713" s="113"/>
      <c r="EH713" s="113"/>
      <c r="EI713" s="113"/>
      <c r="EJ713" s="113"/>
      <c r="EK713" s="113"/>
      <c r="EL713" s="113"/>
      <c r="EM713" s="113"/>
      <c r="EN713" s="113"/>
      <c r="EO713" s="113"/>
      <c r="EP713" s="113"/>
      <c r="EQ713" s="113"/>
      <c r="ER713" s="113"/>
    </row>
    <row r="714" spans="1:148">
      <c r="A714" s="113"/>
      <c r="B714" s="113"/>
      <c r="S714" s="113"/>
      <c r="T714" s="113"/>
      <c r="U714" s="113"/>
      <c r="V714" s="113"/>
      <c r="W714" s="113"/>
      <c r="X714" s="113"/>
      <c r="Y714" s="113"/>
      <c r="Z714" s="113"/>
      <c r="AA714" s="113"/>
      <c r="AB714" s="113"/>
      <c r="AC714" s="113"/>
      <c r="AD714" s="113"/>
      <c r="AE714" s="113"/>
      <c r="AF714" s="113"/>
      <c r="AG714" s="113"/>
      <c r="AH714" s="113"/>
      <c r="AI714" s="113"/>
      <c r="AJ714" s="113"/>
      <c r="AK714" s="113"/>
      <c r="AL714" s="113"/>
      <c r="AM714" s="113"/>
      <c r="AN714" s="113"/>
      <c r="AO714" s="113"/>
      <c r="AP714" s="113"/>
      <c r="AQ714" s="113"/>
      <c r="AR714" s="113"/>
      <c r="AS714" s="113"/>
      <c r="AT714" s="113"/>
      <c r="AU714" s="113"/>
      <c r="AV714" s="113"/>
      <c r="AW714" s="113"/>
      <c r="AX714" s="113"/>
      <c r="AY714" s="113"/>
      <c r="AZ714" s="113"/>
      <c r="BA714" s="113"/>
      <c r="BB714" s="113"/>
      <c r="BC714" s="113"/>
      <c r="BD714" s="113"/>
      <c r="BE714" s="113"/>
      <c r="BF714" s="113"/>
      <c r="BG714" s="113"/>
      <c r="BH714" s="113"/>
      <c r="BI714" s="113"/>
      <c r="BJ714" s="113"/>
      <c r="BK714" s="113"/>
      <c r="BL714" s="113"/>
      <c r="BM714" s="113"/>
      <c r="BN714" s="113"/>
      <c r="BO714" s="113"/>
      <c r="BP714" s="113"/>
      <c r="BQ714" s="113"/>
      <c r="BR714" s="113"/>
      <c r="BS714" s="113"/>
      <c r="BT714" s="113"/>
      <c r="BU714" s="113"/>
      <c r="BV714" s="113"/>
      <c r="BW714" s="113"/>
      <c r="BX714" s="113"/>
      <c r="BY714" s="113"/>
      <c r="BZ714" s="113"/>
      <c r="CA714" s="113"/>
      <c r="CB714" s="113"/>
      <c r="CC714" s="113"/>
      <c r="CD714" s="113"/>
      <c r="CE714" s="113"/>
      <c r="CF714" s="113"/>
      <c r="CG714" s="113"/>
      <c r="CH714" s="113"/>
      <c r="CI714" s="113"/>
      <c r="CJ714" s="113"/>
      <c r="CK714" s="113"/>
      <c r="CL714" s="113"/>
      <c r="CM714" s="113"/>
      <c r="CN714" s="113"/>
      <c r="CO714" s="113"/>
      <c r="CP714" s="113"/>
      <c r="CQ714" s="113"/>
      <c r="CR714" s="113"/>
      <c r="CS714" s="113"/>
      <c r="CT714" s="113"/>
      <c r="CU714" s="113"/>
      <c r="CV714" s="113"/>
      <c r="CW714" s="113"/>
      <c r="CX714" s="113"/>
      <c r="CY714" s="113"/>
      <c r="CZ714" s="113"/>
      <c r="DA714" s="113"/>
      <c r="DB714" s="113"/>
      <c r="DC714" s="113"/>
      <c r="DD714" s="113"/>
      <c r="DE714" s="113"/>
      <c r="DF714" s="113"/>
      <c r="DG714" s="113"/>
      <c r="DH714" s="113"/>
      <c r="DI714" s="113"/>
      <c r="DJ714" s="113"/>
      <c r="DK714" s="113"/>
      <c r="DL714" s="113"/>
      <c r="DM714" s="113"/>
      <c r="DN714" s="113"/>
      <c r="DO714" s="113"/>
      <c r="DP714" s="113"/>
      <c r="DQ714" s="113"/>
      <c r="DR714" s="113"/>
      <c r="DS714" s="113"/>
      <c r="DT714" s="113"/>
      <c r="DU714" s="113"/>
      <c r="DV714" s="113"/>
      <c r="DW714" s="113"/>
      <c r="DX714" s="113"/>
      <c r="DY714" s="113"/>
      <c r="DZ714" s="113"/>
      <c r="EA714" s="113"/>
      <c r="EB714" s="113"/>
      <c r="EC714" s="113"/>
      <c r="ED714" s="113"/>
      <c r="EE714" s="113"/>
      <c r="EF714" s="113"/>
      <c r="EG714" s="113"/>
      <c r="EH714" s="113"/>
      <c r="EI714" s="113"/>
      <c r="EJ714" s="113"/>
      <c r="EK714" s="113"/>
      <c r="EL714" s="113"/>
      <c r="EM714" s="113"/>
      <c r="EN714" s="113"/>
      <c r="EO714" s="113"/>
      <c r="EP714" s="113"/>
      <c r="EQ714" s="113"/>
      <c r="ER714" s="113"/>
    </row>
    <row r="715" spans="1:148">
      <c r="A715" s="113"/>
      <c r="B715" s="113"/>
      <c r="S715" s="113"/>
      <c r="T715" s="113"/>
      <c r="U715" s="113"/>
      <c r="V715" s="113"/>
      <c r="W715" s="113"/>
      <c r="X715" s="113"/>
      <c r="Y715" s="113"/>
      <c r="Z715" s="113"/>
      <c r="AA715" s="113"/>
      <c r="AB715" s="113"/>
      <c r="AC715" s="113"/>
      <c r="AD715" s="113"/>
      <c r="AE715" s="113"/>
      <c r="AF715" s="113"/>
      <c r="AG715" s="113"/>
      <c r="AH715" s="113"/>
      <c r="AI715" s="113"/>
      <c r="AJ715" s="113"/>
      <c r="AK715" s="113"/>
      <c r="AL715" s="113"/>
      <c r="AM715" s="113"/>
      <c r="AN715" s="113"/>
      <c r="AO715" s="113"/>
      <c r="AP715" s="113"/>
      <c r="AQ715" s="113"/>
      <c r="AR715" s="113"/>
      <c r="AS715" s="113"/>
      <c r="AT715" s="113"/>
      <c r="AU715" s="113"/>
      <c r="AV715" s="113"/>
      <c r="AW715" s="113"/>
      <c r="AX715" s="113"/>
      <c r="AY715" s="113"/>
      <c r="AZ715" s="113"/>
      <c r="BA715" s="113"/>
      <c r="BB715" s="113"/>
      <c r="BC715" s="113"/>
      <c r="BD715" s="113"/>
      <c r="BE715" s="113"/>
      <c r="BF715" s="113"/>
      <c r="BG715" s="113"/>
      <c r="BH715" s="113"/>
      <c r="BI715" s="113"/>
      <c r="BJ715" s="113"/>
      <c r="BK715" s="113"/>
      <c r="BL715" s="113"/>
      <c r="BM715" s="113"/>
      <c r="BN715" s="113"/>
      <c r="BO715" s="113"/>
      <c r="BP715" s="113"/>
      <c r="BQ715" s="113"/>
      <c r="BR715" s="113"/>
      <c r="BS715" s="113"/>
      <c r="BT715" s="113"/>
      <c r="BU715" s="113"/>
      <c r="BV715" s="113"/>
      <c r="BW715" s="113"/>
      <c r="BX715" s="113"/>
      <c r="BY715" s="113"/>
      <c r="BZ715" s="113"/>
      <c r="CA715" s="113"/>
      <c r="CB715" s="113"/>
      <c r="CC715" s="113"/>
      <c r="CD715" s="113"/>
      <c r="CE715" s="113"/>
      <c r="CF715" s="113"/>
      <c r="CG715" s="113"/>
      <c r="CH715" s="113"/>
      <c r="CI715" s="113"/>
      <c r="CJ715" s="113"/>
      <c r="CK715" s="113"/>
      <c r="CL715" s="113"/>
      <c r="CM715" s="113"/>
      <c r="CN715" s="113"/>
      <c r="CO715" s="113"/>
      <c r="CP715" s="113"/>
      <c r="CQ715" s="113"/>
      <c r="CR715" s="113"/>
      <c r="CS715" s="113"/>
      <c r="CT715" s="113"/>
      <c r="CU715" s="113"/>
      <c r="CV715" s="113"/>
      <c r="CW715" s="113"/>
      <c r="CX715" s="113"/>
      <c r="CY715" s="113"/>
      <c r="CZ715" s="113"/>
      <c r="DA715" s="113"/>
      <c r="DB715" s="113"/>
      <c r="DC715" s="113"/>
      <c r="DD715" s="113"/>
      <c r="DE715" s="113"/>
      <c r="DF715" s="113"/>
      <c r="DG715" s="113"/>
      <c r="DH715" s="113"/>
      <c r="DI715" s="113"/>
      <c r="DJ715" s="113"/>
      <c r="DK715" s="113"/>
      <c r="DL715" s="113"/>
      <c r="DM715" s="113"/>
      <c r="DN715" s="113"/>
      <c r="DO715" s="113"/>
      <c r="DP715" s="113"/>
      <c r="DQ715" s="113"/>
      <c r="DR715" s="113"/>
      <c r="DS715" s="113"/>
      <c r="DT715" s="113"/>
      <c r="DU715" s="113"/>
      <c r="DV715" s="113"/>
      <c r="DW715" s="113"/>
      <c r="DX715" s="113"/>
      <c r="DY715" s="113"/>
      <c r="DZ715" s="113"/>
      <c r="EA715" s="113"/>
      <c r="EB715" s="113"/>
      <c r="EC715" s="113"/>
      <c r="ED715" s="113"/>
      <c r="EE715" s="113"/>
      <c r="EF715" s="113"/>
      <c r="EG715" s="113"/>
      <c r="EH715" s="113"/>
      <c r="EI715" s="113"/>
      <c r="EJ715" s="113"/>
      <c r="EK715" s="113"/>
      <c r="EL715" s="113"/>
      <c r="EM715" s="113"/>
      <c r="EN715" s="113"/>
      <c r="EO715" s="113"/>
      <c r="EP715" s="113"/>
      <c r="EQ715" s="113"/>
      <c r="ER715" s="113"/>
    </row>
    <row r="716" spans="1:148">
      <c r="A716" s="113"/>
      <c r="B716" s="113"/>
      <c r="S716" s="113"/>
      <c r="T716" s="113"/>
      <c r="U716" s="113"/>
      <c r="V716" s="113"/>
      <c r="W716" s="113"/>
      <c r="X716" s="113"/>
      <c r="Y716" s="113"/>
      <c r="Z716" s="113"/>
      <c r="AA716" s="113"/>
      <c r="AB716" s="113"/>
      <c r="AC716" s="113"/>
      <c r="AD716" s="113"/>
      <c r="AE716" s="113"/>
      <c r="AF716" s="113"/>
      <c r="AG716" s="113"/>
      <c r="AH716" s="113"/>
      <c r="AI716" s="113"/>
      <c r="AJ716" s="113"/>
      <c r="AK716" s="113"/>
      <c r="AL716" s="113"/>
      <c r="AM716" s="113"/>
      <c r="AN716" s="113"/>
      <c r="AO716" s="113"/>
      <c r="AP716" s="113"/>
      <c r="AQ716" s="113"/>
      <c r="AR716" s="113"/>
      <c r="AS716" s="113"/>
      <c r="AT716" s="113"/>
      <c r="AU716" s="113"/>
      <c r="AV716" s="113"/>
      <c r="AW716" s="113"/>
      <c r="AX716" s="113"/>
      <c r="AY716" s="113"/>
      <c r="AZ716" s="113"/>
      <c r="BA716" s="113"/>
      <c r="BB716" s="113"/>
      <c r="BC716" s="113"/>
      <c r="BD716" s="113"/>
      <c r="BE716" s="113"/>
      <c r="BF716" s="113"/>
      <c r="BG716" s="113"/>
      <c r="BH716" s="113"/>
      <c r="BI716" s="113"/>
      <c r="BJ716" s="113"/>
      <c r="BK716" s="113"/>
      <c r="BL716" s="113"/>
      <c r="BM716" s="113"/>
      <c r="BN716" s="113"/>
      <c r="BO716" s="113"/>
      <c r="BP716" s="113"/>
      <c r="BQ716" s="113"/>
      <c r="BR716" s="113"/>
      <c r="BS716" s="113"/>
      <c r="BT716" s="113"/>
      <c r="BU716" s="113"/>
      <c r="BV716" s="113"/>
      <c r="BW716" s="113"/>
      <c r="BX716" s="113"/>
      <c r="BY716" s="113"/>
      <c r="BZ716" s="113"/>
      <c r="CA716" s="113"/>
      <c r="CB716" s="113"/>
      <c r="CC716" s="113"/>
      <c r="CD716" s="113"/>
      <c r="CE716" s="113"/>
      <c r="CF716" s="113"/>
      <c r="CG716" s="113"/>
      <c r="CH716" s="113"/>
      <c r="CI716" s="113"/>
      <c r="CJ716" s="113"/>
      <c r="CK716" s="113"/>
      <c r="CL716" s="113"/>
      <c r="CM716" s="113"/>
      <c r="CN716" s="113"/>
      <c r="CO716" s="113"/>
      <c r="CP716" s="113"/>
      <c r="CQ716" s="113"/>
      <c r="CR716" s="113"/>
      <c r="CS716" s="113"/>
      <c r="CT716" s="113"/>
      <c r="CU716" s="113"/>
      <c r="CV716" s="113"/>
      <c r="CW716" s="113"/>
      <c r="CX716" s="113"/>
      <c r="CY716" s="113"/>
      <c r="CZ716" s="113"/>
      <c r="DA716" s="113"/>
      <c r="DB716" s="113"/>
      <c r="DC716" s="113"/>
      <c r="DD716" s="113"/>
      <c r="DE716" s="113"/>
      <c r="DF716" s="113"/>
      <c r="DG716" s="113"/>
      <c r="DH716" s="113"/>
      <c r="DI716" s="113"/>
      <c r="DJ716" s="113"/>
      <c r="DK716" s="113"/>
      <c r="DL716" s="113"/>
      <c r="DM716" s="113"/>
      <c r="DN716" s="113"/>
      <c r="DO716" s="113"/>
      <c r="DP716" s="113"/>
      <c r="DQ716" s="113"/>
      <c r="DR716" s="113"/>
      <c r="DS716" s="113"/>
      <c r="DT716" s="113"/>
      <c r="DU716" s="113"/>
      <c r="DV716" s="113"/>
      <c r="DW716" s="113"/>
      <c r="DX716" s="113"/>
      <c r="DY716" s="113"/>
      <c r="DZ716" s="113"/>
      <c r="EA716" s="113"/>
      <c r="EB716" s="113"/>
      <c r="EC716" s="113"/>
      <c r="ED716" s="113"/>
      <c r="EE716" s="113"/>
      <c r="EF716" s="113"/>
      <c r="EG716" s="113"/>
      <c r="EH716" s="113"/>
      <c r="EI716" s="113"/>
      <c r="EJ716" s="113"/>
      <c r="EK716" s="113"/>
      <c r="EL716" s="113"/>
      <c r="EM716" s="113"/>
      <c r="EN716" s="113"/>
      <c r="EO716" s="113"/>
      <c r="EP716" s="113"/>
      <c r="EQ716" s="113"/>
      <c r="ER716" s="113"/>
    </row>
    <row r="717" spans="1:148">
      <c r="A717" s="113"/>
      <c r="B717" s="113"/>
      <c r="S717" s="113"/>
      <c r="T717" s="113"/>
      <c r="U717" s="113"/>
      <c r="V717" s="113"/>
      <c r="W717" s="113"/>
      <c r="X717" s="113"/>
      <c r="Y717" s="113"/>
      <c r="Z717" s="113"/>
      <c r="AA717" s="113"/>
      <c r="AB717" s="113"/>
      <c r="AC717" s="113"/>
      <c r="AD717" s="113"/>
      <c r="AE717" s="113"/>
      <c r="AF717" s="113"/>
      <c r="AG717" s="113"/>
      <c r="AH717" s="113"/>
      <c r="AI717" s="113"/>
      <c r="AJ717" s="113"/>
      <c r="AK717" s="113"/>
      <c r="AL717" s="113"/>
      <c r="AM717" s="113"/>
      <c r="AN717" s="113"/>
      <c r="AO717" s="113"/>
      <c r="AP717" s="113"/>
      <c r="AQ717" s="113"/>
      <c r="AR717" s="113"/>
      <c r="AS717" s="113"/>
      <c r="AT717" s="113"/>
      <c r="AU717" s="113"/>
      <c r="AV717" s="113"/>
      <c r="AW717" s="113"/>
      <c r="AX717" s="113"/>
      <c r="AY717" s="113"/>
      <c r="AZ717" s="113"/>
      <c r="BA717" s="113"/>
      <c r="BB717" s="113"/>
      <c r="BC717" s="113"/>
      <c r="BD717" s="113"/>
      <c r="BE717" s="113"/>
      <c r="BF717" s="113"/>
      <c r="BG717" s="113"/>
      <c r="BH717" s="113"/>
      <c r="BI717" s="113"/>
      <c r="BJ717" s="113"/>
      <c r="BK717" s="113"/>
      <c r="BL717" s="113"/>
      <c r="BM717" s="113"/>
      <c r="BN717" s="113"/>
      <c r="BO717" s="113"/>
      <c r="BP717" s="113"/>
      <c r="BQ717" s="113"/>
      <c r="BR717" s="113"/>
      <c r="BS717" s="113"/>
      <c r="BT717" s="113"/>
      <c r="BU717" s="113"/>
      <c r="BV717" s="113"/>
      <c r="BW717" s="113"/>
      <c r="BX717" s="113"/>
      <c r="BY717" s="113"/>
      <c r="BZ717" s="113"/>
      <c r="CA717" s="113"/>
      <c r="CB717" s="113"/>
      <c r="CC717" s="113"/>
      <c r="CD717" s="113"/>
      <c r="CE717" s="113"/>
      <c r="CF717" s="113"/>
      <c r="CG717" s="113"/>
      <c r="CH717" s="113"/>
      <c r="CI717" s="113"/>
      <c r="CJ717" s="113"/>
      <c r="CK717" s="113"/>
      <c r="CL717" s="113"/>
      <c r="CM717" s="113"/>
      <c r="CN717" s="113"/>
      <c r="CO717" s="113"/>
      <c r="CP717" s="113"/>
      <c r="CQ717" s="113"/>
      <c r="CR717" s="113"/>
      <c r="CS717" s="113"/>
      <c r="CT717" s="113"/>
      <c r="CU717" s="113"/>
      <c r="CV717" s="113"/>
      <c r="CW717" s="113"/>
      <c r="CX717" s="113"/>
      <c r="CY717" s="113"/>
      <c r="CZ717" s="113"/>
      <c r="DA717" s="113"/>
      <c r="DB717" s="113"/>
      <c r="DC717" s="113"/>
      <c r="DD717" s="113"/>
      <c r="DE717" s="113"/>
      <c r="DF717" s="113"/>
      <c r="DG717" s="113"/>
      <c r="DH717" s="113"/>
      <c r="DI717" s="113"/>
      <c r="DJ717" s="113"/>
      <c r="DK717" s="113"/>
      <c r="DL717" s="113"/>
      <c r="DM717" s="113"/>
      <c r="DN717" s="113"/>
      <c r="DO717" s="113"/>
      <c r="DP717" s="113"/>
      <c r="DQ717" s="113"/>
      <c r="DR717" s="113"/>
      <c r="DS717" s="113"/>
      <c r="DT717" s="113"/>
      <c r="DU717" s="113"/>
      <c r="DV717" s="113"/>
      <c r="DW717" s="113"/>
      <c r="DX717" s="113"/>
      <c r="DY717" s="113"/>
      <c r="DZ717" s="113"/>
      <c r="EA717" s="113"/>
      <c r="EB717" s="113"/>
      <c r="EC717" s="113"/>
      <c r="ED717" s="113"/>
      <c r="EE717" s="113"/>
      <c r="EF717" s="113"/>
      <c r="EG717" s="113"/>
      <c r="EH717" s="113"/>
      <c r="EI717" s="113"/>
      <c r="EJ717" s="113"/>
      <c r="EK717" s="113"/>
      <c r="EL717" s="113"/>
      <c r="EM717" s="113"/>
      <c r="EN717" s="113"/>
      <c r="EO717" s="113"/>
      <c r="EP717" s="113"/>
      <c r="EQ717" s="113"/>
      <c r="ER717" s="113"/>
    </row>
    <row r="718" spans="1:148">
      <c r="A718" s="113"/>
      <c r="B718" s="113"/>
      <c r="S718" s="113"/>
      <c r="T718" s="113"/>
      <c r="U718" s="113"/>
      <c r="V718" s="113"/>
      <c r="W718" s="113"/>
      <c r="X718" s="113"/>
      <c r="Y718" s="113"/>
      <c r="Z718" s="113"/>
      <c r="AA718" s="113"/>
      <c r="AB718" s="113"/>
      <c r="AC718" s="113"/>
      <c r="AD718" s="113"/>
      <c r="AE718" s="113"/>
      <c r="AF718" s="113"/>
      <c r="AG718" s="113"/>
      <c r="AH718" s="113"/>
      <c r="AI718" s="113"/>
      <c r="AJ718" s="113"/>
      <c r="AK718" s="113"/>
      <c r="AL718" s="113"/>
      <c r="AM718" s="113"/>
      <c r="AN718" s="113"/>
      <c r="AO718" s="113"/>
      <c r="AP718" s="113"/>
      <c r="AQ718" s="113"/>
      <c r="AR718" s="113"/>
      <c r="AS718" s="113"/>
      <c r="AT718" s="113"/>
      <c r="AU718" s="113"/>
      <c r="AV718" s="113"/>
      <c r="AW718" s="113"/>
      <c r="AX718" s="113"/>
      <c r="AY718" s="113"/>
      <c r="AZ718" s="113"/>
      <c r="BA718" s="113"/>
      <c r="BB718" s="113"/>
      <c r="BC718" s="113"/>
      <c r="BD718" s="113"/>
      <c r="BE718" s="113"/>
      <c r="BF718" s="113"/>
      <c r="BG718" s="113"/>
      <c r="BH718" s="113"/>
      <c r="BI718" s="113"/>
      <c r="BJ718" s="113"/>
      <c r="BK718" s="113"/>
      <c r="BL718" s="113"/>
      <c r="BM718" s="113"/>
      <c r="BN718" s="113"/>
      <c r="BO718" s="113"/>
      <c r="BP718" s="113"/>
      <c r="BQ718" s="113"/>
      <c r="BR718" s="113"/>
      <c r="BS718" s="113"/>
      <c r="BT718" s="113"/>
      <c r="BU718" s="113"/>
      <c r="BV718" s="113"/>
      <c r="BW718" s="113"/>
      <c r="BX718" s="113"/>
      <c r="BY718" s="113"/>
      <c r="BZ718" s="113"/>
      <c r="CA718" s="113"/>
      <c r="CB718" s="113"/>
      <c r="CC718" s="113"/>
      <c r="CD718" s="113"/>
      <c r="CE718" s="113"/>
      <c r="CF718" s="113"/>
      <c r="CG718" s="113"/>
      <c r="CH718" s="113"/>
      <c r="CI718" s="113"/>
      <c r="CJ718" s="113"/>
      <c r="CK718" s="113"/>
      <c r="CL718" s="113"/>
      <c r="CM718" s="113"/>
      <c r="CN718" s="113"/>
      <c r="CO718" s="113"/>
      <c r="CP718" s="113"/>
      <c r="CQ718" s="113"/>
      <c r="CR718" s="113"/>
      <c r="CS718" s="113"/>
      <c r="CT718" s="113"/>
      <c r="CU718" s="113"/>
      <c r="CV718" s="113"/>
      <c r="CW718" s="113"/>
      <c r="CX718" s="113"/>
      <c r="CY718" s="113"/>
      <c r="CZ718" s="113"/>
      <c r="DA718" s="113"/>
      <c r="DB718" s="113"/>
      <c r="DC718" s="113"/>
      <c r="DD718" s="113"/>
      <c r="DE718" s="113"/>
      <c r="DF718" s="113"/>
      <c r="DG718" s="113"/>
      <c r="DH718" s="113"/>
      <c r="DI718" s="113"/>
      <c r="DJ718" s="113"/>
      <c r="DK718" s="113"/>
      <c r="DL718" s="113"/>
      <c r="DM718" s="113"/>
      <c r="DN718" s="113"/>
      <c r="DO718" s="113"/>
      <c r="DP718" s="113"/>
      <c r="DQ718" s="113"/>
      <c r="DR718" s="113"/>
      <c r="DS718" s="113"/>
      <c r="DT718" s="113"/>
      <c r="DU718" s="113"/>
      <c r="DV718" s="113"/>
      <c r="DW718" s="113"/>
      <c r="DX718" s="113"/>
      <c r="DY718" s="113"/>
      <c r="DZ718" s="113"/>
      <c r="EA718" s="113"/>
      <c r="EB718" s="113"/>
      <c r="EC718" s="113"/>
      <c r="ED718" s="113"/>
      <c r="EE718" s="113"/>
      <c r="EF718" s="113"/>
      <c r="EG718" s="113"/>
      <c r="EH718" s="113"/>
      <c r="EI718" s="113"/>
      <c r="EJ718" s="113"/>
      <c r="EK718" s="113"/>
      <c r="EL718" s="113"/>
      <c r="EM718" s="113"/>
      <c r="EN718" s="113"/>
      <c r="EO718" s="113"/>
      <c r="EP718" s="113"/>
      <c r="EQ718" s="113"/>
      <c r="ER718" s="113"/>
    </row>
    <row r="719" spans="1:148">
      <c r="A719" s="113"/>
      <c r="B719" s="113"/>
      <c r="S719" s="113"/>
      <c r="T719" s="113"/>
      <c r="U719" s="113"/>
      <c r="V719" s="113"/>
      <c r="W719" s="113"/>
      <c r="X719" s="113"/>
      <c r="Y719" s="113"/>
      <c r="Z719" s="113"/>
      <c r="AA719" s="113"/>
      <c r="AB719" s="113"/>
      <c r="AC719" s="113"/>
      <c r="AD719" s="113"/>
      <c r="AE719" s="113"/>
      <c r="AF719" s="113"/>
      <c r="AG719" s="113"/>
      <c r="AH719" s="113"/>
      <c r="AI719" s="113"/>
      <c r="AJ719" s="113"/>
      <c r="AK719" s="113"/>
      <c r="AL719" s="113"/>
      <c r="AM719" s="113"/>
      <c r="AN719" s="113"/>
      <c r="AO719" s="113"/>
      <c r="AP719" s="113"/>
      <c r="AQ719" s="113"/>
      <c r="AR719" s="113"/>
      <c r="AS719" s="113"/>
      <c r="AT719" s="113"/>
      <c r="AU719" s="113"/>
      <c r="AV719" s="113"/>
      <c r="AW719" s="113"/>
      <c r="AX719" s="113"/>
      <c r="AY719" s="113"/>
      <c r="AZ719" s="113"/>
      <c r="BA719" s="113"/>
      <c r="BB719" s="113"/>
      <c r="BC719" s="113"/>
      <c r="BD719" s="113"/>
      <c r="BE719" s="113"/>
      <c r="BF719" s="113"/>
      <c r="BG719" s="113"/>
      <c r="BH719" s="113"/>
      <c r="BI719" s="113"/>
      <c r="BJ719" s="113"/>
      <c r="BK719" s="113"/>
      <c r="BL719" s="113"/>
      <c r="BM719" s="113"/>
      <c r="BN719" s="113"/>
      <c r="BO719" s="113"/>
      <c r="BP719" s="113"/>
      <c r="BQ719" s="113"/>
      <c r="BR719" s="113"/>
      <c r="BS719" s="113"/>
      <c r="BT719" s="113"/>
      <c r="BU719" s="113"/>
      <c r="BV719" s="113"/>
      <c r="BW719" s="113"/>
      <c r="BX719" s="113"/>
      <c r="BY719" s="113"/>
      <c r="BZ719" s="113"/>
      <c r="CA719" s="113"/>
      <c r="CB719" s="113"/>
      <c r="CC719" s="113"/>
      <c r="CD719" s="113"/>
      <c r="CE719" s="113"/>
      <c r="CF719" s="113"/>
      <c r="CG719" s="113"/>
      <c r="CH719" s="113"/>
      <c r="CI719" s="113"/>
      <c r="CJ719" s="113"/>
      <c r="CK719" s="113"/>
      <c r="CL719" s="113"/>
      <c r="CM719" s="113"/>
      <c r="CN719" s="113"/>
      <c r="CO719" s="113"/>
      <c r="CP719" s="113"/>
      <c r="CQ719" s="113"/>
      <c r="CR719" s="113"/>
      <c r="CS719" s="113"/>
      <c r="CT719" s="113"/>
      <c r="CU719" s="113"/>
      <c r="CV719" s="113"/>
      <c r="CW719" s="113"/>
      <c r="CX719" s="113"/>
      <c r="CY719" s="113"/>
      <c r="CZ719" s="113"/>
      <c r="DA719" s="113"/>
      <c r="DB719" s="113"/>
      <c r="DC719" s="113"/>
      <c r="DD719" s="113"/>
      <c r="DE719" s="113"/>
      <c r="DF719" s="113"/>
      <c r="DG719" s="113"/>
      <c r="DH719" s="113"/>
      <c r="DI719" s="113"/>
      <c r="DJ719" s="113"/>
      <c r="DK719" s="113"/>
      <c r="DL719" s="113"/>
      <c r="DM719" s="113"/>
      <c r="DN719" s="113"/>
      <c r="DO719" s="113"/>
      <c r="DP719" s="113"/>
      <c r="DQ719" s="113"/>
      <c r="DR719" s="113"/>
      <c r="DS719" s="113"/>
      <c r="DT719" s="113"/>
      <c r="DU719" s="113"/>
      <c r="DV719" s="113"/>
      <c r="DW719" s="113"/>
      <c r="DX719" s="113"/>
      <c r="DY719" s="113"/>
      <c r="DZ719" s="113"/>
      <c r="EA719" s="113"/>
      <c r="EB719" s="113"/>
      <c r="EC719" s="113"/>
      <c r="ED719" s="113"/>
      <c r="EE719" s="113"/>
      <c r="EF719" s="113"/>
      <c r="EG719" s="113"/>
      <c r="EH719" s="113"/>
      <c r="EI719" s="113"/>
      <c r="EJ719" s="113"/>
      <c r="EK719" s="113"/>
      <c r="EL719" s="113"/>
      <c r="EM719" s="113"/>
      <c r="EN719" s="113"/>
      <c r="EO719" s="113"/>
      <c r="EP719" s="113"/>
      <c r="EQ719" s="113"/>
      <c r="ER719" s="113"/>
    </row>
    <row r="720" spans="1:148">
      <c r="A720" s="113"/>
      <c r="B720" s="113"/>
      <c r="S720" s="113"/>
      <c r="T720" s="113"/>
      <c r="U720" s="113"/>
      <c r="V720" s="113"/>
      <c r="W720" s="113"/>
      <c r="X720" s="113"/>
      <c r="Y720" s="113"/>
      <c r="Z720" s="113"/>
      <c r="AA720" s="113"/>
      <c r="AB720" s="113"/>
      <c r="AC720" s="113"/>
      <c r="AD720" s="113"/>
      <c r="AE720" s="113"/>
      <c r="AF720" s="113"/>
      <c r="AG720" s="113"/>
      <c r="AH720" s="113"/>
      <c r="AI720" s="113"/>
      <c r="AJ720" s="113"/>
      <c r="AK720" s="113"/>
      <c r="AL720" s="113"/>
      <c r="AM720" s="113"/>
      <c r="AN720" s="113"/>
      <c r="AO720" s="113"/>
      <c r="AP720" s="113"/>
      <c r="AQ720" s="113"/>
      <c r="AR720" s="113"/>
      <c r="AS720" s="113"/>
      <c r="AT720" s="113"/>
      <c r="AU720" s="113"/>
      <c r="AV720" s="113"/>
      <c r="AW720" s="113"/>
      <c r="AX720" s="113"/>
      <c r="AY720" s="113"/>
      <c r="AZ720" s="113"/>
      <c r="BA720" s="113"/>
      <c r="BB720" s="113"/>
      <c r="BC720" s="113"/>
      <c r="BD720" s="113"/>
      <c r="BE720" s="113"/>
      <c r="BF720" s="113"/>
      <c r="BG720" s="113"/>
      <c r="BH720" s="113"/>
      <c r="BI720" s="113"/>
      <c r="BJ720" s="113"/>
      <c r="BK720" s="113"/>
      <c r="BL720" s="113"/>
      <c r="BM720" s="113"/>
      <c r="BN720" s="113"/>
      <c r="BO720" s="113"/>
      <c r="BP720" s="113"/>
      <c r="BQ720" s="113"/>
      <c r="BR720" s="113"/>
      <c r="BS720" s="113"/>
      <c r="BT720" s="113"/>
      <c r="BU720" s="113"/>
      <c r="BV720" s="113"/>
      <c r="BW720" s="113"/>
      <c r="BX720" s="113"/>
      <c r="BY720" s="113"/>
      <c r="BZ720" s="113"/>
      <c r="CA720" s="113"/>
      <c r="CB720" s="113"/>
      <c r="CC720" s="113"/>
      <c r="CD720" s="113"/>
      <c r="CE720" s="113"/>
      <c r="CF720" s="113"/>
      <c r="CG720" s="113"/>
      <c r="CH720" s="113"/>
      <c r="CI720" s="113"/>
      <c r="CJ720" s="113"/>
      <c r="CK720" s="113"/>
      <c r="CL720" s="113"/>
      <c r="CM720" s="113"/>
      <c r="CN720" s="113"/>
      <c r="CO720" s="113"/>
      <c r="CP720" s="113"/>
      <c r="CQ720" s="113"/>
      <c r="CR720" s="113"/>
      <c r="CS720" s="113"/>
      <c r="CT720" s="113"/>
      <c r="CU720" s="113"/>
      <c r="CV720" s="113"/>
      <c r="CW720" s="113"/>
      <c r="CX720" s="113"/>
      <c r="CY720" s="113"/>
      <c r="CZ720" s="113"/>
      <c r="DA720" s="113"/>
      <c r="DB720" s="113"/>
      <c r="DC720" s="113"/>
      <c r="DD720" s="113"/>
      <c r="DE720" s="113"/>
      <c r="DF720" s="113"/>
      <c r="DG720" s="113"/>
      <c r="DH720" s="113"/>
      <c r="DI720" s="113"/>
      <c r="DJ720" s="113"/>
      <c r="DK720" s="113"/>
      <c r="DL720" s="113"/>
      <c r="DM720" s="113"/>
      <c r="DN720" s="113"/>
      <c r="DO720" s="113"/>
      <c r="DP720" s="113"/>
      <c r="DQ720" s="113"/>
      <c r="DR720" s="113"/>
      <c r="DS720" s="113"/>
      <c r="DT720" s="113"/>
      <c r="DU720" s="113"/>
      <c r="DV720" s="113"/>
      <c r="DW720" s="113"/>
      <c r="DX720" s="113"/>
      <c r="DY720" s="113"/>
      <c r="DZ720" s="113"/>
      <c r="EA720" s="113"/>
      <c r="EB720" s="113"/>
      <c r="EC720" s="113"/>
      <c r="ED720" s="113"/>
      <c r="EE720" s="113"/>
      <c r="EF720" s="113"/>
      <c r="EG720" s="113"/>
      <c r="EH720" s="113"/>
      <c r="EI720" s="113"/>
      <c r="EJ720" s="113"/>
      <c r="EK720" s="113"/>
      <c r="EL720" s="113"/>
      <c r="EM720" s="113"/>
      <c r="EN720" s="113"/>
      <c r="EO720" s="113"/>
      <c r="EP720" s="113"/>
      <c r="EQ720" s="113"/>
      <c r="ER720" s="113"/>
    </row>
    <row r="721" spans="1:148">
      <c r="A721" s="113"/>
      <c r="B721" s="113"/>
      <c r="S721" s="113"/>
      <c r="T721" s="113"/>
      <c r="U721" s="113"/>
      <c r="V721" s="113"/>
      <c r="W721" s="113"/>
      <c r="X721" s="113"/>
      <c r="Y721" s="113"/>
      <c r="Z721" s="113"/>
      <c r="AA721" s="113"/>
      <c r="AB721" s="113"/>
      <c r="AC721" s="113"/>
      <c r="AD721" s="113"/>
      <c r="AE721" s="113"/>
      <c r="AF721" s="113"/>
      <c r="AG721" s="113"/>
      <c r="AH721" s="113"/>
      <c r="AI721" s="113"/>
      <c r="AJ721" s="113"/>
      <c r="AK721" s="113"/>
      <c r="AL721" s="113"/>
      <c r="AM721" s="113"/>
      <c r="AN721" s="113"/>
      <c r="AO721" s="113"/>
      <c r="AP721" s="113"/>
      <c r="AQ721" s="113"/>
      <c r="AR721" s="113"/>
      <c r="AS721" s="113"/>
      <c r="AT721" s="113"/>
      <c r="AU721" s="113"/>
      <c r="AV721" s="113"/>
      <c r="AW721" s="113"/>
      <c r="AX721" s="113"/>
      <c r="AY721" s="113"/>
      <c r="AZ721" s="113"/>
      <c r="BA721" s="113"/>
      <c r="BB721" s="113"/>
      <c r="BC721" s="113"/>
      <c r="BD721" s="113"/>
      <c r="BE721" s="113"/>
      <c r="BF721" s="113"/>
      <c r="BG721" s="113"/>
      <c r="BH721" s="113"/>
      <c r="BI721" s="113"/>
      <c r="BJ721" s="113"/>
      <c r="BK721" s="113"/>
      <c r="BL721" s="113"/>
      <c r="BM721" s="113"/>
      <c r="BN721" s="113"/>
      <c r="BO721" s="113"/>
      <c r="BP721" s="113"/>
      <c r="BQ721" s="113"/>
      <c r="BR721" s="113"/>
      <c r="BS721" s="113"/>
      <c r="BT721" s="113"/>
      <c r="BU721" s="113"/>
      <c r="BV721" s="113"/>
      <c r="BW721" s="113"/>
      <c r="BX721" s="113"/>
      <c r="BY721" s="113"/>
      <c r="BZ721" s="113"/>
      <c r="CA721" s="113"/>
      <c r="CB721" s="113"/>
      <c r="CC721" s="113"/>
      <c r="CD721" s="113"/>
      <c r="CE721" s="113"/>
      <c r="CF721" s="113"/>
      <c r="CG721" s="113"/>
      <c r="CH721" s="113"/>
      <c r="CI721" s="113"/>
      <c r="CJ721" s="113"/>
      <c r="CK721" s="113"/>
      <c r="CL721" s="113"/>
      <c r="CM721" s="113"/>
      <c r="CN721" s="113"/>
      <c r="CO721" s="113"/>
      <c r="CP721" s="113"/>
      <c r="CQ721" s="113"/>
      <c r="CR721" s="113"/>
      <c r="CS721" s="113"/>
      <c r="CT721" s="113"/>
      <c r="CU721" s="113"/>
      <c r="CV721" s="113"/>
      <c r="CW721" s="113"/>
      <c r="CX721" s="113"/>
      <c r="CY721" s="113"/>
      <c r="CZ721" s="113"/>
      <c r="DA721" s="113"/>
      <c r="DB721" s="113"/>
      <c r="DC721" s="113"/>
      <c r="DD721" s="113"/>
      <c r="DE721" s="113"/>
      <c r="DF721" s="113"/>
      <c r="DG721" s="113"/>
      <c r="DH721" s="113"/>
      <c r="DI721" s="113"/>
      <c r="DJ721" s="113"/>
      <c r="DK721" s="113"/>
      <c r="DL721" s="113"/>
      <c r="DM721" s="113"/>
      <c r="DN721" s="113"/>
      <c r="DO721" s="113"/>
      <c r="DP721" s="113"/>
      <c r="DQ721" s="113"/>
      <c r="DR721" s="113"/>
      <c r="DS721" s="113"/>
      <c r="DT721" s="113"/>
      <c r="DU721" s="113"/>
      <c r="DV721" s="113"/>
      <c r="DW721" s="113"/>
      <c r="DX721" s="113"/>
      <c r="DY721" s="113"/>
      <c r="DZ721" s="113"/>
      <c r="EA721" s="113"/>
      <c r="EB721" s="113"/>
      <c r="EC721" s="113"/>
      <c r="ED721" s="113"/>
      <c r="EE721" s="113"/>
      <c r="EF721" s="113"/>
      <c r="EG721" s="113"/>
      <c r="EH721" s="113"/>
      <c r="EI721" s="113"/>
      <c r="EJ721" s="113"/>
      <c r="EK721" s="113"/>
      <c r="EL721" s="113"/>
      <c r="EM721" s="113"/>
      <c r="EN721" s="113"/>
      <c r="EO721" s="113"/>
      <c r="EP721" s="113"/>
      <c r="EQ721" s="113"/>
      <c r="ER721" s="113"/>
    </row>
    <row r="722" spans="1:148">
      <c r="A722" s="113"/>
      <c r="B722" s="113"/>
      <c r="S722" s="113"/>
      <c r="T722" s="113"/>
      <c r="U722" s="113"/>
      <c r="V722" s="113"/>
      <c r="W722" s="113"/>
      <c r="X722" s="113"/>
      <c r="Y722" s="113"/>
      <c r="Z722" s="113"/>
      <c r="AA722" s="113"/>
      <c r="AB722" s="113"/>
      <c r="AC722" s="113"/>
      <c r="AD722" s="113"/>
      <c r="AE722" s="113"/>
      <c r="AF722" s="113"/>
      <c r="AG722" s="113"/>
      <c r="AH722" s="113"/>
      <c r="AI722" s="113"/>
      <c r="AJ722" s="113"/>
      <c r="AK722" s="113"/>
      <c r="AL722" s="113"/>
      <c r="AM722" s="113"/>
      <c r="AN722" s="113"/>
      <c r="AO722" s="113"/>
      <c r="AP722" s="113"/>
      <c r="AQ722" s="113"/>
      <c r="AR722" s="113"/>
      <c r="AS722" s="113"/>
      <c r="AT722" s="113"/>
      <c r="AU722" s="113"/>
      <c r="AV722" s="113"/>
      <c r="AW722" s="113"/>
      <c r="AX722" s="113"/>
      <c r="AY722" s="113"/>
      <c r="AZ722" s="113"/>
      <c r="BA722" s="113"/>
      <c r="BB722" s="113"/>
      <c r="BC722" s="113"/>
      <c r="BD722" s="113"/>
      <c r="BE722" s="113"/>
      <c r="BF722" s="113"/>
      <c r="BG722" s="113"/>
      <c r="BH722" s="113"/>
      <c r="BI722" s="113"/>
      <c r="BJ722" s="113"/>
      <c r="BK722" s="113"/>
      <c r="BL722" s="113"/>
      <c r="BM722" s="113"/>
      <c r="BN722" s="113"/>
      <c r="BO722" s="113"/>
      <c r="BP722" s="113"/>
      <c r="BQ722" s="113"/>
      <c r="BR722" s="113"/>
      <c r="BS722" s="113"/>
      <c r="BT722" s="113"/>
      <c r="BU722" s="113"/>
      <c r="BV722" s="113"/>
      <c r="BW722" s="113"/>
      <c r="BX722" s="113"/>
      <c r="BY722" s="113"/>
      <c r="BZ722" s="113"/>
      <c r="CA722" s="113"/>
      <c r="CB722" s="113"/>
      <c r="CC722" s="113"/>
      <c r="CD722" s="113"/>
      <c r="CE722" s="113"/>
      <c r="CF722" s="113"/>
      <c r="CG722" s="113"/>
      <c r="CH722" s="113"/>
      <c r="CI722" s="113"/>
      <c r="CJ722" s="113"/>
      <c r="CK722" s="113"/>
      <c r="CL722" s="113"/>
      <c r="CM722" s="113"/>
      <c r="CN722" s="113"/>
      <c r="CO722" s="113"/>
      <c r="CP722" s="113"/>
      <c r="CQ722" s="113"/>
      <c r="CR722" s="113"/>
      <c r="CS722" s="113"/>
      <c r="CT722" s="113"/>
      <c r="CU722" s="113"/>
      <c r="CV722" s="113"/>
      <c r="CW722" s="113"/>
      <c r="CX722" s="113"/>
      <c r="CY722" s="113"/>
      <c r="CZ722" s="113"/>
      <c r="DA722" s="113"/>
      <c r="DB722" s="113"/>
      <c r="DC722" s="113"/>
      <c r="DD722" s="113"/>
      <c r="DE722" s="113"/>
      <c r="DF722" s="113"/>
      <c r="DG722" s="113"/>
      <c r="DH722" s="113"/>
      <c r="DI722" s="113"/>
      <c r="DJ722" s="113"/>
      <c r="DK722" s="113"/>
      <c r="DL722" s="113"/>
      <c r="DM722" s="113"/>
      <c r="DN722" s="113"/>
      <c r="DO722" s="113"/>
      <c r="DP722" s="113"/>
      <c r="DQ722" s="113"/>
      <c r="DR722" s="113"/>
      <c r="DS722" s="113"/>
      <c r="DT722" s="113"/>
      <c r="DU722" s="113"/>
      <c r="DV722" s="113"/>
      <c r="DW722" s="113"/>
      <c r="DX722" s="113"/>
      <c r="DY722" s="113"/>
      <c r="DZ722" s="113"/>
      <c r="EA722" s="113"/>
      <c r="EB722" s="113"/>
      <c r="EC722" s="113"/>
      <c r="ED722" s="113"/>
      <c r="EE722" s="113"/>
      <c r="EF722" s="113"/>
      <c r="EG722" s="113"/>
      <c r="EH722" s="113"/>
      <c r="EI722" s="113"/>
      <c r="EJ722" s="113"/>
      <c r="EK722" s="113"/>
      <c r="EL722" s="113"/>
      <c r="EM722" s="113"/>
      <c r="EN722" s="113"/>
      <c r="EO722" s="113"/>
      <c r="EP722" s="113"/>
      <c r="EQ722" s="113"/>
      <c r="ER722" s="113"/>
    </row>
    <row r="723" spans="1:148">
      <c r="A723" s="113"/>
      <c r="B723" s="113"/>
      <c r="S723" s="113"/>
      <c r="T723" s="113"/>
      <c r="U723" s="113"/>
      <c r="V723" s="113"/>
      <c r="W723" s="113"/>
      <c r="X723" s="113"/>
      <c r="Y723" s="113"/>
      <c r="Z723" s="113"/>
      <c r="AA723" s="113"/>
      <c r="AB723" s="113"/>
      <c r="AC723" s="113"/>
      <c r="AD723" s="113"/>
      <c r="AE723" s="113"/>
      <c r="AF723" s="113"/>
      <c r="AG723" s="113"/>
      <c r="AH723" s="113"/>
      <c r="AI723" s="113"/>
      <c r="AJ723" s="113"/>
      <c r="AK723" s="113"/>
      <c r="AL723" s="113"/>
      <c r="AM723" s="113"/>
      <c r="AN723" s="113"/>
      <c r="AO723" s="113"/>
      <c r="AP723" s="113"/>
      <c r="AQ723" s="113"/>
      <c r="AR723" s="113"/>
      <c r="AS723" s="113"/>
      <c r="AT723" s="113"/>
      <c r="AU723" s="113"/>
      <c r="AV723" s="113"/>
      <c r="AW723" s="113"/>
      <c r="AX723" s="113"/>
      <c r="AY723" s="113"/>
      <c r="AZ723" s="113"/>
      <c r="BA723" s="113"/>
      <c r="BB723" s="113"/>
      <c r="BC723" s="113"/>
      <c r="BD723" s="113"/>
      <c r="BE723" s="113"/>
      <c r="BF723" s="113"/>
      <c r="BG723" s="113"/>
      <c r="BH723" s="113"/>
      <c r="BI723" s="113"/>
      <c r="BJ723" s="113"/>
      <c r="BK723" s="113"/>
      <c r="BL723" s="113"/>
      <c r="BM723" s="113"/>
      <c r="BN723" s="113"/>
      <c r="BO723" s="113"/>
      <c r="BP723" s="113"/>
      <c r="BQ723" s="113"/>
      <c r="BR723" s="113"/>
      <c r="BS723" s="113"/>
      <c r="BT723" s="113"/>
      <c r="BU723" s="113"/>
      <c r="BV723" s="113"/>
      <c r="BW723" s="113"/>
      <c r="BX723" s="113"/>
      <c r="BY723" s="113"/>
      <c r="BZ723" s="113"/>
      <c r="CA723" s="113"/>
      <c r="CB723" s="113"/>
      <c r="CC723" s="113"/>
      <c r="CD723" s="113"/>
      <c r="CE723" s="113"/>
      <c r="CF723" s="113"/>
      <c r="CG723" s="113"/>
      <c r="CH723" s="113"/>
      <c r="CI723" s="113"/>
      <c r="CJ723" s="113"/>
      <c r="CK723" s="113"/>
      <c r="CL723" s="113"/>
      <c r="CM723" s="113"/>
      <c r="CN723" s="113"/>
      <c r="CO723" s="113"/>
      <c r="CP723" s="113"/>
      <c r="CQ723" s="113"/>
      <c r="CR723" s="113"/>
      <c r="CS723" s="113"/>
      <c r="CT723" s="113"/>
      <c r="CU723" s="113"/>
      <c r="CV723" s="113"/>
      <c r="CW723" s="113"/>
      <c r="CX723" s="113"/>
      <c r="CY723" s="113"/>
      <c r="CZ723" s="113"/>
      <c r="DA723" s="113"/>
      <c r="DB723" s="113"/>
      <c r="DC723" s="113"/>
      <c r="DD723" s="113"/>
      <c r="DE723" s="113"/>
      <c r="DF723" s="113"/>
      <c r="DG723" s="113"/>
      <c r="DH723" s="113"/>
      <c r="DI723" s="113"/>
      <c r="DJ723" s="113"/>
      <c r="DK723" s="113"/>
      <c r="DL723" s="113"/>
      <c r="DM723" s="113"/>
      <c r="DN723" s="113"/>
      <c r="DO723" s="113"/>
      <c r="DP723" s="113"/>
      <c r="DQ723" s="113"/>
      <c r="DR723" s="113"/>
      <c r="DS723" s="113"/>
      <c r="DT723" s="113"/>
      <c r="DU723" s="113"/>
      <c r="DV723" s="113"/>
      <c r="DW723" s="113"/>
      <c r="DX723" s="113"/>
      <c r="DY723" s="113"/>
      <c r="DZ723" s="113"/>
      <c r="EA723" s="113"/>
      <c r="EB723" s="113"/>
      <c r="EC723" s="113"/>
      <c r="ED723" s="113"/>
      <c r="EE723" s="113"/>
      <c r="EF723" s="113"/>
      <c r="EG723" s="113"/>
      <c r="EH723" s="113"/>
      <c r="EI723" s="113"/>
      <c r="EJ723" s="113"/>
      <c r="EK723" s="113"/>
      <c r="EL723" s="113"/>
      <c r="EM723" s="113"/>
      <c r="EN723" s="113"/>
      <c r="EO723" s="113"/>
      <c r="EP723" s="113"/>
      <c r="EQ723" s="113"/>
      <c r="ER723" s="113"/>
    </row>
    <row r="724" spans="1:148">
      <c r="A724" s="113"/>
      <c r="B724" s="113"/>
      <c r="S724" s="113"/>
      <c r="T724" s="113"/>
      <c r="U724" s="113"/>
      <c r="V724" s="113"/>
      <c r="W724" s="113"/>
      <c r="X724" s="113"/>
      <c r="Y724" s="113"/>
      <c r="Z724" s="113"/>
      <c r="AA724" s="113"/>
      <c r="AB724" s="113"/>
      <c r="AC724" s="113"/>
      <c r="AD724" s="113"/>
      <c r="AE724" s="113"/>
      <c r="AF724" s="113"/>
      <c r="AG724" s="113"/>
      <c r="AH724" s="113"/>
      <c r="AI724" s="113"/>
      <c r="AJ724" s="113"/>
      <c r="AK724" s="113"/>
      <c r="AL724" s="113"/>
      <c r="AM724" s="113"/>
      <c r="AN724" s="113"/>
      <c r="AO724" s="113"/>
      <c r="AP724" s="113"/>
      <c r="AQ724" s="113"/>
      <c r="AR724" s="113"/>
      <c r="AS724" s="113"/>
      <c r="AT724" s="113"/>
      <c r="AU724" s="113"/>
      <c r="AV724" s="113"/>
      <c r="AW724" s="113"/>
      <c r="AX724" s="113"/>
      <c r="AY724" s="113"/>
      <c r="AZ724" s="113"/>
      <c r="BA724" s="113"/>
      <c r="BB724" s="113"/>
      <c r="BC724" s="113"/>
      <c r="BD724" s="113"/>
      <c r="BE724" s="113"/>
      <c r="BF724" s="113"/>
      <c r="BG724" s="113"/>
      <c r="BH724" s="113"/>
      <c r="BI724" s="113"/>
      <c r="BJ724" s="113"/>
      <c r="BK724" s="113"/>
      <c r="BL724" s="113"/>
      <c r="BM724" s="113"/>
      <c r="BN724" s="113"/>
      <c r="BO724" s="113"/>
      <c r="BP724" s="113"/>
      <c r="BQ724" s="113"/>
      <c r="BR724" s="113"/>
      <c r="BS724" s="113"/>
      <c r="BT724" s="113"/>
      <c r="BU724" s="113"/>
      <c r="BV724" s="113"/>
      <c r="BW724" s="113"/>
      <c r="BX724" s="113"/>
      <c r="BY724" s="113"/>
      <c r="BZ724" s="113"/>
      <c r="CA724" s="113"/>
      <c r="CB724" s="113"/>
      <c r="CC724" s="113"/>
      <c r="CD724" s="113"/>
      <c r="CE724" s="113"/>
      <c r="CF724" s="113"/>
      <c r="CG724" s="113"/>
      <c r="CH724" s="113"/>
      <c r="CI724" s="113"/>
      <c r="CJ724" s="113"/>
      <c r="CK724" s="113"/>
      <c r="CL724" s="113"/>
      <c r="CM724" s="113"/>
      <c r="CN724" s="113"/>
      <c r="CO724" s="113"/>
      <c r="CP724" s="113"/>
      <c r="CQ724" s="113"/>
      <c r="CR724" s="113"/>
      <c r="CS724" s="113"/>
      <c r="CT724" s="113"/>
      <c r="CU724" s="113"/>
      <c r="CV724" s="113"/>
      <c r="CW724" s="113"/>
      <c r="CX724" s="113"/>
      <c r="CY724" s="113"/>
      <c r="CZ724" s="113"/>
      <c r="DA724" s="113"/>
      <c r="DB724" s="113"/>
      <c r="DC724" s="113"/>
      <c r="DD724" s="113"/>
      <c r="DE724" s="113"/>
      <c r="DF724" s="113"/>
      <c r="DG724" s="113"/>
      <c r="DH724" s="113"/>
      <c r="DI724" s="113"/>
      <c r="DJ724" s="113"/>
      <c r="DK724" s="113"/>
      <c r="DL724" s="113"/>
      <c r="DM724" s="113"/>
      <c r="DN724" s="113"/>
      <c r="DO724" s="113"/>
      <c r="DP724" s="113"/>
      <c r="DQ724" s="113"/>
      <c r="DR724" s="113"/>
      <c r="DS724" s="113"/>
      <c r="DT724" s="113"/>
      <c r="DU724" s="113"/>
      <c r="DV724" s="113"/>
      <c r="DW724" s="113"/>
      <c r="DX724" s="113"/>
      <c r="DY724" s="113"/>
      <c r="DZ724" s="113"/>
      <c r="EA724" s="113"/>
      <c r="EB724" s="113"/>
      <c r="EC724" s="113"/>
      <c r="ED724" s="113"/>
      <c r="EE724" s="113"/>
      <c r="EF724" s="113"/>
      <c r="EG724" s="113"/>
      <c r="EH724" s="113"/>
      <c r="EI724" s="113"/>
      <c r="EJ724" s="113"/>
      <c r="EK724" s="113"/>
      <c r="EL724" s="113"/>
      <c r="EM724" s="113"/>
      <c r="EN724" s="113"/>
      <c r="EO724" s="113"/>
      <c r="EP724" s="113"/>
      <c r="EQ724" s="113"/>
      <c r="ER724" s="113"/>
    </row>
    <row r="725" spans="1:148">
      <c r="A725" s="113"/>
      <c r="B725" s="113"/>
      <c r="S725" s="113"/>
      <c r="T725" s="113"/>
      <c r="U725" s="113"/>
      <c r="V725" s="113"/>
      <c r="W725" s="113"/>
      <c r="X725" s="113"/>
      <c r="Y725" s="113"/>
      <c r="Z725" s="113"/>
      <c r="AA725" s="113"/>
      <c r="AB725" s="113"/>
      <c r="AC725" s="113"/>
      <c r="AD725" s="113"/>
      <c r="AE725" s="113"/>
      <c r="AF725" s="113"/>
      <c r="AG725" s="113"/>
      <c r="AH725" s="113"/>
      <c r="AI725" s="113"/>
      <c r="AJ725" s="113"/>
      <c r="AK725" s="113"/>
      <c r="AL725" s="113"/>
      <c r="AM725" s="113"/>
      <c r="AN725" s="113"/>
      <c r="AO725" s="113"/>
      <c r="AP725" s="113"/>
      <c r="AQ725" s="113"/>
      <c r="AR725" s="113"/>
      <c r="AS725" s="113"/>
      <c r="AT725" s="113"/>
      <c r="AU725" s="113"/>
      <c r="AV725" s="113"/>
      <c r="AW725" s="113"/>
      <c r="AX725" s="113"/>
      <c r="AY725" s="113"/>
      <c r="AZ725" s="113"/>
      <c r="BA725" s="113"/>
      <c r="BB725" s="113"/>
      <c r="BC725" s="113"/>
      <c r="BD725" s="113"/>
      <c r="BE725" s="113"/>
      <c r="BF725" s="113"/>
      <c r="BG725" s="113"/>
      <c r="BH725" s="113"/>
      <c r="BI725" s="113"/>
      <c r="BJ725" s="113"/>
      <c r="BK725" s="113"/>
      <c r="BL725" s="113"/>
      <c r="BM725" s="113"/>
      <c r="BN725" s="113"/>
      <c r="BO725" s="113"/>
      <c r="BP725" s="113"/>
      <c r="BQ725" s="113"/>
      <c r="BR725" s="113"/>
      <c r="BS725" s="113"/>
      <c r="BT725" s="113"/>
      <c r="BU725" s="113"/>
      <c r="BV725" s="113"/>
      <c r="BW725" s="113"/>
      <c r="BX725" s="113"/>
      <c r="BY725" s="113"/>
      <c r="BZ725" s="113"/>
      <c r="CA725" s="113"/>
      <c r="CB725" s="113"/>
      <c r="CC725" s="113"/>
      <c r="CD725" s="113"/>
      <c r="CE725" s="113"/>
      <c r="CF725" s="113"/>
      <c r="CG725" s="113"/>
      <c r="CH725" s="113"/>
      <c r="CI725" s="113"/>
      <c r="CJ725" s="113"/>
      <c r="CK725" s="113"/>
      <c r="CL725" s="113"/>
      <c r="CM725" s="113"/>
      <c r="CN725" s="113"/>
      <c r="CO725" s="113"/>
      <c r="CP725" s="113"/>
      <c r="CQ725" s="113"/>
      <c r="CR725" s="113"/>
      <c r="CS725" s="113"/>
      <c r="CT725" s="113"/>
      <c r="CU725" s="113"/>
      <c r="CV725" s="113"/>
      <c r="CW725" s="113"/>
      <c r="CX725" s="113"/>
      <c r="CY725" s="113"/>
      <c r="CZ725" s="113"/>
      <c r="DA725" s="113"/>
      <c r="DB725" s="113"/>
      <c r="DC725" s="113"/>
      <c r="DD725" s="113"/>
      <c r="DE725" s="113"/>
      <c r="DF725" s="113"/>
      <c r="DG725" s="113"/>
      <c r="DH725" s="113"/>
      <c r="DI725" s="113"/>
      <c r="DJ725" s="113"/>
      <c r="DK725" s="113"/>
      <c r="DL725" s="113"/>
      <c r="DM725" s="113"/>
      <c r="DN725" s="113"/>
      <c r="DO725" s="113"/>
      <c r="DP725" s="113"/>
      <c r="DQ725" s="113"/>
      <c r="DR725" s="113"/>
      <c r="DS725" s="113"/>
      <c r="DT725" s="113"/>
      <c r="DU725" s="113"/>
      <c r="DV725" s="113"/>
      <c r="DW725" s="113"/>
      <c r="DX725" s="113"/>
      <c r="DY725" s="113"/>
      <c r="DZ725" s="113"/>
      <c r="EA725" s="113"/>
      <c r="EB725" s="113"/>
      <c r="EC725" s="113"/>
      <c r="ED725" s="113"/>
      <c r="EE725" s="113"/>
      <c r="EF725" s="113"/>
      <c r="EG725" s="113"/>
      <c r="EH725" s="113"/>
      <c r="EI725" s="113"/>
      <c r="EJ725" s="113"/>
      <c r="EK725" s="113"/>
      <c r="EL725" s="113"/>
      <c r="EM725" s="113"/>
      <c r="EN725" s="113"/>
      <c r="EO725" s="113"/>
      <c r="EP725" s="113"/>
      <c r="EQ725" s="113"/>
      <c r="ER725" s="113"/>
    </row>
    <row r="726" spans="1:148">
      <c r="A726" s="113"/>
      <c r="B726" s="113"/>
      <c r="S726" s="113"/>
      <c r="T726" s="113"/>
      <c r="U726" s="113"/>
      <c r="V726" s="113"/>
      <c r="W726" s="113"/>
      <c r="X726" s="113"/>
      <c r="Y726" s="113"/>
      <c r="Z726" s="113"/>
      <c r="AA726" s="113"/>
      <c r="AB726" s="113"/>
      <c r="AC726" s="113"/>
      <c r="AD726" s="113"/>
      <c r="AE726" s="113"/>
      <c r="AF726" s="113"/>
      <c r="AG726" s="113"/>
      <c r="AH726" s="113"/>
      <c r="AI726" s="113"/>
      <c r="AJ726" s="113"/>
      <c r="AK726" s="113"/>
      <c r="AL726" s="113"/>
      <c r="AM726" s="113"/>
      <c r="AN726" s="113"/>
      <c r="AO726" s="113"/>
      <c r="AP726" s="113"/>
      <c r="AQ726" s="113"/>
      <c r="AR726" s="113"/>
      <c r="AS726" s="113"/>
      <c r="AT726" s="113"/>
      <c r="AU726" s="113"/>
      <c r="AV726" s="113"/>
      <c r="AW726" s="113"/>
      <c r="AX726" s="113"/>
      <c r="AY726" s="113"/>
      <c r="AZ726" s="113"/>
      <c r="BA726" s="113"/>
      <c r="BB726" s="113"/>
      <c r="BC726" s="113"/>
      <c r="BD726" s="113"/>
      <c r="BE726" s="113"/>
      <c r="BF726" s="113"/>
      <c r="BG726" s="113"/>
      <c r="BH726" s="113"/>
      <c r="BI726" s="113"/>
      <c r="BJ726" s="113"/>
      <c r="BK726" s="113"/>
      <c r="BL726" s="113"/>
      <c r="BM726" s="113"/>
      <c r="BN726" s="113"/>
      <c r="BO726" s="113"/>
      <c r="BP726" s="113"/>
      <c r="BQ726" s="113"/>
      <c r="BR726" s="113"/>
      <c r="BS726" s="113"/>
      <c r="BT726" s="113"/>
      <c r="BU726" s="113"/>
      <c r="BV726" s="113"/>
      <c r="BW726" s="113"/>
      <c r="BX726" s="113"/>
      <c r="BY726" s="113"/>
      <c r="BZ726" s="113"/>
      <c r="CA726" s="113"/>
      <c r="CB726" s="113"/>
      <c r="CC726" s="113"/>
      <c r="CD726" s="113"/>
      <c r="CE726" s="113"/>
      <c r="CF726" s="113"/>
      <c r="CG726" s="113"/>
      <c r="CH726" s="113"/>
      <c r="CI726" s="113"/>
      <c r="CJ726" s="113"/>
      <c r="CK726" s="113"/>
      <c r="CL726" s="113"/>
      <c r="CM726" s="113"/>
      <c r="CN726" s="113"/>
      <c r="CO726" s="113"/>
      <c r="CP726" s="113"/>
      <c r="CQ726" s="113"/>
      <c r="CR726" s="113"/>
      <c r="CS726" s="113"/>
      <c r="CT726" s="113"/>
      <c r="CU726" s="113"/>
      <c r="CV726" s="113"/>
      <c r="CW726" s="113"/>
      <c r="CX726" s="113"/>
      <c r="CY726" s="113"/>
      <c r="CZ726" s="113"/>
      <c r="DA726" s="113"/>
      <c r="DB726" s="113"/>
      <c r="DC726" s="113"/>
      <c r="DD726" s="113"/>
      <c r="DE726" s="113"/>
      <c r="DF726" s="113"/>
      <c r="DG726" s="113"/>
      <c r="DH726" s="113"/>
      <c r="DI726" s="113"/>
      <c r="DJ726" s="113"/>
      <c r="DK726" s="113"/>
      <c r="DL726" s="113"/>
      <c r="DM726" s="113"/>
      <c r="DN726" s="113"/>
      <c r="DO726" s="113"/>
      <c r="DP726" s="113"/>
      <c r="DQ726" s="113"/>
      <c r="DR726" s="113"/>
      <c r="DS726" s="113"/>
      <c r="DT726" s="113"/>
      <c r="DU726" s="113"/>
      <c r="DV726" s="113"/>
      <c r="DW726" s="113"/>
      <c r="DX726" s="113"/>
      <c r="DY726" s="113"/>
      <c r="DZ726" s="113"/>
      <c r="EA726" s="113"/>
      <c r="EB726" s="113"/>
      <c r="EC726" s="113"/>
      <c r="ED726" s="113"/>
      <c r="EE726" s="113"/>
      <c r="EF726" s="113"/>
      <c r="EG726" s="113"/>
      <c r="EH726" s="113"/>
      <c r="EI726" s="113"/>
      <c r="EJ726" s="113"/>
      <c r="EK726" s="113"/>
      <c r="EL726" s="113"/>
      <c r="EM726" s="113"/>
      <c r="EN726" s="113"/>
      <c r="EO726" s="113"/>
      <c r="EP726" s="113"/>
      <c r="EQ726" s="113"/>
      <c r="ER726" s="113"/>
    </row>
    <row r="727" spans="1:148">
      <c r="A727" s="113"/>
      <c r="B727" s="113"/>
      <c r="S727" s="113"/>
      <c r="T727" s="113"/>
      <c r="U727" s="113"/>
      <c r="V727" s="113"/>
      <c r="W727" s="113"/>
      <c r="X727" s="113"/>
      <c r="Y727" s="113"/>
      <c r="Z727" s="113"/>
      <c r="AA727" s="113"/>
      <c r="AB727" s="113"/>
      <c r="AC727" s="113"/>
      <c r="AD727" s="113"/>
      <c r="AE727" s="113"/>
      <c r="AF727" s="113"/>
      <c r="AG727" s="113"/>
      <c r="AH727" s="113"/>
      <c r="AI727" s="113"/>
      <c r="AJ727" s="113"/>
      <c r="AK727" s="113"/>
      <c r="AL727" s="113"/>
      <c r="AM727" s="113"/>
      <c r="AN727" s="113"/>
      <c r="AO727" s="113"/>
      <c r="AP727" s="113"/>
      <c r="AQ727" s="113"/>
      <c r="AR727" s="113"/>
      <c r="AS727" s="113"/>
      <c r="AT727" s="113"/>
      <c r="AU727" s="113"/>
      <c r="AV727" s="113"/>
      <c r="AW727" s="113"/>
      <c r="AX727" s="113"/>
      <c r="AY727" s="113"/>
      <c r="AZ727" s="113"/>
      <c r="BA727" s="113"/>
      <c r="BB727" s="113"/>
      <c r="BC727" s="113"/>
      <c r="BD727" s="113"/>
      <c r="BE727" s="113"/>
      <c r="BF727" s="113"/>
      <c r="BG727" s="113"/>
      <c r="BH727" s="113"/>
      <c r="BI727" s="113"/>
      <c r="BJ727" s="113"/>
      <c r="BK727" s="113"/>
      <c r="BL727" s="113"/>
      <c r="BM727" s="113"/>
      <c r="BN727" s="113"/>
      <c r="BO727" s="113"/>
      <c r="BP727" s="113"/>
      <c r="BQ727" s="113"/>
      <c r="BR727" s="113"/>
      <c r="BS727" s="113"/>
      <c r="BT727" s="113"/>
      <c r="BU727" s="113"/>
      <c r="BV727" s="113"/>
      <c r="BW727" s="113"/>
      <c r="BX727" s="113"/>
      <c r="BY727" s="113"/>
      <c r="BZ727" s="113"/>
      <c r="CA727" s="113"/>
      <c r="CB727" s="113"/>
      <c r="CC727" s="113"/>
      <c r="CD727" s="113"/>
      <c r="CE727" s="113"/>
      <c r="CF727" s="113"/>
      <c r="CG727" s="113"/>
      <c r="CH727" s="113"/>
      <c r="CI727" s="113"/>
      <c r="CJ727" s="113"/>
      <c r="CK727" s="113"/>
      <c r="CL727" s="113"/>
      <c r="CM727" s="113"/>
      <c r="CN727" s="113"/>
      <c r="CO727" s="113"/>
      <c r="CP727" s="113"/>
      <c r="CQ727" s="113"/>
      <c r="CR727" s="113"/>
      <c r="CS727" s="113"/>
      <c r="CT727" s="113"/>
      <c r="CU727" s="113"/>
      <c r="CV727" s="113"/>
      <c r="CW727" s="113"/>
      <c r="CX727" s="113"/>
      <c r="CY727" s="113"/>
      <c r="CZ727" s="113"/>
      <c r="DA727" s="113"/>
      <c r="DB727" s="113"/>
      <c r="DC727" s="113"/>
      <c r="DD727" s="113"/>
      <c r="DE727" s="113"/>
      <c r="DF727" s="113"/>
      <c r="DG727" s="113"/>
      <c r="DH727" s="113"/>
      <c r="DI727" s="113"/>
      <c r="DJ727" s="113"/>
      <c r="DK727" s="113"/>
      <c r="DL727" s="113"/>
      <c r="DM727" s="113"/>
      <c r="DN727" s="113"/>
      <c r="DO727" s="113"/>
      <c r="DP727" s="113"/>
      <c r="DQ727" s="113"/>
      <c r="DR727" s="113"/>
      <c r="DS727" s="113"/>
      <c r="DT727" s="113"/>
      <c r="DU727" s="113"/>
      <c r="DV727" s="113"/>
      <c r="DW727" s="113"/>
      <c r="DX727" s="113"/>
      <c r="DY727" s="113"/>
      <c r="DZ727" s="113"/>
      <c r="EA727" s="113"/>
      <c r="EB727" s="113"/>
      <c r="EC727" s="113"/>
      <c r="ED727" s="113"/>
      <c r="EE727" s="113"/>
      <c r="EF727" s="113"/>
      <c r="EG727" s="113"/>
      <c r="EH727" s="113"/>
      <c r="EI727" s="113"/>
      <c r="EJ727" s="113"/>
      <c r="EK727" s="113"/>
      <c r="EL727" s="113"/>
      <c r="EM727" s="113"/>
      <c r="EN727" s="113"/>
      <c r="EO727" s="113"/>
      <c r="EP727" s="113"/>
      <c r="EQ727" s="113"/>
      <c r="ER727" s="113"/>
    </row>
    <row r="728" spans="1:148">
      <c r="A728" s="113"/>
      <c r="B728" s="113"/>
      <c r="S728" s="113"/>
      <c r="T728" s="113"/>
      <c r="U728" s="113"/>
      <c r="V728" s="113"/>
      <c r="W728" s="113"/>
      <c r="X728" s="113"/>
      <c r="Y728" s="113"/>
      <c r="Z728" s="113"/>
      <c r="AA728" s="113"/>
      <c r="AB728" s="113"/>
      <c r="AC728" s="113"/>
      <c r="AD728" s="113"/>
      <c r="AE728" s="113"/>
      <c r="AF728" s="113"/>
      <c r="AG728" s="113"/>
      <c r="AH728" s="113"/>
      <c r="AI728" s="113"/>
      <c r="AJ728" s="113"/>
      <c r="AK728" s="113"/>
      <c r="AL728" s="113"/>
      <c r="AM728" s="113"/>
      <c r="AN728" s="113"/>
      <c r="AO728" s="113"/>
      <c r="AP728" s="113"/>
      <c r="AQ728" s="113"/>
      <c r="AR728" s="113"/>
      <c r="AS728" s="113"/>
      <c r="AT728" s="113"/>
      <c r="AU728" s="113"/>
      <c r="AV728" s="113"/>
      <c r="AW728" s="113"/>
      <c r="AX728" s="113"/>
      <c r="AY728" s="113"/>
      <c r="AZ728" s="113"/>
      <c r="BA728" s="113"/>
      <c r="BB728" s="113"/>
      <c r="BC728" s="113"/>
      <c r="BD728" s="113"/>
      <c r="BE728" s="113"/>
      <c r="BF728" s="113"/>
      <c r="BG728" s="113"/>
      <c r="BH728" s="113"/>
      <c r="BI728" s="113"/>
      <c r="BJ728" s="113"/>
      <c r="BK728" s="113"/>
      <c r="BL728" s="113"/>
      <c r="BM728" s="113"/>
      <c r="BN728" s="113"/>
      <c r="BO728" s="113"/>
      <c r="BP728" s="113"/>
      <c r="BQ728" s="113"/>
      <c r="BR728" s="113"/>
      <c r="BS728" s="113"/>
      <c r="BT728" s="113"/>
      <c r="BU728" s="113"/>
      <c r="BV728" s="113"/>
      <c r="BW728" s="113"/>
      <c r="BX728" s="113"/>
      <c r="BY728" s="113"/>
      <c r="BZ728" s="113"/>
      <c r="CA728" s="113"/>
      <c r="CB728" s="113"/>
      <c r="CC728" s="113"/>
      <c r="CD728" s="113"/>
      <c r="CE728" s="113"/>
      <c r="CF728" s="113"/>
      <c r="CG728" s="113"/>
      <c r="CH728" s="113"/>
      <c r="CI728" s="113"/>
      <c r="CJ728" s="113"/>
      <c r="CK728" s="113"/>
      <c r="CL728" s="113"/>
      <c r="CM728" s="113"/>
      <c r="CN728" s="113"/>
      <c r="CO728" s="113"/>
      <c r="CP728" s="113"/>
      <c r="CQ728" s="113"/>
      <c r="CR728" s="113"/>
      <c r="CS728" s="113"/>
      <c r="CT728" s="113"/>
      <c r="CU728" s="113"/>
      <c r="CV728" s="113"/>
      <c r="CW728" s="113"/>
      <c r="CX728" s="113"/>
      <c r="CY728" s="113"/>
      <c r="CZ728" s="113"/>
      <c r="DA728" s="113"/>
      <c r="DB728" s="113"/>
      <c r="DC728" s="113"/>
      <c r="DD728" s="113"/>
      <c r="DE728" s="113"/>
      <c r="DF728" s="113"/>
      <c r="DG728" s="113"/>
      <c r="DH728" s="113"/>
      <c r="DI728" s="113"/>
      <c r="DJ728" s="113"/>
      <c r="DK728" s="113"/>
      <c r="DL728" s="113"/>
      <c r="DM728" s="113"/>
      <c r="DN728" s="113"/>
      <c r="DO728" s="113"/>
      <c r="DP728" s="113"/>
      <c r="DQ728" s="113"/>
      <c r="DR728" s="113"/>
      <c r="DS728" s="113"/>
      <c r="DT728" s="113"/>
      <c r="DU728" s="113"/>
      <c r="DV728" s="113"/>
      <c r="DW728" s="113"/>
      <c r="DX728" s="113"/>
      <c r="DY728" s="113"/>
      <c r="DZ728" s="113"/>
      <c r="EA728" s="113"/>
      <c r="EB728" s="113"/>
      <c r="EC728" s="113"/>
      <c r="ED728" s="113"/>
      <c r="EE728" s="113"/>
      <c r="EF728" s="113"/>
      <c r="EG728" s="113"/>
      <c r="EH728" s="113"/>
      <c r="EI728" s="113"/>
      <c r="EJ728" s="113"/>
      <c r="EK728" s="113"/>
      <c r="EL728" s="113"/>
      <c r="EM728" s="113"/>
      <c r="EN728" s="113"/>
      <c r="EO728" s="113"/>
      <c r="EP728" s="113"/>
      <c r="EQ728" s="113"/>
      <c r="ER728" s="113"/>
    </row>
    <row r="729" spans="1:148">
      <c r="A729" s="113"/>
      <c r="B729" s="113"/>
      <c r="S729" s="113"/>
      <c r="T729" s="113"/>
      <c r="U729" s="113"/>
      <c r="V729" s="113"/>
      <c r="W729" s="113"/>
      <c r="X729" s="113"/>
      <c r="Y729" s="113"/>
      <c r="Z729" s="113"/>
      <c r="AA729" s="113"/>
      <c r="AB729" s="113"/>
      <c r="AC729" s="113"/>
      <c r="AD729" s="113"/>
      <c r="AE729" s="113"/>
      <c r="AF729" s="113"/>
      <c r="AG729" s="113"/>
      <c r="AH729" s="113"/>
      <c r="AI729" s="113"/>
      <c r="AJ729" s="113"/>
      <c r="AK729" s="113"/>
      <c r="AL729" s="113"/>
      <c r="AM729" s="113"/>
      <c r="AN729" s="113"/>
      <c r="AO729" s="113"/>
      <c r="AP729" s="113"/>
      <c r="AQ729" s="113"/>
      <c r="AR729" s="113"/>
      <c r="AS729" s="113"/>
      <c r="AT729" s="113"/>
      <c r="AU729" s="113"/>
      <c r="AV729" s="113"/>
      <c r="AW729" s="113"/>
      <c r="AX729" s="113"/>
      <c r="AY729" s="113"/>
      <c r="AZ729" s="113"/>
      <c r="BA729" s="113"/>
      <c r="BB729" s="113"/>
      <c r="BC729" s="113"/>
      <c r="BD729" s="113"/>
      <c r="BE729" s="113"/>
      <c r="BF729" s="113"/>
      <c r="BG729" s="113"/>
      <c r="BH729" s="113"/>
      <c r="BI729" s="113"/>
      <c r="BJ729" s="113"/>
      <c r="BK729" s="113"/>
      <c r="BL729" s="113"/>
      <c r="BM729" s="113"/>
      <c r="BN729" s="113"/>
      <c r="BO729" s="113"/>
      <c r="BP729" s="113"/>
      <c r="BQ729" s="113"/>
      <c r="BR729" s="113"/>
      <c r="BS729" s="113"/>
      <c r="BT729" s="113"/>
      <c r="BU729" s="113"/>
      <c r="BV729" s="113"/>
      <c r="BW729" s="113"/>
      <c r="BX729" s="113"/>
      <c r="BY729" s="113"/>
      <c r="BZ729" s="113"/>
      <c r="CA729" s="113"/>
      <c r="CB729" s="113"/>
      <c r="CC729" s="113"/>
      <c r="CD729" s="113"/>
      <c r="CE729" s="113"/>
      <c r="CF729" s="113"/>
      <c r="CG729" s="113"/>
      <c r="CH729" s="113"/>
      <c r="CI729" s="113"/>
      <c r="CJ729" s="113"/>
      <c r="CK729" s="113"/>
      <c r="CL729" s="113"/>
      <c r="CM729" s="113"/>
      <c r="CN729" s="113"/>
      <c r="CO729" s="113"/>
      <c r="CP729" s="113"/>
      <c r="CQ729" s="113"/>
      <c r="CR729" s="113"/>
      <c r="CS729" s="113"/>
      <c r="CT729" s="113"/>
      <c r="CU729" s="113"/>
      <c r="CV729" s="113"/>
      <c r="CW729" s="113"/>
      <c r="CX729" s="113"/>
      <c r="CY729" s="113"/>
      <c r="CZ729" s="113"/>
      <c r="DA729" s="113"/>
      <c r="DB729" s="113"/>
      <c r="DC729" s="113"/>
      <c r="DD729" s="113"/>
      <c r="DE729" s="113"/>
      <c r="DF729" s="113"/>
      <c r="DG729" s="113"/>
      <c r="DH729" s="113"/>
      <c r="DI729" s="113"/>
      <c r="DJ729" s="113"/>
      <c r="DK729" s="113"/>
      <c r="DL729" s="113"/>
      <c r="DM729" s="113"/>
      <c r="DN729" s="113"/>
      <c r="DO729" s="113"/>
      <c r="DP729" s="113"/>
      <c r="DQ729" s="113"/>
      <c r="DR729" s="113"/>
      <c r="DS729" s="113"/>
      <c r="DT729" s="113"/>
      <c r="DU729" s="113"/>
      <c r="DV729" s="113"/>
      <c r="DW729" s="113"/>
      <c r="DX729" s="113"/>
      <c r="DY729" s="113"/>
      <c r="DZ729" s="113"/>
      <c r="EA729" s="113"/>
      <c r="EB729" s="113"/>
      <c r="EC729" s="113"/>
      <c r="ED729" s="113"/>
      <c r="EE729" s="113"/>
      <c r="EF729" s="113"/>
      <c r="EG729" s="113"/>
      <c r="EH729" s="113"/>
      <c r="EI729" s="113"/>
      <c r="EJ729" s="113"/>
      <c r="EK729" s="113"/>
      <c r="EL729" s="113"/>
      <c r="EM729" s="113"/>
      <c r="EN729" s="113"/>
      <c r="EO729" s="113"/>
      <c r="EP729" s="113"/>
      <c r="EQ729" s="113"/>
      <c r="ER729" s="113"/>
    </row>
    <row r="730" spans="1:148">
      <c r="A730" s="113"/>
      <c r="B730" s="113"/>
      <c r="S730" s="113"/>
      <c r="T730" s="113"/>
      <c r="U730" s="113"/>
      <c r="V730" s="113"/>
      <c r="W730" s="113"/>
      <c r="X730" s="113"/>
      <c r="Y730" s="113"/>
      <c r="Z730" s="113"/>
      <c r="AA730" s="113"/>
      <c r="AB730" s="113"/>
      <c r="AC730" s="113"/>
      <c r="AD730" s="113"/>
      <c r="AE730" s="113"/>
      <c r="AF730" s="113"/>
      <c r="AG730" s="113"/>
      <c r="AH730" s="113"/>
      <c r="AI730" s="113"/>
      <c r="AJ730" s="113"/>
      <c r="AK730" s="113"/>
      <c r="AL730" s="113"/>
      <c r="AM730" s="113"/>
      <c r="AN730" s="113"/>
      <c r="AO730" s="113"/>
      <c r="AP730" s="113"/>
      <c r="AQ730" s="113"/>
      <c r="AR730" s="113"/>
      <c r="AS730" s="113"/>
      <c r="AT730" s="113"/>
      <c r="AU730" s="113"/>
      <c r="AV730" s="113"/>
      <c r="AW730" s="113"/>
      <c r="AX730" s="113"/>
      <c r="AY730" s="113"/>
      <c r="AZ730" s="113"/>
      <c r="BA730" s="113"/>
      <c r="BB730" s="113"/>
      <c r="BC730" s="113"/>
      <c r="BD730" s="113"/>
      <c r="BE730" s="113"/>
      <c r="BF730" s="113"/>
      <c r="BG730" s="113"/>
      <c r="BH730" s="113"/>
      <c r="BI730" s="113"/>
      <c r="BJ730" s="113"/>
      <c r="BK730" s="113"/>
      <c r="BL730" s="113"/>
      <c r="BM730" s="113"/>
      <c r="BN730" s="113"/>
      <c r="BO730" s="113"/>
      <c r="BP730" s="113"/>
      <c r="BQ730" s="113"/>
      <c r="BR730" s="113"/>
      <c r="BS730" s="113"/>
      <c r="BT730" s="113"/>
      <c r="BU730" s="113"/>
      <c r="BV730" s="113"/>
      <c r="BW730" s="113"/>
      <c r="BX730" s="113"/>
      <c r="BY730" s="113"/>
      <c r="BZ730" s="113"/>
      <c r="CA730" s="113"/>
      <c r="CB730" s="113"/>
      <c r="CC730" s="113"/>
      <c r="CD730" s="113"/>
      <c r="CE730" s="113"/>
      <c r="CF730" s="113"/>
      <c r="CG730" s="113"/>
      <c r="CH730" s="113"/>
      <c r="CI730" s="113"/>
      <c r="CJ730" s="113"/>
      <c r="CK730" s="113"/>
      <c r="CL730" s="113"/>
      <c r="CM730" s="113"/>
      <c r="CN730" s="113"/>
      <c r="CO730" s="113"/>
      <c r="CP730" s="113"/>
      <c r="CQ730" s="113"/>
      <c r="CR730" s="113"/>
      <c r="CS730" s="113"/>
      <c r="CT730" s="113"/>
      <c r="CU730" s="113"/>
      <c r="CV730" s="113"/>
      <c r="CW730" s="113"/>
      <c r="CX730" s="113"/>
      <c r="CY730" s="113"/>
      <c r="CZ730" s="113"/>
      <c r="DA730" s="113"/>
      <c r="DB730" s="113"/>
      <c r="DC730" s="113"/>
      <c r="DD730" s="113"/>
      <c r="DE730" s="113"/>
      <c r="DF730" s="113"/>
      <c r="DG730" s="113"/>
      <c r="DH730" s="113"/>
      <c r="DI730" s="113"/>
      <c r="DJ730" s="113"/>
      <c r="DK730" s="113"/>
      <c r="DL730" s="113"/>
      <c r="DM730" s="113"/>
      <c r="DN730" s="113"/>
      <c r="DO730" s="113"/>
      <c r="DP730" s="113"/>
      <c r="DQ730" s="113"/>
      <c r="DR730" s="113"/>
      <c r="DS730" s="113"/>
      <c r="DT730" s="113"/>
      <c r="DU730" s="113"/>
      <c r="DV730" s="113"/>
      <c r="DW730" s="113"/>
      <c r="DX730" s="113"/>
      <c r="DY730" s="113"/>
      <c r="DZ730" s="113"/>
      <c r="EA730" s="113"/>
      <c r="EB730" s="113"/>
      <c r="EC730" s="113"/>
      <c r="ED730" s="113"/>
      <c r="EE730" s="113"/>
      <c r="EF730" s="113"/>
      <c r="EG730" s="113"/>
      <c r="EH730" s="113"/>
      <c r="EI730" s="113"/>
      <c r="EJ730" s="113"/>
      <c r="EK730" s="113"/>
      <c r="EL730" s="113"/>
      <c r="EM730" s="113"/>
      <c r="EN730" s="113"/>
      <c r="EO730" s="113"/>
      <c r="EP730" s="113"/>
      <c r="EQ730" s="113"/>
      <c r="ER730" s="113"/>
    </row>
    <row r="731" spans="1:148">
      <c r="A731" s="113"/>
      <c r="B731" s="113"/>
      <c r="S731" s="113"/>
      <c r="T731" s="113"/>
      <c r="U731" s="113"/>
      <c r="V731" s="113"/>
      <c r="W731" s="113"/>
      <c r="X731" s="113"/>
      <c r="Y731" s="113"/>
      <c r="Z731" s="113"/>
      <c r="AA731" s="113"/>
      <c r="AB731" s="113"/>
      <c r="AC731" s="113"/>
      <c r="AD731" s="113"/>
      <c r="AE731" s="113"/>
      <c r="AF731" s="113"/>
      <c r="AG731" s="113"/>
      <c r="AH731" s="113"/>
      <c r="AI731" s="113"/>
      <c r="AJ731" s="113"/>
      <c r="AK731" s="113"/>
      <c r="AL731" s="113"/>
      <c r="AM731" s="113"/>
      <c r="AN731" s="113"/>
      <c r="AO731" s="113"/>
      <c r="AP731" s="113"/>
      <c r="AQ731" s="113"/>
      <c r="AR731" s="113"/>
      <c r="AS731" s="113"/>
      <c r="AT731" s="113"/>
      <c r="AU731" s="113"/>
      <c r="AV731" s="113"/>
      <c r="AW731" s="113"/>
      <c r="AX731" s="113"/>
      <c r="AY731" s="113"/>
      <c r="AZ731" s="113"/>
      <c r="BA731" s="113"/>
      <c r="BB731" s="113"/>
      <c r="BC731" s="113"/>
      <c r="BD731" s="113"/>
      <c r="BE731" s="113"/>
      <c r="BF731" s="113"/>
      <c r="BG731" s="113"/>
      <c r="BH731" s="113"/>
      <c r="BI731" s="113"/>
      <c r="BJ731" s="113"/>
      <c r="BK731" s="113"/>
      <c r="BL731" s="113"/>
      <c r="BM731" s="113"/>
      <c r="BN731" s="113"/>
      <c r="BO731" s="113"/>
      <c r="BP731" s="113"/>
      <c r="BQ731" s="113"/>
      <c r="BR731" s="113"/>
      <c r="BS731" s="113"/>
      <c r="BT731" s="113"/>
      <c r="BU731" s="113"/>
      <c r="BV731" s="113"/>
      <c r="BW731" s="113"/>
      <c r="BX731" s="113"/>
      <c r="BY731" s="113"/>
      <c r="BZ731" s="113"/>
      <c r="CA731" s="113"/>
      <c r="CB731" s="113"/>
      <c r="CC731" s="113"/>
      <c r="CD731" s="113"/>
      <c r="CE731" s="113"/>
      <c r="CF731" s="113"/>
      <c r="CG731" s="113"/>
      <c r="CH731" s="113"/>
      <c r="CI731" s="113"/>
      <c r="CJ731" s="113"/>
      <c r="CK731" s="113"/>
      <c r="CL731" s="113"/>
      <c r="CM731" s="113"/>
      <c r="CN731" s="113"/>
      <c r="CO731" s="113"/>
      <c r="CP731" s="113"/>
      <c r="CQ731" s="113"/>
      <c r="CR731" s="113"/>
      <c r="CS731" s="113"/>
      <c r="CT731" s="113"/>
      <c r="CU731" s="113"/>
      <c r="CV731" s="113"/>
      <c r="CW731" s="113"/>
      <c r="CX731" s="113"/>
      <c r="CY731" s="113"/>
      <c r="CZ731" s="113"/>
      <c r="DA731" s="113"/>
      <c r="DB731" s="113"/>
      <c r="DC731" s="113"/>
      <c r="DD731" s="113"/>
      <c r="DE731" s="113"/>
      <c r="DF731" s="113"/>
      <c r="DG731" s="113"/>
      <c r="DH731" s="113"/>
      <c r="DI731" s="113"/>
      <c r="DJ731" s="113"/>
      <c r="DK731" s="113"/>
      <c r="DL731" s="113"/>
      <c r="DM731" s="113"/>
      <c r="DN731" s="113"/>
      <c r="DO731" s="113"/>
      <c r="DP731" s="113"/>
      <c r="DQ731" s="113"/>
      <c r="DR731" s="113"/>
      <c r="DS731" s="113"/>
      <c r="DT731" s="113"/>
      <c r="DU731" s="113"/>
      <c r="DV731" s="113"/>
      <c r="DW731" s="113"/>
      <c r="DX731" s="113"/>
      <c r="DY731" s="113"/>
      <c r="DZ731" s="113"/>
      <c r="EA731" s="113"/>
      <c r="EB731" s="113"/>
      <c r="EC731" s="113"/>
      <c r="ED731" s="113"/>
      <c r="EE731" s="113"/>
      <c r="EF731" s="113"/>
      <c r="EG731" s="113"/>
      <c r="EH731" s="113"/>
      <c r="EI731" s="113"/>
      <c r="EJ731" s="113"/>
      <c r="EK731" s="113"/>
      <c r="EL731" s="113"/>
      <c r="EM731" s="113"/>
      <c r="EN731" s="113"/>
      <c r="EO731" s="113"/>
      <c r="EP731" s="113"/>
      <c r="EQ731" s="113"/>
      <c r="ER731" s="113"/>
    </row>
    <row r="732" spans="1:148">
      <c r="A732" s="113"/>
      <c r="B732" s="113"/>
      <c r="S732" s="113"/>
      <c r="T732" s="113"/>
      <c r="U732" s="113"/>
      <c r="V732" s="113"/>
      <c r="W732" s="113"/>
      <c r="X732" s="113"/>
      <c r="Y732" s="113"/>
      <c r="Z732" s="113"/>
      <c r="AA732" s="113"/>
      <c r="AB732" s="113"/>
      <c r="AC732" s="113"/>
      <c r="AD732" s="113"/>
      <c r="AE732" s="113"/>
      <c r="AF732" s="113"/>
      <c r="AG732" s="113"/>
      <c r="AH732" s="113"/>
      <c r="AI732" s="113"/>
      <c r="AJ732" s="113"/>
      <c r="AK732" s="113"/>
      <c r="AL732" s="113"/>
      <c r="AM732" s="113"/>
      <c r="AN732" s="113"/>
      <c r="AO732" s="113"/>
      <c r="AP732" s="113"/>
      <c r="AQ732" s="113"/>
      <c r="AR732" s="113"/>
      <c r="AS732" s="113"/>
      <c r="AT732" s="113"/>
      <c r="AU732" s="113"/>
      <c r="AV732" s="113"/>
      <c r="AW732" s="113"/>
      <c r="AX732" s="113"/>
      <c r="AY732" s="113"/>
      <c r="AZ732" s="113"/>
      <c r="BA732" s="113"/>
      <c r="BB732" s="113"/>
      <c r="BC732" s="113"/>
      <c r="BD732" s="113"/>
      <c r="BE732" s="113"/>
      <c r="BF732" s="113"/>
      <c r="BG732" s="113"/>
      <c r="BH732" s="113"/>
      <c r="BI732" s="113"/>
      <c r="BJ732" s="113"/>
      <c r="BK732" s="113"/>
      <c r="BL732" s="113"/>
      <c r="BM732" s="113"/>
      <c r="BN732" s="113"/>
      <c r="BO732" s="113"/>
      <c r="BP732" s="113"/>
      <c r="BQ732" s="113"/>
      <c r="BR732" s="113"/>
      <c r="BS732" s="113"/>
      <c r="BT732" s="113"/>
      <c r="BU732" s="113"/>
      <c r="BV732" s="113"/>
      <c r="BW732" s="113"/>
      <c r="BX732" s="113"/>
      <c r="BY732" s="113"/>
      <c r="BZ732" s="113"/>
      <c r="CA732" s="113"/>
      <c r="CB732" s="113"/>
      <c r="CC732" s="113"/>
      <c r="CD732" s="113"/>
      <c r="CE732" s="113"/>
      <c r="CF732" s="113"/>
      <c r="CG732" s="113"/>
      <c r="CH732" s="113"/>
      <c r="CI732" s="113"/>
      <c r="CJ732" s="113"/>
      <c r="CK732" s="113"/>
      <c r="CL732" s="113"/>
      <c r="CM732" s="113"/>
      <c r="CN732" s="113"/>
      <c r="CO732" s="113"/>
      <c r="CP732" s="113"/>
      <c r="CQ732" s="113"/>
      <c r="CR732" s="113"/>
      <c r="CS732" s="113"/>
      <c r="CT732" s="113"/>
      <c r="CU732" s="113"/>
      <c r="CV732" s="113"/>
      <c r="CW732" s="113"/>
      <c r="CX732" s="113"/>
      <c r="CY732" s="113"/>
      <c r="CZ732" s="113"/>
      <c r="DA732" s="113"/>
      <c r="DB732" s="113"/>
      <c r="DC732" s="113"/>
      <c r="DD732" s="113"/>
      <c r="DE732" s="113"/>
      <c r="DF732" s="113"/>
      <c r="DG732" s="113"/>
      <c r="DH732" s="113"/>
      <c r="DI732" s="113"/>
      <c r="DJ732" s="113"/>
      <c r="DK732" s="113"/>
      <c r="DL732" s="113"/>
      <c r="DM732" s="113"/>
      <c r="DN732" s="113"/>
      <c r="DO732" s="113"/>
      <c r="DP732" s="113"/>
      <c r="DQ732" s="113"/>
      <c r="DR732" s="113"/>
      <c r="DS732" s="113"/>
      <c r="DT732" s="113"/>
      <c r="DU732" s="113"/>
      <c r="DV732" s="113"/>
      <c r="DW732" s="113"/>
      <c r="DX732" s="113"/>
      <c r="DY732" s="113"/>
      <c r="DZ732" s="113"/>
      <c r="EA732" s="113"/>
      <c r="EB732" s="113"/>
      <c r="EC732" s="113"/>
      <c r="ED732" s="113"/>
      <c r="EE732" s="113"/>
      <c r="EF732" s="113"/>
      <c r="EG732" s="113"/>
      <c r="EH732" s="113"/>
      <c r="EI732" s="113"/>
      <c r="EJ732" s="113"/>
      <c r="EK732" s="113"/>
      <c r="EL732" s="113"/>
      <c r="EM732" s="113"/>
      <c r="EN732" s="113"/>
      <c r="EO732" s="113"/>
      <c r="EP732" s="113"/>
      <c r="EQ732" s="113"/>
      <c r="ER732" s="113"/>
    </row>
    <row r="733" spans="1:148">
      <c r="A733" s="113"/>
      <c r="B733" s="113"/>
      <c r="S733" s="113"/>
      <c r="T733" s="113"/>
      <c r="U733" s="113"/>
      <c r="V733" s="113"/>
      <c r="W733" s="113"/>
      <c r="X733" s="113"/>
      <c r="Y733" s="113"/>
      <c r="Z733" s="113"/>
      <c r="AA733" s="113"/>
      <c r="AB733" s="113"/>
      <c r="AC733" s="113"/>
      <c r="AD733" s="113"/>
      <c r="AE733" s="113"/>
      <c r="AF733" s="113"/>
      <c r="AG733" s="113"/>
      <c r="AH733" s="113"/>
      <c r="AI733" s="113"/>
      <c r="AJ733" s="113"/>
      <c r="AK733" s="113"/>
      <c r="AL733" s="113"/>
      <c r="AM733" s="113"/>
      <c r="AN733" s="113"/>
      <c r="AO733" s="113"/>
      <c r="AP733" s="113"/>
      <c r="AQ733" s="113"/>
      <c r="AR733" s="113"/>
      <c r="AS733" s="113"/>
      <c r="AT733" s="113"/>
      <c r="AU733" s="113"/>
      <c r="AV733" s="113"/>
      <c r="AW733" s="113"/>
      <c r="AX733" s="113"/>
      <c r="AY733" s="113"/>
      <c r="AZ733" s="113"/>
      <c r="BA733" s="113"/>
      <c r="BB733" s="113"/>
      <c r="BC733" s="113"/>
      <c r="BD733" s="113"/>
      <c r="BE733" s="113"/>
      <c r="BF733" s="113"/>
      <c r="BG733" s="113"/>
      <c r="BH733" s="113"/>
      <c r="BI733" s="113"/>
      <c r="BJ733" s="113"/>
      <c r="BK733" s="113"/>
      <c r="BL733" s="113"/>
      <c r="BM733" s="113"/>
      <c r="BN733" s="113"/>
      <c r="BO733" s="113"/>
      <c r="BP733" s="113"/>
      <c r="BQ733" s="113"/>
      <c r="BR733" s="113"/>
      <c r="BS733" s="113"/>
      <c r="BT733" s="113"/>
      <c r="BU733" s="113"/>
      <c r="BV733" s="113"/>
      <c r="BW733" s="113"/>
      <c r="BX733" s="113"/>
      <c r="BY733" s="113"/>
      <c r="BZ733" s="113"/>
      <c r="CA733" s="113"/>
      <c r="CB733" s="113"/>
      <c r="CC733" s="113"/>
      <c r="CD733" s="113"/>
      <c r="CE733" s="113"/>
      <c r="CF733" s="113"/>
      <c r="CG733" s="113"/>
      <c r="CH733" s="113"/>
      <c r="CI733" s="113"/>
      <c r="CJ733" s="113"/>
      <c r="CK733" s="113"/>
      <c r="CL733" s="113"/>
      <c r="CM733" s="113"/>
      <c r="CN733" s="113"/>
      <c r="CO733" s="113"/>
      <c r="CP733" s="113"/>
      <c r="CQ733" s="113"/>
      <c r="CR733" s="113"/>
      <c r="CS733" s="113"/>
      <c r="CT733" s="113"/>
      <c r="CU733" s="113"/>
      <c r="CV733" s="113"/>
      <c r="CW733" s="113"/>
      <c r="CX733" s="113"/>
      <c r="CY733" s="113"/>
      <c r="CZ733" s="113"/>
      <c r="DA733" s="113"/>
      <c r="DB733" s="113"/>
      <c r="DC733" s="113"/>
      <c r="DD733" s="113"/>
      <c r="DE733" s="113"/>
      <c r="DF733" s="113"/>
      <c r="DG733" s="113"/>
      <c r="DH733" s="113"/>
      <c r="DI733" s="113"/>
      <c r="DJ733" s="113"/>
      <c r="DK733" s="113"/>
      <c r="DL733" s="113"/>
      <c r="DM733" s="113"/>
      <c r="DN733" s="113"/>
      <c r="DO733" s="113"/>
      <c r="DP733" s="113"/>
      <c r="DQ733" s="113"/>
      <c r="DR733" s="113"/>
      <c r="DS733" s="113"/>
      <c r="DT733" s="113"/>
      <c r="DU733" s="113"/>
      <c r="DV733" s="113"/>
      <c r="DW733" s="113"/>
      <c r="DX733" s="113"/>
      <c r="DY733" s="113"/>
      <c r="DZ733" s="113"/>
      <c r="EA733" s="113"/>
      <c r="EB733" s="113"/>
      <c r="EC733" s="113"/>
      <c r="ED733" s="113"/>
      <c r="EE733" s="113"/>
      <c r="EF733" s="113"/>
      <c r="EG733" s="113"/>
      <c r="EH733" s="113"/>
      <c r="EI733" s="113"/>
      <c r="EJ733" s="113"/>
      <c r="EK733" s="113"/>
      <c r="EL733" s="113"/>
      <c r="EM733" s="113"/>
      <c r="EN733" s="113"/>
      <c r="EO733" s="113"/>
      <c r="EP733" s="113"/>
      <c r="EQ733" s="113"/>
      <c r="ER733" s="113"/>
    </row>
    <row r="734" spans="1:148">
      <c r="A734" s="113"/>
      <c r="B734" s="113"/>
      <c r="S734" s="113"/>
      <c r="T734" s="113"/>
      <c r="U734" s="113"/>
      <c r="V734" s="113"/>
      <c r="W734" s="113"/>
      <c r="X734" s="113"/>
      <c r="Y734" s="113"/>
      <c r="Z734" s="113"/>
      <c r="AA734" s="113"/>
      <c r="AB734" s="113"/>
      <c r="AC734" s="113"/>
      <c r="AD734" s="113"/>
      <c r="AE734" s="113"/>
      <c r="AF734" s="113"/>
      <c r="AG734" s="113"/>
      <c r="AH734" s="113"/>
      <c r="AI734" s="113"/>
      <c r="AJ734" s="113"/>
      <c r="AK734" s="113"/>
      <c r="AL734" s="113"/>
      <c r="AM734" s="113"/>
      <c r="AN734" s="113"/>
      <c r="AO734" s="113"/>
      <c r="AP734" s="113"/>
      <c r="AQ734" s="113"/>
      <c r="AR734" s="113"/>
      <c r="AS734" s="113"/>
      <c r="AT734" s="113"/>
      <c r="AU734" s="113"/>
      <c r="AV734" s="113"/>
      <c r="AW734" s="113"/>
      <c r="AX734" s="113"/>
      <c r="AY734" s="113"/>
      <c r="AZ734" s="113"/>
      <c r="BA734" s="113"/>
      <c r="BB734" s="113"/>
      <c r="BC734" s="113"/>
      <c r="BD734" s="113"/>
      <c r="BE734" s="113"/>
      <c r="BF734" s="113"/>
      <c r="BG734" s="113"/>
      <c r="BH734" s="113"/>
      <c r="BI734" s="113"/>
      <c r="BJ734" s="113"/>
      <c r="BK734" s="113"/>
      <c r="BL734" s="113"/>
      <c r="BM734" s="113"/>
      <c r="BN734" s="113"/>
      <c r="BO734" s="113"/>
      <c r="BP734" s="113"/>
      <c r="BQ734" s="113"/>
      <c r="BR734" s="113"/>
      <c r="BS734" s="113"/>
      <c r="BT734" s="113"/>
      <c r="BU734" s="113"/>
      <c r="BV734" s="113"/>
      <c r="BW734" s="113"/>
      <c r="BX734" s="113"/>
      <c r="BY734" s="113"/>
      <c r="BZ734" s="113"/>
      <c r="CA734" s="113"/>
      <c r="CB734" s="113"/>
      <c r="CC734" s="113"/>
      <c r="CD734" s="113"/>
      <c r="CE734" s="113"/>
      <c r="CF734" s="113"/>
      <c r="CG734" s="113"/>
      <c r="CH734" s="113"/>
      <c r="CI734" s="113"/>
      <c r="CJ734" s="113"/>
      <c r="CK734" s="113"/>
      <c r="CL734" s="113"/>
      <c r="CM734" s="113"/>
      <c r="CN734" s="113"/>
      <c r="CO734" s="113"/>
      <c r="CP734" s="113"/>
      <c r="CQ734" s="113"/>
      <c r="CR734" s="113"/>
      <c r="CS734" s="113"/>
      <c r="CT734" s="113"/>
      <c r="CU734" s="113"/>
      <c r="CV734" s="113"/>
      <c r="CW734" s="113"/>
      <c r="CX734" s="113"/>
      <c r="CY734" s="113"/>
      <c r="CZ734" s="113"/>
      <c r="DA734" s="113"/>
      <c r="DB734" s="113"/>
      <c r="DC734" s="113"/>
      <c r="DD734" s="113"/>
      <c r="DE734" s="113"/>
      <c r="DF734" s="113"/>
      <c r="DG734" s="113"/>
      <c r="DH734" s="113"/>
      <c r="DI734" s="113"/>
      <c r="DJ734" s="113"/>
      <c r="DK734" s="113"/>
      <c r="DL734" s="113"/>
      <c r="DM734" s="113"/>
      <c r="DN734" s="113"/>
      <c r="DO734" s="113"/>
      <c r="DP734" s="113"/>
      <c r="DQ734" s="113"/>
      <c r="DR734" s="113"/>
      <c r="DS734" s="113"/>
      <c r="DT734" s="113"/>
      <c r="DU734" s="113"/>
      <c r="DV734" s="113"/>
      <c r="DW734" s="113"/>
      <c r="DX734" s="113"/>
      <c r="DY734" s="113"/>
      <c r="DZ734" s="113"/>
      <c r="EA734" s="113"/>
      <c r="EB734" s="113"/>
      <c r="EC734" s="113"/>
      <c r="ED734" s="113"/>
      <c r="EE734" s="113"/>
      <c r="EF734" s="113"/>
      <c r="EG734" s="113"/>
      <c r="EH734" s="113"/>
      <c r="EI734" s="113"/>
      <c r="EJ734" s="113"/>
      <c r="EK734" s="113"/>
      <c r="EL734" s="113"/>
      <c r="EM734" s="113"/>
      <c r="EN734" s="113"/>
      <c r="EO734" s="113"/>
      <c r="EP734" s="113"/>
      <c r="EQ734" s="113"/>
      <c r="ER734" s="113"/>
    </row>
    <row r="735" spans="1:148">
      <c r="A735" s="113"/>
      <c r="B735" s="113"/>
      <c r="S735" s="113"/>
      <c r="T735" s="113"/>
      <c r="U735" s="113"/>
      <c r="V735" s="113"/>
      <c r="W735" s="113"/>
      <c r="X735" s="113"/>
      <c r="Y735" s="113"/>
      <c r="Z735" s="113"/>
      <c r="AA735" s="113"/>
      <c r="AB735" s="113"/>
      <c r="AC735" s="113"/>
      <c r="AD735" s="113"/>
      <c r="AE735" s="113"/>
      <c r="AF735" s="113"/>
      <c r="AG735" s="113"/>
      <c r="AH735" s="113"/>
      <c r="AI735" s="113"/>
      <c r="AJ735" s="113"/>
      <c r="AK735" s="113"/>
      <c r="AL735" s="113"/>
      <c r="AM735" s="113"/>
      <c r="AN735" s="113"/>
      <c r="AO735" s="113"/>
      <c r="AP735" s="113"/>
      <c r="AQ735" s="113"/>
      <c r="AR735" s="113"/>
      <c r="AS735" s="113"/>
      <c r="AT735" s="113"/>
      <c r="AU735" s="113"/>
      <c r="AV735" s="113"/>
      <c r="AW735" s="113"/>
      <c r="AX735" s="113"/>
      <c r="AY735" s="113"/>
      <c r="AZ735" s="113"/>
      <c r="BA735" s="113"/>
      <c r="BB735" s="113"/>
      <c r="BC735" s="113"/>
      <c r="BD735" s="113"/>
      <c r="BE735" s="113"/>
      <c r="BF735" s="113"/>
      <c r="BG735" s="113"/>
      <c r="BH735" s="113"/>
      <c r="BI735" s="113"/>
      <c r="BJ735" s="113"/>
      <c r="BK735" s="113"/>
      <c r="BL735" s="113"/>
      <c r="BM735" s="113"/>
      <c r="BN735" s="113"/>
      <c r="BO735" s="113"/>
      <c r="BP735" s="113"/>
      <c r="BQ735" s="113"/>
      <c r="BR735" s="113"/>
      <c r="BS735" s="113"/>
      <c r="BT735" s="113"/>
      <c r="BU735" s="113"/>
      <c r="BV735" s="113"/>
      <c r="BW735" s="113"/>
      <c r="BX735" s="113"/>
      <c r="BY735" s="113"/>
      <c r="BZ735" s="113"/>
      <c r="CA735" s="113"/>
      <c r="CB735" s="113"/>
      <c r="CC735" s="113"/>
      <c r="CD735" s="113"/>
      <c r="CE735" s="113"/>
      <c r="CF735" s="113"/>
      <c r="CG735" s="113"/>
      <c r="CH735" s="113"/>
      <c r="CI735" s="113"/>
      <c r="CJ735" s="113"/>
      <c r="CK735" s="113"/>
      <c r="CL735" s="113"/>
      <c r="CM735" s="113"/>
      <c r="CN735" s="113"/>
      <c r="CO735" s="113"/>
      <c r="CP735" s="113"/>
      <c r="CQ735" s="113"/>
      <c r="CR735" s="113"/>
      <c r="CS735" s="113"/>
      <c r="CT735" s="113"/>
      <c r="CU735" s="113"/>
      <c r="CV735" s="113"/>
      <c r="CW735" s="113"/>
      <c r="CX735" s="113"/>
      <c r="CY735" s="113"/>
      <c r="CZ735" s="113"/>
      <c r="DA735" s="113"/>
      <c r="DB735" s="113"/>
      <c r="DC735" s="113"/>
      <c r="DD735" s="113"/>
      <c r="DE735" s="113"/>
      <c r="DF735" s="113"/>
      <c r="DG735" s="113"/>
      <c r="DH735" s="113"/>
      <c r="DI735" s="113"/>
      <c r="DJ735" s="113"/>
      <c r="DK735" s="113"/>
      <c r="DL735" s="113"/>
      <c r="DM735" s="113"/>
      <c r="DN735" s="113"/>
      <c r="DO735" s="113"/>
      <c r="DP735" s="113"/>
      <c r="DQ735" s="113"/>
      <c r="DR735" s="113"/>
      <c r="DS735" s="113"/>
      <c r="DT735" s="113"/>
      <c r="DU735" s="113"/>
      <c r="DV735" s="113"/>
      <c r="DW735" s="113"/>
      <c r="DX735" s="113"/>
      <c r="DY735" s="113"/>
      <c r="DZ735" s="113"/>
      <c r="EA735" s="113"/>
      <c r="EB735" s="113"/>
      <c r="EC735" s="113"/>
      <c r="ED735" s="113"/>
      <c r="EE735" s="113"/>
      <c r="EF735" s="113"/>
      <c r="EG735" s="113"/>
      <c r="EH735" s="113"/>
      <c r="EI735" s="113"/>
      <c r="EJ735" s="113"/>
      <c r="EK735" s="113"/>
      <c r="EL735" s="113"/>
      <c r="EM735" s="113"/>
      <c r="EN735" s="113"/>
      <c r="EO735" s="113"/>
      <c r="EP735" s="113"/>
      <c r="EQ735" s="113"/>
      <c r="ER735" s="113"/>
    </row>
    <row r="736" spans="1:148">
      <c r="A736" s="113"/>
      <c r="B736" s="113"/>
      <c r="S736" s="113"/>
      <c r="T736" s="113"/>
      <c r="U736" s="113"/>
      <c r="V736" s="113"/>
      <c r="W736" s="113"/>
      <c r="X736" s="113"/>
      <c r="Y736" s="113"/>
      <c r="Z736" s="113"/>
      <c r="AA736" s="113"/>
      <c r="AB736" s="113"/>
      <c r="AC736" s="113"/>
      <c r="AD736" s="113"/>
      <c r="AE736" s="113"/>
      <c r="AF736" s="113"/>
      <c r="AG736" s="113"/>
      <c r="AH736" s="113"/>
      <c r="AI736" s="113"/>
      <c r="AJ736" s="113"/>
      <c r="AK736" s="113"/>
      <c r="AL736" s="113"/>
      <c r="AM736" s="113"/>
      <c r="AN736" s="113"/>
      <c r="AO736" s="113"/>
      <c r="AP736" s="113"/>
      <c r="AQ736" s="113"/>
      <c r="AR736" s="113"/>
      <c r="AS736" s="113"/>
      <c r="AT736" s="113"/>
      <c r="AU736" s="113"/>
      <c r="AV736" s="113"/>
      <c r="AW736" s="113"/>
      <c r="AX736" s="113"/>
      <c r="AY736" s="113"/>
      <c r="AZ736" s="113"/>
      <c r="BA736" s="113"/>
      <c r="BB736" s="113"/>
      <c r="BC736" s="113"/>
      <c r="BD736" s="113"/>
      <c r="BE736" s="113"/>
      <c r="BF736" s="113"/>
      <c r="BG736" s="113"/>
      <c r="BH736" s="113"/>
      <c r="BI736" s="113"/>
      <c r="BJ736" s="113"/>
      <c r="BK736" s="113"/>
      <c r="BL736" s="113"/>
      <c r="BM736" s="113"/>
      <c r="BN736" s="113"/>
      <c r="BO736" s="113"/>
      <c r="BP736" s="113"/>
      <c r="BQ736" s="113"/>
      <c r="BR736" s="113"/>
      <c r="BS736" s="113"/>
      <c r="BT736" s="113"/>
      <c r="BU736" s="113"/>
      <c r="BV736" s="113"/>
      <c r="BW736" s="113"/>
      <c r="BX736" s="113"/>
      <c r="BY736" s="113"/>
      <c r="BZ736" s="113"/>
      <c r="CA736" s="113"/>
      <c r="CB736" s="113"/>
      <c r="CC736" s="113"/>
      <c r="CD736" s="113"/>
      <c r="CE736" s="113"/>
      <c r="CF736" s="113"/>
      <c r="CG736" s="113"/>
      <c r="CH736" s="113"/>
      <c r="CI736" s="113"/>
      <c r="CJ736" s="113"/>
      <c r="CK736" s="113"/>
      <c r="CL736" s="113"/>
      <c r="CM736" s="113"/>
      <c r="CN736" s="113"/>
      <c r="CO736" s="113"/>
      <c r="CP736" s="113"/>
      <c r="CQ736" s="113"/>
      <c r="CR736" s="113"/>
      <c r="CS736" s="113"/>
      <c r="CT736" s="113"/>
      <c r="CU736" s="113"/>
      <c r="CV736" s="113"/>
      <c r="CW736" s="113"/>
      <c r="CX736" s="113"/>
      <c r="CY736" s="113"/>
      <c r="CZ736" s="113"/>
      <c r="DA736" s="113"/>
      <c r="DB736" s="113"/>
      <c r="DC736" s="113"/>
      <c r="DD736" s="113"/>
      <c r="DE736" s="113"/>
      <c r="DF736" s="113"/>
      <c r="DG736" s="113"/>
      <c r="DH736" s="113"/>
      <c r="DI736" s="113"/>
      <c r="DJ736" s="113"/>
      <c r="DK736" s="113"/>
      <c r="DL736" s="113"/>
      <c r="DM736" s="113"/>
      <c r="DN736" s="113"/>
      <c r="DO736" s="113"/>
      <c r="DP736" s="113"/>
      <c r="DQ736" s="113"/>
      <c r="DR736" s="113"/>
      <c r="DS736" s="113"/>
      <c r="DT736" s="113"/>
      <c r="DU736" s="113"/>
      <c r="DV736" s="113"/>
      <c r="DW736" s="113"/>
      <c r="DX736" s="113"/>
      <c r="DY736" s="113"/>
      <c r="DZ736" s="113"/>
      <c r="EA736" s="113"/>
      <c r="EB736" s="113"/>
      <c r="EC736" s="113"/>
      <c r="ED736" s="113"/>
      <c r="EE736" s="113"/>
      <c r="EF736" s="113"/>
      <c r="EG736" s="113"/>
      <c r="EH736" s="113"/>
      <c r="EI736" s="113"/>
      <c r="EJ736" s="113"/>
      <c r="EK736" s="113"/>
      <c r="EL736" s="113"/>
      <c r="EM736" s="113"/>
      <c r="EN736" s="113"/>
      <c r="EO736" s="113"/>
      <c r="EP736" s="113"/>
      <c r="EQ736" s="113"/>
      <c r="ER736" s="113"/>
    </row>
    <row r="737" spans="1:148">
      <c r="A737" s="113"/>
      <c r="B737" s="113"/>
      <c r="S737" s="113"/>
      <c r="T737" s="113"/>
      <c r="U737" s="113"/>
      <c r="V737" s="113"/>
      <c r="W737" s="113"/>
      <c r="X737" s="113"/>
      <c r="Y737" s="113"/>
      <c r="Z737" s="113"/>
      <c r="AA737" s="113"/>
      <c r="AB737" s="113"/>
      <c r="AC737" s="113"/>
      <c r="AD737" s="113"/>
      <c r="AE737" s="113"/>
      <c r="AF737" s="113"/>
      <c r="AG737" s="113"/>
      <c r="AH737" s="113"/>
      <c r="AI737" s="113"/>
      <c r="AJ737" s="113"/>
      <c r="AK737" s="113"/>
      <c r="AL737" s="113"/>
      <c r="AM737" s="113"/>
      <c r="AN737" s="113"/>
      <c r="AO737" s="113"/>
      <c r="AP737" s="113"/>
      <c r="AQ737" s="113"/>
      <c r="AR737" s="113"/>
      <c r="AS737" s="113"/>
      <c r="AT737" s="113"/>
      <c r="AU737" s="113"/>
      <c r="AV737" s="113"/>
      <c r="AW737" s="113"/>
      <c r="AX737" s="113"/>
      <c r="AY737" s="113"/>
      <c r="AZ737" s="113"/>
      <c r="BA737" s="113"/>
      <c r="BB737" s="113"/>
      <c r="BC737" s="113"/>
      <c r="BD737" s="113"/>
      <c r="BE737" s="113"/>
      <c r="BF737" s="113"/>
      <c r="BG737" s="113"/>
      <c r="BH737" s="113"/>
      <c r="BI737" s="113"/>
      <c r="BJ737" s="113"/>
      <c r="BK737" s="113"/>
      <c r="BL737" s="113"/>
      <c r="BM737" s="113"/>
      <c r="BN737" s="113"/>
      <c r="BO737" s="113"/>
      <c r="BP737" s="113"/>
      <c r="BQ737" s="113"/>
      <c r="BR737" s="113"/>
      <c r="BS737" s="113"/>
      <c r="BT737" s="113"/>
      <c r="BU737" s="113"/>
      <c r="BV737" s="113"/>
      <c r="BW737" s="113"/>
      <c r="BX737" s="113"/>
      <c r="BY737" s="113"/>
      <c r="BZ737" s="113"/>
      <c r="CA737" s="113"/>
      <c r="CB737" s="113"/>
      <c r="CC737" s="113"/>
      <c r="CD737" s="113"/>
      <c r="CE737" s="113"/>
      <c r="CF737" s="113"/>
      <c r="CG737" s="113"/>
      <c r="CH737" s="113"/>
      <c r="CI737" s="113"/>
      <c r="CJ737" s="113"/>
      <c r="CK737" s="113"/>
      <c r="CL737" s="113"/>
      <c r="CM737" s="113"/>
      <c r="CN737" s="113"/>
      <c r="CO737" s="113"/>
      <c r="CP737" s="113"/>
      <c r="CQ737" s="113"/>
      <c r="CR737" s="113"/>
      <c r="CS737" s="113"/>
      <c r="CT737" s="113"/>
      <c r="CU737" s="113"/>
      <c r="CV737" s="113"/>
      <c r="CW737" s="113"/>
      <c r="CX737" s="113"/>
      <c r="CY737" s="113"/>
      <c r="CZ737" s="113"/>
      <c r="DA737" s="113"/>
      <c r="DB737" s="113"/>
      <c r="DC737" s="113"/>
      <c r="DD737" s="113"/>
      <c r="DE737" s="113"/>
      <c r="DF737" s="113"/>
      <c r="DG737" s="113"/>
      <c r="DH737" s="113"/>
      <c r="DI737" s="113"/>
      <c r="DJ737" s="113"/>
      <c r="DK737" s="113"/>
      <c r="DL737" s="113"/>
      <c r="DM737" s="113"/>
      <c r="DN737" s="113"/>
      <c r="DO737" s="113"/>
      <c r="DP737" s="113"/>
      <c r="DQ737" s="113"/>
      <c r="DR737" s="113"/>
      <c r="DS737" s="113"/>
      <c r="DT737" s="113"/>
      <c r="DU737" s="113"/>
      <c r="DV737" s="113"/>
      <c r="DW737" s="113"/>
      <c r="DX737" s="113"/>
      <c r="DY737" s="113"/>
      <c r="DZ737" s="113"/>
      <c r="EA737" s="113"/>
      <c r="EB737" s="113"/>
      <c r="EC737" s="113"/>
      <c r="ED737" s="113"/>
      <c r="EE737" s="113"/>
      <c r="EF737" s="113"/>
      <c r="EG737" s="113"/>
      <c r="EH737" s="113"/>
      <c r="EI737" s="113"/>
      <c r="EJ737" s="113"/>
      <c r="EK737" s="113"/>
      <c r="EL737" s="113"/>
      <c r="EM737" s="113"/>
      <c r="EN737" s="113"/>
      <c r="EO737" s="113"/>
      <c r="EP737" s="113"/>
      <c r="EQ737" s="113"/>
      <c r="ER737" s="113"/>
    </row>
    <row r="738" spans="1:148">
      <c r="A738" s="113"/>
      <c r="B738" s="113"/>
      <c r="S738" s="113"/>
      <c r="T738" s="113"/>
      <c r="U738" s="113"/>
      <c r="V738" s="113"/>
      <c r="W738" s="113"/>
      <c r="X738" s="113"/>
      <c r="Y738" s="113"/>
      <c r="Z738" s="113"/>
      <c r="AA738" s="113"/>
      <c r="AB738" s="113"/>
      <c r="AC738" s="113"/>
      <c r="AD738" s="113"/>
      <c r="AE738" s="113"/>
      <c r="AF738" s="113"/>
      <c r="AG738" s="113"/>
      <c r="AH738" s="113"/>
      <c r="AI738" s="113"/>
      <c r="AJ738" s="113"/>
      <c r="AK738" s="113"/>
      <c r="AL738" s="113"/>
      <c r="AM738" s="113"/>
      <c r="AN738" s="113"/>
      <c r="AO738" s="113"/>
      <c r="AP738" s="113"/>
      <c r="AQ738" s="113"/>
      <c r="AR738" s="113"/>
      <c r="AS738" s="113"/>
      <c r="AT738" s="113"/>
      <c r="AU738" s="113"/>
      <c r="AV738" s="113"/>
      <c r="AW738" s="113"/>
      <c r="AX738" s="113"/>
      <c r="AY738" s="113"/>
      <c r="AZ738" s="113"/>
      <c r="BA738" s="113"/>
      <c r="BB738" s="113"/>
      <c r="BC738" s="113"/>
      <c r="BD738" s="113"/>
      <c r="BE738" s="113"/>
      <c r="BF738" s="113"/>
      <c r="BG738" s="113"/>
      <c r="BH738" s="113"/>
      <c r="BI738" s="113"/>
      <c r="BJ738" s="113"/>
      <c r="BK738" s="113"/>
      <c r="BL738" s="113"/>
      <c r="BM738" s="113"/>
      <c r="BN738" s="113"/>
      <c r="BO738" s="113"/>
      <c r="BP738" s="113"/>
      <c r="BQ738" s="113"/>
      <c r="BR738" s="113"/>
      <c r="BS738" s="113"/>
      <c r="BT738" s="113"/>
      <c r="BU738" s="113"/>
      <c r="BV738" s="113"/>
      <c r="BW738" s="113"/>
      <c r="BX738" s="113"/>
      <c r="BY738" s="113"/>
      <c r="BZ738" s="113"/>
      <c r="CA738" s="113"/>
      <c r="CB738" s="113"/>
      <c r="CC738" s="113"/>
      <c r="CD738" s="113"/>
      <c r="CE738" s="113"/>
      <c r="CF738" s="113"/>
      <c r="CG738" s="113"/>
      <c r="CH738" s="113"/>
      <c r="CI738" s="113"/>
      <c r="CJ738" s="113"/>
      <c r="CK738" s="113"/>
      <c r="CL738" s="113"/>
      <c r="CM738" s="113"/>
      <c r="CN738" s="113"/>
      <c r="CO738" s="113"/>
      <c r="CP738" s="113"/>
      <c r="CQ738" s="113"/>
      <c r="CR738" s="113"/>
      <c r="CS738" s="113"/>
      <c r="CT738" s="113"/>
      <c r="CU738" s="113"/>
      <c r="CV738" s="113"/>
      <c r="CW738" s="113"/>
      <c r="CX738" s="113"/>
      <c r="CY738" s="113"/>
      <c r="CZ738" s="113"/>
      <c r="DA738" s="113"/>
      <c r="DB738" s="113"/>
      <c r="DC738" s="113"/>
      <c r="DD738" s="113"/>
      <c r="DE738" s="113"/>
      <c r="DF738" s="113"/>
      <c r="DG738" s="113"/>
      <c r="DH738" s="113"/>
      <c r="DI738" s="113"/>
      <c r="DJ738" s="113"/>
      <c r="DK738" s="113"/>
      <c r="DL738" s="113"/>
      <c r="DM738" s="113"/>
      <c r="DN738" s="113"/>
      <c r="DO738" s="113"/>
      <c r="DP738" s="113"/>
      <c r="DQ738" s="113"/>
      <c r="DR738" s="113"/>
      <c r="DS738" s="113"/>
      <c r="DT738" s="113"/>
      <c r="DU738" s="113"/>
      <c r="DV738" s="113"/>
      <c r="DW738" s="113"/>
      <c r="DX738" s="113"/>
      <c r="DY738" s="113"/>
      <c r="DZ738" s="113"/>
      <c r="EA738" s="113"/>
      <c r="EB738" s="113"/>
      <c r="EC738" s="113"/>
      <c r="ED738" s="113"/>
      <c r="EE738" s="113"/>
      <c r="EF738" s="113"/>
      <c r="EG738" s="113"/>
      <c r="EH738" s="113"/>
      <c r="EI738" s="113"/>
      <c r="EJ738" s="113"/>
      <c r="EK738" s="113"/>
      <c r="EL738" s="113"/>
      <c r="EM738" s="113"/>
      <c r="EN738" s="113"/>
      <c r="EO738" s="113"/>
      <c r="EP738" s="113"/>
      <c r="EQ738" s="113"/>
      <c r="ER738" s="113"/>
    </row>
    <row r="739" spans="1:148">
      <c r="A739" s="113"/>
      <c r="B739" s="113"/>
      <c r="S739" s="113"/>
      <c r="T739" s="113"/>
      <c r="U739" s="113"/>
      <c r="V739" s="113"/>
      <c r="W739" s="113"/>
      <c r="X739" s="113"/>
      <c r="Y739" s="113"/>
      <c r="Z739" s="113"/>
      <c r="AA739" s="113"/>
      <c r="AB739" s="113"/>
      <c r="AC739" s="113"/>
      <c r="AD739" s="113"/>
      <c r="AE739" s="113"/>
      <c r="AF739" s="113"/>
      <c r="AG739" s="113"/>
      <c r="AH739" s="113"/>
      <c r="AI739" s="113"/>
      <c r="AJ739" s="113"/>
      <c r="AK739" s="113"/>
      <c r="AL739" s="113"/>
      <c r="AM739" s="113"/>
      <c r="AN739" s="113"/>
      <c r="AO739" s="113"/>
      <c r="AP739" s="113"/>
      <c r="AQ739" s="113"/>
      <c r="AR739" s="113"/>
      <c r="AS739" s="113"/>
      <c r="AT739" s="113"/>
      <c r="AU739" s="113"/>
      <c r="AV739" s="113"/>
      <c r="AW739" s="113"/>
      <c r="AX739" s="113"/>
      <c r="AY739" s="113"/>
      <c r="AZ739" s="113"/>
      <c r="BA739" s="113"/>
      <c r="BB739" s="113"/>
      <c r="BC739" s="113"/>
      <c r="BD739" s="113"/>
      <c r="BE739" s="113"/>
      <c r="BF739" s="113"/>
      <c r="BG739" s="113"/>
      <c r="BH739" s="113"/>
      <c r="BI739" s="113"/>
      <c r="BJ739" s="113"/>
      <c r="BK739" s="113"/>
      <c r="BL739" s="113"/>
      <c r="BM739" s="113"/>
      <c r="BN739" s="113"/>
      <c r="BO739" s="113"/>
      <c r="BP739" s="113"/>
      <c r="BQ739" s="113"/>
      <c r="BR739" s="113"/>
      <c r="BS739" s="113"/>
      <c r="BT739" s="113"/>
      <c r="BU739" s="113"/>
      <c r="BV739" s="113"/>
      <c r="BW739" s="113"/>
      <c r="BX739" s="113"/>
      <c r="BY739" s="113"/>
      <c r="BZ739" s="113"/>
      <c r="CA739" s="113"/>
      <c r="CB739" s="113"/>
      <c r="CC739" s="113"/>
      <c r="CD739" s="113"/>
      <c r="CE739" s="113"/>
      <c r="CF739" s="113"/>
      <c r="CG739" s="113"/>
      <c r="CH739" s="113"/>
      <c r="CI739" s="113"/>
      <c r="CJ739" s="113"/>
      <c r="CK739" s="113"/>
      <c r="CL739" s="113"/>
      <c r="CM739" s="113"/>
      <c r="CN739" s="113"/>
      <c r="CO739" s="113"/>
      <c r="CP739" s="113"/>
      <c r="CQ739" s="113"/>
      <c r="CR739" s="113"/>
      <c r="CS739" s="113"/>
      <c r="CT739" s="113"/>
      <c r="CU739" s="113"/>
      <c r="CV739" s="113"/>
      <c r="CW739" s="113"/>
      <c r="CX739" s="113"/>
      <c r="CY739" s="113"/>
      <c r="CZ739" s="113"/>
      <c r="DA739" s="113"/>
      <c r="DB739" s="113"/>
      <c r="DC739" s="113"/>
      <c r="DD739" s="113"/>
      <c r="DE739" s="113"/>
      <c r="DF739" s="113"/>
      <c r="DG739" s="113"/>
      <c r="DH739" s="113"/>
      <c r="DI739" s="113"/>
      <c r="DJ739" s="113"/>
      <c r="DK739" s="113"/>
      <c r="DL739" s="113"/>
      <c r="DM739" s="113"/>
      <c r="DN739" s="113"/>
      <c r="DO739" s="113"/>
      <c r="DP739" s="113"/>
      <c r="DQ739" s="113"/>
      <c r="DR739" s="113"/>
      <c r="DS739" s="113"/>
      <c r="DT739" s="113"/>
      <c r="DU739" s="113"/>
      <c r="DV739" s="113"/>
      <c r="DW739" s="113"/>
      <c r="DX739" s="113"/>
      <c r="DY739" s="113"/>
      <c r="DZ739" s="113"/>
      <c r="EA739" s="113"/>
      <c r="EB739" s="113"/>
      <c r="EC739" s="113"/>
      <c r="ED739" s="113"/>
      <c r="EE739" s="113"/>
      <c r="EF739" s="113"/>
      <c r="EG739" s="113"/>
      <c r="EH739" s="113"/>
      <c r="EI739" s="113"/>
      <c r="EJ739" s="113"/>
      <c r="EK739" s="113"/>
      <c r="EL739" s="113"/>
      <c r="EM739" s="113"/>
      <c r="EN739" s="113"/>
      <c r="EO739" s="113"/>
      <c r="EP739" s="113"/>
      <c r="EQ739" s="113"/>
      <c r="ER739" s="113"/>
    </row>
    <row r="740" spans="1:148">
      <c r="A740" s="113"/>
      <c r="B740" s="113"/>
      <c r="S740" s="113"/>
      <c r="T740" s="113"/>
      <c r="U740" s="113"/>
      <c r="V740" s="113"/>
      <c r="W740" s="113"/>
      <c r="X740" s="113"/>
      <c r="Y740" s="113"/>
      <c r="Z740" s="113"/>
      <c r="AA740" s="113"/>
      <c r="AB740" s="113"/>
      <c r="AC740" s="113"/>
      <c r="AD740" s="113"/>
      <c r="AE740" s="113"/>
      <c r="AF740" s="113"/>
      <c r="AG740" s="113"/>
      <c r="AH740" s="113"/>
      <c r="AI740" s="113"/>
      <c r="AJ740" s="113"/>
      <c r="AK740" s="113"/>
      <c r="AL740" s="113"/>
      <c r="AM740" s="113"/>
      <c r="AN740" s="113"/>
      <c r="AO740" s="113"/>
      <c r="AP740" s="113"/>
      <c r="AQ740" s="113"/>
      <c r="AR740" s="113"/>
      <c r="AS740" s="113"/>
      <c r="AT740" s="113"/>
      <c r="AU740" s="113"/>
      <c r="AV740" s="113"/>
      <c r="AW740" s="113"/>
      <c r="AX740" s="113"/>
      <c r="AY740" s="113"/>
      <c r="AZ740" s="113"/>
      <c r="BA740" s="113"/>
      <c r="BB740" s="113"/>
      <c r="BC740" s="113"/>
      <c r="BD740" s="113"/>
      <c r="BE740" s="113"/>
      <c r="BF740" s="113"/>
      <c r="BG740" s="113"/>
      <c r="BH740" s="113"/>
      <c r="BI740" s="113"/>
      <c r="BJ740" s="113"/>
      <c r="BK740" s="113"/>
      <c r="BL740" s="113"/>
      <c r="BM740" s="113"/>
      <c r="BN740" s="113"/>
      <c r="BO740" s="113"/>
      <c r="BP740" s="113"/>
      <c r="BQ740" s="113"/>
      <c r="BR740" s="113"/>
      <c r="BS740" s="113"/>
      <c r="BT740" s="113"/>
      <c r="BU740" s="113"/>
      <c r="BV740" s="113"/>
      <c r="BW740" s="113"/>
      <c r="BX740" s="113"/>
      <c r="BY740" s="113"/>
      <c r="BZ740" s="113"/>
      <c r="CA740" s="113"/>
      <c r="CB740" s="113"/>
      <c r="CC740" s="113"/>
      <c r="CD740" s="113"/>
      <c r="CE740" s="113"/>
      <c r="CF740" s="113"/>
      <c r="CG740" s="113"/>
      <c r="CH740" s="113"/>
      <c r="CI740" s="113"/>
      <c r="CJ740" s="113"/>
      <c r="CK740" s="113"/>
      <c r="CL740" s="113"/>
      <c r="CM740" s="113"/>
      <c r="CN740" s="113"/>
      <c r="CO740" s="113"/>
      <c r="CP740" s="113"/>
      <c r="CQ740" s="113"/>
      <c r="CR740" s="113"/>
      <c r="CS740" s="113"/>
      <c r="CT740" s="113"/>
      <c r="CU740" s="113"/>
      <c r="CV740" s="113"/>
      <c r="CW740" s="113"/>
      <c r="CX740" s="113"/>
      <c r="CY740" s="113"/>
      <c r="CZ740" s="113"/>
      <c r="DA740" s="113"/>
      <c r="DB740" s="113"/>
      <c r="DC740" s="113"/>
      <c r="DD740" s="113"/>
      <c r="DE740" s="113"/>
      <c r="DF740" s="113"/>
      <c r="DG740" s="113"/>
      <c r="DH740" s="113"/>
      <c r="DI740" s="113"/>
      <c r="DJ740" s="113"/>
      <c r="DK740" s="113"/>
      <c r="DL740" s="113"/>
      <c r="DM740" s="113"/>
      <c r="DN740" s="113"/>
      <c r="DO740" s="113"/>
      <c r="DP740" s="113"/>
      <c r="DQ740" s="113"/>
      <c r="DR740" s="113"/>
      <c r="DS740" s="113"/>
      <c r="DT740" s="113"/>
      <c r="DU740" s="113"/>
      <c r="DV740" s="113"/>
      <c r="DW740" s="113"/>
      <c r="DX740" s="113"/>
      <c r="DY740" s="113"/>
      <c r="DZ740" s="113"/>
      <c r="EA740" s="113"/>
      <c r="EB740" s="113"/>
      <c r="EC740" s="113"/>
      <c r="ED740" s="113"/>
      <c r="EE740" s="113"/>
      <c r="EF740" s="113"/>
      <c r="EG740" s="113"/>
      <c r="EH740" s="113"/>
      <c r="EI740" s="113"/>
      <c r="EJ740" s="113"/>
      <c r="EK740" s="113"/>
      <c r="EL740" s="113"/>
      <c r="EM740" s="113"/>
      <c r="EN740" s="113"/>
      <c r="EO740" s="113"/>
      <c r="EP740" s="113"/>
      <c r="EQ740" s="113"/>
      <c r="ER740" s="113"/>
    </row>
    <row r="741" spans="1:148">
      <c r="A741" s="113"/>
      <c r="B741" s="113"/>
      <c r="S741" s="113"/>
      <c r="T741" s="113"/>
      <c r="U741" s="113"/>
      <c r="V741" s="113"/>
      <c r="W741" s="113"/>
      <c r="X741" s="113"/>
      <c r="Y741" s="113"/>
      <c r="Z741" s="113"/>
      <c r="AA741" s="113"/>
      <c r="AB741" s="113"/>
      <c r="AC741" s="113"/>
      <c r="AD741" s="113"/>
      <c r="AE741" s="113"/>
      <c r="AF741" s="113"/>
      <c r="AG741" s="113"/>
      <c r="AH741" s="113"/>
      <c r="AI741" s="113"/>
      <c r="AJ741" s="113"/>
      <c r="AK741" s="113"/>
      <c r="AL741" s="113"/>
      <c r="AM741" s="113"/>
      <c r="AN741" s="113"/>
      <c r="AO741" s="113"/>
      <c r="AP741" s="113"/>
      <c r="AQ741" s="113"/>
      <c r="AR741" s="113"/>
      <c r="AS741" s="113"/>
      <c r="AT741" s="113"/>
      <c r="AU741" s="113"/>
      <c r="AV741" s="113"/>
      <c r="AW741" s="113"/>
      <c r="AX741" s="113"/>
      <c r="AY741" s="113"/>
      <c r="AZ741" s="113"/>
      <c r="BA741" s="113"/>
      <c r="BB741" s="113"/>
      <c r="BC741" s="113"/>
      <c r="BD741" s="113"/>
      <c r="BE741" s="113"/>
      <c r="BF741" s="113"/>
      <c r="BG741" s="113"/>
      <c r="BH741" s="113"/>
      <c r="BI741" s="113"/>
      <c r="BJ741" s="113"/>
      <c r="BK741" s="113"/>
      <c r="BL741" s="113"/>
      <c r="BM741" s="113"/>
      <c r="BN741" s="113"/>
      <c r="BO741" s="113"/>
      <c r="BP741" s="113"/>
      <c r="BQ741" s="113"/>
      <c r="BR741" s="113"/>
      <c r="BS741" s="113"/>
      <c r="BT741" s="113"/>
      <c r="BU741" s="113"/>
      <c r="BV741" s="113"/>
      <c r="BW741" s="113"/>
      <c r="BX741" s="113"/>
      <c r="BY741" s="113"/>
      <c r="BZ741" s="113"/>
      <c r="CA741" s="113"/>
      <c r="CB741" s="113"/>
      <c r="CC741" s="113"/>
      <c r="CD741" s="113"/>
      <c r="CE741" s="113"/>
      <c r="CF741" s="113"/>
      <c r="CG741" s="113"/>
      <c r="CH741" s="113"/>
      <c r="CI741" s="113"/>
      <c r="CJ741" s="113"/>
      <c r="CK741" s="113"/>
      <c r="CL741" s="113"/>
      <c r="CM741" s="113"/>
      <c r="CN741" s="113"/>
      <c r="CO741" s="113"/>
      <c r="CP741" s="113"/>
      <c r="CQ741" s="113"/>
      <c r="CR741" s="113"/>
      <c r="CS741" s="113"/>
      <c r="CT741" s="113"/>
      <c r="CU741" s="113"/>
      <c r="CV741" s="113"/>
      <c r="CW741" s="113"/>
      <c r="CX741" s="113"/>
      <c r="CY741" s="113"/>
      <c r="CZ741" s="113"/>
      <c r="DA741" s="113"/>
      <c r="DB741" s="113"/>
      <c r="DC741" s="113"/>
      <c r="DD741" s="113"/>
      <c r="DE741" s="113"/>
      <c r="DF741" s="113"/>
      <c r="DG741" s="113"/>
      <c r="DH741" s="113"/>
      <c r="DI741" s="113"/>
      <c r="DJ741" s="113"/>
      <c r="DK741" s="113"/>
      <c r="DL741" s="113"/>
      <c r="DM741" s="113"/>
      <c r="DN741" s="113"/>
      <c r="DO741" s="113"/>
      <c r="DP741" s="113"/>
      <c r="DQ741" s="113"/>
      <c r="DR741" s="113"/>
      <c r="DS741" s="113"/>
      <c r="DT741" s="113"/>
      <c r="DU741" s="113"/>
      <c r="DV741" s="113"/>
      <c r="DW741" s="113"/>
      <c r="DX741" s="113"/>
      <c r="DY741" s="113"/>
      <c r="DZ741" s="113"/>
      <c r="EA741" s="113"/>
      <c r="EB741" s="113"/>
      <c r="EC741" s="113"/>
      <c r="ED741" s="113"/>
      <c r="EE741" s="113"/>
      <c r="EF741" s="113"/>
      <c r="EG741" s="113"/>
      <c r="EH741" s="113"/>
      <c r="EI741" s="113"/>
      <c r="EJ741" s="113"/>
      <c r="EK741" s="113"/>
      <c r="EL741" s="113"/>
      <c r="EM741" s="113"/>
      <c r="EN741" s="113"/>
      <c r="EO741" s="113"/>
      <c r="EP741" s="113"/>
      <c r="EQ741" s="113"/>
      <c r="ER741" s="113"/>
    </row>
    <row r="742" spans="1:148">
      <c r="A742" s="113"/>
      <c r="B742" s="113"/>
      <c r="S742" s="113"/>
      <c r="T742" s="113"/>
      <c r="U742" s="113"/>
      <c r="V742" s="113"/>
      <c r="W742" s="113"/>
      <c r="X742" s="113"/>
      <c r="Y742" s="113"/>
      <c r="Z742" s="113"/>
      <c r="AA742" s="113"/>
      <c r="AB742" s="113"/>
      <c r="AC742" s="113"/>
      <c r="AD742" s="113"/>
      <c r="AE742" s="113"/>
      <c r="AF742" s="113"/>
      <c r="AG742" s="113"/>
      <c r="AH742" s="113"/>
      <c r="AI742" s="113"/>
      <c r="AJ742" s="113"/>
      <c r="AK742" s="113"/>
      <c r="AL742" s="113"/>
      <c r="AM742" s="113"/>
      <c r="AN742" s="113"/>
      <c r="AO742" s="113"/>
      <c r="AP742" s="113"/>
      <c r="AQ742" s="113"/>
      <c r="AR742" s="113"/>
      <c r="AS742" s="113"/>
      <c r="AT742" s="113"/>
      <c r="AU742" s="113"/>
      <c r="AV742" s="113"/>
      <c r="AW742" s="113"/>
      <c r="AX742" s="113"/>
      <c r="AY742" s="113"/>
      <c r="AZ742" s="113"/>
      <c r="BA742" s="113"/>
      <c r="BB742" s="113"/>
      <c r="BC742" s="113"/>
      <c r="BD742" s="113"/>
      <c r="BE742" s="113"/>
      <c r="BF742" s="113"/>
      <c r="BG742" s="113"/>
      <c r="BH742" s="113"/>
      <c r="BI742" s="113"/>
      <c r="BJ742" s="113"/>
      <c r="BK742" s="113"/>
      <c r="BL742" s="113"/>
      <c r="BM742" s="113"/>
      <c r="BN742" s="113"/>
      <c r="BO742" s="113"/>
      <c r="BP742" s="113"/>
      <c r="BQ742" s="113"/>
      <c r="BR742" s="113"/>
      <c r="BS742" s="113"/>
      <c r="BT742" s="113"/>
      <c r="BU742" s="113"/>
      <c r="BV742" s="113"/>
      <c r="BW742" s="113"/>
      <c r="BX742" s="113"/>
      <c r="BY742" s="113"/>
      <c r="BZ742" s="113"/>
      <c r="CA742" s="113"/>
      <c r="CB742" s="113"/>
      <c r="CC742" s="113"/>
      <c r="CD742" s="113"/>
      <c r="CE742" s="113"/>
      <c r="CF742" s="113"/>
      <c r="CG742" s="113"/>
      <c r="CH742" s="113"/>
      <c r="CI742" s="113"/>
      <c r="CJ742" s="113"/>
      <c r="CK742" s="113"/>
      <c r="CL742" s="113"/>
      <c r="CM742" s="113"/>
      <c r="CN742" s="113"/>
      <c r="CO742" s="113"/>
      <c r="CP742" s="113"/>
      <c r="CQ742" s="113"/>
      <c r="CR742" s="113"/>
      <c r="CS742" s="113"/>
      <c r="CT742" s="113"/>
      <c r="CU742" s="113"/>
      <c r="CV742" s="113"/>
      <c r="CW742" s="113"/>
      <c r="CX742" s="113"/>
      <c r="CY742" s="113"/>
      <c r="CZ742" s="113"/>
      <c r="DA742" s="113"/>
      <c r="DB742" s="113"/>
      <c r="DC742" s="113"/>
      <c r="DD742" s="113"/>
      <c r="DE742" s="113"/>
      <c r="DF742" s="113"/>
      <c r="DG742" s="113"/>
      <c r="DH742" s="113"/>
      <c r="DI742" s="113"/>
      <c r="DJ742" s="113"/>
      <c r="DK742" s="113"/>
      <c r="DL742" s="113"/>
      <c r="DM742" s="113"/>
      <c r="DN742" s="113"/>
      <c r="DO742" s="113"/>
      <c r="DP742" s="113"/>
      <c r="DQ742" s="113"/>
      <c r="DR742" s="113"/>
      <c r="DS742" s="113"/>
      <c r="DT742" s="113"/>
      <c r="DU742" s="113"/>
      <c r="DV742" s="113"/>
      <c r="DW742" s="113"/>
      <c r="DX742" s="113"/>
      <c r="DY742" s="113"/>
      <c r="DZ742" s="113"/>
      <c r="EA742" s="113"/>
      <c r="EB742" s="113"/>
      <c r="EC742" s="113"/>
      <c r="ED742" s="113"/>
      <c r="EE742" s="113"/>
      <c r="EF742" s="113"/>
      <c r="EG742" s="113"/>
      <c r="EH742" s="113"/>
      <c r="EI742" s="113"/>
      <c r="EJ742" s="113"/>
      <c r="EK742" s="113"/>
      <c r="EL742" s="113"/>
      <c r="EM742" s="113"/>
      <c r="EN742" s="113"/>
      <c r="EO742" s="113"/>
      <c r="EP742" s="113"/>
      <c r="EQ742" s="113"/>
      <c r="ER742" s="113"/>
    </row>
    <row r="743" spans="1:148">
      <c r="A743" s="113"/>
      <c r="B743" s="113"/>
      <c r="S743" s="113"/>
      <c r="T743" s="113"/>
      <c r="U743" s="113"/>
      <c r="V743" s="113"/>
      <c r="W743" s="113"/>
      <c r="X743" s="113"/>
      <c r="Y743" s="113"/>
      <c r="Z743" s="113"/>
      <c r="AA743" s="113"/>
      <c r="AB743" s="113"/>
      <c r="AC743" s="113"/>
      <c r="AD743" s="113"/>
      <c r="AE743" s="113"/>
      <c r="AF743" s="113"/>
      <c r="AG743" s="113"/>
      <c r="AH743" s="113"/>
      <c r="AI743" s="113"/>
      <c r="AJ743" s="113"/>
      <c r="AK743" s="113"/>
      <c r="AL743" s="113"/>
      <c r="AM743" s="113"/>
      <c r="AN743" s="113"/>
      <c r="AO743" s="113"/>
      <c r="AP743" s="113"/>
      <c r="AQ743" s="113"/>
      <c r="AR743" s="113"/>
      <c r="AS743" s="113"/>
      <c r="AT743" s="113"/>
      <c r="AU743" s="113"/>
      <c r="AV743" s="113"/>
      <c r="AW743" s="113"/>
      <c r="AX743" s="113"/>
      <c r="AY743" s="113"/>
      <c r="AZ743" s="113"/>
      <c r="BA743" s="113"/>
      <c r="BB743" s="113"/>
      <c r="BC743" s="113"/>
      <c r="BD743" s="113"/>
      <c r="BE743" s="113"/>
      <c r="BF743" s="113"/>
      <c r="BG743" s="113"/>
      <c r="BH743" s="113"/>
      <c r="BI743" s="113"/>
      <c r="BJ743" s="113"/>
      <c r="BK743" s="113"/>
      <c r="BL743" s="113"/>
      <c r="BM743" s="113"/>
      <c r="BN743" s="113"/>
      <c r="BO743" s="113"/>
      <c r="BP743" s="113"/>
      <c r="BQ743" s="113"/>
      <c r="BR743" s="113"/>
      <c r="BS743" s="113"/>
      <c r="BT743" s="113"/>
      <c r="BU743" s="113"/>
      <c r="BV743" s="113"/>
      <c r="BW743" s="113"/>
      <c r="BX743" s="113"/>
      <c r="BY743" s="113"/>
      <c r="BZ743" s="113"/>
      <c r="CA743" s="113"/>
      <c r="CB743" s="113"/>
      <c r="CC743" s="113"/>
      <c r="CD743" s="113"/>
      <c r="CE743" s="113"/>
      <c r="CF743" s="113"/>
      <c r="CG743" s="113"/>
      <c r="CH743" s="113"/>
      <c r="CI743" s="113"/>
      <c r="CJ743" s="113"/>
      <c r="CK743" s="113"/>
      <c r="CL743" s="113"/>
      <c r="CM743" s="113"/>
      <c r="CN743" s="113"/>
      <c r="CO743" s="113"/>
      <c r="CP743" s="113"/>
      <c r="CQ743" s="113"/>
      <c r="CR743" s="113"/>
      <c r="CS743" s="113"/>
      <c r="CT743" s="113"/>
      <c r="CU743" s="113"/>
      <c r="CV743" s="113"/>
      <c r="CW743" s="113"/>
      <c r="CX743" s="113"/>
      <c r="CY743" s="113"/>
      <c r="CZ743" s="113"/>
      <c r="DA743" s="113"/>
      <c r="DB743" s="113"/>
      <c r="DC743" s="113"/>
      <c r="DD743" s="113"/>
      <c r="DE743" s="113"/>
      <c r="DF743" s="113"/>
      <c r="DG743" s="113"/>
      <c r="DH743" s="113"/>
      <c r="DI743" s="113"/>
      <c r="DJ743" s="113"/>
      <c r="DK743" s="113"/>
      <c r="DL743" s="113"/>
      <c r="DM743" s="113"/>
      <c r="DN743" s="113"/>
      <c r="DO743" s="113"/>
      <c r="DP743" s="113"/>
      <c r="DQ743" s="113"/>
      <c r="DR743" s="113"/>
      <c r="DS743" s="113"/>
      <c r="DT743" s="113"/>
      <c r="DU743" s="113"/>
      <c r="DV743" s="113"/>
      <c r="DW743" s="113"/>
      <c r="DX743" s="113"/>
      <c r="DY743" s="113"/>
      <c r="DZ743" s="113"/>
      <c r="EA743" s="113"/>
      <c r="EB743" s="113"/>
      <c r="EC743" s="113"/>
      <c r="ED743" s="113"/>
      <c r="EE743" s="113"/>
      <c r="EF743" s="113"/>
      <c r="EG743" s="113"/>
      <c r="EH743" s="113"/>
      <c r="EI743" s="113"/>
      <c r="EJ743" s="113"/>
      <c r="EK743" s="113"/>
      <c r="EL743" s="113"/>
      <c r="EM743" s="113"/>
      <c r="EN743" s="113"/>
      <c r="EO743" s="113"/>
      <c r="EP743" s="113"/>
      <c r="EQ743" s="113"/>
      <c r="ER743" s="113"/>
    </row>
    <row r="744" spans="1:148">
      <c r="A744" s="113"/>
      <c r="B744" s="113"/>
      <c r="S744" s="113"/>
      <c r="T744" s="113"/>
      <c r="U744" s="113"/>
      <c r="V744" s="113"/>
      <c r="W744" s="113"/>
      <c r="X744" s="113"/>
      <c r="Y744" s="113"/>
      <c r="Z744" s="113"/>
      <c r="AA744" s="113"/>
      <c r="AB744" s="113"/>
      <c r="AC744" s="113"/>
      <c r="AD744" s="113"/>
      <c r="AE744" s="113"/>
      <c r="AF744" s="113"/>
      <c r="AG744" s="113"/>
      <c r="AH744" s="113"/>
      <c r="AI744" s="113"/>
      <c r="AJ744" s="113"/>
      <c r="AK744" s="113"/>
      <c r="AL744" s="113"/>
      <c r="AM744" s="113"/>
      <c r="AN744" s="113"/>
      <c r="AO744" s="113"/>
      <c r="AP744" s="113"/>
      <c r="AQ744" s="113"/>
      <c r="AR744" s="113"/>
      <c r="AS744" s="113"/>
      <c r="AT744" s="113"/>
      <c r="AU744" s="113"/>
      <c r="AV744" s="113"/>
      <c r="AW744" s="113"/>
      <c r="AX744" s="113"/>
      <c r="AY744" s="113"/>
      <c r="AZ744" s="113"/>
      <c r="BA744" s="113"/>
      <c r="BB744" s="113"/>
      <c r="BC744" s="113"/>
      <c r="BD744" s="113"/>
      <c r="BE744" s="113"/>
      <c r="BF744" s="113"/>
      <c r="BG744" s="113"/>
      <c r="BH744" s="113"/>
      <c r="BI744" s="113"/>
      <c r="BJ744" s="113"/>
      <c r="BK744" s="113"/>
      <c r="BL744" s="113"/>
      <c r="BM744" s="113"/>
      <c r="BN744" s="113"/>
      <c r="BO744" s="113"/>
      <c r="BP744" s="113"/>
      <c r="BQ744" s="113"/>
      <c r="BR744" s="113"/>
      <c r="BS744" s="113"/>
      <c r="BT744" s="113"/>
      <c r="BU744" s="113"/>
      <c r="BV744" s="113"/>
      <c r="BW744" s="113"/>
      <c r="BX744" s="113"/>
      <c r="BY744" s="113"/>
      <c r="BZ744" s="113"/>
      <c r="CA744" s="113"/>
      <c r="CB744" s="113"/>
      <c r="CC744" s="113"/>
      <c r="CD744" s="113"/>
      <c r="CE744" s="113"/>
      <c r="CF744" s="113"/>
      <c r="CG744" s="113"/>
      <c r="CH744" s="113"/>
      <c r="CI744" s="113"/>
      <c r="CJ744" s="113"/>
      <c r="CK744" s="113"/>
      <c r="CL744" s="113"/>
      <c r="CM744" s="113"/>
      <c r="CN744" s="113"/>
      <c r="CO744" s="113"/>
      <c r="CP744" s="113"/>
      <c r="CQ744" s="113"/>
      <c r="CR744" s="113"/>
      <c r="CS744" s="113"/>
      <c r="CT744" s="113"/>
      <c r="CU744" s="113"/>
      <c r="CV744" s="113"/>
      <c r="CW744" s="113"/>
      <c r="CX744" s="113"/>
      <c r="CY744" s="113"/>
      <c r="CZ744" s="113"/>
      <c r="DA744" s="113"/>
      <c r="DB744" s="113"/>
      <c r="DC744" s="113"/>
      <c r="DD744" s="113"/>
      <c r="DE744" s="113"/>
      <c r="DF744" s="113"/>
      <c r="DG744" s="113"/>
      <c r="DH744" s="113"/>
      <c r="DI744" s="113"/>
      <c r="DJ744" s="113"/>
      <c r="DK744" s="113"/>
      <c r="DL744" s="113"/>
      <c r="DM744" s="113"/>
      <c r="DN744" s="113"/>
      <c r="DO744" s="113"/>
      <c r="DP744" s="113"/>
      <c r="DQ744" s="113"/>
      <c r="DR744" s="113"/>
      <c r="DS744" s="113"/>
      <c r="DT744" s="113"/>
      <c r="DU744" s="113"/>
      <c r="DV744" s="113"/>
      <c r="DW744" s="113"/>
      <c r="DX744" s="113"/>
      <c r="DY744" s="113"/>
      <c r="DZ744" s="113"/>
      <c r="EA744" s="113"/>
      <c r="EB744" s="113"/>
      <c r="EC744" s="113"/>
      <c r="ED744" s="113"/>
      <c r="EE744" s="113"/>
      <c r="EF744" s="113"/>
      <c r="EG744" s="113"/>
      <c r="EH744" s="113"/>
      <c r="EI744" s="113"/>
      <c r="EJ744" s="113"/>
      <c r="EK744" s="113"/>
      <c r="EL744" s="113"/>
      <c r="EM744" s="113"/>
      <c r="EN744" s="113"/>
      <c r="EO744" s="113"/>
      <c r="EP744" s="113"/>
      <c r="EQ744" s="113"/>
      <c r="ER744" s="113"/>
    </row>
    <row r="745" spans="1:148">
      <c r="A745" s="113"/>
      <c r="B745" s="113"/>
      <c r="S745" s="113"/>
      <c r="T745" s="113"/>
      <c r="U745" s="113"/>
      <c r="V745" s="113"/>
      <c r="W745" s="113"/>
      <c r="X745" s="113"/>
      <c r="Y745" s="113"/>
      <c r="Z745" s="113"/>
      <c r="AA745" s="113"/>
      <c r="AB745" s="113"/>
      <c r="AC745" s="113"/>
      <c r="AD745" s="113"/>
      <c r="AE745" s="113"/>
      <c r="AF745" s="113"/>
      <c r="AG745" s="113"/>
      <c r="AH745" s="113"/>
      <c r="AI745" s="113"/>
      <c r="AJ745" s="113"/>
      <c r="AK745" s="113"/>
      <c r="AL745" s="113"/>
      <c r="AM745" s="113"/>
      <c r="AN745" s="113"/>
      <c r="AO745" s="113"/>
      <c r="AP745" s="113"/>
      <c r="AQ745" s="113"/>
      <c r="AR745" s="113"/>
      <c r="AS745" s="113"/>
      <c r="AT745" s="113"/>
      <c r="AU745" s="113"/>
      <c r="AV745" s="113"/>
      <c r="AW745" s="113"/>
      <c r="AX745" s="113"/>
      <c r="AY745" s="113"/>
      <c r="AZ745" s="113"/>
      <c r="BA745" s="113"/>
      <c r="BB745" s="113"/>
      <c r="BC745" s="113"/>
      <c r="BD745" s="113"/>
      <c r="BE745" s="113"/>
      <c r="BF745" s="113"/>
      <c r="BG745" s="113"/>
      <c r="BH745" s="113"/>
      <c r="BI745" s="113"/>
      <c r="BJ745" s="113"/>
      <c r="BK745" s="113"/>
      <c r="BL745" s="113"/>
      <c r="BM745" s="113"/>
      <c r="BN745" s="113"/>
      <c r="BO745" s="113"/>
      <c r="BP745" s="113"/>
      <c r="BQ745" s="113"/>
      <c r="BR745" s="113"/>
      <c r="BS745" s="113"/>
      <c r="BT745" s="113"/>
      <c r="BU745" s="113"/>
      <c r="BV745" s="113"/>
      <c r="BW745" s="113"/>
      <c r="BX745" s="113"/>
      <c r="BY745" s="113"/>
      <c r="BZ745" s="113"/>
      <c r="CA745" s="113"/>
      <c r="CB745" s="113"/>
      <c r="CC745" s="113"/>
      <c r="CD745" s="113"/>
      <c r="CE745" s="113"/>
      <c r="CF745" s="113"/>
      <c r="CG745" s="113"/>
      <c r="CH745" s="113"/>
      <c r="CI745" s="113"/>
      <c r="CJ745" s="113"/>
      <c r="CK745" s="113"/>
      <c r="CL745" s="113"/>
      <c r="CM745" s="113"/>
      <c r="CN745" s="113"/>
      <c r="CO745" s="113"/>
      <c r="CP745" s="113"/>
      <c r="CQ745" s="113"/>
      <c r="CR745" s="113"/>
      <c r="CS745" s="113"/>
      <c r="CT745" s="113"/>
      <c r="CU745" s="113"/>
      <c r="CV745" s="113"/>
      <c r="CW745" s="113"/>
      <c r="CX745" s="113"/>
      <c r="CY745" s="113"/>
      <c r="CZ745" s="113"/>
      <c r="DA745" s="113"/>
      <c r="DB745" s="113"/>
      <c r="DC745" s="113"/>
      <c r="DD745" s="113"/>
      <c r="DE745" s="113"/>
      <c r="DF745" s="113"/>
      <c r="DG745" s="113"/>
      <c r="DH745" s="113"/>
      <c r="DI745" s="113"/>
      <c r="DJ745" s="113"/>
      <c r="DK745" s="113"/>
      <c r="DL745" s="113"/>
      <c r="DM745" s="113"/>
      <c r="DN745" s="113"/>
      <c r="DO745" s="113"/>
      <c r="DP745" s="113"/>
      <c r="DQ745" s="113"/>
      <c r="DR745" s="113"/>
      <c r="DS745" s="113"/>
      <c r="DT745" s="113"/>
      <c r="DU745" s="113"/>
      <c r="DV745" s="113"/>
      <c r="DW745" s="113"/>
      <c r="DX745" s="113"/>
      <c r="DY745" s="113"/>
      <c r="DZ745" s="113"/>
      <c r="EA745" s="113"/>
      <c r="EB745" s="113"/>
      <c r="EC745" s="113"/>
      <c r="ED745" s="113"/>
      <c r="EE745" s="113"/>
      <c r="EF745" s="113"/>
      <c r="EG745" s="113"/>
      <c r="EH745" s="113"/>
      <c r="EI745" s="113"/>
      <c r="EJ745" s="113"/>
      <c r="EK745" s="113"/>
      <c r="EL745" s="113"/>
      <c r="EM745" s="113"/>
      <c r="EN745" s="113"/>
      <c r="EO745" s="113"/>
      <c r="EP745" s="113"/>
      <c r="EQ745" s="113"/>
      <c r="ER745" s="113"/>
    </row>
    <row r="746" spans="1:148">
      <c r="A746" s="113"/>
      <c r="B746" s="113"/>
      <c r="S746" s="113"/>
      <c r="T746" s="113"/>
      <c r="U746" s="113"/>
      <c r="V746" s="113"/>
      <c r="W746" s="113"/>
      <c r="X746" s="113"/>
      <c r="Y746" s="113"/>
      <c r="Z746" s="113"/>
      <c r="AA746" s="113"/>
      <c r="AB746" s="113"/>
      <c r="AC746" s="113"/>
      <c r="AD746" s="113"/>
      <c r="AE746" s="113"/>
      <c r="AF746" s="113"/>
      <c r="AG746" s="113"/>
      <c r="AH746" s="113"/>
      <c r="AI746" s="113"/>
      <c r="AJ746" s="113"/>
      <c r="AK746" s="113"/>
      <c r="AL746" s="113"/>
      <c r="AM746" s="113"/>
      <c r="AN746" s="113"/>
      <c r="AO746" s="113"/>
      <c r="AP746" s="113"/>
      <c r="AQ746" s="113"/>
      <c r="AR746" s="113"/>
      <c r="AS746" s="113"/>
      <c r="AT746" s="113"/>
      <c r="AU746" s="113"/>
      <c r="AV746" s="113"/>
      <c r="AW746" s="113"/>
      <c r="AX746" s="113"/>
      <c r="AY746" s="113"/>
      <c r="AZ746" s="113"/>
      <c r="BA746" s="113"/>
      <c r="BB746" s="113"/>
      <c r="BC746" s="113"/>
      <c r="BD746" s="113"/>
      <c r="BE746" s="113"/>
      <c r="BF746" s="113"/>
      <c r="BG746" s="113"/>
      <c r="BH746" s="113"/>
      <c r="BI746" s="113"/>
      <c r="BJ746" s="113"/>
      <c r="BK746" s="113"/>
      <c r="BL746" s="113"/>
      <c r="BM746" s="113"/>
      <c r="BN746" s="113"/>
      <c r="BO746" s="113"/>
      <c r="BP746" s="113"/>
      <c r="BQ746" s="113"/>
      <c r="BR746" s="113"/>
      <c r="BS746" s="113"/>
      <c r="BT746" s="113"/>
      <c r="BU746" s="113"/>
      <c r="BV746" s="113"/>
      <c r="BW746" s="113"/>
      <c r="BX746" s="113"/>
      <c r="BY746" s="113"/>
      <c r="BZ746" s="113"/>
      <c r="CA746" s="113"/>
      <c r="CB746" s="113"/>
      <c r="CC746" s="113"/>
      <c r="CD746" s="113"/>
      <c r="CE746" s="113"/>
      <c r="CF746" s="113"/>
      <c r="CG746" s="113"/>
      <c r="CH746" s="113"/>
      <c r="CI746" s="113"/>
      <c r="CJ746" s="113"/>
      <c r="CK746" s="113"/>
      <c r="CL746" s="113"/>
      <c r="CM746" s="113"/>
      <c r="CN746" s="113"/>
      <c r="CO746" s="113"/>
      <c r="CP746" s="113"/>
      <c r="CQ746" s="113"/>
      <c r="CR746" s="113"/>
      <c r="CS746" s="113"/>
      <c r="CT746" s="113"/>
      <c r="CU746" s="113"/>
      <c r="CV746" s="113"/>
      <c r="CW746" s="113"/>
      <c r="CX746" s="113"/>
      <c r="CY746" s="113"/>
      <c r="CZ746" s="113"/>
      <c r="DA746" s="113"/>
      <c r="DB746" s="113"/>
      <c r="DC746" s="113"/>
      <c r="DD746" s="113"/>
      <c r="DE746" s="113"/>
      <c r="DF746" s="113"/>
      <c r="DG746" s="113"/>
      <c r="DH746" s="113"/>
      <c r="DI746" s="113"/>
      <c r="DJ746" s="113"/>
      <c r="DK746" s="113"/>
      <c r="DL746" s="113"/>
      <c r="DM746" s="113"/>
      <c r="DN746" s="113"/>
      <c r="DO746" s="113"/>
      <c r="DP746" s="113"/>
      <c r="DQ746" s="113"/>
      <c r="DR746" s="113"/>
      <c r="DS746" s="113"/>
      <c r="DT746" s="113"/>
      <c r="DU746" s="113"/>
      <c r="DV746" s="113"/>
      <c r="DW746" s="113"/>
      <c r="DX746" s="113"/>
      <c r="DY746" s="113"/>
      <c r="DZ746" s="113"/>
      <c r="EA746" s="113"/>
      <c r="EB746" s="113"/>
      <c r="EC746" s="113"/>
      <c r="ED746" s="113"/>
      <c r="EE746" s="113"/>
      <c r="EF746" s="113"/>
      <c r="EG746" s="113"/>
      <c r="EH746" s="113"/>
      <c r="EI746" s="113"/>
      <c r="EJ746" s="113"/>
      <c r="EK746" s="113"/>
      <c r="EL746" s="113"/>
      <c r="EM746" s="113"/>
      <c r="EN746" s="113"/>
      <c r="EO746" s="113"/>
      <c r="EP746" s="113"/>
      <c r="EQ746" s="113"/>
      <c r="ER746" s="113"/>
    </row>
    <row r="747" spans="1:148">
      <c r="A747" s="113"/>
      <c r="B747" s="113"/>
      <c r="S747" s="113"/>
      <c r="T747" s="113"/>
      <c r="U747" s="113"/>
      <c r="V747" s="113"/>
      <c r="W747" s="113"/>
      <c r="X747" s="113"/>
      <c r="Y747" s="113"/>
      <c r="Z747" s="113"/>
      <c r="AA747" s="113"/>
      <c r="AB747" s="113"/>
      <c r="AC747" s="113"/>
      <c r="AD747" s="113"/>
      <c r="AE747" s="113"/>
      <c r="AF747" s="113"/>
      <c r="AG747" s="113"/>
      <c r="AH747" s="113"/>
      <c r="AI747" s="113"/>
      <c r="AJ747" s="113"/>
      <c r="AK747" s="113"/>
      <c r="AL747" s="113"/>
      <c r="AM747" s="113"/>
      <c r="AN747" s="113"/>
      <c r="AO747" s="113"/>
      <c r="AP747" s="113"/>
      <c r="AQ747" s="113"/>
      <c r="AR747" s="113"/>
      <c r="AS747" s="113"/>
      <c r="AT747" s="113"/>
      <c r="AU747" s="113"/>
      <c r="AV747" s="113"/>
      <c r="AW747" s="113"/>
      <c r="AX747" s="113"/>
      <c r="AY747" s="113"/>
      <c r="AZ747" s="113"/>
      <c r="BA747" s="113"/>
      <c r="BB747" s="113"/>
      <c r="BC747" s="113"/>
      <c r="BD747" s="113"/>
      <c r="BE747" s="113"/>
      <c r="BF747" s="113"/>
      <c r="BG747" s="113"/>
      <c r="BH747" s="113"/>
      <c r="BI747" s="113"/>
      <c r="BJ747" s="113"/>
      <c r="BK747" s="113"/>
      <c r="BL747" s="113"/>
      <c r="BM747" s="113"/>
      <c r="BN747" s="113"/>
      <c r="BO747" s="113"/>
      <c r="BP747" s="113"/>
      <c r="BQ747" s="113"/>
      <c r="BR747" s="113"/>
      <c r="BS747" s="113"/>
      <c r="BT747" s="113"/>
      <c r="BU747" s="113"/>
      <c r="BV747" s="113"/>
      <c r="BW747" s="113"/>
      <c r="BX747" s="113"/>
      <c r="BY747" s="113"/>
      <c r="BZ747" s="113"/>
      <c r="CA747" s="113"/>
      <c r="CB747" s="113"/>
      <c r="CC747" s="113"/>
      <c r="CD747" s="113"/>
      <c r="CE747" s="113"/>
      <c r="CF747" s="113"/>
      <c r="CG747" s="113"/>
      <c r="CH747" s="113"/>
      <c r="CI747" s="113"/>
      <c r="CJ747" s="113"/>
      <c r="CK747" s="113"/>
      <c r="CL747" s="113"/>
      <c r="CM747" s="113"/>
      <c r="CN747" s="113"/>
      <c r="CO747" s="113"/>
      <c r="CP747" s="113"/>
      <c r="CQ747" s="113"/>
      <c r="CR747" s="113"/>
      <c r="CS747" s="113"/>
      <c r="CT747" s="113"/>
      <c r="CU747" s="113"/>
      <c r="CV747" s="113"/>
      <c r="CW747" s="113"/>
      <c r="CX747" s="113"/>
      <c r="CY747" s="113"/>
      <c r="CZ747" s="113"/>
      <c r="DA747" s="113"/>
      <c r="DB747" s="113"/>
      <c r="DC747" s="113"/>
      <c r="DD747" s="113"/>
      <c r="DE747" s="113"/>
      <c r="DF747" s="113"/>
      <c r="DG747" s="113"/>
      <c r="DH747" s="113"/>
      <c r="DI747" s="113"/>
      <c r="DJ747" s="113"/>
      <c r="DK747" s="113"/>
      <c r="DL747" s="113"/>
      <c r="DM747" s="113"/>
      <c r="DN747" s="113"/>
      <c r="DO747" s="113"/>
      <c r="DP747" s="113"/>
      <c r="DQ747" s="113"/>
      <c r="DR747" s="113"/>
      <c r="DS747" s="113"/>
      <c r="DT747" s="113"/>
      <c r="DU747" s="113"/>
      <c r="DV747" s="113"/>
      <c r="DW747" s="113"/>
      <c r="DX747" s="113"/>
      <c r="DY747" s="113"/>
      <c r="DZ747" s="113"/>
      <c r="EA747" s="113"/>
      <c r="EB747" s="113"/>
      <c r="EC747" s="113"/>
      <c r="ED747" s="113"/>
      <c r="EE747" s="113"/>
      <c r="EF747" s="113"/>
      <c r="EG747" s="113"/>
      <c r="EH747" s="113"/>
      <c r="EI747" s="113"/>
      <c r="EJ747" s="113"/>
      <c r="EK747" s="113"/>
      <c r="EL747" s="113"/>
      <c r="EM747" s="113"/>
      <c r="EN747" s="113"/>
      <c r="EO747" s="113"/>
      <c r="EP747" s="113"/>
      <c r="EQ747" s="113"/>
      <c r="ER747" s="113"/>
    </row>
    <row r="748" spans="1:148">
      <c r="A748" s="113"/>
      <c r="B748" s="113"/>
      <c r="S748" s="113"/>
      <c r="T748" s="113"/>
      <c r="U748" s="113"/>
      <c r="V748" s="113"/>
      <c r="W748" s="113"/>
      <c r="X748" s="113"/>
      <c r="Y748" s="113"/>
      <c r="Z748" s="113"/>
      <c r="AA748" s="113"/>
      <c r="AB748" s="113"/>
      <c r="AC748" s="113"/>
      <c r="AD748" s="113"/>
      <c r="AE748" s="113"/>
      <c r="AF748" s="113"/>
      <c r="AG748" s="113"/>
      <c r="AH748" s="113"/>
      <c r="AI748" s="113"/>
      <c r="AJ748" s="113"/>
      <c r="AK748" s="113"/>
      <c r="AL748" s="113"/>
      <c r="AM748" s="113"/>
      <c r="AN748" s="113"/>
      <c r="AO748" s="113"/>
      <c r="AP748" s="113"/>
      <c r="AQ748" s="113"/>
      <c r="AR748" s="113"/>
      <c r="AS748" s="113"/>
      <c r="AT748" s="113"/>
      <c r="AU748" s="113"/>
      <c r="AV748" s="113"/>
      <c r="AW748" s="113"/>
      <c r="AX748" s="113"/>
      <c r="AY748" s="113"/>
      <c r="AZ748" s="113"/>
      <c r="BA748" s="113"/>
      <c r="BB748" s="113"/>
      <c r="BC748" s="113"/>
      <c r="BD748" s="113"/>
      <c r="BE748" s="113"/>
      <c r="BF748" s="113"/>
      <c r="BG748" s="113"/>
      <c r="BH748" s="113"/>
      <c r="BI748" s="113"/>
      <c r="BJ748" s="113"/>
      <c r="BK748" s="113"/>
      <c r="BL748" s="113"/>
      <c r="BM748" s="113"/>
      <c r="BN748" s="113"/>
      <c r="BO748" s="113"/>
      <c r="BP748" s="113"/>
      <c r="BQ748" s="113"/>
      <c r="BR748" s="113"/>
      <c r="BS748" s="113"/>
      <c r="BT748" s="113"/>
      <c r="BU748" s="113"/>
      <c r="BV748" s="113"/>
      <c r="BW748" s="113"/>
      <c r="BX748" s="113"/>
      <c r="BY748" s="113"/>
      <c r="BZ748" s="113"/>
      <c r="CA748" s="113"/>
      <c r="CB748" s="113"/>
      <c r="CC748" s="113"/>
      <c r="CD748" s="113"/>
      <c r="CE748" s="113"/>
      <c r="CF748" s="113"/>
      <c r="CG748" s="113"/>
      <c r="CH748" s="113"/>
      <c r="CI748" s="113"/>
      <c r="CJ748" s="113"/>
      <c r="CK748" s="113"/>
      <c r="CL748" s="113"/>
      <c r="CM748" s="113"/>
      <c r="CN748" s="113"/>
      <c r="CO748" s="113"/>
      <c r="CP748" s="113"/>
      <c r="CQ748" s="113"/>
      <c r="CR748" s="113"/>
      <c r="CS748" s="113"/>
      <c r="CT748" s="113"/>
      <c r="CU748" s="113"/>
      <c r="CV748" s="113"/>
      <c r="CW748" s="113"/>
      <c r="CX748" s="113"/>
      <c r="CY748" s="113"/>
      <c r="CZ748" s="113"/>
      <c r="DA748" s="113"/>
      <c r="DB748" s="113"/>
      <c r="DC748" s="113"/>
      <c r="DD748" s="113"/>
      <c r="DE748" s="113"/>
      <c r="DF748" s="113"/>
      <c r="DG748" s="113"/>
      <c r="DH748" s="113"/>
      <c r="DI748" s="113"/>
      <c r="DJ748" s="113"/>
      <c r="DK748" s="113"/>
      <c r="DL748" s="113"/>
      <c r="DM748" s="113"/>
      <c r="DN748" s="113"/>
      <c r="DO748" s="113"/>
      <c r="DP748" s="113"/>
      <c r="DQ748" s="113"/>
      <c r="DR748" s="113"/>
      <c r="DS748" s="113"/>
      <c r="DT748" s="113"/>
      <c r="DU748" s="113"/>
      <c r="DV748" s="113"/>
      <c r="DW748" s="113"/>
      <c r="DX748" s="113"/>
      <c r="DY748" s="113"/>
      <c r="DZ748" s="113"/>
      <c r="EA748" s="113"/>
      <c r="EB748" s="113"/>
      <c r="EC748" s="113"/>
      <c r="ED748" s="113"/>
      <c r="EE748" s="113"/>
      <c r="EF748" s="113"/>
      <c r="EG748" s="113"/>
      <c r="EH748" s="113"/>
      <c r="EI748" s="113"/>
      <c r="EJ748" s="113"/>
      <c r="EK748" s="113"/>
      <c r="EL748" s="113"/>
      <c r="EM748" s="113"/>
      <c r="EN748" s="113"/>
      <c r="EO748" s="113"/>
      <c r="EP748" s="113"/>
      <c r="EQ748" s="113"/>
      <c r="ER748" s="113"/>
    </row>
    <row r="749" spans="1:148">
      <c r="A749" s="113"/>
      <c r="B749" s="113"/>
      <c r="S749" s="113"/>
      <c r="T749" s="113"/>
      <c r="U749" s="113"/>
      <c r="V749" s="113"/>
      <c r="W749" s="113"/>
      <c r="X749" s="113"/>
      <c r="Y749" s="113"/>
      <c r="Z749" s="113"/>
      <c r="AA749" s="113"/>
      <c r="AB749" s="113"/>
      <c r="AC749" s="113"/>
      <c r="AD749" s="113"/>
      <c r="AE749" s="113"/>
      <c r="AF749" s="113"/>
      <c r="AG749" s="113"/>
      <c r="AH749" s="113"/>
      <c r="AI749" s="113"/>
      <c r="AJ749" s="113"/>
      <c r="AK749" s="113"/>
      <c r="AL749" s="113"/>
      <c r="AM749" s="113"/>
      <c r="AN749" s="113"/>
      <c r="AO749" s="113"/>
      <c r="AP749" s="113"/>
      <c r="AQ749" s="113"/>
      <c r="AR749" s="113"/>
      <c r="AS749" s="113"/>
      <c r="AT749" s="113"/>
      <c r="AU749" s="113"/>
      <c r="AV749" s="113"/>
      <c r="AW749" s="113"/>
      <c r="AX749" s="113"/>
      <c r="AY749" s="113"/>
      <c r="AZ749" s="113"/>
      <c r="BA749" s="113"/>
      <c r="BB749" s="113"/>
      <c r="BC749" s="113"/>
      <c r="BD749" s="113"/>
      <c r="BE749" s="113"/>
      <c r="BF749" s="113"/>
      <c r="BG749" s="113"/>
      <c r="BH749" s="113"/>
      <c r="BI749" s="113"/>
      <c r="BJ749" s="113"/>
      <c r="BK749" s="113"/>
      <c r="BL749" s="113"/>
      <c r="BM749" s="113"/>
      <c r="BN749" s="113"/>
      <c r="BO749" s="113"/>
      <c r="BP749" s="113"/>
      <c r="BQ749" s="113"/>
      <c r="BR749" s="113"/>
      <c r="BS749" s="113"/>
      <c r="BT749" s="113"/>
      <c r="BU749" s="113"/>
      <c r="BV749" s="113"/>
      <c r="BW749" s="113"/>
      <c r="BX749" s="113"/>
      <c r="BY749" s="113"/>
      <c r="BZ749" s="113"/>
      <c r="CA749" s="113"/>
      <c r="CB749" s="113"/>
      <c r="CC749" s="113"/>
      <c r="CD749" s="113"/>
      <c r="CE749" s="113"/>
      <c r="CF749" s="113"/>
      <c r="CG749" s="113"/>
      <c r="CH749" s="113"/>
      <c r="CI749" s="113"/>
      <c r="CJ749" s="113"/>
      <c r="CK749" s="113"/>
      <c r="CL749" s="113"/>
      <c r="CM749" s="113"/>
      <c r="CN749" s="113"/>
      <c r="CO749" s="113"/>
      <c r="CP749" s="113"/>
      <c r="CQ749" s="113"/>
      <c r="CR749" s="113"/>
      <c r="CS749" s="113"/>
      <c r="CT749" s="113"/>
      <c r="CU749" s="113"/>
      <c r="CV749" s="113"/>
      <c r="CW749" s="113"/>
      <c r="CX749" s="113"/>
      <c r="CY749" s="113"/>
      <c r="CZ749" s="113"/>
      <c r="DA749" s="113"/>
      <c r="DB749" s="113"/>
      <c r="DC749" s="113"/>
      <c r="DD749" s="113"/>
      <c r="DE749" s="113"/>
      <c r="DF749" s="113"/>
      <c r="DG749" s="113"/>
      <c r="DH749" s="113"/>
      <c r="DI749" s="113"/>
      <c r="DJ749" s="113"/>
      <c r="DK749" s="113"/>
      <c r="DL749" s="113"/>
      <c r="DM749" s="113"/>
      <c r="DN749" s="113"/>
      <c r="DO749" s="113"/>
      <c r="DP749" s="113"/>
      <c r="DQ749" s="113"/>
      <c r="DR749" s="113"/>
      <c r="DS749" s="113"/>
      <c r="DT749" s="113"/>
      <c r="DU749" s="113"/>
      <c r="DV749" s="113"/>
      <c r="DW749" s="113"/>
      <c r="DX749" s="113"/>
      <c r="DY749" s="113"/>
      <c r="DZ749" s="113"/>
      <c r="EA749" s="113"/>
      <c r="EB749" s="113"/>
      <c r="EC749" s="113"/>
      <c r="ED749" s="113"/>
      <c r="EE749" s="113"/>
      <c r="EF749" s="113"/>
      <c r="EG749" s="113"/>
      <c r="EH749" s="113"/>
      <c r="EI749" s="113"/>
      <c r="EJ749" s="113"/>
      <c r="EK749" s="113"/>
      <c r="EL749" s="113"/>
      <c r="EM749" s="113"/>
      <c r="EN749" s="113"/>
      <c r="EO749" s="113"/>
      <c r="EP749" s="113"/>
      <c r="EQ749" s="113"/>
      <c r="ER749" s="113"/>
    </row>
    <row r="750" spans="1:148">
      <c r="A750" s="113"/>
      <c r="B750" s="113"/>
      <c r="S750" s="113"/>
      <c r="T750" s="113"/>
      <c r="U750" s="113"/>
      <c r="V750" s="113"/>
      <c r="W750" s="113"/>
      <c r="X750" s="113"/>
      <c r="Y750" s="113"/>
      <c r="Z750" s="113"/>
      <c r="AA750" s="113"/>
      <c r="AB750" s="113"/>
      <c r="AC750" s="113"/>
      <c r="AD750" s="113"/>
      <c r="AE750" s="113"/>
      <c r="AF750" s="113"/>
      <c r="AG750" s="113"/>
      <c r="AH750" s="113"/>
      <c r="AI750" s="113"/>
      <c r="AJ750" s="113"/>
      <c r="AK750" s="113"/>
      <c r="AL750" s="113"/>
      <c r="AM750" s="113"/>
      <c r="AN750" s="113"/>
      <c r="AO750" s="113"/>
      <c r="AP750" s="113"/>
      <c r="AQ750" s="113"/>
      <c r="AR750" s="113"/>
      <c r="AS750" s="113"/>
      <c r="AT750" s="113"/>
      <c r="AU750" s="113"/>
      <c r="AV750" s="113"/>
      <c r="AW750" s="113"/>
      <c r="AX750" s="113"/>
      <c r="AY750" s="113"/>
      <c r="AZ750" s="113"/>
      <c r="BA750" s="113"/>
      <c r="BB750" s="113"/>
      <c r="BC750" s="113"/>
      <c r="BD750" s="113"/>
      <c r="BE750" s="113"/>
      <c r="BF750" s="113"/>
      <c r="BG750" s="113"/>
      <c r="BH750" s="113"/>
      <c r="BI750" s="113"/>
      <c r="BJ750" s="113"/>
      <c r="BK750" s="113"/>
      <c r="BL750" s="113"/>
      <c r="BM750" s="113"/>
      <c r="BN750" s="113"/>
      <c r="BO750" s="113"/>
      <c r="BP750" s="113"/>
      <c r="BQ750" s="113"/>
      <c r="BR750" s="113"/>
      <c r="BS750" s="113"/>
      <c r="BT750" s="113"/>
      <c r="BU750" s="113"/>
      <c r="BV750" s="113"/>
      <c r="BW750" s="113"/>
      <c r="BX750" s="113"/>
      <c r="BY750" s="113"/>
      <c r="BZ750" s="113"/>
      <c r="CA750" s="113"/>
      <c r="CB750" s="113"/>
      <c r="CC750" s="113"/>
      <c r="CD750" s="113"/>
      <c r="CE750" s="113"/>
      <c r="CF750" s="113"/>
      <c r="CG750" s="113"/>
      <c r="CH750" s="113"/>
      <c r="CI750" s="113"/>
      <c r="CJ750" s="113"/>
      <c r="CK750" s="113"/>
      <c r="CL750" s="113"/>
      <c r="CM750" s="113"/>
      <c r="CN750" s="113"/>
      <c r="CO750" s="113"/>
      <c r="CP750" s="113"/>
      <c r="CQ750" s="113"/>
      <c r="CR750" s="113"/>
      <c r="CS750" s="113"/>
      <c r="CT750" s="113"/>
      <c r="CU750" s="113"/>
      <c r="CV750" s="113"/>
      <c r="CW750" s="113"/>
      <c r="CX750" s="113"/>
      <c r="CY750" s="113"/>
      <c r="CZ750" s="113"/>
      <c r="DA750" s="113"/>
      <c r="DB750" s="113"/>
      <c r="DC750" s="113"/>
      <c r="DD750" s="113"/>
      <c r="DE750" s="113"/>
      <c r="DF750" s="113"/>
      <c r="DG750" s="113"/>
      <c r="DH750" s="113"/>
      <c r="DI750" s="113"/>
      <c r="DJ750" s="113"/>
      <c r="DK750" s="113"/>
      <c r="DL750" s="113"/>
      <c r="DM750" s="113"/>
      <c r="DN750" s="113"/>
      <c r="DO750" s="113"/>
      <c r="DP750" s="113"/>
      <c r="DQ750" s="113"/>
      <c r="DR750" s="113"/>
      <c r="DS750" s="113"/>
      <c r="DT750" s="113"/>
      <c r="DU750" s="113"/>
      <c r="DV750" s="113"/>
      <c r="DW750" s="113"/>
      <c r="DX750" s="113"/>
      <c r="DY750" s="113"/>
      <c r="DZ750" s="113"/>
      <c r="EA750" s="113"/>
      <c r="EB750" s="113"/>
      <c r="EC750" s="113"/>
      <c r="ED750" s="113"/>
      <c r="EE750" s="113"/>
      <c r="EF750" s="113"/>
      <c r="EG750" s="113"/>
      <c r="EH750" s="113"/>
      <c r="EI750" s="113"/>
      <c r="EJ750" s="113"/>
      <c r="EK750" s="113"/>
      <c r="EL750" s="113"/>
      <c r="EM750" s="113"/>
      <c r="EN750" s="113"/>
      <c r="EO750" s="113"/>
      <c r="EP750" s="113"/>
      <c r="EQ750" s="113"/>
      <c r="ER750" s="113"/>
    </row>
    <row r="751" spans="1:148">
      <c r="A751" s="113"/>
      <c r="B751" s="113"/>
      <c r="S751" s="113"/>
      <c r="T751" s="113"/>
      <c r="U751" s="113"/>
      <c r="V751" s="113"/>
      <c r="W751" s="113"/>
      <c r="X751" s="113"/>
      <c r="Y751" s="113"/>
      <c r="Z751" s="113"/>
      <c r="AA751" s="113"/>
      <c r="AB751" s="113"/>
      <c r="AC751" s="113"/>
      <c r="AD751" s="113"/>
      <c r="AE751" s="113"/>
      <c r="AF751" s="113"/>
      <c r="AG751" s="113"/>
      <c r="AH751" s="113"/>
      <c r="AI751" s="113"/>
      <c r="AJ751" s="113"/>
      <c r="AK751" s="113"/>
      <c r="AL751" s="113"/>
      <c r="AM751" s="113"/>
      <c r="AN751" s="113"/>
      <c r="AO751" s="113"/>
      <c r="AP751" s="113"/>
      <c r="AQ751" s="113"/>
      <c r="AR751" s="113"/>
      <c r="AS751" s="113"/>
      <c r="AT751" s="113"/>
      <c r="AU751" s="113"/>
      <c r="AV751" s="113"/>
      <c r="AW751" s="113"/>
      <c r="AX751" s="113"/>
      <c r="AY751" s="113"/>
      <c r="AZ751" s="113"/>
      <c r="BA751" s="113"/>
      <c r="BB751" s="113"/>
      <c r="BC751" s="113"/>
      <c r="BD751" s="113"/>
      <c r="BE751" s="113"/>
      <c r="BF751" s="113"/>
      <c r="BG751" s="113"/>
      <c r="BH751" s="113"/>
      <c r="BI751" s="113"/>
      <c r="BJ751" s="113"/>
      <c r="BK751" s="113"/>
      <c r="BL751" s="113"/>
      <c r="BM751" s="113"/>
      <c r="BN751" s="113"/>
      <c r="BO751" s="113"/>
      <c r="BP751" s="113"/>
      <c r="BQ751" s="113"/>
      <c r="BR751" s="113"/>
      <c r="BS751" s="113"/>
      <c r="BT751" s="113"/>
      <c r="BU751" s="113"/>
      <c r="BV751" s="113"/>
      <c r="BW751" s="113"/>
      <c r="BX751" s="113"/>
      <c r="BY751" s="113"/>
      <c r="BZ751" s="113"/>
      <c r="CA751" s="113"/>
      <c r="CB751" s="113"/>
      <c r="CC751" s="113"/>
      <c r="CD751" s="113"/>
      <c r="CE751" s="113"/>
      <c r="CF751" s="113"/>
      <c r="CG751" s="113"/>
      <c r="CH751" s="113"/>
      <c r="CI751" s="113"/>
      <c r="CJ751" s="113"/>
      <c r="CK751" s="113"/>
      <c r="CL751" s="113"/>
      <c r="CM751" s="113"/>
      <c r="CN751" s="113"/>
      <c r="CO751" s="113"/>
      <c r="CP751" s="113"/>
      <c r="CQ751" s="113"/>
      <c r="CR751" s="113"/>
      <c r="CS751" s="113"/>
      <c r="CT751" s="113"/>
      <c r="CU751" s="113"/>
      <c r="CV751" s="113"/>
      <c r="CW751" s="113"/>
      <c r="CX751" s="113"/>
      <c r="CY751" s="113"/>
      <c r="CZ751" s="113"/>
      <c r="DA751" s="113"/>
      <c r="DB751" s="113"/>
      <c r="DC751" s="113"/>
      <c r="DD751" s="113"/>
      <c r="DE751" s="113"/>
      <c r="DF751" s="113"/>
      <c r="DG751" s="113"/>
      <c r="DH751" s="113"/>
      <c r="DI751" s="113"/>
      <c r="DJ751" s="113"/>
      <c r="DK751" s="113"/>
      <c r="DL751" s="113"/>
      <c r="DM751" s="113"/>
      <c r="DN751" s="113"/>
      <c r="DO751" s="113"/>
      <c r="DP751" s="113"/>
      <c r="DQ751" s="113"/>
      <c r="DR751" s="113"/>
      <c r="DS751" s="113"/>
      <c r="DT751" s="113"/>
      <c r="DU751" s="113"/>
      <c r="DV751" s="113"/>
      <c r="DW751" s="113"/>
      <c r="DX751" s="113"/>
      <c r="DY751" s="113"/>
      <c r="DZ751" s="113"/>
      <c r="EA751" s="113"/>
      <c r="EB751" s="113"/>
      <c r="EC751" s="113"/>
      <c r="ED751" s="113"/>
      <c r="EE751" s="113"/>
      <c r="EF751" s="113"/>
      <c r="EG751" s="113"/>
      <c r="EH751" s="113"/>
      <c r="EI751" s="113"/>
      <c r="EJ751" s="113"/>
      <c r="EK751" s="113"/>
      <c r="EL751" s="113"/>
      <c r="EM751" s="113"/>
      <c r="EN751" s="113"/>
      <c r="EO751" s="113"/>
      <c r="EP751" s="113"/>
      <c r="EQ751" s="113"/>
      <c r="ER751" s="113"/>
    </row>
    <row r="752" spans="1:148">
      <c r="A752" s="113"/>
      <c r="B752" s="113"/>
      <c r="S752" s="113"/>
      <c r="T752" s="113"/>
      <c r="U752" s="113"/>
      <c r="V752" s="113"/>
      <c r="W752" s="113"/>
      <c r="X752" s="113"/>
      <c r="Y752" s="113"/>
      <c r="Z752" s="113"/>
      <c r="AA752" s="113"/>
      <c r="AB752" s="113"/>
      <c r="AC752" s="113"/>
      <c r="AD752" s="113"/>
      <c r="AE752" s="113"/>
      <c r="AF752" s="113"/>
      <c r="AG752" s="113"/>
      <c r="AH752" s="113"/>
      <c r="AI752" s="113"/>
      <c r="AJ752" s="113"/>
      <c r="AK752" s="113"/>
      <c r="AL752" s="113"/>
      <c r="AM752" s="113"/>
      <c r="AN752" s="113"/>
      <c r="AO752" s="113"/>
      <c r="AP752" s="113"/>
      <c r="AQ752" s="113"/>
      <c r="AR752" s="113"/>
      <c r="AS752" s="113"/>
      <c r="AT752" s="113"/>
      <c r="AU752" s="113"/>
      <c r="AV752" s="113"/>
      <c r="AW752" s="113"/>
      <c r="AX752" s="113"/>
      <c r="AY752" s="113"/>
      <c r="AZ752" s="113"/>
      <c r="BA752" s="113"/>
      <c r="BB752" s="113"/>
      <c r="BC752" s="113"/>
      <c r="BD752" s="113"/>
      <c r="BE752" s="113"/>
      <c r="BF752" s="113"/>
      <c r="BG752" s="113"/>
      <c r="BH752" s="113"/>
      <c r="BI752" s="113"/>
      <c r="BJ752" s="113"/>
      <c r="BK752" s="113"/>
      <c r="BL752" s="113"/>
      <c r="BM752" s="113"/>
      <c r="BN752" s="113"/>
      <c r="BO752" s="113"/>
      <c r="BP752" s="113"/>
      <c r="BQ752" s="113"/>
      <c r="BR752" s="113"/>
      <c r="BS752" s="113"/>
      <c r="BT752" s="113"/>
      <c r="BU752" s="113"/>
      <c r="BV752" s="113"/>
      <c r="BW752" s="113"/>
      <c r="BX752" s="113"/>
      <c r="BY752" s="113"/>
      <c r="BZ752" s="113"/>
      <c r="CA752" s="113"/>
      <c r="CB752" s="113"/>
      <c r="CC752" s="113"/>
      <c r="CD752" s="113"/>
      <c r="CE752" s="113"/>
      <c r="CF752" s="113"/>
      <c r="CG752" s="113"/>
      <c r="CH752" s="113"/>
      <c r="CI752" s="113"/>
      <c r="CJ752" s="113"/>
      <c r="CK752" s="113"/>
      <c r="CL752" s="113"/>
      <c r="CM752" s="113"/>
      <c r="CN752" s="113"/>
      <c r="CO752" s="113"/>
      <c r="CP752" s="113"/>
      <c r="CQ752" s="113"/>
      <c r="CR752" s="113"/>
      <c r="CS752" s="113"/>
      <c r="CT752" s="113"/>
      <c r="CU752" s="113"/>
      <c r="CV752" s="113"/>
      <c r="CW752" s="113"/>
      <c r="CX752" s="113"/>
      <c r="CY752" s="113"/>
      <c r="CZ752" s="113"/>
      <c r="DA752" s="113"/>
      <c r="DB752" s="113"/>
      <c r="DC752" s="113"/>
      <c r="DD752" s="113"/>
      <c r="DE752" s="113"/>
      <c r="DF752" s="113"/>
      <c r="DG752" s="113"/>
      <c r="DH752" s="113"/>
      <c r="DI752" s="113"/>
      <c r="DJ752" s="113"/>
      <c r="DK752" s="113"/>
      <c r="DL752" s="113"/>
      <c r="DM752" s="113"/>
      <c r="DN752" s="113"/>
      <c r="DO752" s="113"/>
      <c r="DP752" s="113"/>
      <c r="DQ752" s="113"/>
      <c r="DR752" s="113"/>
      <c r="DS752" s="113"/>
      <c r="DT752" s="113"/>
      <c r="DU752" s="113"/>
      <c r="DV752" s="113"/>
      <c r="DW752" s="113"/>
      <c r="DX752" s="113"/>
      <c r="DY752" s="113"/>
      <c r="DZ752" s="113"/>
      <c r="EA752" s="113"/>
      <c r="EB752" s="113"/>
      <c r="EC752" s="113"/>
      <c r="ED752" s="113"/>
      <c r="EE752" s="113"/>
      <c r="EF752" s="113"/>
      <c r="EG752" s="113"/>
      <c r="EH752" s="113"/>
      <c r="EI752" s="113"/>
      <c r="EJ752" s="113"/>
      <c r="EK752" s="113"/>
      <c r="EL752" s="113"/>
      <c r="EM752" s="113"/>
      <c r="EN752" s="113"/>
      <c r="EO752" s="113"/>
      <c r="EP752" s="113"/>
      <c r="EQ752" s="113"/>
      <c r="ER752" s="113"/>
    </row>
    <row r="753" spans="1:148">
      <c r="A753" s="113"/>
      <c r="B753" s="113"/>
      <c r="S753" s="113"/>
      <c r="T753" s="113"/>
      <c r="U753" s="113"/>
      <c r="V753" s="113"/>
      <c r="W753" s="113"/>
      <c r="X753" s="113"/>
      <c r="Y753" s="113"/>
      <c r="Z753" s="113"/>
      <c r="AA753" s="113"/>
      <c r="AB753" s="113"/>
      <c r="AC753" s="113"/>
      <c r="AD753" s="113"/>
      <c r="AE753" s="113"/>
      <c r="AF753" s="113"/>
      <c r="AG753" s="113"/>
      <c r="AH753" s="113"/>
      <c r="AI753" s="113"/>
      <c r="AJ753" s="113"/>
      <c r="AK753" s="113"/>
      <c r="AL753" s="113"/>
      <c r="AM753" s="113"/>
      <c r="AN753" s="113"/>
      <c r="AO753" s="113"/>
      <c r="AP753" s="113"/>
      <c r="AQ753" s="113"/>
      <c r="AR753" s="113"/>
      <c r="AS753" s="113"/>
      <c r="AT753" s="113"/>
      <c r="AU753" s="113"/>
      <c r="AV753" s="113"/>
      <c r="AW753" s="113"/>
      <c r="AX753" s="113"/>
      <c r="AY753" s="113"/>
      <c r="AZ753" s="113"/>
      <c r="BA753" s="113"/>
      <c r="BB753" s="113"/>
      <c r="BC753" s="113"/>
      <c r="BD753" s="113"/>
      <c r="BE753" s="113"/>
      <c r="BF753" s="113"/>
      <c r="BG753" s="113"/>
      <c r="BH753" s="113"/>
      <c r="BI753" s="113"/>
      <c r="BJ753" s="113"/>
      <c r="BK753" s="113"/>
      <c r="BL753" s="113"/>
      <c r="BM753" s="113"/>
      <c r="BN753" s="113"/>
      <c r="BO753" s="113"/>
      <c r="BP753" s="113"/>
      <c r="BQ753" s="113"/>
      <c r="BR753" s="113"/>
      <c r="BS753" s="113"/>
      <c r="BT753" s="113"/>
      <c r="BU753" s="113"/>
      <c r="BV753" s="113"/>
      <c r="BW753" s="113"/>
      <c r="BX753" s="113"/>
      <c r="BY753" s="113"/>
      <c r="BZ753" s="113"/>
      <c r="CA753" s="113"/>
      <c r="CB753" s="113"/>
      <c r="CC753" s="113"/>
      <c r="CD753" s="113"/>
      <c r="CE753" s="113"/>
      <c r="CF753" s="113"/>
      <c r="CG753" s="113"/>
      <c r="CH753" s="113"/>
      <c r="CI753" s="113"/>
      <c r="CJ753" s="113"/>
      <c r="CK753" s="113"/>
      <c r="CL753" s="113"/>
      <c r="CM753" s="113"/>
      <c r="CN753" s="113"/>
      <c r="CO753" s="113"/>
      <c r="CP753" s="113"/>
      <c r="CQ753" s="113"/>
      <c r="CR753" s="113"/>
      <c r="CS753" s="113"/>
      <c r="CT753" s="113"/>
      <c r="CU753" s="113"/>
      <c r="CV753" s="113"/>
      <c r="CW753" s="113"/>
      <c r="CX753" s="113"/>
      <c r="CY753" s="113"/>
      <c r="CZ753" s="113"/>
      <c r="DA753" s="113"/>
      <c r="DB753" s="113"/>
      <c r="DC753" s="113"/>
      <c r="DD753" s="113"/>
      <c r="DE753" s="113"/>
      <c r="DF753" s="113"/>
      <c r="DG753" s="113"/>
      <c r="DH753" s="113"/>
      <c r="DI753" s="113"/>
      <c r="DJ753" s="113"/>
      <c r="DK753" s="113"/>
      <c r="DL753" s="113"/>
      <c r="DM753" s="113"/>
      <c r="DN753" s="113"/>
      <c r="DO753" s="113"/>
      <c r="DP753" s="113"/>
      <c r="DQ753" s="113"/>
      <c r="DR753" s="113"/>
      <c r="DS753" s="113"/>
      <c r="DT753" s="113"/>
      <c r="DU753" s="113"/>
      <c r="DV753" s="113"/>
      <c r="DW753" s="113"/>
      <c r="DX753" s="113"/>
      <c r="DY753" s="113"/>
      <c r="DZ753" s="113"/>
      <c r="EA753" s="113"/>
      <c r="EB753" s="113"/>
      <c r="EC753" s="113"/>
      <c r="ED753" s="113"/>
      <c r="EE753" s="113"/>
      <c r="EF753" s="113"/>
      <c r="EG753" s="113"/>
      <c r="EH753" s="113"/>
      <c r="EI753" s="113"/>
      <c r="EJ753" s="113"/>
      <c r="EK753" s="113"/>
      <c r="EL753" s="113"/>
      <c r="EM753" s="113"/>
      <c r="EN753" s="113"/>
      <c r="EO753" s="113"/>
      <c r="EP753" s="113"/>
      <c r="EQ753" s="113"/>
      <c r="ER753" s="113"/>
    </row>
    <row r="754" spans="1:148">
      <c r="A754" s="113"/>
      <c r="B754" s="113"/>
      <c r="S754" s="113"/>
      <c r="T754" s="113"/>
      <c r="U754" s="113"/>
      <c r="V754" s="113"/>
      <c r="W754" s="113"/>
      <c r="X754" s="113"/>
      <c r="Y754" s="113"/>
      <c r="Z754" s="113"/>
      <c r="AA754" s="113"/>
      <c r="AB754" s="113"/>
      <c r="AC754" s="113"/>
      <c r="AD754" s="113"/>
      <c r="AE754" s="113"/>
      <c r="AF754" s="113"/>
      <c r="AG754" s="113"/>
      <c r="AH754" s="113"/>
      <c r="AI754" s="113"/>
      <c r="AJ754" s="113"/>
      <c r="AK754" s="113"/>
      <c r="AL754" s="113"/>
      <c r="AM754" s="113"/>
      <c r="AN754" s="113"/>
      <c r="AO754" s="113"/>
      <c r="AP754" s="113"/>
      <c r="AQ754" s="113"/>
      <c r="AR754" s="113"/>
      <c r="AS754" s="113"/>
      <c r="AT754" s="113"/>
      <c r="AU754" s="113"/>
      <c r="AV754" s="113"/>
      <c r="AW754" s="113"/>
      <c r="AX754" s="113"/>
      <c r="AY754" s="113"/>
      <c r="AZ754" s="113"/>
      <c r="BA754" s="113"/>
      <c r="BB754" s="113"/>
      <c r="BC754" s="113"/>
      <c r="BD754" s="113"/>
      <c r="BE754" s="113"/>
      <c r="BF754" s="113"/>
      <c r="BG754" s="113"/>
      <c r="BH754" s="113"/>
      <c r="BI754" s="113"/>
      <c r="BJ754" s="113"/>
      <c r="BK754" s="113"/>
      <c r="BL754" s="113"/>
      <c r="BM754" s="113"/>
      <c r="BN754" s="113"/>
      <c r="BO754" s="113"/>
      <c r="BP754" s="113"/>
      <c r="BQ754" s="113"/>
      <c r="BR754" s="113"/>
      <c r="BS754" s="113"/>
      <c r="BT754" s="113"/>
      <c r="BU754" s="113"/>
      <c r="BV754" s="113"/>
      <c r="BW754" s="113"/>
      <c r="BX754" s="113"/>
      <c r="BY754" s="113"/>
      <c r="BZ754" s="113"/>
      <c r="CA754" s="113"/>
      <c r="CB754" s="113"/>
      <c r="CC754" s="113"/>
      <c r="CD754" s="113"/>
      <c r="CE754" s="113"/>
      <c r="CF754" s="113"/>
      <c r="CG754" s="113"/>
      <c r="CH754" s="113"/>
      <c r="CI754" s="113"/>
      <c r="CJ754" s="113"/>
      <c r="CK754" s="113"/>
      <c r="CL754" s="113"/>
      <c r="CM754" s="113"/>
      <c r="CN754" s="113"/>
      <c r="CO754" s="113"/>
      <c r="CP754" s="113"/>
      <c r="CQ754" s="113"/>
      <c r="CR754" s="113"/>
      <c r="CS754" s="113"/>
      <c r="CT754" s="113"/>
      <c r="CU754" s="113"/>
      <c r="CV754" s="113"/>
      <c r="CW754" s="113"/>
      <c r="CX754" s="113"/>
      <c r="CY754" s="113"/>
      <c r="CZ754" s="113"/>
      <c r="DA754" s="113"/>
      <c r="DB754" s="113"/>
      <c r="DC754" s="113"/>
      <c r="DD754" s="113"/>
      <c r="DE754" s="113"/>
      <c r="DF754" s="113"/>
      <c r="DG754" s="113"/>
      <c r="DH754" s="113"/>
      <c r="DI754" s="113"/>
      <c r="DJ754" s="113"/>
      <c r="DK754" s="113"/>
      <c r="DL754" s="113"/>
      <c r="DM754" s="113"/>
      <c r="DN754" s="113"/>
      <c r="DO754" s="113"/>
      <c r="DP754" s="113"/>
      <c r="DQ754" s="113"/>
      <c r="DR754" s="113"/>
      <c r="DS754" s="113"/>
      <c r="DT754" s="113"/>
      <c r="DU754" s="113"/>
      <c r="DV754" s="113"/>
      <c r="DW754" s="113"/>
      <c r="DX754" s="113"/>
      <c r="DY754" s="113"/>
      <c r="DZ754" s="113"/>
      <c r="EA754" s="113"/>
      <c r="EB754" s="113"/>
      <c r="EC754" s="113"/>
      <c r="ED754" s="113"/>
      <c r="EE754" s="113"/>
      <c r="EF754" s="113"/>
      <c r="EG754" s="113"/>
      <c r="EH754" s="113"/>
      <c r="EI754" s="113"/>
      <c r="EJ754" s="113"/>
      <c r="EK754" s="113"/>
      <c r="EL754" s="113"/>
      <c r="EM754" s="113"/>
      <c r="EN754" s="113"/>
      <c r="EO754" s="113"/>
      <c r="EP754" s="113"/>
      <c r="EQ754" s="113"/>
      <c r="ER754" s="113"/>
    </row>
    <row r="755" spans="1:148">
      <c r="A755" s="113"/>
      <c r="B755" s="113"/>
      <c r="S755" s="113"/>
      <c r="T755" s="113"/>
      <c r="U755" s="113"/>
      <c r="V755" s="113"/>
      <c r="W755" s="113"/>
      <c r="X755" s="113"/>
      <c r="Y755" s="113"/>
      <c r="Z755" s="113"/>
      <c r="AA755" s="113"/>
      <c r="AB755" s="113"/>
      <c r="AC755" s="113"/>
      <c r="AD755" s="113"/>
      <c r="AE755" s="113"/>
      <c r="AF755" s="113"/>
      <c r="AG755" s="113"/>
      <c r="AH755" s="113"/>
      <c r="AI755" s="113"/>
      <c r="AJ755" s="113"/>
      <c r="AK755" s="113"/>
      <c r="AL755" s="113"/>
      <c r="AM755" s="113"/>
      <c r="AN755" s="113"/>
      <c r="AO755" s="113"/>
      <c r="AP755" s="113"/>
      <c r="AQ755" s="113"/>
      <c r="AR755" s="113"/>
      <c r="AS755" s="113"/>
      <c r="AT755" s="113"/>
      <c r="AU755" s="113"/>
      <c r="AV755" s="113"/>
      <c r="AW755" s="113"/>
      <c r="AX755" s="113"/>
      <c r="AY755" s="113"/>
      <c r="AZ755" s="113"/>
      <c r="BA755" s="113"/>
      <c r="BB755" s="113"/>
      <c r="BC755" s="113"/>
      <c r="BD755" s="113"/>
      <c r="BE755" s="113"/>
      <c r="BF755" s="113"/>
      <c r="BG755" s="113"/>
      <c r="BH755" s="113"/>
      <c r="BI755" s="113"/>
      <c r="BJ755" s="113"/>
      <c r="BK755" s="113"/>
      <c r="BL755" s="113"/>
      <c r="BM755" s="113"/>
      <c r="BN755" s="113"/>
      <c r="BO755" s="113"/>
      <c r="BP755" s="113"/>
      <c r="BQ755" s="113"/>
      <c r="BR755" s="113"/>
      <c r="BS755" s="113"/>
      <c r="BT755" s="113"/>
      <c r="BU755" s="113"/>
      <c r="BV755" s="113"/>
      <c r="BW755" s="113"/>
      <c r="BX755" s="113"/>
      <c r="BY755" s="113"/>
      <c r="BZ755" s="113"/>
      <c r="CA755" s="113"/>
      <c r="CB755" s="113"/>
      <c r="CC755" s="113"/>
      <c r="CD755" s="113"/>
      <c r="CE755" s="113"/>
      <c r="CF755" s="113"/>
      <c r="CG755" s="113"/>
      <c r="CH755" s="113"/>
      <c r="CI755" s="113"/>
      <c r="CJ755" s="113"/>
      <c r="CK755" s="113"/>
      <c r="CL755" s="113"/>
      <c r="CM755" s="113"/>
      <c r="CN755" s="113"/>
      <c r="CO755" s="113"/>
      <c r="CP755" s="113"/>
      <c r="CQ755" s="113"/>
      <c r="CR755" s="113"/>
      <c r="CS755" s="113"/>
      <c r="CT755" s="113"/>
      <c r="CU755" s="113"/>
      <c r="CV755" s="113"/>
      <c r="CW755" s="113"/>
      <c r="CX755" s="113"/>
      <c r="CY755" s="113"/>
      <c r="CZ755" s="113"/>
      <c r="DA755" s="113"/>
      <c r="DB755" s="113"/>
      <c r="DC755" s="113"/>
      <c r="DD755" s="113"/>
      <c r="DE755" s="113"/>
      <c r="DF755" s="113"/>
      <c r="DG755" s="113"/>
      <c r="DH755" s="113"/>
      <c r="DI755" s="113"/>
      <c r="DJ755" s="113"/>
      <c r="DK755" s="113"/>
      <c r="DL755" s="113"/>
      <c r="DM755" s="113"/>
      <c r="DN755" s="113"/>
      <c r="DO755" s="113"/>
      <c r="DP755" s="113"/>
      <c r="DQ755" s="113"/>
      <c r="DR755" s="113"/>
      <c r="DS755" s="113"/>
      <c r="DT755" s="113"/>
      <c r="DU755" s="113"/>
      <c r="DV755" s="113"/>
      <c r="DW755" s="113"/>
      <c r="DX755" s="113"/>
      <c r="DY755" s="113"/>
      <c r="DZ755" s="113"/>
      <c r="EA755" s="113"/>
      <c r="EB755" s="113"/>
      <c r="EC755" s="113"/>
      <c r="ED755" s="113"/>
      <c r="EE755" s="113"/>
      <c r="EF755" s="113"/>
      <c r="EG755" s="113"/>
      <c r="EH755" s="113"/>
      <c r="EI755" s="113"/>
      <c r="EJ755" s="113"/>
      <c r="EK755" s="113"/>
      <c r="EL755" s="113"/>
      <c r="EM755" s="113"/>
      <c r="EN755" s="113"/>
      <c r="EO755" s="113"/>
      <c r="EP755" s="113"/>
      <c r="EQ755" s="113"/>
      <c r="ER755" s="113"/>
    </row>
    <row r="756" spans="1:148">
      <c r="A756" s="113"/>
      <c r="B756" s="113"/>
      <c r="S756" s="113"/>
      <c r="T756" s="113"/>
      <c r="U756" s="113"/>
      <c r="V756" s="113"/>
      <c r="W756" s="113"/>
      <c r="X756" s="113"/>
      <c r="Y756" s="113"/>
      <c r="Z756" s="113"/>
      <c r="AA756" s="113"/>
      <c r="AB756" s="113"/>
      <c r="AC756" s="113"/>
      <c r="AD756" s="113"/>
      <c r="AE756" s="113"/>
      <c r="AF756" s="113"/>
      <c r="AG756" s="113"/>
      <c r="AH756" s="113"/>
      <c r="AI756" s="113"/>
      <c r="AJ756" s="113"/>
      <c r="AK756" s="113"/>
      <c r="AL756" s="113"/>
      <c r="AM756" s="113"/>
      <c r="AN756" s="113"/>
      <c r="AO756" s="113"/>
      <c r="AP756" s="113"/>
      <c r="AQ756" s="113"/>
      <c r="AR756" s="113"/>
      <c r="AS756" s="113"/>
      <c r="AT756" s="113"/>
      <c r="AU756" s="113"/>
      <c r="AV756" s="113"/>
      <c r="AW756" s="113"/>
      <c r="AX756" s="113"/>
      <c r="AY756" s="113"/>
      <c r="AZ756" s="113"/>
      <c r="BA756" s="113"/>
      <c r="BB756" s="113"/>
      <c r="BC756" s="113"/>
      <c r="BD756" s="113"/>
      <c r="BE756" s="113"/>
      <c r="BF756" s="113"/>
      <c r="BG756" s="113"/>
      <c r="BH756" s="113"/>
      <c r="BI756" s="113"/>
      <c r="BJ756" s="113"/>
      <c r="BK756" s="113"/>
      <c r="BL756" s="113"/>
      <c r="BM756" s="113"/>
      <c r="BN756" s="113"/>
      <c r="BO756" s="113"/>
      <c r="BP756" s="113"/>
      <c r="BQ756" s="113"/>
      <c r="BR756" s="113"/>
      <c r="BS756" s="113"/>
      <c r="BT756" s="113"/>
      <c r="BU756" s="113"/>
      <c r="BV756" s="113"/>
      <c r="BW756" s="113"/>
      <c r="BX756" s="113"/>
      <c r="BY756" s="113"/>
      <c r="BZ756" s="113"/>
      <c r="CA756" s="113"/>
      <c r="CB756" s="113"/>
      <c r="CC756" s="113"/>
      <c r="CD756" s="113"/>
      <c r="CE756" s="113"/>
      <c r="CF756" s="113"/>
      <c r="CG756" s="113"/>
      <c r="CH756" s="113"/>
      <c r="CI756" s="113"/>
      <c r="CJ756" s="113"/>
      <c r="CK756" s="113"/>
      <c r="CL756" s="113"/>
      <c r="CM756" s="113"/>
      <c r="CN756" s="113"/>
      <c r="CO756" s="113"/>
      <c r="CP756" s="113"/>
      <c r="CQ756" s="113"/>
      <c r="CR756" s="113"/>
      <c r="CS756" s="113"/>
      <c r="CT756" s="113"/>
      <c r="CU756" s="113"/>
      <c r="CV756" s="113"/>
      <c r="CW756" s="113"/>
      <c r="CX756" s="113"/>
      <c r="CY756" s="113"/>
      <c r="CZ756" s="113"/>
      <c r="DA756" s="113"/>
      <c r="DB756" s="113"/>
      <c r="DC756" s="113"/>
      <c r="DD756" s="113"/>
      <c r="DE756" s="113"/>
      <c r="DF756" s="113"/>
      <c r="DG756" s="113"/>
      <c r="DH756" s="113"/>
      <c r="DI756" s="113"/>
      <c r="DJ756" s="113"/>
      <c r="DK756" s="113"/>
      <c r="DL756" s="113"/>
      <c r="DM756" s="113"/>
      <c r="DN756" s="113"/>
      <c r="DO756" s="113"/>
      <c r="DP756" s="113"/>
      <c r="DQ756" s="113"/>
      <c r="DR756" s="113"/>
      <c r="DS756" s="113"/>
      <c r="DT756" s="113"/>
      <c r="DU756" s="113"/>
      <c r="DV756" s="113"/>
      <c r="DW756" s="113"/>
      <c r="DX756" s="113"/>
      <c r="DY756" s="113"/>
      <c r="DZ756" s="113"/>
      <c r="EA756" s="113"/>
      <c r="EB756" s="113"/>
      <c r="EC756" s="113"/>
      <c r="ED756" s="113"/>
      <c r="EE756" s="113"/>
      <c r="EF756" s="113"/>
      <c r="EG756" s="113"/>
      <c r="EH756" s="113"/>
      <c r="EI756" s="113"/>
      <c r="EJ756" s="113"/>
      <c r="EK756" s="113"/>
      <c r="EL756" s="113"/>
      <c r="EM756" s="113"/>
      <c r="EN756" s="113"/>
      <c r="EO756" s="113"/>
      <c r="EP756" s="113"/>
      <c r="EQ756" s="113"/>
      <c r="ER756" s="113"/>
    </row>
    <row r="757" spans="1:148">
      <c r="A757" s="113"/>
      <c r="B757" s="113"/>
      <c r="S757" s="113"/>
      <c r="T757" s="113"/>
      <c r="U757" s="113"/>
      <c r="V757" s="113"/>
      <c r="W757" s="113"/>
      <c r="X757" s="113"/>
      <c r="Y757" s="113"/>
      <c r="Z757" s="113"/>
      <c r="AA757" s="113"/>
      <c r="AB757" s="113"/>
      <c r="AC757" s="113"/>
      <c r="AD757" s="113"/>
      <c r="AE757" s="113"/>
      <c r="AF757" s="113"/>
      <c r="AG757" s="113"/>
      <c r="AH757" s="113"/>
      <c r="AI757" s="113"/>
      <c r="AJ757" s="113"/>
      <c r="AK757" s="113"/>
      <c r="AL757" s="113"/>
      <c r="AM757" s="113"/>
      <c r="AN757" s="113"/>
      <c r="AO757" s="113"/>
      <c r="AP757" s="113"/>
      <c r="AQ757" s="113"/>
      <c r="AR757" s="113"/>
      <c r="AS757" s="113"/>
      <c r="AT757" s="113"/>
      <c r="AU757" s="113"/>
      <c r="AV757" s="113"/>
      <c r="AW757" s="113"/>
      <c r="AX757" s="113"/>
      <c r="AY757" s="113"/>
      <c r="AZ757" s="113"/>
      <c r="BA757" s="113"/>
      <c r="BB757" s="113"/>
      <c r="BC757" s="113"/>
      <c r="BD757" s="113"/>
      <c r="BE757" s="113"/>
      <c r="BF757" s="113"/>
      <c r="BG757" s="113"/>
      <c r="BH757" s="113"/>
      <c r="BI757" s="113"/>
      <c r="BJ757" s="113"/>
      <c r="BK757" s="113"/>
      <c r="BL757" s="113"/>
      <c r="BM757" s="113"/>
      <c r="BN757" s="113"/>
      <c r="BO757" s="113"/>
      <c r="BP757" s="113"/>
      <c r="BQ757" s="113"/>
      <c r="BR757" s="113"/>
      <c r="BS757" s="113"/>
      <c r="BT757" s="113"/>
      <c r="BU757" s="113"/>
      <c r="BV757" s="113"/>
      <c r="BW757" s="113"/>
      <c r="BX757" s="113"/>
      <c r="BY757" s="113"/>
      <c r="BZ757" s="113"/>
      <c r="CA757" s="113"/>
      <c r="CB757" s="113"/>
      <c r="CC757" s="113"/>
      <c r="CD757" s="113"/>
      <c r="CE757" s="113"/>
      <c r="CF757" s="113"/>
      <c r="CG757" s="113"/>
      <c r="CH757" s="113"/>
      <c r="CI757" s="113"/>
      <c r="CJ757" s="113"/>
      <c r="CK757" s="113"/>
      <c r="CL757" s="113"/>
      <c r="CM757" s="113"/>
      <c r="CN757" s="113"/>
      <c r="CO757" s="113"/>
      <c r="CP757" s="113"/>
      <c r="CQ757" s="113"/>
      <c r="CR757" s="113"/>
      <c r="CS757" s="113"/>
      <c r="CT757" s="113"/>
      <c r="CU757" s="113"/>
      <c r="CV757" s="113"/>
      <c r="CW757" s="113"/>
      <c r="CX757" s="113"/>
      <c r="CY757" s="113"/>
      <c r="CZ757" s="113"/>
      <c r="DA757" s="113"/>
      <c r="DB757" s="113"/>
      <c r="DC757" s="113"/>
      <c r="DD757" s="113"/>
      <c r="DE757" s="113"/>
      <c r="DF757" s="113"/>
      <c r="DG757" s="113"/>
      <c r="DH757" s="113"/>
      <c r="DI757" s="113"/>
      <c r="DJ757" s="113"/>
      <c r="DK757" s="113"/>
      <c r="DL757" s="113"/>
      <c r="DM757" s="113"/>
      <c r="DN757" s="113"/>
      <c r="DO757" s="113"/>
      <c r="DP757" s="113"/>
      <c r="DQ757" s="113"/>
      <c r="DR757" s="113"/>
      <c r="DS757" s="113"/>
      <c r="DT757" s="113"/>
      <c r="DU757" s="113"/>
      <c r="DV757" s="113"/>
      <c r="DW757" s="113"/>
      <c r="DX757" s="113"/>
      <c r="DY757" s="113"/>
      <c r="DZ757" s="113"/>
      <c r="EA757" s="113"/>
      <c r="EB757" s="113"/>
      <c r="EC757" s="113"/>
      <c r="ED757" s="113"/>
      <c r="EE757" s="113"/>
      <c r="EF757" s="113"/>
      <c r="EG757" s="113"/>
      <c r="EH757" s="113"/>
      <c r="EI757" s="113"/>
      <c r="EJ757" s="113"/>
      <c r="EK757" s="113"/>
      <c r="EL757" s="113"/>
      <c r="EM757" s="113"/>
      <c r="EN757" s="113"/>
      <c r="EO757" s="113"/>
      <c r="EP757" s="113"/>
      <c r="EQ757" s="113"/>
      <c r="ER757" s="113"/>
    </row>
    <row r="758" spans="1:148">
      <c r="A758" s="113"/>
      <c r="B758" s="113"/>
      <c r="S758" s="113"/>
      <c r="T758" s="113"/>
      <c r="U758" s="113"/>
      <c r="V758" s="113"/>
      <c r="W758" s="113"/>
      <c r="X758" s="113"/>
      <c r="Y758" s="113"/>
      <c r="Z758" s="113"/>
      <c r="AA758" s="113"/>
      <c r="AB758" s="113"/>
      <c r="AC758" s="113"/>
      <c r="AD758" s="113"/>
      <c r="AE758" s="113"/>
      <c r="AF758" s="113"/>
      <c r="AG758" s="113"/>
      <c r="AH758" s="113"/>
      <c r="AI758" s="113"/>
      <c r="AJ758" s="113"/>
      <c r="AK758" s="113"/>
      <c r="AL758" s="113"/>
      <c r="AM758" s="113"/>
      <c r="AN758" s="113"/>
      <c r="AO758" s="113"/>
      <c r="AP758" s="113"/>
      <c r="AQ758" s="113"/>
      <c r="AR758" s="113"/>
      <c r="AS758" s="113"/>
      <c r="AT758" s="113"/>
      <c r="AU758" s="113"/>
      <c r="AV758" s="113"/>
      <c r="AW758" s="113"/>
      <c r="AX758" s="113"/>
      <c r="AY758" s="113"/>
      <c r="AZ758" s="113"/>
      <c r="BA758" s="113"/>
      <c r="BB758" s="113"/>
      <c r="BC758" s="113"/>
      <c r="BD758" s="113"/>
      <c r="BE758" s="113"/>
      <c r="BF758" s="113"/>
      <c r="BG758" s="113"/>
      <c r="BH758" s="113"/>
      <c r="BI758" s="113"/>
      <c r="BJ758" s="113"/>
      <c r="BK758" s="113"/>
      <c r="BL758" s="113"/>
      <c r="BM758" s="113"/>
      <c r="BN758" s="113"/>
      <c r="BO758" s="113"/>
      <c r="BP758" s="113"/>
      <c r="BQ758" s="113"/>
      <c r="BR758" s="113"/>
      <c r="BS758" s="113"/>
      <c r="BT758" s="113"/>
      <c r="BU758" s="113"/>
      <c r="BV758" s="113"/>
      <c r="BW758" s="113"/>
      <c r="BX758" s="113"/>
      <c r="BY758" s="113"/>
      <c r="BZ758" s="113"/>
      <c r="CA758" s="113"/>
      <c r="CB758" s="113"/>
      <c r="CC758" s="113"/>
      <c r="CD758" s="113"/>
      <c r="CE758" s="113"/>
      <c r="CF758" s="113"/>
      <c r="CG758" s="113"/>
      <c r="CH758" s="113"/>
      <c r="CI758" s="113"/>
      <c r="CJ758" s="113"/>
      <c r="CK758" s="113"/>
      <c r="CL758" s="113"/>
      <c r="CM758" s="113"/>
      <c r="CN758" s="113"/>
      <c r="CO758" s="113"/>
      <c r="CP758" s="113"/>
      <c r="CQ758" s="113"/>
      <c r="CR758" s="113"/>
      <c r="CS758" s="113"/>
      <c r="CT758" s="113"/>
      <c r="CU758" s="113"/>
      <c r="CV758" s="113"/>
      <c r="CW758" s="113"/>
      <c r="CX758" s="113"/>
      <c r="CY758" s="113"/>
      <c r="CZ758" s="113"/>
      <c r="DA758" s="113"/>
      <c r="DB758" s="113"/>
      <c r="DC758" s="113"/>
      <c r="DD758" s="113"/>
      <c r="DE758" s="113"/>
      <c r="DF758" s="113"/>
      <c r="DG758" s="113"/>
      <c r="DH758" s="113"/>
      <c r="DI758" s="113"/>
      <c r="DJ758" s="113"/>
      <c r="DK758" s="113"/>
      <c r="DL758" s="113"/>
      <c r="DM758" s="113"/>
      <c r="DN758" s="113"/>
      <c r="DO758" s="113"/>
      <c r="DP758" s="113"/>
      <c r="DQ758" s="113"/>
      <c r="DR758" s="113"/>
      <c r="DS758" s="113"/>
      <c r="DT758" s="113"/>
      <c r="DU758" s="113"/>
      <c r="DV758" s="113"/>
      <c r="DW758" s="113"/>
      <c r="DX758" s="113"/>
      <c r="DY758" s="113"/>
      <c r="DZ758" s="113"/>
      <c r="EA758" s="113"/>
      <c r="EB758" s="113"/>
      <c r="EC758" s="113"/>
      <c r="ED758" s="113"/>
      <c r="EE758" s="113"/>
      <c r="EF758" s="113"/>
      <c r="EG758" s="113"/>
      <c r="EH758" s="113"/>
      <c r="EI758" s="113"/>
      <c r="EJ758" s="113"/>
      <c r="EK758" s="113"/>
      <c r="EL758" s="113"/>
      <c r="EM758" s="113"/>
      <c r="EN758" s="113"/>
      <c r="EO758" s="113"/>
      <c r="EP758" s="113"/>
      <c r="EQ758" s="113"/>
      <c r="ER758" s="113"/>
    </row>
    <row r="759" spans="1:148">
      <c r="A759" s="113"/>
      <c r="B759" s="113"/>
      <c r="S759" s="113"/>
      <c r="T759" s="113"/>
      <c r="U759" s="113"/>
      <c r="V759" s="113"/>
      <c r="W759" s="113"/>
      <c r="X759" s="113"/>
      <c r="Y759" s="113"/>
      <c r="Z759" s="113"/>
      <c r="AA759" s="113"/>
      <c r="AB759" s="113"/>
      <c r="AC759" s="113"/>
      <c r="AD759" s="113"/>
      <c r="AE759" s="113"/>
      <c r="AF759" s="113"/>
      <c r="AG759" s="113"/>
      <c r="AH759" s="113"/>
      <c r="AI759" s="113"/>
      <c r="AJ759" s="113"/>
      <c r="AK759" s="113"/>
      <c r="AL759" s="113"/>
      <c r="AM759" s="113"/>
      <c r="AN759" s="113"/>
      <c r="AO759" s="113"/>
      <c r="AP759" s="113"/>
      <c r="AQ759" s="113"/>
      <c r="AR759" s="113"/>
      <c r="AS759" s="113"/>
      <c r="AT759" s="113"/>
      <c r="AU759" s="113"/>
      <c r="AV759" s="113"/>
      <c r="AW759" s="113"/>
      <c r="AX759" s="113"/>
      <c r="AY759" s="113"/>
      <c r="AZ759" s="113"/>
      <c r="BA759" s="113"/>
      <c r="BB759" s="113"/>
      <c r="BC759" s="113"/>
      <c r="BD759" s="113"/>
      <c r="BE759" s="113"/>
      <c r="BF759" s="113"/>
      <c r="BG759" s="113"/>
      <c r="BH759" s="113"/>
      <c r="BI759" s="113"/>
      <c r="BJ759" s="113"/>
      <c r="BK759" s="113"/>
      <c r="BL759" s="113"/>
      <c r="BM759" s="113"/>
      <c r="BN759" s="113"/>
      <c r="BO759" s="113"/>
      <c r="BP759" s="113"/>
      <c r="BQ759" s="113"/>
      <c r="BR759" s="113"/>
      <c r="BS759" s="113"/>
      <c r="BT759" s="113"/>
      <c r="BU759" s="113"/>
      <c r="BV759" s="113"/>
      <c r="BW759" s="113"/>
      <c r="BX759" s="113"/>
      <c r="BY759" s="113"/>
      <c r="BZ759" s="113"/>
      <c r="CA759" s="113"/>
      <c r="CB759" s="113"/>
      <c r="CC759" s="113"/>
      <c r="CD759" s="113"/>
      <c r="CE759" s="113"/>
      <c r="CF759" s="113"/>
      <c r="CG759" s="113"/>
      <c r="CH759" s="113"/>
      <c r="CI759" s="113"/>
      <c r="CJ759" s="113"/>
      <c r="CK759" s="113"/>
      <c r="CL759" s="113"/>
      <c r="CM759" s="113"/>
      <c r="CN759" s="113"/>
      <c r="CO759" s="113"/>
      <c r="CP759" s="113"/>
      <c r="CQ759" s="113"/>
      <c r="CR759" s="113"/>
      <c r="CS759" s="113"/>
      <c r="CT759" s="113"/>
      <c r="CU759" s="113"/>
      <c r="CV759" s="113"/>
      <c r="CW759" s="113"/>
      <c r="CX759" s="113"/>
      <c r="CY759" s="113"/>
      <c r="CZ759" s="113"/>
      <c r="DA759" s="113"/>
      <c r="DB759" s="113"/>
      <c r="DC759" s="113"/>
      <c r="DD759" s="113"/>
      <c r="DE759" s="113"/>
      <c r="DF759" s="113"/>
      <c r="DG759" s="113"/>
      <c r="DH759" s="113"/>
      <c r="DI759" s="113"/>
      <c r="DJ759" s="113"/>
      <c r="DK759" s="113"/>
      <c r="DL759" s="113"/>
      <c r="DM759" s="113"/>
      <c r="DN759" s="113"/>
      <c r="DO759" s="113"/>
      <c r="DP759" s="113"/>
      <c r="DQ759" s="113"/>
      <c r="DR759" s="113"/>
      <c r="DS759" s="113"/>
      <c r="DT759" s="113"/>
      <c r="DU759" s="113"/>
      <c r="DV759" s="113"/>
      <c r="DW759" s="113"/>
      <c r="DX759" s="113"/>
      <c r="DY759" s="113"/>
      <c r="DZ759" s="113"/>
      <c r="EA759" s="113"/>
      <c r="EB759" s="113"/>
      <c r="EC759" s="113"/>
      <c r="ED759" s="113"/>
      <c r="EE759" s="113"/>
      <c r="EF759" s="113"/>
      <c r="EG759" s="113"/>
      <c r="EH759" s="113"/>
      <c r="EI759" s="113"/>
      <c r="EJ759" s="113"/>
      <c r="EK759" s="113"/>
      <c r="EL759" s="113"/>
      <c r="EM759" s="113"/>
      <c r="EN759" s="113"/>
      <c r="EO759" s="113"/>
      <c r="EP759" s="113"/>
      <c r="EQ759" s="113"/>
      <c r="ER759" s="113"/>
    </row>
    <row r="760" spans="1:148">
      <c r="A760" s="113"/>
      <c r="B760" s="113"/>
      <c r="S760" s="113"/>
      <c r="T760" s="113"/>
      <c r="U760" s="113"/>
      <c r="V760" s="113"/>
      <c r="W760" s="113"/>
      <c r="X760" s="113"/>
      <c r="Y760" s="113"/>
      <c r="Z760" s="113"/>
      <c r="AA760" s="113"/>
      <c r="AB760" s="113"/>
      <c r="AC760" s="113"/>
      <c r="AD760" s="113"/>
      <c r="AE760" s="113"/>
      <c r="AF760" s="113"/>
      <c r="AG760" s="113"/>
      <c r="AH760" s="113"/>
      <c r="AI760" s="113"/>
      <c r="AJ760" s="113"/>
      <c r="AK760" s="113"/>
      <c r="AL760" s="113"/>
      <c r="AM760" s="113"/>
      <c r="AN760" s="113"/>
      <c r="AO760" s="113"/>
      <c r="AP760" s="113"/>
      <c r="AQ760" s="113"/>
      <c r="AR760" s="113"/>
      <c r="AS760" s="113"/>
      <c r="AT760" s="113"/>
      <c r="AU760" s="113"/>
      <c r="AV760" s="113"/>
      <c r="AW760" s="113"/>
      <c r="AX760" s="113"/>
      <c r="AY760" s="113"/>
      <c r="AZ760" s="113"/>
      <c r="BA760" s="113"/>
      <c r="BB760" s="113"/>
      <c r="BC760" s="113"/>
      <c r="BD760" s="113"/>
      <c r="BE760" s="113"/>
      <c r="BF760" s="113"/>
      <c r="BG760" s="113"/>
      <c r="BH760" s="113"/>
      <c r="BI760" s="113"/>
      <c r="BJ760" s="113"/>
      <c r="BK760" s="113"/>
      <c r="BL760" s="113"/>
      <c r="BM760" s="113"/>
      <c r="BN760" s="113"/>
      <c r="BO760" s="113"/>
      <c r="BP760" s="113"/>
      <c r="BQ760" s="113"/>
      <c r="BR760" s="113"/>
      <c r="BS760" s="113"/>
      <c r="BT760" s="113"/>
      <c r="BU760" s="113"/>
      <c r="BV760" s="113"/>
      <c r="BW760" s="113"/>
      <c r="BX760" s="113"/>
      <c r="BY760" s="113"/>
      <c r="BZ760" s="113"/>
      <c r="CA760" s="113"/>
      <c r="CB760" s="113"/>
      <c r="CC760" s="113"/>
      <c r="CD760" s="113"/>
      <c r="CE760" s="113"/>
      <c r="CF760" s="113"/>
      <c r="CG760" s="113"/>
      <c r="CH760" s="113"/>
      <c r="CI760" s="113"/>
      <c r="CJ760" s="113"/>
      <c r="CK760" s="113"/>
      <c r="CL760" s="113"/>
      <c r="CM760" s="113"/>
      <c r="CN760" s="113"/>
      <c r="CO760" s="113"/>
      <c r="CP760" s="113"/>
      <c r="CQ760" s="113"/>
      <c r="CR760" s="113"/>
      <c r="CS760" s="113"/>
      <c r="CT760" s="113"/>
      <c r="CU760" s="113"/>
      <c r="CV760" s="113"/>
      <c r="CW760" s="113"/>
      <c r="CX760" s="113"/>
      <c r="CY760" s="113"/>
      <c r="CZ760" s="113"/>
      <c r="DA760" s="113"/>
      <c r="DB760" s="113"/>
      <c r="DC760" s="113"/>
      <c r="DD760" s="113"/>
      <c r="DE760" s="113"/>
      <c r="DF760" s="113"/>
      <c r="DG760" s="113"/>
      <c r="DH760" s="113"/>
      <c r="DI760" s="113"/>
      <c r="DJ760" s="113"/>
      <c r="DK760" s="113"/>
      <c r="DL760" s="113"/>
      <c r="DM760" s="113"/>
      <c r="DN760" s="113"/>
      <c r="DO760" s="113"/>
      <c r="DP760" s="113"/>
      <c r="DQ760" s="113"/>
      <c r="DR760" s="113"/>
      <c r="DS760" s="113"/>
      <c r="DT760" s="113"/>
      <c r="DU760" s="113"/>
      <c r="DV760" s="113"/>
      <c r="DW760" s="113"/>
      <c r="DX760" s="113"/>
      <c r="DY760" s="113"/>
      <c r="DZ760" s="113"/>
      <c r="EA760" s="113"/>
      <c r="EB760" s="113"/>
      <c r="EC760" s="113"/>
      <c r="ED760" s="113"/>
      <c r="EE760" s="113"/>
      <c r="EF760" s="113"/>
      <c r="EG760" s="113"/>
      <c r="EH760" s="113"/>
      <c r="EI760" s="113"/>
      <c r="EJ760" s="113"/>
      <c r="EK760" s="113"/>
      <c r="EL760" s="113"/>
      <c r="EM760" s="113"/>
      <c r="EN760" s="113"/>
      <c r="EO760" s="113"/>
      <c r="EP760" s="113"/>
      <c r="EQ760" s="113"/>
      <c r="ER760" s="113"/>
    </row>
    <row r="761" spans="1:148">
      <c r="A761" s="113"/>
      <c r="B761" s="113"/>
      <c r="S761" s="113"/>
      <c r="T761" s="113"/>
      <c r="U761" s="113"/>
      <c r="V761" s="113"/>
      <c r="W761" s="113"/>
      <c r="X761" s="113"/>
      <c r="Y761" s="113"/>
      <c r="Z761" s="113"/>
      <c r="AA761" s="113"/>
      <c r="AB761" s="113"/>
      <c r="AC761" s="113"/>
      <c r="AD761" s="113"/>
      <c r="AE761" s="113"/>
      <c r="AF761" s="113"/>
      <c r="AG761" s="113"/>
      <c r="AH761" s="113"/>
      <c r="AI761" s="113"/>
      <c r="AJ761" s="113"/>
      <c r="AK761" s="113"/>
      <c r="AL761" s="113"/>
      <c r="AM761" s="113"/>
      <c r="AN761" s="113"/>
      <c r="AO761" s="113"/>
      <c r="AP761" s="113"/>
      <c r="AQ761" s="113"/>
      <c r="AR761" s="113"/>
      <c r="AS761" s="113"/>
      <c r="AT761" s="113"/>
      <c r="AU761" s="113"/>
      <c r="AV761" s="113"/>
      <c r="AW761" s="113"/>
      <c r="AX761" s="113"/>
      <c r="AY761" s="113"/>
      <c r="AZ761" s="113"/>
      <c r="BA761" s="113"/>
      <c r="BB761" s="113"/>
      <c r="BC761" s="113"/>
      <c r="BD761" s="113"/>
      <c r="BE761" s="113"/>
      <c r="BF761" s="113"/>
      <c r="BG761" s="113"/>
      <c r="BH761" s="113"/>
      <c r="BI761" s="113"/>
      <c r="BJ761" s="113"/>
      <c r="BK761" s="113"/>
      <c r="BL761" s="113"/>
      <c r="BM761" s="113"/>
      <c r="BN761" s="113"/>
      <c r="BO761" s="113"/>
      <c r="BP761" s="113"/>
      <c r="BQ761" s="113"/>
      <c r="BR761" s="113"/>
      <c r="BS761" s="113"/>
      <c r="BT761" s="113"/>
      <c r="BU761" s="113"/>
      <c r="BV761" s="113"/>
      <c r="BW761" s="113"/>
      <c r="BX761" s="113"/>
      <c r="BY761" s="113"/>
      <c r="BZ761" s="113"/>
      <c r="CA761" s="113"/>
      <c r="CB761" s="113"/>
      <c r="CC761" s="113"/>
      <c r="CD761" s="113"/>
      <c r="CE761" s="113"/>
      <c r="CF761" s="113"/>
      <c r="CG761" s="113"/>
      <c r="CH761" s="113"/>
      <c r="CI761" s="113"/>
      <c r="CJ761" s="113"/>
      <c r="CK761" s="113"/>
      <c r="CL761" s="113"/>
      <c r="CM761" s="113"/>
      <c r="CN761" s="113"/>
      <c r="CO761" s="113"/>
      <c r="CP761" s="113"/>
      <c r="CQ761" s="113"/>
      <c r="CR761" s="113"/>
      <c r="CS761" s="113"/>
      <c r="CT761" s="113"/>
      <c r="CU761" s="113"/>
      <c r="CV761" s="113"/>
      <c r="CW761" s="113"/>
      <c r="CX761" s="113"/>
      <c r="CY761" s="113"/>
      <c r="CZ761" s="113"/>
      <c r="DA761" s="113"/>
      <c r="DB761" s="113"/>
      <c r="DC761" s="113"/>
      <c r="DD761" s="113"/>
      <c r="DE761" s="113"/>
      <c r="DF761" s="113"/>
      <c r="DG761" s="113"/>
      <c r="DH761" s="113"/>
      <c r="DI761" s="113"/>
      <c r="DJ761" s="113"/>
      <c r="DK761" s="113"/>
      <c r="DL761" s="113"/>
      <c r="DM761" s="113"/>
      <c r="DN761" s="113"/>
      <c r="DO761" s="113"/>
      <c r="DP761" s="113"/>
      <c r="DQ761" s="113"/>
      <c r="DR761" s="113"/>
      <c r="DS761" s="113"/>
      <c r="DT761" s="113"/>
      <c r="DU761" s="113"/>
      <c r="DV761" s="113"/>
      <c r="DW761" s="113"/>
      <c r="DX761" s="113"/>
      <c r="DY761" s="113"/>
      <c r="DZ761" s="113"/>
      <c r="EA761" s="113"/>
      <c r="EB761" s="113"/>
      <c r="EC761" s="113"/>
      <c r="ED761" s="113"/>
      <c r="EE761" s="113"/>
      <c r="EF761" s="113"/>
      <c r="EG761" s="113"/>
      <c r="EH761" s="113"/>
      <c r="EI761" s="113"/>
      <c r="EJ761" s="113"/>
      <c r="EK761" s="113"/>
      <c r="EL761" s="113"/>
      <c r="EM761" s="113"/>
      <c r="EN761" s="113"/>
      <c r="EO761" s="113"/>
      <c r="EP761" s="113"/>
      <c r="EQ761" s="113"/>
      <c r="ER761" s="113"/>
    </row>
    <row r="762" spans="1:148">
      <c r="A762" s="113"/>
      <c r="B762" s="113"/>
      <c r="S762" s="113"/>
      <c r="T762" s="113"/>
      <c r="U762" s="113"/>
      <c r="V762" s="113"/>
      <c r="W762" s="113"/>
      <c r="X762" s="113"/>
      <c r="Y762" s="113"/>
      <c r="Z762" s="113"/>
      <c r="AA762" s="113"/>
      <c r="AB762" s="113"/>
      <c r="AC762" s="113"/>
      <c r="AD762" s="113"/>
      <c r="AE762" s="113"/>
      <c r="AF762" s="113"/>
      <c r="AG762" s="113"/>
      <c r="AH762" s="113"/>
      <c r="AI762" s="113"/>
      <c r="AJ762" s="113"/>
      <c r="AK762" s="113"/>
      <c r="AL762" s="113"/>
      <c r="AM762" s="113"/>
      <c r="AN762" s="113"/>
      <c r="AO762" s="113"/>
      <c r="AP762" s="113"/>
      <c r="AQ762" s="113"/>
      <c r="AR762" s="113"/>
      <c r="AS762" s="113"/>
      <c r="AT762" s="113"/>
      <c r="AU762" s="113"/>
      <c r="AV762" s="113"/>
      <c r="AW762" s="113"/>
      <c r="AX762" s="113"/>
      <c r="AY762" s="113"/>
      <c r="AZ762" s="113"/>
      <c r="BA762" s="113"/>
      <c r="BB762" s="113"/>
      <c r="BC762" s="113"/>
      <c r="BD762" s="113"/>
      <c r="BE762" s="113"/>
      <c r="BF762" s="113"/>
      <c r="BG762" s="113"/>
      <c r="BH762" s="113"/>
      <c r="BI762" s="113"/>
      <c r="BJ762" s="113"/>
      <c r="BK762" s="113"/>
      <c r="BL762" s="113"/>
      <c r="BM762" s="113"/>
      <c r="BN762" s="113"/>
      <c r="BO762" s="113"/>
      <c r="BP762" s="113"/>
      <c r="BQ762" s="113"/>
      <c r="BR762" s="113"/>
      <c r="BS762" s="113"/>
      <c r="BT762" s="113"/>
      <c r="BU762" s="113"/>
      <c r="BV762" s="113"/>
      <c r="BW762" s="113"/>
      <c r="BX762" s="113"/>
      <c r="BY762" s="113"/>
      <c r="BZ762" s="113"/>
      <c r="CA762" s="113"/>
      <c r="CB762" s="113"/>
      <c r="CC762" s="113"/>
      <c r="CD762" s="113"/>
      <c r="CE762" s="113"/>
      <c r="CF762" s="113"/>
      <c r="CG762" s="113"/>
      <c r="CH762" s="113"/>
      <c r="CI762" s="113"/>
      <c r="CJ762" s="113"/>
      <c r="CK762" s="113"/>
      <c r="CL762" s="113"/>
      <c r="CM762" s="113"/>
      <c r="CN762" s="113"/>
      <c r="CO762" s="113"/>
      <c r="CP762" s="113"/>
      <c r="CQ762" s="113"/>
      <c r="CR762" s="113"/>
      <c r="CS762" s="113"/>
      <c r="CT762" s="113"/>
      <c r="CU762" s="113"/>
      <c r="CV762" s="113"/>
      <c r="CW762" s="113"/>
      <c r="CX762" s="113"/>
      <c r="CY762" s="113"/>
      <c r="CZ762" s="113"/>
      <c r="DA762" s="113"/>
      <c r="DB762" s="113"/>
      <c r="DC762" s="113"/>
      <c r="DD762" s="113"/>
      <c r="DE762" s="113"/>
      <c r="DF762" s="113"/>
      <c r="DG762" s="113"/>
      <c r="DH762" s="113"/>
      <c r="DI762" s="113"/>
      <c r="DJ762" s="113"/>
      <c r="DK762" s="113"/>
      <c r="DL762" s="113"/>
      <c r="DM762" s="113"/>
      <c r="DN762" s="113"/>
      <c r="DO762" s="113"/>
      <c r="DP762" s="113"/>
      <c r="DQ762" s="113"/>
      <c r="DR762" s="113"/>
      <c r="DS762" s="113"/>
      <c r="DT762" s="113"/>
      <c r="DU762" s="113"/>
      <c r="DV762" s="113"/>
      <c r="DW762" s="113"/>
      <c r="DX762" s="113"/>
      <c r="DY762" s="113"/>
      <c r="DZ762" s="113"/>
      <c r="EA762" s="113"/>
      <c r="EB762" s="113"/>
      <c r="EC762" s="113"/>
      <c r="ED762" s="113"/>
      <c r="EE762" s="113"/>
      <c r="EF762" s="113"/>
      <c r="EG762" s="113"/>
      <c r="EH762" s="113"/>
      <c r="EI762" s="113"/>
      <c r="EJ762" s="113"/>
      <c r="EK762" s="113"/>
      <c r="EL762" s="113"/>
      <c r="EM762" s="113"/>
      <c r="EN762" s="113"/>
      <c r="EO762" s="113"/>
      <c r="EP762" s="113"/>
      <c r="EQ762" s="113"/>
      <c r="ER762" s="113"/>
    </row>
    <row r="763" spans="1:148">
      <c r="A763" s="113"/>
      <c r="B763" s="113"/>
      <c r="S763" s="113"/>
      <c r="T763" s="113"/>
      <c r="U763" s="113"/>
      <c r="V763" s="113"/>
      <c r="W763" s="113"/>
      <c r="X763" s="113"/>
      <c r="Y763" s="113"/>
      <c r="Z763" s="113"/>
      <c r="AA763" s="113"/>
      <c r="AB763" s="113"/>
      <c r="AC763" s="113"/>
      <c r="AD763" s="113"/>
      <c r="AE763" s="113"/>
      <c r="AF763" s="113"/>
      <c r="AG763" s="113"/>
      <c r="AH763" s="113"/>
      <c r="AI763" s="113"/>
      <c r="AJ763" s="113"/>
      <c r="AK763" s="113"/>
      <c r="AL763" s="113"/>
      <c r="AM763" s="113"/>
      <c r="AN763" s="113"/>
      <c r="AO763" s="113"/>
      <c r="AP763" s="113"/>
      <c r="AQ763" s="113"/>
      <c r="AR763" s="113"/>
      <c r="AS763" s="113"/>
      <c r="AT763" s="113"/>
      <c r="AU763" s="113"/>
      <c r="AV763" s="113"/>
      <c r="AW763" s="113"/>
      <c r="AX763" s="113"/>
      <c r="AY763" s="113"/>
      <c r="AZ763" s="113"/>
      <c r="BA763" s="113"/>
      <c r="BB763" s="113"/>
      <c r="BC763" s="113"/>
      <c r="BD763" s="113"/>
      <c r="BE763" s="113"/>
      <c r="BF763" s="113"/>
      <c r="BG763" s="113"/>
      <c r="BH763" s="113"/>
      <c r="BI763" s="113"/>
      <c r="BJ763" s="113"/>
      <c r="BK763" s="113"/>
      <c r="BL763" s="113"/>
      <c r="BM763" s="113"/>
      <c r="BN763" s="113"/>
      <c r="BO763" s="113"/>
      <c r="BP763" s="113"/>
      <c r="BQ763" s="113"/>
      <c r="BR763" s="113"/>
      <c r="BS763" s="113"/>
      <c r="BT763" s="113"/>
      <c r="BU763" s="113"/>
      <c r="BV763" s="113"/>
      <c r="BW763" s="113"/>
      <c r="BX763" s="113"/>
      <c r="BY763" s="113"/>
      <c r="BZ763" s="113"/>
      <c r="CA763" s="113"/>
      <c r="CB763" s="113"/>
      <c r="CC763" s="113"/>
      <c r="CD763" s="113"/>
      <c r="CE763" s="113"/>
      <c r="CF763" s="113"/>
      <c r="CG763" s="113"/>
      <c r="CH763" s="113"/>
      <c r="CI763" s="113"/>
      <c r="CJ763" s="113"/>
      <c r="CK763" s="113"/>
      <c r="CL763" s="113"/>
      <c r="CM763" s="113"/>
      <c r="CN763" s="113"/>
      <c r="CO763" s="113"/>
      <c r="CP763" s="113"/>
      <c r="CQ763" s="113"/>
      <c r="CR763" s="113"/>
      <c r="CS763" s="113"/>
      <c r="CT763" s="113"/>
      <c r="CU763" s="113"/>
      <c r="CV763" s="113"/>
      <c r="CW763" s="113"/>
      <c r="CX763" s="113"/>
      <c r="CY763" s="113"/>
      <c r="CZ763" s="113"/>
      <c r="DA763" s="113"/>
      <c r="DB763" s="113"/>
      <c r="DC763" s="113"/>
      <c r="DD763" s="113"/>
      <c r="DE763" s="113"/>
      <c r="DF763" s="113"/>
      <c r="DG763" s="113"/>
      <c r="DH763" s="113"/>
      <c r="DI763" s="113"/>
      <c r="DJ763" s="113"/>
      <c r="DK763" s="113"/>
      <c r="DL763" s="113"/>
      <c r="DM763" s="113"/>
      <c r="DN763" s="113"/>
      <c r="DO763" s="113"/>
      <c r="DP763" s="113"/>
      <c r="DQ763" s="113"/>
      <c r="DR763" s="113"/>
      <c r="DS763" s="113"/>
      <c r="DT763" s="113"/>
      <c r="DU763" s="113"/>
      <c r="DV763" s="113"/>
      <c r="DW763" s="113"/>
      <c r="DX763" s="113"/>
      <c r="DY763" s="113"/>
      <c r="DZ763" s="113"/>
      <c r="EA763" s="113"/>
      <c r="EB763" s="113"/>
      <c r="EC763" s="113"/>
      <c r="ED763" s="113"/>
      <c r="EE763" s="113"/>
      <c r="EF763" s="113"/>
      <c r="EG763" s="113"/>
      <c r="EH763" s="113"/>
      <c r="EI763" s="113"/>
      <c r="EJ763" s="113"/>
      <c r="EK763" s="113"/>
      <c r="EL763" s="113"/>
      <c r="EM763" s="113"/>
      <c r="EN763" s="113"/>
      <c r="EO763" s="113"/>
      <c r="EP763" s="113"/>
      <c r="EQ763" s="113"/>
      <c r="ER763" s="113"/>
    </row>
    <row r="764" spans="1:148">
      <c r="A764" s="113"/>
      <c r="B764" s="113"/>
      <c r="S764" s="113"/>
      <c r="T764" s="113"/>
      <c r="U764" s="113"/>
      <c r="V764" s="113"/>
      <c r="W764" s="113"/>
      <c r="X764" s="113"/>
      <c r="Y764" s="113"/>
      <c r="Z764" s="113"/>
      <c r="AA764" s="113"/>
      <c r="AB764" s="113"/>
      <c r="AC764" s="113"/>
      <c r="AD764" s="113"/>
      <c r="AE764" s="113"/>
      <c r="AF764" s="113"/>
      <c r="AG764" s="113"/>
      <c r="AH764" s="113"/>
      <c r="AI764" s="113"/>
      <c r="AJ764" s="113"/>
      <c r="AK764" s="113"/>
      <c r="AL764" s="113"/>
      <c r="AM764" s="113"/>
      <c r="AN764" s="113"/>
      <c r="AO764" s="113"/>
      <c r="AP764" s="113"/>
      <c r="AQ764" s="113"/>
      <c r="AR764" s="113"/>
      <c r="AS764" s="113"/>
      <c r="AT764" s="113"/>
      <c r="AU764" s="113"/>
      <c r="AV764" s="113"/>
      <c r="AW764" s="113"/>
      <c r="AX764" s="113"/>
      <c r="AY764" s="113"/>
      <c r="AZ764" s="113"/>
      <c r="BA764" s="113"/>
      <c r="BB764" s="113"/>
      <c r="BC764" s="113"/>
      <c r="BD764" s="113"/>
      <c r="BE764" s="113"/>
      <c r="BF764" s="113"/>
      <c r="BG764" s="113"/>
      <c r="BH764" s="113"/>
      <c r="BI764" s="113"/>
      <c r="BJ764" s="113"/>
      <c r="BK764" s="113"/>
      <c r="BL764" s="113"/>
      <c r="BM764" s="113"/>
      <c r="BN764" s="113"/>
      <c r="BO764" s="113"/>
      <c r="BP764" s="113"/>
      <c r="BQ764" s="113"/>
      <c r="BR764" s="113"/>
      <c r="BS764" s="113"/>
      <c r="BT764" s="113"/>
      <c r="BU764" s="113"/>
      <c r="BV764" s="113"/>
      <c r="BW764" s="113"/>
      <c r="BX764" s="113"/>
      <c r="BY764" s="113"/>
      <c r="BZ764" s="113"/>
      <c r="CA764" s="113"/>
      <c r="CB764" s="113"/>
      <c r="CC764" s="113"/>
      <c r="CD764" s="113"/>
      <c r="CE764" s="113"/>
      <c r="CF764" s="113"/>
      <c r="CG764" s="113"/>
      <c r="CH764" s="113"/>
      <c r="CI764" s="113"/>
      <c r="CJ764" s="113"/>
      <c r="CK764" s="113"/>
      <c r="CL764" s="113"/>
      <c r="CM764" s="113"/>
      <c r="CN764" s="113"/>
      <c r="CO764" s="113"/>
      <c r="CP764" s="113"/>
      <c r="CQ764" s="113"/>
      <c r="CR764" s="113"/>
      <c r="CS764" s="113"/>
      <c r="CT764" s="113"/>
      <c r="CU764" s="113"/>
      <c r="CV764" s="113"/>
      <c r="CW764" s="113"/>
      <c r="CX764" s="113"/>
      <c r="CY764" s="113"/>
      <c r="CZ764" s="113"/>
      <c r="DA764" s="113"/>
      <c r="DB764" s="113"/>
      <c r="DC764" s="113"/>
      <c r="DD764" s="113"/>
      <c r="DE764" s="113"/>
      <c r="DF764" s="113"/>
      <c r="DG764" s="113"/>
      <c r="DH764" s="113"/>
      <c r="DI764" s="113"/>
      <c r="DJ764" s="113"/>
      <c r="DK764" s="113"/>
      <c r="DL764" s="113"/>
      <c r="DM764" s="113"/>
      <c r="DN764" s="113"/>
      <c r="DO764" s="113"/>
      <c r="DP764" s="113"/>
      <c r="DQ764" s="113"/>
      <c r="DR764" s="113"/>
      <c r="DS764" s="113"/>
      <c r="DT764" s="113"/>
      <c r="DU764" s="113"/>
      <c r="DV764" s="113"/>
      <c r="DW764" s="113"/>
      <c r="DX764" s="113"/>
      <c r="DY764" s="113"/>
      <c r="DZ764" s="113"/>
      <c r="EA764" s="113"/>
      <c r="EB764" s="113"/>
      <c r="EC764" s="113"/>
      <c r="ED764" s="113"/>
      <c r="EE764" s="113"/>
      <c r="EF764" s="113"/>
      <c r="EG764" s="113"/>
      <c r="EH764" s="113"/>
      <c r="EI764" s="113"/>
      <c r="EJ764" s="113"/>
      <c r="EK764" s="113"/>
      <c r="EL764" s="113"/>
      <c r="EM764" s="113"/>
      <c r="EN764" s="113"/>
      <c r="EO764" s="113"/>
      <c r="EP764" s="113"/>
      <c r="EQ764" s="113"/>
      <c r="ER764" s="113"/>
    </row>
    <row r="765" spans="1:148">
      <c r="A765" s="113"/>
      <c r="B765" s="113"/>
      <c r="S765" s="113"/>
      <c r="T765" s="113"/>
      <c r="U765" s="113"/>
      <c r="V765" s="113"/>
      <c r="W765" s="113"/>
      <c r="X765" s="113"/>
      <c r="Y765" s="113"/>
      <c r="Z765" s="113"/>
      <c r="AA765" s="113"/>
      <c r="AB765" s="113"/>
      <c r="AC765" s="113"/>
      <c r="AD765" s="113"/>
      <c r="AE765" s="113"/>
      <c r="AF765" s="113"/>
      <c r="AG765" s="113"/>
      <c r="AH765" s="113"/>
      <c r="AI765" s="113"/>
      <c r="AJ765" s="113"/>
      <c r="AK765" s="113"/>
      <c r="AL765" s="113"/>
      <c r="AM765" s="113"/>
      <c r="AN765" s="113"/>
      <c r="AO765" s="113"/>
      <c r="AP765" s="113"/>
      <c r="AQ765" s="113"/>
      <c r="AR765" s="113"/>
      <c r="AS765" s="113"/>
      <c r="AT765" s="113"/>
      <c r="AU765" s="113"/>
      <c r="AV765" s="113"/>
      <c r="AW765" s="113"/>
      <c r="AX765" s="113"/>
      <c r="AY765" s="113"/>
      <c r="AZ765" s="113"/>
      <c r="BA765" s="113"/>
      <c r="BB765" s="113"/>
      <c r="BC765" s="113"/>
      <c r="BD765" s="113"/>
      <c r="BE765" s="113"/>
      <c r="BF765" s="113"/>
      <c r="BG765" s="113"/>
      <c r="BH765" s="113"/>
      <c r="BI765" s="113"/>
      <c r="BJ765" s="113"/>
      <c r="BK765" s="113"/>
      <c r="BL765" s="113"/>
      <c r="BM765" s="113"/>
      <c r="BN765" s="113"/>
      <c r="BO765" s="113"/>
      <c r="BP765" s="113"/>
      <c r="BQ765" s="113"/>
      <c r="BR765" s="113"/>
      <c r="BS765" s="113"/>
      <c r="BT765" s="113"/>
      <c r="BU765" s="113"/>
      <c r="BV765" s="113"/>
      <c r="BW765" s="113"/>
      <c r="BX765" s="113"/>
      <c r="BY765" s="113"/>
      <c r="BZ765" s="113"/>
      <c r="CA765" s="113"/>
      <c r="CB765" s="113"/>
      <c r="CC765" s="113"/>
      <c r="CD765" s="113"/>
      <c r="CE765" s="113"/>
      <c r="CF765" s="113"/>
      <c r="CG765" s="113"/>
      <c r="CH765" s="113"/>
      <c r="CI765" s="113"/>
      <c r="CJ765" s="113"/>
      <c r="CK765" s="113"/>
      <c r="CL765" s="113"/>
      <c r="CM765" s="113"/>
      <c r="CN765" s="113"/>
      <c r="CO765" s="113"/>
      <c r="CP765" s="113"/>
      <c r="CQ765" s="113"/>
      <c r="CR765" s="113"/>
      <c r="CS765" s="113"/>
      <c r="CT765" s="113"/>
      <c r="CU765" s="113"/>
      <c r="CV765" s="113"/>
      <c r="CW765" s="113"/>
      <c r="CX765" s="113"/>
      <c r="CY765" s="113"/>
      <c r="CZ765" s="113"/>
      <c r="DA765" s="113"/>
      <c r="DB765" s="113"/>
      <c r="DC765" s="113"/>
      <c r="DD765" s="113"/>
      <c r="DE765" s="113"/>
      <c r="DF765" s="113"/>
      <c r="DG765" s="113"/>
      <c r="DH765" s="113"/>
      <c r="DI765" s="113"/>
      <c r="DJ765" s="113"/>
      <c r="DK765" s="113"/>
      <c r="DL765" s="113"/>
      <c r="DM765" s="113"/>
      <c r="DN765" s="113"/>
      <c r="DO765" s="113"/>
      <c r="DP765" s="113"/>
      <c r="DQ765" s="113"/>
      <c r="DR765" s="113"/>
      <c r="DS765" s="113"/>
      <c r="DT765" s="113"/>
      <c r="DU765" s="113"/>
      <c r="DV765" s="113"/>
      <c r="DW765" s="113"/>
      <c r="DX765" s="113"/>
      <c r="DY765" s="113"/>
      <c r="DZ765" s="113"/>
      <c r="EA765" s="113"/>
      <c r="EB765" s="113"/>
      <c r="EC765" s="113"/>
      <c r="ED765" s="113"/>
      <c r="EE765" s="113"/>
      <c r="EF765" s="113"/>
      <c r="EG765" s="113"/>
      <c r="EH765" s="113"/>
      <c r="EI765" s="113"/>
      <c r="EJ765" s="113"/>
      <c r="EK765" s="113"/>
      <c r="EL765" s="113"/>
      <c r="EM765" s="113"/>
      <c r="EN765" s="113"/>
      <c r="EO765" s="113"/>
      <c r="EP765" s="113"/>
      <c r="EQ765" s="113"/>
      <c r="ER765" s="113"/>
    </row>
    <row r="766" spans="1:148">
      <c r="A766" s="113"/>
      <c r="B766" s="113"/>
      <c r="S766" s="113"/>
      <c r="T766" s="113"/>
      <c r="U766" s="113"/>
      <c r="V766" s="113"/>
      <c r="W766" s="113"/>
      <c r="X766" s="113"/>
      <c r="Y766" s="113"/>
      <c r="Z766" s="113"/>
      <c r="AA766" s="113"/>
      <c r="AB766" s="113"/>
      <c r="AC766" s="113"/>
      <c r="AD766" s="113"/>
      <c r="AE766" s="113"/>
      <c r="AF766" s="113"/>
      <c r="AG766" s="113"/>
      <c r="AH766" s="113"/>
      <c r="AI766" s="113"/>
      <c r="AJ766" s="113"/>
      <c r="AK766" s="113"/>
      <c r="AL766" s="113"/>
      <c r="AM766" s="113"/>
      <c r="AN766" s="113"/>
      <c r="AO766" s="113"/>
      <c r="AP766" s="113"/>
      <c r="AQ766" s="113"/>
      <c r="AR766" s="113"/>
      <c r="AS766" s="113"/>
      <c r="AT766" s="113"/>
      <c r="AU766" s="113"/>
      <c r="AV766" s="113"/>
      <c r="AW766" s="113"/>
      <c r="AX766" s="113"/>
      <c r="AY766" s="113"/>
      <c r="AZ766" s="113"/>
      <c r="BA766" s="113"/>
      <c r="BB766" s="113"/>
      <c r="BC766" s="113"/>
      <c r="BD766" s="113"/>
      <c r="BE766" s="113"/>
      <c r="BF766" s="113"/>
      <c r="BG766" s="113"/>
      <c r="BH766" s="113"/>
      <c r="BI766" s="113"/>
      <c r="BJ766" s="113"/>
      <c r="BK766" s="113"/>
      <c r="BL766" s="113"/>
      <c r="BM766" s="113"/>
      <c r="BN766" s="113"/>
      <c r="BO766" s="113"/>
      <c r="BP766" s="113"/>
      <c r="BQ766" s="113"/>
      <c r="BR766" s="113"/>
      <c r="BS766" s="113"/>
      <c r="BT766" s="113"/>
      <c r="BU766" s="113"/>
      <c r="BV766" s="113"/>
      <c r="BW766" s="113"/>
      <c r="BX766" s="113"/>
      <c r="BY766" s="113"/>
      <c r="BZ766" s="113"/>
      <c r="CA766" s="113"/>
      <c r="CB766" s="113"/>
      <c r="CC766" s="113"/>
      <c r="CD766" s="113"/>
      <c r="CE766" s="113"/>
      <c r="CF766" s="113"/>
      <c r="CG766" s="113"/>
      <c r="CH766" s="113"/>
      <c r="CI766" s="113"/>
      <c r="CJ766" s="113"/>
      <c r="CK766" s="113"/>
      <c r="CL766" s="113"/>
      <c r="CM766" s="113"/>
      <c r="CN766" s="113"/>
      <c r="CO766" s="113"/>
      <c r="CP766" s="113"/>
      <c r="CQ766" s="113"/>
      <c r="CR766" s="113"/>
      <c r="CS766" s="113"/>
      <c r="CT766" s="113"/>
      <c r="CU766" s="113"/>
      <c r="CV766" s="113"/>
      <c r="CW766" s="113"/>
      <c r="CX766" s="113"/>
      <c r="CY766" s="113"/>
      <c r="CZ766" s="113"/>
      <c r="DA766" s="113"/>
      <c r="DB766" s="113"/>
      <c r="DC766" s="113"/>
      <c r="DD766" s="113"/>
      <c r="DE766" s="113"/>
      <c r="DF766" s="113"/>
      <c r="DG766" s="113"/>
      <c r="DH766" s="113"/>
      <c r="DI766" s="113"/>
      <c r="DJ766" s="113"/>
      <c r="DK766" s="113"/>
      <c r="DL766" s="113"/>
      <c r="DM766" s="113"/>
      <c r="DN766" s="113"/>
      <c r="DO766" s="113"/>
      <c r="DP766" s="113"/>
      <c r="DQ766" s="113"/>
      <c r="DR766" s="113"/>
      <c r="DS766" s="113"/>
      <c r="DT766" s="113"/>
      <c r="DU766" s="113"/>
      <c r="DV766" s="113"/>
      <c r="DW766" s="113"/>
      <c r="DX766" s="113"/>
      <c r="DY766" s="113"/>
      <c r="DZ766" s="113"/>
      <c r="EA766" s="113"/>
      <c r="EB766" s="113"/>
      <c r="EC766" s="113"/>
      <c r="ED766" s="113"/>
      <c r="EE766" s="113"/>
      <c r="EF766" s="113"/>
      <c r="EG766" s="113"/>
      <c r="EH766" s="113"/>
      <c r="EI766" s="113"/>
      <c r="EJ766" s="113"/>
      <c r="EK766" s="113"/>
      <c r="EL766" s="113"/>
      <c r="EM766" s="113"/>
      <c r="EN766" s="113"/>
      <c r="EO766" s="113"/>
      <c r="EP766" s="113"/>
      <c r="EQ766" s="113"/>
      <c r="ER766" s="113"/>
    </row>
    <row r="767" spans="1:148">
      <c r="A767" s="113"/>
      <c r="B767" s="113"/>
      <c r="S767" s="113"/>
      <c r="T767" s="113"/>
      <c r="U767" s="113"/>
      <c r="V767" s="113"/>
      <c r="W767" s="113"/>
      <c r="X767" s="113"/>
      <c r="Y767" s="113"/>
      <c r="Z767" s="113"/>
      <c r="AA767" s="113"/>
      <c r="AB767" s="113"/>
      <c r="AC767" s="113"/>
      <c r="AD767" s="113"/>
      <c r="AE767" s="113"/>
      <c r="AF767" s="113"/>
      <c r="AG767" s="113"/>
      <c r="AH767" s="113"/>
      <c r="AI767" s="113"/>
      <c r="AJ767" s="113"/>
      <c r="AK767" s="113"/>
      <c r="AL767" s="113"/>
      <c r="AM767" s="113"/>
      <c r="AN767" s="113"/>
      <c r="AO767" s="113"/>
      <c r="AP767" s="113"/>
      <c r="AQ767" s="113"/>
      <c r="AR767" s="113"/>
      <c r="AS767" s="113"/>
      <c r="AT767" s="113"/>
      <c r="AU767" s="113"/>
      <c r="AV767" s="113"/>
      <c r="AW767" s="113"/>
      <c r="AX767" s="113"/>
      <c r="AY767" s="113"/>
      <c r="AZ767" s="113"/>
      <c r="BA767" s="113"/>
      <c r="BB767" s="113"/>
      <c r="BC767" s="113"/>
      <c r="BD767" s="113"/>
      <c r="BE767" s="113"/>
      <c r="BF767" s="113"/>
      <c r="BG767" s="113"/>
      <c r="BH767" s="113"/>
      <c r="BI767" s="113"/>
      <c r="BJ767" s="113"/>
      <c r="BK767" s="113"/>
      <c r="BL767" s="113"/>
      <c r="BM767" s="113"/>
      <c r="BN767" s="113"/>
      <c r="BO767" s="113"/>
      <c r="BP767" s="113"/>
      <c r="BQ767" s="113"/>
      <c r="BR767" s="113"/>
      <c r="BS767" s="113"/>
      <c r="BT767" s="113"/>
      <c r="BU767" s="113"/>
      <c r="BV767" s="113"/>
      <c r="BW767" s="113"/>
      <c r="BX767" s="113"/>
      <c r="BY767" s="113"/>
      <c r="BZ767" s="113"/>
      <c r="CA767" s="113"/>
      <c r="CB767" s="113"/>
      <c r="CC767" s="113"/>
      <c r="CD767" s="113"/>
      <c r="CE767" s="113"/>
      <c r="CF767" s="113"/>
      <c r="CG767" s="113"/>
      <c r="CH767" s="113"/>
      <c r="CI767" s="113"/>
      <c r="CJ767" s="113"/>
      <c r="CK767" s="113"/>
      <c r="CL767" s="113"/>
      <c r="CM767" s="113"/>
      <c r="CN767" s="113"/>
      <c r="CO767" s="113"/>
      <c r="CP767" s="113"/>
      <c r="CQ767" s="113"/>
      <c r="CR767" s="113"/>
      <c r="CS767" s="113"/>
      <c r="CT767" s="113"/>
      <c r="CU767" s="113"/>
      <c r="CV767" s="113"/>
      <c r="CW767" s="113"/>
      <c r="CX767" s="113"/>
      <c r="CY767" s="113"/>
      <c r="CZ767" s="113"/>
      <c r="DA767" s="113"/>
      <c r="DB767" s="113"/>
      <c r="DC767" s="113"/>
      <c r="DD767" s="113"/>
      <c r="DE767" s="113"/>
      <c r="DF767" s="113"/>
      <c r="DG767" s="113"/>
      <c r="DH767" s="113"/>
      <c r="DI767" s="113"/>
      <c r="DJ767" s="113"/>
      <c r="DK767" s="113"/>
      <c r="DL767" s="113"/>
      <c r="DM767" s="113"/>
      <c r="DN767" s="113"/>
      <c r="DO767" s="113"/>
      <c r="DP767" s="113"/>
      <c r="DQ767" s="113"/>
      <c r="DR767" s="113"/>
      <c r="DS767" s="113"/>
      <c r="DT767" s="113"/>
      <c r="DU767" s="113"/>
      <c r="DV767" s="113"/>
      <c r="DW767" s="113"/>
      <c r="DX767" s="113"/>
      <c r="DY767" s="113"/>
      <c r="DZ767" s="113"/>
      <c r="EA767" s="113"/>
      <c r="EB767" s="113"/>
      <c r="EC767" s="113"/>
      <c r="ED767" s="113"/>
      <c r="EE767" s="113"/>
      <c r="EF767" s="113"/>
      <c r="EG767" s="113"/>
      <c r="EH767" s="113"/>
      <c r="EI767" s="113"/>
      <c r="EJ767" s="113"/>
      <c r="EK767" s="113"/>
      <c r="EL767" s="113"/>
      <c r="EM767" s="113"/>
      <c r="EN767" s="113"/>
      <c r="EO767" s="113"/>
      <c r="EP767" s="113"/>
      <c r="EQ767" s="113"/>
      <c r="ER767" s="113"/>
    </row>
    <row r="768" spans="1:148">
      <c r="A768" s="113"/>
      <c r="B768" s="113"/>
      <c r="S768" s="113"/>
      <c r="T768" s="113"/>
      <c r="U768" s="113"/>
      <c r="V768" s="113"/>
      <c r="W768" s="113"/>
      <c r="X768" s="113"/>
      <c r="Y768" s="113"/>
      <c r="Z768" s="113"/>
      <c r="AA768" s="113"/>
      <c r="AB768" s="113"/>
      <c r="AC768" s="113"/>
      <c r="AD768" s="113"/>
      <c r="AE768" s="113"/>
      <c r="AF768" s="113"/>
      <c r="AG768" s="113"/>
      <c r="AH768" s="113"/>
      <c r="AI768" s="113"/>
      <c r="AJ768" s="113"/>
      <c r="AK768" s="113"/>
      <c r="AL768" s="113"/>
      <c r="AM768" s="113"/>
      <c r="AN768" s="113"/>
      <c r="AO768" s="113"/>
      <c r="AP768" s="113"/>
      <c r="AQ768" s="113"/>
      <c r="AR768" s="113"/>
      <c r="AS768" s="113"/>
      <c r="AT768" s="113"/>
      <c r="AU768" s="113"/>
      <c r="AV768" s="113"/>
      <c r="AW768" s="113"/>
      <c r="AX768" s="113"/>
      <c r="AY768" s="113"/>
      <c r="AZ768" s="113"/>
      <c r="BA768" s="113"/>
      <c r="BB768" s="113"/>
      <c r="BC768" s="113"/>
      <c r="BD768" s="113"/>
      <c r="BE768" s="113"/>
      <c r="BF768" s="113"/>
      <c r="BG768" s="113"/>
      <c r="BH768" s="113"/>
      <c r="BI768" s="113"/>
      <c r="BJ768" s="113"/>
      <c r="BK768" s="113"/>
      <c r="BL768" s="113"/>
      <c r="BM768" s="113"/>
      <c r="BN768" s="113"/>
      <c r="BO768" s="113"/>
      <c r="BP768" s="113"/>
      <c r="BQ768" s="113"/>
      <c r="BR768" s="113"/>
      <c r="BS768" s="113"/>
      <c r="BT768" s="113"/>
      <c r="BU768" s="113"/>
      <c r="BV768" s="113"/>
      <c r="BW768" s="113"/>
      <c r="BX768" s="113"/>
      <c r="BY768" s="113"/>
      <c r="BZ768" s="113"/>
      <c r="CA768" s="113"/>
      <c r="CB768" s="113"/>
      <c r="CC768" s="113"/>
      <c r="CD768" s="113"/>
      <c r="CE768" s="113"/>
      <c r="CF768" s="113"/>
      <c r="CG768" s="113"/>
      <c r="CH768" s="113"/>
      <c r="CI768" s="113"/>
      <c r="CJ768" s="113"/>
      <c r="CK768" s="113"/>
      <c r="CL768" s="113"/>
      <c r="CM768" s="113"/>
      <c r="CN768" s="113"/>
      <c r="CO768" s="113"/>
      <c r="CP768" s="113"/>
      <c r="CQ768" s="113"/>
      <c r="CR768" s="113"/>
      <c r="CS768" s="113"/>
      <c r="CT768" s="113"/>
      <c r="CU768" s="113"/>
      <c r="CV768" s="113"/>
      <c r="CW768" s="113"/>
      <c r="CX768" s="113"/>
      <c r="CY768" s="113"/>
      <c r="CZ768" s="113"/>
      <c r="DA768" s="113"/>
      <c r="DB768" s="113"/>
      <c r="DC768" s="113"/>
      <c r="DD768" s="113"/>
      <c r="DE768" s="113"/>
      <c r="DF768" s="113"/>
      <c r="DG768" s="113"/>
      <c r="DH768" s="113"/>
      <c r="DI768" s="113"/>
      <c r="DJ768" s="113"/>
      <c r="DK768" s="113"/>
      <c r="DL768" s="113"/>
      <c r="DM768" s="113"/>
      <c r="DN768" s="113"/>
      <c r="DO768" s="113"/>
      <c r="DP768" s="113"/>
      <c r="DQ768" s="113"/>
      <c r="DR768" s="113"/>
      <c r="DS768" s="113"/>
      <c r="DT768" s="113"/>
      <c r="DU768" s="113"/>
      <c r="DV768" s="113"/>
      <c r="DW768" s="113"/>
      <c r="DX768" s="113"/>
      <c r="DY768" s="113"/>
      <c r="DZ768" s="113"/>
      <c r="EA768" s="113"/>
      <c r="EB768" s="113"/>
      <c r="EC768" s="113"/>
      <c r="ED768" s="113"/>
      <c r="EE768" s="113"/>
      <c r="EF768" s="113"/>
      <c r="EG768" s="113"/>
      <c r="EH768" s="113"/>
      <c r="EI768" s="113"/>
      <c r="EJ768" s="113"/>
      <c r="EK768" s="113"/>
      <c r="EL768" s="113"/>
      <c r="EM768" s="113"/>
      <c r="EN768" s="113"/>
      <c r="EO768" s="113"/>
      <c r="EP768" s="113"/>
      <c r="EQ768" s="113"/>
      <c r="ER768" s="113"/>
    </row>
    <row r="769" spans="1:148">
      <c r="A769" s="113"/>
      <c r="B769" s="113"/>
      <c r="S769" s="113"/>
      <c r="T769" s="113"/>
      <c r="U769" s="113"/>
      <c r="V769" s="113"/>
      <c r="W769" s="113"/>
      <c r="X769" s="113"/>
      <c r="Y769" s="113"/>
      <c r="Z769" s="113"/>
      <c r="AA769" s="113"/>
      <c r="AB769" s="113"/>
      <c r="AC769" s="113"/>
      <c r="AD769" s="113"/>
      <c r="AE769" s="113"/>
      <c r="AF769" s="113"/>
      <c r="AG769" s="113"/>
      <c r="AH769" s="113"/>
      <c r="AI769" s="113"/>
      <c r="AJ769" s="113"/>
      <c r="AK769" s="113"/>
      <c r="AL769" s="113"/>
      <c r="AM769" s="113"/>
      <c r="AN769" s="113"/>
      <c r="AO769" s="113"/>
      <c r="AP769" s="113"/>
      <c r="AQ769" s="113"/>
      <c r="AR769" s="113"/>
      <c r="AS769" s="113"/>
      <c r="AT769" s="113"/>
      <c r="AU769" s="113"/>
      <c r="AV769" s="113"/>
      <c r="AW769" s="113"/>
      <c r="AX769" s="113"/>
      <c r="AY769" s="113"/>
      <c r="AZ769" s="113"/>
      <c r="BA769" s="113"/>
      <c r="BB769" s="113"/>
      <c r="BC769" s="113"/>
      <c r="BD769" s="113"/>
      <c r="BE769" s="113"/>
      <c r="BF769" s="113"/>
      <c r="BG769" s="113"/>
      <c r="BH769" s="113"/>
      <c r="BI769" s="113"/>
      <c r="BJ769" s="113"/>
      <c r="BK769" s="113"/>
      <c r="BL769" s="113"/>
      <c r="BM769" s="113"/>
      <c r="BN769" s="113"/>
      <c r="BO769" s="113"/>
      <c r="BP769" s="113"/>
      <c r="BQ769" s="113"/>
      <c r="BR769" s="113"/>
      <c r="BS769" s="113"/>
      <c r="BT769" s="113"/>
      <c r="BU769" s="113"/>
      <c r="BV769" s="113"/>
      <c r="BW769" s="113"/>
      <c r="BX769" s="113"/>
      <c r="BY769" s="113"/>
      <c r="BZ769" s="113"/>
      <c r="CA769" s="113"/>
      <c r="CB769" s="113"/>
      <c r="CC769" s="113"/>
      <c r="CD769" s="113"/>
      <c r="CE769" s="113"/>
      <c r="CF769" s="113"/>
      <c r="CG769" s="113"/>
      <c r="CH769" s="113"/>
      <c r="CI769" s="113"/>
      <c r="CJ769" s="113"/>
      <c r="CK769" s="113"/>
      <c r="CL769" s="113"/>
      <c r="CM769" s="113"/>
      <c r="CN769" s="113"/>
      <c r="CO769" s="113"/>
      <c r="CP769" s="113"/>
      <c r="CQ769" s="113"/>
      <c r="CR769" s="113"/>
      <c r="CS769" s="113"/>
      <c r="CT769" s="113"/>
      <c r="CU769" s="113"/>
      <c r="CV769" s="113"/>
      <c r="CW769" s="113"/>
      <c r="CX769" s="113"/>
      <c r="CY769" s="113"/>
      <c r="CZ769" s="113"/>
      <c r="DA769" s="113"/>
      <c r="DB769" s="113"/>
      <c r="DC769" s="113"/>
      <c r="DD769" s="113"/>
      <c r="DE769" s="113"/>
      <c r="DF769" s="113"/>
      <c r="DG769" s="113"/>
      <c r="DH769" s="113"/>
      <c r="DI769" s="113"/>
      <c r="DJ769" s="113"/>
      <c r="DK769" s="113"/>
      <c r="DL769" s="113"/>
      <c r="DM769" s="113"/>
      <c r="DN769" s="113"/>
      <c r="DO769" s="113"/>
      <c r="DP769" s="113"/>
      <c r="DQ769" s="113"/>
      <c r="DR769" s="113"/>
      <c r="DS769" s="113"/>
      <c r="DT769" s="113"/>
      <c r="DU769" s="113"/>
      <c r="DV769" s="113"/>
      <c r="DW769" s="113"/>
      <c r="DX769" s="113"/>
      <c r="DY769" s="113"/>
      <c r="DZ769" s="113"/>
      <c r="EA769" s="113"/>
      <c r="EB769" s="113"/>
      <c r="EC769" s="113"/>
      <c r="ED769" s="113"/>
      <c r="EE769" s="113"/>
      <c r="EF769" s="113"/>
      <c r="EG769" s="113"/>
      <c r="EH769" s="113"/>
      <c r="EI769" s="113"/>
      <c r="EJ769" s="113"/>
      <c r="EK769" s="113"/>
      <c r="EL769" s="113"/>
      <c r="EM769" s="113"/>
      <c r="EN769" s="113"/>
      <c r="EO769" s="113"/>
      <c r="EP769" s="113"/>
      <c r="EQ769" s="113"/>
      <c r="ER769" s="113"/>
    </row>
    <row r="770" spans="1:148">
      <c r="A770" s="113"/>
      <c r="B770" s="113"/>
      <c r="S770" s="113"/>
      <c r="T770" s="113"/>
      <c r="U770" s="113"/>
      <c r="V770" s="113"/>
      <c r="W770" s="113"/>
      <c r="X770" s="113"/>
      <c r="Y770" s="113"/>
      <c r="Z770" s="113"/>
      <c r="AA770" s="113"/>
      <c r="AB770" s="113"/>
      <c r="AC770" s="113"/>
      <c r="AD770" s="113"/>
      <c r="AE770" s="113"/>
      <c r="AF770" s="113"/>
      <c r="AG770" s="113"/>
      <c r="AH770" s="113"/>
      <c r="AI770" s="113"/>
      <c r="AJ770" s="113"/>
      <c r="AK770" s="113"/>
      <c r="AL770" s="113"/>
      <c r="AM770" s="113"/>
      <c r="AN770" s="113"/>
      <c r="AO770" s="113"/>
      <c r="AP770" s="113"/>
      <c r="AQ770" s="113"/>
      <c r="AR770" s="113"/>
      <c r="AS770" s="113"/>
      <c r="AT770" s="113"/>
      <c r="AU770" s="113"/>
      <c r="AV770" s="113"/>
      <c r="AW770" s="113"/>
      <c r="AX770" s="113"/>
      <c r="AY770" s="113"/>
      <c r="AZ770" s="113"/>
      <c r="BA770" s="113"/>
      <c r="BB770" s="113"/>
      <c r="BC770" s="113"/>
      <c r="BD770" s="113"/>
      <c r="BE770" s="113"/>
      <c r="BF770" s="113"/>
      <c r="BG770" s="113"/>
      <c r="BH770" s="113"/>
      <c r="BI770" s="113"/>
      <c r="BJ770" s="113"/>
      <c r="BK770" s="113"/>
      <c r="BL770" s="113"/>
      <c r="BM770" s="113"/>
      <c r="BN770" s="113"/>
      <c r="BO770" s="113"/>
      <c r="BP770" s="113"/>
      <c r="BQ770" s="113"/>
      <c r="BR770" s="113"/>
      <c r="BS770" s="113"/>
      <c r="BT770" s="113"/>
      <c r="BU770" s="113"/>
      <c r="BV770" s="113"/>
      <c r="BW770" s="113"/>
      <c r="BX770" s="113"/>
      <c r="BY770" s="113"/>
      <c r="BZ770" s="113"/>
      <c r="CA770" s="113"/>
      <c r="CB770" s="113"/>
      <c r="CC770" s="113"/>
      <c r="CD770" s="113"/>
      <c r="CE770" s="113"/>
      <c r="CF770" s="113"/>
      <c r="CG770" s="113"/>
      <c r="CH770" s="113"/>
      <c r="CI770" s="113"/>
      <c r="CJ770" s="113"/>
      <c r="CK770" s="113"/>
      <c r="CL770" s="113"/>
      <c r="CM770" s="113"/>
      <c r="CN770" s="113"/>
      <c r="CO770" s="113"/>
      <c r="CP770" s="113"/>
      <c r="CQ770" s="113"/>
      <c r="CR770" s="113"/>
      <c r="CS770" s="113"/>
      <c r="CT770" s="113"/>
      <c r="CU770" s="113"/>
      <c r="CV770" s="113"/>
      <c r="CW770" s="113"/>
      <c r="CX770" s="113"/>
      <c r="CY770" s="113"/>
      <c r="CZ770" s="113"/>
      <c r="DA770" s="113"/>
      <c r="DB770" s="113"/>
      <c r="DC770" s="113"/>
      <c r="DD770" s="113"/>
      <c r="DE770" s="113"/>
      <c r="DF770" s="113"/>
      <c r="DG770" s="113"/>
      <c r="DH770" s="113"/>
      <c r="DI770" s="113"/>
      <c r="DJ770" s="113"/>
      <c r="DK770" s="113"/>
      <c r="DL770" s="113"/>
      <c r="DM770" s="113"/>
      <c r="DN770" s="113"/>
      <c r="DO770" s="113"/>
      <c r="DP770" s="113"/>
      <c r="DQ770" s="113"/>
      <c r="DR770" s="113"/>
      <c r="DS770" s="113"/>
      <c r="DT770" s="113"/>
      <c r="DU770" s="113"/>
      <c r="DV770" s="113"/>
      <c r="DW770" s="113"/>
      <c r="DX770" s="113"/>
      <c r="DY770" s="113"/>
      <c r="DZ770" s="113"/>
      <c r="EA770" s="113"/>
      <c r="EB770" s="113"/>
      <c r="EC770" s="113"/>
      <c r="ED770" s="113"/>
      <c r="EE770" s="113"/>
      <c r="EF770" s="113"/>
      <c r="EG770" s="113"/>
      <c r="EH770" s="113"/>
      <c r="EI770" s="113"/>
      <c r="EJ770" s="113"/>
      <c r="EK770" s="113"/>
      <c r="EL770" s="113"/>
      <c r="EM770" s="113"/>
      <c r="EN770" s="113"/>
      <c r="EO770" s="113"/>
      <c r="EP770" s="113"/>
      <c r="EQ770" s="113"/>
      <c r="ER770" s="113"/>
    </row>
    <row r="771" spans="1:148">
      <c r="A771" s="113"/>
      <c r="B771" s="113"/>
      <c r="S771" s="113"/>
      <c r="T771" s="113"/>
      <c r="U771" s="113"/>
      <c r="V771" s="113"/>
      <c r="W771" s="113"/>
      <c r="X771" s="113"/>
      <c r="Y771" s="113"/>
      <c r="Z771" s="113"/>
      <c r="AA771" s="113"/>
      <c r="AB771" s="113"/>
      <c r="AC771" s="113"/>
      <c r="AD771" s="113"/>
      <c r="AE771" s="113"/>
      <c r="AF771" s="113"/>
      <c r="AG771" s="113"/>
      <c r="AH771" s="113"/>
      <c r="AI771" s="113"/>
      <c r="AJ771" s="113"/>
      <c r="AK771" s="113"/>
      <c r="AL771" s="113"/>
      <c r="AM771" s="113"/>
      <c r="AN771" s="113"/>
      <c r="AO771" s="113"/>
      <c r="AP771" s="113"/>
      <c r="AQ771" s="113"/>
      <c r="AR771" s="113"/>
      <c r="AS771" s="113"/>
      <c r="AT771" s="113"/>
      <c r="AU771" s="113"/>
      <c r="AV771" s="113"/>
      <c r="AW771" s="113"/>
      <c r="AX771" s="113"/>
      <c r="AY771" s="113"/>
      <c r="AZ771" s="113"/>
      <c r="BA771" s="113"/>
      <c r="BB771" s="113"/>
      <c r="BC771" s="113"/>
      <c r="BD771" s="113"/>
      <c r="BE771" s="113"/>
      <c r="BF771" s="113"/>
      <c r="BG771" s="113"/>
      <c r="BH771" s="113"/>
      <c r="BI771" s="113"/>
      <c r="BJ771" s="113"/>
      <c r="BK771" s="113"/>
      <c r="BL771" s="113"/>
      <c r="BM771" s="113"/>
      <c r="BN771" s="113"/>
      <c r="BO771" s="113"/>
      <c r="BP771" s="113"/>
      <c r="BQ771" s="113"/>
      <c r="BR771" s="113"/>
      <c r="BS771" s="113"/>
      <c r="BT771" s="113"/>
      <c r="BU771" s="113"/>
      <c r="BV771" s="113"/>
      <c r="BW771" s="113"/>
      <c r="BX771" s="113"/>
      <c r="BY771" s="113"/>
      <c r="BZ771" s="113"/>
      <c r="CA771" s="113"/>
      <c r="CB771" s="113"/>
      <c r="CC771" s="113"/>
      <c r="CD771" s="113"/>
      <c r="CE771" s="113"/>
      <c r="CF771" s="113"/>
      <c r="CG771" s="113"/>
      <c r="CH771" s="113"/>
      <c r="CI771" s="113"/>
      <c r="CJ771" s="113"/>
      <c r="CK771" s="113"/>
      <c r="CL771" s="113"/>
      <c r="CM771" s="113"/>
      <c r="CN771" s="113"/>
      <c r="CO771" s="113"/>
      <c r="CP771" s="113"/>
      <c r="CQ771" s="113"/>
      <c r="CR771" s="113"/>
      <c r="CS771" s="113"/>
      <c r="CT771" s="113"/>
      <c r="CU771" s="113"/>
      <c r="CV771" s="113"/>
      <c r="CW771" s="113"/>
      <c r="CX771" s="113"/>
      <c r="CY771" s="113"/>
      <c r="CZ771" s="113"/>
      <c r="DA771" s="113"/>
      <c r="DB771" s="113"/>
      <c r="DC771" s="113"/>
      <c r="DD771" s="113"/>
      <c r="DE771" s="113"/>
      <c r="DF771" s="113"/>
      <c r="DG771" s="113"/>
      <c r="DH771" s="113"/>
      <c r="DI771" s="113"/>
      <c r="DJ771" s="113"/>
      <c r="DK771" s="113"/>
      <c r="DL771" s="113"/>
      <c r="DM771" s="113"/>
      <c r="DN771" s="113"/>
      <c r="DO771" s="113"/>
      <c r="DP771" s="113"/>
      <c r="DQ771" s="113"/>
      <c r="DR771" s="113"/>
      <c r="DS771" s="113"/>
      <c r="DT771" s="113"/>
      <c r="DU771" s="113"/>
      <c r="DV771" s="113"/>
      <c r="DW771" s="113"/>
      <c r="DX771" s="113"/>
      <c r="DY771" s="113"/>
      <c r="DZ771" s="113"/>
      <c r="EA771" s="113"/>
      <c r="EB771" s="113"/>
      <c r="EC771" s="113"/>
      <c r="ED771" s="113"/>
      <c r="EE771" s="113"/>
      <c r="EF771" s="113"/>
      <c r="EG771" s="113"/>
      <c r="EH771" s="113"/>
      <c r="EI771" s="113"/>
      <c r="EJ771" s="113"/>
      <c r="EK771" s="113"/>
      <c r="EL771" s="113"/>
      <c r="EM771" s="113"/>
      <c r="EN771" s="113"/>
      <c r="EO771" s="113"/>
      <c r="EP771" s="113"/>
      <c r="EQ771" s="113"/>
      <c r="ER771" s="113"/>
    </row>
    <row r="772" spans="1:148">
      <c r="A772" s="113"/>
      <c r="B772" s="113"/>
      <c r="S772" s="113"/>
      <c r="T772" s="113"/>
      <c r="U772" s="113"/>
      <c r="V772" s="113"/>
      <c r="W772" s="113"/>
      <c r="X772" s="113"/>
      <c r="Y772" s="113"/>
      <c r="Z772" s="113"/>
      <c r="AA772" s="113"/>
      <c r="AB772" s="113"/>
      <c r="AC772" s="113"/>
      <c r="AD772" s="113"/>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AY772" s="113"/>
      <c r="AZ772" s="113"/>
      <c r="BA772" s="113"/>
      <c r="BB772" s="113"/>
      <c r="BC772" s="113"/>
      <c r="BD772" s="113"/>
      <c r="BE772" s="113"/>
      <c r="BF772" s="113"/>
      <c r="BG772" s="113"/>
      <c r="BH772" s="113"/>
      <c r="BI772" s="113"/>
      <c r="BJ772" s="113"/>
      <c r="BK772" s="113"/>
      <c r="BL772" s="113"/>
      <c r="BM772" s="113"/>
      <c r="BN772" s="113"/>
      <c r="BO772" s="113"/>
      <c r="BP772" s="113"/>
      <c r="BQ772" s="113"/>
      <c r="BR772" s="113"/>
      <c r="BS772" s="113"/>
      <c r="BT772" s="113"/>
      <c r="BU772" s="113"/>
      <c r="BV772" s="113"/>
      <c r="BW772" s="113"/>
      <c r="BX772" s="113"/>
      <c r="BY772" s="113"/>
      <c r="BZ772" s="113"/>
      <c r="CA772" s="113"/>
      <c r="CB772" s="113"/>
      <c r="CC772" s="113"/>
      <c r="CD772" s="113"/>
      <c r="CE772" s="113"/>
      <c r="CF772" s="113"/>
      <c r="CG772" s="113"/>
      <c r="CH772" s="113"/>
      <c r="CI772" s="113"/>
      <c r="CJ772" s="113"/>
      <c r="CK772" s="113"/>
      <c r="CL772" s="113"/>
      <c r="CM772" s="113"/>
      <c r="CN772" s="113"/>
      <c r="CO772" s="113"/>
      <c r="CP772" s="113"/>
      <c r="CQ772" s="113"/>
      <c r="CR772" s="113"/>
      <c r="CS772" s="113"/>
      <c r="CT772" s="113"/>
      <c r="CU772" s="113"/>
      <c r="CV772" s="113"/>
      <c r="CW772" s="113"/>
      <c r="CX772" s="113"/>
      <c r="CY772" s="113"/>
      <c r="CZ772" s="113"/>
      <c r="DA772" s="113"/>
      <c r="DB772" s="113"/>
      <c r="DC772" s="113"/>
      <c r="DD772" s="113"/>
      <c r="DE772" s="113"/>
      <c r="DF772" s="113"/>
      <c r="DG772" s="113"/>
      <c r="DH772" s="113"/>
      <c r="DI772" s="113"/>
      <c r="DJ772" s="113"/>
      <c r="DK772" s="113"/>
      <c r="DL772" s="113"/>
      <c r="DM772" s="113"/>
      <c r="DN772" s="113"/>
      <c r="DO772" s="113"/>
      <c r="DP772" s="113"/>
      <c r="DQ772" s="113"/>
      <c r="DR772" s="113"/>
      <c r="DS772" s="113"/>
      <c r="DT772" s="113"/>
      <c r="DU772" s="113"/>
      <c r="DV772" s="113"/>
      <c r="DW772" s="113"/>
      <c r="DX772" s="113"/>
      <c r="DY772" s="113"/>
      <c r="DZ772" s="113"/>
      <c r="EA772" s="113"/>
      <c r="EB772" s="113"/>
      <c r="EC772" s="113"/>
      <c r="ED772" s="113"/>
      <c r="EE772" s="113"/>
      <c r="EF772" s="113"/>
      <c r="EG772" s="113"/>
      <c r="EH772" s="113"/>
      <c r="EI772" s="113"/>
      <c r="EJ772" s="113"/>
      <c r="EK772" s="113"/>
      <c r="EL772" s="113"/>
      <c r="EM772" s="113"/>
      <c r="EN772" s="113"/>
      <c r="EO772" s="113"/>
      <c r="EP772" s="113"/>
      <c r="EQ772" s="113"/>
      <c r="ER772" s="113"/>
    </row>
    <row r="773" spans="1:148">
      <c r="A773" s="113"/>
      <c r="B773" s="113"/>
      <c r="S773" s="113"/>
      <c r="T773" s="113"/>
      <c r="U773" s="113"/>
      <c r="V773" s="113"/>
      <c r="W773" s="113"/>
      <c r="X773" s="113"/>
      <c r="Y773" s="113"/>
      <c r="Z773" s="113"/>
      <c r="AA773" s="113"/>
      <c r="AB773" s="113"/>
      <c r="AC773" s="113"/>
      <c r="AD773" s="113"/>
      <c r="AE773" s="113"/>
      <c r="AF773" s="113"/>
      <c r="AG773" s="113"/>
      <c r="AH773" s="113"/>
      <c r="AI773" s="113"/>
      <c r="AJ773" s="113"/>
      <c r="AK773" s="113"/>
      <c r="AL773" s="113"/>
      <c r="AM773" s="113"/>
      <c r="AN773" s="113"/>
      <c r="AO773" s="113"/>
      <c r="AP773" s="113"/>
      <c r="AQ773" s="113"/>
      <c r="AR773" s="113"/>
      <c r="AS773" s="113"/>
      <c r="AT773" s="113"/>
      <c r="AU773" s="113"/>
      <c r="AV773" s="113"/>
      <c r="AW773" s="113"/>
      <c r="AX773" s="113"/>
      <c r="AY773" s="113"/>
      <c r="AZ773" s="113"/>
      <c r="BA773" s="113"/>
      <c r="BB773" s="113"/>
      <c r="BC773" s="113"/>
      <c r="BD773" s="113"/>
      <c r="BE773" s="113"/>
      <c r="BF773" s="113"/>
      <c r="BG773" s="113"/>
      <c r="BH773" s="113"/>
      <c r="BI773" s="113"/>
      <c r="BJ773" s="113"/>
      <c r="BK773" s="113"/>
      <c r="BL773" s="113"/>
      <c r="BM773" s="113"/>
      <c r="BN773" s="113"/>
      <c r="BO773" s="113"/>
      <c r="BP773" s="113"/>
      <c r="BQ773" s="113"/>
      <c r="BR773" s="113"/>
      <c r="BS773" s="113"/>
      <c r="BT773" s="113"/>
      <c r="BU773" s="113"/>
      <c r="BV773" s="113"/>
      <c r="BW773" s="113"/>
      <c r="BX773" s="113"/>
      <c r="BY773" s="113"/>
      <c r="BZ773" s="113"/>
      <c r="CA773" s="113"/>
      <c r="CB773" s="113"/>
      <c r="CC773" s="113"/>
      <c r="CD773" s="113"/>
      <c r="CE773" s="113"/>
      <c r="CF773" s="113"/>
      <c r="CG773" s="113"/>
      <c r="CH773" s="113"/>
      <c r="CI773" s="113"/>
      <c r="CJ773" s="113"/>
      <c r="CK773" s="113"/>
      <c r="CL773" s="113"/>
      <c r="CM773" s="113"/>
      <c r="CN773" s="113"/>
      <c r="CO773" s="113"/>
      <c r="CP773" s="113"/>
      <c r="CQ773" s="113"/>
      <c r="CR773" s="113"/>
      <c r="CS773" s="113"/>
      <c r="CT773" s="113"/>
      <c r="CU773" s="113"/>
      <c r="CV773" s="113"/>
      <c r="CW773" s="113"/>
      <c r="CX773" s="113"/>
      <c r="CY773" s="113"/>
      <c r="CZ773" s="113"/>
      <c r="DA773" s="113"/>
      <c r="DB773" s="113"/>
      <c r="DC773" s="113"/>
      <c r="DD773" s="113"/>
      <c r="DE773" s="113"/>
      <c r="DF773" s="113"/>
      <c r="DG773" s="113"/>
      <c r="DH773" s="113"/>
      <c r="DI773" s="113"/>
      <c r="DJ773" s="113"/>
      <c r="DK773" s="113"/>
      <c r="DL773" s="113"/>
      <c r="DM773" s="113"/>
      <c r="DN773" s="113"/>
      <c r="DO773" s="113"/>
      <c r="DP773" s="113"/>
      <c r="DQ773" s="113"/>
      <c r="DR773" s="113"/>
      <c r="DS773" s="113"/>
      <c r="DT773" s="113"/>
      <c r="DU773" s="113"/>
      <c r="DV773" s="113"/>
      <c r="DW773" s="113"/>
      <c r="DX773" s="113"/>
      <c r="DY773" s="113"/>
      <c r="DZ773" s="113"/>
      <c r="EA773" s="113"/>
      <c r="EB773" s="113"/>
      <c r="EC773" s="113"/>
      <c r="ED773" s="113"/>
      <c r="EE773" s="113"/>
      <c r="EF773" s="113"/>
      <c r="EG773" s="113"/>
      <c r="EH773" s="113"/>
      <c r="EI773" s="113"/>
      <c r="EJ773" s="113"/>
      <c r="EK773" s="113"/>
      <c r="EL773" s="113"/>
      <c r="EM773" s="113"/>
      <c r="EN773" s="113"/>
      <c r="EO773" s="113"/>
      <c r="EP773" s="113"/>
      <c r="EQ773" s="113"/>
      <c r="ER773" s="113"/>
    </row>
    <row r="774" spans="1:148">
      <c r="A774" s="113"/>
      <c r="B774" s="113"/>
      <c r="S774" s="113"/>
      <c r="T774" s="113"/>
      <c r="U774" s="113"/>
      <c r="V774" s="113"/>
      <c r="W774" s="113"/>
      <c r="X774" s="113"/>
      <c r="Y774" s="113"/>
      <c r="Z774" s="113"/>
      <c r="AA774" s="113"/>
      <c r="AB774" s="113"/>
      <c r="AC774" s="113"/>
      <c r="AD774" s="113"/>
      <c r="AE774" s="113"/>
      <c r="AF774" s="113"/>
      <c r="AG774" s="113"/>
      <c r="AH774" s="113"/>
      <c r="AI774" s="113"/>
      <c r="AJ774" s="113"/>
      <c r="AK774" s="113"/>
      <c r="AL774" s="113"/>
      <c r="AM774" s="113"/>
      <c r="AN774" s="113"/>
      <c r="AO774" s="113"/>
      <c r="AP774" s="113"/>
      <c r="AQ774" s="113"/>
      <c r="AR774" s="113"/>
      <c r="AS774" s="113"/>
      <c r="AT774" s="113"/>
      <c r="AU774" s="113"/>
      <c r="AV774" s="113"/>
      <c r="AW774" s="113"/>
      <c r="AX774" s="113"/>
      <c r="AY774" s="113"/>
      <c r="AZ774" s="113"/>
      <c r="BA774" s="113"/>
      <c r="BB774" s="113"/>
      <c r="BC774" s="113"/>
      <c r="BD774" s="113"/>
      <c r="BE774" s="113"/>
      <c r="BF774" s="113"/>
      <c r="BG774" s="113"/>
      <c r="BH774" s="113"/>
      <c r="BI774" s="113"/>
      <c r="BJ774" s="113"/>
      <c r="BK774" s="113"/>
      <c r="BL774" s="113"/>
      <c r="BM774" s="113"/>
      <c r="BN774" s="113"/>
      <c r="BO774" s="113"/>
      <c r="BP774" s="113"/>
      <c r="BQ774" s="113"/>
      <c r="BR774" s="113"/>
      <c r="BS774" s="113"/>
      <c r="BT774" s="113"/>
      <c r="BU774" s="113"/>
      <c r="BV774" s="113"/>
      <c r="BW774" s="113"/>
      <c r="BX774" s="113"/>
      <c r="BY774" s="113"/>
      <c r="BZ774" s="113"/>
      <c r="CA774" s="113"/>
      <c r="CB774" s="113"/>
      <c r="CC774" s="113"/>
      <c r="CD774" s="113"/>
      <c r="CE774" s="113"/>
      <c r="CF774" s="113"/>
      <c r="CG774" s="113"/>
      <c r="CH774" s="113"/>
      <c r="CI774" s="113"/>
      <c r="CJ774" s="113"/>
      <c r="CK774" s="113"/>
      <c r="CL774" s="113"/>
      <c r="CM774" s="113"/>
      <c r="CN774" s="113"/>
      <c r="CO774" s="113"/>
      <c r="CP774" s="113"/>
      <c r="CQ774" s="113"/>
      <c r="CR774" s="113"/>
      <c r="CS774" s="113"/>
      <c r="CT774" s="113"/>
      <c r="CU774" s="113"/>
      <c r="CV774" s="113"/>
      <c r="CW774" s="113"/>
      <c r="CX774" s="113"/>
      <c r="CY774" s="113"/>
      <c r="CZ774" s="113"/>
      <c r="DA774" s="113"/>
      <c r="DB774" s="113"/>
      <c r="DC774" s="113"/>
      <c r="DD774" s="113"/>
      <c r="DE774" s="113"/>
      <c r="DF774" s="113"/>
      <c r="DG774" s="113"/>
      <c r="DH774" s="113"/>
      <c r="DI774" s="113"/>
      <c r="DJ774" s="113"/>
      <c r="DK774" s="113"/>
      <c r="DL774" s="113"/>
      <c r="DM774" s="113"/>
      <c r="DN774" s="113"/>
      <c r="DO774" s="113"/>
      <c r="DP774" s="113"/>
      <c r="DQ774" s="113"/>
      <c r="DR774" s="113"/>
      <c r="DS774" s="113"/>
      <c r="DT774" s="113"/>
      <c r="DU774" s="113"/>
      <c r="DV774" s="113"/>
      <c r="DW774" s="113"/>
      <c r="DX774" s="113"/>
      <c r="DY774" s="113"/>
      <c r="DZ774" s="113"/>
      <c r="EA774" s="113"/>
      <c r="EB774" s="113"/>
      <c r="EC774" s="113"/>
      <c r="ED774" s="113"/>
      <c r="EE774" s="113"/>
      <c r="EF774" s="113"/>
      <c r="EG774" s="113"/>
      <c r="EH774" s="113"/>
      <c r="EI774" s="113"/>
      <c r="EJ774" s="113"/>
      <c r="EK774" s="113"/>
      <c r="EL774" s="113"/>
      <c r="EM774" s="113"/>
      <c r="EN774" s="113"/>
      <c r="EO774" s="113"/>
      <c r="EP774" s="113"/>
      <c r="EQ774" s="113"/>
      <c r="ER774" s="113"/>
    </row>
    <row r="775" spans="1:148">
      <c r="A775" s="113"/>
      <c r="B775" s="113"/>
      <c r="S775" s="113"/>
      <c r="T775" s="113"/>
      <c r="U775" s="113"/>
      <c r="V775" s="113"/>
      <c r="W775" s="113"/>
      <c r="X775" s="113"/>
      <c r="Y775" s="113"/>
      <c r="Z775" s="113"/>
      <c r="AA775" s="113"/>
      <c r="AB775" s="113"/>
      <c r="AC775" s="113"/>
      <c r="AD775" s="113"/>
      <c r="AE775" s="113"/>
      <c r="AF775" s="113"/>
      <c r="AG775" s="113"/>
      <c r="AH775" s="113"/>
      <c r="AI775" s="113"/>
      <c r="AJ775" s="113"/>
      <c r="AK775" s="113"/>
      <c r="AL775" s="113"/>
      <c r="AM775" s="113"/>
      <c r="AN775" s="113"/>
      <c r="AO775" s="113"/>
      <c r="AP775" s="113"/>
      <c r="AQ775" s="113"/>
      <c r="AR775" s="113"/>
      <c r="AS775" s="113"/>
      <c r="AT775" s="113"/>
      <c r="AU775" s="113"/>
      <c r="AV775" s="113"/>
      <c r="AW775" s="113"/>
      <c r="AX775" s="113"/>
      <c r="AY775" s="113"/>
      <c r="AZ775" s="113"/>
      <c r="BA775" s="113"/>
      <c r="BB775" s="113"/>
      <c r="BC775" s="113"/>
      <c r="BD775" s="113"/>
      <c r="BE775" s="113"/>
      <c r="BF775" s="113"/>
      <c r="BG775" s="113"/>
      <c r="BH775" s="113"/>
      <c r="BI775" s="113"/>
      <c r="BJ775" s="113"/>
      <c r="BK775" s="113"/>
      <c r="BL775" s="113"/>
      <c r="BM775" s="113"/>
      <c r="BN775" s="113"/>
      <c r="BO775" s="113"/>
      <c r="BP775" s="113"/>
      <c r="BQ775" s="113"/>
      <c r="BR775" s="113"/>
      <c r="BS775" s="113"/>
      <c r="BT775" s="113"/>
      <c r="BU775" s="113"/>
      <c r="BV775" s="113"/>
      <c r="BW775" s="113"/>
      <c r="BX775" s="113"/>
      <c r="BY775" s="113"/>
      <c r="BZ775" s="113"/>
      <c r="CA775" s="113"/>
      <c r="CB775" s="113"/>
      <c r="CC775" s="113"/>
      <c r="CD775" s="113"/>
      <c r="CE775" s="113"/>
      <c r="CF775" s="113"/>
      <c r="CG775" s="113"/>
      <c r="CH775" s="113"/>
      <c r="CI775" s="113"/>
      <c r="CJ775" s="113"/>
      <c r="CK775" s="113"/>
      <c r="CL775" s="113"/>
      <c r="CM775" s="113"/>
      <c r="CN775" s="113"/>
      <c r="CO775" s="113"/>
      <c r="CP775" s="113"/>
      <c r="CQ775" s="113"/>
      <c r="CR775" s="113"/>
      <c r="CS775" s="113"/>
      <c r="CT775" s="113"/>
      <c r="CU775" s="113"/>
      <c r="CV775" s="113"/>
      <c r="CW775" s="113"/>
      <c r="CX775" s="113"/>
      <c r="CY775" s="113"/>
      <c r="CZ775" s="113"/>
      <c r="DA775" s="113"/>
      <c r="DB775" s="113"/>
      <c r="DC775" s="113"/>
      <c r="DD775" s="113"/>
      <c r="DE775" s="113"/>
      <c r="DF775" s="113"/>
      <c r="DG775" s="113"/>
      <c r="DH775" s="113"/>
      <c r="DI775" s="113"/>
      <c r="DJ775" s="113"/>
      <c r="DK775" s="113"/>
      <c r="DL775" s="113"/>
      <c r="DM775" s="113"/>
      <c r="DN775" s="113"/>
      <c r="DO775" s="113"/>
      <c r="DP775" s="113"/>
      <c r="DQ775" s="113"/>
      <c r="DR775" s="113"/>
      <c r="DS775" s="113"/>
      <c r="DT775" s="113"/>
      <c r="DU775" s="113"/>
      <c r="DV775" s="113"/>
      <c r="DW775" s="113"/>
      <c r="DX775" s="113"/>
      <c r="DY775" s="113"/>
      <c r="DZ775" s="113"/>
      <c r="EA775" s="113"/>
      <c r="EB775" s="113"/>
      <c r="EC775" s="113"/>
      <c r="ED775" s="113"/>
      <c r="EE775" s="113"/>
      <c r="EF775" s="113"/>
      <c r="EG775" s="113"/>
      <c r="EH775" s="113"/>
      <c r="EI775" s="113"/>
      <c r="EJ775" s="113"/>
      <c r="EK775" s="113"/>
      <c r="EL775" s="113"/>
      <c r="EM775" s="113"/>
      <c r="EN775" s="113"/>
      <c r="EO775" s="113"/>
      <c r="EP775" s="113"/>
      <c r="EQ775" s="113"/>
      <c r="ER775" s="113"/>
    </row>
    <row r="776" spans="1:148">
      <c r="A776" s="113"/>
      <c r="B776" s="113"/>
      <c r="S776" s="113"/>
      <c r="T776" s="113"/>
      <c r="U776" s="113"/>
      <c r="V776" s="113"/>
      <c r="W776" s="113"/>
      <c r="X776" s="113"/>
      <c r="Y776" s="113"/>
      <c r="Z776" s="113"/>
      <c r="AA776" s="113"/>
      <c r="AB776" s="113"/>
      <c r="AC776" s="113"/>
      <c r="AD776" s="113"/>
      <c r="AE776" s="113"/>
      <c r="AF776" s="113"/>
      <c r="AG776" s="113"/>
      <c r="AH776" s="113"/>
      <c r="AI776" s="113"/>
      <c r="AJ776" s="113"/>
      <c r="AK776" s="113"/>
      <c r="AL776" s="113"/>
      <c r="AM776" s="113"/>
      <c r="AN776" s="113"/>
      <c r="AO776" s="113"/>
      <c r="AP776" s="113"/>
      <c r="AQ776" s="113"/>
      <c r="AR776" s="113"/>
      <c r="AS776" s="113"/>
      <c r="AT776" s="113"/>
      <c r="AU776" s="113"/>
      <c r="AV776" s="113"/>
      <c r="AW776" s="113"/>
      <c r="AX776" s="113"/>
      <c r="AY776" s="113"/>
      <c r="AZ776" s="113"/>
      <c r="BA776" s="113"/>
      <c r="BB776" s="113"/>
      <c r="BC776" s="113"/>
      <c r="BD776" s="113"/>
      <c r="BE776" s="113"/>
      <c r="BF776" s="113"/>
      <c r="BG776" s="113"/>
      <c r="BH776" s="113"/>
      <c r="BI776" s="113"/>
      <c r="BJ776" s="113"/>
      <c r="BK776" s="113"/>
      <c r="BL776" s="113"/>
      <c r="BM776" s="113"/>
      <c r="BN776" s="113"/>
      <c r="BO776" s="113"/>
      <c r="BP776" s="113"/>
      <c r="BQ776" s="113"/>
      <c r="BR776" s="113"/>
      <c r="BS776" s="113"/>
      <c r="BT776" s="113"/>
      <c r="BU776" s="113"/>
      <c r="BV776" s="113"/>
      <c r="BW776" s="113"/>
      <c r="BX776" s="113"/>
      <c r="BY776" s="113"/>
      <c r="BZ776" s="113"/>
      <c r="CA776" s="113"/>
      <c r="CB776" s="113"/>
      <c r="CC776" s="113"/>
      <c r="CD776" s="113"/>
      <c r="CE776" s="113"/>
      <c r="CF776" s="113"/>
      <c r="CG776" s="113"/>
      <c r="CH776" s="113"/>
      <c r="CI776" s="113"/>
      <c r="CJ776" s="113"/>
      <c r="CK776" s="113"/>
      <c r="CL776" s="113"/>
      <c r="CM776" s="113"/>
      <c r="CN776" s="113"/>
      <c r="CO776" s="113"/>
      <c r="CP776" s="113"/>
      <c r="CQ776" s="113"/>
      <c r="CR776" s="113"/>
      <c r="CS776" s="113"/>
      <c r="CT776" s="113"/>
      <c r="CU776" s="113"/>
      <c r="CV776" s="113"/>
      <c r="CW776" s="113"/>
      <c r="CX776" s="113"/>
      <c r="CY776" s="113"/>
      <c r="CZ776" s="113"/>
      <c r="DA776" s="113"/>
      <c r="DB776" s="113"/>
      <c r="DC776" s="113"/>
      <c r="DD776" s="113"/>
      <c r="DE776" s="113"/>
      <c r="DF776" s="113"/>
      <c r="DG776" s="113"/>
      <c r="DH776" s="113"/>
      <c r="DI776" s="113"/>
      <c r="DJ776" s="113"/>
      <c r="DK776" s="113"/>
      <c r="DL776" s="113"/>
      <c r="DM776" s="113"/>
      <c r="DN776" s="113"/>
      <c r="DO776" s="113"/>
      <c r="DP776" s="113"/>
      <c r="DQ776" s="113"/>
      <c r="DR776" s="113"/>
      <c r="DS776" s="113"/>
      <c r="DT776" s="113"/>
      <c r="DU776" s="113"/>
      <c r="DV776" s="113"/>
      <c r="DW776" s="113"/>
      <c r="DX776" s="113"/>
      <c r="DY776" s="113"/>
      <c r="DZ776" s="113"/>
      <c r="EA776" s="113"/>
      <c r="EB776" s="113"/>
      <c r="EC776" s="113"/>
      <c r="ED776" s="113"/>
      <c r="EE776" s="113"/>
      <c r="EF776" s="113"/>
      <c r="EG776" s="113"/>
      <c r="EH776" s="113"/>
      <c r="EI776" s="113"/>
      <c r="EJ776" s="113"/>
      <c r="EK776" s="113"/>
      <c r="EL776" s="113"/>
      <c r="EM776" s="113"/>
      <c r="EN776" s="113"/>
      <c r="EO776" s="113"/>
      <c r="EP776" s="113"/>
      <c r="EQ776" s="113"/>
      <c r="ER776" s="113"/>
    </row>
    <row r="777" spans="1:148">
      <c r="A777" s="113"/>
      <c r="B777" s="113"/>
      <c r="S777" s="113"/>
      <c r="T777" s="113"/>
      <c r="U777" s="113"/>
      <c r="V777" s="113"/>
      <c r="W777" s="113"/>
      <c r="X777" s="113"/>
      <c r="Y777" s="113"/>
      <c r="Z777" s="113"/>
      <c r="AA777" s="113"/>
      <c r="AB777" s="113"/>
      <c r="AC777" s="113"/>
      <c r="AD777" s="113"/>
      <c r="AE777" s="113"/>
      <c r="AF777" s="113"/>
      <c r="AG777" s="113"/>
      <c r="AH777" s="113"/>
      <c r="AI777" s="113"/>
      <c r="AJ777" s="113"/>
      <c r="AK777" s="113"/>
      <c r="AL777" s="113"/>
      <c r="AM777" s="113"/>
      <c r="AN777" s="113"/>
      <c r="AO777" s="113"/>
      <c r="AP777" s="113"/>
      <c r="AQ777" s="113"/>
      <c r="AR777" s="113"/>
      <c r="AS777" s="113"/>
      <c r="AT777" s="113"/>
      <c r="AU777" s="113"/>
      <c r="AV777" s="113"/>
      <c r="AW777" s="113"/>
      <c r="AX777" s="113"/>
      <c r="AY777" s="113"/>
      <c r="AZ777" s="113"/>
      <c r="BA777" s="113"/>
      <c r="BB777" s="113"/>
      <c r="BC777" s="113"/>
      <c r="BD777" s="113"/>
      <c r="BE777" s="113"/>
      <c r="BF777" s="113"/>
      <c r="BG777" s="113"/>
      <c r="BH777" s="113"/>
      <c r="BI777" s="113"/>
      <c r="BJ777" s="113"/>
      <c r="BK777" s="113"/>
      <c r="BL777" s="113"/>
      <c r="BM777" s="113"/>
      <c r="BN777" s="113"/>
      <c r="BO777" s="113"/>
      <c r="BP777" s="113"/>
      <c r="BQ777" s="113"/>
      <c r="BR777" s="113"/>
      <c r="BS777" s="113"/>
      <c r="BT777" s="113"/>
      <c r="BU777" s="113"/>
      <c r="BV777" s="113"/>
      <c r="BW777" s="113"/>
      <c r="BX777" s="113"/>
      <c r="BY777" s="113"/>
      <c r="BZ777" s="113"/>
      <c r="CA777" s="113"/>
      <c r="CB777" s="113"/>
      <c r="CC777" s="113"/>
      <c r="CD777" s="113"/>
      <c r="CE777" s="113"/>
      <c r="CF777" s="113"/>
      <c r="CG777" s="113"/>
      <c r="CH777" s="113"/>
      <c r="CI777" s="113"/>
      <c r="CJ777" s="113"/>
      <c r="CK777" s="113"/>
      <c r="CL777" s="113"/>
      <c r="CM777" s="113"/>
      <c r="CN777" s="113"/>
      <c r="CO777" s="113"/>
      <c r="CP777" s="113"/>
      <c r="CQ777" s="113"/>
      <c r="CR777" s="113"/>
      <c r="CS777" s="113"/>
      <c r="CT777" s="113"/>
      <c r="CU777" s="113"/>
      <c r="CV777" s="113"/>
      <c r="CW777" s="113"/>
      <c r="CX777" s="113"/>
      <c r="CY777" s="113"/>
      <c r="CZ777" s="113"/>
      <c r="DA777" s="113"/>
      <c r="DB777" s="113"/>
      <c r="DC777" s="113"/>
      <c r="DD777" s="113"/>
      <c r="DE777" s="113"/>
      <c r="DF777" s="113"/>
      <c r="DG777" s="113"/>
      <c r="DH777" s="113"/>
      <c r="DI777" s="113"/>
      <c r="DJ777" s="113"/>
      <c r="DK777" s="113"/>
      <c r="DL777" s="113"/>
      <c r="DM777" s="113"/>
      <c r="DN777" s="113"/>
      <c r="DO777" s="113"/>
      <c r="DP777" s="113"/>
      <c r="DQ777" s="113"/>
      <c r="DR777" s="113"/>
      <c r="DS777" s="113"/>
      <c r="DT777" s="113"/>
      <c r="DU777" s="113"/>
      <c r="DV777" s="113"/>
      <c r="DW777" s="113"/>
      <c r="DX777" s="113"/>
      <c r="DY777" s="113"/>
      <c r="DZ777" s="113"/>
      <c r="EA777" s="113"/>
      <c r="EB777" s="113"/>
      <c r="EC777" s="113"/>
      <c r="ED777" s="113"/>
      <c r="EE777" s="113"/>
      <c r="EF777" s="113"/>
      <c r="EG777" s="113"/>
      <c r="EH777" s="113"/>
      <c r="EI777" s="113"/>
      <c r="EJ777" s="113"/>
      <c r="EK777" s="113"/>
      <c r="EL777" s="113"/>
      <c r="EM777" s="113"/>
      <c r="EN777" s="113"/>
      <c r="EO777" s="113"/>
      <c r="EP777" s="113"/>
      <c r="EQ777" s="113"/>
      <c r="ER777" s="113"/>
    </row>
    <row r="778" spans="1:148">
      <c r="A778" s="113"/>
      <c r="B778" s="113"/>
      <c r="S778" s="113"/>
      <c r="T778" s="113"/>
      <c r="U778" s="113"/>
      <c r="V778" s="113"/>
      <c r="W778" s="113"/>
      <c r="X778" s="113"/>
      <c r="Y778" s="113"/>
      <c r="Z778" s="113"/>
      <c r="AA778" s="113"/>
      <c r="AB778" s="113"/>
      <c r="AC778" s="113"/>
      <c r="AD778" s="113"/>
      <c r="AE778" s="113"/>
      <c r="AF778" s="113"/>
      <c r="AG778" s="113"/>
      <c r="AH778" s="113"/>
      <c r="AI778" s="113"/>
      <c r="AJ778" s="113"/>
      <c r="AK778" s="113"/>
      <c r="AL778" s="113"/>
      <c r="AM778" s="113"/>
      <c r="AN778" s="113"/>
      <c r="AO778" s="113"/>
      <c r="AP778" s="113"/>
      <c r="AQ778" s="113"/>
      <c r="AR778" s="113"/>
      <c r="AS778" s="113"/>
      <c r="AT778" s="113"/>
      <c r="AU778" s="113"/>
      <c r="AV778" s="113"/>
      <c r="AW778" s="113"/>
      <c r="AX778" s="113"/>
      <c r="AY778" s="113"/>
      <c r="AZ778" s="113"/>
      <c r="BA778" s="113"/>
      <c r="BB778" s="113"/>
      <c r="BC778" s="113"/>
      <c r="BD778" s="113"/>
      <c r="BE778" s="113"/>
      <c r="BF778" s="113"/>
      <c r="BG778" s="113"/>
      <c r="BH778" s="113"/>
      <c r="BI778" s="113"/>
      <c r="BJ778" s="113"/>
      <c r="BK778" s="113"/>
      <c r="BL778" s="113"/>
      <c r="BM778" s="113"/>
      <c r="BN778" s="113"/>
      <c r="BO778" s="113"/>
      <c r="BP778" s="113"/>
      <c r="BQ778" s="113"/>
      <c r="BR778" s="113"/>
      <c r="BS778" s="113"/>
      <c r="BT778" s="113"/>
      <c r="BU778" s="113"/>
      <c r="BV778" s="113"/>
      <c r="BW778" s="113"/>
      <c r="BX778" s="113"/>
      <c r="BY778" s="113"/>
      <c r="BZ778" s="113"/>
      <c r="CA778" s="113"/>
      <c r="CB778" s="113"/>
      <c r="CC778" s="113"/>
      <c r="CD778" s="113"/>
      <c r="CE778" s="113"/>
      <c r="CF778" s="113"/>
      <c r="CG778" s="113"/>
      <c r="CH778" s="113"/>
      <c r="CI778" s="113"/>
      <c r="CJ778" s="113"/>
      <c r="CK778" s="113"/>
      <c r="CL778" s="113"/>
      <c r="CM778" s="113"/>
      <c r="CN778" s="113"/>
      <c r="CO778" s="113"/>
      <c r="CP778" s="113"/>
      <c r="CQ778" s="113"/>
      <c r="CR778" s="113"/>
      <c r="CS778" s="113"/>
      <c r="CT778" s="113"/>
      <c r="CU778" s="113"/>
      <c r="CV778" s="113"/>
      <c r="CW778" s="113"/>
      <c r="CX778" s="113"/>
      <c r="CY778" s="113"/>
      <c r="CZ778" s="113"/>
      <c r="DA778" s="113"/>
      <c r="DB778" s="113"/>
      <c r="DC778" s="113"/>
      <c r="DD778" s="113"/>
      <c r="DE778" s="113"/>
      <c r="DF778" s="113"/>
      <c r="DG778" s="113"/>
      <c r="DH778" s="113"/>
      <c r="DI778" s="113"/>
      <c r="DJ778" s="113"/>
      <c r="DK778" s="113"/>
      <c r="DL778" s="113"/>
      <c r="DM778" s="113"/>
      <c r="DN778" s="113"/>
      <c r="DO778" s="113"/>
      <c r="DP778" s="113"/>
      <c r="DQ778" s="113"/>
      <c r="DR778" s="113"/>
      <c r="DS778" s="113"/>
      <c r="DT778" s="113"/>
      <c r="DU778" s="113"/>
      <c r="DV778" s="113"/>
      <c r="DW778" s="113"/>
      <c r="DX778" s="113"/>
      <c r="DY778" s="113"/>
      <c r="DZ778" s="113"/>
      <c r="EA778" s="113"/>
      <c r="EB778" s="113"/>
      <c r="EC778" s="113"/>
      <c r="ED778" s="113"/>
      <c r="EE778" s="113"/>
      <c r="EF778" s="113"/>
      <c r="EG778" s="113"/>
      <c r="EH778" s="113"/>
      <c r="EI778" s="113"/>
      <c r="EJ778" s="113"/>
      <c r="EK778" s="113"/>
      <c r="EL778" s="113"/>
      <c r="EM778" s="113"/>
      <c r="EN778" s="113"/>
      <c r="EO778" s="113"/>
      <c r="EP778" s="113"/>
      <c r="EQ778" s="113"/>
      <c r="ER778" s="113"/>
    </row>
    <row r="779" spans="1:148">
      <c r="A779" s="113"/>
      <c r="B779" s="113"/>
      <c r="S779" s="113"/>
      <c r="T779" s="113"/>
      <c r="U779" s="113"/>
      <c r="V779" s="113"/>
      <c r="W779" s="113"/>
      <c r="X779" s="113"/>
      <c r="Y779" s="113"/>
      <c r="Z779" s="113"/>
      <c r="AA779" s="113"/>
      <c r="AB779" s="113"/>
      <c r="AC779" s="113"/>
      <c r="AD779" s="113"/>
      <c r="AE779" s="113"/>
      <c r="AF779" s="113"/>
      <c r="AG779" s="113"/>
      <c r="AH779" s="113"/>
      <c r="AI779" s="113"/>
      <c r="AJ779" s="113"/>
      <c r="AK779" s="113"/>
      <c r="AL779" s="113"/>
      <c r="AM779" s="113"/>
      <c r="AN779" s="113"/>
      <c r="AO779" s="113"/>
      <c r="AP779" s="113"/>
      <c r="AQ779" s="113"/>
      <c r="AR779" s="113"/>
      <c r="AS779" s="113"/>
      <c r="AT779" s="113"/>
      <c r="AU779" s="113"/>
      <c r="AV779" s="113"/>
      <c r="AW779" s="113"/>
      <c r="AX779" s="113"/>
      <c r="AY779" s="113"/>
      <c r="AZ779" s="113"/>
      <c r="BA779" s="113"/>
      <c r="BB779" s="113"/>
      <c r="BC779" s="113"/>
      <c r="BD779" s="113"/>
      <c r="BE779" s="113"/>
      <c r="BF779" s="113"/>
      <c r="BG779" s="113"/>
      <c r="BH779" s="113"/>
      <c r="BI779" s="113"/>
      <c r="BJ779" s="113"/>
      <c r="BK779" s="113"/>
      <c r="BL779" s="113"/>
      <c r="BM779" s="113"/>
      <c r="BN779" s="113"/>
      <c r="BO779" s="113"/>
      <c r="BP779" s="113"/>
      <c r="BQ779" s="113"/>
      <c r="BR779" s="113"/>
      <c r="BS779" s="113"/>
      <c r="BT779" s="113"/>
      <c r="BU779" s="113"/>
      <c r="BV779" s="113"/>
      <c r="BW779" s="113"/>
      <c r="BX779" s="113"/>
      <c r="BY779" s="113"/>
      <c r="BZ779" s="113"/>
      <c r="CA779" s="113"/>
      <c r="CB779" s="113"/>
      <c r="CC779" s="113"/>
      <c r="CD779" s="113"/>
      <c r="CE779" s="113"/>
      <c r="CF779" s="113"/>
      <c r="CG779" s="113"/>
      <c r="CH779" s="113"/>
      <c r="CI779" s="113"/>
      <c r="CJ779" s="113"/>
      <c r="CK779" s="113"/>
      <c r="CL779" s="113"/>
      <c r="CM779" s="113"/>
      <c r="CN779" s="113"/>
      <c r="CO779" s="113"/>
      <c r="CP779" s="113"/>
      <c r="CQ779" s="113"/>
      <c r="CR779" s="113"/>
      <c r="CS779" s="113"/>
      <c r="CT779" s="113"/>
      <c r="CU779" s="113"/>
      <c r="CV779" s="113"/>
      <c r="CW779" s="113"/>
      <c r="CX779" s="113"/>
      <c r="CY779" s="113"/>
      <c r="CZ779" s="113"/>
      <c r="DA779" s="113"/>
      <c r="DB779" s="113"/>
      <c r="DC779" s="113"/>
      <c r="DD779" s="113"/>
      <c r="DE779" s="113"/>
      <c r="DF779" s="113"/>
      <c r="DG779" s="113"/>
      <c r="DH779" s="113"/>
      <c r="DI779" s="113"/>
      <c r="DJ779" s="113"/>
      <c r="DK779" s="113"/>
      <c r="DL779" s="113"/>
      <c r="DM779" s="113"/>
      <c r="DN779" s="113"/>
      <c r="DO779" s="113"/>
      <c r="DP779" s="113"/>
      <c r="DQ779" s="113"/>
      <c r="DR779" s="113"/>
      <c r="DS779" s="113"/>
      <c r="DT779" s="113"/>
      <c r="DU779" s="113"/>
      <c r="DV779" s="113"/>
      <c r="DW779" s="113"/>
      <c r="DX779" s="113"/>
      <c r="DY779" s="113"/>
      <c r="DZ779" s="113"/>
      <c r="EA779" s="113"/>
      <c r="EB779" s="113"/>
      <c r="EC779" s="113"/>
      <c r="ED779" s="113"/>
      <c r="EE779" s="113"/>
      <c r="EF779" s="113"/>
      <c r="EG779" s="113"/>
      <c r="EH779" s="113"/>
      <c r="EI779" s="113"/>
      <c r="EJ779" s="113"/>
      <c r="EK779" s="113"/>
      <c r="EL779" s="113"/>
      <c r="EM779" s="113"/>
      <c r="EN779" s="113"/>
      <c r="EO779" s="113"/>
      <c r="EP779" s="113"/>
      <c r="EQ779" s="113"/>
      <c r="ER779" s="113"/>
    </row>
    <row r="780" spans="1:148">
      <c r="A780" s="113"/>
      <c r="B780" s="113"/>
      <c r="S780" s="113"/>
      <c r="T780" s="113"/>
      <c r="U780" s="113"/>
      <c r="V780" s="113"/>
      <c r="W780" s="113"/>
      <c r="X780" s="113"/>
      <c r="Y780" s="113"/>
      <c r="Z780" s="113"/>
      <c r="AA780" s="113"/>
      <c r="AB780" s="113"/>
      <c r="AC780" s="113"/>
      <c r="AD780" s="113"/>
      <c r="AE780" s="113"/>
      <c r="AF780" s="113"/>
      <c r="AG780" s="113"/>
      <c r="AH780" s="113"/>
      <c r="AI780" s="113"/>
      <c r="AJ780" s="113"/>
      <c r="AK780" s="113"/>
      <c r="AL780" s="113"/>
      <c r="AM780" s="113"/>
      <c r="AN780" s="113"/>
      <c r="AO780" s="113"/>
      <c r="AP780" s="113"/>
      <c r="AQ780" s="113"/>
      <c r="AR780" s="113"/>
      <c r="AS780" s="113"/>
      <c r="AT780" s="113"/>
      <c r="AU780" s="113"/>
      <c r="AV780" s="113"/>
      <c r="AW780" s="113"/>
      <c r="AX780" s="113"/>
      <c r="AY780" s="113"/>
      <c r="AZ780" s="113"/>
      <c r="BA780" s="113"/>
      <c r="BB780" s="113"/>
      <c r="BC780" s="113"/>
      <c r="BD780" s="113"/>
      <c r="BE780" s="113"/>
      <c r="BF780" s="113"/>
      <c r="BG780" s="113"/>
      <c r="BH780" s="113"/>
      <c r="BI780" s="113"/>
      <c r="BJ780" s="113"/>
      <c r="BK780" s="113"/>
      <c r="BL780" s="113"/>
      <c r="BM780" s="113"/>
      <c r="BN780" s="113"/>
      <c r="BO780" s="113"/>
      <c r="BP780" s="113"/>
      <c r="BQ780" s="113"/>
      <c r="BR780" s="113"/>
      <c r="BS780" s="113"/>
      <c r="BT780" s="113"/>
      <c r="BU780" s="113"/>
      <c r="BV780" s="113"/>
      <c r="BW780" s="113"/>
      <c r="BX780" s="113"/>
      <c r="BY780" s="113"/>
      <c r="BZ780" s="113"/>
      <c r="CA780" s="113"/>
      <c r="CB780" s="113"/>
      <c r="CC780" s="113"/>
      <c r="CD780" s="113"/>
      <c r="CE780" s="113"/>
      <c r="CF780" s="113"/>
      <c r="CG780" s="113"/>
      <c r="CH780" s="113"/>
      <c r="CI780" s="113"/>
      <c r="CJ780" s="113"/>
      <c r="CK780" s="113"/>
      <c r="CL780" s="113"/>
      <c r="CM780" s="113"/>
      <c r="CN780" s="113"/>
      <c r="CO780" s="113"/>
      <c r="CP780" s="113"/>
      <c r="CQ780" s="113"/>
      <c r="CR780" s="113"/>
      <c r="CS780" s="113"/>
      <c r="CT780" s="113"/>
      <c r="CU780" s="113"/>
      <c r="CV780" s="113"/>
      <c r="CW780" s="113"/>
      <c r="CX780" s="113"/>
      <c r="CY780" s="113"/>
      <c r="CZ780" s="113"/>
      <c r="DA780" s="113"/>
      <c r="DB780" s="113"/>
      <c r="DC780" s="113"/>
      <c r="DD780" s="113"/>
      <c r="DE780" s="113"/>
      <c r="DF780" s="113"/>
      <c r="DG780" s="113"/>
      <c r="DH780" s="113"/>
      <c r="DI780" s="113"/>
      <c r="DJ780" s="113"/>
      <c r="DK780" s="113"/>
      <c r="DL780" s="113"/>
      <c r="DM780" s="113"/>
      <c r="DN780" s="113"/>
      <c r="DO780" s="113"/>
      <c r="DP780" s="113"/>
      <c r="DQ780" s="113"/>
      <c r="DR780" s="113"/>
      <c r="DS780" s="113"/>
      <c r="DT780" s="113"/>
      <c r="DU780" s="113"/>
      <c r="DV780" s="113"/>
      <c r="DW780" s="113"/>
      <c r="DX780" s="113"/>
      <c r="DY780" s="113"/>
      <c r="DZ780" s="113"/>
      <c r="EA780" s="113"/>
      <c r="EB780" s="113"/>
      <c r="EC780" s="113"/>
      <c r="ED780" s="113"/>
      <c r="EE780" s="113"/>
      <c r="EF780" s="113"/>
      <c r="EG780" s="113"/>
      <c r="EH780" s="113"/>
      <c r="EI780" s="113"/>
      <c r="EJ780" s="113"/>
      <c r="EK780" s="113"/>
      <c r="EL780" s="113"/>
      <c r="EM780" s="113"/>
      <c r="EN780" s="113"/>
      <c r="EO780" s="113"/>
      <c r="EP780" s="113"/>
      <c r="EQ780" s="113"/>
      <c r="ER780" s="113"/>
    </row>
    <row r="781" spans="1:148">
      <c r="A781" s="113"/>
      <c r="B781" s="113"/>
      <c r="S781" s="113"/>
      <c r="T781" s="113"/>
      <c r="U781" s="113"/>
      <c r="V781" s="113"/>
      <c r="W781" s="113"/>
      <c r="X781" s="113"/>
      <c r="Y781" s="113"/>
      <c r="Z781" s="113"/>
      <c r="AA781" s="113"/>
      <c r="AB781" s="113"/>
      <c r="AC781" s="113"/>
      <c r="AD781" s="113"/>
      <c r="AE781" s="113"/>
      <c r="AF781" s="113"/>
      <c r="AG781" s="113"/>
      <c r="AH781" s="113"/>
      <c r="AI781" s="113"/>
      <c r="AJ781" s="113"/>
      <c r="AK781" s="113"/>
      <c r="AL781" s="113"/>
      <c r="AM781" s="113"/>
      <c r="AN781" s="113"/>
      <c r="AO781" s="113"/>
      <c r="AP781" s="113"/>
      <c r="AQ781" s="113"/>
      <c r="AR781" s="113"/>
      <c r="AS781" s="113"/>
      <c r="AT781" s="113"/>
      <c r="AU781" s="113"/>
      <c r="AV781" s="113"/>
      <c r="AW781" s="113"/>
      <c r="AX781" s="113"/>
      <c r="AY781" s="113"/>
      <c r="AZ781" s="113"/>
      <c r="BA781" s="113"/>
      <c r="BB781" s="113"/>
      <c r="BC781" s="113"/>
      <c r="BD781" s="113"/>
      <c r="BE781" s="113"/>
      <c r="BF781" s="113"/>
      <c r="BG781" s="113"/>
      <c r="BH781" s="113"/>
      <c r="BI781" s="113"/>
      <c r="BJ781" s="113"/>
      <c r="BK781" s="113"/>
      <c r="BL781" s="113"/>
      <c r="BM781" s="113"/>
      <c r="BN781" s="113"/>
      <c r="BO781" s="113"/>
      <c r="BP781" s="113"/>
      <c r="BQ781" s="113"/>
      <c r="BR781" s="113"/>
      <c r="BS781" s="113"/>
      <c r="BT781" s="113"/>
      <c r="BU781" s="113"/>
      <c r="BV781" s="113"/>
      <c r="BW781" s="113"/>
      <c r="BX781" s="113"/>
      <c r="BY781" s="113"/>
      <c r="BZ781" s="113"/>
      <c r="CA781" s="113"/>
      <c r="CB781" s="113"/>
      <c r="CC781" s="113"/>
      <c r="CD781" s="113"/>
      <c r="CE781" s="113"/>
      <c r="CF781" s="113"/>
      <c r="CG781" s="113"/>
      <c r="CH781" s="113"/>
      <c r="CI781" s="113"/>
      <c r="CJ781" s="113"/>
      <c r="CK781" s="113"/>
      <c r="CL781" s="113"/>
      <c r="CM781" s="113"/>
      <c r="CN781" s="113"/>
      <c r="CO781" s="113"/>
      <c r="CP781" s="113"/>
      <c r="CQ781" s="113"/>
      <c r="CR781" s="113"/>
      <c r="CS781" s="113"/>
      <c r="CT781" s="113"/>
      <c r="CU781" s="113"/>
      <c r="CV781" s="113"/>
      <c r="CW781" s="113"/>
      <c r="CX781" s="113"/>
      <c r="CY781" s="113"/>
      <c r="CZ781" s="113"/>
      <c r="DA781" s="113"/>
      <c r="DB781" s="113"/>
      <c r="DC781" s="113"/>
      <c r="DD781" s="113"/>
      <c r="DE781" s="113"/>
      <c r="DF781" s="113"/>
      <c r="DG781" s="113"/>
      <c r="DH781" s="113"/>
      <c r="DI781" s="113"/>
      <c r="DJ781" s="113"/>
      <c r="DK781" s="113"/>
      <c r="DL781" s="113"/>
      <c r="DM781" s="113"/>
      <c r="DN781" s="113"/>
      <c r="DO781" s="113"/>
      <c r="DP781" s="113"/>
      <c r="DQ781" s="113"/>
      <c r="DR781" s="113"/>
      <c r="DS781" s="113"/>
      <c r="DT781" s="113"/>
      <c r="DU781" s="113"/>
      <c r="DV781" s="113"/>
      <c r="DW781" s="113"/>
      <c r="DX781" s="113"/>
      <c r="DY781" s="113"/>
      <c r="DZ781" s="113"/>
      <c r="EA781" s="113"/>
      <c r="EB781" s="113"/>
      <c r="EC781" s="113"/>
      <c r="ED781" s="113"/>
      <c r="EE781" s="113"/>
      <c r="EF781" s="113"/>
      <c r="EG781" s="113"/>
      <c r="EH781" s="113"/>
      <c r="EI781" s="113"/>
      <c r="EJ781" s="113"/>
      <c r="EK781" s="113"/>
      <c r="EL781" s="113"/>
      <c r="EM781" s="113"/>
      <c r="EN781" s="113"/>
      <c r="EO781" s="113"/>
      <c r="EP781" s="113"/>
      <c r="EQ781" s="113"/>
      <c r="ER781" s="113"/>
    </row>
    <row r="782" spans="1:148">
      <c r="A782" s="113"/>
      <c r="B782" s="113"/>
      <c r="S782" s="113"/>
      <c r="T782" s="113"/>
      <c r="U782" s="113"/>
      <c r="V782" s="113"/>
      <c r="W782" s="113"/>
      <c r="X782" s="113"/>
      <c r="Y782" s="113"/>
      <c r="Z782" s="113"/>
      <c r="AA782" s="113"/>
      <c r="AB782" s="113"/>
      <c r="AC782" s="113"/>
      <c r="AD782" s="113"/>
      <c r="AE782" s="113"/>
      <c r="AF782" s="113"/>
      <c r="AG782" s="113"/>
      <c r="AH782" s="113"/>
      <c r="AI782" s="113"/>
      <c r="AJ782" s="113"/>
      <c r="AK782" s="113"/>
      <c r="AL782" s="113"/>
      <c r="AM782" s="113"/>
      <c r="AN782" s="113"/>
      <c r="AO782" s="113"/>
      <c r="AP782" s="113"/>
      <c r="AQ782" s="113"/>
      <c r="AR782" s="113"/>
      <c r="AS782" s="113"/>
      <c r="AT782" s="113"/>
      <c r="AU782" s="113"/>
      <c r="AV782" s="113"/>
      <c r="AW782" s="113"/>
      <c r="AX782" s="113"/>
      <c r="AY782" s="113"/>
      <c r="AZ782" s="113"/>
      <c r="BA782" s="113"/>
      <c r="BB782" s="113"/>
      <c r="BC782" s="113"/>
      <c r="BD782" s="113"/>
      <c r="BE782" s="113"/>
      <c r="BF782" s="113"/>
      <c r="BG782" s="113"/>
      <c r="BH782" s="113"/>
      <c r="BI782" s="113"/>
      <c r="BJ782" s="113"/>
      <c r="BK782" s="113"/>
      <c r="BL782" s="113"/>
      <c r="BM782" s="113"/>
      <c r="BN782" s="113"/>
      <c r="BO782" s="113"/>
      <c r="BP782" s="113"/>
      <c r="BQ782" s="113"/>
      <c r="BR782" s="113"/>
      <c r="BS782" s="113"/>
      <c r="BT782" s="113"/>
      <c r="BU782" s="113"/>
      <c r="BV782" s="113"/>
      <c r="BW782" s="113"/>
      <c r="BX782" s="113"/>
      <c r="BY782" s="113"/>
      <c r="BZ782" s="113"/>
      <c r="CA782" s="113"/>
      <c r="CB782" s="113"/>
      <c r="CC782" s="113"/>
      <c r="CD782" s="113"/>
      <c r="CE782" s="113"/>
      <c r="CF782" s="113"/>
      <c r="CG782" s="113"/>
      <c r="CH782" s="113"/>
      <c r="CI782" s="113"/>
      <c r="CJ782" s="113"/>
      <c r="CK782" s="113"/>
      <c r="CL782" s="113"/>
      <c r="CM782" s="113"/>
      <c r="CN782" s="113"/>
      <c r="CO782" s="113"/>
      <c r="CP782" s="113"/>
      <c r="CQ782" s="113"/>
      <c r="CR782" s="113"/>
      <c r="CS782" s="113"/>
      <c r="CT782" s="113"/>
      <c r="CU782" s="113"/>
      <c r="CV782" s="113"/>
      <c r="CW782" s="113"/>
      <c r="CX782" s="113"/>
      <c r="CY782" s="113"/>
      <c r="CZ782" s="113"/>
      <c r="DA782" s="113"/>
      <c r="DB782" s="113"/>
      <c r="DC782" s="113"/>
      <c r="DD782" s="113"/>
      <c r="DE782" s="113"/>
      <c r="DF782" s="113"/>
      <c r="DG782" s="113"/>
      <c r="DH782" s="113"/>
      <c r="DI782" s="113"/>
      <c r="DJ782" s="113"/>
      <c r="DK782" s="113"/>
      <c r="DL782" s="113"/>
      <c r="DM782" s="113"/>
      <c r="DN782" s="113"/>
      <c r="DO782" s="113"/>
      <c r="DP782" s="113"/>
      <c r="DQ782" s="113"/>
      <c r="DR782" s="113"/>
      <c r="DS782" s="113"/>
      <c r="DT782" s="113"/>
      <c r="DU782" s="113"/>
      <c r="DV782" s="113"/>
      <c r="DW782" s="113"/>
      <c r="DX782" s="113"/>
      <c r="DY782" s="113"/>
      <c r="DZ782" s="113"/>
      <c r="EA782" s="113"/>
      <c r="EB782" s="113"/>
      <c r="EC782" s="113"/>
      <c r="ED782" s="113"/>
      <c r="EE782" s="113"/>
      <c r="EF782" s="113"/>
      <c r="EG782" s="113"/>
      <c r="EH782" s="113"/>
      <c r="EI782" s="113"/>
      <c r="EJ782" s="113"/>
      <c r="EK782" s="113"/>
      <c r="EL782" s="113"/>
      <c r="EM782" s="113"/>
      <c r="EN782" s="113"/>
      <c r="EO782" s="113"/>
      <c r="EP782" s="113"/>
      <c r="EQ782" s="113"/>
      <c r="ER782" s="113"/>
    </row>
    <row r="783" spans="1:148">
      <c r="A783" s="113"/>
      <c r="B783" s="113"/>
      <c r="S783" s="113"/>
      <c r="T783" s="113"/>
      <c r="U783" s="113"/>
      <c r="V783" s="113"/>
      <c r="W783" s="113"/>
      <c r="X783" s="113"/>
      <c r="Y783" s="113"/>
      <c r="Z783" s="113"/>
      <c r="AA783" s="113"/>
      <c r="AB783" s="113"/>
      <c r="AC783" s="113"/>
      <c r="AD783" s="113"/>
      <c r="AE783" s="113"/>
      <c r="AF783" s="113"/>
      <c r="AG783" s="113"/>
      <c r="AH783" s="113"/>
      <c r="AI783" s="113"/>
      <c r="AJ783" s="113"/>
      <c r="AK783" s="113"/>
      <c r="AL783" s="113"/>
      <c r="AM783" s="113"/>
      <c r="AN783" s="113"/>
      <c r="AO783" s="113"/>
      <c r="AP783" s="113"/>
      <c r="AQ783" s="113"/>
      <c r="AR783" s="113"/>
      <c r="AS783" s="113"/>
      <c r="AT783" s="113"/>
      <c r="AU783" s="113"/>
      <c r="AV783" s="113"/>
      <c r="AW783" s="113"/>
      <c r="AX783" s="113"/>
      <c r="AY783" s="113"/>
      <c r="AZ783" s="113"/>
      <c r="BA783" s="113"/>
      <c r="BB783" s="113"/>
      <c r="BC783" s="113"/>
      <c r="BD783" s="113"/>
      <c r="BE783" s="113"/>
      <c r="BF783" s="113"/>
      <c r="BG783" s="113"/>
      <c r="BH783" s="113"/>
      <c r="BI783" s="113"/>
      <c r="BJ783" s="113"/>
      <c r="BK783" s="113"/>
      <c r="BL783" s="113"/>
      <c r="BM783" s="113"/>
      <c r="BN783" s="113"/>
      <c r="BO783" s="113"/>
      <c r="BP783" s="113"/>
      <c r="BQ783" s="113"/>
      <c r="BR783" s="113"/>
      <c r="BS783" s="113"/>
      <c r="BT783" s="113"/>
      <c r="BU783" s="113"/>
      <c r="BV783" s="113"/>
      <c r="BW783" s="113"/>
      <c r="BX783" s="113"/>
      <c r="BY783" s="113"/>
      <c r="BZ783" s="113"/>
      <c r="CA783" s="113"/>
      <c r="CB783" s="113"/>
      <c r="CC783" s="113"/>
      <c r="CD783" s="113"/>
      <c r="CE783" s="113"/>
      <c r="CF783" s="113"/>
      <c r="CG783" s="113"/>
      <c r="CH783" s="113"/>
      <c r="CI783" s="113"/>
      <c r="CJ783" s="113"/>
      <c r="CK783" s="113"/>
      <c r="CL783" s="113"/>
      <c r="CM783" s="113"/>
      <c r="CN783" s="113"/>
      <c r="CO783" s="113"/>
      <c r="CP783" s="113"/>
      <c r="CQ783" s="113"/>
      <c r="CR783" s="113"/>
      <c r="CS783" s="113"/>
      <c r="CT783" s="113"/>
      <c r="CU783" s="113"/>
      <c r="CV783" s="113"/>
      <c r="CW783" s="113"/>
      <c r="CX783" s="113"/>
      <c r="CY783" s="113"/>
      <c r="CZ783" s="113"/>
      <c r="DA783" s="113"/>
      <c r="DB783" s="113"/>
      <c r="DC783" s="113"/>
      <c r="DD783" s="113"/>
      <c r="DE783" s="113"/>
      <c r="DF783" s="113"/>
      <c r="DG783" s="113"/>
      <c r="DH783" s="113"/>
      <c r="DI783" s="113"/>
      <c r="DJ783" s="113"/>
      <c r="DK783" s="113"/>
      <c r="DL783" s="113"/>
      <c r="DM783" s="113"/>
      <c r="DN783" s="113"/>
      <c r="DO783" s="113"/>
      <c r="DP783" s="113"/>
      <c r="DQ783" s="113"/>
      <c r="DR783" s="113"/>
      <c r="DS783" s="113"/>
      <c r="DT783" s="113"/>
      <c r="DU783" s="113"/>
      <c r="DV783" s="113"/>
      <c r="DW783" s="113"/>
      <c r="DX783" s="113"/>
      <c r="DY783" s="113"/>
      <c r="DZ783" s="113"/>
      <c r="EA783" s="113"/>
      <c r="EB783" s="113"/>
      <c r="EC783" s="113"/>
      <c r="ED783" s="113"/>
      <c r="EE783" s="113"/>
      <c r="EF783" s="113"/>
      <c r="EG783" s="113"/>
      <c r="EH783" s="113"/>
      <c r="EI783" s="113"/>
      <c r="EJ783" s="113"/>
      <c r="EK783" s="113"/>
      <c r="EL783" s="113"/>
      <c r="EM783" s="113"/>
      <c r="EN783" s="113"/>
      <c r="EO783" s="113"/>
      <c r="EP783" s="113"/>
      <c r="EQ783" s="113"/>
      <c r="ER783" s="113"/>
    </row>
    <row r="784" spans="1:148">
      <c r="A784" s="113"/>
      <c r="B784" s="113"/>
      <c r="S784" s="113"/>
      <c r="T784" s="113"/>
      <c r="U784" s="113"/>
      <c r="V784" s="113"/>
      <c r="W784" s="113"/>
      <c r="X784" s="113"/>
      <c r="Y784" s="113"/>
      <c r="Z784" s="113"/>
      <c r="AA784" s="113"/>
      <c r="AB784" s="113"/>
      <c r="AC784" s="113"/>
      <c r="AD784" s="113"/>
      <c r="AE784" s="113"/>
      <c r="AF784" s="113"/>
      <c r="AG784" s="113"/>
      <c r="AH784" s="113"/>
      <c r="AI784" s="113"/>
      <c r="AJ784" s="113"/>
      <c r="AK784" s="113"/>
      <c r="AL784" s="113"/>
      <c r="AM784" s="113"/>
      <c r="AN784" s="113"/>
      <c r="AO784" s="113"/>
      <c r="AP784" s="113"/>
      <c r="AQ784" s="113"/>
      <c r="AR784" s="113"/>
      <c r="AS784" s="113"/>
      <c r="AT784" s="113"/>
      <c r="AU784" s="113"/>
      <c r="AV784" s="113"/>
      <c r="AW784" s="113"/>
      <c r="AX784" s="113"/>
      <c r="AY784" s="113"/>
      <c r="AZ784" s="113"/>
      <c r="BA784" s="113"/>
      <c r="BB784" s="113"/>
      <c r="BC784" s="113"/>
      <c r="BD784" s="113"/>
      <c r="BE784" s="113"/>
      <c r="BF784" s="113"/>
      <c r="BG784" s="113"/>
      <c r="BH784" s="113"/>
      <c r="BI784" s="113"/>
      <c r="BJ784" s="113"/>
      <c r="BK784" s="113"/>
      <c r="BL784" s="113"/>
      <c r="BM784" s="113"/>
      <c r="BN784" s="113"/>
      <c r="BO784" s="113"/>
      <c r="BP784" s="113"/>
      <c r="BQ784" s="113"/>
      <c r="BR784" s="113"/>
      <c r="BS784" s="113"/>
      <c r="BT784" s="113"/>
      <c r="BU784" s="113"/>
      <c r="BV784" s="113"/>
      <c r="BW784" s="113"/>
      <c r="BX784" s="113"/>
      <c r="BY784" s="113"/>
      <c r="BZ784" s="113"/>
      <c r="CA784" s="113"/>
      <c r="CB784" s="113"/>
      <c r="CC784" s="113"/>
      <c r="CD784" s="113"/>
      <c r="CE784" s="113"/>
      <c r="CF784" s="113"/>
      <c r="CG784" s="113"/>
      <c r="CH784" s="113"/>
      <c r="CI784" s="113"/>
      <c r="CJ784" s="113"/>
      <c r="CK784" s="113"/>
      <c r="CL784" s="113"/>
      <c r="CM784" s="113"/>
      <c r="CN784" s="113"/>
      <c r="CO784" s="113"/>
      <c r="CP784" s="113"/>
      <c r="CQ784" s="113"/>
      <c r="CR784" s="113"/>
      <c r="CS784" s="113"/>
      <c r="CT784" s="113"/>
      <c r="CU784" s="113"/>
      <c r="CV784" s="113"/>
      <c r="CW784" s="113"/>
      <c r="CX784" s="113"/>
      <c r="CY784" s="113"/>
      <c r="CZ784" s="113"/>
      <c r="DA784" s="113"/>
      <c r="DB784" s="113"/>
      <c r="DC784" s="113"/>
      <c r="DD784" s="113"/>
      <c r="DE784" s="113"/>
      <c r="DF784" s="113"/>
      <c r="DG784" s="113"/>
      <c r="DH784" s="113"/>
      <c r="DI784" s="113"/>
      <c r="DJ784" s="113"/>
      <c r="DK784" s="113"/>
      <c r="DL784" s="113"/>
      <c r="DM784" s="113"/>
      <c r="DN784" s="113"/>
      <c r="DO784" s="113"/>
      <c r="DP784" s="113"/>
      <c r="DQ784" s="113"/>
      <c r="DR784" s="113"/>
      <c r="DS784" s="113"/>
      <c r="DT784" s="113"/>
      <c r="DU784" s="113"/>
      <c r="DV784" s="113"/>
      <c r="DW784" s="113"/>
      <c r="DX784" s="113"/>
      <c r="DY784" s="113"/>
      <c r="DZ784" s="113"/>
      <c r="EA784" s="113"/>
      <c r="EB784" s="113"/>
      <c r="EC784" s="113"/>
      <c r="ED784" s="113"/>
      <c r="EE784" s="113"/>
      <c r="EF784" s="113"/>
      <c r="EG784" s="113"/>
      <c r="EH784" s="113"/>
      <c r="EI784" s="113"/>
      <c r="EJ784" s="113"/>
      <c r="EK784" s="113"/>
      <c r="EL784" s="113"/>
      <c r="EM784" s="113"/>
      <c r="EN784" s="113"/>
      <c r="EO784" s="113"/>
      <c r="EP784" s="113"/>
      <c r="EQ784" s="113"/>
      <c r="ER784" s="113"/>
    </row>
    <row r="785" spans="1:148">
      <c r="A785" s="113"/>
      <c r="B785" s="113"/>
      <c r="S785" s="113"/>
      <c r="T785" s="113"/>
      <c r="U785" s="113"/>
      <c r="V785" s="113"/>
      <c r="W785" s="113"/>
      <c r="X785" s="113"/>
      <c r="Y785" s="113"/>
      <c r="Z785" s="113"/>
      <c r="AA785" s="113"/>
      <c r="AB785" s="113"/>
      <c r="AC785" s="113"/>
      <c r="AD785" s="113"/>
      <c r="AE785" s="113"/>
      <c r="AF785" s="113"/>
      <c r="AG785" s="113"/>
      <c r="AH785" s="113"/>
      <c r="AI785" s="113"/>
      <c r="AJ785" s="113"/>
      <c r="AK785" s="113"/>
      <c r="AL785" s="113"/>
      <c r="AM785" s="113"/>
      <c r="AN785" s="113"/>
      <c r="AO785" s="113"/>
      <c r="AP785" s="113"/>
      <c r="AQ785" s="113"/>
      <c r="AR785" s="113"/>
      <c r="AS785" s="113"/>
      <c r="AT785" s="113"/>
      <c r="AU785" s="113"/>
      <c r="AV785" s="113"/>
      <c r="AW785" s="113"/>
      <c r="AX785" s="113"/>
      <c r="AY785" s="113"/>
      <c r="AZ785" s="113"/>
      <c r="BA785" s="113"/>
      <c r="BB785" s="113"/>
      <c r="BC785" s="113"/>
      <c r="BD785" s="113"/>
      <c r="BE785" s="113"/>
      <c r="BF785" s="113"/>
      <c r="BG785" s="113"/>
      <c r="BH785" s="113"/>
      <c r="BI785" s="113"/>
      <c r="BJ785" s="113"/>
      <c r="BK785" s="113"/>
      <c r="BL785" s="113"/>
      <c r="BM785" s="113"/>
      <c r="BN785" s="113"/>
      <c r="BO785" s="113"/>
      <c r="BP785" s="113"/>
      <c r="BQ785" s="113"/>
      <c r="BR785" s="113"/>
      <c r="BS785" s="113"/>
      <c r="BT785" s="113"/>
      <c r="BU785" s="113"/>
      <c r="BV785" s="113"/>
      <c r="BW785" s="113"/>
      <c r="BX785" s="113"/>
      <c r="BY785" s="113"/>
      <c r="BZ785" s="113"/>
      <c r="CA785" s="113"/>
      <c r="CB785" s="113"/>
      <c r="CC785" s="113"/>
      <c r="CD785" s="113"/>
      <c r="CE785" s="113"/>
      <c r="CF785" s="113"/>
      <c r="CG785" s="113"/>
      <c r="CH785" s="113"/>
      <c r="CI785" s="113"/>
      <c r="CJ785" s="113"/>
      <c r="CK785" s="113"/>
      <c r="CL785" s="113"/>
      <c r="CM785" s="113"/>
      <c r="CN785" s="113"/>
      <c r="CO785" s="113"/>
      <c r="CP785" s="113"/>
      <c r="CQ785" s="113"/>
      <c r="CR785" s="113"/>
      <c r="CS785" s="113"/>
      <c r="CT785" s="113"/>
      <c r="CU785" s="113"/>
      <c r="CV785" s="113"/>
      <c r="CW785" s="113"/>
      <c r="CX785" s="113"/>
      <c r="CY785" s="113"/>
      <c r="CZ785" s="113"/>
      <c r="DA785" s="113"/>
      <c r="DB785" s="113"/>
      <c r="DC785" s="113"/>
      <c r="DD785" s="113"/>
      <c r="DE785" s="113"/>
      <c r="DF785" s="113"/>
      <c r="DG785" s="113"/>
      <c r="DH785" s="113"/>
      <c r="DI785" s="113"/>
      <c r="DJ785" s="113"/>
      <c r="DK785" s="113"/>
      <c r="DL785" s="113"/>
      <c r="DM785" s="113"/>
      <c r="DN785" s="113"/>
      <c r="DO785" s="113"/>
      <c r="DP785" s="113"/>
      <c r="DQ785" s="113"/>
      <c r="DR785" s="113"/>
      <c r="DS785" s="113"/>
      <c r="DT785" s="113"/>
      <c r="DU785" s="113"/>
      <c r="DV785" s="113"/>
      <c r="DW785" s="113"/>
      <c r="DX785" s="113"/>
      <c r="DY785" s="113"/>
      <c r="DZ785" s="113"/>
      <c r="EA785" s="113"/>
      <c r="EB785" s="113"/>
      <c r="EC785" s="113"/>
      <c r="ED785" s="113"/>
      <c r="EE785" s="113"/>
      <c r="EF785" s="113"/>
      <c r="EG785" s="113"/>
      <c r="EH785" s="113"/>
      <c r="EI785" s="113"/>
      <c r="EJ785" s="113"/>
      <c r="EK785" s="113"/>
      <c r="EL785" s="113"/>
      <c r="EM785" s="113"/>
      <c r="EN785" s="113"/>
      <c r="EO785" s="113"/>
      <c r="EP785" s="113"/>
      <c r="EQ785" s="113"/>
      <c r="ER785" s="113"/>
    </row>
    <row r="786" spans="1:148">
      <c r="A786" s="113"/>
      <c r="B786" s="113"/>
      <c r="S786" s="113"/>
      <c r="T786" s="113"/>
      <c r="U786" s="113"/>
      <c r="V786" s="113"/>
      <c r="W786" s="113"/>
      <c r="X786" s="113"/>
      <c r="Y786" s="113"/>
      <c r="Z786" s="113"/>
      <c r="AA786" s="113"/>
      <c r="AB786" s="113"/>
      <c r="AC786" s="113"/>
      <c r="AD786" s="113"/>
      <c r="AE786" s="113"/>
      <c r="AF786" s="113"/>
      <c r="AG786" s="113"/>
      <c r="AH786" s="113"/>
      <c r="AI786" s="113"/>
      <c r="AJ786" s="113"/>
      <c r="AK786" s="113"/>
      <c r="AL786" s="113"/>
      <c r="AM786" s="113"/>
      <c r="AN786" s="113"/>
      <c r="AO786" s="113"/>
      <c r="AP786" s="113"/>
      <c r="AQ786" s="113"/>
      <c r="AR786" s="113"/>
      <c r="AS786" s="113"/>
      <c r="AT786" s="113"/>
      <c r="AU786" s="113"/>
      <c r="AV786" s="113"/>
      <c r="AW786" s="113"/>
      <c r="AX786" s="113"/>
      <c r="AY786" s="113"/>
      <c r="AZ786" s="113"/>
      <c r="BA786" s="113"/>
      <c r="BB786" s="113"/>
      <c r="BC786" s="113"/>
      <c r="BD786" s="113"/>
      <c r="BE786" s="113"/>
      <c r="BF786" s="113"/>
      <c r="BG786" s="113"/>
      <c r="BH786" s="113"/>
      <c r="BI786" s="113"/>
      <c r="BJ786" s="113"/>
      <c r="BK786" s="113"/>
      <c r="BL786" s="113"/>
      <c r="BM786" s="113"/>
      <c r="BN786" s="113"/>
      <c r="BO786" s="113"/>
      <c r="BP786" s="113"/>
      <c r="BQ786" s="113"/>
      <c r="BR786" s="113"/>
      <c r="BS786" s="113"/>
      <c r="BT786" s="113"/>
      <c r="BU786" s="113"/>
      <c r="BV786" s="113"/>
      <c r="BW786" s="113"/>
      <c r="BX786" s="113"/>
      <c r="BY786" s="113"/>
      <c r="BZ786" s="113"/>
      <c r="CA786" s="113"/>
      <c r="CB786" s="113"/>
      <c r="CC786" s="113"/>
      <c r="CD786" s="113"/>
      <c r="CE786" s="113"/>
      <c r="CF786" s="113"/>
      <c r="CG786" s="113"/>
      <c r="CH786" s="113"/>
      <c r="CI786" s="113"/>
      <c r="CJ786" s="113"/>
      <c r="CK786" s="113"/>
      <c r="CL786" s="113"/>
      <c r="CM786" s="113"/>
      <c r="CN786" s="113"/>
      <c r="CO786" s="113"/>
      <c r="CP786" s="113"/>
      <c r="CQ786" s="113"/>
      <c r="CR786" s="113"/>
      <c r="CS786" s="113"/>
      <c r="CT786" s="113"/>
      <c r="CU786" s="113"/>
      <c r="CV786" s="113"/>
      <c r="CW786" s="113"/>
      <c r="CX786" s="113"/>
      <c r="CY786" s="113"/>
      <c r="CZ786" s="113"/>
      <c r="DA786" s="113"/>
      <c r="DB786" s="113"/>
      <c r="DC786" s="113"/>
      <c r="DD786" s="113"/>
      <c r="DE786" s="113"/>
      <c r="DF786" s="113"/>
      <c r="DG786" s="113"/>
      <c r="DH786" s="113"/>
      <c r="DI786" s="113"/>
      <c r="DJ786" s="113"/>
      <c r="DK786" s="113"/>
      <c r="DL786" s="113"/>
      <c r="DM786" s="113"/>
      <c r="DN786" s="113"/>
      <c r="DO786" s="113"/>
      <c r="DP786" s="113"/>
      <c r="DQ786" s="113"/>
      <c r="DR786" s="113"/>
      <c r="DS786" s="113"/>
      <c r="DT786" s="113"/>
      <c r="DU786" s="113"/>
      <c r="DV786" s="113"/>
      <c r="DW786" s="113"/>
      <c r="DX786" s="113"/>
      <c r="DY786" s="113"/>
      <c r="DZ786" s="113"/>
      <c r="EA786" s="113"/>
      <c r="EB786" s="113"/>
      <c r="EC786" s="113"/>
      <c r="ED786" s="113"/>
      <c r="EE786" s="113"/>
      <c r="EF786" s="113"/>
      <c r="EG786" s="113"/>
      <c r="EH786" s="113"/>
      <c r="EI786" s="113"/>
      <c r="EJ786" s="113"/>
      <c r="EK786" s="113"/>
      <c r="EL786" s="113"/>
      <c r="EM786" s="113"/>
      <c r="EN786" s="113"/>
      <c r="EO786" s="113"/>
      <c r="EP786" s="113"/>
      <c r="EQ786" s="113"/>
      <c r="ER786" s="113"/>
    </row>
    <row r="787" spans="1:148">
      <c r="A787" s="113"/>
      <c r="B787" s="113"/>
      <c r="S787" s="113"/>
      <c r="T787" s="113"/>
      <c r="U787" s="113"/>
      <c r="V787" s="113"/>
      <c r="W787" s="113"/>
      <c r="X787" s="113"/>
      <c r="Y787" s="113"/>
      <c r="Z787" s="113"/>
      <c r="AA787" s="113"/>
      <c r="AB787" s="113"/>
      <c r="AC787" s="113"/>
      <c r="AD787" s="113"/>
      <c r="AE787" s="113"/>
      <c r="AF787" s="113"/>
      <c r="AG787" s="113"/>
      <c r="AH787" s="113"/>
      <c r="AI787" s="113"/>
      <c r="AJ787" s="113"/>
      <c r="AK787" s="113"/>
      <c r="AL787" s="113"/>
      <c r="AM787" s="113"/>
      <c r="AN787" s="113"/>
      <c r="AO787" s="113"/>
      <c r="AP787" s="113"/>
      <c r="AQ787" s="113"/>
      <c r="AR787" s="113"/>
      <c r="AS787" s="113"/>
      <c r="AT787" s="113"/>
      <c r="AU787" s="113"/>
      <c r="AV787" s="113"/>
      <c r="AW787" s="113"/>
      <c r="AX787" s="113"/>
      <c r="AY787" s="113"/>
      <c r="AZ787" s="113"/>
      <c r="BA787" s="113"/>
      <c r="BB787" s="113"/>
      <c r="BC787" s="113"/>
      <c r="BD787" s="113"/>
      <c r="BE787" s="113"/>
      <c r="BF787" s="113"/>
      <c r="BG787" s="113"/>
      <c r="BH787" s="113"/>
      <c r="BI787" s="113"/>
      <c r="BJ787" s="113"/>
      <c r="BK787" s="113"/>
      <c r="BL787" s="113"/>
      <c r="BM787" s="113"/>
      <c r="BN787" s="113"/>
      <c r="BO787" s="113"/>
      <c r="BP787" s="113"/>
      <c r="BQ787" s="113"/>
      <c r="BR787" s="113"/>
      <c r="BS787" s="113"/>
      <c r="BT787" s="113"/>
      <c r="BU787" s="113"/>
      <c r="BV787" s="113"/>
      <c r="BW787" s="113"/>
      <c r="BX787" s="113"/>
      <c r="BY787" s="113"/>
      <c r="BZ787" s="113"/>
      <c r="CA787" s="113"/>
      <c r="CB787" s="113"/>
      <c r="CC787" s="113"/>
      <c r="CD787" s="113"/>
      <c r="CE787" s="113"/>
      <c r="CF787" s="113"/>
      <c r="CG787" s="113"/>
      <c r="CH787" s="113"/>
      <c r="CI787" s="113"/>
      <c r="CJ787" s="113"/>
      <c r="CK787" s="113"/>
      <c r="CL787" s="113"/>
      <c r="CM787" s="113"/>
      <c r="CN787" s="113"/>
      <c r="CO787" s="113"/>
      <c r="CP787" s="113"/>
      <c r="CQ787" s="113"/>
      <c r="CR787" s="113"/>
      <c r="CS787" s="113"/>
      <c r="CT787" s="113"/>
      <c r="CU787" s="113"/>
      <c r="CV787" s="113"/>
      <c r="CW787" s="113"/>
      <c r="CX787" s="113"/>
      <c r="CY787" s="113"/>
      <c r="CZ787" s="113"/>
      <c r="DA787" s="113"/>
      <c r="DB787" s="113"/>
      <c r="DC787" s="113"/>
      <c r="DD787" s="113"/>
      <c r="DE787" s="113"/>
      <c r="DF787" s="113"/>
      <c r="DG787" s="113"/>
      <c r="DH787" s="113"/>
      <c r="DI787" s="113"/>
      <c r="DJ787" s="113"/>
      <c r="DK787" s="113"/>
      <c r="DL787" s="113"/>
      <c r="DM787" s="113"/>
      <c r="DN787" s="113"/>
      <c r="DO787" s="113"/>
      <c r="DP787" s="113"/>
      <c r="DQ787" s="113"/>
      <c r="DR787" s="113"/>
      <c r="DS787" s="113"/>
      <c r="DT787" s="113"/>
      <c r="DU787" s="113"/>
      <c r="DV787" s="113"/>
      <c r="DW787" s="113"/>
      <c r="DX787" s="113"/>
      <c r="DY787" s="113"/>
      <c r="DZ787" s="113"/>
      <c r="EA787" s="113"/>
      <c r="EB787" s="113"/>
      <c r="EC787" s="113"/>
      <c r="ED787" s="113"/>
      <c r="EE787" s="113"/>
      <c r="EF787" s="113"/>
      <c r="EG787" s="113"/>
      <c r="EH787" s="113"/>
      <c r="EI787" s="113"/>
      <c r="EJ787" s="113"/>
      <c r="EK787" s="113"/>
      <c r="EL787" s="113"/>
      <c r="EM787" s="113"/>
      <c r="EN787" s="113"/>
      <c r="EO787" s="113"/>
      <c r="EP787" s="113"/>
      <c r="EQ787" s="113"/>
      <c r="ER787" s="113"/>
    </row>
    <row r="788" spans="1:148">
      <c r="A788" s="113"/>
      <c r="B788" s="113"/>
      <c r="S788" s="113"/>
      <c r="T788" s="113"/>
      <c r="U788" s="113"/>
      <c r="V788" s="113"/>
      <c r="W788" s="113"/>
      <c r="X788" s="113"/>
      <c r="Y788" s="113"/>
      <c r="Z788" s="113"/>
      <c r="AA788" s="113"/>
      <c r="AB788" s="113"/>
      <c r="AC788" s="113"/>
      <c r="AD788" s="113"/>
      <c r="AE788" s="113"/>
      <c r="AF788" s="113"/>
      <c r="AG788" s="113"/>
      <c r="AH788" s="113"/>
      <c r="AI788" s="113"/>
      <c r="AJ788" s="113"/>
      <c r="AK788" s="113"/>
      <c r="AL788" s="113"/>
      <c r="AM788" s="113"/>
      <c r="AN788" s="113"/>
      <c r="AO788" s="113"/>
      <c r="AP788" s="113"/>
      <c r="AQ788" s="113"/>
      <c r="AR788" s="113"/>
      <c r="AS788" s="113"/>
      <c r="AT788" s="113"/>
      <c r="AU788" s="113"/>
      <c r="AV788" s="113"/>
      <c r="AW788" s="113"/>
      <c r="AX788" s="113"/>
      <c r="AY788" s="113"/>
      <c r="AZ788" s="113"/>
      <c r="BA788" s="113"/>
      <c r="BB788" s="113"/>
      <c r="BC788" s="113"/>
      <c r="BD788" s="113"/>
      <c r="BE788" s="113"/>
      <c r="BF788" s="113"/>
      <c r="BG788" s="113"/>
      <c r="BH788" s="113"/>
      <c r="BI788" s="113"/>
      <c r="BJ788" s="113"/>
      <c r="BK788" s="113"/>
      <c r="BL788" s="113"/>
      <c r="BM788" s="113"/>
      <c r="BN788" s="113"/>
      <c r="BO788" s="113"/>
      <c r="BP788" s="113"/>
      <c r="BQ788" s="113"/>
      <c r="BR788" s="113"/>
      <c r="BS788" s="113"/>
      <c r="BT788" s="113"/>
      <c r="BU788" s="113"/>
      <c r="BV788" s="113"/>
      <c r="BW788" s="113"/>
      <c r="BX788" s="113"/>
      <c r="BY788" s="113"/>
      <c r="BZ788" s="113"/>
      <c r="CA788" s="113"/>
      <c r="CB788" s="113"/>
      <c r="CC788" s="113"/>
      <c r="CD788" s="113"/>
      <c r="CE788" s="113"/>
      <c r="CF788" s="113"/>
      <c r="CG788" s="113"/>
      <c r="CH788" s="113"/>
      <c r="CI788" s="113"/>
      <c r="CJ788" s="113"/>
      <c r="CK788" s="113"/>
      <c r="CL788" s="113"/>
      <c r="CM788" s="113"/>
      <c r="CN788" s="113"/>
      <c r="CO788" s="113"/>
      <c r="CP788" s="113"/>
      <c r="CQ788" s="113"/>
      <c r="CR788" s="113"/>
      <c r="CS788" s="113"/>
      <c r="CT788" s="113"/>
      <c r="CU788" s="113"/>
      <c r="CV788" s="113"/>
      <c r="CW788" s="113"/>
      <c r="CX788" s="113"/>
      <c r="CY788" s="113"/>
      <c r="CZ788" s="113"/>
      <c r="DA788" s="113"/>
      <c r="DB788" s="113"/>
      <c r="DC788" s="113"/>
      <c r="DD788" s="113"/>
      <c r="DE788" s="113"/>
      <c r="DF788" s="113"/>
      <c r="DG788" s="113"/>
      <c r="DH788" s="113"/>
      <c r="DI788" s="113"/>
      <c r="DJ788" s="113"/>
      <c r="DK788" s="113"/>
      <c r="DL788" s="113"/>
      <c r="DM788" s="113"/>
      <c r="DN788" s="113"/>
      <c r="DO788" s="113"/>
      <c r="DP788" s="113"/>
      <c r="DQ788" s="113"/>
      <c r="DR788" s="113"/>
      <c r="DS788" s="113"/>
      <c r="DT788" s="113"/>
      <c r="DU788" s="113"/>
      <c r="DV788" s="113"/>
      <c r="DW788" s="113"/>
      <c r="DX788" s="113"/>
      <c r="DY788" s="113"/>
      <c r="DZ788" s="113"/>
      <c r="EA788" s="113"/>
      <c r="EB788" s="113"/>
      <c r="EC788" s="113"/>
      <c r="ED788" s="113"/>
      <c r="EE788" s="113"/>
      <c r="EF788" s="113"/>
      <c r="EG788" s="113"/>
      <c r="EH788" s="113"/>
      <c r="EI788" s="113"/>
      <c r="EJ788" s="113"/>
      <c r="EK788" s="113"/>
      <c r="EL788" s="113"/>
      <c r="EM788" s="113"/>
      <c r="EN788" s="113"/>
      <c r="EO788" s="113"/>
      <c r="EP788" s="113"/>
      <c r="EQ788" s="113"/>
      <c r="ER788" s="113"/>
    </row>
    <row r="789" spans="1:148">
      <c r="A789" s="113"/>
      <c r="B789" s="113"/>
      <c r="S789" s="113"/>
      <c r="T789" s="113"/>
      <c r="U789" s="113"/>
      <c r="V789" s="113"/>
      <c r="W789" s="113"/>
      <c r="X789" s="113"/>
      <c r="Y789" s="113"/>
      <c r="Z789" s="113"/>
      <c r="AA789" s="113"/>
      <c r="AB789" s="113"/>
      <c r="AC789" s="113"/>
      <c r="AD789" s="113"/>
      <c r="AE789" s="113"/>
      <c r="AF789" s="113"/>
      <c r="AG789" s="113"/>
      <c r="AH789" s="113"/>
      <c r="AI789" s="113"/>
      <c r="AJ789" s="113"/>
      <c r="AK789" s="113"/>
      <c r="AL789" s="113"/>
      <c r="AM789" s="113"/>
      <c r="AN789" s="113"/>
      <c r="AO789" s="113"/>
      <c r="AP789" s="113"/>
      <c r="AQ789" s="113"/>
      <c r="AR789" s="113"/>
      <c r="AS789" s="113"/>
      <c r="AT789" s="113"/>
      <c r="AU789" s="113"/>
      <c r="AV789" s="113"/>
      <c r="AW789" s="113"/>
      <c r="AX789" s="113"/>
      <c r="AY789" s="113"/>
      <c r="AZ789" s="113"/>
      <c r="BA789" s="113"/>
      <c r="BB789" s="113"/>
      <c r="BC789" s="113"/>
      <c r="BD789" s="113"/>
      <c r="BE789" s="113"/>
      <c r="BF789" s="113"/>
      <c r="BG789" s="113"/>
      <c r="BH789" s="113"/>
      <c r="BI789" s="113"/>
      <c r="BJ789" s="113"/>
      <c r="BK789" s="113"/>
      <c r="BL789" s="113"/>
      <c r="BM789" s="113"/>
      <c r="BN789" s="113"/>
      <c r="BO789" s="113"/>
      <c r="BP789" s="113"/>
      <c r="BQ789" s="113"/>
      <c r="BR789" s="113"/>
      <c r="BS789" s="113"/>
      <c r="BT789" s="113"/>
      <c r="BU789" s="113"/>
      <c r="BV789" s="113"/>
      <c r="BW789" s="113"/>
      <c r="BX789" s="113"/>
      <c r="BY789" s="113"/>
      <c r="BZ789" s="113"/>
      <c r="CA789" s="113"/>
      <c r="CB789" s="113"/>
      <c r="CC789" s="113"/>
      <c r="CD789" s="113"/>
      <c r="CE789" s="113"/>
      <c r="CF789" s="113"/>
      <c r="CG789" s="113"/>
      <c r="CH789" s="113"/>
      <c r="CI789" s="113"/>
      <c r="CJ789" s="113"/>
      <c r="CK789" s="113"/>
      <c r="CL789" s="113"/>
      <c r="CM789" s="113"/>
      <c r="CN789" s="113"/>
      <c r="CO789" s="113"/>
      <c r="CP789" s="113"/>
      <c r="CQ789" s="113"/>
      <c r="CR789" s="113"/>
      <c r="CS789" s="113"/>
      <c r="CT789" s="113"/>
      <c r="CU789" s="113"/>
      <c r="CV789" s="113"/>
      <c r="CW789" s="113"/>
      <c r="CX789" s="113"/>
      <c r="CY789" s="113"/>
      <c r="CZ789" s="113"/>
      <c r="DA789" s="113"/>
      <c r="DB789" s="113"/>
      <c r="DC789" s="113"/>
      <c r="DD789" s="113"/>
      <c r="DE789" s="113"/>
      <c r="DF789" s="113"/>
      <c r="DG789" s="113"/>
      <c r="DH789" s="113"/>
      <c r="DI789" s="113"/>
      <c r="DJ789" s="113"/>
      <c r="DK789" s="113"/>
      <c r="DL789" s="113"/>
      <c r="DM789" s="113"/>
      <c r="DN789" s="113"/>
      <c r="DO789" s="113"/>
      <c r="DP789" s="113"/>
      <c r="DQ789" s="113"/>
      <c r="DR789" s="113"/>
      <c r="DS789" s="113"/>
      <c r="DT789" s="113"/>
      <c r="DU789" s="113"/>
      <c r="DV789" s="113"/>
      <c r="DW789" s="113"/>
      <c r="DX789" s="113"/>
      <c r="DY789" s="113"/>
      <c r="DZ789" s="113"/>
      <c r="EA789" s="113"/>
      <c r="EB789" s="113"/>
      <c r="EC789" s="113"/>
      <c r="ED789" s="113"/>
      <c r="EE789" s="113"/>
      <c r="EF789" s="113"/>
      <c r="EG789" s="113"/>
      <c r="EH789" s="113"/>
      <c r="EI789" s="113"/>
      <c r="EJ789" s="113"/>
      <c r="EK789" s="113"/>
      <c r="EL789" s="113"/>
      <c r="EM789" s="113"/>
      <c r="EN789" s="113"/>
      <c r="EO789" s="113"/>
      <c r="EP789" s="113"/>
      <c r="EQ789" s="113"/>
      <c r="ER789" s="113"/>
    </row>
    <row r="790" spans="1:148">
      <c r="A790" s="113"/>
      <c r="B790" s="113"/>
      <c r="S790" s="113"/>
      <c r="T790" s="113"/>
      <c r="U790" s="113"/>
      <c r="V790" s="113"/>
      <c r="W790" s="113"/>
      <c r="X790" s="113"/>
      <c r="Y790" s="113"/>
      <c r="Z790" s="113"/>
      <c r="AA790" s="113"/>
      <c r="AB790" s="113"/>
      <c r="AC790" s="113"/>
      <c r="AD790" s="113"/>
      <c r="AE790" s="113"/>
      <c r="AF790" s="113"/>
      <c r="AG790" s="113"/>
      <c r="AH790" s="113"/>
      <c r="AI790" s="113"/>
      <c r="AJ790" s="113"/>
      <c r="AK790" s="113"/>
      <c r="AL790" s="113"/>
      <c r="AM790" s="113"/>
      <c r="AN790" s="113"/>
      <c r="AO790" s="113"/>
      <c r="AP790" s="113"/>
      <c r="AQ790" s="113"/>
      <c r="AR790" s="113"/>
      <c r="AS790" s="113"/>
      <c r="AT790" s="113"/>
      <c r="AU790" s="113"/>
      <c r="AV790" s="113"/>
      <c r="AW790" s="113"/>
      <c r="AX790" s="113"/>
      <c r="AY790" s="113"/>
      <c r="AZ790" s="113"/>
      <c r="BA790" s="113"/>
      <c r="BB790" s="113"/>
      <c r="BC790" s="113"/>
      <c r="BD790" s="113"/>
      <c r="BE790" s="113"/>
      <c r="BF790" s="113"/>
      <c r="BG790" s="113"/>
      <c r="BH790" s="113"/>
      <c r="BI790" s="113"/>
      <c r="BJ790" s="113"/>
      <c r="BK790" s="113"/>
      <c r="BL790" s="113"/>
      <c r="BM790" s="113"/>
      <c r="BN790" s="113"/>
      <c r="BO790" s="113"/>
      <c r="BP790" s="113"/>
      <c r="BQ790" s="113"/>
      <c r="BR790" s="113"/>
      <c r="BS790" s="113"/>
      <c r="BT790" s="113"/>
      <c r="BU790" s="113"/>
      <c r="BV790" s="113"/>
      <c r="BW790" s="113"/>
      <c r="BX790" s="113"/>
      <c r="BY790" s="113"/>
      <c r="BZ790" s="113"/>
      <c r="CA790" s="113"/>
      <c r="CB790" s="113"/>
      <c r="CC790" s="113"/>
      <c r="CD790" s="113"/>
      <c r="CE790" s="113"/>
      <c r="CF790" s="113"/>
      <c r="CG790" s="113"/>
      <c r="CH790" s="113"/>
      <c r="CI790" s="113"/>
      <c r="CJ790" s="113"/>
      <c r="CK790" s="113"/>
      <c r="CL790" s="113"/>
      <c r="CM790" s="113"/>
      <c r="CN790" s="113"/>
      <c r="CO790" s="113"/>
      <c r="CP790" s="113"/>
      <c r="CQ790" s="113"/>
      <c r="CR790" s="113"/>
      <c r="CS790" s="113"/>
      <c r="CT790" s="113"/>
      <c r="CU790" s="113"/>
      <c r="CV790" s="113"/>
      <c r="CW790" s="113"/>
      <c r="CX790" s="113"/>
      <c r="CY790" s="113"/>
      <c r="CZ790" s="113"/>
      <c r="DA790" s="113"/>
      <c r="DB790" s="113"/>
      <c r="DC790" s="113"/>
      <c r="DD790" s="113"/>
      <c r="DE790" s="113"/>
      <c r="DF790" s="113"/>
      <c r="DG790" s="113"/>
      <c r="DH790" s="113"/>
      <c r="DI790" s="113"/>
      <c r="DJ790" s="113"/>
      <c r="DK790" s="113"/>
      <c r="DL790" s="113"/>
      <c r="DM790" s="113"/>
      <c r="DN790" s="113"/>
      <c r="DO790" s="113"/>
      <c r="DP790" s="113"/>
      <c r="DQ790" s="113"/>
      <c r="DR790" s="113"/>
      <c r="DS790" s="113"/>
      <c r="DT790" s="113"/>
      <c r="DU790" s="113"/>
      <c r="DV790" s="113"/>
      <c r="DW790" s="113"/>
      <c r="DX790" s="113"/>
      <c r="DY790" s="113"/>
      <c r="DZ790" s="113"/>
      <c r="EA790" s="113"/>
      <c r="EB790" s="113"/>
      <c r="EC790" s="113"/>
      <c r="ED790" s="113"/>
      <c r="EE790" s="113"/>
      <c r="EF790" s="113"/>
      <c r="EG790" s="113"/>
      <c r="EH790" s="113"/>
      <c r="EI790" s="113"/>
      <c r="EJ790" s="113"/>
      <c r="EK790" s="113"/>
      <c r="EL790" s="113"/>
      <c r="EM790" s="113"/>
      <c r="EN790" s="113"/>
      <c r="EO790" s="113"/>
      <c r="EP790" s="113"/>
      <c r="EQ790" s="113"/>
      <c r="ER790" s="113"/>
    </row>
    <row r="791" spans="1:148">
      <c r="A791" s="113"/>
      <c r="B791" s="113"/>
      <c r="S791" s="113"/>
      <c r="T791" s="113"/>
      <c r="U791" s="113"/>
      <c r="V791" s="113"/>
      <c r="W791" s="113"/>
      <c r="X791" s="113"/>
      <c r="Y791" s="113"/>
      <c r="Z791" s="113"/>
      <c r="AA791" s="113"/>
      <c r="AB791" s="113"/>
      <c r="AC791" s="113"/>
      <c r="AD791" s="113"/>
      <c r="AE791" s="113"/>
      <c r="AF791" s="113"/>
      <c r="AG791" s="113"/>
      <c r="AH791" s="113"/>
      <c r="AI791" s="113"/>
      <c r="AJ791" s="113"/>
      <c r="AK791" s="113"/>
      <c r="AL791" s="113"/>
      <c r="AM791" s="113"/>
      <c r="AN791" s="113"/>
      <c r="AO791" s="113"/>
      <c r="AP791" s="113"/>
      <c r="AQ791" s="113"/>
      <c r="AR791" s="113"/>
      <c r="AS791" s="113"/>
      <c r="AT791" s="113"/>
      <c r="AU791" s="113"/>
      <c r="AV791" s="113"/>
      <c r="AW791" s="113"/>
      <c r="AX791" s="113"/>
      <c r="AY791" s="113"/>
      <c r="AZ791" s="113"/>
      <c r="BA791" s="113"/>
      <c r="BB791" s="113"/>
      <c r="BC791" s="113"/>
      <c r="BD791" s="113"/>
      <c r="BE791" s="113"/>
      <c r="BF791" s="113"/>
      <c r="BG791" s="113"/>
      <c r="BH791" s="113"/>
      <c r="BI791" s="113"/>
      <c r="BJ791" s="113"/>
      <c r="BK791" s="113"/>
      <c r="BL791" s="113"/>
      <c r="BM791" s="113"/>
      <c r="BN791" s="113"/>
      <c r="BO791" s="113"/>
      <c r="BP791" s="113"/>
      <c r="BQ791" s="113"/>
      <c r="BR791" s="113"/>
      <c r="BS791" s="113"/>
      <c r="BT791" s="113"/>
      <c r="BU791" s="113"/>
      <c r="BV791" s="113"/>
      <c r="BW791" s="113"/>
      <c r="BX791" s="113"/>
      <c r="BY791" s="113"/>
      <c r="BZ791" s="113"/>
      <c r="CA791" s="113"/>
      <c r="CB791" s="113"/>
      <c r="CC791" s="113"/>
      <c r="CD791" s="113"/>
      <c r="CE791" s="113"/>
      <c r="CF791" s="113"/>
      <c r="CG791" s="113"/>
      <c r="CH791" s="113"/>
      <c r="CI791" s="113"/>
      <c r="CJ791" s="113"/>
      <c r="CK791" s="113"/>
      <c r="CL791" s="113"/>
      <c r="CM791" s="113"/>
      <c r="CN791" s="113"/>
      <c r="CO791" s="113"/>
      <c r="CP791" s="113"/>
      <c r="CQ791" s="113"/>
      <c r="CR791" s="113"/>
      <c r="CS791" s="113"/>
      <c r="CT791" s="113"/>
      <c r="CU791" s="113"/>
      <c r="CV791" s="113"/>
      <c r="CW791" s="113"/>
      <c r="CX791" s="113"/>
      <c r="CY791" s="113"/>
      <c r="CZ791" s="113"/>
      <c r="DA791" s="113"/>
      <c r="DB791" s="113"/>
      <c r="DC791" s="113"/>
      <c r="DD791" s="113"/>
      <c r="DE791" s="113"/>
      <c r="DF791" s="113"/>
      <c r="DG791" s="113"/>
      <c r="DH791" s="113"/>
      <c r="DI791" s="113"/>
      <c r="DJ791" s="113"/>
      <c r="DK791" s="113"/>
      <c r="DL791" s="113"/>
      <c r="DM791" s="113"/>
      <c r="DN791" s="113"/>
      <c r="DO791" s="113"/>
      <c r="DP791" s="113"/>
      <c r="DQ791" s="113"/>
      <c r="DR791" s="113"/>
      <c r="DS791" s="113"/>
      <c r="DT791" s="113"/>
      <c r="DU791" s="113"/>
      <c r="DV791" s="113"/>
      <c r="DW791" s="113"/>
      <c r="DX791" s="113"/>
      <c r="DY791" s="113"/>
      <c r="DZ791" s="113"/>
      <c r="EA791" s="113"/>
      <c r="EB791" s="113"/>
      <c r="EC791" s="113"/>
      <c r="ED791" s="113"/>
      <c r="EE791" s="113"/>
      <c r="EF791" s="113"/>
      <c r="EG791" s="113"/>
      <c r="EH791" s="113"/>
      <c r="EI791" s="113"/>
      <c r="EJ791" s="113"/>
      <c r="EK791" s="113"/>
      <c r="EL791" s="113"/>
      <c r="EM791" s="113"/>
      <c r="EN791" s="113"/>
      <c r="EO791" s="113"/>
      <c r="EP791" s="113"/>
      <c r="EQ791" s="113"/>
      <c r="ER791" s="113"/>
    </row>
    <row r="792" spans="1:148">
      <c r="A792" s="113"/>
      <c r="B792" s="113"/>
      <c r="S792" s="113"/>
      <c r="T792" s="113"/>
      <c r="U792" s="113"/>
      <c r="V792" s="113"/>
      <c r="W792" s="113"/>
      <c r="X792" s="113"/>
      <c r="Y792" s="113"/>
      <c r="Z792" s="113"/>
      <c r="AA792" s="113"/>
      <c r="AB792" s="113"/>
      <c r="AC792" s="113"/>
      <c r="AD792" s="113"/>
      <c r="AE792" s="113"/>
      <c r="AF792" s="113"/>
      <c r="AG792" s="113"/>
      <c r="AH792" s="113"/>
      <c r="AI792" s="113"/>
      <c r="AJ792" s="113"/>
      <c r="AK792" s="113"/>
      <c r="AL792" s="113"/>
      <c r="AM792" s="113"/>
      <c r="AN792" s="113"/>
      <c r="AO792" s="113"/>
      <c r="AP792" s="113"/>
      <c r="AQ792" s="113"/>
      <c r="AR792" s="113"/>
      <c r="AS792" s="113"/>
      <c r="AT792" s="113"/>
      <c r="AU792" s="113"/>
      <c r="AV792" s="113"/>
      <c r="AW792" s="113"/>
      <c r="AX792" s="113"/>
      <c r="AY792" s="113"/>
      <c r="AZ792" s="113"/>
      <c r="BA792" s="113"/>
      <c r="BB792" s="113"/>
      <c r="BC792" s="113"/>
      <c r="BD792" s="113"/>
      <c r="BE792" s="113"/>
      <c r="BF792" s="113"/>
      <c r="BG792" s="113"/>
      <c r="BH792" s="113"/>
      <c r="BI792" s="113"/>
      <c r="BJ792" s="113"/>
      <c r="BK792" s="113"/>
      <c r="BL792" s="113"/>
      <c r="BM792" s="113"/>
      <c r="BN792" s="113"/>
      <c r="BO792" s="113"/>
      <c r="BP792" s="113"/>
      <c r="BQ792" s="113"/>
      <c r="BR792" s="113"/>
      <c r="BS792" s="113"/>
      <c r="BT792" s="113"/>
      <c r="BU792" s="113"/>
      <c r="BV792" s="113"/>
      <c r="BW792" s="113"/>
      <c r="BX792" s="113"/>
      <c r="BY792" s="113"/>
      <c r="BZ792" s="113"/>
      <c r="CA792" s="113"/>
      <c r="CB792" s="113"/>
      <c r="CC792" s="113"/>
      <c r="CD792" s="113"/>
      <c r="CE792" s="113"/>
      <c r="CF792" s="113"/>
      <c r="CG792" s="113"/>
      <c r="CH792" s="113"/>
      <c r="CI792" s="113"/>
      <c r="CJ792" s="113"/>
      <c r="CK792" s="113"/>
      <c r="CL792" s="113"/>
      <c r="CM792" s="113"/>
      <c r="CN792" s="113"/>
      <c r="CO792" s="113"/>
      <c r="CP792" s="113"/>
      <c r="CQ792" s="113"/>
      <c r="CR792" s="113"/>
      <c r="CS792" s="113"/>
      <c r="CT792" s="113"/>
      <c r="CU792" s="113"/>
      <c r="CV792" s="113"/>
      <c r="CW792" s="113"/>
      <c r="CX792" s="113"/>
      <c r="CY792" s="113"/>
      <c r="CZ792" s="113"/>
      <c r="DA792" s="113"/>
      <c r="DB792" s="113"/>
      <c r="DC792" s="113"/>
      <c r="DD792" s="113"/>
      <c r="DE792" s="113"/>
      <c r="DF792" s="113"/>
      <c r="DG792" s="113"/>
      <c r="DH792" s="113"/>
      <c r="DI792" s="113"/>
      <c r="DJ792" s="113"/>
      <c r="DK792" s="113"/>
      <c r="DL792" s="113"/>
      <c r="DM792" s="113"/>
      <c r="DN792" s="113"/>
      <c r="DO792" s="113"/>
      <c r="DP792" s="113"/>
      <c r="DQ792" s="113"/>
      <c r="DR792" s="113"/>
      <c r="DS792" s="113"/>
      <c r="DT792" s="113"/>
      <c r="DU792" s="113"/>
      <c r="DV792" s="113"/>
      <c r="DW792" s="113"/>
      <c r="DX792" s="113"/>
      <c r="DY792" s="113"/>
      <c r="DZ792" s="113"/>
      <c r="EA792" s="113"/>
      <c r="EB792" s="113"/>
      <c r="EC792" s="113"/>
      <c r="ED792" s="113"/>
      <c r="EE792" s="113"/>
      <c r="EF792" s="113"/>
      <c r="EG792" s="113"/>
      <c r="EH792" s="113"/>
      <c r="EI792" s="113"/>
      <c r="EJ792" s="113"/>
      <c r="EK792" s="113"/>
      <c r="EL792" s="113"/>
      <c r="EM792" s="113"/>
      <c r="EN792" s="113"/>
      <c r="EO792" s="113"/>
      <c r="EP792" s="113"/>
      <c r="EQ792" s="113"/>
      <c r="ER792" s="113"/>
    </row>
    <row r="793" spans="1:148">
      <c r="A793" s="113"/>
      <c r="B793" s="113"/>
      <c r="S793" s="113"/>
      <c r="T793" s="113"/>
      <c r="U793" s="113"/>
      <c r="V793" s="113"/>
      <c r="W793" s="113"/>
      <c r="X793" s="113"/>
      <c r="Y793" s="113"/>
      <c r="Z793" s="113"/>
      <c r="AA793" s="113"/>
      <c r="AB793" s="113"/>
      <c r="AC793" s="113"/>
      <c r="AD793" s="113"/>
      <c r="AE793" s="113"/>
      <c r="AF793" s="113"/>
      <c r="AG793" s="113"/>
      <c r="AH793" s="113"/>
      <c r="AI793" s="113"/>
      <c r="AJ793" s="113"/>
      <c r="AK793" s="113"/>
      <c r="AL793" s="113"/>
      <c r="AM793" s="113"/>
      <c r="AN793" s="113"/>
      <c r="AO793" s="113"/>
      <c r="AP793" s="113"/>
      <c r="AQ793" s="113"/>
      <c r="AR793" s="113"/>
      <c r="AS793" s="113"/>
      <c r="AT793" s="113"/>
      <c r="AU793" s="113"/>
      <c r="AV793" s="113"/>
      <c r="AW793" s="113"/>
      <c r="AX793" s="113"/>
      <c r="AY793" s="113"/>
      <c r="AZ793" s="113"/>
      <c r="BA793" s="113"/>
      <c r="BB793" s="113"/>
      <c r="BC793" s="113"/>
      <c r="BD793" s="113"/>
      <c r="BE793" s="113"/>
      <c r="BF793" s="113"/>
      <c r="BG793" s="113"/>
      <c r="BH793" s="113"/>
      <c r="BI793" s="113"/>
      <c r="BJ793" s="113"/>
      <c r="BK793" s="113"/>
      <c r="BL793" s="113"/>
      <c r="BM793" s="113"/>
      <c r="BN793" s="113"/>
      <c r="BO793" s="113"/>
      <c r="BP793" s="113"/>
      <c r="BQ793" s="113"/>
      <c r="BR793" s="113"/>
      <c r="BS793" s="113"/>
      <c r="BT793" s="113"/>
      <c r="BU793" s="113"/>
      <c r="BV793" s="113"/>
      <c r="BW793" s="113"/>
      <c r="BX793" s="113"/>
      <c r="BY793" s="113"/>
      <c r="BZ793" s="113"/>
      <c r="CA793" s="113"/>
      <c r="CB793" s="113"/>
      <c r="CC793" s="113"/>
      <c r="CD793" s="113"/>
      <c r="CE793" s="113"/>
      <c r="CF793" s="113"/>
      <c r="CG793" s="113"/>
      <c r="CH793" s="113"/>
      <c r="CI793" s="113"/>
      <c r="CJ793" s="113"/>
      <c r="CK793" s="113"/>
      <c r="CL793" s="113"/>
      <c r="CM793" s="113"/>
      <c r="CN793" s="113"/>
      <c r="CO793" s="113"/>
      <c r="CP793" s="113"/>
      <c r="CQ793" s="113"/>
      <c r="CR793" s="113"/>
      <c r="CS793" s="113"/>
      <c r="CT793" s="113"/>
      <c r="CU793" s="113"/>
      <c r="CV793" s="113"/>
      <c r="CW793" s="113"/>
      <c r="CX793" s="113"/>
      <c r="CY793" s="113"/>
      <c r="CZ793" s="113"/>
      <c r="DA793" s="113"/>
      <c r="DB793" s="113"/>
      <c r="DC793" s="113"/>
      <c r="DD793" s="113"/>
      <c r="DE793" s="113"/>
      <c r="DF793" s="113"/>
      <c r="DG793" s="113"/>
      <c r="DH793" s="113"/>
      <c r="DI793" s="113"/>
      <c r="DJ793" s="113"/>
      <c r="DK793" s="113"/>
      <c r="DL793" s="113"/>
      <c r="DM793" s="113"/>
      <c r="DN793" s="113"/>
      <c r="DO793" s="113"/>
      <c r="DP793" s="113"/>
      <c r="DQ793" s="113"/>
      <c r="DR793" s="113"/>
      <c r="DS793" s="113"/>
      <c r="DT793" s="113"/>
      <c r="DU793" s="113"/>
      <c r="DV793" s="113"/>
      <c r="DW793" s="113"/>
      <c r="DX793" s="113"/>
      <c r="DY793" s="113"/>
      <c r="DZ793" s="113"/>
      <c r="EA793" s="113"/>
      <c r="EB793" s="113"/>
      <c r="EC793" s="113"/>
      <c r="ED793" s="113"/>
      <c r="EE793" s="113"/>
      <c r="EF793" s="113"/>
      <c r="EG793" s="113"/>
      <c r="EH793" s="113"/>
      <c r="EI793" s="113"/>
      <c r="EJ793" s="113"/>
      <c r="EK793" s="113"/>
      <c r="EL793" s="113"/>
      <c r="EM793" s="113"/>
      <c r="EN793" s="113"/>
      <c r="EO793" s="113"/>
      <c r="EP793" s="113"/>
      <c r="EQ793" s="113"/>
      <c r="ER793" s="113"/>
    </row>
    <row r="794" spans="1:148">
      <c r="A794" s="113"/>
      <c r="B794" s="113"/>
      <c r="S794" s="113"/>
      <c r="T794" s="113"/>
      <c r="U794" s="113"/>
      <c r="V794" s="113"/>
      <c r="W794" s="113"/>
      <c r="X794" s="113"/>
      <c r="Y794" s="113"/>
      <c r="Z794" s="113"/>
      <c r="AA794" s="113"/>
      <c r="AB794" s="113"/>
      <c r="AC794" s="113"/>
      <c r="AD794" s="113"/>
      <c r="AE794" s="113"/>
      <c r="AF794" s="113"/>
      <c r="AG794" s="113"/>
      <c r="AH794" s="113"/>
      <c r="AI794" s="113"/>
      <c r="AJ794" s="113"/>
      <c r="AK794" s="113"/>
      <c r="AL794" s="113"/>
      <c r="AM794" s="113"/>
      <c r="AN794" s="113"/>
      <c r="AO794" s="113"/>
      <c r="AP794" s="113"/>
      <c r="AQ794" s="113"/>
      <c r="AR794" s="113"/>
      <c r="AS794" s="113"/>
      <c r="AT794" s="113"/>
      <c r="AU794" s="113"/>
      <c r="AV794" s="113"/>
      <c r="AW794" s="113"/>
      <c r="AX794" s="113"/>
      <c r="AY794" s="113"/>
      <c r="AZ794" s="113"/>
      <c r="BA794" s="113"/>
      <c r="BB794" s="113"/>
      <c r="BC794" s="113"/>
      <c r="BD794" s="113"/>
      <c r="BE794" s="113"/>
      <c r="BF794" s="113"/>
      <c r="BG794" s="113"/>
      <c r="BH794" s="113"/>
      <c r="BI794" s="113"/>
      <c r="BJ794" s="113"/>
      <c r="BK794" s="113"/>
      <c r="BL794" s="113"/>
      <c r="BM794" s="113"/>
      <c r="BN794" s="113"/>
      <c r="BO794" s="113"/>
      <c r="BP794" s="113"/>
      <c r="BQ794" s="113"/>
      <c r="BR794" s="113"/>
      <c r="BS794" s="113"/>
      <c r="BT794" s="113"/>
      <c r="BU794" s="113"/>
      <c r="BV794" s="113"/>
      <c r="BW794" s="113"/>
      <c r="BX794" s="113"/>
      <c r="BY794" s="113"/>
      <c r="BZ794" s="113"/>
      <c r="CA794" s="113"/>
      <c r="CB794" s="113"/>
      <c r="CC794" s="113"/>
      <c r="CD794" s="113"/>
      <c r="CE794" s="113"/>
      <c r="CF794" s="113"/>
      <c r="CG794" s="113"/>
      <c r="CH794" s="113"/>
      <c r="CI794" s="113"/>
      <c r="CJ794" s="113"/>
      <c r="CK794" s="113"/>
      <c r="CL794" s="113"/>
      <c r="CM794" s="113"/>
      <c r="CN794" s="113"/>
      <c r="CO794" s="113"/>
      <c r="CP794" s="113"/>
      <c r="CQ794" s="113"/>
      <c r="CR794" s="113"/>
      <c r="CS794" s="113"/>
      <c r="CT794" s="113"/>
      <c r="CU794" s="113"/>
      <c r="CV794" s="113"/>
      <c r="CW794" s="113"/>
      <c r="CX794" s="113"/>
      <c r="CY794" s="113"/>
      <c r="CZ794" s="113"/>
      <c r="DA794" s="113"/>
      <c r="DB794" s="113"/>
      <c r="DC794" s="113"/>
      <c r="DD794" s="113"/>
      <c r="DE794" s="113"/>
      <c r="DF794" s="113"/>
      <c r="DG794" s="113"/>
      <c r="DH794" s="113"/>
      <c r="DI794" s="113"/>
      <c r="DJ794" s="113"/>
      <c r="DK794" s="113"/>
      <c r="DL794" s="113"/>
      <c r="DM794" s="113"/>
      <c r="DN794" s="113"/>
      <c r="DO794" s="113"/>
      <c r="DP794" s="113"/>
      <c r="DQ794" s="113"/>
      <c r="DR794" s="113"/>
      <c r="DS794" s="113"/>
      <c r="DT794" s="113"/>
      <c r="DU794" s="113"/>
      <c r="DV794" s="113"/>
      <c r="DW794" s="113"/>
      <c r="DX794" s="113"/>
      <c r="DY794" s="113"/>
      <c r="DZ794" s="113"/>
      <c r="EA794" s="113"/>
      <c r="EB794" s="113"/>
      <c r="EC794" s="113"/>
      <c r="ED794" s="113"/>
      <c r="EE794" s="113"/>
      <c r="EF794" s="113"/>
      <c r="EG794" s="113"/>
      <c r="EH794" s="113"/>
      <c r="EI794" s="113"/>
      <c r="EJ794" s="113"/>
      <c r="EK794" s="113"/>
      <c r="EL794" s="113"/>
      <c r="EM794" s="113"/>
      <c r="EN794" s="113"/>
      <c r="EO794" s="113"/>
      <c r="EP794" s="113"/>
      <c r="EQ794" s="113"/>
      <c r="ER794" s="113"/>
    </row>
    <row r="795" spans="1:148">
      <c r="A795" s="113"/>
      <c r="B795" s="113"/>
      <c r="S795" s="113"/>
      <c r="T795" s="113"/>
      <c r="U795" s="113"/>
      <c r="V795" s="113"/>
      <c r="W795" s="113"/>
      <c r="X795" s="113"/>
      <c r="Y795" s="113"/>
      <c r="Z795" s="113"/>
      <c r="AA795" s="113"/>
      <c r="AB795" s="113"/>
      <c r="AC795" s="113"/>
      <c r="AD795" s="113"/>
      <c r="AE795" s="113"/>
      <c r="AF795" s="113"/>
      <c r="AG795" s="113"/>
      <c r="AH795" s="113"/>
      <c r="AI795" s="113"/>
      <c r="AJ795" s="113"/>
      <c r="AK795" s="113"/>
      <c r="AL795" s="113"/>
      <c r="AM795" s="113"/>
      <c r="AN795" s="113"/>
      <c r="AO795" s="113"/>
      <c r="AP795" s="113"/>
      <c r="AQ795" s="113"/>
      <c r="AR795" s="113"/>
      <c r="AS795" s="113"/>
      <c r="AT795" s="113"/>
      <c r="AU795" s="113"/>
      <c r="AV795" s="113"/>
      <c r="AW795" s="113"/>
      <c r="AX795" s="113"/>
      <c r="AY795" s="113"/>
      <c r="AZ795" s="113"/>
      <c r="BA795" s="113"/>
      <c r="BB795" s="113"/>
      <c r="BC795" s="113"/>
      <c r="BD795" s="113"/>
      <c r="BE795" s="113"/>
      <c r="BF795" s="113"/>
      <c r="BG795" s="113"/>
      <c r="BH795" s="113"/>
      <c r="BI795" s="113"/>
      <c r="BJ795" s="113"/>
      <c r="BK795" s="113"/>
      <c r="BL795" s="113"/>
      <c r="BM795" s="113"/>
      <c r="BN795" s="113"/>
      <c r="BO795" s="113"/>
      <c r="BP795" s="113"/>
      <c r="BQ795" s="113"/>
      <c r="BR795" s="113"/>
      <c r="BS795" s="113"/>
      <c r="BT795" s="113"/>
      <c r="BU795" s="113"/>
      <c r="BV795" s="113"/>
      <c r="BW795" s="113"/>
      <c r="BX795" s="113"/>
      <c r="BY795" s="113"/>
      <c r="BZ795" s="113"/>
      <c r="CA795" s="113"/>
      <c r="CB795" s="113"/>
      <c r="CC795" s="113"/>
      <c r="CD795" s="113"/>
      <c r="CE795" s="113"/>
      <c r="CF795" s="113"/>
      <c r="CG795" s="113"/>
      <c r="CH795" s="113"/>
      <c r="CI795" s="113"/>
      <c r="CJ795" s="113"/>
      <c r="CK795" s="113"/>
      <c r="CL795" s="113"/>
      <c r="CM795" s="113"/>
      <c r="CN795" s="113"/>
      <c r="CO795" s="113"/>
      <c r="CP795" s="113"/>
      <c r="CQ795" s="113"/>
      <c r="CR795" s="113"/>
      <c r="CS795" s="113"/>
      <c r="CT795" s="113"/>
      <c r="CU795" s="113"/>
      <c r="CV795" s="113"/>
      <c r="CW795" s="113"/>
      <c r="CX795" s="113"/>
      <c r="CY795" s="113"/>
      <c r="CZ795" s="113"/>
      <c r="DA795" s="113"/>
      <c r="DB795" s="113"/>
      <c r="DC795" s="113"/>
      <c r="DD795" s="113"/>
      <c r="DE795" s="113"/>
      <c r="DF795" s="113"/>
      <c r="DG795" s="113"/>
      <c r="DH795" s="113"/>
      <c r="DI795" s="113"/>
      <c r="DJ795" s="113"/>
      <c r="DK795" s="113"/>
      <c r="DL795" s="113"/>
      <c r="DM795" s="113"/>
      <c r="DN795" s="113"/>
      <c r="DO795" s="113"/>
      <c r="DP795" s="113"/>
      <c r="DQ795" s="113"/>
      <c r="DR795" s="113"/>
      <c r="DS795" s="113"/>
      <c r="DT795" s="113"/>
      <c r="DU795" s="113"/>
      <c r="DV795" s="113"/>
      <c r="DW795" s="113"/>
      <c r="DX795" s="113"/>
      <c r="DY795" s="113"/>
      <c r="DZ795" s="113"/>
      <c r="EA795" s="113"/>
      <c r="EB795" s="113"/>
      <c r="EC795" s="113"/>
      <c r="ED795" s="113"/>
      <c r="EE795" s="113"/>
      <c r="EF795" s="113"/>
      <c r="EG795" s="113"/>
      <c r="EH795" s="113"/>
      <c r="EI795" s="113"/>
      <c r="EJ795" s="113"/>
      <c r="EK795" s="113"/>
      <c r="EL795" s="113"/>
      <c r="EM795" s="113"/>
      <c r="EN795" s="113"/>
      <c r="EO795" s="113"/>
      <c r="EP795" s="113"/>
      <c r="EQ795" s="113"/>
      <c r="ER795" s="113"/>
    </row>
    <row r="796" spans="1:148">
      <c r="A796" s="113"/>
      <c r="B796" s="113"/>
      <c r="S796" s="113"/>
      <c r="T796" s="113"/>
      <c r="U796" s="113"/>
      <c r="V796" s="113"/>
      <c r="W796" s="113"/>
      <c r="X796" s="113"/>
      <c r="Y796" s="113"/>
      <c r="Z796" s="113"/>
      <c r="AA796" s="113"/>
      <c r="AB796" s="113"/>
      <c r="AC796" s="113"/>
      <c r="AD796" s="113"/>
      <c r="AE796" s="113"/>
      <c r="AF796" s="113"/>
      <c r="AG796" s="113"/>
      <c r="AH796" s="113"/>
      <c r="AI796" s="113"/>
      <c r="AJ796" s="113"/>
      <c r="AK796" s="113"/>
      <c r="AL796" s="113"/>
      <c r="AM796" s="113"/>
      <c r="AN796" s="113"/>
      <c r="AO796" s="113"/>
      <c r="AP796" s="113"/>
      <c r="AQ796" s="113"/>
      <c r="AR796" s="113"/>
      <c r="AS796" s="113"/>
      <c r="AT796" s="113"/>
      <c r="AU796" s="113"/>
      <c r="AV796" s="113"/>
      <c r="AW796" s="113"/>
      <c r="AX796" s="113"/>
      <c r="AY796" s="113"/>
      <c r="AZ796" s="113"/>
      <c r="BA796" s="113"/>
      <c r="BB796" s="113"/>
      <c r="BC796" s="113"/>
      <c r="BD796" s="113"/>
      <c r="BE796" s="113"/>
      <c r="BF796" s="113"/>
      <c r="BG796" s="113"/>
      <c r="BH796" s="113"/>
      <c r="BI796" s="113"/>
      <c r="BJ796" s="113"/>
      <c r="BK796" s="113"/>
      <c r="BL796" s="113"/>
      <c r="BM796" s="113"/>
      <c r="BN796" s="113"/>
      <c r="BO796" s="113"/>
      <c r="BP796" s="113"/>
      <c r="BQ796" s="113"/>
      <c r="BR796" s="113"/>
      <c r="BS796" s="113"/>
      <c r="BT796" s="113"/>
      <c r="BU796" s="113"/>
      <c r="BV796" s="113"/>
      <c r="BW796" s="113"/>
      <c r="BX796" s="113"/>
      <c r="BY796" s="113"/>
      <c r="BZ796" s="113"/>
      <c r="CA796" s="113"/>
      <c r="CB796" s="113"/>
      <c r="CC796" s="113"/>
      <c r="CD796" s="113"/>
      <c r="CE796" s="113"/>
      <c r="CF796" s="113"/>
      <c r="CG796" s="113"/>
      <c r="CH796" s="113"/>
      <c r="CI796" s="113"/>
      <c r="CJ796" s="113"/>
      <c r="CK796" s="113"/>
      <c r="CL796" s="113"/>
      <c r="CM796" s="113"/>
      <c r="CN796" s="113"/>
      <c r="CO796" s="113"/>
      <c r="CP796" s="113"/>
      <c r="CQ796" s="113"/>
      <c r="CR796" s="113"/>
      <c r="CS796" s="113"/>
      <c r="CT796" s="113"/>
      <c r="CU796" s="113"/>
      <c r="CV796" s="113"/>
      <c r="CW796" s="113"/>
      <c r="CX796" s="113"/>
      <c r="CY796" s="113"/>
      <c r="CZ796" s="113"/>
      <c r="DA796" s="113"/>
      <c r="DB796" s="113"/>
      <c r="DC796" s="113"/>
      <c r="DD796" s="113"/>
      <c r="DE796" s="113"/>
      <c r="DF796" s="113"/>
      <c r="DG796" s="113"/>
      <c r="DH796" s="113"/>
      <c r="DI796" s="113"/>
      <c r="DJ796" s="113"/>
      <c r="DK796" s="113"/>
      <c r="DL796" s="113"/>
      <c r="DM796" s="113"/>
      <c r="DN796" s="113"/>
      <c r="DO796" s="113"/>
      <c r="DP796" s="113"/>
      <c r="DQ796" s="113"/>
      <c r="DR796" s="113"/>
      <c r="DS796" s="113"/>
      <c r="DT796" s="113"/>
      <c r="DU796" s="113"/>
      <c r="DV796" s="113"/>
      <c r="DW796" s="113"/>
      <c r="DX796" s="113"/>
      <c r="DY796" s="113"/>
      <c r="DZ796" s="113"/>
      <c r="EA796" s="113"/>
      <c r="EB796" s="113"/>
      <c r="EC796" s="113"/>
      <c r="ED796" s="113"/>
      <c r="EE796" s="113"/>
      <c r="EF796" s="113"/>
      <c r="EG796" s="113"/>
      <c r="EH796" s="113"/>
      <c r="EI796" s="113"/>
      <c r="EJ796" s="113"/>
      <c r="EK796" s="113"/>
      <c r="EL796" s="113"/>
      <c r="EM796" s="113"/>
      <c r="EN796" s="113"/>
      <c r="EO796" s="113"/>
      <c r="EP796" s="113"/>
      <c r="EQ796" s="113"/>
      <c r="ER796" s="113"/>
    </row>
    <row r="797" spans="1:148">
      <c r="A797" s="113"/>
      <c r="B797" s="113"/>
      <c r="S797" s="113"/>
      <c r="T797" s="113"/>
      <c r="U797" s="113"/>
      <c r="V797" s="113"/>
      <c r="W797" s="113"/>
      <c r="X797" s="113"/>
      <c r="Y797" s="113"/>
      <c r="Z797" s="113"/>
      <c r="AA797" s="113"/>
      <c r="AB797" s="113"/>
      <c r="AC797" s="113"/>
      <c r="AD797" s="113"/>
      <c r="AE797" s="113"/>
      <c r="AF797" s="113"/>
      <c r="AG797" s="113"/>
      <c r="AH797" s="113"/>
      <c r="AI797" s="113"/>
      <c r="AJ797" s="113"/>
      <c r="AK797" s="113"/>
      <c r="AL797" s="113"/>
      <c r="AM797" s="113"/>
      <c r="AN797" s="113"/>
      <c r="AO797" s="113"/>
      <c r="AP797" s="113"/>
      <c r="AQ797" s="113"/>
      <c r="AR797" s="113"/>
      <c r="AS797" s="113"/>
      <c r="AT797" s="113"/>
      <c r="AU797" s="113"/>
      <c r="AV797" s="113"/>
      <c r="AW797" s="113"/>
      <c r="AX797" s="113"/>
      <c r="AY797" s="113"/>
      <c r="AZ797" s="113"/>
      <c r="BA797" s="113"/>
      <c r="BB797" s="113"/>
      <c r="BC797" s="113"/>
      <c r="BD797" s="113"/>
      <c r="BE797" s="113"/>
      <c r="BF797" s="113"/>
      <c r="BG797" s="113"/>
      <c r="BH797" s="113"/>
      <c r="BI797" s="113"/>
      <c r="BJ797" s="113"/>
      <c r="BK797" s="113"/>
      <c r="BL797" s="113"/>
      <c r="BM797" s="113"/>
      <c r="BN797" s="113"/>
      <c r="BO797" s="113"/>
      <c r="BP797" s="113"/>
      <c r="BQ797" s="113"/>
      <c r="BR797" s="113"/>
      <c r="BS797" s="113"/>
      <c r="BT797" s="113"/>
      <c r="BU797" s="113"/>
      <c r="BV797" s="113"/>
      <c r="BW797" s="113"/>
      <c r="BX797" s="113"/>
      <c r="BY797" s="113"/>
      <c r="BZ797" s="113"/>
      <c r="CA797" s="113"/>
      <c r="CB797" s="113"/>
      <c r="CC797" s="113"/>
      <c r="CD797" s="113"/>
      <c r="CE797" s="113"/>
      <c r="CF797" s="113"/>
      <c r="CG797" s="113"/>
      <c r="CH797" s="113"/>
      <c r="CI797" s="113"/>
      <c r="CJ797" s="113"/>
      <c r="CK797" s="113"/>
      <c r="CL797" s="113"/>
      <c r="CM797" s="113"/>
      <c r="CN797" s="113"/>
      <c r="CO797" s="113"/>
      <c r="CP797" s="113"/>
      <c r="CQ797" s="113"/>
      <c r="CR797" s="113"/>
      <c r="CS797" s="113"/>
      <c r="CT797" s="113"/>
      <c r="CU797" s="113"/>
      <c r="CV797" s="113"/>
      <c r="CW797" s="113"/>
      <c r="CX797" s="113"/>
      <c r="CY797" s="113"/>
      <c r="CZ797" s="113"/>
      <c r="DA797" s="113"/>
      <c r="DB797" s="113"/>
      <c r="DC797" s="113"/>
      <c r="DD797" s="113"/>
      <c r="DE797" s="113"/>
      <c r="DF797" s="113"/>
      <c r="DG797" s="113"/>
      <c r="DH797" s="113"/>
      <c r="DI797" s="113"/>
      <c r="DJ797" s="113"/>
      <c r="DK797" s="113"/>
      <c r="DL797" s="113"/>
      <c r="DM797" s="113"/>
      <c r="DN797" s="113"/>
      <c r="DO797" s="113"/>
      <c r="DP797" s="113"/>
      <c r="DQ797" s="113"/>
      <c r="DR797" s="113"/>
      <c r="DS797" s="113"/>
      <c r="DT797" s="113"/>
      <c r="DU797" s="113"/>
      <c r="DV797" s="113"/>
      <c r="DW797" s="113"/>
      <c r="DX797" s="113"/>
      <c r="DY797" s="113"/>
      <c r="DZ797" s="113"/>
      <c r="EA797" s="113"/>
      <c r="EB797" s="113"/>
      <c r="EC797" s="113"/>
      <c r="ED797" s="113"/>
      <c r="EE797" s="113"/>
      <c r="EF797" s="113"/>
      <c r="EG797" s="113"/>
      <c r="EH797" s="113"/>
      <c r="EI797" s="113"/>
      <c r="EJ797" s="113"/>
      <c r="EK797" s="113"/>
      <c r="EL797" s="113"/>
      <c r="EM797" s="113"/>
      <c r="EN797" s="113"/>
      <c r="EO797" s="113"/>
      <c r="EP797" s="113"/>
      <c r="EQ797" s="113"/>
      <c r="ER797" s="113"/>
    </row>
    <row r="798" spans="1:148">
      <c r="A798" s="113"/>
      <c r="B798" s="113"/>
      <c r="S798" s="113"/>
      <c r="T798" s="113"/>
      <c r="U798" s="113"/>
      <c r="V798" s="113"/>
      <c r="W798" s="113"/>
      <c r="X798" s="113"/>
      <c r="Y798" s="113"/>
      <c r="Z798" s="113"/>
      <c r="AA798" s="113"/>
      <c r="AB798" s="113"/>
      <c r="AC798" s="113"/>
      <c r="AD798" s="113"/>
      <c r="AE798" s="113"/>
      <c r="AF798" s="113"/>
      <c r="AG798" s="113"/>
      <c r="AH798" s="113"/>
      <c r="AI798" s="113"/>
      <c r="AJ798" s="113"/>
      <c r="AK798" s="113"/>
      <c r="AL798" s="113"/>
      <c r="AM798" s="113"/>
      <c r="AN798" s="113"/>
      <c r="AO798" s="113"/>
      <c r="AP798" s="113"/>
      <c r="AQ798" s="113"/>
      <c r="AR798" s="113"/>
      <c r="AS798" s="113"/>
      <c r="AT798" s="113"/>
      <c r="AU798" s="113"/>
      <c r="AV798" s="113"/>
      <c r="AW798" s="113"/>
      <c r="AX798" s="113"/>
      <c r="AY798" s="113"/>
      <c r="AZ798" s="113"/>
      <c r="BA798" s="113"/>
      <c r="BB798" s="113"/>
      <c r="BC798" s="113"/>
      <c r="BD798" s="113"/>
      <c r="BE798" s="113"/>
      <c r="BF798" s="113"/>
      <c r="BG798" s="113"/>
      <c r="BH798" s="113"/>
      <c r="BI798" s="113"/>
      <c r="BJ798" s="113"/>
      <c r="BK798" s="113"/>
      <c r="BL798" s="113"/>
      <c r="BM798" s="113"/>
      <c r="BN798" s="113"/>
      <c r="BO798" s="113"/>
      <c r="BP798" s="113"/>
      <c r="BQ798" s="113"/>
      <c r="BR798" s="113"/>
      <c r="BS798" s="113"/>
      <c r="BT798" s="113"/>
      <c r="BU798" s="113"/>
      <c r="BV798" s="113"/>
      <c r="BW798" s="113"/>
      <c r="BX798" s="113"/>
      <c r="BY798" s="113"/>
      <c r="BZ798" s="113"/>
      <c r="CA798" s="113"/>
      <c r="CB798" s="113"/>
      <c r="CC798" s="113"/>
      <c r="CD798" s="113"/>
      <c r="CE798" s="113"/>
      <c r="CF798" s="113"/>
      <c r="CG798" s="113"/>
      <c r="CH798" s="113"/>
      <c r="CI798" s="113"/>
      <c r="CJ798" s="113"/>
      <c r="CK798" s="113"/>
      <c r="CL798" s="113"/>
      <c r="CM798" s="113"/>
      <c r="CN798" s="113"/>
      <c r="CO798" s="113"/>
      <c r="CP798" s="113"/>
      <c r="CQ798" s="113"/>
      <c r="CR798" s="113"/>
      <c r="CS798" s="113"/>
      <c r="CT798" s="113"/>
      <c r="CU798" s="113"/>
      <c r="CV798" s="113"/>
      <c r="CW798" s="113"/>
      <c r="CX798" s="113"/>
      <c r="CY798" s="113"/>
      <c r="CZ798" s="113"/>
      <c r="DA798" s="113"/>
      <c r="DB798" s="113"/>
      <c r="DC798" s="113"/>
      <c r="DD798" s="113"/>
      <c r="DE798" s="113"/>
      <c r="DF798" s="113"/>
      <c r="DG798" s="113"/>
      <c r="DH798" s="113"/>
      <c r="DI798" s="113"/>
      <c r="DJ798" s="113"/>
      <c r="DK798" s="113"/>
      <c r="DL798" s="113"/>
      <c r="DM798" s="113"/>
      <c r="DN798" s="113"/>
      <c r="DO798" s="113"/>
      <c r="DP798" s="113"/>
      <c r="DQ798" s="113"/>
      <c r="DR798" s="113"/>
      <c r="DS798" s="113"/>
      <c r="DT798" s="113"/>
      <c r="DU798" s="113"/>
      <c r="DV798" s="113"/>
      <c r="DW798" s="113"/>
      <c r="DX798" s="113"/>
      <c r="DY798" s="113"/>
      <c r="DZ798" s="113"/>
      <c r="EA798" s="113"/>
      <c r="EB798" s="113"/>
      <c r="EC798" s="113"/>
      <c r="ED798" s="113"/>
      <c r="EE798" s="113"/>
      <c r="EF798" s="113"/>
      <c r="EG798" s="113"/>
      <c r="EH798" s="113"/>
      <c r="EI798" s="113"/>
      <c r="EJ798" s="113"/>
      <c r="EK798" s="113"/>
      <c r="EL798" s="113"/>
      <c r="EM798" s="113"/>
      <c r="EN798" s="113"/>
      <c r="EO798" s="113"/>
      <c r="EP798" s="113"/>
      <c r="EQ798" s="113"/>
      <c r="ER798" s="113"/>
    </row>
    <row r="799" spans="1:148">
      <c r="A799" s="113"/>
      <c r="B799" s="113"/>
      <c r="S799" s="113"/>
      <c r="T799" s="113"/>
      <c r="U799" s="113"/>
      <c r="V799" s="113"/>
      <c r="W799" s="113"/>
      <c r="X799" s="113"/>
      <c r="Y799" s="113"/>
      <c r="Z799" s="113"/>
      <c r="AA799" s="113"/>
      <c r="AB799" s="113"/>
      <c r="AC799" s="113"/>
      <c r="AD799" s="113"/>
      <c r="AE799" s="113"/>
      <c r="AF799" s="113"/>
      <c r="AG799" s="113"/>
      <c r="AH799" s="113"/>
      <c r="AI799" s="113"/>
      <c r="AJ799" s="113"/>
      <c r="AK799" s="113"/>
      <c r="AL799" s="113"/>
      <c r="AM799" s="113"/>
      <c r="AN799" s="113"/>
      <c r="AO799" s="113"/>
      <c r="AP799" s="113"/>
      <c r="AQ799" s="113"/>
      <c r="AR799" s="113"/>
      <c r="AS799" s="113"/>
      <c r="AT799" s="113"/>
      <c r="AU799" s="113"/>
      <c r="AV799" s="113"/>
      <c r="AW799" s="113"/>
      <c r="AX799" s="113"/>
      <c r="AY799" s="113"/>
      <c r="AZ799" s="113"/>
      <c r="BA799" s="113"/>
      <c r="BB799" s="113"/>
      <c r="BC799" s="113"/>
      <c r="BD799" s="113"/>
      <c r="BE799" s="113"/>
      <c r="BF799" s="113"/>
      <c r="BG799" s="113"/>
      <c r="BH799" s="113"/>
      <c r="BI799" s="113"/>
      <c r="BJ799" s="113"/>
      <c r="BK799" s="113"/>
      <c r="BL799" s="113"/>
      <c r="BM799" s="113"/>
      <c r="BN799" s="113"/>
      <c r="BO799" s="113"/>
      <c r="BP799" s="113"/>
      <c r="BQ799" s="113"/>
      <c r="BR799" s="113"/>
      <c r="BS799" s="113"/>
      <c r="BT799" s="113"/>
      <c r="BU799" s="113"/>
      <c r="BV799" s="113"/>
      <c r="BW799" s="113"/>
      <c r="BX799" s="113"/>
      <c r="BY799" s="113"/>
      <c r="BZ799" s="113"/>
      <c r="CA799" s="113"/>
      <c r="CB799" s="113"/>
      <c r="CC799" s="113"/>
      <c r="CD799" s="113"/>
      <c r="CE799" s="113"/>
      <c r="CF799" s="113"/>
      <c r="CG799" s="113"/>
      <c r="CH799" s="113"/>
      <c r="CI799" s="113"/>
      <c r="CJ799" s="113"/>
      <c r="CK799" s="113"/>
      <c r="CL799" s="113"/>
      <c r="CM799" s="113"/>
      <c r="CN799" s="113"/>
      <c r="CO799" s="113"/>
      <c r="CP799" s="113"/>
      <c r="CQ799" s="113"/>
      <c r="CR799" s="113"/>
      <c r="CS799" s="113"/>
      <c r="CT799" s="113"/>
      <c r="CU799" s="113"/>
      <c r="CV799" s="113"/>
      <c r="CW799" s="113"/>
      <c r="CX799" s="113"/>
      <c r="CY799" s="113"/>
      <c r="CZ799" s="113"/>
      <c r="DA799" s="113"/>
      <c r="DB799" s="113"/>
      <c r="DC799" s="113"/>
      <c r="DD799" s="113"/>
      <c r="DE799" s="113"/>
      <c r="DF799" s="113"/>
      <c r="DG799" s="113"/>
      <c r="DH799" s="113"/>
      <c r="DI799" s="113"/>
      <c r="DJ799" s="113"/>
      <c r="DK799" s="113"/>
      <c r="DL799" s="113"/>
      <c r="DM799" s="113"/>
      <c r="DN799" s="113"/>
      <c r="DO799" s="113"/>
      <c r="DP799" s="113"/>
      <c r="DQ799" s="113"/>
      <c r="DR799" s="113"/>
      <c r="DS799" s="113"/>
      <c r="DT799" s="113"/>
      <c r="DU799" s="113"/>
      <c r="DV799" s="113"/>
      <c r="DW799" s="113"/>
      <c r="DX799" s="113"/>
      <c r="DY799" s="113"/>
      <c r="DZ799" s="113"/>
      <c r="EA799" s="113"/>
      <c r="EB799" s="113"/>
      <c r="EC799" s="113"/>
      <c r="ED799" s="113"/>
      <c r="EE799" s="113"/>
      <c r="EF799" s="113"/>
      <c r="EG799" s="113"/>
      <c r="EH799" s="113"/>
      <c r="EI799" s="113"/>
      <c r="EJ799" s="113"/>
      <c r="EK799" s="113"/>
      <c r="EL799" s="113"/>
      <c r="EM799" s="113"/>
      <c r="EN799" s="113"/>
      <c r="EO799" s="113"/>
      <c r="EP799" s="113"/>
      <c r="EQ799" s="113"/>
      <c r="ER799" s="113"/>
    </row>
    <row r="800" spans="1:148">
      <c r="A800" s="113"/>
      <c r="B800" s="113"/>
      <c r="S800" s="113"/>
      <c r="T800" s="113"/>
      <c r="U800" s="113"/>
      <c r="V800" s="113"/>
      <c r="W800" s="113"/>
      <c r="X800" s="113"/>
      <c r="Y800" s="113"/>
      <c r="Z800" s="113"/>
      <c r="AA800" s="113"/>
      <c r="AB800" s="113"/>
      <c r="AC800" s="113"/>
      <c r="AD800" s="113"/>
      <c r="AE800" s="113"/>
      <c r="AF800" s="113"/>
      <c r="AG800" s="113"/>
      <c r="AH800" s="113"/>
      <c r="AI800" s="113"/>
      <c r="AJ800" s="113"/>
      <c r="AK800" s="113"/>
      <c r="AL800" s="113"/>
      <c r="AM800" s="113"/>
      <c r="AN800" s="113"/>
      <c r="AO800" s="113"/>
      <c r="AP800" s="113"/>
      <c r="AQ800" s="113"/>
      <c r="AR800" s="113"/>
      <c r="AS800" s="113"/>
      <c r="AT800" s="113"/>
      <c r="AU800" s="113"/>
      <c r="AV800" s="113"/>
      <c r="AW800" s="113"/>
      <c r="AX800" s="113"/>
      <c r="AY800" s="113"/>
      <c r="AZ800" s="113"/>
      <c r="BA800" s="113"/>
      <c r="BB800" s="113"/>
      <c r="BC800" s="113"/>
      <c r="BD800" s="113"/>
      <c r="BE800" s="113"/>
      <c r="BF800" s="113"/>
      <c r="BG800" s="113"/>
      <c r="BH800" s="113"/>
      <c r="BI800" s="113"/>
      <c r="BJ800" s="113"/>
      <c r="BK800" s="113"/>
      <c r="BL800" s="113"/>
      <c r="BM800" s="113"/>
      <c r="BN800" s="113"/>
      <c r="BO800" s="113"/>
      <c r="BP800" s="113"/>
      <c r="BQ800" s="113"/>
      <c r="BR800" s="113"/>
      <c r="BS800" s="113"/>
      <c r="BT800" s="113"/>
      <c r="BU800" s="113"/>
      <c r="BV800" s="113"/>
      <c r="BW800" s="113"/>
      <c r="BX800" s="113"/>
      <c r="BY800" s="113"/>
      <c r="BZ800" s="113"/>
      <c r="CA800" s="113"/>
      <c r="CB800" s="113"/>
      <c r="CC800" s="113"/>
      <c r="CD800" s="113"/>
      <c r="CE800" s="113"/>
      <c r="CF800" s="113"/>
      <c r="CG800" s="113"/>
      <c r="CH800" s="113"/>
      <c r="CI800" s="113"/>
      <c r="CJ800" s="113"/>
      <c r="CK800" s="113"/>
      <c r="CL800" s="113"/>
      <c r="CM800" s="113"/>
      <c r="CN800" s="113"/>
      <c r="CO800" s="113"/>
      <c r="CP800" s="113"/>
      <c r="CQ800" s="113"/>
      <c r="CR800" s="113"/>
      <c r="CS800" s="113"/>
      <c r="CT800" s="113"/>
      <c r="CU800" s="113"/>
      <c r="CV800" s="113"/>
      <c r="CW800" s="113"/>
      <c r="CX800" s="113"/>
      <c r="CY800" s="113"/>
      <c r="CZ800" s="113"/>
      <c r="DA800" s="113"/>
      <c r="DB800" s="113"/>
      <c r="DC800" s="113"/>
      <c r="DD800" s="113"/>
      <c r="DE800" s="113"/>
      <c r="DF800" s="113"/>
      <c r="DG800" s="113"/>
      <c r="DH800" s="113"/>
      <c r="DI800" s="113"/>
      <c r="DJ800" s="113"/>
      <c r="DK800" s="113"/>
      <c r="DL800" s="113"/>
      <c r="DM800" s="113"/>
      <c r="DN800" s="113"/>
      <c r="DO800" s="113"/>
      <c r="DP800" s="113"/>
      <c r="DQ800" s="113"/>
      <c r="DR800" s="113"/>
      <c r="DS800" s="113"/>
      <c r="DT800" s="113"/>
      <c r="DU800" s="113"/>
      <c r="DV800" s="113"/>
      <c r="DW800" s="113"/>
      <c r="DX800" s="113"/>
      <c r="DY800" s="113"/>
      <c r="DZ800" s="113"/>
      <c r="EA800" s="113"/>
      <c r="EB800" s="113"/>
      <c r="EC800" s="113"/>
      <c r="ED800" s="113"/>
      <c r="EE800" s="113"/>
      <c r="EF800" s="113"/>
      <c r="EG800" s="113"/>
      <c r="EH800" s="113"/>
      <c r="EI800" s="113"/>
      <c r="EJ800" s="113"/>
      <c r="EK800" s="113"/>
      <c r="EL800" s="113"/>
      <c r="EM800" s="113"/>
      <c r="EN800" s="113"/>
      <c r="EO800" s="113"/>
      <c r="EP800" s="113"/>
      <c r="EQ800" s="113"/>
      <c r="ER800" s="113"/>
    </row>
    <row r="801" spans="1:148">
      <c r="A801" s="113"/>
      <c r="B801" s="113"/>
      <c r="S801" s="113"/>
      <c r="T801" s="113"/>
      <c r="U801" s="113"/>
      <c r="V801" s="113"/>
      <c r="W801" s="113"/>
      <c r="X801" s="113"/>
      <c r="Y801" s="113"/>
      <c r="Z801" s="113"/>
      <c r="AA801" s="113"/>
      <c r="AB801" s="113"/>
      <c r="AC801" s="113"/>
      <c r="AD801" s="113"/>
      <c r="AE801" s="113"/>
      <c r="AF801" s="113"/>
      <c r="AG801" s="113"/>
      <c r="AH801" s="113"/>
      <c r="AI801" s="113"/>
      <c r="AJ801" s="113"/>
      <c r="AK801" s="113"/>
      <c r="AL801" s="113"/>
      <c r="AM801" s="113"/>
      <c r="AN801" s="113"/>
      <c r="AO801" s="113"/>
      <c r="AP801" s="113"/>
      <c r="AQ801" s="113"/>
      <c r="AR801" s="113"/>
      <c r="AS801" s="113"/>
      <c r="AT801" s="113"/>
      <c r="AU801" s="113"/>
      <c r="AV801" s="113"/>
      <c r="AW801" s="113"/>
      <c r="AX801" s="113"/>
      <c r="AY801" s="113"/>
      <c r="AZ801" s="113"/>
      <c r="BA801" s="113"/>
      <c r="BB801" s="113"/>
      <c r="BC801" s="113"/>
      <c r="BD801" s="113"/>
      <c r="BE801" s="113"/>
      <c r="BF801" s="113"/>
      <c r="BG801" s="113"/>
      <c r="BH801" s="113"/>
      <c r="BI801" s="113"/>
      <c r="BJ801" s="113"/>
      <c r="BK801" s="113"/>
      <c r="BL801" s="113"/>
      <c r="BM801" s="113"/>
      <c r="BN801" s="113"/>
      <c r="BO801" s="113"/>
      <c r="BP801" s="113"/>
      <c r="BQ801" s="113"/>
      <c r="BR801" s="113"/>
      <c r="BS801" s="113"/>
      <c r="BT801" s="113"/>
      <c r="BU801" s="113"/>
      <c r="BV801" s="113"/>
      <c r="BW801" s="113"/>
      <c r="BX801" s="113"/>
      <c r="BY801" s="113"/>
      <c r="BZ801" s="113"/>
      <c r="CA801" s="113"/>
      <c r="CB801" s="113"/>
      <c r="CC801" s="113"/>
      <c r="CD801" s="113"/>
      <c r="CE801" s="113"/>
      <c r="CF801" s="113"/>
      <c r="CG801" s="113"/>
      <c r="CH801" s="113"/>
      <c r="CI801" s="113"/>
      <c r="CJ801" s="113"/>
      <c r="CK801" s="113"/>
      <c r="CL801" s="113"/>
      <c r="CM801" s="113"/>
      <c r="CN801" s="113"/>
      <c r="CO801" s="113"/>
      <c r="CP801" s="113"/>
      <c r="CQ801" s="113"/>
      <c r="CR801" s="113"/>
      <c r="CS801" s="113"/>
      <c r="CT801" s="113"/>
      <c r="CU801" s="113"/>
      <c r="CV801" s="113"/>
      <c r="CW801" s="113"/>
      <c r="CX801" s="113"/>
      <c r="CY801" s="113"/>
      <c r="CZ801" s="113"/>
      <c r="DA801" s="113"/>
      <c r="DB801" s="113"/>
      <c r="DC801" s="113"/>
      <c r="DD801" s="113"/>
      <c r="DE801" s="113"/>
      <c r="DF801" s="113"/>
      <c r="DG801" s="113"/>
      <c r="DH801" s="113"/>
      <c r="DI801" s="113"/>
      <c r="DJ801" s="113"/>
      <c r="DK801" s="113"/>
      <c r="DL801" s="113"/>
      <c r="DM801" s="113"/>
      <c r="DN801" s="113"/>
      <c r="DO801" s="113"/>
      <c r="DP801" s="113"/>
      <c r="DQ801" s="113"/>
      <c r="DR801" s="113"/>
      <c r="DS801" s="113"/>
      <c r="DT801" s="113"/>
      <c r="DU801" s="113"/>
      <c r="DV801" s="113"/>
      <c r="DW801" s="113"/>
      <c r="DX801" s="113"/>
      <c r="DY801" s="113"/>
      <c r="DZ801" s="113"/>
      <c r="EA801" s="113"/>
      <c r="EB801" s="113"/>
      <c r="EC801" s="113"/>
      <c r="ED801" s="113"/>
      <c r="EE801" s="113"/>
      <c r="EF801" s="113"/>
      <c r="EG801" s="113"/>
      <c r="EH801" s="113"/>
      <c r="EI801" s="113"/>
      <c r="EJ801" s="113"/>
      <c r="EK801" s="113"/>
      <c r="EL801" s="113"/>
      <c r="EM801" s="113"/>
      <c r="EN801" s="113"/>
      <c r="EO801" s="113"/>
      <c r="EP801" s="113"/>
      <c r="EQ801" s="113"/>
      <c r="ER801" s="113"/>
    </row>
    <row r="802" spans="1:148">
      <c r="A802" s="113"/>
      <c r="B802" s="113"/>
      <c r="S802" s="113"/>
      <c r="T802" s="113"/>
      <c r="U802" s="113"/>
      <c r="V802" s="113"/>
      <c r="W802" s="113"/>
      <c r="X802" s="113"/>
      <c r="Y802" s="113"/>
      <c r="Z802" s="113"/>
      <c r="AA802" s="113"/>
      <c r="AB802" s="113"/>
      <c r="AC802" s="113"/>
      <c r="AD802" s="113"/>
      <c r="AE802" s="113"/>
      <c r="AF802" s="113"/>
      <c r="AG802" s="113"/>
      <c r="AH802" s="113"/>
      <c r="AI802" s="113"/>
      <c r="AJ802" s="113"/>
      <c r="AK802" s="113"/>
      <c r="AL802" s="113"/>
      <c r="AM802" s="113"/>
      <c r="AN802" s="113"/>
      <c r="AO802" s="113"/>
      <c r="AP802" s="113"/>
      <c r="AQ802" s="113"/>
      <c r="AR802" s="113"/>
      <c r="AS802" s="113"/>
      <c r="AT802" s="113"/>
      <c r="AU802" s="113"/>
      <c r="AV802" s="113"/>
      <c r="AW802" s="113"/>
      <c r="AX802" s="113"/>
      <c r="AY802" s="113"/>
      <c r="AZ802" s="113"/>
      <c r="BA802" s="113"/>
      <c r="BB802" s="113"/>
      <c r="BC802" s="113"/>
      <c r="BD802" s="113"/>
      <c r="BE802" s="113"/>
      <c r="BF802" s="113"/>
      <c r="BG802" s="113"/>
      <c r="BH802" s="113"/>
      <c r="BI802" s="113"/>
      <c r="BJ802" s="113"/>
      <c r="BK802" s="113"/>
      <c r="BL802" s="113"/>
      <c r="BM802" s="113"/>
      <c r="BN802" s="113"/>
      <c r="BO802" s="113"/>
      <c r="BP802" s="113"/>
      <c r="BQ802" s="113"/>
      <c r="BR802" s="113"/>
      <c r="BS802" s="113"/>
      <c r="BT802" s="113"/>
      <c r="BU802" s="113"/>
      <c r="BV802" s="113"/>
      <c r="BW802" s="113"/>
      <c r="BX802" s="113"/>
      <c r="BY802" s="113"/>
      <c r="BZ802" s="113"/>
      <c r="CA802" s="113"/>
      <c r="CB802" s="113"/>
      <c r="CC802" s="113"/>
      <c r="CD802" s="113"/>
      <c r="CE802" s="113"/>
      <c r="CF802" s="113"/>
      <c r="CG802" s="113"/>
      <c r="CH802" s="113"/>
      <c r="CI802" s="113"/>
      <c r="CJ802" s="113"/>
      <c r="CK802" s="113"/>
      <c r="CL802" s="113"/>
      <c r="CM802" s="113"/>
      <c r="CN802" s="113"/>
      <c r="CO802" s="113"/>
      <c r="CP802" s="113"/>
      <c r="CQ802" s="113"/>
      <c r="CR802" s="113"/>
      <c r="CS802" s="113"/>
      <c r="CT802" s="113"/>
      <c r="CU802" s="113"/>
      <c r="CV802" s="113"/>
      <c r="CW802" s="113"/>
      <c r="CX802" s="113"/>
      <c r="CY802" s="113"/>
      <c r="CZ802" s="113"/>
      <c r="DA802" s="113"/>
      <c r="DB802" s="113"/>
      <c r="DC802" s="113"/>
      <c r="DD802" s="113"/>
      <c r="DE802" s="113"/>
      <c r="DF802" s="113"/>
      <c r="DG802" s="113"/>
      <c r="DH802" s="113"/>
      <c r="DI802" s="113"/>
      <c r="DJ802" s="113"/>
      <c r="DK802" s="113"/>
      <c r="DL802" s="113"/>
      <c r="DM802" s="113"/>
      <c r="DN802" s="113"/>
      <c r="DO802" s="113"/>
      <c r="DP802" s="113"/>
      <c r="DQ802" s="113"/>
      <c r="DR802" s="113"/>
      <c r="DS802" s="113"/>
      <c r="DT802" s="113"/>
      <c r="DU802" s="113"/>
      <c r="DV802" s="113"/>
      <c r="DW802" s="113"/>
      <c r="DX802" s="113"/>
      <c r="DY802" s="113"/>
      <c r="DZ802" s="113"/>
      <c r="EA802" s="113"/>
      <c r="EB802" s="113"/>
      <c r="EC802" s="113"/>
      <c r="ED802" s="113"/>
      <c r="EE802" s="113"/>
      <c r="EF802" s="113"/>
      <c r="EG802" s="113"/>
      <c r="EH802" s="113"/>
      <c r="EI802" s="113"/>
      <c r="EJ802" s="113"/>
      <c r="EK802" s="113"/>
      <c r="EL802" s="113"/>
      <c r="EM802" s="113"/>
      <c r="EN802" s="113"/>
      <c r="EO802" s="113"/>
      <c r="EP802" s="113"/>
      <c r="EQ802" s="113"/>
      <c r="ER802" s="113"/>
    </row>
    <row r="803" spans="1:148">
      <c r="A803" s="113"/>
      <c r="B803" s="113"/>
      <c r="S803" s="113"/>
      <c r="T803" s="113"/>
      <c r="U803" s="113"/>
      <c r="V803" s="113"/>
      <c r="W803" s="113"/>
      <c r="X803" s="113"/>
      <c r="Y803" s="113"/>
      <c r="Z803" s="113"/>
      <c r="AA803" s="113"/>
      <c r="AB803" s="113"/>
      <c r="AC803" s="113"/>
      <c r="AD803" s="113"/>
      <c r="AE803" s="113"/>
      <c r="AF803" s="113"/>
      <c r="AG803" s="113"/>
      <c r="AH803" s="113"/>
      <c r="AI803" s="113"/>
      <c r="AJ803" s="113"/>
      <c r="AK803" s="113"/>
      <c r="AL803" s="113"/>
      <c r="AM803" s="113"/>
      <c r="AN803" s="113"/>
      <c r="AO803" s="113"/>
      <c r="AP803" s="113"/>
      <c r="AQ803" s="113"/>
      <c r="AR803" s="113"/>
      <c r="AS803" s="113"/>
      <c r="AT803" s="113"/>
      <c r="AU803" s="113"/>
      <c r="AV803" s="113"/>
      <c r="AW803" s="113"/>
      <c r="AX803" s="113"/>
      <c r="AY803" s="113"/>
      <c r="AZ803" s="113"/>
      <c r="BA803" s="113"/>
      <c r="BB803" s="113"/>
      <c r="BC803" s="113"/>
      <c r="BD803" s="113"/>
      <c r="BE803" s="113"/>
      <c r="BF803" s="113"/>
      <c r="BG803" s="113"/>
      <c r="BH803" s="113"/>
      <c r="BI803" s="113"/>
      <c r="BJ803" s="113"/>
      <c r="BK803" s="113"/>
      <c r="BL803" s="113"/>
      <c r="BM803" s="113"/>
      <c r="BN803" s="113"/>
      <c r="BO803" s="113"/>
      <c r="BP803" s="113"/>
      <c r="BQ803" s="113"/>
      <c r="BR803" s="113"/>
      <c r="BS803" s="113"/>
      <c r="BT803" s="113"/>
      <c r="BU803" s="113"/>
      <c r="BV803" s="113"/>
      <c r="BW803" s="113"/>
      <c r="BX803" s="113"/>
      <c r="BY803" s="113"/>
      <c r="BZ803" s="113"/>
      <c r="CA803" s="113"/>
      <c r="CB803" s="113"/>
      <c r="CC803" s="113"/>
      <c r="CD803" s="113"/>
      <c r="CE803" s="113"/>
      <c r="CF803" s="113"/>
      <c r="CG803" s="113"/>
      <c r="CH803" s="113"/>
      <c r="CI803" s="113"/>
      <c r="CJ803" s="113"/>
      <c r="CK803" s="113"/>
      <c r="CL803" s="113"/>
      <c r="CM803" s="113"/>
      <c r="CN803" s="113"/>
      <c r="CO803" s="113"/>
      <c r="CP803" s="113"/>
      <c r="CQ803" s="113"/>
      <c r="CR803" s="113"/>
      <c r="CS803" s="113"/>
      <c r="CT803" s="113"/>
      <c r="CU803" s="113"/>
      <c r="CV803" s="113"/>
      <c r="CW803" s="113"/>
      <c r="CX803" s="113"/>
      <c r="CY803" s="113"/>
      <c r="CZ803" s="113"/>
      <c r="DA803" s="113"/>
      <c r="DB803" s="113"/>
      <c r="DC803" s="113"/>
      <c r="DD803" s="113"/>
      <c r="DE803" s="113"/>
      <c r="DF803" s="113"/>
      <c r="DG803" s="113"/>
      <c r="DH803" s="113"/>
      <c r="DI803" s="113"/>
      <c r="DJ803" s="113"/>
      <c r="DK803" s="113"/>
      <c r="DL803" s="113"/>
      <c r="DM803" s="113"/>
      <c r="DN803" s="113"/>
      <c r="DO803" s="113"/>
      <c r="DP803" s="113"/>
      <c r="DQ803" s="113"/>
      <c r="DR803" s="113"/>
      <c r="DS803" s="113"/>
      <c r="DT803" s="113"/>
      <c r="DU803" s="113"/>
      <c r="DV803" s="113"/>
      <c r="DW803" s="113"/>
      <c r="DX803" s="113"/>
      <c r="DY803" s="113"/>
      <c r="DZ803" s="113"/>
      <c r="EA803" s="113"/>
      <c r="EB803" s="113"/>
      <c r="EC803" s="113"/>
      <c r="ED803" s="113"/>
      <c r="EE803" s="113"/>
      <c r="EF803" s="113"/>
      <c r="EG803" s="113"/>
      <c r="EH803" s="113"/>
      <c r="EI803" s="113"/>
      <c r="EJ803" s="113"/>
      <c r="EK803" s="113"/>
      <c r="EL803" s="113"/>
      <c r="EM803" s="113"/>
      <c r="EN803" s="113"/>
      <c r="EO803" s="113"/>
      <c r="EP803" s="113"/>
      <c r="EQ803" s="113"/>
      <c r="ER803" s="113"/>
    </row>
    <row r="804" spans="1:148">
      <c r="A804" s="113"/>
      <c r="B804" s="113"/>
      <c r="S804" s="113"/>
      <c r="T804" s="113"/>
      <c r="U804" s="113"/>
      <c r="V804" s="113"/>
      <c r="W804" s="113"/>
      <c r="X804" s="113"/>
      <c r="Y804" s="113"/>
      <c r="Z804" s="113"/>
      <c r="AA804" s="113"/>
      <c r="AB804" s="113"/>
      <c r="AC804" s="113"/>
      <c r="AD804" s="113"/>
      <c r="AE804" s="113"/>
      <c r="AF804" s="113"/>
      <c r="AG804" s="113"/>
      <c r="AH804" s="113"/>
      <c r="AI804" s="113"/>
      <c r="AJ804" s="113"/>
      <c r="AK804" s="113"/>
      <c r="AL804" s="113"/>
      <c r="AM804" s="113"/>
      <c r="AN804" s="113"/>
      <c r="AO804" s="113"/>
      <c r="AP804" s="113"/>
      <c r="AQ804" s="113"/>
      <c r="AR804" s="113"/>
      <c r="AS804" s="113"/>
      <c r="AT804" s="113"/>
      <c r="AU804" s="113"/>
      <c r="AV804" s="113"/>
      <c r="AW804" s="113"/>
      <c r="AX804" s="113"/>
      <c r="AY804" s="113"/>
      <c r="AZ804" s="113"/>
      <c r="BA804" s="113"/>
      <c r="BB804" s="113"/>
      <c r="BC804" s="113"/>
      <c r="BD804" s="113"/>
      <c r="BE804" s="113"/>
      <c r="BF804" s="113"/>
      <c r="BG804" s="113"/>
      <c r="BH804" s="113"/>
      <c r="BI804" s="113"/>
      <c r="BJ804" s="113"/>
      <c r="BK804" s="113"/>
      <c r="BL804" s="113"/>
      <c r="BM804" s="113"/>
      <c r="BN804" s="113"/>
      <c r="BO804" s="113"/>
      <c r="BP804" s="113"/>
      <c r="BQ804" s="113"/>
      <c r="BR804" s="113"/>
      <c r="BS804" s="113"/>
      <c r="BT804" s="113"/>
      <c r="BU804" s="113"/>
      <c r="BV804" s="113"/>
      <c r="BW804" s="113"/>
      <c r="BX804" s="113"/>
      <c r="BY804" s="113"/>
      <c r="BZ804" s="113"/>
      <c r="CA804" s="113"/>
      <c r="CB804" s="113"/>
      <c r="CC804" s="113"/>
      <c r="CD804" s="113"/>
      <c r="CE804" s="113"/>
      <c r="CF804" s="113"/>
      <c r="CG804" s="113"/>
      <c r="CH804" s="113"/>
      <c r="CI804" s="113"/>
      <c r="CJ804" s="113"/>
      <c r="CK804" s="113"/>
      <c r="CL804" s="113"/>
      <c r="CM804" s="113"/>
      <c r="CN804" s="113"/>
      <c r="CO804" s="113"/>
      <c r="CP804" s="113"/>
      <c r="CQ804" s="113"/>
      <c r="CR804" s="113"/>
      <c r="CS804" s="113"/>
      <c r="CT804" s="113"/>
      <c r="CU804" s="113"/>
      <c r="CV804" s="113"/>
      <c r="CW804" s="113"/>
      <c r="CX804" s="113"/>
      <c r="CY804" s="113"/>
      <c r="CZ804" s="113"/>
      <c r="DA804" s="113"/>
      <c r="DB804" s="113"/>
      <c r="DC804" s="113"/>
      <c r="DD804" s="113"/>
      <c r="DE804" s="113"/>
      <c r="DF804" s="113"/>
      <c r="DG804" s="113"/>
      <c r="DH804" s="113"/>
      <c r="DI804" s="113"/>
      <c r="DJ804" s="113"/>
      <c r="DK804" s="113"/>
      <c r="DL804" s="113"/>
      <c r="DM804" s="113"/>
      <c r="DN804" s="113"/>
      <c r="DO804" s="113"/>
      <c r="DP804" s="113"/>
      <c r="DQ804" s="113"/>
      <c r="DR804" s="113"/>
      <c r="DS804" s="113"/>
      <c r="DT804" s="113"/>
      <c r="DU804" s="113"/>
      <c r="DV804" s="113"/>
      <c r="DW804" s="113"/>
      <c r="DX804" s="113"/>
      <c r="DY804" s="113"/>
      <c r="DZ804" s="113"/>
      <c r="EA804" s="113"/>
      <c r="EB804" s="113"/>
      <c r="EC804" s="113"/>
      <c r="ED804" s="113"/>
      <c r="EE804" s="113"/>
      <c r="EF804" s="113"/>
      <c r="EG804" s="113"/>
      <c r="EH804" s="113"/>
      <c r="EI804" s="113"/>
      <c r="EJ804" s="113"/>
      <c r="EK804" s="113"/>
      <c r="EL804" s="113"/>
      <c r="EM804" s="113"/>
      <c r="EN804" s="113"/>
      <c r="EO804" s="113"/>
      <c r="EP804" s="113"/>
      <c r="EQ804" s="113"/>
      <c r="ER804" s="113"/>
    </row>
    <row r="805" spans="1:148">
      <c r="A805" s="113"/>
      <c r="B805" s="113"/>
      <c r="S805" s="113"/>
      <c r="T805" s="113"/>
      <c r="U805" s="113"/>
      <c r="V805" s="113"/>
      <c r="W805" s="113"/>
      <c r="X805" s="113"/>
      <c r="Y805" s="113"/>
      <c r="Z805" s="113"/>
      <c r="AA805" s="113"/>
      <c r="AB805" s="113"/>
      <c r="AC805" s="113"/>
      <c r="AD805" s="113"/>
      <c r="AE805" s="113"/>
      <c r="AF805" s="113"/>
      <c r="AG805" s="113"/>
      <c r="AH805" s="113"/>
      <c r="AI805" s="113"/>
      <c r="AJ805" s="113"/>
      <c r="AK805" s="113"/>
      <c r="AL805" s="113"/>
      <c r="AM805" s="113"/>
      <c r="AN805" s="113"/>
      <c r="AO805" s="113"/>
      <c r="AP805" s="113"/>
      <c r="AQ805" s="113"/>
      <c r="AR805" s="113"/>
      <c r="AS805" s="113"/>
      <c r="AT805" s="113"/>
      <c r="AU805" s="113"/>
      <c r="AV805" s="113"/>
      <c r="AW805" s="113"/>
      <c r="AX805" s="113"/>
      <c r="AY805" s="113"/>
      <c r="AZ805" s="113"/>
      <c r="BA805" s="113"/>
      <c r="BB805" s="113"/>
      <c r="BC805" s="113"/>
      <c r="BD805" s="113"/>
      <c r="BE805" s="113"/>
      <c r="BF805" s="113"/>
      <c r="BG805" s="113"/>
      <c r="BH805" s="113"/>
      <c r="BI805" s="113"/>
      <c r="BJ805" s="113"/>
      <c r="BK805" s="113"/>
      <c r="BL805" s="113"/>
      <c r="BM805" s="113"/>
      <c r="BN805" s="113"/>
      <c r="BO805" s="113"/>
      <c r="BP805" s="113"/>
      <c r="BQ805" s="113"/>
      <c r="BR805" s="113"/>
      <c r="BS805" s="113"/>
      <c r="BT805" s="113"/>
      <c r="BU805" s="113"/>
      <c r="BV805" s="113"/>
      <c r="BW805" s="113"/>
      <c r="BX805" s="113"/>
      <c r="BY805" s="113"/>
      <c r="BZ805" s="113"/>
      <c r="CA805" s="113"/>
      <c r="CB805" s="113"/>
      <c r="CC805" s="113"/>
      <c r="CD805" s="113"/>
      <c r="CE805" s="113"/>
      <c r="CF805" s="113"/>
      <c r="CG805" s="113"/>
      <c r="CH805" s="113"/>
      <c r="CI805" s="113"/>
      <c r="CJ805" s="113"/>
      <c r="CK805" s="113"/>
      <c r="CL805" s="113"/>
      <c r="CM805" s="113"/>
      <c r="CN805" s="113"/>
      <c r="CO805" s="113"/>
      <c r="CP805" s="113"/>
      <c r="CQ805" s="113"/>
      <c r="CR805" s="113"/>
      <c r="CS805" s="113"/>
      <c r="CT805" s="113"/>
      <c r="CU805" s="113"/>
      <c r="CV805" s="113"/>
      <c r="CW805" s="113"/>
      <c r="CX805" s="113"/>
      <c r="CY805" s="113"/>
      <c r="CZ805" s="113"/>
      <c r="DA805" s="113"/>
      <c r="DB805" s="113"/>
      <c r="DC805" s="113"/>
      <c r="DD805" s="113"/>
      <c r="DE805" s="113"/>
      <c r="DF805" s="113"/>
      <c r="DG805" s="113"/>
      <c r="DH805" s="113"/>
      <c r="DI805" s="113"/>
      <c r="DJ805" s="113"/>
      <c r="DK805" s="113"/>
      <c r="DL805" s="113"/>
      <c r="DM805" s="113"/>
      <c r="DN805" s="113"/>
      <c r="DO805" s="113"/>
      <c r="DP805" s="113"/>
      <c r="DQ805" s="113"/>
      <c r="DR805" s="113"/>
      <c r="DS805" s="113"/>
      <c r="DT805" s="113"/>
      <c r="DU805" s="113"/>
      <c r="DV805" s="113"/>
      <c r="DW805" s="113"/>
      <c r="DX805" s="113"/>
      <c r="DY805" s="113"/>
      <c r="DZ805" s="113"/>
      <c r="EA805" s="113"/>
      <c r="EB805" s="113"/>
      <c r="EC805" s="113"/>
      <c r="ED805" s="113"/>
      <c r="EE805" s="113"/>
      <c r="EF805" s="113"/>
      <c r="EG805" s="113"/>
      <c r="EH805" s="113"/>
      <c r="EI805" s="113"/>
      <c r="EJ805" s="113"/>
      <c r="EK805" s="113"/>
      <c r="EL805" s="113"/>
      <c r="EM805" s="113"/>
      <c r="EN805" s="113"/>
      <c r="EO805" s="113"/>
      <c r="EP805" s="113"/>
      <c r="EQ805" s="113"/>
      <c r="ER805" s="113"/>
    </row>
    <row r="806" spans="1:148">
      <c r="A806" s="113"/>
      <c r="B806" s="113"/>
      <c r="S806" s="113"/>
      <c r="T806" s="113"/>
      <c r="U806" s="113"/>
      <c r="V806" s="113"/>
      <c r="W806" s="113"/>
      <c r="X806" s="113"/>
      <c r="Y806" s="113"/>
      <c r="Z806" s="113"/>
      <c r="AA806" s="113"/>
      <c r="AB806" s="113"/>
      <c r="AC806" s="113"/>
      <c r="AD806" s="113"/>
      <c r="AE806" s="113"/>
      <c r="AF806" s="113"/>
      <c r="AG806" s="113"/>
      <c r="AH806" s="113"/>
      <c r="AI806" s="113"/>
      <c r="AJ806" s="113"/>
      <c r="AK806" s="113"/>
      <c r="AL806" s="113"/>
      <c r="AM806" s="113"/>
      <c r="AN806" s="113"/>
      <c r="AO806" s="113"/>
      <c r="AP806" s="113"/>
      <c r="AQ806" s="113"/>
      <c r="AR806" s="113"/>
      <c r="AS806" s="113"/>
      <c r="AT806" s="113"/>
      <c r="AU806" s="113"/>
      <c r="AV806" s="113"/>
      <c r="AW806" s="113"/>
      <c r="AX806" s="113"/>
      <c r="AY806" s="113"/>
      <c r="AZ806" s="113"/>
      <c r="BA806" s="113"/>
      <c r="BB806" s="113"/>
      <c r="BC806" s="113"/>
      <c r="BD806" s="113"/>
      <c r="BE806" s="113"/>
      <c r="BF806" s="113"/>
      <c r="BG806" s="113"/>
      <c r="BH806" s="113"/>
      <c r="BI806" s="113"/>
      <c r="BJ806" s="113"/>
      <c r="BK806" s="113"/>
      <c r="BL806" s="113"/>
      <c r="BM806" s="113"/>
      <c r="BN806" s="113"/>
      <c r="BO806" s="113"/>
      <c r="BP806" s="113"/>
      <c r="BQ806" s="113"/>
      <c r="BR806" s="113"/>
      <c r="BS806" s="113"/>
      <c r="BT806" s="113"/>
      <c r="BU806" s="113"/>
      <c r="BV806" s="113"/>
      <c r="BW806" s="113"/>
      <c r="BX806" s="113"/>
      <c r="BY806" s="113"/>
      <c r="BZ806" s="113"/>
      <c r="CA806" s="113"/>
      <c r="CB806" s="113"/>
      <c r="CC806" s="113"/>
      <c r="CD806" s="113"/>
      <c r="CE806" s="113"/>
      <c r="CF806" s="113"/>
      <c r="CG806" s="113"/>
      <c r="CH806" s="113"/>
      <c r="CI806" s="113"/>
      <c r="CJ806" s="113"/>
      <c r="CK806" s="113"/>
      <c r="CL806" s="113"/>
      <c r="CM806" s="113"/>
      <c r="CN806" s="113"/>
      <c r="CO806" s="113"/>
      <c r="CP806" s="113"/>
      <c r="CQ806" s="113"/>
      <c r="CR806" s="113"/>
      <c r="CS806" s="113"/>
      <c r="CT806" s="113"/>
      <c r="CU806" s="113"/>
      <c r="CV806" s="113"/>
      <c r="CW806" s="113"/>
      <c r="CX806" s="113"/>
      <c r="CY806" s="113"/>
      <c r="CZ806" s="113"/>
      <c r="DA806" s="113"/>
      <c r="DB806" s="113"/>
      <c r="DC806" s="113"/>
      <c r="DD806" s="113"/>
      <c r="DE806" s="113"/>
      <c r="DF806" s="113"/>
      <c r="DG806" s="113"/>
      <c r="DH806" s="113"/>
      <c r="DI806" s="113"/>
      <c r="DJ806" s="113"/>
      <c r="DK806" s="113"/>
      <c r="DL806" s="113"/>
      <c r="DM806" s="113"/>
      <c r="DN806" s="113"/>
      <c r="DO806" s="113"/>
      <c r="DP806" s="113"/>
      <c r="DQ806" s="113"/>
      <c r="DR806" s="113"/>
      <c r="DS806" s="113"/>
      <c r="DT806" s="113"/>
      <c r="DU806" s="113"/>
      <c r="DV806" s="113"/>
      <c r="DW806" s="113"/>
      <c r="DX806" s="113"/>
      <c r="DY806" s="113"/>
      <c r="DZ806" s="113"/>
      <c r="EA806" s="113"/>
      <c r="EB806" s="113"/>
      <c r="EC806" s="113"/>
      <c r="ED806" s="113"/>
      <c r="EE806" s="113"/>
      <c r="EF806" s="113"/>
      <c r="EG806" s="113"/>
      <c r="EH806" s="113"/>
      <c r="EI806" s="113"/>
      <c r="EJ806" s="113"/>
      <c r="EK806" s="113"/>
      <c r="EL806" s="113"/>
      <c r="EM806" s="113"/>
      <c r="EN806" s="113"/>
      <c r="EO806" s="113"/>
      <c r="EP806" s="113"/>
      <c r="EQ806" s="113"/>
      <c r="ER806" s="113"/>
    </row>
    <row r="807" spans="1:148">
      <c r="A807" s="113"/>
      <c r="B807" s="113"/>
      <c r="S807" s="113"/>
      <c r="T807" s="113"/>
      <c r="U807" s="113"/>
      <c r="V807" s="113"/>
      <c r="W807" s="113"/>
      <c r="X807" s="113"/>
      <c r="Y807" s="113"/>
      <c r="Z807" s="113"/>
      <c r="AA807" s="113"/>
      <c r="AB807" s="113"/>
      <c r="AC807" s="113"/>
      <c r="AD807" s="113"/>
      <c r="AE807" s="113"/>
      <c r="AF807" s="113"/>
      <c r="AG807" s="113"/>
      <c r="AH807" s="113"/>
      <c r="AI807" s="113"/>
      <c r="AJ807" s="113"/>
      <c r="AK807" s="113"/>
      <c r="AL807" s="113"/>
      <c r="AM807" s="113"/>
      <c r="AN807" s="113"/>
      <c r="AO807" s="113"/>
      <c r="AP807" s="113"/>
      <c r="AQ807" s="113"/>
      <c r="AR807" s="113"/>
      <c r="AS807" s="113"/>
      <c r="AT807" s="113"/>
      <c r="AU807" s="113"/>
      <c r="AV807" s="113"/>
      <c r="AW807" s="113"/>
      <c r="AX807" s="113"/>
      <c r="AY807" s="113"/>
      <c r="AZ807" s="113"/>
      <c r="BA807" s="113"/>
      <c r="BB807" s="113"/>
      <c r="BC807" s="113"/>
      <c r="BD807" s="113"/>
      <c r="BE807" s="113"/>
      <c r="BF807" s="113"/>
      <c r="BG807" s="113"/>
      <c r="BH807" s="113"/>
      <c r="BI807" s="113"/>
      <c r="BJ807" s="113"/>
      <c r="BK807" s="113"/>
      <c r="BL807" s="113"/>
      <c r="BM807" s="113"/>
      <c r="BN807" s="113"/>
      <c r="BO807" s="113"/>
      <c r="BP807" s="113"/>
      <c r="BQ807" s="113"/>
      <c r="BR807" s="113"/>
      <c r="BS807" s="113"/>
      <c r="BT807" s="113"/>
      <c r="BU807" s="113"/>
      <c r="BV807" s="113"/>
      <c r="BW807" s="113"/>
      <c r="BX807" s="113"/>
      <c r="BY807" s="113"/>
      <c r="BZ807" s="113"/>
      <c r="CA807" s="113"/>
      <c r="CB807" s="113"/>
      <c r="CC807" s="113"/>
      <c r="CD807" s="113"/>
      <c r="CE807" s="113"/>
      <c r="CF807" s="113"/>
      <c r="CG807" s="113"/>
      <c r="CH807" s="113"/>
      <c r="CI807" s="113"/>
      <c r="CJ807" s="113"/>
      <c r="CK807" s="113"/>
      <c r="CL807" s="113"/>
      <c r="CM807" s="113"/>
      <c r="CN807" s="113"/>
      <c r="CO807" s="113"/>
      <c r="CP807" s="113"/>
      <c r="CQ807" s="113"/>
      <c r="CR807" s="113"/>
      <c r="CS807" s="113"/>
      <c r="CT807" s="113"/>
      <c r="CU807" s="113"/>
      <c r="CV807" s="113"/>
      <c r="CW807" s="113"/>
      <c r="CX807" s="113"/>
      <c r="CY807" s="113"/>
      <c r="CZ807" s="113"/>
      <c r="DA807" s="113"/>
      <c r="DB807" s="113"/>
      <c r="DC807" s="113"/>
      <c r="DD807" s="113"/>
      <c r="DE807" s="113"/>
      <c r="DF807" s="113"/>
      <c r="DG807" s="113"/>
      <c r="DH807" s="113"/>
      <c r="DI807" s="113"/>
      <c r="DJ807" s="113"/>
      <c r="DK807" s="113"/>
      <c r="DL807" s="113"/>
      <c r="DM807" s="113"/>
      <c r="DN807" s="113"/>
      <c r="DO807" s="113"/>
      <c r="DP807" s="113"/>
      <c r="DQ807" s="113"/>
      <c r="DR807" s="113"/>
      <c r="DS807" s="113"/>
      <c r="DT807" s="113"/>
      <c r="DU807" s="113"/>
      <c r="DV807" s="113"/>
      <c r="DW807" s="113"/>
      <c r="DX807" s="113"/>
      <c r="DY807" s="113"/>
      <c r="DZ807" s="113"/>
      <c r="EA807" s="113"/>
      <c r="EB807" s="113"/>
      <c r="EC807" s="113"/>
      <c r="ED807" s="113"/>
      <c r="EE807" s="113"/>
      <c r="EF807" s="113"/>
      <c r="EG807" s="113"/>
      <c r="EH807" s="113"/>
      <c r="EI807" s="113"/>
      <c r="EJ807" s="113"/>
      <c r="EK807" s="113"/>
      <c r="EL807" s="113"/>
      <c r="EM807" s="113"/>
      <c r="EN807" s="113"/>
      <c r="EO807" s="113"/>
      <c r="EP807" s="113"/>
      <c r="EQ807" s="113"/>
      <c r="ER807" s="113"/>
    </row>
    <row r="808" spans="1:148">
      <c r="A808" s="113"/>
      <c r="B808" s="113"/>
      <c r="S808" s="113"/>
      <c r="T808" s="113"/>
      <c r="U808" s="113"/>
      <c r="V808" s="113"/>
      <c r="W808" s="113"/>
      <c r="X808" s="113"/>
      <c r="Y808" s="113"/>
      <c r="Z808" s="113"/>
      <c r="AA808" s="113"/>
      <c r="AB808" s="113"/>
      <c r="AC808" s="113"/>
      <c r="AD808" s="113"/>
      <c r="AE808" s="113"/>
      <c r="AF808" s="113"/>
      <c r="AG808" s="113"/>
      <c r="AH808" s="113"/>
      <c r="AI808" s="113"/>
      <c r="AJ808" s="113"/>
      <c r="AK808" s="113"/>
      <c r="AL808" s="113"/>
      <c r="AM808" s="113"/>
      <c r="AN808" s="113"/>
      <c r="AO808" s="113"/>
      <c r="AP808" s="113"/>
      <c r="AQ808" s="113"/>
      <c r="AR808" s="113"/>
      <c r="AS808" s="113"/>
      <c r="AT808" s="113"/>
      <c r="AU808" s="113"/>
      <c r="AV808" s="113"/>
      <c r="AW808" s="113"/>
      <c r="AX808" s="113"/>
      <c r="AY808" s="113"/>
      <c r="AZ808" s="113"/>
      <c r="BA808" s="113"/>
      <c r="BB808" s="113"/>
      <c r="BC808" s="113"/>
      <c r="BD808" s="113"/>
      <c r="BE808" s="113"/>
      <c r="BF808" s="113"/>
      <c r="BG808" s="113"/>
      <c r="BH808" s="113"/>
      <c r="BI808" s="113"/>
      <c r="BJ808" s="113"/>
      <c r="BK808" s="113"/>
      <c r="BL808" s="113"/>
      <c r="BM808" s="113"/>
      <c r="BN808" s="113"/>
      <c r="BO808" s="113"/>
      <c r="BP808" s="113"/>
      <c r="BQ808" s="113"/>
      <c r="BR808" s="113"/>
      <c r="BS808" s="113"/>
      <c r="BT808" s="113"/>
      <c r="BU808" s="113"/>
      <c r="BV808" s="113"/>
      <c r="BW808" s="113"/>
      <c r="BX808" s="113"/>
      <c r="BY808" s="113"/>
      <c r="BZ808" s="113"/>
      <c r="CA808" s="113"/>
      <c r="CB808" s="113"/>
      <c r="CC808" s="113"/>
      <c r="CD808" s="113"/>
      <c r="CE808" s="113"/>
      <c r="CF808" s="113"/>
      <c r="CG808" s="113"/>
      <c r="CH808" s="113"/>
      <c r="CI808" s="113"/>
      <c r="CJ808" s="113"/>
      <c r="CK808" s="113"/>
      <c r="CL808" s="113"/>
      <c r="CM808" s="113"/>
      <c r="CN808" s="113"/>
      <c r="CO808" s="113"/>
      <c r="CP808" s="113"/>
      <c r="CQ808" s="113"/>
      <c r="CR808" s="113"/>
      <c r="CS808" s="113"/>
      <c r="CT808" s="113"/>
      <c r="CU808" s="113"/>
      <c r="CV808" s="113"/>
      <c r="CW808" s="113"/>
      <c r="CX808" s="113"/>
      <c r="CY808" s="113"/>
      <c r="CZ808" s="113"/>
      <c r="DA808" s="113"/>
      <c r="DB808" s="113"/>
      <c r="DC808" s="113"/>
      <c r="DD808" s="113"/>
      <c r="DE808" s="113"/>
      <c r="DF808" s="113"/>
      <c r="DG808" s="113"/>
      <c r="DH808" s="113"/>
      <c r="DI808" s="113"/>
      <c r="DJ808" s="113"/>
      <c r="DK808" s="113"/>
      <c r="DL808" s="113"/>
      <c r="DM808" s="113"/>
      <c r="DN808" s="113"/>
      <c r="DO808" s="113"/>
      <c r="DP808" s="113"/>
      <c r="DQ808" s="113"/>
      <c r="DR808" s="113"/>
      <c r="DS808" s="113"/>
      <c r="DT808" s="113"/>
      <c r="DU808" s="113"/>
      <c r="DV808" s="113"/>
      <c r="DW808" s="113"/>
      <c r="DX808" s="113"/>
      <c r="DY808" s="113"/>
      <c r="DZ808" s="113"/>
      <c r="EA808" s="113"/>
      <c r="EB808" s="113"/>
      <c r="EC808" s="113"/>
      <c r="ED808" s="113"/>
      <c r="EE808" s="113"/>
      <c r="EF808" s="113"/>
      <c r="EG808" s="113"/>
      <c r="EH808" s="113"/>
      <c r="EI808" s="113"/>
      <c r="EJ808" s="113"/>
      <c r="EK808" s="113"/>
      <c r="EL808" s="113"/>
      <c r="EM808" s="113"/>
      <c r="EN808" s="113"/>
      <c r="EO808" s="113"/>
      <c r="EP808" s="113"/>
      <c r="EQ808" s="113"/>
      <c r="ER808" s="113"/>
    </row>
    <row r="809" spans="1:148">
      <c r="A809" s="113"/>
      <c r="B809" s="113"/>
      <c r="S809" s="113"/>
      <c r="T809" s="113"/>
      <c r="U809" s="113"/>
      <c r="V809" s="113"/>
      <c r="W809" s="113"/>
      <c r="X809" s="113"/>
      <c r="Y809" s="113"/>
      <c r="Z809" s="113"/>
      <c r="AA809" s="113"/>
      <c r="AB809" s="113"/>
      <c r="AC809" s="113"/>
      <c r="AD809" s="113"/>
      <c r="AE809" s="113"/>
      <c r="AF809" s="113"/>
      <c r="AG809" s="113"/>
      <c r="AH809" s="113"/>
      <c r="AI809" s="113"/>
      <c r="AJ809" s="113"/>
      <c r="AK809" s="113"/>
      <c r="AL809" s="113"/>
      <c r="AM809" s="113"/>
      <c r="AN809" s="113"/>
      <c r="AO809" s="113"/>
      <c r="AP809" s="113"/>
      <c r="AQ809" s="113"/>
      <c r="AR809" s="113"/>
      <c r="AS809" s="113"/>
      <c r="AT809" s="113"/>
      <c r="AU809" s="113"/>
      <c r="AV809" s="113"/>
      <c r="AW809" s="113"/>
      <c r="AX809" s="113"/>
      <c r="AY809" s="113"/>
      <c r="AZ809" s="113"/>
      <c r="BA809" s="113"/>
      <c r="BB809" s="113"/>
      <c r="BC809" s="113"/>
      <c r="BD809" s="113"/>
      <c r="BE809" s="113"/>
      <c r="BF809" s="113"/>
      <c r="BG809" s="113"/>
      <c r="BH809" s="113"/>
      <c r="BI809" s="113"/>
      <c r="BJ809" s="113"/>
      <c r="BK809" s="113"/>
      <c r="BL809" s="113"/>
      <c r="BM809" s="113"/>
      <c r="BN809" s="113"/>
      <c r="BO809" s="113"/>
      <c r="BP809" s="113"/>
      <c r="BQ809" s="113"/>
      <c r="BR809" s="113"/>
      <c r="BS809" s="113"/>
      <c r="BT809" s="113"/>
      <c r="BU809" s="113"/>
      <c r="BV809" s="113"/>
      <c r="BW809" s="113"/>
      <c r="BX809" s="113"/>
      <c r="BY809" s="113"/>
      <c r="BZ809" s="113"/>
      <c r="CA809" s="113"/>
      <c r="CB809" s="113"/>
      <c r="CC809" s="113"/>
      <c r="CD809" s="113"/>
      <c r="CE809" s="113"/>
      <c r="CF809" s="113"/>
      <c r="CG809" s="113"/>
      <c r="CH809" s="113"/>
      <c r="CI809" s="113"/>
      <c r="CJ809" s="113"/>
      <c r="CK809" s="113"/>
      <c r="CL809" s="113"/>
      <c r="CM809" s="113"/>
      <c r="CN809" s="113"/>
      <c r="CO809" s="113"/>
      <c r="CP809" s="113"/>
      <c r="CQ809" s="113"/>
      <c r="CR809" s="113"/>
      <c r="CS809" s="113"/>
      <c r="CT809" s="113"/>
      <c r="CU809" s="113"/>
      <c r="CV809" s="113"/>
      <c r="CW809" s="113"/>
      <c r="CX809" s="113"/>
      <c r="CY809" s="113"/>
      <c r="CZ809" s="113"/>
      <c r="DA809" s="113"/>
      <c r="DB809" s="113"/>
      <c r="DC809" s="113"/>
      <c r="DD809" s="113"/>
      <c r="DE809" s="113"/>
      <c r="DF809" s="113"/>
      <c r="DG809" s="113"/>
      <c r="DH809" s="113"/>
      <c r="DI809" s="113"/>
      <c r="DJ809" s="113"/>
      <c r="DK809" s="113"/>
      <c r="DL809" s="113"/>
      <c r="DM809" s="113"/>
      <c r="DN809" s="113"/>
      <c r="DO809" s="113"/>
      <c r="DP809" s="113"/>
      <c r="DQ809" s="113"/>
      <c r="DR809" s="113"/>
      <c r="DS809" s="113"/>
      <c r="DT809" s="113"/>
      <c r="DU809" s="113"/>
      <c r="DV809" s="113"/>
      <c r="DW809" s="113"/>
      <c r="DX809" s="113"/>
      <c r="DY809" s="113"/>
      <c r="DZ809" s="113"/>
      <c r="EA809" s="113"/>
      <c r="EB809" s="113"/>
      <c r="EC809" s="113"/>
      <c r="ED809" s="113"/>
      <c r="EE809" s="113"/>
      <c r="EF809" s="113"/>
      <c r="EG809" s="113"/>
      <c r="EH809" s="113"/>
      <c r="EI809" s="113"/>
      <c r="EJ809" s="113"/>
      <c r="EK809" s="113"/>
      <c r="EL809" s="113"/>
      <c r="EM809" s="113"/>
      <c r="EN809" s="113"/>
      <c r="EO809" s="113"/>
      <c r="EP809" s="113"/>
      <c r="EQ809" s="113"/>
      <c r="ER809" s="113"/>
    </row>
    <row r="810" spans="1:148">
      <c r="A810" s="113"/>
      <c r="B810" s="113"/>
      <c r="S810" s="113"/>
      <c r="T810" s="113"/>
      <c r="U810" s="113"/>
      <c r="V810" s="113"/>
      <c r="W810" s="113"/>
      <c r="X810" s="113"/>
      <c r="Y810" s="113"/>
      <c r="Z810" s="113"/>
      <c r="AA810" s="113"/>
      <c r="AB810" s="113"/>
      <c r="AC810" s="113"/>
      <c r="AD810" s="113"/>
      <c r="AE810" s="113"/>
      <c r="AF810" s="113"/>
      <c r="AG810" s="113"/>
      <c r="AH810" s="113"/>
      <c r="AI810" s="113"/>
      <c r="AJ810" s="113"/>
      <c r="AK810" s="113"/>
      <c r="AL810" s="113"/>
      <c r="AM810" s="113"/>
      <c r="AN810" s="113"/>
      <c r="AO810" s="113"/>
      <c r="AP810" s="113"/>
      <c r="AQ810" s="113"/>
      <c r="AR810" s="113"/>
      <c r="AS810" s="113"/>
      <c r="AT810" s="113"/>
      <c r="AU810" s="113"/>
      <c r="AV810" s="113"/>
      <c r="AW810" s="113"/>
      <c r="AX810" s="113"/>
      <c r="AY810" s="113"/>
      <c r="AZ810" s="113"/>
      <c r="BA810" s="113"/>
      <c r="BB810" s="113"/>
      <c r="BC810" s="113"/>
      <c r="BD810" s="113"/>
      <c r="BE810" s="113"/>
      <c r="BF810" s="113"/>
      <c r="BG810" s="113"/>
      <c r="BH810" s="113"/>
      <c r="BI810" s="113"/>
      <c r="BJ810" s="113"/>
      <c r="BK810" s="113"/>
      <c r="BL810" s="113"/>
      <c r="BM810" s="113"/>
      <c r="BN810" s="113"/>
      <c r="BO810" s="113"/>
      <c r="BP810" s="113"/>
      <c r="BQ810" s="113"/>
      <c r="BR810" s="113"/>
      <c r="BS810" s="113"/>
      <c r="BT810" s="113"/>
      <c r="BU810" s="113"/>
      <c r="BV810" s="113"/>
      <c r="BW810" s="113"/>
      <c r="BX810" s="113"/>
      <c r="BY810" s="113"/>
      <c r="BZ810" s="113"/>
      <c r="CA810" s="113"/>
      <c r="CB810" s="113"/>
      <c r="CC810" s="113"/>
      <c r="CD810" s="113"/>
      <c r="CE810" s="113"/>
      <c r="CF810" s="113"/>
      <c r="CG810" s="113"/>
      <c r="CH810" s="113"/>
      <c r="CI810" s="113"/>
      <c r="CJ810" s="113"/>
      <c r="CK810" s="113"/>
      <c r="CL810" s="113"/>
      <c r="CM810" s="113"/>
      <c r="CN810" s="113"/>
      <c r="CO810" s="113"/>
      <c r="CP810" s="113"/>
      <c r="CQ810" s="113"/>
      <c r="CR810" s="113"/>
      <c r="CS810" s="113"/>
      <c r="CT810" s="113"/>
      <c r="CU810" s="113"/>
      <c r="CV810" s="113"/>
      <c r="CW810" s="113"/>
      <c r="CX810" s="113"/>
      <c r="CY810" s="113"/>
      <c r="CZ810" s="113"/>
      <c r="DA810" s="113"/>
      <c r="DB810" s="113"/>
      <c r="DC810" s="113"/>
      <c r="DD810" s="113"/>
      <c r="DE810" s="113"/>
      <c r="DF810" s="113"/>
      <c r="DG810" s="113"/>
      <c r="DH810" s="113"/>
      <c r="DI810" s="113"/>
      <c r="DJ810" s="113"/>
      <c r="DK810" s="113"/>
      <c r="DL810" s="113"/>
      <c r="DM810" s="113"/>
      <c r="DN810" s="113"/>
      <c r="DO810" s="113"/>
      <c r="DP810" s="113"/>
      <c r="DQ810" s="113"/>
      <c r="DR810" s="113"/>
      <c r="DS810" s="113"/>
      <c r="DT810" s="113"/>
      <c r="DU810" s="113"/>
      <c r="DV810" s="113"/>
      <c r="DW810" s="113"/>
      <c r="DX810" s="113"/>
      <c r="DY810" s="113"/>
      <c r="DZ810" s="113"/>
      <c r="EA810" s="113"/>
      <c r="EB810" s="113"/>
      <c r="EC810" s="113"/>
      <c r="ED810" s="113"/>
      <c r="EE810" s="113"/>
      <c r="EF810" s="113"/>
      <c r="EG810" s="113"/>
      <c r="EH810" s="113"/>
      <c r="EI810" s="113"/>
      <c r="EJ810" s="113"/>
      <c r="EK810" s="113"/>
      <c r="EL810" s="113"/>
      <c r="EM810" s="113"/>
      <c r="EN810" s="113"/>
      <c r="EO810" s="113"/>
      <c r="EP810" s="113"/>
      <c r="EQ810" s="113"/>
      <c r="ER810" s="113"/>
    </row>
    <row r="811" spans="1:148">
      <c r="A811" s="113"/>
      <c r="B811" s="113"/>
      <c r="S811" s="113"/>
      <c r="T811" s="113"/>
      <c r="U811" s="113"/>
      <c r="V811" s="113"/>
      <c r="W811" s="113"/>
      <c r="X811" s="113"/>
      <c r="Y811" s="113"/>
      <c r="Z811" s="113"/>
      <c r="AA811" s="113"/>
      <c r="AB811" s="113"/>
      <c r="AC811" s="113"/>
      <c r="AD811" s="113"/>
      <c r="AE811" s="113"/>
      <c r="AF811" s="113"/>
      <c r="AG811" s="113"/>
      <c r="AH811" s="113"/>
      <c r="AI811" s="113"/>
      <c r="AJ811" s="113"/>
      <c r="AK811" s="113"/>
      <c r="AL811" s="113"/>
      <c r="AM811" s="113"/>
      <c r="AN811" s="113"/>
      <c r="AO811" s="113"/>
      <c r="AP811" s="113"/>
      <c r="AQ811" s="113"/>
      <c r="AR811" s="113"/>
      <c r="AS811" s="113"/>
      <c r="AT811" s="113"/>
      <c r="AU811" s="113"/>
      <c r="AV811" s="113"/>
      <c r="AW811" s="113"/>
      <c r="AX811" s="113"/>
      <c r="AY811" s="113"/>
      <c r="AZ811" s="113"/>
      <c r="BA811" s="113"/>
      <c r="BB811" s="113"/>
      <c r="BC811" s="113"/>
      <c r="BD811" s="113"/>
      <c r="BE811" s="113"/>
      <c r="BF811" s="113"/>
      <c r="BG811" s="113"/>
      <c r="BH811" s="113"/>
      <c r="BI811" s="113"/>
      <c r="BJ811" s="113"/>
      <c r="BK811" s="113"/>
      <c r="BL811" s="113"/>
      <c r="BM811" s="113"/>
      <c r="BN811" s="113"/>
      <c r="BO811" s="113"/>
      <c r="BP811" s="113"/>
      <c r="BQ811" s="113"/>
      <c r="BR811" s="113"/>
      <c r="BS811" s="113"/>
      <c r="BT811" s="113"/>
      <c r="BU811" s="113"/>
      <c r="BV811" s="113"/>
      <c r="BW811" s="113"/>
      <c r="BX811" s="113"/>
      <c r="BY811" s="113"/>
      <c r="BZ811" s="113"/>
      <c r="CA811" s="113"/>
      <c r="CB811" s="113"/>
      <c r="CC811" s="113"/>
      <c r="CD811" s="113"/>
      <c r="CE811" s="113"/>
      <c r="CF811" s="113"/>
      <c r="CG811" s="113"/>
      <c r="CH811" s="113"/>
      <c r="CI811" s="113"/>
      <c r="CJ811" s="113"/>
      <c r="CK811" s="113"/>
      <c r="CL811" s="113"/>
      <c r="CM811" s="113"/>
      <c r="CN811" s="113"/>
      <c r="CO811" s="113"/>
      <c r="CP811" s="113"/>
      <c r="CQ811" s="113"/>
      <c r="CR811" s="113"/>
      <c r="CS811" s="113"/>
      <c r="CT811" s="113"/>
      <c r="CU811" s="113"/>
      <c r="CV811" s="113"/>
      <c r="CW811" s="113"/>
      <c r="CX811" s="113"/>
      <c r="CY811" s="113"/>
      <c r="CZ811" s="113"/>
      <c r="DA811" s="113"/>
      <c r="DB811" s="113"/>
      <c r="DC811" s="113"/>
      <c r="DD811" s="113"/>
      <c r="DE811" s="113"/>
      <c r="DF811" s="113"/>
      <c r="DG811" s="113"/>
      <c r="DH811" s="113"/>
      <c r="DI811" s="113"/>
      <c r="DJ811" s="113"/>
      <c r="DK811" s="113"/>
      <c r="DL811" s="113"/>
      <c r="DM811" s="113"/>
      <c r="DN811" s="113"/>
      <c r="DO811" s="113"/>
      <c r="DP811" s="113"/>
      <c r="DQ811" s="113"/>
      <c r="DR811" s="113"/>
      <c r="DS811" s="113"/>
      <c r="DT811" s="113"/>
      <c r="DU811" s="113"/>
      <c r="DV811" s="113"/>
      <c r="DW811" s="113"/>
      <c r="DX811" s="113"/>
      <c r="DY811" s="113"/>
      <c r="DZ811" s="113"/>
      <c r="EA811" s="113"/>
      <c r="EB811" s="113"/>
      <c r="EC811" s="113"/>
      <c r="ED811" s="113"/>
      <c r="EE811" s="113"/>
      <c r="EF811" s="113"/>
      <c r="EG811" s="113"/>
      <c r="EH811" s="113"/>
      <c r="EI811" s="113"/>
      <c r="EJ811" s="113"/>
      <c r="EK811" s="113"/>
      <c r="EL811" s="113"/>
      <c r="EM811" s="113"/>
      <c r="EN811" s="113"/>
      <c r="EO811" s="113"/>
      <c r="EP811" s="113"/>
      <c r="EQ811" s="113"/>
      <c r="ER811" s="113"/>
    </row>
    <row r="812" spans="1:148">
      <c r="A812" s="113"/>
      <c r="B812" s="113"/>
      <c r="S812" s="113"/>
      <c r="T812" s="113"/>
      <c r="U812" s="113"/>
      <c r="V812" s="113"/>
      <c r="W812" s="113"/>
      <c r="X812" s="113"/>
      <c r="Y812" s="113"/>
      <c r="Z812" s="113"/>
      <c r="AA812" s="113"/>
      <c r="AB812" s="113"/>
      <c r="AC812" s="113"/>
      <c r="AD812" s="113"/>
      <c r="AE812" s="113"/>
      <c r="AF812" s="113"/>
      <c r="AG812" s="113"/>
      <c r="AH812" s="113"/>
      <c r="AI812" s="113"/>
      <c r="AJ812" s="113"/>
      <c r="AK812" s="113"/>
      <c r="AL812" s="113"/>
      <c r="AM812" s="113"/>
      <c r="AN812" s="113"/>
      <c r="AO812" s="113"/>
      <c r="AP812" s="113"/>
      <c r="AQ812" s="113"/>
      <c r="AR812" s="113"/>
      <c r="AS812" s="113"/>
      <c r="AT812" s="113"/>
      <c r="AU812" s="113"/>
      <c r="AV812" s="113"/>
      <c r="AW812" s="113"/>
      <c r="AX812" s="113"/>
      <c r="AY812" s="113"/>
      <c r="AZ812" s="113"/>
      <c r="BA812" s="113"/>
      <c r="BB812" s="113"/>
      <c r="BC812" s="113"/>
      <c r="BD812" s="113"/>
      <c r="BE812" s="113"/>
      <c r="BF812" s="113"/>
      <c r="BG812" s="113"/>
      <c r="BH812" s="113"/>
      <c r="BI812" s="113"/>
      <c r="BJ812" s="113"/>
      <c r="BK812" s="113"/>
      <c r="BL812" s="113"/>
      <c r="BM812" s="113"/>
      <c r="BN812" s="113"/>
      <c r="BO812" s="113"/>
      <c r="BP812" s="113"/>
      <c r="BQ812" s="113"/>
      <c r="BR812" s="113"/>
      <c r="BS812" s="113"/>
      <c r="BT812" s="113"/>
      <c r="BU812" s="113"/>
      <c r="BV812" s="113"/>
      <c r="BW812" s="113"/>
      <c r="BX812" s="113"/>
      <c r="BY812" s="113"/>
      <c r="BZ812" s="113"/>
      <c r="CA812" s="113"/>
      <c r="CB812" s="113"/>
      <c r="CC812" s="113"/>
      <c r="CD812" s="113"/>
      <c r="CE812" s="113"/>
      <c r="CF812" s="113"/>
      <c r="CG812" s="113"/>
      <c r="CH812" s="113"/>
      <c r="CI812" s="113"/>
      <c r="CJ812" s="113"/>
      <c r="CK812" s="113"/>
      <c r="CL812" s="113"/>
      <c r="CM812" s="113"/>
      <c r="CN812" s="113"/>
      <c r="CO812" s="113"/>
      <c r="CP812" s="113"/>
      <c r="CQ812" s="113"/>
      <c r="CR812" s="113"/>
      <c r="CS812" s="113"/>
      <c r="CT812" s="113"/>
      <c r="CU812" s="113"/>
      <c r="CV812" s="113"/>
      <c r="CW812" s="113"/>
      <c r="CX812" s="113"/>
      <c r="CY812" s="113"/>
      <c r="CZ812" s="113"/>
      <c r="DA812" s="113"/>
      <c r="DB812" s="113"/>
      <c r="DC812" s="113"/>
      <c r="DD812" s="113"/>
      <c r="DE812" s="113"/>
      <c r="DF812" s="113"/>
      <c r="DG812" s="113"/>
      <c r="DH812" s="113"/>
      <c r="DI812" s="113"/>
      <c r="DJ812" s="113"/>
      <c r="DK812" s="113"/>
      <c r="DL812" s="113"/>
      <c r="DM812" s="113"/>
      <c r="DN812" s="113"/>
      <c r="DO812" s="113"/>
      <c r="DP812" s="113"/>
      <c r="DQ812" s="113"/>
      <c r="DR812" s="113"/>
      <c r="DS812" s="113"/>
      <c r="DT812" s="113"/>
      <c r="DU812" s="113"/>
      <c r="DV812" s="113"/>
      <c r="DW812" s="113"/>
      <c r="DX812" s="113"/>
      <c r="DY812" s="113"/>
      <c r="DZ812" s="113"/>
      <c r="EA812" s="113"/>
      <c r="EB812" s="113"/>
      <c r="EC812" s="113"/>
      <c r="ED812" s="113"/>
      <c r="EE812" s="113"/>
      <c r="EF812" s="113"/>
      <c r="EG812" s="113"/>
      <c r="EH812" s="113"/>
      <c r="EI812" s="113"/>
      <c r="EJ812" s="113"/>
      <c r="EK812" s="113"/>
      <c r="EL812" s="113"/>
      <c r="EM812" s="113"/>
      <c r="EN812" s="113"/>
      <c r="EO812" s="113"/>
      <c r="EP812" s="113"/>
      <c r="EQ812" s="113"/>
      <c r="ER812" s="113"/>
    </row>
    <row r="813" spans="1:148">
      <c r="A813" s="113"/>
      <c r="B813" s="113"/>
      <c r="S813" s="113"/>
      <c r="T813" s="113"/>
      <c r="U813" s="113"/>
      <c r="V813" s="113"/>
      <c r="W813" s="113"/>
      <c r="X813" s="113"/>
      <c r="Y813" s="113"/>
      <c r="Z813" s="113"/>
      <c r="AA813" s="113"/>
      <c r="AB813" s="113"/>
      <c r="AC813" s="113"/>
      <c r="AD813" s="113"/>
      <c r="AE813" s="113"/>
      <c r="AF813" s="113"/>
      <c r="AG813" s="113"/>
      <c r="AH813" s="113"/>
      <c r="AI813" s="113"/>
      <c r="AJ813" s="113"/>
      <c r="AK813" s="113"/>
      <c r="AL813" s="113"/>
      <c r="AM813" s="113"/>
      <c r="AN813" s="113"/>
      <c r="AO813" s="113"/>
      <c r="AP813" s="113"/>
      <c r="AQ813" s="113"/>
      <c r="AR813" s="113"/>
      <c r="AS813" s="113"/>
      <c r="AT813" s="113"/>
      <c r="AU813" s="113"/>
      <c r="AV813" s="113"/>
      <c r="AW813" s="113"/>
      <c r="AX813" s="113"/>
      <c r="AY813" s="113"/>
      <c r="AZ813" s="113"/>
      <c r="BA813" s="113"/>
      <c r="BB813" s="113"/>
      <c r="BC813" s="113"/>
      <c r="BD813" s="113"/>
      <c r="BE813" s="113"/>
      <c r="BF813" s="113"/>
      <c r="BG813" s="113"/>
      <c r="BH813" s="113"/>
      <c r="BI813" s="113"/>
      <c r="BJ813" s="113"/>
      <c r="BK813" s="113"/>
      <c r="BL813" s="113"/>
      <c r="BM813" s="113"/>
      <c r="BN813" s="113"/>
      <c r="BO813" s="113"/>
      <c r="BP813" s="113"/>
      <c r="BQ813" s="113"/>
      <c r="BR813" s="113"/>
      <c r="BS813" s="113"/>
      <c r="BT813" s="113"/>
      <c r="BU813" s="113"/>
      <c r="BV813" s="113"/>
      <c r="BW813" s="113"/>
      <c r="BX813" s="113"/>
      <c r="BY813" s="113"/>
      <c r="BZ813" s="113"/>
      <c r="CA813" s="113"/>
      <c r="CB813" s="113"/>
      <c r="CC813" s="113"/>
      <c r="CD813" s="113"/>
      <c r="CE813" s="113"/>
      <c r="CF813" s="113"/>
      <c r="CG813" s="113"/>
      <c r="CH813" s="113"/>
      <c r="CI813" s="113"/>
      <c r="CJ813" s="113"/>
      <c r="CK813" s="113"/>
      <c r="CL813" s="113"/>
      <c r="CM813" s="113"/>
      <c r="CN813" s="113"/>
      <c r="CO813" s="113"/>
      <c r="CP813" s="113"/>
      <c r="CQ813" s="113"/>
      <c r="CR813" s="113"/>
      <c r="CS813" s="113"/>
      <c r="CT813" s="113"/>
      <c r="CU813" s="113"/>
      <c r="CV813" s="113"/>
      <c r="CW813" s="113"/>
      <c r="CX813" s="113"/>
      <c r="CY813" s="113"/>
      <c r="CZ813" s="113"/>
      <c r="DA813" s="113"/>
      <c r="DB813" s="113"/>
      <c r="DC813" s="113"/>
      <c r="DD813" s="113"/>
      <c r="DE813" s="113"/>
      <c r="DF813" s="113"/>
      <c r="DG813" s="113"/>
      <c r="DH813" s="113"/>
      <c r="DI813" s="113"/>
      <c r="DJ813" s="113"/>
      <c r="DK813" s="113"/>
      <c r="DL813" s="113"/>
      <c r="DM813" s="113"/>
      <c r="DN813" s="113"/>
      <c r="DO813" s="113"/>
      <c r="DP813" s="113"/>
      <c r="DQ813" s="113"/>
      <c r="DR813" s="113"/>
      <c r="DS813" s="113"/>
      <c r="DT813" s="113"/>
      <c r="DU813" s="113"/>
      <c r="DV813" s="113"/>
      <c r="DW813" s="113"/>
      <c r="DX813" s="113"/>
      <c r="DY813" s="113"/>
      <c r="DZ813" s="113"/>
      <c r="EA813" s="113"/>
      <c r="EB813" s="113"/>
      <c r="EC813" s="113"/>
      <c r="ED813" s="113"/>
      <c r="EE813" s="113"/>
      <c r="EF813" s="113"/>
      <c r="EG813" s="113"/>
      <c r="EH813" s="113"/>
      <c r="EI813" s="113"/>
      <c r="EJ813" s="113"/>
      <c r="EK813" s="113"/>
      <c r="EL813" s="113"/>
      <c r="EM813" s="113"/>
      <c r="EN813" s="113"/>
      <c r="EO813" s="113"/>
      <c r="EP813" s="113"/>
      <c r="EQ813" s="113"/>
      <c r="ER813" s="113"/>
    </row>
    <row r="814" spans="1:148">
      <c r="A814" s="113"/>
      <c r="B814" s="113"/>
      <c r="S814" s="113"/>
      <c r="T814" s="113"/>
      <c r="U814" s="113"/>
      <c r="V814" s="113"/>
      <c r="W814" s="113"/>
      <c r="X814" s="113"/>
      <c r="Y814" s="113"/>
      <c r="Z814" s="113"/>
      <c r="AA814" s="113"/>
      <c r="AB814" s="113"/>
      <c r="AC814" s="113"/>
      <c r="AD814" s="113"/>
      <c r="AE814" s="113"/>
      <c r="AF814" s="113"/>
      <c r="AG814" s="113"/>
      <c r="AH814" s="113"/>
      <c r="AI814" s="113"/>
      <c r="AJ814" s="113"/>
      <c r="AK814" s="113"/>
      <c r="AL814" s="113"/>
      <c r="AM814" s="113"/>
      <c r="AN814" s="113"/>
      <c r="AO814" s="113"/>
      <c r="AP814" s="113"/>
      <c r="AQ814" s="113"/>
      <c r="AR814" s="113"/>
      <c r="AS814" s="113"/>
      <c r="AT814" s="113"/>
      <c r="AU814" s="113"/>
      <c r="AV814" s="113"/>
      <c r="AW814" s="113"/>
      <c r="AX814" s="113"/>
      <c r="AY814" s="113"/>
      <c r="AZ814" s="113"/>
      <c r="BA814" s="113"/>
      <c r="BB814" s="113"/>
      <c r="BC814" s="113"/>
      <c r="BD814" s="113"/>
      <c r="BE814" s="113"/>
      <c r="BF814" s="113"/>
      <c r="BG814" s="113"/>
      <c r="BH814" s="113"/>
      <c r="BI814" s="113"/>
      <c r="BJ814" s="113"/>
      <c r="BK814" s="113"/>
      <c r="BL814" s="113"/>
      <c r="BM814" s="113"/>
      <c r="BN814" s="113"/>
      <c r="BO814" s="113"/>
      <c r="BP814" s="113"/>
      <c r="BQ814" s="113"/>
      <c r="BR814" s="113"/>
      <c r="BS814" s="113"/>
      <c r="BT814" s="113"/>
      <c r="BU814" s="113"/>
      <c r="BV814" s="113"/>
      <c r="BW814" s="113"/>
      <c r="BX814" s="113"/>
      <c r="BY814" s="113"/>
      <c r="BZ814" s="113"/>
      <c r="CA814" s="113"/>
      <c r="CB814" s="113"/>
      <c r="CC814" s="113"/>
      <c r="CD814" s="113"/>
      <c r="CE814" s="113"/>
      <c r="CF814" s="113"/>
      <c r="CG814" s="113"/>
      <c r="CH814" s="113"/>
      <c r="CI814" s="113"/>
      <c r="CJ814" s="113"/>
      <c r="CK814" s="113"/>
      <c r="CL814" s="113"/>
      <c r="CM814" s="113"/>
      <c r="CN814" s="113"/>
      <c r="CO814" s="113"/>
      <c r="CP814" s="113"/>
      <c r="CQ814" s="113"/>
      <c r="CR814" s="113"/>
      <c r="CS814" s="113"/>
      <c r="CT814" s="113"/>
      <c r="CU814" s="113"/>
      <c r="CV814" s="113"/>
      <c r="CW814" s="113"/>
      <c r="CX814" s="113"/>
      <c r="CY814" s="113"/>
      <c r="CZ814" s="113"/>
      <c r="DA814" s="113"/>
      <c r="DB814" s="113"/>
      <c r="DC814" s="113"/>
      <c r="DD814" s="113"/>
      <c r="DE814" s="113"/>
      <c r="DF814" s="113"/>
      <c r="DG814" s="113"/>
      <c r="DH814" s="113"/>
      <c r="DI814" s="113"/>
      <c r="DJ814" s="113"/>
      <c r="DK814" s="113"/>
      <c r="DL814" s="113"/>
      <c r="DM814" s="113"/>
      <c r="DN814" s="113"/>
      <c r="DO814" s="113"/>
      <c r="DP814" s="113"/>
      <c r="DQ814" s="113"/>
      <c r="DR814" s="113"/>
      <c r="DS814" s="113"/>
      <c r="DT814" s="113"/>
      <c r="DU814" s="113"/>
      <c r="DV814" s="113"/>
      <c r="DW814" s="113"/>
      <c r="DX814" s="113"/>
      <c r="DY814" s="113"/>
      <c r="DZ814" s="113"/>
      <c r="EA814" s="113"/>
      <c r="EB814" s="113"/>
      <c r="EC814" s="113"/>
      <c r="ED814" s="113"/>
      <c r="EE814" s="113"/>
      <c r="EF814" s="113"/>
      <c r="EG814" s="113"/>
      <c r="EH814" s="113"/>
      <c r="EI814" s="113"/>
      <c r="EJ814" s="113"/>
      <c r="EK814" s="113"/>
      <c r="EL814" s="113"/>
      <c r="EM814" s="113"/>
      <c r="EN814" s="113"/>
      <c r="EO814" s="113"/>
      <c r="EP814" s="113"/>
      <c r="EQ814" s="113"/>
      <c r="ER814" s="113"/>
    </row>
    <row r="815" spans="1:148">
      <c r="A815" s="113"/>
      <c r="B815" s="113"/>
      <c r="S815" s="113"/>
      <c r="T815" s="113"/>
      <c r="U815" s="113"/>
      <c r="V815" s="113"/>
      <c r="W815" s="113"/>
      <c r="X815" s="113"/>
      <c r="Y815" s="113"/>
      <c r="Z815" s="113"/>
      <c r="AA815" s="113"/>
      <c r="AB815" s="113"/>
      <c r="AC815" s="113"/>
      <c r="AD815" s="113"/>
      <c r="AE815" s="113"/>
      <c r="AF815" s="113"/>
      <c r="AG815" s="113"/>
      <c r="AH815" s="113"/>
      <c r="AI815" s="113"/>
      <c r="AJ815" s="113"/>
      <c r="AK815" s="113"/>
      <c r="AL815" s="113"/>
      <c r="AM815" s="113"/>
      <c r="AN815" s="113"/>
      <c r="AO815" s="113"/>
      <c r="AP815" s="113"/>
      <c r="AQ815" s="113"/>
      <c r="AR815" s="113"/>
      <c r="AS815" s="113"/>
      <c r="AT815" s="113"/>
      <c r="AU815" s="113"/>
      <c r="AV815" s="113"/>
      <c r="AW815" s="113"/>
      <c r="AX815" s="113"/>
      <c r="AY815" s="113"/>
      <c r="AZ815" s="113"/>
      <c r="BA815" s="113"/>
      <c r="BB815" s="113"/>
      <c r="BC815" s="113"/>
      <c r="BD815" s="113"/>
      <c r="BE815" s="113"/>
      <c r="BF815" s="113"/>
      <c r="BG815" s="113"/>
      <c r="BH815" s="113"/>
      <c r="BI815" s="113"/>
      <c r="BJ815" s="113"/>
      <c r="BK815" s="113"/>
      <c r="BL815" s="113"/>
      <c r="BM815" s="113"/>
      <c r="BN815" s="113"/>
      <c r="BO815" s="113"/>
      <c r="BP815" s="113"/>
      <c r="BQ815" s="113"/>
      <c r="BR815" s="113"/>
      <c r="BS815" s="113"/>
      <c r="BT815" s="113"/>
      <c r="BU815" s="113"/>
      <c r="BV815" s="113"/>
      <c r="BW815" s="113"/>
      <c r="BX815" s="113"/>
      <c r="BY815" s="113"/>
      <c r="BZ815" s="113"/>
      <c r="CA815" s="113"/>
      <c r="CB815" s="113"/>
      <c r="CC815" s="113"/>
      <c r="CD815" s="113"/>
      <c r="CE815" s="113"/>
      <c r="CF815" s="113"/>
      <c r="CG815" s="113"/>
      <c r="CH815" s="113"/>
      <c r="CI815" s="113"/>
      <c r="CJ815" s="113"/>
      <c r="CK815" s="113"/>
      <c r="CL815" s="113"/>
      <c r="CM815" s="113"/>
      <c r="CN815" s="113"/>
      <c r="CO815" s="113"/>
      <c r="CP815" s="113"/>
      <c r="CQ815" s="113"/>
      <c r="CR815" s="113"/>
      <c r="CS815" s="113"/>
      <c r="CT815" s="113"/>
      <c r="CU815" s="113"/>
      <c r="CV815" s="113"/>
      <c r="CW815" s="113"/>
      <c r="CX815" s="113"/>
      <c r="CY815" s="113"/>
      <c r="CZ815" s="113"/>
      <c r="DA815" s="113"/>
      <c r="DB815" s="113"/>
      <c r="DC815" s="113"/>
      <c r="DD815" s="113"/>
      <c r="DE815" s="113"/>
      <c r="DF815" s="113"/>
      <c r="DG815" s="113"/>
      <c r="DH815" s="113"/>
      <c r="DI815" s="113"/>
      <c r="DJ815" s="113"/>
      <c r="DK815" s="113"/>
      <c r="DL815" s="113"/>
      <c r="DM815" s="113"/>
      <c r="DN815" s="113"/>
      <c r="DO815" s="113"/>
      <c r="DP815" s="113"/>
      <c r="DQ815" s="113"/>
      <c r="DR815" s="113"/>
      <c r="DS815" s="113"/>
      <c r="DT815" s="113"/>
      <c r="DU815" s="113"/>
      <c r="DV815" s="113"/>
      <c r="DW815" s="113"/>
      <c r="DX815" s="113"/>
      <c r="DY815" s="113"/>
      <c r="DZ815" s="113"/>
      <c r="EA815" s="113"/>
      <c r="EB815" s="113"/>
      <c r="EC815" s="113"/>
      <c r="ED815" s="113"/>
      <c r="EE815" s="113"/>
      <c r="EF815" s="113"/>
      <c r="EG815" s="113"/>
      <c r="EH815" s="113"/>
      <c r="EI815" s="113"/>
      <c r="EJ815" s="113"/>
      <c r="EK815" s="113"/>
      <c r="EL815" s="113"/>
      <c r="EM815" s="113"/>
      <c r="EN815" s="113"/>
      <c r="EO815" s="113"/>
      <c r="EP815" s="113"/>
      <c r="EQ815" s="113"/>
      <c r="ER815" s="113"/>
    </row>
    <row r="816" spans="1:148">
      <c r="A816" s="113"/>
      <c r="B816" s="113"/>
      <c r="S816" s="113"/>
      <c r="T816" s="113"/>
      <c r="U816" s="113"/>
      <c r="V816" s="113"/>
      <c r="W816" s="113"/>
      <c r="X816" s="113"/>
      <c r="Y816" s="113"/>
      <c r="Z816" s="113"/>
      <c r="AA816" s="113"/>
      <c r="AB816" s="113"/>
      <c r="AC816" s="113"/>
      <c r="AD816" s="113"/>
      <c r="AE816" s="113"/>
      <c r="AF816" s="113"/>
      <c r="AG816" s="113"/>
      <c r="AH816" s="113"/>
      <c r="AI816" s="113"/>
      <c r="AJ816" s="113"/>
      <c r="AK816" s="113"/>
      <c r="AL816" s="113"/>
      <c r="AM816" s="113"/>
      <c r="AN816" s="113"/>
      <c r="AO816" s="113"/>
      <c r="AP816" s="113"/>
      <c r="AQ816" s="113"/>
      <c r="AR816" s="113"/>
      <c r="AS816" s="113"/>
      <c r="AT816" s="113"/>
      <c r="AU816" s="113"/>
      <c r="AV816" s="113"/>
      <c r="AW816" s="113"/>
      <c r="AX816" s="113"/>
      <c r="AY816" s="113"/>
      <c r="AZ816" s="113"/>
      <c r="BA816" s="113"/>
      <c r="BB816" s="113"/>
      <c r="BC816" s="113"/>
      <c r="BD816" s="113"/>
      <c r="BE816" s="113"/>
      <c r="BF816" s="113"/>
      <c r="BG816" s="113"/>
      <c r="BH816" s="113"/>
      <c r="BI816" s="113"/>
      <c r="BJ816" s="113"/>
      <c r="BK816" s="113"/>
      <c r="BL816" s="113"/>
      <c r="BM816" s="113"/>
      <c r="BN816" s="113"/>
      <c r="BO816" s="113"/>
      <c r="BP816" s="113"/>
      <c r="BQ816" s="113"/>
      <c r="BR816" s="113"/>
      <c r="BS816" s="113"/>
      <c r="BT816" s="113"/>
      <c r="BU816" s="113"/>
      <c r="BV816" s="113"/>
      <c r="BW816" s="113"/>
      <c r="BX816" s="113"/>
      <c r="BY816" s="113"/>
      <c r="BZ816" s="113"/>
      <c r="CA816" s="113"/>
      <c r="CB816" s="113"/>
      <c r="CC816" s="113"/>
      <c r="CD816" s="113"/>
      <c r="CE816" s="113"/>
      <c r="CF816" s="113"/>
      <c r="CG816" s="113"/>
      <c r="CH816" s="113"/>
      <c r="CI816" s="113"/>
      <c r="CJ816" s="113"/>
      <c r="CK816" s="113"/>
      <c r="CL816" s="113"/>
      <c r="CM816" s="113"/>
      <c r="CN816" s="113"/>
      <c r="CO816" s="113"/>
      <c r="CP816" s="113"/>
      <c r="CQ816" s="113"/>
      <c r="CR816" s="113"/>
      <c r="CS816" s="113"/>
      <c r="CT816" s="113"/>
      <c r="CU816" s="113"/>
      <c r="CV816" s="113"/>
      <c r="CW816" s="113"/>
      <c r="CX816" s="113"/>
      <c r="CY816" s="113"/>
      <c r="CZ816" s="113"/>
      <c r="DA816" s="113"/>
      <c r="DB816" s="113"/>
      <c r="DC816" s="113"/>
      <c r="DD816" s="113"/>
      <c r="DE816" s="113"/>
      <c r="DF816" s="113"/>
      <c r="DG816" s="113"/>
      <c r="DH816" s="113"/>
      <c r="DI816" s="113"/>
      <c r="DJ816" s="113"/>
      <c r="DK816" s="113"/>
      <c r="DL816" s="113"/>
      <c r="DM816" s="113"/>
      <c r="DN816" s="113"/>
      <c r="DO816" s="113"/>
      <c r="DP816" s="113"/>
      <c r="DQ816" s="113"/>
      <c r="DR816" s="113"/>
      <c r="DS816" s="113"/>
      <c r="DT816" s="113"/>
      <c r="DU816" s="113"/>
      <c r="DV816" s="113"/>
      <c r="DW816" s="113"/>
      <c r="DX816" s="113"/>
      <c r="DY816" s="113"/>
      <c r="DZ816" s="113"/>
      <c r="EA816" s="113"/>
      <c r="EB816" s="113"/>
      <c r="EC816" s="113"/>
      <c r="ED816" s="113"/>
      <c r="EE816" s="113"/>
      <c r="EF816" s="113"/>
      <c r="EG816" s="113"/>
      <c r="EH816" s="113"/>
      <c r="EI816" s="113"/>
      <c r="EJ816" s="113"/>
      <c r="EK816" s="113"/>
      <c r="EL816" s="113"/>
      <c r="EM816" s="113"/>
      <c r="EN816" s="113"/>
      <c r="EO816" s="113"/>
      <c r="EP816" s="113"/>
      <c r="EQ816" s="113"/>
      <c r="ER816" s="113"/>
    </row>
    <row r="817" spans="1:148">
      <c r="A817" s="113"/>
      <c r="B817" s="113"/>
      <c r="S817" s="113"/>
      <c r="T817" s="113"/>
      <c r="U817" s="113"/>
      <c r="V817" s="113"/>
      <c r="W817" s="113"/>
      <c r="X817" s="113"/>
      <c r="Y817" s="113"/>
      <c r="Z817" s="113"/>
      <c r="AA817" s="113"/>
      <c r="AB817" s="113"/>
      <c r="AC817" s="113"/>
      <c r="AD817" s="113"/>
      <c r="AE817" s="113"/>
      <c r="AF817" s="113"/>
      <c r="AG817" s="113"/>
      <c r="AH817" s="113"/>
      <c r="AI817" s="113"/>
      <c r="AJ817" s="113"/>
      <c r="AK817" s="113"/>
      <c r="AL817" s="113"/>
      <c r="AM817" s="113"/>
      <c r="AN817" s="113"/>
      <c r="AO817" s="113"/>
      <c r="AP817" s="113"/>
      <c r="AQ817" s="113"/>
      <c r="AR817" s="113"/>
      <c r="AS817" s="113"/>
      <c r="AT817" s="113"/>
      <c r="AU817" s="113"/>
      <c r="AV817" s="113"/>
      <c r="AW817" s="113"/>
      <c r="AX817" s="113"/>
      <c r="AY817" s="113"/>
      <c r="AZ817" s="113"/>
      <c r="BA817" s="113"/>
      <c r="BB817" s="113"/>
      <c r="BC817" s="113"/>
      <c r="BD817" s="113"/>
      <c r="BE817" s="113"/>
      <c r="BF817" s="113"/>
      <c r="BG817" s="113"/>
      <c r="BH817" s="113"/>
      <c r="BI817" s="113"/>
      <c r="BJ817" s="113"/>
      <c r="BK817" s="113"/>
      <c r="BL817" s="113"/>
      <c r="BM817" s="113"/>
      <c r="BN817" s="113"/>
      <c r="BO817" s="113"/>
      <c r="BP817" s="113"/>
      <c r="BQ817" s="113"/>
      <c r="BR817" s="113"/>
      <c r="BS817" s="113"/>
      <c r="BT817" s="113"/>
      <c r="BU817" s="113"/>
      <c r="BV817" s="113"/>
      <c r="BW817" s="113"/>
      <c r="BX817" s="113"/>
      <c r="BY817" s="113"/>
      <c r="BZ817" s="113"/>
      <c r="CA817" s="113"/>
      <c r="CB817" s="113"/>
      <c r="CC817" s="113"/>
      <c r="CD817" s="113"/>
      <c r="CE817" s="113"/>
      <c r="CF817" s="113"/>
      <c r="CG817" s="113"/>
      <c r="CH817" s="113"/>
      <c r="CI817" s="113"/>
      <c r="CJ817" s="113"/>
      <c r="CK817" s="113"/>
      <c r="CL817" s="113"/>
      <c r="CM817" s="113"/>
      <c r="CN817" s="113"/>
      <c r="CO817" s="113"/>
      <c r="CP817" s="113"/>
      <c r="CQ817" s="113"/>
      <c r="CR817" s="113"/>
      <c r="CS817" s="113"/>
      <c r="CT817" s="113"/>
      <c r="CU817" s="113"/>
      <c r="CV817" s="113"/>
      <c r="CW817" s="113"/>
      <c r="CX817" s="113"/>
      <c r="CY817" s="113"/>
      <c r="CZ817" s="113"/>
      <c r="DA817" s="113"/>
      <c r="DB817" s="113"/>
      <c r="DC817" s="113"/>
      <c r="DD817" s="113"/>
      <c r="DE817" s="113"/>
      <c r="DF817" s="113"/>
      <c r="DG817" s="113"/>
      <c r="DH817" s="113"/>
      <c r="DI817" s="113"/>
      <c r="DJ817" s="113"/>
      <c r="DK817" s="113"/>
      <c r="DL817" s="113"/>
      <c r="DM817" s="113"/>
      <c r="DN817" s="113"/>
      <c r="DO817" s="113"/>
      <c r="DP817" s="113"/>
      <c r="DQ817" s="113"/>
      <c r="DR817" s="113"/>
      <c r="DS817" s="113"/>
      <c r="DT817" s="113"/>
      <c r="DU817" s="113"/>
      <c r="DV817" s="113"/>
      <c r="DW817" s="113"/>
      <c r="DX817" s="113"/>
      <c r="DY817" s="113"/>
      <c r="DZ817" s="113"/>
      <c r="EA817" s="113"/>
      <c r="EB817" s="113"/>
      <c r="EC817" s="113"/>
      <c r="ED817" s="113"/>
      <c r="EE817" s="113"/>
      <c r="EF817" s="113"/>
      <c r="EG817" s="113"/>
      <c r="EH817" s="113"/>
      <c r="EI817" s="113"/>
      <c r="EJ817" s="113"/>
      <c r="EK817" s="113"/>
      <c r="EL817" s="113"/>
      <c r="EM817" s="113"/>
      <c r="EN817" s="113"/>
      <c r="EO817" s="113"/>
      <c r="EP817" s="113"/>
      <c r="EQ817" s="113"/>
      <c r="ER817" s="113"/>
    </row>
    <row r="818" spans="1:148">
      <c r="A818" s="113"/>
      <c r="B818" s="113"/>
      <c r="S818" s="113"/>
      <c r="T818" s="113"/>
      <c r="U818" s="113"/>
      <c r="V818" s="113"/>
      <c r="W818" s="113"/>
      <c r="X818" s="113"/>
      <c r="Y818" s="113"/>
      <c r="Z818" s="113"/>
      <c r="AA818" s="113"/>
      <c r="AB818" s="113"/>
      <c r="AC818" s="113"/>
      <c r="AD818" s="113"/>
      <c r="AE818" s="113"/>
      <c r="AF818" s="113"/>
      <c r="AG818" s="113"/>
      <c r="AH818" s="113"/>
      <c r="AI818" s="113"/>
      <c r="AJ818" s="113"/>
      <c r="AK818" s="113"/>
      <c r="AL818" s="113"/>
      <c r="AM818" s="113"/>
      <c r="AN818" s="113"/>
      <c r="AO818" s="113"/>
      <c r="AP818" s="113"/>
      <c r="AQ818" s="113"/>
      <c r="AR818" s="113"/>
      <c r="AS818" s="113"/>
      <c r="AT818" s="113"/>
      <c r="AU818" s="113"/>
      <c r="AV818" s="113"/>
      <c r="AW818" s="113"/>
      <c r="AX818" s="113"/>
      <c r="AY818" s="113"/>
      <c r="AZ818" s="113"/>
      <c r="BA818" s="113"/>
      <c r="BB818" s="113"/>
      <c r="BC818" s="113"/>
      <c r="BD818" s="113"/>
      <c r="BE818" s="113"/>
      <c r="BF818" s="113"/>
      <c r="BG818" s="113"/>
      <c r="BH818" s="113"/>
      <c r="BI818" s="113"/>
      <c r="BJ818" s="113"/>
      <c r="BK818" s="113"/>
      <c r="BL818" s="113"/>
      <c r="BM818" s="113"/>
      <c r="BN818" s="113"/>
      <c r="BO818" s="113"/>
      <c r="BP818" s="113"/>
      <c r="BQ818" s="113"/>
      <c r="BR818" s="113"/>
      <c r="BS818" s="113"/>
      <c r="BT818" s="113"/>
      <c r="BU818" s="113"/>
      <c r="BV818" s="113"/>
      <c r="BW818" s="113"/>
      <c r="BX818" s="113"/>
      <c r="BY818" s="113"/>
      <c r="BZ818" s="113"/>
      <c r="CA818" s="113"/>
      <c r="CB818" s="113"/>
      <c r="CC818" s="113"/>
      <c r="CD818" s="113"/>
      <c r="CE818" s="113"/>
      <c r="CF818" s="113"/>
      <c r="CG818" s="113"/>
      <c r="CH818" s="113"/>
      <c r="CI818" s="113"/>
      <c r="CJ818" s="113"/>
      <c r="CK818" s="113"/>
      <c r="CL818" s="113"/>
      <c r="CM818" s="113"/>
      <c r="CN818" s="113"/>
      <c r="CO818" s="113"/>
      <c r="CP818" s="113"/>
      <c r="CQ818" s="113"/>
      <c r="CR818" s="113"/>
      <c r="CS818" s="113"/>
      <c r="CT818" s="113"/>
      <c r="CU818" s="113"/>
      <c r="CV818" s="113"/>
      <c r="CW818" s="113"/>
      <c r="CX818" s="113"/>
      <c r="CY818" s="113"/>
      <c r="CZ818" s="113"/>
      <c r="DA818" s="113"/>
      <c r="DB818" s="113"/>
      <c r="DC818" s="113"/>
      <c r="DD818" s="113"/>
      <c r="DE818" s="113"/>
      <c r="DF818" s="113"/>
      <c r="DG818" s="113"/>
      <c r="DH818" s="113"/>
      <c r="DI818" s="113"/>
      <c r="DJ818" s="113"/>
      <c r="DK818" s="113"/>
      <c r="DL818" s="113"/>
      <c r="DM818" s="113"/>
      <c r="DN818" s="113"/>
      <c r="DO818" s="113"/>
      <c r="DP818" s="113"/>
      <c r="DQ818" s="113"/>
      <c r="DR818" s="113"/>
      <c r="DS818" s="113"/>
      <c r="DT818" s="113"/>
      <c r="DU818" s="113"/>
      <c r="DV818" s="113"/>
      <c r="DW818" s="113"/>
      <c r="DX818" s="113"/>
      <c r="DY818" s="113"/>
      <c r="DZ818" s="113"/>
      <c r="EA818" s="113"/>
      <c r="EB818" s="113"/>
      <c r="EC818" s="113"/>
      <c r="ED818" s="113"/>
      <c r="EE818" s="113"/>
      <c r="EF818" s="113"/>
      <c r="EG818" s="113"/>
      <c r="EH818" s="113"/>
      <c r="EI818" s="113"/>
      <c r="EJ818" s="113"/>
      <c r="EK818" s="113"/>
      <c r="EL818" s="113"/>
      <c r="EM818" s="113"/>
      <c r="EN818" s="113"/>
      <c r="EO818" s="113"/>
      <c r="EP818" s="113"/>
      <c r="EQ818" s="113"/>
      <c r="ER818" s="113"/>
    </row>
    <row r="819" spans="1:148">
      <c r="A819" s="113"/>
      <c r="B819" s="113"/>
      <c r="S819" s="113"/>
      <c r="T819" s="113"/>
      <c r="U819" s="113"/>
      <c r="V819" s="113"/>
      <c r="W819" s="113"/>
      <c r="X819" s="113"/>
      <c r="Y819" s="113"/>
      <c r="Z819" s="113"/>
      <c r="AA819" s="113"/>
      <c r="AB819" s="113"/>
      <c r="AC819" s="113"/>
      <c r="AD819" s="113"/>
      <c r="AE819" s="113"/>
      <c r="AF819" s="113"/>
      <c r="AG819" s="113"/>
      <c r="AH819" s="113"/>
      <c r="AI819" s="113"/>
      <c r="AJ819" s="113"/>
      <c r="AK819" s="113"/>
      <c r="AL819" s="113"/>
      <c r="AM819" s="113"/>
      <c r="AN819" s="113"/>
      <c r="AO819" s="113"/>
      <c r="AP819" s="113"/>
      <c r="AQ819" s="113"/>
      <c r="AR819" s="113"/>
      <c r="AS819" s="113"/>
      <c r="AT819" s="113"/>
      <c r="AU819" s="113"/>
      <c r="AV819" s="113"/>
      <c r="AW819" s="113"/>
      <c r="AX819" s="113"/>
      <c r="AY819" s="113"/>
      <c r="AZ819" s="113"/>
      <c r="BA819" s="113"/>
      <c r="BB819" s="113"/>
      <c r="BC819" s="113"/>
      <c r="BD819" s="113"/>
      <c r="BE819" s="113"/>
      <c r="BF819" s="113"/>
      <c r="BG819" s="113"/>
      <c r="BH819" s="113"/>
      <c r="BI819" s="113"/>
      <c r="BJ819" s="113"/>
      <c r="BK819" s="113"/>
      <c r="BL819" s="113"/>
      <c r="BM819" s="113"/>
      <c r="BN819" s="113"/>
      <c r="BO819" s="113"/>
      <c r="BP819" s="113"/>
      <c r="BQ819" s="113"/>
      <c r="BR819" s="113"/>
      <c r="BS819" s="113"/>
      <c r="BT819" s="113"/>
      <c r="BU819" s="113"/>
      <c r="BV819" s="113"/>
      <c r="BW819" s="113"/>
      <c r="BX819" s="113"/>
      <c r="BY819" s="113"/>
      <c r="BZ819" s="113"/>
      <c r="CA819" s="113"/>
      <c r="CB819" s="113"/>
      <c r="CC819" s="113"/>
      <c r="CD819" s="113"/>
      <c r="CE819" s="113"/>
      <c r="CF819" s="113"/>
      <c r="CG819" s="113"/>
      <c r="CH819" s="113"/>
      <c r="CI819" s="113"/>
      <c r="CJ819" s="113"/>
      <c r="CK819" s="113"/>
      <c r="CL819" s="113"/>
      <c r="CM819" s="113"/>
      <c r="CN819" s="113"/>
      <c r="CO819" s="113"/>
      <c r="CP819" s="113"/>
      <c r="CQ819" s="113"/>
      <c r="CR819" s="113"/>
      <c r="CS819" s="113"/>
      <c r="CT819" s="113"/>
      <c r="CU819" s="113"/>
      <c r="CV819" s="113"/>
      <c r="CW819" s="113"/>
      <c r="CX819" s="113"/>
      <c r="CY819" s="113"/>
      <c r="CZ819" s="113"/>
      <c r="DA819" s="113"/>
      <c r="DB819" s="113"/>
      <c r="DC819" s="113"/>
      <c r="DD819" s="113"/>
      <c r="DE819" s="113"/>
      <c r="DF819" s="113"/>
      <c r="DG819" s="113"/>
      <c r="DH819" s="113"/>
      <c r="DI819" s="113"/>
      <c r="DJ819" s="113"/>
      <c r="DK819" s="113"/>
      <c r="DL819" s="113"/>
      <c r="DM819" s="113"/>
      <c r="DN819" s="113"/>
      <c r="DO819" s="113"/>
      <c r="DP819" s="113"/>
      <c r="DQ819" s="113"/>
      <c r="DR819" s="113"/>
      <c r="DS819" s="113"/>
      <c r="DT819" s="113"/>
      <c r="DU819" s="113"/>
      <c r="DV819" s="113"/>
      <c r="DW819" s="113"/>
      <c r="DX819" s="113"/>
      <c r="DY819" s="113"/>
      <c r="DZ819" s="113"/>
      <c r="EA819" s="113"/>
      <c r="EB819" s="113"/>
      <c r="EC819" s="113"/>
      <c r="ED819" s="113"/>
      <c r="EE819" s="113"/>
      <c r="EF819" s="113"/>
      <c r="EG819" s="113"/>
      <c r="EH819" s="113"/>
      <c r="EI819" s="113"/>
      <c r="EJ819" s="113"/>
      <c r="EK819" s="113"/>
      <c r="EL819" s="113"/>
      <c r="EM819" s="113"/>
      <c r="EN819" s="113"/>
      <c r="EO819" s="113"/>
      <c r="EP819" s="113"/>
      <c r="EQ819" s="113"/>
      <c r="ER819" s="113"/>
    </row>
    <row r="820" spans="1:148">
      <c r="A820" s="113"/>
      <c r="B820" s="113"/>
      <c r="S820" s="113"/>
      <c r="T820" s="113"/>
      <c r="U820" s="113"/>
      <c r="V820" s="113"/>
      <c r="W820" s="113"/>
      <c r="X820" s="113"/>
      <c r="Y820" s="113"/>
      <c r="Z820" s="113"/>
      <c r="AA820" s="113"/>
      <c r="AB820" s="113"/>
      <c r="AC820" s="113"/>
      <c r="AD820" s="113"/>
      <c r="AE820" s="113"/>
      <c r="AF820" s="113"/>
      <c r="AG820" s="113"/>
      <c r="AH820" s="113"/>
      <c r="AI820" s="113"/>
      <c r="AJ820" s="113"/>
      <c r="AK820" s="113"/>
      <c r="AL820" s="113"/>
      <c r="AM820" s="113"/>
      <c r="AN820" s="113"/>
      <c r="AO820" s="113"/>
      <c r="AP820" s="113"/>
      <c r="AQ820" s="113"/>
      <c r="AR820" s="113"/>
      <c r="AS820" s="113"/>
      <c r="AT820" s="113"/>
      <c r="AU820" s="113"/>
      <c r="AV820" s="113"/>
      <c r="AW820" s="113"/>
      <c r="AX820" s="113"/>
      <c r="AY820" s="113"/>
      <c r="AZ820" s="113"/>
      <c r="BA820" s="113"/>
      <c r="BB820" s="113"/>
      <c r="BC820" s="113"/>
      <c r="BD820" s="113"/>
      <c r="BE820" s="113"/>
      <c r="BF820" s="113"/>
      <c r="BG820" s="113"/>
      <c r="BH820" s="113"/>
      <c r="BI820" s="113"/>
      <c r="BJ820" s="113"/>
      <c r="BK820" s="113"/>
      <c r="BL820" s="113"/>
      <c r="BM820" s="113"/>
      <c r="BN820" s="113"/>
      <c r="BO820" s="113"/>
      <c r="BP820" s="113"/>
      <c r="BQ820" s="113"/>
      <c r="BR820" s="113"/>
      <c r="BS820" s="113"/>
      <c r="BT820" s="113"/>
      <c r="BU820" s="113"/>
      <c r="BV820" s="113"/>
      <c r="BW820" s="113"/>
      <c r="BX820" s="113"/>
      <c r="BY820" s="113"/>
      <c r="BZ820" s="113"/>
      <c r="CA820" s="113"/>
      <c r="CB820" s="113"/>
      <c r="CC820" s="113"/>
      <c r="CD820" s="113"/>
      <c r="CE820" s="113"/>
      <c r="CF820" s="113"/>
      <c r="CG820" s="113"/>
      <c r="CH820" s="113"/>
      <c r="CI820" s="113"/>
      <c r="CJ820" s="113"/>
      <c r="CK820" s="113"/>
      <c r="CL820" s="113"/>
      <c r="CM820" s="113"/>
      <c r="CN820" s="113"/>
      <c r="CO820" s="113"/>
      <c r="CP820" s="113"/>
      <c r="CQ820" s="113"/>
      <c r="CR820" s="113"/>
      <c r="CS820" s="113"/>
      <c r="CT820" s="113"/>
      <c r="CU820" s="113"/>
      <c r="CV820" s="113"/>
      <c r="CW820" s="113"/>
      <c r="CX820" s="113"/>
      <c r="CY820" s="113"/>
      <c r="CZ820" s="113"/>
      <c r="DA820" s="113"/>
      <c r="DB820" s="113"/>
      <c r="DC820" s="113"/>
      <c r="DD820" s="113"/>
      <c r="DE820" s="113"/>
      <c r="DF820" s="113"/>
      <c r="DG820" s="113"/>
      <c r="DH820" s="113"/>
      <c r="DI820" s="113"/>
      <c r="DJ820" s="113"/>
      <c r="DK820" s="113"/>
      <c r="DL820" s="113"/>
      <c r="DM820" s="113"/>
      <c r="DN820" s="113"/>
      <c r="DO820" s="113"/>
      <c r="DP820" s="113"/>
      <c r="DQ820" s="113"/>
      <c r="DR820" s="113"/>
      <c r="DS820" s="113"/>
      <c r="DT820" s="113"/>
      <c r="DU820" s="113"/>
      <c r="DV820" s="113"/>
      <c r="DW820" s="113"/>
      <c r="DX820" s="113"/>
      <c r="DY820" s="113"/>
      <c r="DZ820" s="113"/>
      <c r="EA820" s="113"/>
      <c r="EB820" s="113"/>
      <c r="EC820" s="113"/>
      <c r="ED820" s="113"/>
      <c r="EE820" s="113"/>
      <c r="EF820" s="113"/>
      <c r="EG820" s="113"/>
      <c r="EH820" s="113"/>
      <c r="EI820" s="113"/>
      <c r="EJ820" s="113"/>
      <c r="EK820" s="113"/>
      <c r="EL820" s="113"/>
      <c r="EM820" s="113"/>
      <c r="EN820" s="113"/>
      <c r="EO820" s="113"/>
      <c r="EP820" s="113"/>
      <c r="EQ820" s="113"/>
      <c r="ER820" s="113"/>
    </row>
    <row r="821" spans="1:148">
      <c r="A821" s="113"/>
      <c r="B821" s="113"/>
      <c r="S821" s="113"/>
      <c r="T821" s="113"/>
      <c r="U821" s="113"/>
      <c r="V821" s="113"/>
      <c r="W821" s="113"/>
      <c r="X821" s="113"/>
      <c r="Y821" s="113"/>
      <c r="Z821" s="113"/>
      <c r="AA821" s="113"/>
      <c r="AB821" s="113"/>
      <c r="AC821" s="113"/>
      <c r="AD821" s="113"/>
      <c r="AE821" s="113"/>
      <c r="AF821" s="113"/>
      <c r="AG821" s="113"/>
      <c r="AH821" s="113"/>
      <c r="AI821" s="113"/>
      <c r="AJ821" s="113"/>
      <c r="AK821" s="113"/>
      <c r="AL821" s="113"/>
      <c r="AM821" s="113"/>
      <c r="AN821" s="113"/>
      <c r="AO821" s="113"/>
      <c r="AP821" s="113"/>
      <c r="AQ821" s="113"/>
      <c r="AR821" s="113"/>
      <c r="AS821" s="113"/>
      <c r="AT821" s="113"/>
      <c r="AU821" s="113"/>
      <c r="AV821" s="113"/>
      <c r="AW821" s="113"/>
      <c r="AX821" s="113"/>
      <c r="AY821" s="113"/>
      <c r="AZ821" s="113"/>
      <c r="BA821" s="113"/>
      <c r="BB821" s="113"/>
      <c r="BC821" s="113"/>
      <c r="BD821" s="113"/>
      <c r="BE821" s="113"/>
      <c r="BF821" s="113"/>
      <c r="BG821" s="113"/>
      <c r="BH821" s="113"/>
      <c r="BI821" s="113"/>
      <c r="BJ821" s="113"/>
      <c r="BK821" s="113"/>
      <c r="BL821" s="113"/>
      <c r="BM821" s="113"/>
      <c r="BN821" s="113"/>
      <c r="BO821" s="113"/>
      <c r="BP821" s="113"/>
      <c r="BQ821" s="113"/>
      <c r="BR821" s="113"/>
      <c r="BS821" s="113"/>
      <c r="BT821" s="113"/>
      <c r="BU821" s="113"/>
      <c r="BV821" s="113"/>
      <c r="BW821" s="113"/>
      <c r="BX821" s="113"/>
      <c r="BY821" s="113"/>
      <c r="BZ821" s="113"/>
      <c r="CA821" s="113"/>
      <c r="CB821" s="113"/>
      <c r="CC821" s="113"/>
      <c r="CD821" s="113"/>
      <c r="CE821" s="113"/>
      <c r="CF821" s="113"/>
      <c r="CG821" s="113"/>
      <c r="CH821" s="113"/>
      <c r="CI821" s="113"/>
      <c r="CJ821" s="113"/>
      <c r="CK821" s="113"/>
      <c r="CL821" s="113"/>
      <c r="CM821" s="113"/>
      <c r="CN821" s="113"/>
      <c r="CO821" s="113"/>
      <c r="CP821" s="113"/>
      <c r="CQ821" s="113"/>
      <c r="CR821" s="113"/>
      <c r="CS821" s="113"/>
      <c r="CT821" s="113"/>
      <c r="CU821" s="113"/>
      <c r="CV821" s="113"/>
      <c r="CW821" s="113"/>
      <c r="CX821" s="113"/>
      <c r="CY821" s="113"/>
      <c r="CZ821" s="113"/>
      <c r="DA821" s="113"/>
      <c r="DB821" s="113"/>
      <c r="DC821" s="113"/>
      <c r="DD821" s="113"/>
      <c r="DE821" s="113"/>
      <c r="DF821" s="113"/>
      <c r="DG821" s="113"/>
      <c r="DH821" s="113"/>
      <c r="DI821" s="113"/>
      <c r="DJ821" s="113"/>
      <c r="DK821" s="113"/>
      <c r="DL821" s="113"/>
      <c r="DM821" s="113"/>
      <c r="DN821" s="113"/>
      <c r="DO821" s="113"/>
      <c r="DP821" s="113"/>
      <c r="DQ821" s="113"/>
      <c r="DR821" s="113"/>
      <c r="DS821" s="113"/>
      <c r="DT821" s="113"/>
      <c r="DU821" s="113"/>
      <c r="DV821" s="113"/>
      <c r="DW821" s="113"/>
      <c r="DX821" s="113"/>
      <c r="DY821" s="113"/>
      <c r="DZ821" s="113"/>
      <c r="EA821" s="113"/>
      <c r="EB821" s="113"/>
      <c r="EC821" s="113"/>
      <c r="ED821" s="113"/>
      <c r="EE821" s="113"/>
      <c r="EF821" s="113"/>
      <c r="EG821" s="113"/>
      <c r="EH821" s="113"/>
      <c r="EI821" s="113"/>
      <c r="EJ821" s="113"/>
      <c r="EK821" s="113"/>
      <c r="EL821" s="113"/>
      <c r="EM821" s="113"/>
      <c r="EN821" s="113"/>
      <c r="EO821" s="113"/>
      <c r="EP821" s="113"/>
      <c r="EQ821" s="113"/>
      <c r="ER821" s="113"/>
    </row>
    <row r="822" spans="1:148">
      <c r="A822" s="113"/>
      <c r="B822" s="113"/>
      <c r="S822" s="113"/>
      <c r="T822" s="113"/>
      <c r="U822" s="113"/>
      <c r="V822" s="113"/>
      <c r="W822" s="113"/>
      <c r="X822" s="113"/>
      <c r="Y822" s="113"/>
      <c r="Z822" s="113"/>
      <c r="AA822" s="113"/>
      <c r="AB822" s="113"/>
      <c r="AC822" s="113"/>
      <c r="AD822" s="113"/>
      <c r="AE822" s="113"/>
      <c r="AF822" s="113"/>
      <c r="AG822" s="113"/>
      <c r="AH822" s="113"/>
      <c r="AI822" s="113"/>
      <c r="AJ822" s="113"/>
      <c r="AK822" s="113"/>
      <c r="AL822" s="113"/>
      <c r="AM822" s="113"/>
      <c r="AN822" s="113"/>
      <c r="AO822" s="113"/>
      <c r="AP822" s="113"/>
      <c r="AQ822" s="113"/>
      <c r="AR822" s="113"/>
      <c r="AS822" s="113"/>
      <c r="AT822" s="113"/>
      <c r="AU822" s="113"/>
      <c r="AV822" s="113"/>
      <c r="AW822" s="113"/>
      <c r="AX822" s="113"/>
      <c r="AY822" s="113"/>
      <c r="AZ822" s="113"/>
      <c r="BA822" s="113"/>
      <c r="BB822" s="113"/>
      <c r="BC822" s="113"/>
      <c r="BD822" s="113"/>
      <c r="BE822" s="113"/>
      <c r="BF822" s="113"/>
      <c r="BG822" s="113"/>
      <c r="BH822" s="113"/>
      <c r="BI822" s="113"/>
      <c r="BJ822" s="113"/>
      <c r="BK822" s="113"/>
      <c r="BL822" s="113"/>
      <c r="BM822" s="113"/>
      <c r="BN822" s="113"/>
      <c r="BO822" s="113"/>
      <c r="BP822" s="113"/>
      <c r="BQ822" s="113"/>
      <c r="BR822" s="113"/>
      <c r="BS822" s="113"/>
      <c r="BT822" s="113"/>
      <c r="BU822" s="113"/>
      <c r="BV822" s="113"/>
      <c r="BW822" s="113"/>
      <c r="BX822" s="113"/>
      <c r="BY822" s="113"/>
      <c r="BZ822" s="113"/>
      <c r="CA822" s="113"/>
      <c r="CB822" s="113"/>
      <c r="CC822" s="113"/>
      <c r="CD822" s="113"/>
      <c r="CE822" s="113"/>
      <c r="CF822" s="113"/>
      <c r="CG822" s="113"/>
      <c r="CH822" s="113"/>
      <c r="CI822" s="113"/>
      <c r="CJ822" s="113"/>
      <c r="CK822" s="113"/>
      <c r="CL822" s="113"/>
      <c r="CM822" s="113"/>
      <c r="CN822" s="113"/>
      <c r="CO822" s="113"/>
      <c r="CP822" s="113"/>
      <c r="CQ822" s="113"/>
      <c r="CR822" s="113"/>
      <c r="CS822" s="113"/>
      <c r="CT822" s="113"/>
      <c r="CU822" s="113"/>
      <c r="CV822" s="113"/>
      <c r="CW822" s="113"/>
      <c r="CX822" s="113"/>
      <c r="CY822" s="113"/>
      <c r="CZ822" s="113"/>
      <c r="DA822" s="113"/>
      <c r="DB822" s="113"/>
      <c r="DC822" s="113"/>
      <c r="DD822" s="113"/>
      <c r="DE822" s="113"/>
      <c r="DF822" s="113"/>
      <c r="DG822" s="113"/>
      <c r="DH822" s="113"/>
      <c r="DI822" s="113"/>
      <c r="DJ822" s="113"/>
      <c r="DK822" s="113"/>
      <c r="DL822" s="113"/>
      <c r="DM822" s="113"/>
      <c r="DN822" s="113"/>
      <c r="DO822" s="113"/>
      <c r="DP822" s="113"/>
      <c r="DQ822" s="113"/>
      <c r="DR822" s="113"/>
      <c r="DS822" s="113"/>
      <c r="DT822" s="113"/>
      <c r="DU822" s="113"/>
      <c r="DV822" s="113"/>
      <c r="DW822" s="113"/>
      <c r="DX822" s="113"/>
      <c r="DY822" s="113"/>
      <c r="DZ822" s="113"/>
      <c r="EA822" s="113"/>
      <c r="EB822" s="113"/>
      <c r="EC822" s="113"/>
      <c r="ED822" s="113"/>
      <c r="EE822" s="113"/>
      <c r="EF822" s="113"/>
      <c r="EG822" s="113"/>
      <c r="EH822" s="113"/>
      <c r="EI822" s="113"/>
      <c r="EJ822" s="113"/>
      <c r="EK822" s="113"/>
      <c r="EL822" s="113"/>
      <c r="EM822" s="113"/>
      <c r="EN822" s="113"/>
      <c r="EO822" s="113"/>
      <c r="EP822" s="113"/>
      <c r="EQ822" s="113"/>
      <c r="ER822" s="113"/>
    </row>
    <row r="823" spans="1:148">
      <c r="A823" s="113"/>
      <c r="B823" s="113"/>
      <c r="S823" s="113"/>
      <c r="T823" s="113"/>
      <c r="U823" s="113"/>
      <c r="V823" s="113"/>
      <c r="W823" s="113"/>
      <c r="X823" s="113"/>
      <c r="Y823" s="113"/>
      <c r="Z823" s="113"/>
      <c r="AA823" s="113"/>
      <c r="AB823" s="113"/>
      <c r="AC823" s="113"/>
      <c r="AD823" s="113"/>
      <c r="AE823" s="113"/>
      <c r="AF823" s="113"/>
      <c r="AG823" s="113"/>
      <c r="AH823" s="113"/>
      <c r="AI823" s="113"/>
      <c r="AJ823" s="113"/>
      <c r="AK823" s="113"/>
      <c r="AL823" s="113"/>
      <c r="AM823" s="113"/>
      <c r="AN823" s="113"/>
      <c r="AO823" s="113"/>
      <c r="AP823" s="113"/>
      <c r="AQ823" s="113"/>
      <c r="AR823" s="113"/>
      <c r="AS823" s="113"/>
      <c r="AT823" s="113"/>
      <c r="AU823" s="113"/>
      <c r="AV823" s="113"/>
      <c r="AW823" s="113"/>
      <c r="AX823" s="113"/>
      <c r="AY823" s="113"/>
      <c r="AZ823" s="113"/>
      <c r="BA823" s="113"/>
      <c r="BB823" s="113"/>
      <c r="BC823" s="113"/>
      <c r="BD823" s="113"/>
      <c r="BE823" s="113"/>
      <c r="BF823" s="113"/>
      <c r="BG823" s="113"/>
      <c r="BH823" s="113"/>
      <c r="BI823" s="113"/>
      <c r="BJ823" s="113"/>
      <c r="BK823" s="113"/>
      <c r="BL823" s="113"/>
      <c r="BM823" s="113"/>
      <c r="BN823" s="113"/>
      <c r="BO823" s="113"/>
      <c r="BP823" s="113"/>
      <c r="BQ823" s="113"/>
      <c r="BR823" s="113"/>
      <c r="BS823" s="113"/>
      <c r="BT823" s="113"/>
      <c r="BU823" s="113"/>
      <c r="BV823" s="113"/>
      <c r="BW823" s="113"/>
      <c r="BX823" s="113"/>
      <c r="BY823" s="113"/>
      <c r="BZ823" s="113"/>
      <c r="CA823" s="113"/>
      <c r="CB823" s="113"/>
      <c r="CC823" s="113"/>
      <c r="CD823" s="113"/>
      <c r="CE823" s="113"/>
      <c r="CF823" s="113"/>
      <c r="CG823" s="113"/>
      <c r="CH823" s="113"/>
      <c r="CI823" s="113"/>
      <c r="CJ823" s="113"/>
      <c r="CK823" s="113"/>
      <c r="CL823" s="113"/>
      <c r="CM823" s="113"/>
      <c r="CN823" s="113"/>
      <c r="CO823" s="113"/>
      <c r="CP823" s="113"/>
      <c r="CQ823" s="113"/>
      <c r="CR823" s="113"/>
      <c r="CS823" s="113"/>
      <c r="CT823" s="113"/>
      <c r="CU823" s="113"/>
      <c r="CV823" s="113"/>
      <c r="CW823" s="113"/>
      <c r="CX823" s="113"/>
      <c r="CY823" s="113"/>
      <c r="CZ823" s="113"/>
      <c r="DA823" s="113"/>
      <c r="DB823" s="113"/>
      <c r="DC823" s="113"/>
      <c r="DD823" s="113"/>
      <c r="DE823" s="113"/>
      <c r="DF823" s="113"/>
      <c r="DG823" s="113"/>
      <c r="DH823" s="113"/>
      <c r="DI823" s="113"/>
      <c r="DJ823" s="113"/>
      <c r="DK823" s="113"/>
      <c r="DL823" s="113"/>
      <c r="DM823" s="113"/>
      <c r="DN823" s="113"/>
      <c r="DO823" s="113"/>
      <c r="DP823" s="113"/>
      <c r="DQ823" s="113"/>
      <c r="DR823" s="113"/>
      <c r="DS823" s="113"/>
      <c r="DT823" s="113"/>
      <c r="DU823" s="113"/>
      <c r="DV823" s="113"/>
      <c r="DW823" s="113"/>
      <c r="DX823" s="113"/>
      <c r="DY823" s="113"/>
      <c r="DZ823" s="113"/>
      <c r="EA823" s="113"/>
      <c r="EB823" s="113"/>
      <c r="EC823" s="113"/>
      <c r="ED823" s="113"/>
      <c r="EE823" s="113"/>
      <c r="EF823" s="113"/>
      <c r="EG823" s="113"/>
      <c r="EH823" s="113"/>
      <c r="EI823" s="113"/>
      <c r="EJ823" s="113"/>
      <c r="EK823" s="113"/>
      <c r="EL823" s="113"/>
      <c r="EM823" s="113"/>
      <c r="EN823" s="113"/>
      <c r="EO823" s="113"/>
      <c r="EP823" s="113"/>
      <c r="EQ823" s="113"/>
      <c r="ER823" s="113"/>
    </row>
    <row r="824" spans="1:148">
      <c r="A824" s="113"/>
      <c r="B824" s="113"/>
      <c r="S824" s="113"/>
      <c r="T824" s="113"/>
      <c r="U824" s="113"/>
      <c r="V824" s="113"/>
      <c r="W824" s="113"/>
      <c r="X824" s="113"/>
      <c r="Y824" s="113"/>
      <c r="Z824" s="113"/>
      <c r="AA824" s="113"/>
      <c r="AB824" s="113"/>
      <c r="AC824" s="113"/>
      <c r="AD824" s="113"/>
      <c r="AE824" s="113"/>
      <c r="AF824" s="113"/>
      <c r="AG824" s="113"/>
      <c r="AH824" s="113"/>
      <c r="AI824" s="113"/>
      <c r="AJ824" s="113"/>
      <c r="AK824" s="113"/>
      <c r="AL824" s="113"/>
      <c r="AM824" s="113"/>
      <c r="AN824" s="113"/>
      <c r="AO824" s="113"/>
      <c r="AP824" s="113"/>
      <c r="AQ824" s="113"/>
      <c r="AR824" s="113"/>
      <c r="AS824" s="113"/>
      <c r="AT824" s="113"/>
      <c r="AU824" s="113"/>
      <c r="AV824" s="113"/>
      <c r="AW824" s="113"/>
      <c r="AX824" s="113"/>
      <c r="AY824" s="113"/>
      <c r="AZ824" s="113"/>
      <c r="BA824" s="113"/>
      <c r="BB824" s="113"/>
      <c r="BC824" s="113"/>
      <c r="BD824" s="113"/>
      <c r="BE824" s="113"/>
      <c r="BF824" s="113"/>
      <c r="BG824" s="113"/>
      <c r="BH824" s="113"/>
      <c r="BI824" s="113"/>
      <c r="BJ824" s="113"/>
      <c r="BK824" s="113"/>
      <c r="BL824" s="113"/>
      <c r="BM824" s="113"/>
      <c r="BN824" s="113"/>
      <c r="BO824" s="113"/>
      <c r="BP824" s="113"/>
      <c r="BQ824" s="113"/>
      <c r="BR824" s="113"/>
      <c r="BS824" s="113"/>
      <c r="BT824" s="113"/>
      <c r="BU824" s="113"/>
      <c r="BV824" s="113"/>
      <c r="BW824" s="113"/>
      <c r="BX824" s="113"/>
      <c r="BY824" s="113"/>
      <c r="BZ824" s="113"/>
      <c r="CA824" s="113"/>
      <c r="CB824" s="113"/>
      <c r="CC824" s="113"/>
      <c r="CD824" s="113"/>
      <c r="CE824" s="113"/>
      <c r="CF824" s="113"/>
      <c r="CG824" s="113"/>
      <c r="CH824" s="113"/>
      <c r="CI824" s="113"/>
      <c r="CJ824" s="113"/>
      <c r="CK824" s="113"/>
      <c r="CL824" s="113"/>
      <c r="CM824" s="113"/>
      <c r="CN824" s="113"/>
      <c r="CO824" s="113"/>
      <c r="CP824" s="113"/>
      <c r="CQ824" s="113"/>
      <c r="CR824" s="113"/>
      <c r="CS824" s="113"/>
      <c r="CT824" s="113"/>
      <c r="CU824" s="113"/>
      <c r="CV824" s="113"/>
      <c r="CW824" s="113"/>
      <c r="CX824" s="113"/>
      <c r="CY824" s="113"/>
      <c r="CZ824" s="113"/>
      <c r="DA824" s="113"/>
      <c r="DB824" s="113"/>
      <c r="DC824" s="113"/>
      <c r="DD824" s="113"/>
      <c r="DE824" s="113"/>
      <c r="DF824" s="113"/>
      <c r="DG824" s="113"/>
      <c r="DH824" s="113"/>
      <c r="DI824" s="113"/>
      <c r="DJ824" s="113"/>
      <c r="DK824" s="113"/>
      <c r="DL824" s="113"/>
      <c r="DM824" s="113"/>
      <c r="DN824" s="113"/>
      <c r="DO824" s="113"/>
      <c r="DP824" s="113"/>
      <c r="DQ824" s="113"/>
      <c r="DR824" s="113"/>
      <c r="DS824" s="113"/>
      <c r="DT824" s="113"/>
      <c r="DU824" s="113"/>
      <c r="DV824" s="113"/>
      <c r="DW824" s="113"/>
      <c r="DX824" s="113"/>
      <c r="DY824" s="113"/>
      <c r="DZ824" s="113"/>
      <c r="EA824" s="113"/>
      <c r="EB824" s="113"/>
      <c r="EC824" s="113"/>
      <c r="ED824" s="113"/>
      <c r="EE824" s="113"/>
      <c r="EF824" s="113"/>
      <c r="EG824" s="113"/>
      <c r="EH824" s="113"/>
      <c r="EI824" s="113"/>
      <c r="EJ824" s="113"/>
      <c r="EK824" s="113"/>
      <c r="EL824" s="113"/>
      <c r="EM824" s="113"/>
      <c r="EN824" s="113"/>
      <c r="EO824" s="113"/>
      <c r="EP824" s="113"/>
      <c r="EQ824" s="113"/>
      <c r="ER824" s="113"/>
    </row>
    <row r="825" spans="1:148">
      <c r="A825" s="113"/>
      <c r="B825" s="113"/>
      <c r="S825" s="113"/>
      <c r="T825" s="113"/>
      <c r="U825" s="113"/>
      <c r="V825" s="113"/>
      <c r="W825" s="113"/>
      <c r="X825" s="113"/>
      <c r="Y825" s="113"/>
      <c r="Z825" s="113"/>
      <c r="AA825" s="113"/>
      <c r="AB825" s="113"/>
      <c r="AC825" s="113"/>
      <c r="AD825" s="113"/>
      <c r="AE825" s="113"/>
      <c r="AF825" s="113"/>
      <c r="AG825" s="113"/>
      <c r="AH825" s="113"/>
      <c r="AI825" s="113"/>
      <c r="AJ825" s="113"/>
      <c r="AK825" s="113"/>
      <c r="AL825" s="113"/>
      <c r="AM825" s="113"/>
      <c r="AN825" s="113"/>
      <c r="AO825" s="113"/>
      <c r="AP825" s="113"/>
      <c r="AQ825" s="113"/>
      <c r="AR825" s="113"/>
      <c r="AS825" s="113"/>
      <c r="AT825" s="113"/>
      <c r="AU825" s="113"/>
      <c r="AV825" s="113"/>
      <c r="AW825" s="113"/>
      <c r="AX825" s="113"/>
      <c r="AY825" s="113"/>
      <c r="AZ825" s="113"/>
      <c r="BA825" s="113"/>
      <c r="BB825" s="113"/>
      <c r="BC825" s="113"/>
      <c r="BD825" s="113"/>
      <c r="BE825" s="113"/>
      <c r="BF825" s="113"/>
      <c r="BG825" s="113"/>
      <c r="BH825" s="113"/>
      <c r="BI825" s="113"/>
      <c r="BJ825" s="113"/>
      <c r="BK825" s="113"/>
      <c r="BL825" s="113"/>
      <c r="BM825" s="113"/>
      <c r="BN825" s="113"/>
      <c r="BO825" s="113"/>
      <c r="BP825" s="113"/>
      <c r="BQ825" s="113"/>
      <c r="BR825" s="113"/>
      <c r="BS825" s="113"/>
      <c r="BT825" s="113"/>
      <c r="BU825" s="113"/>
      <c r="BV825" s="113"/>
      <c r="BW825" s="113"/>
      <c r="BX825" s="113"/>
      <c r="BY825" s="113"/>
      <c r="BZ825" s="113"/>
      <c r="CA825" s="113"/>
      <c r="CB825" s="113"/>
      <c r="CC825" s="113"/>
      <c r="CD825" s="113"/>
      <c r="CE825" s="113"/>
      <c r="CF825" s="113"/>
      <c r="CG825" s="113"/>
      <c r="CH825" s="113"/>
      <c r="CI825" s="113"/>
      <c r="CJ825" s="113"/>
      <c r="CK825" s="113"/>
      <c r="CL825" s="113"/>
      <c r="CM825" s="113"/>
      <c r="CN825" s="113"/>
      <c r="CO825" s="113"/>
      <c r="CP825" s="113"/>
      <c r="CQ825" s="113"/>
      <c r="CR825" s="113"/>
      <c r="CS825" s="113"/>
      <c r="CT825" s="113"/>
      <c r="CU825" s="113"/>
      <c r="CV825" s="113"/>
      <c r="CW825" s="113"/>
      <c r="CX825" s="113"/>
      <c r="CY825" s="113"/>
      <c r="CZ825" s="113"/>
      <c r="DA825" s="113"/>
      <c r="DB825" s="113"/>
      <c r="DC825" s="113"/>
      <c r="DD825" s="113"/>
      <c r="DE825" s="113"/>
      <c r="DF825" s="113"/>
      <c r="DG825" s="113"/>
      <c r="DH825" s="113"/>
      <c r="DI825" s="113"/>
      <c r="DJ825" s="113"/>
      <c r="DK825" s="113"/>
      <c r="DL825" s="113"/>
      <c r="DM825" s="113"/>
      <c r="DN825" s="113"/>
      <c r="DO825" s="113"/>
      <c r="DP825" s="113"/>
      <c r="DQ825" s="113"/>
      <c r="DR825" s="113"/>
      <c r="DS825" s="113"/>
      <c r="DT825" s="113"/>
      <c r="DU825" s="113"/>
      <c r="DV825" s="113"/>
      <c r="DW825" s="113"/>
      <c r="DX825" s="113"/>
      <c r="DY825" s="113"/>
      <c r="DZ825" s="113"/>
      <c r="EA825" s="113"/>
      <c r="EB825" s="113"/>
      <c r="EC825" s="113"/>
      <c r="ED825" s="113"/>
      <c r="EE825" s="113"/>
      <c r="EF825" s="113"/>
      <c r="EG825" s="113"/>
      <c r="EH825" s="113"/>
      <c r="EI825" s="113"/>
      <c r="EJ825" s="113"/>
      <c r="EK825" s="113"/>
      <c r="EL825" s="113"/>
      <c r="EM825" s="113"/>
      <c r="EN825" s="113"/>
      <c r="EO825" s="113"/>
      <c r="EP825" s="113"/>
      <c r="EQ825" s="113"/>
      <c r="ER825" s="113"/>
    </row>
    <row r="826" spans="1:148">
      <c r="A826" s="113"/>
      <c r="B826" s="113"/>
      <c r="S826" s="113"/>
      <c r="T826" s="113"/>
      <c r="U826" s="113"/>
      <c r="V826" s="113"/>
      <c r="W826" s="113"/>
      <c r="X826" s="113"/>
      <c r="Y826" s="113"/>
      <c r="Z826" s="113"/>
      <c r="AA826" s="113"/>
      <c r="AB826" s="113"/>
      <c r="AC826" s="113"/>
      <c r="AD826" s="113"/>
      <c r="AE826" s="113"/>
      <c r="AF826" s="113"/>
      <c r="AG826" s="113"/>
      <c r="AH826" s="113"/>
      <c r="AI826" s="113"/>
      <c r="AJ826" s="113"/>
      <c r="AK826" s="113"/>
      <c r="AL826" s="113"/>
      <c r="AM826" s="113"/>
      <c r="AN826" s="113"/>
      <c r="AO826" s="113"/>
      <c r="AP826" s="113"/>
      <c r="AQ826" s="113"/>
      <c r="AR826" s="113"/>
      <c r="AS826" s="113"/>
      <c r="AT826" s="113"/>
      <c r="AU826" s="113"/>
      <c r="AV826" s="113"/>
      <c r="AW826" s="113"/>
      <c r="AX826" s="113"/>
      <c r="AY826" s="113"/>
      <c r="AZ826" s="113"/>
      <c r="BA826" s="113"/>
      <c r="BB826" s="113"/>
      <c r="BC826" s="113"/>
      <c r="BD826" s="113"/>
      <c r="BE826" s="113"/>
      <c r="BF826" s="113"/>
      <c r="BG826" s="113"/>
      <c r="BH826" s="113"/>
      <c r="BI826" s="113"/>
      <c r="BJ826" s="113"/>
      <c r="BK826" s="113"/>
      <c r="BL826" s="113"/>
      <c r="BM826" s="113"/>
      <c r="BN826" s="113"/>
      <c r="BO826" s="113"/>
      <c r="BP826" s="113"/>
      <c r="BQ826" s="113"/>
      <c r="BR826" s="113"/>
      <c r="BS826" s="113"/>
      <c r="BT826" s="113"/>
      <c r="BU826" s="113"/>
      <c r="BV826" s="113"/>
      <c r="BW826" s="113"/>
      <c r="BX826" s="113"/>
      <c r="BY826" s="113"/>
      <c r="BZ826" s="113"/>
      <c r="CA826" s="113"/>
      <c r="CB826" s="113"/>
      <c r="CC826" s="113"/>
      <c r="CD826" s="113"/>
      <c r="CE826" s="113"/>
      <c r="CF826" s="113"/>
      <c r="CG826" s="113"/>
      <c r="CH826" s="113"/>
      <c r="CI826" s="113"/>
      <c r="CJ826" s="113"/>
      <c r="CK826" s="113"/>
      <c r="CL826" s="113"/>
      <c r="CM826" s="113"/>
      <c r="CN826" s="113"/>
      <c r="CO826" s="113"/>
      <c r="CP826" s="113"/>
      <c r="CQ826" s="113"/>
      <c r="CR826" s="113"/>
      <c r="CS826" s="113"/>
      <c r="CT826" s="113"/>
      <c r="CU826" s="113"/>
      <c r="CV826" s="113"/>
      <c r="CW826" s="113"/>
      <c r="CX826" s="113"/>
      <c r="CY826" s="113"/>
      <c r="CZ826" s="113"/>
      <c r="DA826" s="113"/>
      <c r="DB826" s="113"/>
      <c r="DC826" s="113"/>
      <c r="DD826" s="113"/>
      <c r="DE826" s="113"/>
      <c r="DF826" s="113"/>
      <c r="DG826" s="113"/>
      <c r="DH826" s="113"/>
      <c r="DI826" s="113"/>
      <c r="DJ826" s="113"/>
      <c r="DK826" s="113"/>
      <c r="DL826" s="113"/>
      <c r="DM826" s="113"/>
      <c r="DN826" s="113"/>
      <c r="DO826" s="113"/>
      <c r="DP826" s="113"/>
      <c r="DQ826" s="113"/>
      <c r="DR826" s="113"/>
      <c r="DS826" s="113"/>
      <c r="DT826" s="113"/>
      <c r="DU826" s="113"/>
      <c r="DV826" s="113"/>
      <c r="DW826" s="113"/>
      <c r="DX826" s="113"/>
      <c r="DY826" s="113"/>
      <c r="DZ826" s="113"/>
      <c r="EA826" s="113"/>
      <c r="EB826" s="113"/>
      <c r="EC826" s="113"/>
      <c r="ED826" s="113"/>
      <c r="EE826" s="113"/>
      <c r="EF826" s="113"/>
      <c r="EG826" s="113"/>
      <c r="EH826" s="113"/>
      <c r="EI826" s="113"/>
      <c r="EJ826" s="113"/>
      <c r="EK826" s="113"/>
      <c r="EL826" s="113"/>
      <c r="EM826" s="113"/>
      <c r="EN826" s="113"/>
      <c r="EO826" s="113"/>
      <c r="EP826" s="113"/>
      <c r="EQ826" s="113"/>
      <c r="ER826" s="113"/>
    </row>
    <row r="827" spans="1:148">
      <c r="A827" s="113"/>
      <c r="B827" s="113"/>
      <c r="S827" s="113"/>
      <c r="T827" s="113"/>
      <c r="U827" s="113"/>
      <c r="V827" s="113"/>
      <c r="W827" s="113"/>
      <c r="X827" s="113"/>
      <c r="Y827" s="113"/>
      <c r="Z827" s="113"/>
      <c r="AA827" s="113"/>
      <c r="AB827" s="113"/>
      <c r="AC827" s="113"/>
      <c r="AD827" s="113"/>
      <c r="AE827" s="113"/>
      <c r="AF827" s="113"/>
      <c r="AG827" s="113"/>
      <c r="AH827" s="113"/>
      <c r="AI827" s="113"/>
      <c r="AJ827" s="113"/>
      <c r="AK827" s="113"/>
      <c r="AL827" s="113"/>
      <c r="AM827" s="113"/>
      <c r="AN827" s="113"/>
      <c r="AO827" s="113"/>
      <c r="AP827" s="113"/>
      <c r="AQ827" s="113"/>
      <c r="AR827" s="113"/>
      <c r="AS827" s="113"/>
      <c r="AT827" s="113"/>
      <c r="AU827" s="113"/>
      <c r="AV827" s="113"/>
      <c r="AW827" s="113"/>
      <c r="AX827" s="113"/>
      <c r="AY827" s="113"/>
      <c r="AZ827" s="113"/>
      <c r="BA827" s="113"/>
      <c r="BB827" s="113"/>
      <c r="BC827" s="113"/>
      <c r="BD827" s="113"/>
      <c r="BE827" s="113"/>
      <c r="BF827" s="113"/>
      <c r="BG827" s="113"/>
      <c r="BH827" s="113"/>
      <c r="BI827" s="113"/>
      <c r="BJ827" s="113"/>
      <c r="BK827" s="113"/>
      <c r="BL827" s="113"/>
      <c r="BM827" s="113"/>
      <c r="BN827" s="113"/>
      <c r="BO827" s="113"/>
      <c r="BP827" s="113"/>
      <c r="BQ827" s="113"/>
      <c r="BR827" s="113"/>
      <c r="BS827" s="113"/>
      <c r="BT827" s="113"/>
      <c r="BU827" s="113"/>
      <c r="BV827" s="113"/>
      <c r="BW827" s="113"/>
      <c r="BX827" s="113"/>
      <c r="BY827" s="113"/>
      <c r="BZ827" s="113"/>
      <c r="CA827" s="113"/>
      <c r="CB827" s="113"/>
      <c r="CC827" s="113"/>
      <c r="CD827" s="113"/>
      <c r="CE827" s="113"/>
      <c r="CF827" s="113"/>
      <c r="CG827" s="113"/>
      <c r="CH827" s="113"/>
      <c r="CI827" s="113"/>
      <c r="CJ827" s="113"/>
      <c r="CK827" s="113"/>
      <c r="CL827" s="113"/>
      <c r="CM827" s="113"/>
      <c r="CN827" s="113"/>
      <c r="CO827" s="113"/>
      <c r="CP827" s="113"/>
      <c r="CQ827" s="113"/>
      <c r="CR827" s="113"/>
      <c r="CS827" s="113"/>
      <c r="CT827" s="113"/>
      <c r="CU827" s="113"/>
      <c r="CV827" s="113"/>
      <c r="CW827" s="113"/>
      <c r="CX827" s="113"/>
      <c r="CY827" s="113"/>
      <c r="CZ827" s="113"/>
      <c r="DA827" s="113"/>
      <c r="DB827" s="113"/>
      <c r="DC827" s="113"/>
      <c r="DD827" s="113"/>
      <c r="DE827" s="113"/>
      <c r="DF827" s="113"/>
      <c r="DG827" s="113"/>
      <c r="DH827" s="113"/>
      <c r="DI827" s="113"/>
      <c r="DJ827" s="113"/>
      <c r="DK827" s="113"/>
      <c r="DL827" s="113"/>
      <c r="DM827" s="113"/>
      <c r="DN827" s="113"/>
      <c r="DO827" s="113"/>
      <c r="DP827" s="113"/>
      <c r="DQ827" s="113"/>
      <c r="DR827" s="113"/>
      <c r="DS827" s="113"/>
      <c r="DT827" s="113"/>
      <c r="DU827" s="113"/>
      <c r="DV827" s="113"/>
      <c r="DW827" s="113"/>
      <c r="DX827" s="113"/>
      <c r="DY827" s="113"/>
      <c r="DZ827" s="113"/>
      <c r="EA827" s="113"/>
      <c r="EB827" s="113"/>
      <c r="EC827" s="113"/>
      <c r="ED827" s="113"/>
      <c r="EE827" s="113"/>
      <c r="EF827" s="113"/>
      <c r="EG827" s="113"/>
      <c r="EH827" s="113"/>
      <c r="EI827" s="113"/>
      <c r="EJ827" s="113"/>
      <c r="EK827" s="113"/>
      <c r="EL827" s="113"/>
      <c r="EM827" s="113"/>
      <c r="EN827" s="113"/>
      <c r="EO827" s="113"/>
      <c r="EP827" s="113"/>
      <c r="EQ827" s="113"/>
      <c r="ER827" s="113"/>
    </row>
    <row r="828" spans="1:148">
      <c r="A828" s="113"/>
      <c r="B828" s="113"/>
      <c r="S828" s="113"/>
      <c r="T828" s="113"/>
      <c r="U828" s="113"/>
      <c r="V828" s="113"/>
      <c r="W828" s="113"/>
      <c r="X828" s="113"/>
      <c r="Y828" s="113"/>
      <c r="Z828" s="113"/>
      <c r="AA828" s="113"/>
      <c r="AB828" s="113"/>
      <c r="AC828" s="113"/>
      <c r="AD828" s="113"/>
      <c r="AE828" s="113"/>
      <c r="AF828" s="113"/>
      <c r="AG828" s="113"/>
      <c r="AH828" s="113"/>
      <c r="AI828" s="113"/>
      <c r="AJ828" s="113"/>
      <c r="AK828" s="113"/>
      <c r="AL828" s="113"/>
      <c r="AM828" s="113"/>
      <c r="AN828" s="113"/>
      <c r="AO828" s="113"/>
      <c r="AP828" s="113"/>
      <c r="AQ828" s="113"/>
      <c r="AR828" s="113"/>
      <c r="AS828" s="113"/>
      <c r="AT828" s="113"/>
      <c r="AU828" s="113"/>
      <c r="AV828" s="113"/>
      <c r="AW828" s="113"/>
      <c r="AX828" s="113"/>
      <c r="AY828" s="113"/>
      <c r="AZ828" s="113"/>
      <c r="BA828" s="113"/>
      <c r="BB828" s="113"/>
      <c r="BC828" s="113"/>
      <c r="BD828" s="113"/>
      <c r="BE828" s="113"/>
      <c r="BF828" s="113"/>
      <c r="BG828" s="113"/>
      <c r="BH828" s="113"/>
      <c r="BI828" s="113"/>
      <c r="BJ828" s="113"/>
      <c r="BK828" s="113"/>
      <c r="BL828" s="113"/>
      <c r="BM828" s="113"/>
      <c r="BN828" s="113"/>
      <c r="BO828" s="113"/>
      <c r="BP828" s="113"/>
      <c r="BQ828" s="113"/>
      <c r="BR828" s="113"/>
      <c r="BS828" s="113"/>
      <c r="BT828" s="113"/>
      <c r="BU828" s="113"/>
      <c r="BV828" s="113"/>
      <c r="BW828" s="113"/>
      <c r="BX828" s="113"/>
      <c r="BY828" s="113"/>
      <c r="BZ828" s="113"/>
      <c r="CA828" s="113"/>
      <c r="CB828" s="113"/>
      <c r="CC828" s="113"/>
      <c r="CD828" s="113"/>
      <c r="CE828" s="113"/>
      <c r="CF828" s="113"/>
      <c r="CG828" s="113"/>
      <c r="CH828" s="113"/>
      <c r="CI828" s="113"/>
      <c r="CJ828" s="113"/>
      <c r="CK828" s="113"/>
      <c r="CL828" s="113"/>
      <c r="CM828" s="113"/>
      <c r="CN828" s="113"/>
      <c r="CO828" s="113"/>
      <c r="CP828" s="113"/>
      <c r="CQ828" s="113"/>
      <c r="CR828" s="113"/>
      <c r="CS828" s="113"/>
      <c r="CT828" s="113"/>
      <c r="CU828" s="113"/>
      <c r="CV828" s="113"/>
      <c r="CW828" s="113"/>
      <c r="CX828" s="113"/>
      <c r="CY828" s="113"/>
      <c r="CZ828" s="113"/>
      <c r="DA828" s="113"/>
      <c r="DB828" s="113"/>
      <c r="DC828" s="113"/>
      <c r="DD828" s="113"/>
      <c r="DE828" s="113"/>
      <c r="DF828" s="113"/>
      <c r="DG828" s="113"/>
      <c r="DH828" s="113"/>
      <c r="DI828" s="113"/>
      <c r="DJ828" s="113"/>
      <c r="DK828" s="113"/>
      <c r="DL828" s="113"/>
      <c r="DM828" s="113"/>
      <c r="DN828" s="113"/>
      <c r="DO828" s="113"/>
      <c r="DP828" s="113"/>
      <c r="DQ828" s="113"/>
      <c r="DR828" s="113"/>
      <c r="DS828" s="113"/>
      <c r="DT828" s="113"/>
      <c r="DU828" s="113"/>
      <c r="DV828" s="113"/>
      <c r="DW828" s="113"/>
      <c r="DX828" s="113"/>
      <c r="DY828" s="113"/>
      <c r="DZ828" s="113"/>
      <c r="EA828" s="113"/>
      <c r="EB828" s="113"/>
      <c r="EC828" s="113"/>
      <c r="ED828" s="113"/>
      <c r="EE828" s="113"/>
      <c r="EF828" s="113"/>
      <c r="EG828" s="113"/>
      <c r="EH828" s="113"/>
      <c r="EI828" s="113"/>
      <c r="EJ828" s="113"/>
      <c r="EK828" s="113"/>
      <c r="EL828" s="113"/>
      <c r="EM828" s="113"/>
      <c r="EN828" s="113"/>
      <c r="EO828" s="113"/>
      <c r="EP828" s="113"/>
      <c r="EQ828" s="113"/>
      <c r="ER828" s="113"/>
    </row>
    <row r="829" spans="1:148">
      <c r="A829" s="113"/>
      <c r="B829" s="113"/>
      <c r="S829" s="113"/>
      <c r="T829" s="113"/>
      <c r="U829" s="113"/>
      <c r="V829" s="113"/>
      <c r="W829" s="113"/>
      <c r="X829" s="113"/>
      <c r="Y829" s="113"/>
      <c r="Z829" s="113"/>
      <c r="AA829" s="113"/>
      <c r="AB829" s="113"/>
      <c r="AC829" s="113"/>
      <c r="AD829" s="113"/>
      <c r="AE829" s="113"/>
      <c r="AF829" s="113"/>
      <c r="AG829" s="113"/>
      <c r="AH829" s="113"/>
      <c r="AI829" s="113"/>
      <c r="AJ829" s="113"/>
      <c r="AK829" s="113"/>
      <c r="AL829" s="113"/>
      <c r="AM829" s="113"/>
      <c r="AN829" s="113"/>
      <c r="AO829" s="113"/>
      <c r="AP829" s="113"/>
      <c r="AQ829" s="113"/>
      <c r="AR829" s="113"/>
      <c r="AS829" s="113"/>
      <c r="AT829" s="113"/>
      <c r="AU829" s="113"/>
      <c r="AV829" s="113"/>
      <c r="AW829" s="113"/>
      <c r="AX829" s="113"/>
      <c r="AY829" s="113"/>
      <c r="AZ829" s="113"/>
      <c r="BA829" s="113"/>
      <c r="BB829" s="113"/>
      <c r="BC829" s="113"/>
      <c r="BD829" s="113"/>
      <c r="BE829" s="113"/>
      <c r="BF829" s="113"/>
      <c r="BG829" s="113"/>
      <c r="BH829" s="113"/>
      <c r="BI829" s="113"/>
      <c r="BJ829" s="113"/>
      <c r="BK829" s="113"/>
      <c r="BL829" s="113"/>
      <c r="BM829" s="113"/>
      <c r="BN829" s="113"/>
      <c r="BO829" s="113"/>
      <c r="BP829" s="113"/>
      <c r="BQ829" s="113"/>
      <c r="BR829" s="113"/>
      <c r="BS829" s="113"/>
      <c r="BT829" s="113"/>
      <c r="BU829" s="113"/>
      <c r="BV829" s="113"/>
      <c r="BW829" s="113"/>
      <c r="BX829" s="113"/>
      <c r="BY829" s="113"/>
      <c r="BZ829" s="113"/>
      <c r="CA829" s="113"/>
      <c r="CB829" s="113"/>
      <c r="CC829" s="113"/>
      <c r="CD829" s="113"/>
      <c r="CE829" s="113"/>
      <c r="CF829" s="113"/>
      <c r="CG829" s="113"/>
      <c r="CH829" s="113"/>
      <c r="CI829" s="113"/>
      <c r="CJ829" s="113"/>
      <c r="CK829" s="113"/>
      <c r="CL829" s="113"/>
      <c r="CM829" s="113"/>
      <c r="CN829" s="113"/>
      <c r="CO829" s="113"/>
      <c r="CP829" s="113"/>
      <c r="CQ829" s="113"/>
      <c r="CR829" s="113"/>
      <c r="CS829" s="113"/>
      <c r="CT829" s="113"/>
      <c r="CU829" s="113"/>
      <c r="CV829" s="113"/>
      <c r="CW829" s="113"/>
      <c r="CX829" s="113"/>
      <c r="CY829" s="113"/>
      <c r="CZ829" s="113"/>
      <c r="DA829" s="113"/>
      <c r="DB829" s="113"/>
      <c r="DC829" s="113"/>
      <c r="DD829" s="113"/>
      <c r="DE829" s="113"/>
      <c r="DF829" s="113"/>
      <c r="DG829" s="113"/>
      <c r="DH829" s="113"/>
      <c r="DI829" s="113"/>
      <c r="DJ829" s="113"/>
      <c r="DK829" s="113"/>
      <c r="DL829" s="113"/>
      <c r="DM829" s="113"/>
      <c r="DN829" s="113"/>
      <c r="DO829" s="113"/>
      <c r="DP829" s="113"/>
      <c r="DQ829" s="113"/>
      <c r="DR829" s="113"/>
      <c r="DS829" s="113"/>
      <c r="DT829" s="113"/>
      <c r="DU829" s="113"/>
      <c r="DV829" s="113"/>
      <c r="DW829" s="113"/>
      <c r="DX829" s="113"/>
      <c r="DY829" s="113"/>
      <c r="DZ829" s="113"/>
      <c r="EA829" s="113"/>
      <c r="EB829" s="113"/>
      <c r="EC829" s="113"/>
      <c r="ED829" s="113"/>
      <c r="EE829" s="113"/>
      <c r="EF829" s="113"/>
      <c r="EG829" s="113"/>
      <c r="EH829" s="113"/>
      <c r="EI829" s="113"/>
      <c r="EJ829" s="113"/>
      <c r="EK829" s="113"/>
      <c r="EL829" s="113"/>
      <c r="EM829" s="113"/>
      <c r="EN829" s="113"/>
      <c r="EO829" s="113"/>
      <c r="EP829" s="113"/>
      <c r="EQ829" s="113"/>
      <c r="ER829" s="113"/>
    </row>
    <row r="830" spans="1:148">
      <c r="A830" s="113"/>
      <c r="B830" s="113"/>
      <c r="S830" s="113"/>
      <c r="T830" s="113"/>
      <c r="U830" s="113"/>
      <c r="V830" s="113"/>
      <c r="W830" s="113"/>
      <c r="X830" s="113"/>
      <c r="Y830" s="113"/>
      <c r="Z830" s="113"/>
      <c r="AA830" s="113"/>
      <c r="AB830" s="113"/>
      <c r="AC830" s="113"/>
      <c r="AD830" s="113"/>
      <c r="AE830" s="113"/>
      <c r="AF830" s="113"/>
      <c r="AG830" s="113"/>
      <c r="AH830" s="113"/>
      <c r="AI830" s="113"/>
      <c r="AJ830" s="113"/>
      <c r="AK830" s="113"/>
      <c r="AL830" s="113"/>
      <c r="AM830" s="113"/>
      <c r="AN830" s="113"/>
      <c r="AO830" s="113"/>
      <c r="AP830" s="113"/>
      <c r="AQ830" s="113"/>
      <c r="AR830" s="113"/>
      <c r="AS830" s="113"/>
      <c r="AT830" s="113"/>
      <c r="AU830" s="113"/>
      <c r="AV830" s="113"/>
      <c r="AW830" s="113"/>
      <c r="AX830" s="113"/>
      <c r="AY830" s="113"/>
      <c r="AZ830" s="113"/>
      <c r="BA830" s="113"/>
      <c r="BB830" s="113"/>
      <c r="BC830" s="113"/>
      <c r="BD830" s="113"/>
      <c r="BE830" s="113"/>
      <c r="BF830" s="113"/>
      <c r="BG830" s="113"/>
      <c r="BH830" s="113"/>
      <c r="BI830" s="113"/>
      <c r="BJ830" s="113"/>
      <c r="BK830" s="113"/>
      <c r="BL830" s="113"/>
      <c r="BM830" s="113"/>
      <c r="BN830" s="113"/>
      <c r="BO830" s="113"/>
      <c r="BP830" s="113"/>
      <c r="BQ830" s="113"/>
      <c r="BR830" s="113"/>
      <c r="BS830" s="113"/>
      <c r="BT830" s="113"/>
      <c r="BU830" s="113"/>
      <c r="BV830" s="113"/>
      <c r="BW830" s="113"/>
      <c r="BX830" s="113"/>
      <c r="BY830" s="113"/>
      <c r="BZ830" s="113"/>
      <c r="CA830" s="113"/>
      <c r="CB830" s="113"/>
      <c r="CC830" s="113"/>
      <c r="CD830" s="113"/>
      <c r="CE830" s="113"/>
      <c r="CF830" s="113"/>
      <c r="CG830" s="113"/>
      <c r="CH830" s="113"/>
      <c r="CI830" s="113"/>
      <c r="CJ830" s="113"/>
      <c r="CK830" s="113"/>
      <c r="CL830" s="113"/>
      <c r="CM830" s="113"/>
      <c r="CN830" s="113"/>
      <c r="CO830" s="113"/>
      <c r="CP830" s="113"/>
      <c r="CQ830" s="113"/>
      <c r="CR830" s="113"/>
      <c r="CS830" s="113"/>
      <c r="CT830" s="113"/>
      <c r="CU830" s="113"/>
      <c r="CV830" s="113"/>
      <c r="CW830" s="113"/>
      <c r="CX830" s="113"/>
      <c r="CY830" s="113"/>
      <c r="CZ830" s="113"/>
      <c r="DA830" s="113"/>
      <c r="DB830" s="113"/>
      <c r="DC830" s="113"/>
      <c r="DD830" s="113"/>
      <c r="DE830" s="113"/>
      <c r="DF830" s="113"/>
      <c r="DG830" s="113"/>
      <c r="DH830" s="113"/>
      <c r="DI830" s="113"/>
      <c r="DJ830" s="113"/>
      <c r="DK830" s="113"/>
      <c r="DL830" s="113"/>
      <c r="DM830" s="113"/>
      <c r="DN830" s="113"/>
      <c r="DO830" s="113"/>
      <c r="DP830" s="113"/>
      <c r="DQ830" s="113"/>
      <c r="DR830" s="113"/>
      <c r="DS830" s="113"/>
      <c r="DT830" s="113"/>
      <c r="DU830" s="113"/>
      <c r="DV830" s="113"/>
      <c r="DW830" s="113"/>
      <c r="DX830" s="113"/>
      <c r="DY830" s="113"/>
      <c r="DZ830" s="113"/>
      <c r="EA830" s="113"/>
      <c r="EB830" s="113"/>
      <c r="EC830" s="113"/>
      <c r="ED830" s="113"/>
      <c r="EE830" s="113"/>
      <c r="EF830" s="113"/>
      <c r="EG830" s="113"/>
      <c r="EH830" s="113"/>
      <c r="EI830" s="113"/>
      <c r="EJ830" s="113"/>
      <c r="EK830" s="113"/>
      <c r="EL830" s="113"/>
      <c r="EM830" s="113"/>
      <c r="EN830" s="113"/>
      <c r="EO830" s="113"/>
      <c r="EP830" s="113"/>
      <c r="EQ830" s="113"/>
      <c r="ER830" s="113"/>
    </row>
    <row r="831" spans="1:148">
      <c r="A831" s="113"/>
      <c r="B831" s="113"/>
      <c r="S831" s="113"/>
      <c r="T831" s="113"/>
      <c r="U831" s="113"/>
      <c r="V831" s="113"/>
      <c r="W831" s="113"/>
      <c r="X831" s="113"/>
      <c r="Y831" s="113"/>
      <c r="Z831" s="113"/>
      <c r="AA831" s="113"/>
      <c r="AB831" s="113"/>
      <c r="AC831" s="113"/>
      <c r="AD831" s="113"/>
      <c r="AE831" s="113"/>
      <c r="AF831" s="113"/>
      <c r="AG831" s="113"/>
      <c r="AH831" s="113"/>
      <c r="AI831" s="113"/>
      <c r="AJ831" s="113"/>
      <c r="AK831" s="113"/>
      <c r="AL831" s="113"/>
      <c r="AM831" s="113"/>
      <c r="AN831" s="113"/>
      <c r="AO831" s="113"/>
      <c r="AP831" s="113"/>
      <c r="AQ831" s="113"/>
      <c r="AR831" s="113"/>
      <c r="AS831" s="113"/>
      <c r="AT831" s="113"/>
      <c r="AU831" s="113"/>
      <c r="AV831" s="113"/>
      <c r="AW831" s="113"/>
      <c r="AX831" s="113"/>
      <c r="AY831" s="113"/>
      <c r="AZ831" s="113"/>
      <c r="BA831" s="113"/>
      <c r="BB831" s="113"/>
      <c r="BC831" s="113"/>
      <c r="BD831" s="113"/>
      <c r="BE831" s="113"/>
      <c r="BF831" s="113"/>
      <c r="BG831" s="113"/>
      <c r="BH831" s="113"/>
      <c r="BI831" s="113"/>
      <c r="BJ831" s="113"/>
      <c r="BK831" s="113"/>
      <c r="BL831" s="113"/>
      <c r="BM831" s="113"/>
      <c r="BN831" s="113"/>
      <c r="BO831" s="113"/>
      <c r="BP831" s="113"/>
      <c r="BQ831" s="113"/>
      <c r="BR831" s="113"/>
      <c r="BS831" s="113"/>
      <c r="BT831" s="113"/>
      <c r="BU831" s="113"/>
      <c r="BV831" s="113"/>
      <c r="BW831" s="113"/>
      <c r="BX831" s="113"/>
      <c r="BY831" s="113"/>
      <c r="BZ831" s="113"/>
      <c r="CA831" s="113"/>
      <c r="CB831" s="113"/>
      <c r="CC831" s="113"/>
      <c r="CD831" s="113"/>
      <c r="CE831" s="113"/>
      <c r="CF831" s="113"/>
      <c r="CG831" s="113"/>
      <c r="CH831" s="113"/>
      <c r="CI831" s="113"/>
      <c r="CJ831" s="113"/>
      <c r="CK831" s="113"/>
      <c r="CL831" s="113"/>
      <c r="CM831" s="113"/>
      <c r="CN831" s="113"/>
      <c r="CO831" s="113"/>
      <c r="CP831" s="113"/>
      <c r="CQ831" s="113"/>
      <c r="CR831" s="113"/>
      <c r="CS831" s="113"/>
      <c r="CT831" s="113"/>
      <c r="CU831" s="113"/>
      <c r="CV831" s="113"/>
      <c r="CW831" s="113"/>
      <c r="CX831" s="113"/>
      <c r="CY831" s="113"/>
      <c r="CZ831" s="113"/>
      <c r="DA831" s="113"/>
      <c r="DB831" s="113"/>
      <c r="DC831" s="113"/>
      <c r="DD831" s="113"/>
      <c r="DE831" s="113"/>
      <c r="DF831" s="113"/>
      <c r="DG831" s="113"/>
      <c r="DH831" s="113"/>
      <c r="DI831" s="113"/>
      <c r="DJ831" s="113"/>
      <c r="DK831" s="113"/>
      <c r="DL831" s="113"/>
      <c r="DM831" s="113"/>
      <c r="DN831" s="113"/>
      <c r="DO831" s="113"/>
      <c r="DP831" s="113"/>
      <c r="DQ831" s="113"/>
      <c r="DR831" s="113"/>
      <c r="DS831" s="113"/>
      <c r="DT831" s="113"/>
      <c r="DU831" s="113"/>
      <c r="DV831" s="113"/>
      <c r="DW831" s="113"/>
      <c r="DX831" s="113"/>
      <c r="DY831" s="113"/>
      <c r="DZ831" s="113"/>
      <c r="EA831" s="113"/>
      <c r="EB831" s="113"/>
      <c r="EC831" s="113"/>
      <c r="ED831" s="113"/>
      <c r="EE831" s="113"/>
      <c r="EF831" s="113"/>
      <c r="EG831" s="113"/>
      <c r="EH831" s="113"/>
      <c r="EI831" s="113"/>
      <c r="EJ831" s="113"/>
      <c r="EK831" s="113"/>
      <c r="EL831" s="113"/>
      <c r="EM831" s="113"/>
      <c r="EN831" s="113"/>
      <c r="EO831" s="113"/>
      <c r="EP831" s="113"/>
      <c r="EQ831" s="113"/>
      <c r="ER831" s="113"/>
    </row>
    <row r="832" spans="1:148">
      <c r="A832" s="113"/>
      <c r="B832" s="113"/>
      <c r="S832" s="113"/>
      <c r="T832" s="113"/>
      <c r="U832" s="113"/>
      <c r="V832" s="113"/>
      <c r="W832" s="113"/>
      <c r="X832" s="113"/>
      <c r="Y832" s="113"/>
      <c r="Z832" s="113"/>
      <c r="AA832" s="113"/>
      <c r="AB832" s="113"/>
      <c r="AC832" s="113"/>
      <c r="AD832" s="113"/>
      <c r="AE832" s="113"/>
      <c r="AF832" s="113"/>
      <c r="AG832" s="113"/>
      <c r="AH832" s="113"/>
      <c r="AI832" s="113"/>
      <c r="AJ832" s="113"/>
      <c r="AK832" s="113"/>
      <c r="AL832" s="113"/>
      <c r="AM832" s="113"/>
      <c r="AN832" s="113"/>
      <c r="AO832" s="113"/>
      <c r="AP832" s="113"/>
      <c r="AQ832" s="113"/>
      <c r="AR832" s="113"/>
      <c r="AS832" s="113"/>
      <c r="AT832" s="113"/>
      <c r="AU832" s="113"/>
      <c r="AV832" s="113"/>
      <c r="AW832" s="113"/>
      <c r="AX832" s="113"/>
      <c r="AY832" s="113"/>
      <c r="AZ832" s="113"/>
      <c r="BA832" s="113"/>
      <c r="BB832" s="113"/>
      <c r="BC832" s="113"/>
      <c r="BD832" s="113"/>
      <c r="BE832" s="113"/>
      <c r="BF832" s="113"/>
      <c r="BG832" s="113"/>
      <c r="BH832" s="113"/>
      <c r="BI832" s="113"/>
      <c r="BJ832" s="113"/>
      <c r="BK832" s="113"/>
      <c r="BL832" s="113"/>
      <c r="BM832" s="113"/>
      <c r="BN832" s="113"/>
      <c r="BO832" s="113"/>
      <c r="BP832" s="113"/>
      <c r="BQ832" s="113"/>
      <c r="BR832" s="113"/>
      <c r="BS832" s="113"/>
      <c r="BT832" s="113"/>
      <c r="BU832" s="113"/>
      <c r="BV832" s="113"/>
      <c r="BW832" s="113"/>
      <c r="BX832" s="113"/>
      <c r="BY832" s="113"/>
      <c r="BZ832" s="113"/>
      <c r="CA832" s="113"/>
      <c r="CB832" s="113"/>
      <c r="CC832" s="113"/>
      <c r="CD832" s="113"/>
      <c r="CE832" s="113"/>
      <c r="CF832" s="113"/>
      <c r="CG832" s="113"/>
      <c r="CH832" s="113"/>
      <c r="CI832" s="113"/>
      <c r="CJ832" s="113"/>
      <c r="CK832" s="113"/>
      <c r="CL832" s="113"/>
      <c r="CM832" s="113"/>
      <c r="CN832" s="113"/>
      <c r="CO832" s="113"/>
      <c r="CP832" s="113"/>
      <c r="CQ832" s="113"/>
      <c r="CR832" s="113"/>
      <c r="CS832" s="113"/>
      <c r="CT832" s="113"/>
      <c r="CU832" s="113"/>
      <c r="CV832" s="113"/>
      <c r="CW832" s="113"/>
      <c r="CX832" s="113"/>
      <c r="CY832" s="113"/>
      <c r="CZ832" s="113"/>
      <c r="DA832" s="113"/>
      <c r="DB832" s="113"/>
      <c r="DC832" s="113"/>
      <c r="DD832" s="113"/>
      <c r="DE832" s="113"/>
      <c r="DF832" s="113"/>
      <c r="DG832" s="113"/>
      <c r="DH832" s="113"/>
      <c r="DI832" s="113"/>
      <c r="DJ832" s="113"/>
      <c r="DK832" s="113"/>
      <c r="DL832" s="113"/>
      <c r="DM832" s="113"/>
      <c r="DN832" s="113"/>
      <c r="DO832" s="113"/>
      <c r="DP832" s="113"/>
      <c r="DQ832" s="113"/>
      <c r="DR832" s="113"/>
      <c r="DS832" s="113"/>
      <c r="DT832" s="113"/>
      <c r="DU832" s="113"/>
      <c r="DV832" s="113"/>
      <c r="DW832" s="113"/>
      <c r="DX832" s="113"/>
      <c r="DY832" s="113"/>
      <c r="DZ832" s="113"/>
      <c r="EA832" s="113"/>
      <c r="EB832" s="113"/>
      <c r="EC832" s="113"/>
      <c r="ED832" s="113"/>
      <c r="EE832" s="113"/>
      <c r="EF832" s="113"/>
      <c r="EG832" s="113"/>
      <c r="EH832" s="113"/>
      <c r="EI832" s="113"/>
      <c r="EJ832" s="113"/>
      <c r="EK832" s="113"/>
      <c r="EL832" s="113"/>
      <c r="EM832" s="113"/>
      <c r="EN832" s="113"/>
      <c r="EO832" s="113"/>
      <c r="EP832" s="113"/>
      <c r="EQ832" s="113"/>
      <c r="ER832" s="113"/>
    </row>
    <row r="833" spans="1:148">
      <c r="A833" s="113"/>
      <c r="B833" s="113"/>
      <c r="S833" s="113"/>
      <c r="T833" s="113"/>
      <c r="U833" s="113"/>
      <c r="V833" s="113"/>
      <c r="W833" s="113"/>
      <c r="X833" s="113"/>
      <c r="Y833" s="113"/>
      <c r="Z833" s="113"/>
      <c r="AA833" s="113"/>
      <c r="AB833" s="113"/>
      <c r="AC833" s="113"/>
      <c r="AD833" s="113"/>
      <c r="AE833" s="113"/>
      <c r="AF833" s="113"/>
      <c r="AG833" s="113"/>
      <c r="AH833" s="113"/>
      <c r="AI833" s="113"/>
      <c r="AJ833" s="113"/>
      <c r="AK833" s="113"/>
      <c r="AL833" s="113"/>
      <c r="AM833" s="113"/>
      <c r="AN833" s="113"/>
      <c r="AO833" s="113"/>
      <c r="AP833" s="113"/>
      <c r="AQ833" s="113"/>
      <c r="AR833" s="113"/>
      <c r="AS833" s="113"/>
      <c r="AT833" s="113"/>
      <c r="AU833" s="113"/>
      <c r="AV833" s="113"/>
      <c r="AW833" s="113"/>
      <c r="AX833" s="113"/>
      <c r="AY833" s="113"/>
      <c r="AZ833" s="113"/>
      <c r="BA833" s="113"/>
      <c r="BB833" s="113"/>
      <c r="BC833" s="113"/>
      <c r="BD833" s="113"/>
      <c r="BE833" s="113"/>
      <c r="BF833" s="113"/>
      <c r="BG833" s="113"/>
      <c r="BH833" s="113"/>
      <c r="BI833" s="113"/>
      <c r="BJ833" s="113"/>
      <c r="BK833" s="113"/>
      <c r="BL833" s="113"/>
      <c r="BM833" s="113"/>
      <c r="BN833" s="113"/>
      <c r="BO833" s="113"/>
      <c r="BP833" s="113"/>
      <c r="BQ833" s="113"/>
      <c r="BR833" s="113"/>
      <c r="BS833" s="113"/>
      <c r="BT833" s="113"/>
      <c r="BU833" s="113"/>
      <c r="BV833" s="113"/>
      <c r="BW833" s="113"/>
      <c r="BX833" s="113"/>
      <c r="BY833" s="113"/>
      <c r="BZ833" s="113"/>
      <c r="CA833" s="113"/>
      <c r="CB833" s="113"/>
      <c r="CC833" s="113"/>
      <c r="CD833" s="113"/>
      <c r="CE833" s="113"/>
      <c r="CF833" s="113"/>
      <c r="CG833" s="113"/>
      <c r="CH833" s="113"/>
      <c r="CI833" s="113"/>
      <c r="CJ833" s="113"/>
      <c r="CK833" s="113"/>
      <c r="CL833" s="113"/>
      <c r="CM833" s="113"/>
      <c r="CN833" s="113"/>
      <c r="CO833" s="113"/>
      <c r="CP833" s="113"/>
      <c r="CQ833" s="113"/>
      <c r="CR833" s="113"/>
      <c r="CS833" s="113"/>
      <c r="CT833" s="113"/>
      <c r="CU833" s="113"/>
      <c r="CV833" s="113"/>
      <c r="CW833" s="113"/>
      <c r="CX833" s="113"/>
      <c r="CY833" s="113"/>
      <c r="CZ833" s="113"/>
      <c r="DA833" s="113"/>
      <c r="DB833" s="113"/>
      <c r="DC833" s="113"/>
      <c r="DD833" s="113"/>
      <c r="DE833" s="113"/>
      <c r="DF833" s="113"/>
      <c r="DG833" s="113"/>
      <c r="DH833" s="113"/>
      <c r="DI833" s="113"/>
      <c r="DJ833" s="113"/>
      <c r="DK833" s="113"/>
      <c r="DL833" s="113"/>
      <c r="DM833" s="113"/>
      <c r="DN833" s="113"/>
      <c r="DO833" s="113"/>
      <c r="DP833" s="113"/>
      <c r="DQ833" s="113"/>
      <c r="DR833" s="113"/>
      <c r="DS833" s="113"/>
      <c r="DT833" s="113"/>
      <c r="DU833" s="113"/>
      <c r="DV833" s="113"/>
      <c r="DW833" s="113"/>
      <c r="DX833" s="113"/>
      <c r="DY833" s="113"/>
      <c r="DZ833" s="113"/>
      <c r="EA833" s="113"/>
      <c r="EB833" s="113"/>
      <c r="EC833" s="113"/>
      <c r="ED833" s="113"/>
      <c r="EE833" s="113"/>
      <c r="EF833" s="113"/>
      <c r="EG833" s="113"/>
      <c r="EH833" s="113"/>
      <c r="EI833" s="113"/>
      <c r="EJ833" s="113"/>
      <c r="EK833" s="113"/>
      <c r="EL833" s="113"/>
      <c r="EM833" s="113"/>
      <c r="EN833" s="113"/>
      <c r="EO833" s="113"/>
      <c r="EP833" s="113"/>
      <c r="EQ833" s="113"/>
      <c r="ER833" s="113"/>
    </row>
    <row r="834" spans="1:148">
      <c r="A834" s="113"/>
      <c r="B834" s="113"/>
      <c r="S834" s="113"/>
      <c r="T834" s="113"/>
      <c r="U834" s="113"/>
      <c r="V834" s="113"/>
      <c r="W834" s="113"/>
      <c r="X834" s="113"/>
      <c r="Y834" s="113"/>
      <c r="Z834" s="113"/>
      <c r="AA834" s="113"/>
      <c r="AB834" s="113"/>
      <c r="AC834" s="113"/>
      <c r="AD834" s="113"/>
      <c r="AE834" s="113"/>
      <c r="AF834" s="113"/>
      <c r="AG834" s="113"/>
      <c r="AH834" s="113"/>
      <c r="AI834" s="113"/>
      <c r="AJ834" s="113"/>
      <c r="AK834" s="113"/>
      <c r="AL834" s="113"/>
      <c r="AM834" s="113"/>
      <c r="AN834" s="113"/>
      <c r="AO834" s="113"/>
      <c r="AP834" s="113"/>
      <c r="AQ834" s="113"/>
      <c r="AR834" s="113"/>
      <c r="AS834" s="113"/>
      <c r="AT834" s="113"/>
      <c r="AU834" s="113"/>
      <c r="AV834" s="113"/>
      <c r="AW834" s="113"/>
      <c r="AX834" s="113"/>
      <c r="AY834" s="113"/>
      <c r="AZ834" s="113"/>
      <c r="BA834" s="113"/>
      <c r="BB834" s="113"/>
      <c r="BC834" s="113"/>
      <c r="BD834" s="113"/>
      <c r="BE834" s="113"/>
      <c r="BF834" s="113"/>
      <c r="BG834" s="113"/>
      <c r="BH834" s="113"/>
      <c r="BI834" s="113"/>
      <c r="BJ834" s="113"/>
      <c r="BK834" s="113"/>
      <c r="BL834" s="113"/>
      <c r="BM834" s="113"/>
      <c r="BN834" s="113"/>
      <c r="BO834" s="113"/>
      <c r="BP834" s="113"/>
      <c r="BQ834" s="113"/>
      <c r="BR834" s="113"/>
      <c r="BS834" s="113"/>
      <c r="BT834" s="113"/>
      <c r="BU834" s="113"/>
      <c r="BV834" s="113"/>
      <c r="BW834" s="113"/>
      <c r="BX834" s="113"/>
      <c r="BY834" s="113"/>
      <c r="BZ834" s="113"/>
      <c r="CA834" s="113"/>
      <c r="CB834" s="113"/>
      <c r="CC834" s="113"/>
      <c r="CD834" s="113"/>
      <c r="CE834" s="113"/>
      <c r="CF834" s="113"/>
      <c r="CG834" s="113"/>
      <c r="CH834" s="113"/>
      <c r="CI834" s="113"/>
      <c r="CJ834" s="113"/>
      <c r="CK834" s="113"/>
      <c r="CL834" s="113"/>
      <c r="CM834" s="113"/>
      <c r="CN834" s="113"/>
      <c r="CO834" s="113"/>
      <c r="CP834" s="113"/>
      <c r="CQ834" s="113"/>
      <c r="CR834" s="113"/>
      <c r="CS834" s="113"/>
      <c r="CT834" s="113"/>
      <c r="CU834" s="113"/>
      <c r="CV834" s="113"/>
      <c r="CW834" s="113"/>
      <c r="CX834" s="113"/>
      <c r="CY834" s="113"/>
      <c r="CZ834" s="113"/>
      <c r="DA834" s="113"/>
      <c r="DB834" s="113"/>
      <c r="DC834" s="113"/>
      <c r="DD834" s="113"/>
      <c r="DE834" s="113"/>
      <c r="DF834" s="113"/>
      <c r="DG834" s="113"/>
      <c r="DH834" s="113"/>
      <c r="DI834" s="113"/>
      <c r="DJ834" s="113"/>
      <c r="DK834" s="113"/>
      <c r="DL834" s="113"/>
      <c r="DM834" s="113"/>
      <c r="DN834" s="113"/>
      <c r="DO834" s="113"/>
      <c r="DP834" s="113"/>
      <c r="DQ834" s="113"/>
      <c r="DR834" s="113"/>
      <c r="DS834" s="113"/>
      <c r="DT834" s="113"/>
      <c r="DU834" s="113"/>
      <c r="DV834" s="113"/>
      <c r="DW834" s="113"/>
      <c r="DX834" s="113"/>
      <c r="DY834" s="113"/>
      <c r="DZ834" s="113"/>
      <c r="EA834" s="113"/>
      <c r="EB834" s="113"/>
      <c r="EC834" s="113"/>
      <c r="ED834" s="113"/>
      <c r="EE834" s="113"/>
      <c r="EF834" s="113"/>
      <c r="EG834" s="113"/>
      <c r="EH834" s="113"/>
      <c r="EI834" s="113"/>
      <c r="EJ834" s="113"/>
      <c r="EK834" s="113"/>
      <c r="EL834" s="113"/>
      <c r="EM834" s="113"/>
      <c r="EN834" s="113"/>
      <c r="EO834" s="113"/>
      <c r="EP834" s="113"/>
      <c r="EQ834" s="113"/>
      <c r="ER834" s="113"/>
    </row>
    <row r="835" spans="1:148">
      <c r="A835" s="113"/>
      <c r="B835" s="113"/>
      <c r="S835" s="113"/>
      <c r="T835" s="113"/>
      <c r="U835" s="113"/>
      <c r="V835" s="113"/>
      <c r="W835" s="113"/>
      <c r="X835" s="113"/>
      <c r="Y835" s="113"/>
      <c r="Z835" s="113"/>
      <c r="AA835" s="113"/>
      <c r="AB835" s="113"/>
      <c r="AC835" s="113"/>
      <c r="AD835" s="113"/>
      <c r="AE835" s="113"/>
      <c r="AF835" s="113"/>
      <c r="AG835" s="113"/>
      <c r="AH835" s="113"/>
      <c r="AI835" s="113"/>
      <c r="AJ835" s="113"/>
      <c r="AK835" s="113"/>
      <c r="AL835" s="113"/>
      <c r="AM835" s="113"/>
      <c r="AN835" s="113"/>
      <c r="AO835" s="113"/>
      <c r="AP835" s="113"/>
      <c r="AQ835" s="113"/>
      <c r="AR835" s="113"/>
      <c r="AS835" s="113"/>
      <c r="AT835" s="113"/>
      <c r="AU835" s="113"/>
      <c r="AV835" s="113"/>
      <c r="AW835" s="113"/>
      <c r="AX835" s="113"/>
      <c r="AY835" s="113"/>
      <c r="AZ835" s="113"/>
      <c r="BA835" s="113"/>
      <c r="BB835" s="113"/>
      <c r="BC835" s="113"/>
      <c r="BD835" s="113"/>
      <c r="BE835" s="113"/>
      <c r="BF835" s="113"/>
      <c r="BG835" s="113"/>
      <c r="BH835" s="113"/>
      <c r="BI835" s="113"/>
      <c r="BJ835" s="113"/>
      <c r="BK835" s="113"/>
      <c r="BL835" s="113"/>
      <c r="BM835" s="113"/>
      <c r="BN835" s="113"/>
      <c r="BO835" s="113"/>
      <c r="BP835" s="113"/>
      <c r="BQ835" s="113"/>
      <c r="BR835" s="113"/>
      <c r="BS835" s="113"/>
      <c r="BT835" s="113"/>
      <c r="BU835" s="113"/>
      <c r="BV835" s="113"/>
      <c r="BW835" s="113"/>
      <c r="BX835" s="113"/>
      <c r="BY835" s="113"/>
      <c r="BZ835" s="113"/>
      <c r="CA835" s="113"/>
      <c r="CB835" s="113"/>
      <c r="CC835" s="113"/>
      <c r="CD835" s="113"/>
      <c r="CE835" s="113"/>
      <c r="CF835" s="113"/>
      <c r="CG835" s="113"/>
      <c r="CH835" s="113"/>
      <c r="CI835" s="113"/>
      <c r="CJ835" s="113"/>
      <c r="CK835" s="113"/>
      <c r="CL835" s="113"/>
      <c r="CM835" s="113"/>
      <c r="CN835" s="113"/>
      <c r="CO835" s="113"/>
      <c r="CP835" s="113"/>
      <c r="CQ835" s="113"/>
      <c r="CR835" s="113"/>
      <c r="CS835" s="113"/>
      <c r="CT835" s="113"/>
      <c r="CU835" s="113"/>
      <c r="CV835" s="113"/>
      <c r="CW835" s="113"/>
      <c r="CX835" s="113"/>
      <c r="CY835" s="113"/>
      <c r="CZ835" s="113"/>
      <c r="DA835" s="113"/>
      <c r="DB835" s="113"/>
      <c r="DC835" s="113"/>
      <c r="DD835" s="113"/>
      <c r="DE835" s="113"/>
      <c r="DF835" s="113"/>
      <c r="DG835" s="113"/>
      <c r="DH835" s="113"/>
      <c r="DI835" s="113"/>
      <c r="DJ835" s="113"/>
      <c r="DK835" s="113"/>
      <c r="DL835" s="113"/>
      <c r="DM835" s="113"/>
      <c r="DN835" s="113"/>
      <c r="DO835" s="113"/>
      <c r="DP835" s="113"/>
      <c r="DQ835" s="113"/>
      <c r="DR835" s="113"/>
      <c r="DS835" s="113"/>
      <c r="DT835" s="113"/>
      <c r="DU835" s="113"/>
      <c r="DV835" s="113"/>
      <c r="DW835" s="113"/>
      <c r="DX835" s="113"/>
      <c r="DY835" s="113"/>
      <c r="DZ835" s="113"/>
      <c r="EA835" s="113"/>
      <c r="EB835" s="113"/>
      <c r="EC835" s="113"/>
      <c r="ED835" s="113"/>
      <c r="EE835" s="113"/>
      <c r="EF835" s="113"/>
      <c r="EG835" s="113"/>
      <c r="EH835" s="113"/>
      <c r="EI835" s="113"/>
      <c r="EJ835" s="113"/>
      <c r="EK835" s="113"/>
      <c r="EL835" s="113"/>
      <c r="EM835" s="113"/>
      <c r="EN835" s="113"/>
      <c r="EO835" s="113"/>
      <c r="EP835" s="113"/>
      <c r="EQ835" s="113"/>
      <c r="ER835" s="113"/>
    </row>
    <row r="836" spans="1:148">
      <c r="A836" s="113"/>
      <c r="B836" s="113"/>
      <c r="S836" s="113"/>
      <c r="T836" s="113"/>
      <c r="U836" s="113"/>
      <c r="V836" s="113"/>
      <c r="W836" s="113"/>
      <c r="X836" s="113"/>
      <c r="Y836" s="113"/>
      <c r="Z836" s="113"/>
      <c r="AA836" s="113"/>
      <c r="AB836" s="113"/>
      <c r="AC836" s="113"/>
      <c r="AD836" s="113"/>
      <c r="AE836" s="113"/>
      <c r="AF836" s="113"/>
      <c r="AG836" s="113"/>
      <c r="AH836" s="113"/>
      <c r="AI836" s="113"/>
      <c r="AJ836" s="113"/>
      <c r="AK836" s="113"/>
      <c r="AL836" s="113"/>
      <c r="AM836" s="113"/>
      <c r="AN836" s="113"/>
      <c r="AO836" s="113"/>
      <c r="AP836" s="113"/>
      <c r="AQ836" s="113"/>
      <c r="AR836" s="113"/>
      <c r="AS836" s="113"/>
      <c r="AT836" s="113"/>
      <c r="AU836" s="113"/>
      <c r="AV836" s="113"/>
      <c r="AW836" s="113"/>
      <c r="AX836" s="113"/>
      <c r="AY836" s="113"/>
      <c r="AZ836" s="113"/>
      <c r="BA836" s="113"/>
      <c r="BB836" s="113"/>
      <c r="BC836" s="113"/>
      <c r="BD836" s="113"/>
      <c r="BE836" s="113"/>
      <c r="BF836" s="113"/>
      <c r="BG836" s="113"/>
      <c r="BH836" s="113"/>
      <c r="BI836" s="113"/>
      <c r="BJ836" s="113"/>
      <c r="BK836" s="113"/>
      <c r="BL836" s="113"/>
      <c r="BM836" s="113"/>
      <c r="BN836" s="113"/>
      <c r="BO836" s="113"/>
      <c r="BP836" s="113"/>
      <c r="BQ836" s="113"/>
      <c r="BR836" s="113"/>
      <c r="BS836" s="113"/>
      <c r="BT836" s="113"/>
      <c r="BU836" s="113"/>
      <c r="BV836" s="113"/>
      <c r="BW836" s="113"/>
      <c r="BX836" s="113"/>
      <c r="BY836" s="113"/>
      <c r="BZ836" s="113"/>
      <c r="CA836" s="113"/>
      <c r="CB836" s="113"/>
      <c r="CC836" s="113"/>
      <c r="CD836" s="113"/>
      <c r="CE836" s="113"/>
      <c r="CF836" s="113"/>
      <c r="CG836" s="113"/>
      <c r="CH836" s="113"/>
      <c r="CI836" s="113"/>
      <c r="CJ836" s="113"/>
      <c r="CK836" s="113"/>
      <c r="CL836" s="113"/>
      <c r="CM836" s="113"/>
      <c r="CN836" s="113"/>
      <c r="CO836" s="113"/>
      <c r="CP836" s="113"/>
      <c r="CQ836" s="113"/>
      <c r="CR836" s="113"/>
      <c r="CS836" s="113"/>
      <c r="CT836" s="113"/>
      <c r="CU836" s="113"/>
      <c r="CV836" s="113"/>
      <c r="CW836" s="113"/>
      <c r="CX836" s="113"/>
      <c r="CY836" s="113"/>
      <c r="CZ836" s="113"/>
      <c r="DA836" s="113"/>
      <c r="DB836" s="113"/>
      <c r="DC836" s="113"/>
      <c r="DD836" s="113"/>
      <c r="DE836" s="113"/>
      <c r="DF836" s="113"/>
      <c r="DG836" s="113"/>
      <c r="DH836" s="113"/>
      <c r="DI836" s="113"/>
      <c r="DJ836" s="113"/>
      <c r="DK836" s="113"/>
      <c r="DL836" s="113"/>
      <c r="DM836" s="113"/>
      <c r="DN836" s="113"/>
      <c r="DO836" s="113"/>
      <c r="DP836" s="113"/>
      <c r="DQ836" s="113"/>
      <c r="DR836" s="113"/>
      <c r="DS836" s="113"/>
      <c r="DT836" s="113"/>
      <c r="DU836" s="113"/>
      <c r="DV836" s="113"/>
      <c r="DW836" s="113"/>
      <c r="DX836" s="113"/>
      <c r="DY836" s="113"/>
      <c r="DZ836" s="113"/>
      <c r="EA836" s="113"/>
      <c r="EB836" s="113"/>
      <c r="EC836" s="113"/>
      <c r="ED836" s="113"/>
      <c r="EE836" s="113"/>
      <c r="EF836" s="113"/>
      <c r="EG836" s="113"/>
      <c r="EH836" s="113"/>
      <c r="EI836" s="113"/>
      <c r="EJ836" s="113"/>
      <c r="EK836" s="113"/>
      <c r="EL836" s="113"/>
      <c r="EM836" s="113"/>
      <c r="EN836" s="113"/>
      <c r="EO836" s="113"/>
      <c r="EP836" s="113"/>
      <c r="EQ836" s="113"/>
      <c r="ER836" s="113"/>
    </row>
    <row r="837" spans="1:148">
      <c r="A837" s="113"/>
      <c r="B837" s="113"/>
      <c r="S837" s="113"/>
      <c r="T837" s="113"/>
      <c r="U837" s="113"/>
      <c r="V837" s="113"/>
      <c r="W837" s="113"/>
      <c r="X837" s="113"/>
      <c r="Y837" s="113"/>
      <c r="Z837" s="113"/>
      <c r="AA837" s="113"/>
      <c r="AB837" s="113"/>
      <c r="AC837" s="113"/>
      <c r="AD837" s="113"/>
      <c r="AE837" s="113"/>
      <c r="AF837" s="113"/>
      <c r="AG837" s="113"/>
      <c r="AH837" s="113"/>
      <c r="AI837" s="113"/>
      <c r="AJ837" s="113"/>
      <c r="AK837" s="113"/>
      <c r="AL837" s="113"/>
      <c r="AM837" s="113"/>
      <c r="AN837" s="113"/>
      <c r="AO837" s="113"/>
      <c r="AP837" s="113"/>
      <c r="AQ837" s="113"/>
      <c r="AR837" s="113"/>
      <c r="AS837" s="113"/>
      <c r="AT837" s="113"/>
      <c r="AU837" s="113"/>
      <c r="AV837" s="113"/>
      <c r="AW837" s="113"/>
      <c r="AX837" s="113"/>
      <c r="AY837" s="113"/>
      <c r="AZ837" s="113"/>
      <c r="BA837" s="113"/>
      <c r="BB837" s="113"/>
      <c r="BC837" s="113"/>
      <c r="BD837" s="113"/>
      <c r="BE837" s="113"/>
      <c r="BF837" s="113"/>
      <c r="BG837" s="113"/>
      <c r="BH837" s="113"/>
      <c r="BI837" s="113"/>
      <c r="BJ837" s="113"/>
      <c r="BK837" s="113"/>
      <c r="BL837" s="113"/>
      <c r="BM837" s="113"/>
      <c r="BN837" s="113"/>
      <c r="BO837" s="113"/>
      <c r="BP837" s="113"/>
      <c r="BQ837" s="113"/>
      <c r="BR837" s="113"/>
      <c r="BS837" s="113"/>
      <c r="BT837" s="113"/>
      <c r="BU837" s="113"/>
      <c r="BV837" s="113"/>
      <c r="BW837" s="113"/>
      <c r="BX837" s="113"/>
      <c r="BY837" s="113"/>
      <c r="BZ837" s="113"/>
      <c r="CA837" s="113"/>
      <c r="CB837" s="113"/>
      <c r="CC837" s="113"/>
      <c r="CD837" s="113"/>
      <c r="CE837" s="113"/>
      <c r="CF837" s="113"/>
      <c r="CG837" s="113"/>
      <c r="CH837" s="113"/>
      <c r="CI837" s="113"/>
      <c r="CJ837" s="113"/>
      <c r="CK837" s="113"/>
      <c r="CL837" s="113"/>
      <c r="CM837" s="113"/>
      <c r="CN837" s="113"/>
      <c r="CO837" s="113"/>
      <c r="CP837" s="113"/>
      <c r="CQ837" s="113"/>
      <c r="CR837" s="113"/>
      <c r="CS837" s="113"/>
      <c r="CT837" s="113"/>
      <c r="CU837" s="113"/>
      <c r="CV837" s="113"/>
      <c r="CW837" s="113"/>
      <c r="CX837" s="113"/>
      <c r="CY837" s="113"/>
      <c r="CZ837" s="113"/>
      <c r="DA837" s="113"/>
      <c r="DB837" s="113"/>
      <c r="DC837" s="113"/>
      <c r="DD837" s="113"/>
      <c r="DE837" s="113"/>
      <c r="DF837" s="113"/>
      <c r="DG837" s="113"/>
      <c r="DH837" s="113"/>
      <c r="DI837" s="113"/>
      <c r="DJ837" s="113"/>
      <c r="DK837" s="113"/>
      <c r="DL837" s="113"/>
      <c r="DM837" s="113"/>
      <c r="DN837" s="113"/>
      <c r="DO837" s="113"/>
      <c r="DP837" s="113"/>
      <c r="DQ837" s="113"/>
      <c r="DR837" s="113"/>
      <c r="DS837" s="113"/>
      <c r="DT837" s="113"/>
      <c r="DU837" s="113"/>
      <c r="DV837" s="113"/>
      <c r="DW837" s="113"/>
      <c r="DX837" s="113"/>
      <c r="DY837" s="113"/>
      <c r="DZ837" s="113"/>
      <c r="EA837" s="113"/>
      <c r="EB837" s="113"/>
      <c r="EC837" s="113"/>
      <c r="ED837" s="113"/>
      <c r="EE837" s="113"/>
      <c r="EF837" s="113"/>
      <c r="EG837" s="113"/>
      <c r="EH837" s="113"/>
      <c r="EI837" s="113"/>
      <c r="EJ837" s="113"/>
      <c r="EK837" s="113"/>
      <c r="EL837" s="113"/>
      <c r="EM837" s="113"/>
      <c r="EN837" s="113"/>
      <c r="EO837" s="113"/>
      <c r="EP837" s="113"/>
      <c r="EQ837" s="113"/>
      <c r="ER837" s="113"/>
    </row>
    <row r="838" spans="1:148">
      <c r="A838" s="113"/>
      <c r="B838" s="113"/>
      <c r="S838" s="113"/>
      <c r="T838" s="113"/>
      <c r="U838" s="113"/>
      <c r="V838" s="113"/>
      <c r="W838" s="113"/>
      <c r="X838" s="113"/>
      <c r="Y838" s="113"/>
      <c r="Z838" s="113"/>
      <c r="AA838" s="113"/>
      <c r="AB838" s="113"/>
      <c r="AC838" s="113"/>
      <c r="AD838" s="113"/>
      <c r="AE838" s="113"/>
      <c r="AF838" s="113"/>
      <c r="AG838" s="113"/>
      <c r="AH838" s="113"/>
      <c r="AI838" s="113"/>
      <c r="AJ838" s="113"/>
      <c r="AK838" s="113"/>
      <c r="AL838" s="113"/>
      <c r="AM838" s="113"/>
      <c r="AN838" s="113"/>
      <c r="AO838" s="113"/>
      <c r="AP838" s="113"/>
      <c r="AQ838" s="113"/>
      <c r="AR838" s="113"/>
      <c r="AS838" s="113"/>
      <c r="AT838" s="113"/>
      <c r="AU838" s="113"/>
      <c r="AV838" s="113"/>
      <c r="AW838" s="113"/>
      <c r="AX838" s="113"/>
      <c r="AY838" s="113"/>
      <c r="AZ838" s="113"/>
      <c r="BA838" s="113"/>
      <c r="BB838" s="113"/>
      <c r="BC838" s="113"/>
      <c r="BD838" s="113"/>
      <c r="BE838" s="113"/>
      <c r="BF838" s="113"/>
      <c r="BG838" s="113"/>
      <c r="BH838" s="113"/>
      <c r="BI838" s="113"/>
      <c r="BJ838" s="113"/>
      <c r="BK838" s="113"/>
      <c r="BL838" s="113"/>
      <c r="BM838" s="113"/>
      <c r="BN838" s="113"/>
      <c r="BO838" s="113"/>
      <c r="BP838" s="113"/>
      <c r="BQ838" s="113"/>
      <c r="BR838" s="113"/>
      <c r="BS838" s="113"/>
      <c r="BT838" s="113"/>
      <c r="BU838" s="113"/>
      <c r="BV838" s="113"/>
      <c r="BW838" s="113"/>
      <c r="BX838" s="113"/>
      <c r="BY838" s="113"/>
      <c r="BZ838" s="113"/>
      <c r="CA838" s="113"/>
      <c r="CB838" s="113"/>
      <c r="CC838" s="113"/>
      <c r="CD838" s="113"/>
      <c r="CE838" s="113"/>
      <c r="CF838" s="113"/>
      <c r="CG838" s="113"/>
      <c r="CH838" s="113"/>
      <c r="CI838" s="113"/>
      <c r="CJ838" s="113"/>
      <c r="CK838" s="113"/>
      <c r="CL838" s="113"/>
      <c r="CM838" s="113"/>
      <c r="CN838" s="113"/>
      <c r="CO838" s="113"/>
      <c r="CP838" s="113"/>
      <c r="CQ838" s="113"/>
      <c r="CR838" s="113"/>
      <c r="CS838" s="113"/>
      <c r="CT838" s="113"/>
      <c r="CU838" s="113"/>
      <c r="CV838" s="113"/>
      <c r="CW838" s="113"/>
      <c r="CX838" s="113"/>
      <c r="CY838" s="113"/>
      <c r="CZ838" s="113"/>
      <c r="DA838" s="113"/>
      <c r="DB838" s="113"/>
      <c r="DC838" s="113"/>
      <c r="DD838" s="113"/>
      <c r="DE838" s="113"/>
      <c r="DF838" s="113"/>
      <c r="DG838" s="113"/>
      <c r="DH838" s="113"/>
      <c r="DI838" s="113"/>
      <c r="DJ838" s="113"/>
      <c r="DK838" s="113"/>
      <c r="DL838" s="113"/>
      <c r="DM838" s="113"/>
      <c r="DN838" s="113"/>
      <c r="DO838" s="113"/>
      <c r="DP838" s="113"/>
      <c r="DQ838" s="113"/>
      <c r="DR838" s="113"/>
      <c r="DS838" s="113"/>
      <c r="DT838" s="113"/>
      <c r="DU838" s="113"/>
      <c r="DV838" s="113"/>
      <c r="DW838" s="113"/>
      <c r="DX838" s="113"/>
      <c r="DY838" s="113"/>
      <c r="DZ838" s="113"/>
      <c r="EA838" s="113"/>
      <c r="EB838" s="113"/>
      <c r="EC838" s="113"/>
      <c r="ED838" s="113"/>
      <c r="EE838" s="113"/>
      <c r="EF838" s="113"/>
      <c r="EG838" s="113"/>
      <c r="EH838" s="113"/>
      <c r="EI838" s="113"/>
      <c r="EJ838" s="113"/>
      <c r="EK838" s="113"/>
      <c r="EL838" s="113"/>
      <c r="EM838" s="113"/>
      <c r="EN838" s="113"/>
      <c r="EO838" s="113"/>
      <c r="EP838" s="113"/>
      <c r="EQ838" s="113"/>
      <c r="ER838" s="113"/>
    </row>
    <row r="839" spans="1:148">
      <c r="A839" s="113"/>
      <c r="B839" s="113"/>
      <c r="S839" s="113"/>
      <c r="T839" s="113"/>
      <c r="U839" s="113"/>
      <c r="V839" s="113"/>
      <c r="W839" s="113"/>
      <c r="X839" s="113"/>
      <c r="Y839" s="113"/>
      <c r="Z839" s="113"/>
      <c r="AA839" s="113"/>
      <c r="AB839" s="113"/>
      <c r="AC839" s="113"/>
      <c r="AD839" s="113"/>
      <c r="AE839" s="113"/>
      <c r="AF839" s="113"/>
      <c r="AG839" s="113"/>
      <c r="AH839" s="113"/>
      <c r="AI839" s="113"/>
      <c r="AJ839" s="113"/>
      <c r="AK839" s="113"/>
      <c r="AL839" s="113"/>
      <c r="AM839" s="113"/>
      <c r="AN839" s="113"/>
      <c r="AO839" s="113"/>
      <c r="AP839" s="113"/>
      <c r="AQ839" s="113"/>
      <c r="AR839" s="113"/>
      <c r="AS839" s="113"/>
      <c r="AT839" s="113"/>
      <c r="AU839" s="113"/>
      <c r="AV839" s="113"/>
      <c r="AW839" s="113"/>
      <c r="AX839" s="113"/>
      <c r="AY839" s="113"/>
      <c r="AZ839" s="113"/>
      <c r="BA839" s="113"/>
      <c r="BB839" s="113"/>
      <c r="BC839" s="113"/>
      <c r="BD839" s="113"/>
      <c r="BE839" s="113"/>
      <c r="BF839" s="113"/>
      <c r="BG839" s="113"/>
      <c r="BH839" s="113"/>
      <c r="BI839" s="113"/>
      <c r="BJ839" s="113"/>
      <c r="BK839" s="113"/>
      <c r="BL839" s="113"/>
      <c r="BM839" s="113"/>
      <c r="BN839" s="113"/>
      <c r="BO839" s="113"/>
      <c r="BP839" s="113"/>
      <c r="BQ839" s="113"/>
      <c r="BR839" s="113"/>
      <c r="BS839" s="113"/>
      <c r="BT839" s="113"/>
      <c r="BU839" s="113"/>
      <c r="BV839" s="113"/>
      <c r="BW839" s="113"/>
      <c r="BX839" s="113"/>
      <c r="BY839" s="113"/>
      <c r="BZ839" s="113"/>
      <c r="CA839" s="113"/>
      <c r="CB839" s="113"/>
      <c r="CC839" s="113"/>
      <c r="CD839" s="113"/>
      <c r="CE839" s="113"/>
      <c r="CF839" s="113"/>
      <c r="CG839" s="113"/>
      <c r="CH839" s="113"/>
      <c r="CI839" s="113"/>
      <c r="CJ839" s="113"/>
      <c r="CK839" s="113"/>
      <c r="CL839" s="113"/>
      <c r="CM839" s="113"/>
      <c r="CN839" s="113"/>
      <c r="CO839" s="113"/>
      <c r="CP839" s="113"/>
      <c r="CQ839" s="113"/>
      <c r="CR839" s="113"/>
      <c r="CS839" s="113"/>
      <c r="CT839" s="113"/>
      <c r="CU839" s="113"/>
      <c r="CV839" s="113"/>
      <c r="CW839" s="113"/>
      <c r="CX839" s="113"/>
      <c r="CY839" s="113"/>
      <c r="CZ839" s="113"/>
      <c r="DA839" s="113"/>
      <c r="DB839" s="113"/>
      <c r="DC839" s="113"/>
      <c r="DD839" s="113"/>
      <c r="DE839" s="113"/>
      <c r="DF839" s="113"/>
      <c r="DG839" s="113"/>
      <c r="DH839" s="113"/>
      <c r="DI839" s="113"/>
      <c r="DJ839" s="113"/>
      <c r="DK839" s="113"/>
      <c r="DL839" s="113"/>
      <c r="DM839" s="113"/>
      <c r="DN839" s="113"/>
      <c r="DO839" s="113"/>
      <c r="DP839" s="113"/>
      <c r="DQ839" s="113"/>
      <c r="DR839" s="113"/>
      <c r="DS839" s="113"/>
      <c r="DT839" s="113"/>
      <c r="DU839" s="113"/>
      <c r="DV839" s="113"/>
      <c r="DW839" s="113"/>
      <c r="DX839" s="113"/>
      <c r="DY839" s="113"/>
      <c r="DZ839" s="113"/>
      <c r="EA839" s="113"/>
      <c r="EB839" s="113"/>
      <c r="EC839" s="113"/>
      <c r="ED839" s="113"/>
      <c r="EE839" s="113"/>
      <c r="EF839" s="113"/>
      <c r="EG839" s="113"/>
      <c r="EH839" s="113"/>
      <c r="EI839" s="113"/>
      <c r="EJ839" s="113"/>
      <c r="EK839" s="113"/>
      <c r="EL839" s="113"/>
      <c r="EM839" s="113"/>
      <c r="EN839" s="113"/>
      <c r="EO839" s="113"/>
      <c r="EP839" s="113"/>
      <c r="EQ839" s="113"/>
      <c r="ER839" s="113"/>
    </row>
    <row r="840" spans="1:148">
      <c r="A840" s="113"/>
      <c r="B840" s="113"/>
      <c r="S840" s="113"/>
      <c r="T840" s="113"/>
      <c r="U840" s="113"/>
      <c r="V840" s="113"/>
      <c r="W840" s="113"/>
      <c r="X840" s="113"/>
      <c r="Y840" s="113"/>
      <c r="Z840" s="113"/>
      <c r="AA840" s="113"/>
      <c r="AB840" s="113"/>
      <c r="AC840" s="113"/>
      <c r="AD840" s="113"/>
      <c r="AE840" s="113"/>
      <c r="AF840" s="113"/>
      <c r="AG840" s="113"/>
      <c r="AH840" s="113"/>
      <c r="AI840" s="113"/>
      <c r="AJ840" s="113"/>
      <c r="AK840" s="113"/>
      <c r="AL840" s="113"/>
      <c r="AM840" s="113"/>
      <c r="AN840" s="113"/>
      <c r="AO840" s="113"/>
      <c r="AP840" s="113"/>
      <c r="AQ840" s="113"/>
      <c r="AR840" s="113"/>
      <c r="AS840" s="113"/>
      <c r="AT840" s="113"/>
      <c r="AU840" s="113"/>
      <c r="AV840" s="113"/>
      <c r="AW840" s="113"/>
      <c r="AX840" s="113"/>
      <c r="AY840" s="113"/>
      <c r="AZ840" s="113"/>
      <c r="BA840" s="113"/>
      <c r="BB840" s="113"/>
      <c r="BC840" s="113"/>
      <c r="BD840" s="113"/>
      <c r="BE840" s="113"/>
      <c r="BF840" s="113"/>
      <c r="BG840" s="113"/>
      <c r="BH840" s="113"/>
      <c r="BI840" s="113"/>
      <c r="BJ840" s="113"/>
      <c r="BK840" s="113"/>
      <c r="BL840" s="113"/>
      <c r="BM840" s="113"/>
      <c r="BN840" s="113"/>
      <c r="BO840" s="113"/>
      <c r="BP840" s="113"/>
      <c r="BQ840" s="113"/>
      <c r="BR840" s="113"/>
      <c r="BS840" s="113"/>
      <c r="BT840" s="113"/>
      <c r="BU840" s="113"/>
      <c r="BV840" s="113"/>
      <c r="BW840" s="113"/>
      <c r="BX840" s="113"/>
      <c r="BY840" s="113"/>
      <c r="BZ840" s="113"/>
      <c r="CA840" s="113"/>
      <c r="CB840" s="113"/>
      <c r="CC840" s="113"/>
      <c r="CD840" s="113"/>
      <c r="CE840" s="113"/>
      <c r="CF840" s="113"/>
      <c r="CG840" s="113"/>
      <c r="CH840" s="113"/>
      <c r="CI840" s="113"/>
      <c r="CJ840" s="113"/>
      <c r="CK840" s="113"/>
      <c r="CL840" s="113"/>
      <c r="CM840" s="113"/>
      <c r="CN840" s="113"/>
      <c r="CO840" s="113"/>
      <c r="CP840" s="113"/>
      <c r="CQ840" s="113"/>
      <c r="CR840" s="113"/>
      <c r="CS840" s="113"/>
      <c r="CT840" s="113"/>
      <c r="CU840" s="113"/>
      <c r="CV840" s="113"/>
      <c r="CW840" s="113"/>
      <c r="CX840" s="113"/>
      <c r="CY840" s="113"/>
      <c r="CZ840" s="113"/>
      <c r="DA840" s="113"/>
      <c r="DB840" s="113"/>
      <c r="DC840" s="113"/>
      <c r="DD840" s="113"/>
      <c r="DE840" s="113"/>
      <c r="DF840" s="113"/>
      <c r="DG840" s="113"/>
      <c r="DH840" s="113"/>
      <c r="DI840" s="113"/>
      <c r="DJ840" s="113"/>
      <c r="DK840" s="113"/>
      <c r="DL840" s="113"/>
      <c r="DM840" s="113"/>
      <c r="DN840" s="113"/>
      <c r="DO840" s="113"/>
      <c r="DP840" s="113"/>
      <c r="DQ840" s="113"/>
      <c r="DR840" s="113"/>
      <c r="DS840" s="113"/>
      <c r="DT840" s="113"/>
      <c r="DU840" s="113"/>
      <c r="DV840" s="113"/>
      <c r="DW840" s="113"/>
      <c r="DX840" s="113"/>
      <c r="DY840" s="113"/>
      <c r="DZ840" s="113"/>
      <c r="EA840" s="113"/>
      <c r="EB840" s="113"/>
      <c r="EC840" s="113"/>
      <c r="ED840" s="113"/>
      <c r="EE840" s="113"/>
      <c r="EF840" s="113"/>
      <c r="EG840" s="113"/>
      <c r="EH840" s="113"/>
      <c r="EI840" s="113"/>
      <c r="EJ840" s="113"/>
      <c r="EK840" s="113"/>
      <c r="EL840" s="113"/>
      <c r="EM840" s="113"/>
      <c r="EN840" s="113"/>
      <c r="EO840" s="113"/>
      <c r="EP840" s="113"/>
      <c r="EQ840" s="113"/>
      <c r="ER840" s="113"/>
    </row>
    <row r="841" spans="1:148">
      <c r="A841" s="113"/>
      <c r="B841" s="113"/>
      <c r="S841" s="113"/>
      <c r="T841" s="113"/>
      <c r="U841" s="113"/>
      <c r="V841" s="113"/>
      <c r="W841" s="113"/>
      <c r="X841" s="113"/>
      <c r="Y841" s="113"/>
      <c r="Z841" s="113"/>
      <c r="AA841" s="113"/>
      <c r="AB841" s="113"/>
      <c r="AC841" s="113"/>
      <c r="AD841" s="113"/>
      <c r="AE841" s="113"/>
      <c r="AF841" s="113"/>
      <c r="AG841" s="113"/>
      <c r="AH841" s="113"/>
      <c r="AI841" s="113"/>
      <c r="AJ841" s="113"/>
      <c r="AK841" s="113"/>
      <c r="AL841" s="113"/>
      <c r="AM841" s="113"/>
      <c r="AN841" s="113"/>
      <c r="AO841" s="113"/>
      <c r="AP841" s="113"/>
      <c r="AQ841" s="113"/>
      <c r="AR841" s="113"/>
      <c r="AS841" s="113"/>
      <c r="AT841" s="113"/>
      <c r="AU841" s="113"/>
      <c r="AV841" s="113"/>
      <c r="AW841" s="113"/>
      <c r="AX841" s="113"/>
      <c r="AY841" s="113"/>
      <c r="AZ841" s="113"/>
      <c r="BA841" s="113"/>
      <c r="BB841" s="113"/>
      <c r="BC841" s="113"/>
      <c r="BD841" s="113"/>
      <c r="BE841" s="113"/>
      <c r="BF841" s="113"/>
      <c r="BG841" s="113"/>
      <c r="BH841" s="113"/>
      <c r="BI841" s="113"/>
      <c r="BJ841" s="113"/>
      <c r="BK841" s="113"/>
      <c r="BL841" s="113"/>
      <c r="BM841" s="113"/>
      <c r="BN841" s="113"/>
      <c r="BO841" s="113"/>
      <c r="BP841" s="113"/>
      <c r="BQ841" s="113"/>
      <c r="BR841" s="113"/>
      <c r="BS841" s="113"/>
      <c r="BT841" s="113"/>
      <c r="BU841" s="113"/>
      <c r="BV841" s="113"/>
      <c r="BW841" s="113"/>
      <c r="BX841" s="113"/>
      <c r="BY841" s="113"/>
      <c r="BZ841" s="113"/>
      <c r="CA841" s="113"/>
      <c r="CB841" s="113"/>
      <c r="CC841" s="113"/>
      <c r="CD841" s="113"/>
      <c r="CE841" s="113"/>
      <c r="CF841" s="113"/>
      <c r="CG841" s="113"/>
      <c r="CH841" s="113"/>
      <c r="CI841" s="113"/>
      <c r="CJ841" s="113"/>
      <c r="CK841" s="113"/>
      <c r="CL841" s="113"/>
      <c r="CM841" s="113"/>
      <c r="CN841" s="113"/>
      <c r="CO841" s="113"/>
      <c r="CP841" s="113"/>
      <c r="CQ841" s="113"/>
      <c r="CR841" s="113"/>
      <c r="CS841" s="113"/>
      <c r="CT841" s="113"/>
      <c r="CU841" s="113"/>
      <c r="CV841" s="113"/>
      <c r="CW841" s="113"/>
      <c r="CX841" s="113"/>
      <c r="CY841" s="113"/>
      <c r="CZ841" s="113"/>
      <c r="DA841" s="113"/>
      <c r="DB841" s="113"/>
      <c r="DC841" s="113"/>
      <c r="DD841" s="113"/>
      <c r="DE841" s="113"/>
      <c r="DF841" s="113"/>
      <c r="DG841" s="113"/>
      <c r="DH841" s="113"/>
      <c r="DI841" s="113"/>
      <c r="DJ841" s="113"/>
      <c r="DK841" s="113"/>
      <c r="DL841" s="113"/>
      <c r="DM841" s="113"/>
      <c r="DN841" s="113"/>
      <c r="DO841" s="113"/>
      <c r="DP841" s="113"/>
      <c r="DQ841" s="113"/>
      <c r="DR841" s="113"/>
      <c r="DS841" s="113"/>
      <c r="DT841" s="113"/>
      <c r="DU841" s="113"/>
      <c r="DV841" s="113"/>
      <c r="DW841" s="113"/>
      <c r="DX841" s="113"/>
      <c r="DY841" s="113"/>
      <c r="DZ841" s="113"/>
      <c r="EA841" s="113"/>
      <c r="EB841" s="113"/>
      <c r="EC841" s="113"/>
      <c r="ED841" s="113"/>
      <c r="EE841" s="113"/>
      <c r="EF841" s="113"/>
      <c r="EG841" s="113"/>
      <c r="EH841" s="113"/>
      <c r="EI841" s="113"/>
      <c r="EJ841" s="113"/>
      <c r="EK841" s="113"/>
      <c r="EL841" s="113"/>
      <c r="EM841" s="113"/>
      <c r="EN841" s="113"/>
      <c r="EO841" s="113"/>
      <c r="EP841" s="113"/>
      <c r="EQ841" s="113"/>
      <c r="ER841" s="113"/>
    </row>
    <row r="842" spans="1:148">
      <c r="A842" s="113"/>
      <c r="B842" s="113"/>
      <c r="S842" s="113"/>
      <c r="T842" s="113"/>
      <c r="U842" s="113"/>
      <c r="V842" s="113"/>
      <c r="W842" s="113"/>
      <c r="X842" s="113"/>
      <c r="Y842" s="113"/>
      <c r="Z842" s="113"/>
      <c r="AA842" s="113"/>
      <c r="AB842" s="113"/>
      <c r="AC842" s="113"/>
      <c r="AD842" s="113"/>
      <c r="AE842" s="113"/>
      <c r="AF842" s="113"/>
      <c r="AG842" s="113"/>
      <c r="AH842" s="113"/>
      <c r="AI842" s="113"/>
      <c r="AJ842" s="113"/>
      <c r="AK842" s="113"/>
      <c r="AL842" s="113"/>
      <c r="AM842" s="113"/>
      <c r="AN842" s="113"/>
      <c r="AO842" s="113"/>
      <c r="AP842" s="113"/>
      <c r="AQ842" s="113"/>
      <c r="AR842" s="113"/>
      <c r="AS842" s="113"/>
      <c r="AT842" s="113"/>
      <c r="AU842" s="113"/>
      <c r="AV842" s="113"/>
      <c r="AW842" s="113"/>
      <c r="AX842" s="113"/>
      <c r="AY842" s="113"/>
      <c r="AZ842" s="113"/>
      <c r="BA842" s="113"/>
      <c r="BB842" s="113"/>
      <c r="BC842" s="113"/>
      <c r="BD842" s="113"/>
      <c r="BE842" s="113"/>
      <c r="BF842" s="113"/>
      <c r="BG842" s="113"/>
      <c r="BH842" s="113"/>
      <c r="BI842" s="113"/>
      <c r="BJ842" s="113"/>
      <c r="BK842" s="113"/>
      <c r="BL842" s="113"/>
      <c r="BM842" s="113"/>
      <c r="BN842" s="113"/>
      <c r="BO842" s="113"/>
      <c r="BP842" s="113"/>
      <c r="BQ842" s="113"/>
      <c r="BR842" s="113"/>
      <c r="BS842" s="113"/>
      <c r="BT842" s="113"/>
      <c r="BU842" s="113"/>
      <c r="BV842" s="113"/>
      <c r="BW842" s="113"/>
      <c r="BX842" s="113"/>
      <c r="BY842" s="113"/>
      <c r="BZ842" s="113"/>
      <c r="CA842" s="113"/>
      <c r="CB842" s="113"/>
      <c r="CC842" s="113"/>
      <c r="CD842" s="113"/>
      <c r="CE842" s="113"/>
      <c r="CF842" s="113"/>
      <c r="CG842" s="113"/>
      <c r="CH842" s="113"/>
      <c r="CI842" s="113"/>
      <c r="CJ842" s="113"/>
      <c r="CK842" s="113"/>
      <c r="CL842" s="113"/>
      <c r="CM842" s="113"/>
      <c r="CN842" s="113"/>
      <c r="CO842" s="113"/>
      <c r="CP842" s="113"/>
      <c r="CQ842" s="113"/>
      <c r="CR842" s="113"/>
      <c r="CS842" s="113"/>
      <c r="CT842" s="113"/>
      <c r="CU842" s="113"/>
      <c r="CV842" s="113"/>
      <c r="CW842" s="113"/>
      <c r="CX842" s="113"/>
      <c r="CY842" s="113"/>
      <c r="CZ842" s="113"/>
      <c r="DA842" s="113"/>
      <c r="DB842" s="113"/>
      <c r="DC842" s="113"/>
      <c r="DD842" s="113"/>
      <c r="DE842" s="113"/>
      <c r="DF842" s="113"/>
      <c r="DG842" s="113"/>
      <c r="DH842" s="113"/>
      <c r="DI842" s="113"/>
      <c r="DJ842" s="113"/>
      <c r="DK842" s="113"/>
      <c r="DL842" s="113"/>
      <c r="DM842" s="113"/>
      <c r="DN842" s="113"/>
      <c r="DO842" s="113"/>
      <c r="DP842" s="113"/>
      <c r="DQ842" s="113"/>
      <c r="DR842" s="113"/>
      <c r="DS842" s="113"/>
      <c r="DT842" s="113"/>
      <c r="DU842" s="113"/>
      <c r="DV842" s="113"/>
      <c r="DW842" s="113"/>
      <c r="DX842" s="113"/>
      <c r="DY842" s="113"/>
      <c r="DZ842" s="113"/>
      <c r="EA842" s="113"/>
      <c r="EB842" s="113"/>
      <c r="EC842" s="113"/>
      <c r="ED842" s="113"/>
      <c r="EE842" s="113"/>
      <c r="EF842" s="113"/>
      <c r="EG842" s="113"/>
      <c r="EH842" s="113"/>
      <c r="EI842" s="113"/>
      <c r="EJ842" s="113"/>
      <c r="EK842" s="113"/>
      <c r="EL842" s="113"/>
      <c r="EM842" s="113"/>
      <c r="EN842" s="113"/>
      <c r="EO842" s="113"/>
      <c r="EP842" s="113"/>
      <c r="EQ842" s="113"/>
      <c r="ER842" s="113"/>
    </row>
    <row r="843" spans="1:148">
      <c r="A843" s="113"/>
      <c r="B843" s="113"/>
      <c r="S843" s="113"/>
      <c r="T843" s="113"/>
      <c r="U843" s="113"/>
      <c r="V843" s="113"/>
      <c r="W843" s="113"/>
      <c r="X843" s="113"/>
      <c r="Y843" s="113"/>
      <c r="Z843" s="113"/>
      <c r="AA843" s="113"/>
      <c r="AB843" s="113"/>
      <c r="AC843" s="113"/>
      <c r="AD843" s="113"/>
      <c r="AE843" s="113"/>
      <c r="AF843" s="113"/>
      <c r="AG843" s="113"/>
      <c r="AH843" s="113"/>
      <c r="AI843" s="113"/>
      <c r="AJ843" s="113"/>
      <c r="AK843" s="113"/>
      <c r="AL843" s="113"/>
      <c r="AM843" s="113"/>
      <c r="AN843" s="113"/>
      <c r="AO843" s="113"/>
      <c r="AP843" s="113"/>
      <c r="AQ843" s="113"/>
      <c r="AR843" s="113"/>
      <c r="AS843" s="113"/>
      <c r="AT843" s="113"/>
      <c r="AU843" s="113"/>
      <c r="AV843" s="113"/>
      <c r="AW843" s="113"/>
      <c r="AX843" s="113"/>
      <c r="AY843" s="113"/>
      <c r="AZ843" s="113"/>
      <c r="BA843" s="113"/>
      <c r="BB843" s="113"/>
      <c r="BC843" s="113"/>
      <c r="BD843" s="113"/>
      <c r="BE843" s="113"/>
      <c r="BF843" s="113"/>
      <c r="BG843" s="113"/>
      <c r="BH843" s="113"/>
      <c r="BI843" s="113"/>
      <c r="BJ843" s="113"/>
      <c r="BK843" s="113"/>
      <c r="BL843" s="113"/>
      <c r="BM843" s="113"/>
      <c r="BN843" s="113"/>
      <c r="BO843" s="113"/>
      <c r="BP843" s="113"/>
      <c r="BQ843" s="113"/>
      <c r="BR843" s="113"/>
      <c r="BS843" s="113"/>
      <c r="BT843" s="113"/>
      <c r="BU843" s="113"/>
      <c r="BV843" s="113"/>
      <c r="BW843" s="113"/>
      <c r="BX843" s="113"/>
      <c r="BY843" s="113"/>
      <c r="BZ843" s="113"/>
      <c r="CA843" s="113"/>
      <c r="CB843" s="113"/>
      <c r="CC843" s="113"/>
      <c r="CD843" s="113"/>
      <c r="CE843" s="113"/>
      <c r="CF843" s="113"/>
      <c r="CG843" s="113"/>
      <c r="CH843" s="113"/>
      <c r="CI843" s="113"/>
      <c r="CJ843" s="113"/>
      <c r="CK843" s="113"/>
      <c r="CL843" s="113"/>
      <c r="CM843" s="113"/>
      <c r="CN843" s="113"/>
      <c r="CO843" s="113"/>
      <c r="CP843" s="113"/>
      <c r="CQ843" s="113"/>
      <c r="CR843" s="113"/>
      <c r="CS843" s="113"/>
      <c r="CT843" s="113"/>
      <c r="CU843" s="113"/>
      <c r="CV843" s="113"/>
      <c r="CW843" s="113"/>
      <c r="CX843" s="113"/>
      <c r="CY843" s="113"/>
      <c r="CZ843" s="113"/>
      <c r="DA843" s="113"/>
      <c r="DB843" s="113"/>
      <c r="DC843" s="113"/>
      <c r="DD843" s="113"/>
      <c r="DE843" s="113"/>
      <c r="DF843" s="113"/>
      <c r="DG843" s="113"/>
      <c r="DH843" s="113"/>
      <c r="DI843" s="113"/>
      <c r="DJ843" s="113"/>
      <c r="DK843" s="113"/>
      <c r="DL843" s="113"/>
      <c r="DM843" s="113"/>
      <c r="DN843" s="113"/>
      <c r="DO843" s="113"/>
      <c r="DP843" s="113"/>
      <c r="DQ843" s="113"/>
      <c r="DR843" s="113"/>
      <c r="DS843" s="113"/>
      <c r="DT843" s="113"/>
      <c r="DU843" s="113"/>
      <c r="DV843" s="113"/>
      <c r="DW843" s="113"/>
      <c r="DX843" s="113"/>
      <c r="DY843" s="113"/>
      <c r="DZ843" s="113"/>
      <c r="EA843" s="113"/>
      <c r="EB843" s="113"/>
      <c r="EC843" s="113"/>
      <c r="ED843" s="113"/>
      <c r="EE843" s="113"/>
      <c r="EF843" s="113"/>
      <c r="EG843" s="113"/>
      <c r="EH843" s="113"/>
      <c r="EI843" s="113"/>
      <c r="EJ843" s="113"/>
      <c r="EK843" s="113"/>
      <c r="EL843" s="113"/>
      <c r="EM843" s="113"/>
      <c r="EN843" s="113"/>
      <c r="EO843" s="113"/>
      <c r="EP843" s="113"/>
      <c r="EQ843" s="113"/>
      <c r="ER843" s="113"/>
    </row>
    <row r="844" spans="1:148">
      <c r="A844" s="113"/>
      <c r="B844" s="113"/>
      <c r="S844" s="113"/>
      <c r="T844" s="113"/>
      <c r="U844" s="113"/>
      <c r="V844" s="113"/>
      <c r="W844" s="113"/>
      <c r="X844" s="113"/>
      <c r="Y844" s="113"/>
      <c r="Z844" s="113"/>
      <c r="AA844" s="113"/>
      <c r="AB844" s="113"/>
      <c r="AC844" s="113"/>
      <c r="AD844" s="113"/>
      <c r="AE844" s="113"/>
      <c r="AF844" s="113"/>
      <c r="AG844" s="113"/>
      <c r="AH844" s="113"/>
      <c r="AI844" s="113"/>
      <c r="AJ844" s="113"/>
      <c r="AK844" s="113"/>
      <c r="AL844" s="113"/>
      <c r="AM844" s="113"/>
      <c r="AN844" s="113"/>
      <c r="AO844" s="113"/>
      <c r="AP844" s="113"/>
      <c r="AQ844" s="113"/>
      <c r="AR844" s="113"/>
      <c r="AS844" s="113"/>
      <c r="AT844" s="113"/>
      <c r="AU844" s="113"/>
      <c r="AV844" s="113"/>
      <c r="AW844" s="113"/>
      <c r="AX844" s="113"/>
      <c r="AY844" s="113"/>
      <c r="AZ844" s="113"/>
      <c r="BA844" s="113"/>
      <c r="BB844" s="113"/>
      <c r="BC844" s="113"/>
      <c r="BD844" s="113"/>
      <c r="BE844" s="113"/>
      <c r="BF844" s="113"/>
      <c r="BG844" s="113"/>
      <c r="BH844" s="113"/>
      <c r="BI844" s="113"/>
      <c r="BJ844" s="113"/>
      <c r="BK844" s="113"/>
      <c r="BL844" s="113"/>
      <c r="BM844" s="113"/>
      <c r="BN844" s="113"/>
      <c r="BO844" s="113"/>
      <c r="BP844" s="113"/>
      <c r="BQ844" s="113"/>
      <c r="BR844" s="113"/>
      <c r="BS844" s="113"/>
      <c r="BT844" s="113"/>
      <c r="BU844" s="113"/>
      <c r="BV844" s="113"/>
      <c r="BW844" s="113"/>
      <c r="BX844" s="113"/>
      <c r="BY844" s="113"/>
      <c r="BZ844" s="113"/>
      <c r="CA844" s="113"/>
      <c r="CB844" s="113"/>
      <c r="CC844" s="113"/>
      <c r="CD844" s="113"/>
      <c r="CE844" s="113"/>
      <c r="CF844" s="113"/>
      <c r="CG844" s="113"/>
      <c r="CH844" s="113"/>
      <c r="CI844" s="113"/>
      <c r="CJ844" s="113"/>
      <c r="CK844" s="113"/>
      <c r="CL844" s="113"/>
      <c r="CM844" s="113"/>
      <c r="CN844" s="113"/>
      <c r="CO844" s="113"/>
      <c r="CP844" s="113"/>
      <c r="CQ844" s="113"/>
      <c r="CR844" s="113"/>
      <c r="CS844" s="113"/>
      <c r="CT844" s="113"/>
      <c r="CU844" s="113"/>
      <c r="CV844" s="113"/>
      <c r="CW844" s="113"/>
      <c r="CX844" s="113"/>
      <c r="CY844" s="113"/>
      <c r="CZ844" s="113"/>
      <c r="DA844" s="113"/>
      <c r="DB844" s="113"/>
      <c r="DC844" s="113"/>
      <c r="DD844" s="113"/>
      <c r="DE844" s="113"/>
      <c r="DF844" s="113"/>
      <c r="DG844" s="113"/>
      <c r="DH844" s="113"/>
      <c r="DI844" s="113"/>
      <c r="DJ844" s="113"/>
      <c r="DK844" s="113"/>
      <c r="DL844" s="113"/>
      <c r="DM844" s="113"/>
      <c r="DN844" s="113"/>
      <c r="DO844" s="113"/>
      <c r="DP844" s="113"/>
      <c r="DQ844" s="113"/>
      <c r="DR844" s="113"/>
      <c r="DS844" s="113"/>
      <c r="DT844" s="113"/>
      <c r="DU844" s="113"/>
      <c r="DV844" s="113"/>
      <c r="DW844" s="113"/>
      <c r="DX844" s="113"/>
      <c r="DY844" s="113"/>
      <c r="DZ844" s="113"/>
      <c r="EA844" s="113"/>
      <c r="EB844" s="113"/>
      <c r="EC844" s="113"/>
      <c r="ED844" s="113"/>
      <c r="EE844" s="113"/>
      <c r="EF844" s="113"/>
      <c r="EG844" s="113"/>
      <c r="EH844" s="113"/>
      <c r="EI844" s="113"/>
      <c r="EJ844" s="113"/>
      <c r="EK844" s="113"/>
      <c r="EL844" s="113"/>
      <c r="EM844" s="113"/>
      <c r="EN844" s="113"/>
      <c r="EO844" s="113"/>
      <c r="EP844" s="113"/>
      <c r="EQ844" s="113"/>
      <c r="ER844" s="113"/>
    </row>
    <row r="845" spans="1:148">
      <c r="A845" s="113"/>
      <c r="B845" s="113"/>
      <c r="S845" s="113"/>
      <c r="T845" s="113"/>
      <c r="U845" s="113"/>
      <c r="V845" s="113"/>
      <c r="W845" s="113"/>
      <c r="X845" s="113"/>
      <c r="Y845" s="113"/>
      <c r="Z845" s="113"/>
      <c r="AA845" s="113"/>
      <c r="AB845" s="113"/>
      <c r="AC845" s="113"/>
      <c r="AD845" s="113"/>
      <c r="AE845" s="113"/>
      <c r="AF845" s="113"/>
      <c r="AG845" s="113"/>
      <c r="AH845" s="113"/>
      <c r="AI845" s="113"/>
      <c r="AJ845" s="113"/>
      <c r="AK845" s="113"/>
      <c r="AL845" s="113"/>
      <c r="AM845" s="113"/>
      <c r="AN845" s="113"/>
      <c r="AO845" s="113"/>
      <c r="AP845" s="113"/>
      <c r="AQ845" s="113"/>
      <c r="AR845" s="113"/>
      <c r="AS845" s="113"/>
      <c r="AT845" s="113"/>
      <c r="AU845" s="113"/>
      <c r="AV845" s="113"/>
      <c r="AW845" s="113"/>
      <c r="AX845" s="113"/>
      <c r="AY845" s="113"/>
      <c r="AZ845" s="113"/>
      <c r="BA845" s="113"/>
      <c r="BB845" s="113"/>
      <c r="BC845" s="113"/>
      <c r="BD845" s="113"/>
      <c r="BE845" s="113"/>
      <c r="BF845" s="113"/>
      <c r="BG845" s="113"/>
      <c r="BH845" s="113"/>
      <c r="BI845" s="113"/>
      <c r="BJ845" s="113"/>
      <c r="BK845" s="113"/>
      <c r="BL845" s="113"/>
      <c r="BM845" s="113"/>
      <c r="BN845" s="113"/>
      <c r="BO845" s="113"/>
      <c r="BP845" s="113"/>
      <c r="BQ845" s="113"/>
      <c r="BR845" s="113"/>
      <c r="BS845" s="113"/>
      <c r="BT845" s="113"/>
      <c r="BU845" s="113"/>
      <c r="BV845" s="113"/>
      <c r="BW845" s="113"/>
      <c r="BX845" s="113"/>
      <c r="BY845" s="113"/>
      <c r="BZ845" s="113"/>
      <c r="CA845" s="113"/>
      <c r="CB845" s="113"/>
      <c r="CC845" s="113"/>
      <c r="CD845" s="113"/>
      <c r="CE845" s="113"/>
      <c r="CF845" s="113"/>
      <c r="CG845" s="113"/>
      <c r="CH845" s="113"/>
      <c r="CI845" s="113"/>
      <c r="CJ845" s="113"/>
      <c r="CK845" s="113"/>
      <c r="CL845" s="113"/>
      <c r="CM845" s="113"/>
      <c r="CN845" s="113"/>
      <c r="CO845" s="113"/>
      <c r="CP845" s="113"/>
      <c r="CQ845" s="113"/>
      <c r="CR845" s="113"/>
      <c r="CS845" s="113"/>
      <c r="CT845" s="113"/>
      <c r="CU845" s="113"/>
      <c r="CV845" s="113"/>
      <c r="CW845" s="113"/>
      <c r="CX845" s="113"/>
      <c r="CY845" s="113"/>
      <c r="CZ845" s="113"/>
      <c r="DA845" s="113"/>
      <c r="DB845" s="113"/>
      <c r="DC845" s="113"/>
      <c r="DD845" s="113"/>
      <c r="DE845" s="113"/>
      <c r="DF845" s="113"/>
      <c r="DG845" s="113"/>
      <c r="DH845" s="113"/>
      <c r="DI845" s="113"/>
      <c r="DJ845" s="113"/>
      <c r="DK845" s="113"/>
      <c r="DL845" s="113"/>
      <c r="DM845" s="113"/>
      <c r="DN845" s="113"/>
      <c r="DO845" s="113"/>
      <c r="DP845" s="113"/>
      <c r="DQ845" s="113"/>
      <c r="DR845" s="113"/>
      <c r="DS845" s="113"/>
      <c r="DT845" s="113"/>
      <c r="DU845" s="113"/>
      <c r="DV845" s="113"/>
      <c r="DW845" s="113"/>
      <c r="DX845" s="113"/>
      <c r="DY845" s="113"/>
      <c r="DZ845" s="113"/>
      <c r="EA845" s="113"/>
      <c r="EB845" s="113"/>
      <c r="EC845" s="113"/>
      <c r="ED845" s="113"/>
      <c r="EE845" s="113"/>
      <c r="EF845" s="113"/>
      <c r="EG845" s="113"/>
      <c r="EH845" s="113"/>
      <c r="EI845" s="113"/>
      <c r="EJ845" s="113"/>
      <c r="EK845" s="113"/>
      <c r="EL845" s="113"/>
      <c r="EM845" s="113"/>
      <c r="EN845" s="113"/>
      <c r="EO845" s="113"/>
      <c r="EP845" s="113"/>
      <c r="EQ845" s="113"/>
      <c r="ER845" s="113"/>
    </row>
    <row r="846" spans="1:148">
      <c r="A846" s="113"/>
      <c r="B846" s="113"/>
      <c r="S846" s="113"/>
      <c r="T846" s="113"/>
      <c r="U846" s="113"/>
      <c r="V846" s="113"/>
      <c r="W846" s="113"/>
      <c r="X846" s="113"/>
      <c r="Y846" s="113"/>
      <c r="Z846" s="113"/>
      <c r="AA846" s="113"/>
      <c r="AB846" s="113"/>
      <c r="AC846" s="113"/>
      <c r="AD846" s="113"/>
      <c r="AE846" s="113"/>
      <c r="AF846" s="113"/>
      <c r="AG846" s="113"/>
      <c r="AH846" s="113"/>
      <c r="AI846" s="113"/>
      <c r="AJ846" s="113"/>
      <c r="AK846" s="113"/>
      <c r="AL846" s="113"/>
      <c r="AM846" s="113"/>
      <c r="AN846" s="113"/>
      <c r="AO846" s="113"/>
      <c r="AP846" s="113"/>
      <c r="AQ846" s="113"/>
      <c r="AR846" s="113"/>
      <c r="AS846" s="113"/>
      <c r="AT846" s="113"/>
      <c r="AU846" s="113"/>
      <c r="AV846" s="113"/>
      <c r="AW846" s="113"/>
      <c r="AX846" s="113"/>
      <c r="AY846" s="113"/>
      <c r="AZ846" s="113"/>
      <c r="BA846" s="113"/>
      <c r="BB846" s="113"/>
      <c r="BC846" s="113"/>
      <c r="BD846" s="113"/>
      <c r="BE846" s="113"/>
      <c r="BF846" s="113"/>
      <c r="BG846" s="113"/>
      <c r="BH846" s="113"/>
      <c r="BI846" s="113"/>
      <c r="BJ846" s="113"/>
      <c r="BK846" s="113"/>
      <c r="BL846" s="113"/>
      <c r="BM846" s="113"/>
      <c r="BN846" s="113"/>
      <c r="BO846" s="113"/>
      <c r="BP846" s="113"/>
      <c r="BQ846" s="113"/>
      <c r="BR846" s="113"/>
      <c r="BS846" s="113"/>
      <c r="BT846" s="113"/>
      <c r="BU846" s="113"/>
      <c r="BV846" s="113"/>
      <c r="BW846" s="113"/>
      <c r="BX846" s="113"/>
      <c r="BY846" s="113"/>
      <c r="BZ846" s="113"/>
      <c r="CA846" s="113"/>
      <c r="CB846" s="113"/>
      <c r="CC846" s="113"/>
      <c r="CD846" s="113"/>
      <c r="CE846" s="113"/>
      <c r="CF846" s="113"/>
      <c r="CG846" s="113"/>
      <c r="CH846" s="113"/>
      <c r="CI846" s="113"/>
      <c r="CJ846" s="113"/>
      <c r="CK846" s="113"/>
      <c r="CL846" s="113"/>
      <c r="CM846" s="113"/>
      <c r="CN846" s="113"/>
      <c r="CO846" s="113"/>
      <c r="CP846" s="113"/>
      <c r="CQ846" s="113"/>
      <c r="CR846" s="113"/>
      <c r="CS846" s="113"/>
      <c r="CT846" s="113"/>
      <c r="CU846" s="113"/>
      <c r="CV846" s="113"/>
      <c r="CW846" s="113"/>
      <c r="CX846" s="113"/>
      <c r="CY846" s="113"/>
      <c r="CZ846" s="113"/>
      <c r="DA846" s="113"/>
      <c r="DB846" s="113"/>
      <c r="DC846" s="113"/>
      <c r="DD846" s="113"/>
      <c r="DE846" s="113"/>
      <c r="DF846" s="113"/>
      <c r="DG846" s="113"/>
      <c r="DH846" s="113"/>
      <c r="DI846" s="113"/>
      <c r="DJ846" s="113"/>
      <c r="DK846" s="113"/>
      <c r="DL846" s="113"/>
      <c r="DM846" s="113"/>
      <c r="DN846" s="113"/>
      <c r="DO846" s="113"/>
      <c r="DP846" s="113"/>
      <c r="DQ846" s="113"/>
      <c r="DR846" s="113"/>
      <c r="DS846" s="113"/>
      <c r="DT846" s="113"/>
      <c r="DU846" s="113"/>
      <c r="DV846" s="113"/>
      <c r="DW846" s="113"/>
      <c r="DX846" s="113"/>
      <c r="DY846" s="113"/>
      <c r="DZ846" s="113"/>
      <c r="EA846" s="113"/>
      <c r="EB846" s="113"/>
      <c r="EC846" s="113"/>
      <c r="ED846" s="113"/>
      <c r="EE846" s="113"/>
      <c r="EF846" s="113"/>
      <c r="EG846" s="113"/>
      <c r="EH846" s="113"/>
      <c r="EI846" s="113"/>
      <c r="EJ846" s="113"/>
      <c r="EK846" s="113"/>
      <c r="EL846" s="113"/>
      <c r="EM846" s="113"/>
      <c r="EN846" s="113"/>
      <c r="EO846" s="113"/>
      <c r="EP846" s="113"/>
      <c r="EQ846" s="113"/>
      <c r="ER846" s="113"/>
    </row>
    <row r="847" spans="1:148">
      <c r="A847" s="113"/>
      <c r="B847" s="113"/>
      <c r="S847" s="113"/>
      <c r="T847" s="113"/>
      <c r="U847" s="113"/>
      <c r="V847" s="113"/>
      <c r="W847" s="113"/>
      <c r="X847" s="113"/>
      <c r="Y847" s="113"/>
      <c r="Z847" s="113"/>
      <c r="AA847" s="113"/>
      <c r="AB847" s="113"/>
      <c r="AC847" s="113"/>
      <c r="AD847" s="113"/>
      <c r="AE847" s="113"/>
      <c r="AF847" s="113"/>
      <c r="AG847" s="113"/>
      <c r="AH847" s="113"/>
      <c r="AI847" s="113"/>
      <c r="AJ847" s="113"/>
      <c r="AK847" s="113"/>
      <c r="AL847" s="113"/>
      <c r="AM847" s="113"/>
      <c r="AN847" s="113"/>
      <c r="AO847" s="113"/>
      <c r="AP847" s="113"/>
      <c r="AQ847" s="113"/>
      <c r="AR847" s="113"/>
      <c r="AS847" s="113"/>
      <c r="AT847" s="113"/>
      <c r="AU847" s="113"/>
      <c r="AV847" s="113"/>
      <c r="AW847" s="113"/>
      <c r="AX847" s="113"/>
      <c r="AY847" s="113"/>
      <c r="AZ847" s="113"/>
      <c r="BA847" s="113"/>
      <c r="BB847" s="113"/>
      <c r="BC847" s="113"/>
      <c r="BD847" s="113"/>
      <c r="BE847" s="113"/>
      <c r="BF847" s="113"/>
      <c r="BG847" s="113"/>
      <c r="BH847" s="113"/>
      <c r="BI847" s="113"/>
      <c r="BJ847" s="113"/>
      <c r="BK847" s="113"/>
      <c r="BL847" s="113"/>
      <c r="BM847" s="113"/>
      <c r="BN847" s="113"/>
      <c r="BO847" s="113"/>
      <c r="BP847" s="113"/>
      <c r="BQ847" s="113"/>
      <c r="BR847" s="113"/>
      <c r="BS847" s="113"/>
      <c r="BT847" s="113"/>
      <c r="BU847" s="113"/>
      <c r="BV847" s="113"/>
      <c r="BW847" s="113"/>
      <c r="BX847" s="113"/>
      <c r="BY847" s="113"/>
      <c r="BZ847" s="113"/>
      <c r="CA847" s="113"/>
      <c r="CB847" s="113"/>
      <c r="CC847" s="113"/>
      <c r="CD847" s="113"/>
      <c r="CE847" s="113"/>
      <c r="CF847" s="113"/>
      <c r="CG847" s="113"/>
      <c r="CH847" s="113"/>
      <c r="CI847" s="113"/>
      <c r="CJ847" s="113"/>
      <c r="CK847" s="113"/>
      <c r="CL847" s="113"/>
      <c r="CM847" s="113"/>
      <c r="CN847" s="113"/>
      <c r="CO847" s="113"/>
      <c r="CP847" s="113"/>
      <c r="CQ847" s="113"/>
      <c r="CR847" s="113"/>
      <c r="CS847" s="113"/>
      <c r="CT847" s="113"/>
      <c r="CU847" s="113"/>
      <c r="CV847" s="113"/>
      <c r="CW847" s="113"/>
      <c r="CX847" s="113"/>
      <c r="CY847" s="113"/>
      <c r="CZ847" s="113"/>
      <c r="DA847" s="113"/>
      <c r="DB847" s="113"/>
      <c r="DC847" s="113"/>
      <c r="DD847" s="113"/>
      <c r="DE847" s="113"/>
      <c r="DF847" s="113"/>
      <c r="DG847" s="113"/>
      <c r="DH847" s="113"/>
      <c r="DI847" s="113"/>
      <c r="DJ847" s="113"/>
      <c r="DK847" s="113"/>
      <c r="DL847" s="113"/>
      <c r="DM847" s="113"/>
      <c r="DN847" s="113"/>
      <c r="DO847" s="113"/>
      <c r="DP847" s="113"/>
      <c r="DQ847" s="113"/>
      <c r="DR847" s="113"/>
      <c r="DS847" s="113"/>
      <c r="DT847" s="113"/>
      <c r="DU847" s="113"/>
      <c r="DV847" s="113"/>
      <c r="DW847" s="113"/>
      <c r="DX847" s="113"/>
      <c r="DY847" s="113"/>
      <c r="DZ847" s="113"/>
      <c r="EA847" s="113"/>
      <c r="EB847" s="113"/>
      <c r="EC847" s="113"/>
      <c r="ED847" s="113"/>
      <c r="EE847" s="113"/>
      <c r="EF847" s="113"/>
      <c r="EG847" s="113"/>
      <c r="EH847" s="113"/>
      <c r="EI847" s="113"/>
      <c r="EJ847" s="113"/>
      <c r="EK847" s="113"/>
      <c r="EL847" s="113"/>
      <c r="EM847" s="113"/>
      <c r="EN847" s="113"/>
      <c r="EO847" s="113"/>
      <c r="EP847" s="113"/>
      <c r="EQ847" s="113"/>
      <c r="ER847" s="113"/>
    </row>
    <row r="848" spans="1:148">
      <c r="A848" s="113"/>
      <c r="B848" s="113"/>
      <c r="S848" s="113"/>
      <c r="T848" s="113"/>
      <c r="U848" s="113"/>
      <c r="V848" s="113"/>
      <c r="W848" s="113"/>
      <c r="X848" s="113"/>
      <c r="Y848" s="113"/>
      <c r="Z848" s="113"/>
      <c r="AA848" s="113"/>
      <c r="AB848" s="113"/>
      <c r="AC848" s="113"/>
      <c r="AD848" s="113"/>
      <c r="AE848" s="113"/>
      <c r="AF848" s="113"/>
      <c r="AG848" s="113"/>
      <c r="AH848" s="113"/>
      <c r="AI848" s="113"/>
      <c r="AJ848" s="113"/>
      <c r="AK848" s="113"/>
      <c r="AL848" s="113"/>
      <c r="AM848" s="113"/>
      <c r="AN848" s="113"/>
      <c r="AO848" s="113"/>
      <c r="AP848" s="113"/>
      <c r="AQ848" s="113"/>
      <c r="AR848" s="113"/>
      <c r="AS848" s="113"/>
      <c r="AT848" s="113"/>
      <c r="AU848" s="113"/>
      <c r="AV848" s="113"/>
      <c r="AW848" s="113"/>
      <c r="AX848" s="113"/>
      <c r="AY848" s="113"/>
      <c r="AZ848" s="113"/>
      <c r="BA848" s="113"/>
      <c r="BB848" s="113"/>
      <c r="BC848" s="113"/>
      <c r="BD848" s="113"/>
      <c r="BE848" s="113"/>
      <c r="BF848" s="113"/>
      <c r="BG848" s="113"/>
      <c r="BH848" s="113"/>
      <c r="BI848" s="113"/>
      <c r="BJ848" s="113"/>
      <c r="BK848" s="113"/>
      <c r="BL848" s="113"/>
      <c r="BM848" s="113"/>
      <c r="BN848" s="113"/>
      <c r="BO848" s="113"/>
      <c r="BP848" s="113"/>
      <c r="BQ848" s="113"/>
      <c r="BR848" s="113"/>
      <c r="BS848" s="113"/>
      <c r="BT848" s="113"/>
      <c r="BU848" s="113"/>
      <c r="BV848" s="113"/>
      <c r="BW848" s="113"/>
      <c r="BX848" s="113"/>
      <c r="BY848" s="113"/>
      <c r="BZ848" s="113"/>
      <c r="CA848" s="113"/>
      <c r="CB848" s="113"/>
      <c r="CC848" s="113"/>
      <c r="CD848" s="113"/>
      <c r="CE848" s="113"/>
      <c r="CF848" s="113"/>
      <c r="CG848" s="113"/>
      <c r="CH848" s="113"/>
      <c r="CI848" s="113"/>
      <c r="CJ848" s="113"/>
      <c r="CK848" s="113"/>
      <c r="CL848" s="113"/>
      <c r="CM848" s="113"/>
      <c r="CN848" s="113"/>
      <c r="CO848" s="113"/>
      <c r="CP848" s="113"/>
      <c r="CQ848" s="113"/>
      <c r="CR848" s="113"/>
      <c r="CS848" s="113"/>
      <c r="CT848" s="113"/>
      <c r="CU848" s="113"/>
      <c r="CV848" s="113"/>
      <c r="CW848" s="113"/>
      <c r="CX848" s="113"/>
      <c r="CY848" s="113"/>
      <c r="CZ848" s="113"/>
      <c r="DA848" s="113"/>
      <c r="DB848" s="113"/>
      <c r="DC848" s="113"/>
      <c r="DD848" s="113"/>
      <c r="DE848" s="113"/>
      <c r="DF848" s="113"/>
      <c r="DG848" s="113"/>
      <c r="DH848" s="113"/>
      <c r="DI848" s="113"/>
      <c r="DJ848" s="113"/>
      <c r="DK848" s="113"/>
      <c r="DL848" s="113"/>
      <c r="DM848" s="113"/>
      <c r="DN848" s="113"/>
      <c r="DO848" s="113"/>
      <c r="DP848" s="113"/>
      <c r="DQ848" s="113"/>
      <c r="DR848" s="113"/>
      <c r="DS848" s="113"/>
      <c r="DT848" s="113"/>
      <c r="DU848" s="113"/>
      <c r="DV848" s="113"/>
      <c r="DW848" s="113"/>
      <c r="DX848" s="113"/>
      <c r="DY848" s="113"/>
      <c r="DZ848" s="113"/>
      <c r="EA848" s="113"/>
      <c r="EB848" s="113"/>
      <c r="EC848" s="113"/>
      <c r="ED848" s="113"/>
      <c r="EE848" s="113"/>
      <c r="EF848" s="113"/>
      <c r="EG848" s="113"/>
      <c r="EH848" s="113"/>
      <c r="EI848" s="113"/>
      <c r="EJ848" s="113"/>
      <c r="EK848" s="113"/>
      <c r="EL848" s="113"/>
      <c r="EM848" s="113"/>
      <c r="EN848" s="113"/>
      <c r="EO848" s="113"/>
      <c r="EP848" s="113"/>
      <c r="EQ848" s="113"/>
      <c r="ER848" s="113"/>
    </row>
    <row r="849" spans="1:148">
      <c r="A849" s="113"/>
      <c r="B849" s="113"/>
      <c r="S849" s="113"/>
      <c r="T849" s="113"/>
      <c r="U849" s="113"/>
      <c r="V849" s="113"/>
      <c r="W849" s="113"/>
      <c r="X849" s="113"/>
      <c r="Y849" s="113"/>
      <c r="Z849" s="113"/>
      <c r="AA849" s="113"/>
      <c r="AB849" s="113"/>
      <c r="AC849" s="113"/>
      <c r="AD849" s="113"/>
      <c r="AE849" s="113"/>
      <c r="AF849" s="113"/>
      <c r="AG849" s="113"/>
      <c r="AH849" s="113"/>
      <c r="AI849" s="113"/>
      <c r="AJ849" s="113"/>
      <c r="AK849" s="113"/>
      <c r="AL849" s="113"/>
      <c r="AM849" s="113"/>
      <c r="AN849" s="113"/>
      <c r="AO849" s="113"/>
      <c r="AP849" s="113"/>
      <c r="AQ849" s="113"/>
      <c r="AR849" s="113"/>
      <c r="AS849" s="113"/>
      <c r="AT849" s="113"/>
      <c r="AU849" s="113"/>
      <c r="AV849" s="113"/>
      <c r="AW849" s="113"/>
      <c r="AX849" s="113"/>
      <c r="AY849" s="113"/>
      <c r="AZ849" s="113"/>
      <c r="BA849" s="113"/>
      <c r="BB849" s="113"/>
      <c r="BC849" s="113"/>
      <c r="BD849" s="113"/>
      <c r="BE849" s="113"/>
      <c r="BF849" s="113"/>
      <c r="BG849" s="113"/>
      <c r="BH849" s="113"/>
      <c r="BI849" s="113"/>
      <c r="BJ849" s="113"/>
      <c r="BK849" s="113"/>
      <c r="BL849" s="113"/>
      <c r="BM849" s="113"/>
      <c r="BN849" s="113"/>
      <c r="BO849" s="113"/>
      <c r="BP849" s="113"/>
      <c r="BQ849" s="113"/>
      <c r="BR849" s="113"/>
      <c r="BS849" s="113"/>
      <c r="BT849" s="113"/>
      <c r="BU849" s="113"/>
      <c r="BV849" s="113"/>
      <c r="BW849" s="113"/>
      <c r="BX849" s="113"/>
      <c r="BY849" s="113"/>
      <c r="BZ849" s="113"/>
      <c r="CA849" s="113"/>
      <c r="CB849" s="113"/>
      <c r="CC849" s="113"/>
      <c r="CD849" s="113"/>
      <c r="CE849" s="113"/>
      <c r="CF849" s="113"/>
      <c r="CG849" s="113"/>
      <c r="CH849" s="113"/>
      <c r="CI849" s="113"/>
      <c r="CJ849" s="113"/>
      <c r="CK849" s="113"/>
      <c r="CL849" s="113"/>
      <c r="CM849" s="113"/>
      <c r="CN849" s="113"/>
      <c r="CO849" s="113"/>
      <c r="CP849" s="113"/>
      <c r="CQ849" s="113"/>
      <c r="CR849" s="113"/>
      <c r="CS849" s="113"/>
      <c r="CT849" s="113"/>
      <c r="CU849" s="113"/>
      <c r="CV849" s="113"/>
      <c r="CW849" s="113"/>
      <c r="CX849" s="113"/>
      <c r="CY849" s="113"/>
      <c r="CZ849" s="113"/>
      <c r="DA849" s="113"/>
      <c r="DB849" s="113"/>
      <c r="DC849" s="113"/>
      <c r="DD849" s="113"/>
      <c r="DE849" s="113"/>
      <c r="DF849" s="113"/>
      <c r="DG849" s="113"/>
      <c r="DH849" s="113"/>
      <c r="DI849" s="113"/>
      <c r="DJ849" s="113"/>
      <c r="DK849" s="113"/>
      <c r="DL849" s="113"/>
      <c r="DM849" s="113"/>
      <c r="DN849" s="113"/>
      <c r="DO849" s="113"/>
      <c r="DP849" s="113"/>
      <c r="DQ849" s="113"/>
      <c r="DR849" s="113"/>
      <c r="DS849" s="113"/>
      <c r="DT849" s="113"/>
      <c r="DU849" s="113"/>
      <c r="DV849" s="113"/>
      <c r="DW849" s="113"/>
      <c r="DX849" s="113"/>
      <c r="DY849" s="113"/>
      <c r="DZ849" s="113"/>
      <c r="EA849" s="113"/>
      <c r="EB849" s="113"/>
      <c r="EC849" s="113"/>
      <c r="ED849" s="113"/>
      <c r="EE849" s="113"/>
      <c r="EF849" s="113"/>
      <c r="EG849" s="113"/>
      <c r="EH849" s="113"/>
      <c r="EI849" s="113"/>
      <c r="EJ849" s="113"/>
      <c r="EK849" s="113"/>
      <c r="EL849" s="113"/>
      <c r="EM849" s="113"/>
      <c r="EN849" s="113"/>
      <c r="EO849" s="113"/>
      <c r="EP849" s="113"/>
      <c r="EQ849" s="113"/>
      <c r="ER849" s="113"/>
    </row>
    <row r="850" spans="1:148">
      <c r="A850" s="113"/>
      <c r="B850" s="113"/>
      <c r="S850" s="113"/>
      <c r="T850" s="113"/>
      <c r="U850" s="113"/>
      <c r="V850" s="113"/>
      <c r="W850" s="113"/>
      <c r="X850" s="113"/>
      <c r="Y850" s="113"/>
      <c r="Z850" s="113"/>
      <c r="AA850" s="113"/>
      <c r="AB850" s="113"/>
      <c r="AC850" s="113"/>
      <c r="AD850" s="113"/>
      <c r="AE850" s="113"/>
      <c r="AF850" s="113"/>
      <c r="AG850" s="113"/>
      <c r="AH850" s="113"/>
      <c r="AI850" s="113"/>
      <c r="AJ850" s="113"/>
      <c r="AK850" s="113"/>
      <c r="AL850" s="113"/>
      <c r="AM850" s="113"/>
      <c r="AN850" s="113"/>
      <c r="AO850" s="113"/>
      <c r="AP850" s="113"/>
      <c r="AQ850" s="113"/>
      <c r="AR850" s="113"/>
      <c r="AS850" s="113"/>
      <c r="AT850" s="113"/>
      <c r="AU850" s="113"/>
      <c r="AV850" s="113"/>
      <c r="AW850" s="113"/>
      <c r="AX850" s="113"/>
      <c r="AY850" s="113"/>
      <c r="AZ850" s="113"/>
      <c r="BA850" s="113"/>
      <c r="BB850" s="113"/>
      <c r="BC850" s="113"/>
      <c r="BD850" s="113"/>
      <c r="BE850" s="113"/>
      <c r="BF850" s="113"/>
      <c r="BG850" s="113"/>
      <c r="BH850" s="113"/>
      <c r="BI850" s="113"/>
      <c r="BJ850" s="113"/>
      <c r="BK850" s="113"/>
      <c r="BL850" s="113"/>
      <c r="BM850" s="113"/>
      <c r="BN850" s="113"/>
      <c r="BO850" s="113"/>
      <c r="BP850" s="113"/>
      <c r="BQ850" s="113"/>
      <c r="BR850" s="113"/>
      <c r="BS850" s="113"/>
      <c r="BT850" s="113"/>
      <c r="BU850" s="113"/>
      <c r="BV850" s="113"/>
      <c r="BW850" s="113"/>
      <c r="BX850" s="113"/>
      <c r="BY850" s="113"/>
      <c r="BZ850" s="113"/>
      <c r="CA850" s="113"/>
      <c r="CB850" s="113"/>
      <c r="CC850" s="113"/>
      <c r="CD850" s="113"/>
      <c r="CE850" s="113"/>
      <c r="CF850" s="113"/>
      <c r="CG850" s="113"/>
      <c r="CH850" s="113"/>
      <c r="CI850" s="113"/>
      <c r="CJ850" s="113"/>
      <c r="CK850" s="113"/>
      <c r="CL850" s="113"/>
      <c r="CM850" s="113"/>
      <c r="CN850" s="113"/>
      <c r="CO850" s="113"/>
      <c r="CP850" s="113"/>
      <c r="CQ850" s="113"/>
      <c r="CR850" s="113"/>
      <c r="CS850" s="113"/>
      <c r="CT850" s="113"/>
      <c r="CU850" s="113"/>
      <c r="CV850" s="113"/>
      <c r="CW850" s="113"/>
      <c r="CX850" s="113"/>
      <c r="CY850" s="113"/>
      <c r="CZ850" s="113"/>
      <c r="DA850" s="113"/>
      <c r="DB850" s="113"/>
      <c r="DC850" s="113"/>
      <c r="DD850" s="113"/>
      <c r="DE850" s="113"/>
      <c r="DF850" s="113"/>
      <c r="DG850" s="113"/>
      <c r="DH850" s="113"/>
      <c r="DI850" s="113"/>
      <c r="DJ850" s="113"/>
      <c r="DK850" s="113"/>
      <c r="DL850" s="113"/>
      <c r="DM850" s="113"/>
      <c r="DN850" s="113"/>
      <c r="DO850" s="113"/>
      <c r="DP850" s="113"/>
      <c r="DQ850" s="113"/>
      <c r="DR850" s="113"/>
      <c r="DS850" s="113"/>
      <c r="DT850" s="113"/>
      <c r="DU850" s="113"/>
      <c r="DV850" s="113"/>
      <c r="DW850" s="113"/>
      <c r="DX850" s="113"/>
      <c r="DY850" s="113"/>
      <c r="DZ850" s="113"/>
      <c r="EA850" s="113"/>
      <c r="EB850" s="113"/>
      <c r="EC850" s="113"/>
      <c r="ED850" s="113"/>
      <c r="EE850" s="113"/>
      <c r="EF850" s="113"/>
      <c r="EG850" s="113"/>
      <c r="EH850" s="113"/>
      <c r="EI850" s="113"/>
      <c r="EJ850" s="113"/>
      <c r="EK850" s="113"/>
      <c r="EL850" s="113"/>
      <c r="EM850" s="113"/>
      <c r="EN850" s="113"/>
      <c r="EO850" s="113"/>
      <c r="EP850" s="113"/>
      <c r="EQ850" s="113"/>
      <c r="ER850" s="113"/>
    </row>
    <row r="851" spans="1:148">
      <c r="A851" s="113"/>
      <c r="B851" s="113"/>
      <c r="S851" s="113"/>
      <c r="T851" s="113"/>
      <c r="U851" s="113"/>
      <c r="V851" s="113"/>
      <c r="W851" s="113"/>
      <c r="X851" s="113"/>
      <c r="Y851" s="113"/>
      <c r="Z851" s="113"/>
      <c r="AA851" s="113"/>
      <c r="AB851" s="113"/>
      <c r="AC851" s="113"/>
      <c r="AD851" s="113"/>
      <c r="AE851" s="113"/>
      <c r="AF851" s="113"/>
      <c r="AG851" s="113"/>
      <c r="AH851" s="113"/>
      <c r="AI851" s="113"/>
      <c r="AJ851" s="113"/>
      <c r="AK851" s="113"/>
      <c r="AL851" s="113"/>
      <c r="AM851" s="113"/>
      <c r="AN851" s="113"/>
      <c r="AO851" s="113"/>
      <c r="AP851" s="113"/>
      <c r="AQ851" s="113"/>
      <c r="AR851" s="113"/>
      <c r="AS851" s="113"/>
      <c r="AT851" s="113"/>
      <c r="AU851" s="113"/>
      <c r="AV851" s="113"/>
      <c r="AW851" s="113"/>
      <c r="AX851" s="113"/>
      <c r="AY851" s="113"/>
      <c r="AZ851" s="113"/>
      <c r="BA851" s="113"/>
      <c r="BB851" s="113"/>
      <c r="BC851" s="113"/>
      <c r="BD851" s="113"/>
      <c r="BE851" s="113"/>
      <c r="BF851" s="113"/>
      <c r="BG851" s="113"/>
      <c r="BH851" s="113"/>
      <c r="BI851" s="113"/>
      <c r="BJ851" s="113"/>
      <c r="BK851" s="113"/>
      <c r="BL851" s="113"/>
      <c r="BM851" s="113"/>
      <c r="BN851" s="113"/>
      <c r="BO851" s="113"/>
      <c r="BP851" s="113"/>
      <c r="BQ851" s="113"/>
      <c r="BR851" s="113"/>
      <c r="BS851" s="113"/>
      <c r="BT851" s="113"/>
      <c r="BU851" s="113"/>
      <c r="BV851" s="113"/>
      <c r="BW851" s="113"/>
      <c r="BX851" s="113"/>
      <c r="BY851" s="113"/>
      <c r="BZ851" s="113"/>
      <c r="CA851" s="113"/>
      <c r="CB851" s="113"/>
      <c r="CC851" s="113"/>
      <c r="CD851" s="113"/>
      <c r="CE851" s="113"/>
      <c r="CF851" s="113"/>
      <c r="CG851" s="113"/>
      <c r="CH851" s="113"/>
      <c r="CI851" s="113"/>
      <c r="CJ851" s="113"/>
      <c r="CK851" s="113"/>
      <c r="CL851" s="113"/>
      <c r="CM851" s="113"/>
      <c r="CN851" s="113"/>
      <c r="CO851" s="113"/>
      <c r="CP851" s="113"/>
      <c r="CQ851" s="113"/>
      <c r="CR851" s="113"/>
      <c r="CS851" s="113"/>
      <c r="CT851" s="113"/>
      <c r="CU851" s="113"/>
      <c r="CV851" s="113"/>
      <c r="CW851" s="113"/>
      <c r="CX851" s="113"/>
      <c r="CY851" s="113"/>
      <c r="CZ851" s="113"/>
      <c r="DA851" s="113"/>
      <c r="DB851" s="113"/>
      <c r="DC851" s="113"/>
      <c r="DD851" s="113"/>
      <c r="DE851" s="113"/>
      <c r="DF851" s="113"/>
      <c r="DG851" s="113"/>
      <c r="DH851" s="113"/>
      <c r="DI851" s="113"/>
      <c r="DJ851" s="113"/>
      <c r="DK851" s="113"/>
      <c r="DL851" s="113"/>
      <c r="DM851" s="113"/>
      <c r="DN851" s="113"/>
      <c r="DO851" s="113"/>
      <c r="DP851" s="113"/>
      <c r="DQ851" s="113"/>
      <c r="DR851" s="113"/>
      <c r="DS851" s="113"/>
      <c r="DT851" s="113"/>
      <c r="DU851" s="113"/>
      <c r="DV851" s="113"/>
      <c r="DW851" s="113"/>
      <c r="DX851" s="113"/>
      <c r="DY851" s="113"/>
      <c r="DZ851" s="113"/>
      <c r="EA851" s="113"/>
      <c r="EB851" s="113"/>
      <c r="EC851" s="113"/>
      <c r="ED851" s="113"/>
      <c r="EE851" s="113"/>
      <c r="EF851" s="113"/>
      <c r="EG851" s="113"/>
      <c r="EH851" s="113"/>
      <c r="EI851" s="113"/>
      <c r="EJ851" s="113"/>
      <c r="EK851" s="113"/>
      <c r="EL851" s="113"/>
      <c r="EM851" s="113"/>
      <c r="EN851" s="113"/>
      <c r="EO851" s="113"/>
      <c r="EP851" s="113"/>
      <c r="EQ851" s="113"/>
      <c r="ER851" s="113"/>
    </row>
    <row r="852" spans="1:148">
      <c r="A852" s="113"/>
      <c r="B852" s="113"/>
      <c r="S852" s="113"/>
      <c r="T852" s="113"/>
      <c r="U852" s="113"/>
      <c r="V852" s="113"/>
      <c r="W852" s="113"/>
      <c r="X852" s="113"/>
      <c r="Y852" s="113"/>
      <c r="Z852" s="113"/>
      <c r="AA852" s="113"/>
      <c r="AB852" s="113"/>
      <c r="AC852" s="113"/>
      <c r="AD852" s="113"/>
      <c r="AE852" s="113"/>
      <c r="AF852" s="113"/>
      <c r="AG852" s="113"/>
      <c r="AH852" s="113"/>
      <c r="AI852" s="113"/>
      <c r="AJ852" s="113"/>
      <c r="AK852" s="113"/>
      <c r="AL852" s="113"/>
      <c r="AM852" s="113"/>
      <c r="AN852" s="113"/>
      <c r="AO852" s="113"/>
      <c r="AP852" s="113"/>
      <c r="AQ852" s="113"/>
      <c r="AR852" s="113"/>
      <c r="AS852" s="113"/>
      <c r="AT852" s="113"/>
      <c r="AU852" s="113"/>
      <c r="AV852" s="113"/>
      <c r="AW852" s="113"/>
      <c r="AX852" s="113"/>
      <c r="AY852" s="113"/>
      <c r="AZ852" s="113"/>
      <c r="BA852" s="113"/>
      <c r="BB852" s="113"/>
      <c r="BC852" s="113"/>
      <c r="BD852" s="113"/>
      <c r="BE852" s="113"/>
      <c r="BF852" s="113"/>
      <c r="BG852" s="113"/>
      <c r="BH852" s="113"/>
      <c r="BI852" s="113"/>
      <c r="BJ852" s="113"/>
      <c r="BK852" s="113"/>
      <c r="BL852" s="113"/>
      <c r="BM852" s="113"/>
      <c r="BN852" s="113"/>
      <c r="BO852" s="113"/>
      <c r="BP852" s="113"/>
      <c r="BQ852" s="113"/>
      <c r="BR852" s="113"/>
      <c r="BS852" s="113"/>
      <c r="BT852" s="113"/>
      <c r="BU852" s="113"/>
      <c r="BV852" s="113"/>
      <c r="BW852" s="113"/>
      <c r="BX852" s="113"/>
      <c r="BY852" s="113"/>
      <c r="BZ852" s="113"/>
      <c r="CA852" s="113"/>
      <c r="CB852" s="113"/>
      <c r="CC852" s="113"/>
      <c r="CD852" s="113"/>
      <c r="CE852" s="113"/>
      <c r="CF852" s="113"/>
      <c r="CG852" s="113"/>
      <c r="CH852" s="113"/>
      <c r="CI852" s="113"/>
      <c r="CJ852" s="113"/>
      <c r="CK852" s="113"/>
      <c r="CL852" s="113"/>
      <c r="CM852" s="113"/>
      <c r="CN852" s="113"/>
      <c r="CO852" s="113"/>
      <c r="CP852" s="113"/>
      <c r="CQ852" s="113"/>
      <c r="CR852" s="113"/>
      <c r="CS852" s="113"/>
      <c r="CT852" s="113"/>
      <c r="CU852" s="113"/>
      <c r="CV852" s="113"/>
      <c r="CW852" s="113"/>
      <c r="CX852" s="113"/>
      <c r="CY852" s="113"/>
      <c r="CZ852" s="113"/>
      <c r="DA852" s="113"/>
      <c r="DB852" s="113"/>
      <c r="DC852" s="113"/>
      <c r="DD852" s="113"/>
      <c r="DE852" s="113"/>
      <c r="DF852" s="113"/>
      <c r="DG852" s="113"/>
      <c r="DH852" s="113"/>
      <c r="DI852" s="113"/>
      <c r="DJ852" s="113"/>
      <c r="DK852" s="113"/>
      <c r="DL852" s="113"/>
      <c r="DM852" s="113"/>
      <c r="DN852" s="113"/>
      <c r="DO852" s="113"/>
      <c r="DP852" s="113"/>
      <c r="DQ852" s="113"/>
      <c r="DR852" s="113"/>
      <c r="DS852" s="113"/>
      <c r="DT852" s="113"/>
      <c r="DU852" s="113"/>
      <c r="DV852" s="113"/>
      <c r="DW852" s="113"/>
      <c r="DX852" s="113"/>
      <c r="DY852" s="113"/>
      <c r="DZ852" s="113"/>
      <c r="EA852" s="113"/>
      <c r="EB852" s="113"/>
      <c r="EC852" s="113"/>
      <c r="ED852" s="113"/>
      <c r="EE852" s="113"/>
      <c r="EF852" s="113"/>
      <c r="EG852" s="113"/>
      <c r="EH852" s="113"/>
      <c r="EI852" s="113"/>
      <c r="EJ852" s="113"/>
      <c r="EK852" s="113"/>
      <c r="EL852" s="113"/>
      <c r="EM852" s="113"/>
      <c r="EN852" s="113"/>
      <c r="EO852" s="113"/>
      <c r="EP852" s="113"/>
      <c r="EQ852" s="113"/>
      <c r="ER852" s="113"/>
    </row>
    <row r="853" spans="1:148">
      <c r="A853" s="113"/>
      <c r="B853" s="113"/>
      <c r="S853" s="113"/>
      <c r="T853" s="113"/>
      <c r="U853" s="113"/>
      <c r="V853" s="113"/>
      <c r="W853" s="113"/>
      <c r="X853" s="113"/>
      <c r="Y853" s="113"/>
      <c r="Z853" s="113"/>
      <c r="AA853" s="113"/>
      <c r="AB853" s="113"/>
      <c r="AC853" s="113"/>
      <c r="AD853" s="113"/>
      <c r="AE853" s="113"/>
      <c r="AF853" s="113"/>
      <c r="AG853" s="113"/>
      <c r="AH853" s="113"/>
      <c r="AI853" s="113"/>
      <c r="AJ853" s="113"/>
      <c r="AK853" s="113"/>
      <c r="AL853" s="113"/>
      <c r="AM853" s="113"/>
      <c r="AN853" s="113"/>
      <c r="AO853" s="113"/>
      <c r="AP853" s="113"/>
      <c r="AQ853" s="113"/>
      <c r="AR853" s="113"/>
      <c r="AS853" s="113"/>
      <c r="AT853" s="113"/>
      <c r="AU853" s="113"/>
      <c r="AV853" s="113"/>
      <c r="AW853" s="113"/>
      <c r="AX853" s="113"/>
      <c r="AY853" s="113"/>
      <c r="AZ853" s="113"/>
      <c r="BA853" s="113"/>
      <c r="BB853" s="113"/>
      <c r="BC853" s="113"/>
      <c r="BD853" s="113"/>
      <c r="BE853" s="113"/>
      <c r="BF853" s="113"/>
      <c r="BG853" s="113"/>
      <c r="BH853" s="113"/>
      <c r="BI853" s="113"/>
      <c r="BJ853" s="113"/>
      <c r="BK853" s="113"/>
      <c r="BL853" s="113"/>
      <c r="BM853" s="113"/>
      <c r="BN853" s="113"/>
      <c r="BO853" s="113"/>
      <c r="BP853" s="113"/>
      <c r="BQ853" s="113"/>
      <c r="BR853" s="113"/>
      <c r="BS853" s="113"/>
      <c r="BT853" s="113"/>
      <c r="BU853" s="113"/>
      <c r="BV853" s="113"/>
      <c r="BW853" s="113"/>
      <c r="BX853" s="113"/>
      <c r="BY853" s="113"/>
      <c r="BZ853" s="113"/>
      <c r="CA853" s="113"/>
      <c r="CB853" s="113"/>
      <c r="CC853" s="113"/>
      <c r="CD853" s="113"/>
      <c r="CE853" s="113"/>
      <c r="CF853" s="113"/>
      <c r="CG853" s="113"/>
      <c r="CH853" s="113"/>
      <c r="CI853" s="113"/>
      <c r="CJ853" s="113"/>
      <c r="CK853" s="113"/>
      <c r="CL853" s="113"/>
      <c r="CM853" s="113"/>
      <c r="CN853" s="113"/>
      <c r="CO853" s="113"/>
      <c r="CP853" s="113"/>
      <c r="CQ853" s="113"/>
      <c r="CR853" s="113"/>
      <c r="CS853" s="113"/>
      <c r="CT853" s="113"/>
      <c r="CU853" s="113"/>
      <c r="CV853" s="113"/>
      <c r="CW853" s="113"/>
      <c r="CX853" s="113"/>
      <c r="CY853" s="113"/>
      <c r="CZ853" s="113"/>
      <c r="DA853" s="113"/>
      <c r="DB853" s="113"/>
      <c r="DC853" s="113"/>
      <c r="DD853" s="113"/>
      <c r="DE853" s="113"/>
      <c r="DF853" s="113"/>
      <c r="DG853" s="113"/>
      <c r="DH853" s="113"/>
      <c r="DI853" s="113"/>
      <c r="DJ853" s="113"/>
      <c r="DK853" s="113"/>
      <c r="DL853" s="113"/>
      <c r="DM853" s="113"/>
      <c r="DN853" s="113"/>
      <c r="DO853" s="113"/>
      <c r="DP853" s="113"/>
      <c r="DQ853" s="113"/>
      <c r="DR853" s="113"/>
      <c r="DS853" s="113"/>
      <c r="DT853" s="113"/>
      <c r="DU853" s="113"/>
      <c r="DV853" s="113"/>
      <c r="DW853" s="113"/>
      <c r="DX853" s="113"/>
      <c r="DY853" s="113"/>
      <c r="DZ853" s="113"/>
      <c r="EA853" s="113"/>
      <c r="EB853" s="113"/>
      <c r="EC853" s="113"/>
      <c r="ED853" s="113"/>
      <c r="EE853" s="113"/>
      <c r="EF853" s="113"/>
      <c r="EG853" s="113"/>
      <c r="EH853" s="113"/>
      <c r="EI853" s="113"/>
      <c r="EJ853" s="113"/>
      <c r="EK853" s="113"/>
      <c r="EL853" s="113"/>
      <c r="EM853" s="113"/>
      <c r="EN853" s="113"/>
      <c r="EO853" s="113"/>
      <c r="EP853" s="113"/>
      <c r="EQ853" s="113"/>
      <c r="ER853" s="113"/>
    </row>
    <row r="854" spans="1:148">
      <c r="A854" s="113"/>
      <c r="B854" s="113"/>
      <c r="S854" s="113"/>
      <c r="T854" s="113"/>
      <c r="U854" s="113"/>
      <c r="V854" s="113"/>
      <c r="W854" s="113"/>
      <c r="X854" s="113"/>
      <c r="Y854" s="113"/>
      <c r="Z854" s="113"/>
      <c r="AA854" s="113"/>
      <c r="AB854" s="113"/>
      <c r="AC854" s="113"/>
      <c r="AD854" s="113"/>
      <c r="AE854" s="113"/>
      <c r="AF854" s="113"/>
      <c r="AG854" s="113"/>
      <c r="AH854" s="113"/>
      <c r="AI854" s="113"/>
      <c r="AJ854" s="113"/>
      <c r="AK854" s="113"/>
      <c r="AL854" s="113"/>
      <c r="AM854" s="113"/>
      <c r="AN854" s="113"/>
      <c r="AO854" s="113"/>
      <c r="AP854" s="113"/>
      <c r="AQ854" s="113"/>
      <c r="AR854" s="113"/>
      <c r="AS854" s="113"/>
      <c r="AT854" s="113"/>
      <c r="AU854" s="113"/>
      <c r="AV854" s="113"/>
      <c r="AW854" s="113"/>
      <c r="AX854" s="113"/>
      <c r="AY854" s="113"/>
      <c r="AZ854" s="113"/>
      <c r="BA854" s="113"/>
      <c r="BB854" s="113"/>
      <c r="BC854" s="113"/>
      <c r="BD854" s="113"/>
      <c r="BE854" s="113"/>
      <c r="BF854" s="113"/>
      <c r="BG854" s="113"/>
      <c r="BH854" s="113"/>
      <c r="BI854" s="113"/>
      <c r="BJ854" s="113"/>
      <c r="BK854" s="113"/>
      <c r="BL854" s="113"/>
      <c r="BM854" s="113"/>
      <c r="BN854" s="113"/>
      <c r="BO854" s="113"/>
      <c r="BP854" s="113"/>
      <c r="BQ854" s="113"/>
      <c r="BR854" s="113"/>
      <c r="BS854" s="113"/>
      <c r="BT854" s="113"/>
      <c r="BU854" s="113"/>
      <c r="BV854" s="113"/>
      <c r="BW854" s="113"/>
      <c r="BX854" s="113"/>
      <c r="BY854" s="113"/>
      <c r="BZ854" s="113"/>
      <c r="CA854" s="113"/>
      <c r="CB854" s="113"/>
      <c r="CC854" s="113"/>
      <c r="CD854" s="113"/>
      <c r="CE854" s="113"/>
      <c r="CF854" s="113"/>
      <c r="CG854" s="113"/>
      <c r="CH854" s="113"/>
      <c r="CI854" s="113"/>
      <c r="CJ854" s="113"/>
      <c r="CK854" s="113"/>
      <c r="CL854" s="113"/>
      <c r="CM854" s="113"/>
      <c r="CN854" s="113"/>
      <c r="CO854" s="113"/>
      <c r="CP854" s="113"/>
      <c r="CQ854" s="113"/>
      <c r="CR854" s="113"/>
      <c r="CS854" s="113"/>
      <c r="CT854" s="113"/>
      <c r="CU854" s="113"/>
      <c r="CV854" s="113"/>
      <c r="CW854" s="113"/>
      <c r="CX854" s="113"/>
      <c r="CY854" s="113"/>
      <c r="CZ854" s="113"/>
      <c r="DA854" s="113"/>
      <c r="DB854" s="113"/>
      <c r="DC854" s="113"/>
      <c r="DD854" s="113"/>
      <c r="DE854" s="113"/>
      <c r="DF854" s="113"/>
      <c r="DG854" s="113"/>
      <c r="DH854" s="113"/>
      <c r="DI854" s="113"/>
      <c r="DJ854" s="113"/>
      <c r="DK854" s="113"/>
      <c r="DL854" s="113"/>
      <c r="DM854" s="113"/>
      <c r="DN854" s="113"/>
      <c r="DO854" s="113"/>
      <c r="DP854" s="113"/>
      <c r="DQ854" s="113"/>
      <c r="DR854" s="113"/>
      <c r="DS854" s="113"/>
      <c r="DT854" s="113"/>
      <c r="DU854" s="113"/>
      <c r="DV854" s="113"/>
      <c r="DW854" s="113"/>
      <c r="DX854" s="113"/>
      <c r="DY854" s="113"/>
      <c r="DZ854" s="113"/>
      <c r="EA854" s="113"/>
      <c r="EB854" s="113"/>
      <c r="EC854" s="113"/>
      <c r="ED854" s="113"/>
      <c r="EE854" s="113"/>
      <c r="EF854" s="113"/>
      <c r="EG854" s="113"/>
      <c r="EH854" s="113"/>
      <c r="EI854" s="113"/>
      <c r="EJ854" s="113"/>
      <c r="EK854" s="113"/>
      <c r="EL854" s="113"/>
      <c r="EM854" s="113"/>
      <c r="EN854" s="113"/>
      <c r="EO854" s="113"/>
      <c r="EP854" s="113"/>
      <c r="EQ854" s="113"/>
      <c r="ER854" s="113"/>
    </row>
    <row r="855" spans="1:148">
      <c r="A855" s="113"/>
      <c r="B855" s="113"/>
      <c r="S855" s="113"/>
      <c r="T855" s="113"/>
      <c r="U855" s="113"/>
      <c r="V855" s="113"/>
      <c r="W855" s="113"/>
      <c r="X855" s="113"/>
      <c r="Y855" s="113"/>
      <c r="Z855" s="113"/>
      <c r="AA855" s="113"/>
      <c r="AB855" s="113"/>
      <c r="AC855" s="113"/>
      <c r="AD855" s="113"/>
      <c r="AE855" s="113"/>
      <c r="AF855" s="113"/>
      <c r="AG855" s="113"/>
      <c r="AH855" s="113"/>
      <c r="AI855" s="113"/>
      <c r="AJ855" s="113"/>
      <c r="AK855" s="113"/>
      <c r="AL855" s="113"/>
      <c r="AM855" s="113"/>
      <c r="AN855" s="113"/>
      <c r="AO855" s="113"/>
      <c r="AP855" s="113"/>
      <c r="AQ855" s="113"/>
      <c r="AR855" s="113"/>
      <c r="AS855" s="113"/>
      <c r="AT855" s="113"/>
      <c r="AU855" s="113"/>
      <c r="AV855" s="113"/>
      <c r="AW855" s="113"/>
      <c r="AX855" s="113"/>
      <c r="AY855" s="113"/>
      <c r="AZ855" s="113"/>
      <c r="BA855" s="113"/>
      <c r="BB855" s="113"/>
      <c r="BC855" s="113"/>
      <c r="BD855" s="113"/>
      <c r="BE855" s="113"/>
      <c r="BF855" s="113"/>
      <c r="BG855" s="113"/>
      <c r="BH855" s="113"/>
      <c r="BI855" s="113"/>
      <c r="BJ855" s="113"/>
      <c r="BK855" s="113"/>
      <c r="BL855" s="113"/>
      <c r="BM855" s="113"/>
      <c r="BN855" s="113"/>
      <c r="BO855" s="113"/>
      <c r="BP855" s="113"/>
      <c r="BQ855" s="113"/>
      <c r="BR855" s="113"/>
      <c r="BS855" s="113"/>
      <c r="BT855" s="113"/>
      <c r="BU855" s="113"/>
      <c r="BV855" s="113"/>
      <c r="BW855" s="113"/>
      <c r="BX855" s="113"/>
      <c r="BY855" s="113"/>
      <c r="BZ855" s="113"/>
      <c r="CA855" s="113"/>
      <c r="CB855" s="113"/>
      <c r="CC855" s="113"/>
      <c r="CD855" s="113"/>
      <c r="CE855" s="113"/>
      <c r="CF855" s="113"/>
      <c r="CG855" s="113"/>
      <c r="CH855" s="113"/>
      <c r="CI855" s="113"/>
      <c r="CJ855" s="113"/>
      <c r="CK855" s="113"/>
      <c r="CL855" s="113"/>
      <c r="CM855" s="113"/>
      <c r="CN855" s="113"/>
      <c r="CO855" s="113"/>
      <c r="CP855" s="113"/>
      <c r="CQ855" s="113"/>
      <c r="CR855" s="113"/>
      <c r="CS855" s="113"/>
      <c r="CT855" s="113"/>
      <c r="CU855" s="113"/>
      <c r="CV855" s="113"/>
      <c r="CW855" s="113"/>
      <c r="CX855" s="113"/>
      <c r="CY855" s="113"/>
      <c r="CZ855" s="113"/>
      <c r="DA855" s="113"/>
      <c r="DB855" s="113"/>
      <c r="DC855" s="113"/>
      <c r="DD855" s="113"/>
      <c r="DE855" s="113"/>
      <c r="DF855" s="113"/>
      <c r="DG855" s="113"/>
      <c r="DH855" s="113"/>
      <c r="DI855" s="113"/>
      <c r="DJ855" s="113"/>
      <c r="DK855" s="113"/>
      <c r="DL855" s="113"/>
      <c r="DM855" s="113"/>
      <c r="DN855" s="113"/>
      <c r="DO855" s="113"/>
      <c r="DP855" s="113"/>
      <c r="DQ855" s="113"/>
      <c r="DR855" s="113"/>
      <c r="DS855" s="113"/>
      <c r="DT855" s="113"/>
      <c r="DU855" s="113"/>
      <c r="DV855" s="113"/>
      <c r="DW855" s="113"/>
      <c r="DX855" s="113"/>
      <c r="DY855" s="113"/>
      <c r="DZ855" s="113"/>
      <c r="EA855" s="113"/>
      <c r="EB855" s="113"/>
      <c r="EC855" s="113"/>
      <c r="ED855" s="113"/>
      <c r="EE855" s="113"/>
      <c r="EF855" s="113"/>
      <c r="EG855" s="113"/>
      <c r="EH855" s="113"/>
      <c r="EI855" s="113"/>
      <c r="EJ855" s="113"/>
      <c r="EK855" s="113"/>
      <c r="EL855" s="113"/>
      <c r="EM855" s="113"/>
      <c r="EN855" s="113"/>
      <c r="EO855" s="113"/>
      <c r="EP855" s="113"/>
      <c r="EQ855" s="113"/>
      <c r="ER855" s="113"/>
    </row>
    <row r="856" spans="1:148">
      <c r="A856" s="113"/>
      <c r="B856" s="113"/>
      <c r="S856" s="113"/>
      <c r="T856" s="113"/>
      <c r="U856" s="113"/>
      <c r="V856" s="113"/>
      <c r="W856" s="113"/>
      <c r="X856" s="113"/>
      <c r="Y856" s="113"/>
      <c r="Z856" s="113"/>
      <c r="AA856" s="113"/>
      <c r="AB856" s="113"/>
      <c r="AC856" s="113"/>
      <c r="AD856" s="113"/>
      <c r="AE856" s="113"/>
      <c r="AF856" s="113"/>
      <c r="AG856" s="113"/>
      <c r="AH856" s="113"/>
      <c r="AI856" s="113"/>
      <c r="AJ856" s="113"/>
      <c r="AK856" s="113"/>
      <c r="AL856" s="113"/>
      <c r="AM856" s="113"/>
      <c r="AN856" s="113"/>
      <c r="AO856" s="113"/>
      <c r="AP856" s="113"/>
      <c r="AQ856" s="113"/>
      <c r="AR856" s="113"/>
      <c r="AS856" s="113"/>
      <c r="AT856" s="113"/>
      <c r="AU856" s="113"/>
      <c r="AV856" s="113"/>
      <c r="AW856" s="113"/>
      <c r="AX856" s="113"/>
      <c r="AY856" s="113"/>
      <c r="AZ856" s="113"/>
      <c r="BA856" s="113"/>
      <c r="BB856" s="113"/>
      <c r="BC856" s="113"/>
      <c r="BD856" s="113"/>
      <c r="BE856" s="113"/>
      <c r="BF856" s="113"/>
      <c r="BG856" s="113"/>
      <c r="BH856" s="113"/>
      <c r="BI856" s="113"/>
      <c r="BJ856" s="113"/>
      <c r="BK856" s="113"/>
      <c r="BL856" s="113"/>
      <c r="BM856" s="113"/>
      <c r="BN856" s="113"/>
      <c r="BO856" s="113"/>
      <c r="BP856" s="113"/>
      <c r="BQ856" s="113"/>
      <c r="BR856" s="113"/>
      <c r="BS856" s="113"/>
      <c r="BT856" s="113"/>
      <c r="BU856" s="113"/>
      <c r="BV856" s="113"/>
      <c r="BW856" s="113"/>
      <c r="BX856" s="113"/>
      <c r="BY856" s="113"/>
      <c r="BZ856" s="113"/>
      <c r="CA856" s="113"/>
      <c r="CB856" s="113"/>
      <c r="CC856" s="113"/>
      <c r="CD856" s="113"/>
      <c r="CE856" s="113"/>
      <c r="CF856" s="113"/>
      <c r="CG856" s="113"/>
      <c r="CH856" s="113"/>
      <c r="CI856" s="113"/>
      <c r="CJ856" s="113"/>
      <c r="CK856" s="113"/>
      <c r="CL856" s="113"/>
      <c r="CM856" s="113"/>
      <c r="CN856" s="113"/>
      <c r="CO856" s="113"/>
      <c r="CP856" s="113"/>
      <c r="CQ856" s="113"/>
      <c r="CR856" s="113"/>
      <c r="CS856" s="113"/>
      <c r="CT856" s="113"/>
      <c r="CU856" s="113"/>
      <c r="CV856" s="113"/>
      <c r="CW856" s="113"/>
      <c r="CX856" s="113"/>
      <c r="CY856" s="113"/>
      <c r="CZ856" s="113"/>
      <c r="DA856" s="113"/>
      <c r="DB856" s="113"/>
      <c r="DC856" s="113"/>
      <c r="DD856" s="113"/>
      <c r="DE856" s="113"/>
      <c r="DF856" s="113"/>
      <c r="DG856" s="113"/>
      <c r="DH856" s="113"/>
      <c r="DI856" s="113"/>
      <c r="DJ856" s="113"/>
      <c r="DK856" s="113"/>
      <c r="DL856" s="113"/>
      <c r="DM856" s="113"/>
      <c r="DN856" s="113"/>
      <c r="DO856" s="113"/>
      <c r="DP856" s="113"/>
      <c r="DQ856" s="113"/>
      <c r="DR856" s="113"/>
      <c r="DS856" s="113"/>
      <c r="DT856" s="113"/>
      <c r="DU856" s="113"/>
      <c r="DV856" s="113"/>
      <c r="DW856" s="113"/>
      <c r="DX856" s="113"/>
      <c r="DY856" s="113"/>
      <c r="DZ856" s="113"/>
      <c r="EA856" s="113"/>
      <c r="EB856" s="113"/>
      <c r="EC856" s="113"/>
      <c r="ED856" s="113"/>
      <c r="EE856" s="113"/>
      <c r="EF856" s="113"/>
      <c r="EG856" s="113"/>
      <c r="EH856" s="113"/>
      <c r="EI856" s="113"/>
      <c r="EJ856" s="113"/>
      <c r="EK856" s="113"/>
      <c r="EL856" s="113"/>
      <c r="EM856" s="113"/>
      <c r="EN856" s="113"/>
      <c r="EO856" s="113"/>
      <c r="EP856" s="113"/>
      <c r="EQ856" s="113"/>
      <c r="ER856" s="113"/>
    </row>
    <row r="857" spans="1:148">
      <c r="A857" s="113"/>
      <c r="B857" s="113"/>
      <c r="S857" s="113"/>
      <c r="T857" s="113"/>
      <c r="U857" s="113"/>
      <c r="V857" s="113"/>
      <c r="W857" s="113"/>
      <c r="X857" s="113"/>
      <c r="Y857" s="113"/>
      <c r="Z857" s="113"/>
      <c r="AA857" s="113"/>
      <c r="AB857" s="113"/>
      <c r="AC857" s="113"/>
      <c r="AD857" s="113"/>
      <c r="AE857" s="113"/>
      <c r="AF857" s="113"/>
      <c r="AG857" s="113"/>
      <c r="AH857" s="113"/>
      <c r="AI857" s="113"/>
      <c r="AJ857" s="113"/>
      <c r="AK857" s="113"/>
      <c r="AL857" s="113"/>
      <c r="AM857" s="113"/>
      <c r="AN857" s="113"/>
      <c r="AO857" s="113"/>
      <c r="AP857" s="113"/>
      <c r="AQ857" s="113"/>
      <c r="AR857" s="113"/>
      <c r="AS857" s="113"/>
      <c r="AT857" s="113"/>
      <c r="AU857" s="113"/>
      <c r="AV857" s="113"/>
      <c r="AW857" s="113"/>
      <c r="AX857" s="113"/>
      <c r="AY857" s="113"/>
      <c r="AZ857" s="113"/>
      <c r="BA857" s="113"/>
      <c r="BB857" s="113"/>
      <c r="BC857" s="113"/>
      <c r="BD857" s="113"/>
      <c r="BE857" s="113"/>
      <c r="BF857" s="113"/>
      <c r="BG857" s="113"/>
      <c r="BH857" s="113"/>
      <c r="BI857" s="113"/>
      <c r="BJ857" s="113"/>
      <c r="BK857" s="113"/>
      <c r="BL857" s="113"/>
      <c r="BM857" s="113"/>
      <c r="BN857" s="113"/>
      <c r="BO857" s="113"/>
      <c r="BP857" s="113"/>
      <c r="BQ857" s="113"/>
      <c r="BR857" s="113"/>
      <c r="BS857" s="113"/>
      <c r="BT857" s="113"/>
      <c r="BU857" s="113"/>
      <c r="BV857" s="113"/>
      <c r="BW857" s="113"/>
      <c r="BX857" s="113"/>
      <c r="BY857" s="113"/>
      <c r="BZ857" s="113"/>
      <c r="CA857" s="113"/>
      <c r="CB857" s="113"/>
      <c r="CC857" s="113"/>
      <c r="CD857" s="113"/>
      <c r="CE857" s="113"/>
      <c r="CF857" s="113"/>
      <c r="CG857" s="113"/>
      <c r="CH857" s="113"/>
      <c r="CI857" s="113"/>
      <c r="CJ857" s="113"/>
      <c r="CK857" s="113"/>
      <c r="CL857" s="113"/>
      <c r="CM857" s="113"/>
      <c r="CN857" s="113"/>
      <c r="CO857" s="113"/>
      <c r="CP857" s="113"/>
      <c r="CQ857" s="113"/>
      <c r="CR857" s="113"/>
      <c r="CS857" s="113"/>
      <c r="CT857" s="113"/>
      <c r="CU857" s="113"/>
      <c r="CV857" s="113"/>
      <c r="CW857" s="113"/>
      <c r="CX857" s="113"/>
      <c r="CY857" s="113"/>
      <c r="CZ857" s="113"/>
      <c r="DA857" s="113"/>
      <c r="DB857" s="113"/>
      <c r="DC857" s="113"/>
      <c r="DD857" s="113"/>
      <c r="DE857" s="113"/>
      <c r="DF857" s="113"/>
      <c r="DG857" s="113"/>
      <c r="DH857" s="113"/>
      <c r="DI857" s="113"/>
      <c r="DJ857" s="113"/>
      <c r="DK857" s="113"/>
      <c r="DL857" s="113"/>
      <c r="DM857" s="113"/>
      <c r="DN857" s="113"/>
      <c r="DO857" s="113"/>
      <c r="DP857" s="113"/>
      <c r="DQ857" s="113"/>
      <c r="DR857" s="113"/>
      <c r="DS857" s="113"/>
      <c r="DT857" s="113"/>
      <c r="DU857" s="113"/>
      <c r="DV857" s="113"/>
      <c r="DW857" s="113"/>
      <c r="DX857" s="113"/>
      <c r="DY857" s="113"/>
      <c r="DZ857" s="113"/>
      <c r="EA857" s="113"/>
      <c r="EB857" s="113"/>
      <c r="EC857" s="113"/>
      <c r="ED857" s="113"/>
      <c r="EE857" s="113"/>
      <c r="EF857" s="113"/>
      <c r="EG857" s="113"/>
      <c r="EH857" s="113"/>
      <c r="EI857" s="113"/>
      <c r="EJ857" s="113"/>
      <c r="EK857" s="113"/>
      <c r="EL857" s="113"/>
      <c r="EM857" s="113"/>
      <c r="EN857" s="113"/>
      <c r="EO857" s="113"/>
      <c r="EP857" s="113"/>
      <c r="EQ857" s="113"/>
      <c r="ER857" s="113"/>
    </row>
    <row r="858" spans="1:148">
      <c r="A858" s="113"/>
      <c r="B858" s="113"/>
      <c r="S858" s="113"/>
      <c r="T858" s="113"/>
      <c r="U858" s="113"/>
      <c r="V858" s="113"/>
      <c r="W858" s="113"/>
      <c r="X858" s="113"/>
      <c r="Y858" s="113"/>
      <c r="Z858" s="113"/>
      <c r="AA858" s="113"/>
      <c r="AB858" s="113"/>
      <c r="AC858" s="113"/>
      <c r="AD858" s="113"/>
      <c r="AE858" s="113"/>
      <c r="AF858" s="113"/>
      <c r="AG858" s="113"/>
      <c r="AH858" s="113"/>
      <c r="AI858" s="113"/>
      <c r="AJ858" s="113"/>
      <c r="AK858" s="113"/>
      <c r="AL858" s="113"/>
      <c r="AM858" s="113"/>
      <c r="AN858" s="113"/>
      <c r="AO858" s="113"/>
      <c r="AP858" s="113"/>
      <c r="AQ858" s="113"/>
      <c r="AR858" s="113"/>
      <c r="AS858" s="113"/>
      <c r="AT858" s="113"/>
      <c r="AU858" s="113"/>
      <c r="AV858" s="113"/>
      <c r="AW858" s="113"/>
      <c r="AX858" s="113"/>
      <c r="AY858" s="113"/>
      <c r="AZ858" s="113"/>
      <c r="BA858" s="113"/>
      <c r="BB858" s="113"/>
      <c r="BC858" s="113"/>
      <c r="BD858" s="113"/>
      <c r="BE858" s="113"/>
      <c r="BF858" s="113"/>
      <c r="BG858" s="113"/>
      <c r="BH858" s="113"/>
      <c r="BI858" s="113"/>
      <c r="BJ858" s="113"/>
      <c r="BK858" s="113"/>
      <c r="BL858" s="113"/>
      <c r="BM858" s="113"/>
      <c r="BN858" s="113"/>
      <c r="BO858" s="113"/>
      <c r="BP858" s="113"/>
      <c r="BQ858" s="113"/>
      <c r="BR858" s="113"/>
      <c r="BS858" s="113"/>
      <c r="BT858" s="113"/>
      <c r="BU858" s="113"/>
      <c r="BV858" s="113"/>
      <c r="BW858" s="113"/>
      <c r="BX858" s="113"/>
      <c r="BY858" s="113"/>
      <c r="BZ858" s="113"/>
      <c r="CA858" s="113"/>
      <c r="CB858" s="113"/>
      <c r="CC858" s="113"/>
      <c r="CD858" s="113"/>
      <c r="CE858" s="113"/>
      <c r="CF858" s="113"/>
      <c r="CG858" s="113"/>
      <c r="CH858" s="113"/>
      <c r="CI858" s="113"/>
      <c r="CJ858" s="113"/>
      <c r="CK858" s="113"/>
      <c r="CL858" s="113"/>
      <c r="CM858" s="113"/>
      <c r="CN858" s="113"/>
      <c r="CO858" s="113"/>
      <c r="CP858" s="113"/>
      <c r="CQ858" s="113"/>
      <c r="CR858" s="113"/>
      <c r="CS858" s="113"/>
      <c r="CT858" s="113"/>
      <c r="CU858" s="113"/>
      <c r="CV858" s="113"/>
      <c r="CW858" s="113"/>
      <c r="CX858" s="113"/>
      <c r="CY858" s="113"/>
      <c r="CZ858" s="113"/>
      <c r="DA858" s="113"/>
      <c r="DB858" s="113"/>
      <c r="DC858" s="113"/>
      <c r="DD858" s="113"/>
      <c r="DE858" s="113"/>
      <c r="DF858" s="113"/>
      <c r="DG858" s="113"/>
      <c r="DH858" s="113"/>
      <c r="DI858" s="113"/>
      <c r="DJ858" s="113"/>
      <c r="DK858" s="113"/>
      <c r="DL858" s="113"/>
      <c r="DM858" s="113"/>
      <c r="DN858" s="113"/>
      <c r="DO858" s="113"/>
      <c r="DP858" s="113"/>
      <c r="DQ858" s="113"/>
      <c r="DR858" s="113"/>
      <c r="DS858" s="113"/>
      <c r="DT858" s="113"/>
      <c r="DU858" s="113"/>
      <c r="DV858" s="113"/>
      <c r="DW858" s="113"/>
      <c r="DX858" s="113"/>
      <c r="DY858" s="113"/>
      <c r="DZ858" s="113"/>
      <c r="EA858" s="113"/>
      <c r="EB858" s="113"/>
      <c r="EC858" s="113"/>
      <c r="ED858" s="113"/>
      <c r="EE858" s="113"/>
      <c r="EF858" s="113"/>
      <c r="EG858" s="113"/>
      <c r="EH858" s="113"/>
      <c r="EI858" s="113"/>
      <c r="EJ858" s="113"/>
      <c r="EK858" s="113"/>
      <c r="EL858" s="113"/>
      <c r="EM858" s="113"/>
      <c r="EN858" s="113"/>
      <c r="EO858" s="113"/>
      <c r="EP858" s="113"/>
      <c r="EQ858" s="113"/>
      <c r="ER858" s="113"/>
    </row>
    <row r="859" spans="1:148">
      <c r="A859" s="113"/>
      <c r="B859" s="113"/>
      <c r="S859" s="113"/>
      <c r="T859" s="113"/>
      <c r="U859" s="113"/>
      <c r="V859" s="113"/>
      <c r="W859" s="113"/>
      <c r="X859" s="113"/>
      <c r="Y859" s="113"/>
      <c r="Z859" s="113"/>
      <c r="AA859" s="113"/>
      <c r="AB859" s="113"/>
      <c r="AC859" s="113"/>
      <c r="AD859" s="113"/>
      <c r="AE859" s="113"/>
      <c r="AF859" s="113"/>
      <c r="AG859" s="113"/>
      <c r="AH859" s="113"/>
      <c r="AI859" s="113"/>
      <c r="AJ859" s="113"/>
      <c r="AK859" s="113"/>
      <c r="AL859" s="113"/>
      <c r="AM859" s="113"/>
      <c r="AN859" s="113"/>
      <c r="AO859" s="113"/>
      <c r="AP859" s="113"/>
      <c r="AQ859" s="113"/>
      <c r="AR859" s="113"/>
      <c r="AS859" s="113"/>
      <c r="AT859" s="113"/>
      <c r="AU859" s="113"/>
      <c r="AV859" s="113"/>
      <c r="AW859" s="113"/>
      <c r="AX859" s="113"/>
      <c r="AY859" s="113"/>
      <c r="AZ859" s="113"/>
      <c r="BA859" s="113"/>
      <c r="BB859" s="113"/>
      <c r="BC859" s="113"/>
      <c r="BD859" s="113"/>
      <c r="BE859" s="113"/>
      <c r="BF859" s="113"/>
      <c r="BG859" s="113"/>
      <c r="BH859" s="113"/>
      <c r="BI859" s="113"/>
      <c r="BJ859" s="113"/>
      <c r="BK859" s="113"/>
      <c r="BL859" s="113"/>
      <c r="BM859" s="113"/>
      <c r="BN859" s="113"/>
      <c r="BO859" s="113"/>
      <c r="BP859" s="113"/>
      <c r="BQ859" s="113"/>
      <c r="BR859" s="113"/>
      <c r="BS859" s="113"/>
      <c r="BT859" s="113"/>
      <c r="BU859" s="113"/>
      <c r="BV859" s="113"/>
      <c r="BW859" s="113"/>
      <c r="BX859" s="113"/>
      <c r="BY859" s="113"/>
      <c r="BZ859" s="113"/>
      <c r="CA859" s="113"/>
      <c r="CB859" s="113"/>
      <c r="CC859" s="113"/>
      <c r="CD859" s="113"/>
      <c r="CE859" s="113"/>
      <c r="CF859" s="113"/>
      <c r="CG859" s="113"/>
      <c r="CH859" s="113"/>
      <c r="CI859" s="113"/>
      <c r="CJ859" s="113"/>
      <c r="CK859" s="113"/>
      <c r="CL859" s="113"/>
      <c r="CM859" s="113"/>
      <c r="CN859" s="113"/>
      <c r="CO859" s="113"/>
      <c r="CP859" s="113"/>
      <c r="CQ859" s="113"/>
      <c r="CR859" s="113"/>
      <c r="CS859" s="113"/>
      <c r="CT859" s="113"/>
      <c r="CU859" s="113"/>
      <c r="CV859" s="113"/>
      <c r="CW859" s="113"/>
      <c r="CX859" s="113"/>
      <c r="CY859" s="113"/>
      <c r="CZ859" s="113"/>
      <c r="DA859" s="113"/>
      <c r="DB859" s="113"/>
      <c r="DC859" s="113"/>
      <c r="DD859" s="113"/>
      <c r="DE859" s="113"/>
      <c r="DF859" s="113"/>
      <c r="DG859" s="113"/>
      <c r="DH859" s="113"/>
      <c r="DI859" s="113"/>
      <c r="DJ859" s="113"/>
      <c r="DK859" s="113"/>
      <c r="DL859" s="113"/>
      <c r="DM859" s="113"/>
      <c r="DN859" s="113"/>
      <c r="DO859" s="113"/>
      <c r="DP859" s="113"/>
      <c r="DQ859" s="113"/>
      <c r="DR859" s="113"/>
      <c r="DS859" s="113"/>
      <c r="DT859" s="113"/>
      <c r="DU859" s="113"/>
      <c r="DV859" s="113"/>
      <c r="DW859" s="113"/>
      <c r="DX859" s="113"/>
      <c r="DY859" s="113"/>
      <c r="DZ859" s="113"/>
      <c r="EA859" s="113"/>
      <c r="EB859" s="113"/>
      <c r="EC859" s="113"/>
      <c r="ED859" s="113"/>
      <c r="EE859" s="113"/>
      <c r="EF859" s="113"/>
      <c r="EG859" s="113"/>
      <c r="EH859" s="113"/>
      <c r="EI859" s="113"/>
      <c r="EJ859" s="113"/>
      <c r="EK859" s="113"/>
      <c r="EL859" s="113"/>
      <c r="EM859" s="113"/>
      <c r="EN859" s="113"/>
      <c r="EO859" s="113"/>
      <c r="EP859" s="113"/>
      <c r="EQ859" s="113"/>
      <c r="ER859" s="113"/>
    </row>
    <row r="860" spans="1:148">
      <c r="A860" s="113"/>
      <c r="B860" s="113"/>
      <c r="S860" s="113"/>
      <c r="T860" s="113"/>
      <c r="U860" s="113"/>
      <c r="V860" s="113"/>
      <c r="W860" s="113"/>
      <c r="X860" s="113"/>
      <c r="Y860" s="113"/>
      <c r="Z860" s="113"/>
      <c r="AA860" s="113"/>
      <c r="AB860" s="113"/>
      <c r="AC860" s="113"/>
      <c r="AD860" s="113"/>
      <c r="AE860" s="113"/>
      <c r="AF860" s="113"/>
      <c r="AG860" s="113"/>
      <c r="AH860" s="113"/>
      <c r="AI860" s="113"/>
      <c r="AJ860" s="113"/>
      <c r="AK860" s="113"/>
      <c r="AL860" s="113"/>
      <c r="AM860" s="113"/>
      <c r="AN860" s="113"/>
      <c r="AO860" s="113"/>
      <c r="AP860" s="113"/>
      <c r="AQ860" s="113"/>
      <c r="AR860" s="113"/>
      <c r="AS860" s="113"/>
      <c r="AT860" s="113"/>
      <c r="AU860" s="113"/>
      <c r="AV860" s="113"/>
      <c r="AW860" s="113"/>
      <c r="AX860" s="113"/>
      <c r="AY860" s="113"/>
      <c r="AZ860" s="113"/>
      <c r="BA860" s="113"/>
      <c r="BB860" s="113"/>
      <c r="BC860" s="113"/>
      <c r="BD860" s="113"/>
      <c r="BE860" s="113"/>
      <c r="BF860" s="113"/>
      <c r="BG860" s="113"/>
      <c r="BH860" s="113"/>
      <c r="BI860" s="113"/>
      <c r="BJ860" s="113"/>
      <c r="BK860" s="113"/>
      <c r="BL860" s="113"/>
      <c r="BM860" s="113"/>
      <c r="BN860" s="113"/>
      <c r="BO860" s="113"/>
      <c r="BP860" s="113"/>
      <c r="BQ860" s="113"/>
      <c r="BR860" s="113"/>
      <c r="BS860" s="113"/>
      <c r="BT860" s="113"/>
      <c r="BU860" s="113"/>
      <c r="BV860" s="113"/>
      <c r="BW860" s="113"/>
      <c r="BX860" s="113"/>
      <c r="BY860" s="113"/>
      <c r="BZ860" s="113"/>
      <c r="CA860" s="113"/>
      <c r="CB860" s="113"/>
      <c r="CC860" s="113"/>
      <c r="CD860" s="113"/>
      <c r="CE860" s="113"/>
      <c r="CF860" s="113"/>
      <c r="CG860" s="113"/>
      <c r="CH860" s="113"/>
      <c r="CI860" s="113"/>
      <c r="CJ860" s="113"/>
      <c r="CK860" s="113"/>
      <c r="CL860" s="113"/>
      <c r="CM860" s="113"/>
      <c r="CN860" s="113"/>
      <c r="CO860" s="113"/>
      <c r="CP860" s="113"/>
      <c r="CQ860" s="113"/>
      <c r="CR860" s="113"/>
      <c r="CS860" s="113"/>
      <c r="CT860" s="113"/>
      <c r="CU860" s="113"/>
      <c r="CV860" s="113"/>
      <c r="CW860" s="113"/>
      <c r="CX860" s="113"/>
      <c r="CY860" s="113"/>
      <c r="CZ860" s="113"/>
      <c r="DA860" s="113"/>
      <c r="DB860" s="113"/>
      <c r="DC860" s="113"/>
      <c r="DD860" s="113"/>
      <c r="DE860" s="113"/>
      <c r="DF860" s="113"/>
      <c r="DG860" s="113"/>
      <c r="DH860" s="113"/>
      <c r="DI860" s="113"/>
      <c r="DJ860" s="113"/>
      <c r="DK860" s="113"/>
      <c r="DL860" s="113"/>
      <c r="DM860" s="113"/>
      <c r="DN860" s="113"/>
      <c r="DO860" s="113"/>
      <c r="DP860" s="113"/>
      <c r="DQ860" s="113"/>
      <c r="DR860" s="113"/>
      <c r="DS860" s="113"/>
      <c r="DT860" s="113"/>
      <c r="DU860" s="113"/>
      <c r="DV860" s="113"/>
      <c r="DW860" s="113"/>
      <c r="DX860" s="113"/>
      <c r="DY860" s="113"/>
      <c r="DZ860" s="113"/>
      <c r="EA860" s="113"/>
      <c r="EB860" s="113"/>
      <c r="EC860" s="113"/>
      <c r="ED860" s="113"/>
      <c r="EE860" s="113"/>
      <c r="EF860" s="113"/>
      <c r="EG860" s="113"/>
      <c r="EH860" s="113"/>
      <c r="EI860" s="113"/>
      <c r="EJ860" s="113"/>
      <c r="EK860" s="113"/>
      <c r="EL860" s="113"/>
      <c r="EM860" s="113"/>
      <c r="EN860" s="113"/>
      <c r="EO860" s="113"/>
      <c r="EP860" s="113"/>
      <c r="EQ860" s="113"/>
      <c r="ER860" s="113"/>
    </row>
    <row r="861" spans="1:148">
      <c r="A861" s="113"/>
      <c r="B861" s="113"/>
      <c r="S861" s="113"/>
      <c r="T861" s="113"/>
      <c r="U861" s="113"/>
      <c r="V861" s="113"/>
      <c r="W861" s="113"/>
      <c r="X861" s="113"/>
      <c r="Y861" s="113"/>
      <c r="Z861" s="113"/>
      <c r="AA861" s="113"/>
      <c r="AB861" s="113"/>
      <c r="AC861" s="113"/>
      <c r="AD861" s="113"/>
      <c r="AE861" s="113"/>
      <c r="AF861" s="113"/>
      <c r="AG861" s="113"/>
      <c r="AH861" s="113"/>
      <c r="AI861" s="113"/>
      <c r="AJ861" s="113"/>
      <c r="AK861" s="113"/>
      <c r="AL861" s="113"/>
      <c r="AM861" s="113"/>
      <c r="AN861" s="113"/>
      <c r="AO861" s="113"/>
      <c r="AP861" s="113"/>
      <c r="AQ861" s="113"/>
      <c r="AR861" s="113"/>
      <c r="AS861" s="113"/>
      <c r="AT861" s="113"/>
      <c r="AU861" s="113"/>
      <c r="AV861" s="113"/>
      <c r="AW861" s="113"/>
      <c r="AX861" s="113"/>
      <c r="AY861" s="113"/>
      <c r="AZ861" s="113"/>
      <c r="BA861" s="113"/>
      <c r="BB861" s="113"/>
      <c r="BC861" s="113"/>
      <c r="BD861" s="113"/>
      <c r="BE861" s="113"/>
      <c r="BF861" s="113"/>
      <c r="BG861" s="113"/>
      <c r="BH861" s="113"/>
      <c r="BI861" s="113"/>
      <c r="BJ861" s="113"/>
      <c r="BK861" s="113"/>
      <c r="BL861" s="113"/>
      <c r="BM861" s="113"/>
      <c r="BN861" s="113"/>
      <c r="BO861" s="113"/>
      <c r="BP861" s="113"/>
      <c r="BQ861" s="113"/>
      <c r="BR861" s="113"/>
      <c r="BS861" s="113"/>
      <c r="BT861" s="113"/>
      <c r="BU861" s="113"/>
      <c r="BV861" s="113"/>
      <c r="BW861" s="113"/>
      <c r="BX861" s="113"/>
      <c r="BY861" s="113"/>
      <c r="BZ861" s="113"/>
      <c r="CA861" s="113"/>
      <c r="CB861" s="113"/>
      <c r="CC861" s="113"/>
      <c r="CD861" s="113"/>
      <c r="CE861" s="113"/>
      <c r="CF861" s="113"/>
      <c r="CG861" s="113"/>
      <c r="CH861" s="113"/>
      <c r="CI861" s="113"/>
      <c r="CJ861" s="113"/>
      <c r="CK861" s="113"/>
      <c r="CL861" s="113"/>
      <c r="CM861" s="113"/>
      <c r="CN861" s="113"/>
      <c r="CO861" s="113"/>
      <c r="CP861" s="113"/>
      <c r="CQ861" s="113"/>
      <c r="CR861" s="113"/>
      <c r="CS861" s="113"/>
      <c r="CT861" s="113"/>
      <c r="CU861" s="113"/>
      <c r="CV861" s="113"/>
      <c r="CW861" s="113"/>
      <c r="CX861" s="113"/>
      <c r="CY861" s="113"/>
      <c r="CZ861" s="113"/>
      <c r="DA861" s="113"/>
      <c r="DB861" s="113"/>
      <c r="DC861" s="113"/>
      <c r="DD861" s="113"/>
      <c r="DE861" s="113"/>
      <c r="DF861" s="113"/>
      <c r="DG861" s="113"/>
      <c r="DH861" s="113"/>
      <c r="DI861" s="113"/>
      <c r="DJ861" s="113"/>
      <c r="DK861" s="113"/>
      <c r="DL861" s="113"/>
      <c r="DM861" s="113"/>
      <c r="DN861" s="113"/>
      <c r="DO861" s="113"/>
      <c r="DP861" s="113"/>
      <c r="DQ861" s="113"/>
      <c r="DR861" s="113"/>
      <c r="DS861" s="113"/>
      <c r="DT861" s="113"/>
      <c r="DU861" s="113"/>
      <c r="DV861" s="113"/>
      <c r="DW861" s="113"/>
      <c r="DX861" s="113"/>
      <c r="DY861" s="113"/>
      <c r="DZ861" s="113"/>
      <c r="EA861" s="113"/>
      <c r="EB861" s="113"/>
      <c r="EC861" s="113"/>
      <c r="ED861" s="113"/>
      <c r="EE861" s="113"/>
      <c r="EF861" s="113"/>
      <c r="EG861" s="113"/>
      <c r="EH861" s="113"/>
      <c r="EI861" s="113"/>
      <c r="EJ861" s="113"/>
      <c r="EK861" s="113"/>
      <c r="EL861" s="113"/>
      <c r="EM861" s="113"/>
      <c r="EN861" s="113"/>
      <c r="EO861" s="113"/>
      <c r="EP861" s="113"/>
      <c r="EQ861" s="113"/>
      <c r="ER861" s="113"/>
    </row>
    <row r="862" spans="1:148">
      <c r="A862" s="113"/>
      <c r="B862" s="113"/>
      <c r="S862" s="113"/>
      <c r="T862" s="113"/>
      <c r="U862" s="113"/>
      <c r="V862" s="113"/>
      <c r="W862" s="113"/>
      <c r="X862" s="113"/>
      <c r="Y862" s="113"/>
      <c r="Z862" s="113"/>
      <c r="AA862" s="113"/>
      <c r="AB862" s="113"/>
      <c r="AC862" s="113"/>
      <c r="AD862" s="113"/>
      <c r="AE862" s="113"/>
      <c r="AF862" s="113"/>
      <c r="AG862" s="113"/>
      <c r="AH862" s="113"/>
      <c r="AI862" s="113"/>
      <c r="AJ862" s="113"/>
      <c r="AK862" s="113"/>
      <c r="AL862" s="113"/>
      <c r="AM862" s="113"/>
      <c r="AN862" s="113"/>
      <c r="AO862" s="113"/>
      <c r="AP862" s="113"/>
      <c r="AQ862" s="113"/>
      <c r="AR862" s="113"/>
      <c r="AS862" s="113"/>
      <c r="AT862" s="113"/>
      <c r="AU862" s="113"/>
      <c r="AV862" s="113"/>
      <c r="AW862" s="113"/>
      <c r="AX862" s="113"/>
      <c r="AY862" s="113"/>
      <c r="AZ862" s="113"/>
      <c r="BA862" s="113"/>
      <c r="BB862" s="113"/>
      <c r="BC862" s="113"/>
      <c r="BD862" s="113"/>
      <c r="BE862" s="113"/>
      <c r="BF862" s="113"/>
      <c r="BG862" s="113"/>
      <c r="BH862" s="113"/>
      <c r="BI862" s="113"/>
      <c r="BJ862" s="113"/>
      <c r="BK862" s="113"/>
      <c r="BL862" s="113"/>
      <c r="BM862" s="113"/>
      <c r="BN862" s="113"/>
      <c r="BO862" s="113"/>
      <c r="BP862" s="113"/>
      <c r="BQ862" s="113"/>
      <c r="BR862" s="113"/>
      <c r="BS862" s="113"/>
      <c r="BT862" s="113"/>
      <c r="BU862" s="113"/>
      <c r="BV862" s="113"/>
      <c r="BW862" s="113"/>
      <c r="BX862" s="113"/>
      <c r="BY862" s="113"/>
      <c r="BZ862" s="113"/>
      <c r="CA862" s="113"/>
      <c r="CB862" s="113"/>
      <c r="CC862" s="113"/>
      <c r="CD862" s="113"/>
      <c r="CE862" s="113"/>
      <c r="CF862" s="113"/>
      <c r="CG862" s="113"/>
      <c r="CH862" s="113"/>
      <c r="CI862" s="113"/>
      <c r="CJ862" s="113"/>
      <c r="CK862" s="113"/>
      <c r="CL862" s="113"/>
      <c r="CM862" s="113"/>
      <c r="CN862" s="113"/>
      <c r="CO862" s="113"/>
      <c r="CP862" s="113"/>
      <c r="CQ862" s="113"/>
      <c r="CR862" s="113"/>
      <c r="CS862" s="113"/>
      <c r="CT862" s="113"/>
      <c r="CU862" s="113"/>
      <c r="CV862" s="113"/>
      <c r="CW862" s="113"/>
      <c r="CX862" s="113"/>
      <c r="CY862" s="113"/>
      <c r="CZ862" s="113"/>
      <c r="DA862" s="113"/>
      <c r="DB862" s="113"/>
      <c r="DC862" s="113"/>
      <c r="DD862" s="113"/>
      <c r="DE862" s="113"/>
      <c r="DF862" s="113"/>
      <c r="DG862" s="113"/>
      <c r="DH862" s="113"/>
      <c r="DI862" s="113"/>
      <c r="DJ862" s="113"/>
      <c r="DK862" s="113"/>
      <c r="DL862" s="113"/>
      <c r="DM862" s="113"/>
      <c r="DN862" s="113"/>
      <c r="DO862" s="113"/>
      <c r="DP862" s="113"/>
      <c r="DQ862" s="113"/>
      <c r="DR862" s="113"/>
      <c r="DS862" s="113"/>
      <c r="DT862" s="113"/>
      <c r="DU862" s="113"/>
      <c r="DV862" s="113"/>
      <c r="DW862" s="113"/>
      <c r="DX862" s="113"/>
      <c r="DY862" s="113"/>
      <c r="DZ862" s="113"/>
      <c r="EA862" s="113"/>
      <c r="EB862" s="113"/>
      <c r="EC862" s="113"/>
      <c r="ED862" s="113"/>
      <c r="EE862" s="113"/>
      <c r="EF862" s="113"/>
      <c r="EG862" s="113"/>
      <c r="EH862" s="113"/>
      <c r="EI862" s="113"/>
      <c r="EJ862" s="113"/>
      <c r="EK862" s="113"/>
      <c r="EL862" s="113"/>
      <c r="EM862" s="113"/>
      <c r="EN862" s="113"/>
      <c r="EO862" s="113"/>
      <c r="EP862" s="113"/>
      <c r="EQ862" s="113"/>
      <c r="ER862" s="113"/>
    </row>
    <row r="863" spans="1:148">
      <c r="A863" s="113"/>
      <c r="B863" s="113"/>
      <c r="S863" s="113"/>
      <c r="T863" s="113"/>
      <c r="U863" s="113"/>
      <c r="V863" s="113"/>
      <c r="W863" s="113"/>
      <c r="X863" s="113"/>
      <c r="Y863" s="113"/>
      <c r="Z863" s="113"/>
      <c r="AA863" s="113"/>
      <c r="AB863" s="113"/>
      <c r="AC863" s="113"/>
      <c r="AD863" s="113"/>
      <c r="AE863" s="113"/>
      <c r="AF863" s="113"/>
      <c r="AG863" s="113"/>
      <c r="AH863" s="113"/>
      <c r="AI863" s="113"/>
      <c r="AJ863" s="113"/>
      <c r="AK863" s="113"/>
      <c r="AL863" s="113"/>
      <c r="AM863" s="113"/>
      <c r="AN863" s="113"/>
      <c r="AO863" s="113"/>
      <c r="AP863" s="113"/>
      <c r="AQ863" s="113"/>
      <c r="AR863" s="113"/>
      <c r="AS863" s="113"/>
      <c r="AT863" s="113"/>
      <c r="AU863" s="113"/>
      <c r="AV863" s="113"/>
      <c r="AW863" s="113"/>
      <c r="AX863" s="113"/>
      <c r="AY863" s="113"/>
      <c r="AZ863" s="113"/>
      <c r="BA863" s="113"/>
      <c r="BB863" s="113"/>
      <c r="BC863" s="113"/>
      <c r="BD863" s="113"/>
      <c r="BE863" s="113"/>
      <c r="BF863" s="113"/>
      <c r="BG863" s="113"/>
      <c r="BH863" s="113"/>
      <c r="BI863" s="113"/>
      <c r="BJ863" s="113"/>
      <c r="BK863" s="113"/>
      <c r="BL863" s="113"/>
      <c r="BM863" s="113"/>
      <c r="BN863" s="113"/>
      <c r="BO863" s="113"/>
      <c r="BP863" s="113"/>
      <c r="BQ863" s="113"/>
      <c r="BR863" s="113"/>
      <c r="BS863" s="113"/>
      <c r="BT863" s="113"/>
      <c r="BU863" s="113"/>
      <c r="BV863" s="113"/>
      <c r="BW863" s="113"/>
      <c r="BX863" s="113"/>
      <c r="BY863" s="113"/>
      <c r="BZ863" s="113"/>
      <c r="CA863" s="113"/>
      <c r="CB863" s="113"/>
      <c r="CC863" s="113"/>
      <c r="CD863" s="113"/>
      <c r="CE863" s="113"/>
      <c r="CF863" s="113"/>
      <c r="CG863" s="113"/>
      <c r="CH863" s="113"/>
      <c r="CI863" s="113"/>
      <c r="CJ863" s="113"/>
      <c r="CK863" s="113"/>
      <c r="CL863" s="113"/>
      <c r="CM863" s="113"/>
      <c r="CN863" s="113"/>
      <c r="CO863" s="113"/>
      <c r="CP863" s="113"/>
      <c r="CQ863" s="113"/>
      <c r="CR863" s="113"/>
      <c r="CS863" s="113"/>
      <c r="CT863" s="113"/>
      <c r="CU863" s="113"/>
      <c r="CV863" s="113"/>
      <c r="CW863" s="113"/>
      <c r="CX863" s="113"/>
      <c r="CY863" s="113"/>
      <c r="CZ863" s="113"/>
      <c r="DA863" s="113"/>
      <c r="DB863" s="113"/>
      <c r="DC863" s="113"/>
      <c r="DD863" s="113"/>
      <c r="DE863" s="113"/>
      <c r="DF863" s="113"/>
      <c r="DG863" s="113"/>
      <c r="DH863" s="113"/>
      <c r="DI863" s="113"/>
      <c r="DJ863" s="113"/>
      <c r="DK863" s="113"/>
      <c r="DL863" s="113"/>
      <c r="DM863" s="113"/>
      <c r="DN863" s="113"/>
      <c r="DO863" s="113"/>
      <c r="DP863" s="113"/>
      <c r="DQ863" s="113"/>
      <c r="DR863" s="113"/>
      <c r="DS863" s="113"/>
      <c r="DT863" s="113"/>
      <c r="DU863" s="113"/>
      <c r="DV863" s="113"/>
      <c r="DW863" s="113"/>
      <c r="DX863" s="113"/>
      <c r="DY863" s="113"/>
      <c r="DZ863" s="113"/>
      <c r="EA863" s="113"/>
      <c r="EB863" s="113"/>
      <c r="EC863" s="113"/>
      <c r="ED863" s="113"/>
      <c r="EE863" s="113"/>
      <c r="EF863" s="113"/>
      <c r="EG863" s="113"/>
      <c r="EH863" s="113"/>
      <c r="EI863" s="113"/>
      <c r="EJ863" s="113"/>
      <c r="EK863" s="113"/>
      <c r="EL863" s="113"/>
      <c r="EM863" s="113"/>
      <c r="EN863" s="113"/>
      <c r="EO863" s="113"/>
      <c r="EP863" s="113"/>
      <c r="EQ863" s="113"/>
      <c r="ER863" s="113"/>
    </row>
    <row r="864" spans="1:148">
      <c r="A864" s="113"/>
      <c r="B864" s="113"/>
      <c r="S864" s="113"/>
      <c r="T864" s="113"/>
      <c r="U864" s="113"/>
      <c r="V864" s="113"/>
      <c r="W864" s="113"/>
      <c r="X864" s="113"/>
      <c r="Y864" s="113"/>
      <c r="Z864" s="113"/>
      <c r="AA864" s="113"/>
      <c r="AB864" s="113"/>
      <c r="AC864" s="113"/>
      <c r="AD864" s="113"/>
      <c r="AE864" s="113"/>
      <c r="AF864" s="113"/>
      <c r="AG864" s="113"/>
      <c r="AH864" s="113"/>
      <c r="AI864" s="113"/>
      <c r="AJ864" s="113"/>
      <c r="AK864" s="113"/>
      <c r="AL864" s="113"/>
      <c r="AM864" s="113"/>
      <c r="AN864" s="113"/>
      <c r="AO864" s="113"/>
      <c r="AP864" s="113"/>
      <c r="AQ864" s="113"/>
      <c r="AR864" s="113"/>
      <c r="AS864" s="113"/>
      <c r="AT864" s="113"/>
      <c r="AU864" s="113"/>
      <c r="AV864" s="113"/>
      <c r="AW864" s="113"/>
      <c r="AX864" s="113"/>
      <c r="AY864" s="113"/>
      <c r="AZ864" s="113"/>
      <c r="BA864" s="113"/>
      <c r="BB864" s="113"/>
      <c r="BC864" s="113"/>
      <c r="BD864" s="113"/>
      <c r="BE864" s="113"/>
      <c r="BF864" s="113"/>
      <c r="BG864" s="113"/>
      <c r="BH864" s="113"/>
      <c r="BI864" s="113"/>
      <c r="BJ864" s="113"/>
      <c r="BK864" s="113"/>
      <c r="BL864" s="113"/>
      <c r="BM864" s="113"/>
      <c r="BN864" s="113"/>
      <c r="BO864" s="113"/>
      <c r="BP864" s="113"/>
      <c r="BQ864" s="113"/>
      <c r="BR864" s="113"/>
      <c r="BS864" s="113"/>
      <c r="BT864" s="113"/>
      <c r="BU864" s="113"/>
      <c r="BV864" s="113"/>
      <c r="BW864" s="113"/>
      <c r="BX864" s="113"/>
      <c r="BY864" s="113"/>
      <c r="BZ864" s="113"/>
      <c r="CA864" s="113"/>
      <c r="CB864" s="113"/>
      <c r="CC864" s="113"/>
      <c r="CD864" s="113"/>
      <c r="CE864" s="113"/>
      <c r="CF864" s="113"/>
      <c r="CG864" s="113"/>
      <c r="CH864" s="113"/>
      <c r="CI864" s="113"/>
      <c r="CJ864" s="113"/>
      <c r="CK864" s="113"/>
      <c r="CL864" s="113"/>
      <c r="CM864" s="113"/>
      <c r="CN864" s="113"/>
      <c r="CO864" s="113"/>
      <c r="CP864" s="113"/>
      <c r="CQ864" s="113"/>
      <c r="CR864" s="113"/>
      <c r="CS864" s="113"/>
      <c r="CT864" s="113"/>
      <c r="CU864" s="113"/>
      <c r="CV864" s="113"/>
      <c r="CW864" s="113"/>
      <c r="CX864" s="113"/>
      <c r="CY864" s="113"/>
      <c r="CZ864" s="113"/>
      <c r="DA864" s="113"/>
      <c r="DB864" s="113"/>
      <c r="DC864" s="113"/>
      <c r="DD864" s="113"/>
      <c r="DE864" s="113"/>
      <c r="DF864" s="113"/>
      <c r="DG864" s="113"/>
      <c r="DH864" s="113"/>
      <c r="DI864" s="113"/>
      <c r="DJ864" s="113"/>
      <c r="DK864" s="113"/>
      <c r="DL864" s="113"/>
      <c r="DM864" s="113"/>
      <c r="DN864" s="113"/>
      <c r="DO864" s="113"/>
      <c r="DP864" s="113"/>
      <c r="DQ864" s="113"/>
      <c r="DR864" s="113"/>
      <c r="DS864" s="113"/>
      <c r="DT864" s="113"/>
      <c r="DU864" s="113"/>
      <c r="DV864" s="113"/>
      <c r="DW864" s="113"/>
      <c r="DX864" s="113"/>
      <c r="DY864" s="113"/>
      <c r="DZ864" s="113"/>
      <c r="EA864" s="113"/>
      <c r="EB864" s="113"/>
      <c r="EC864" s="113"/>
      <c r="ED864" s="113"/>
      <c r="EE864" s="113"/>
      <c r="EF864" s="113"/>
      <c r="EG864" s="113"/>
      <c r="EH864" s="113"/>
      <c r="EI864" s="113"/>
      <c r="EJ864" s="113"/>
      <c r="EK864" s="113"/>
      <c r="EL864" s="113"/>
      <c r="EM864" s="113"/>
      <c r="EN864" s="113"/>
      <c r="EO864" s="113"/>
      <c r="EP864" s="113"/>
      <c r="EQ864" s="113"/>
      <c r="ER864" s="113"/>
    </row>
    <row r="865" spans="1:148">
      <c r="A865" s="113"/>
      <c r="B865" s="113"/>
      <c r="S865" s="113"/>
      <c r="T865" s="113"/>
      <c r="U865" s="113"/>
      <c r="V865" s="113"/>
      <c r="W865" s="113"/>
      <c r="X865" s="113"/>
      <c r="Y865" s="113"/>
      <c r="Z865" s="113"/>
      <c r="AA865" s="113"/>
      <c r="AB865" s="113"/>
      <c r="AC865" s="113"/>
      <c r="AD865" s="113"/>
      <c r="AE865" s="113"/>
      <c r="AF865" s="113"/>
      <c r="AG865" s="113"/>
      <c r="AH865" s="113"/>
      <c r="AI865" s="113"/>
      <c r="AJ865" s="113"/>
      <c r="AK865" s="113"/>
      <c r="AL865" s="113"/>
      <c r="AM865" s="113"/>
      <c r="AN865" s="113"/>
      <c r="AO865" s="113"/>
      <c r="AP865" s="113"/>
      <c r="AQ865" s="113"/>
      <c r="AR865" s="113"/>
      <c r="AS865" s="113"/>
      <c r="AT865" s="113"/>
      <c r="AU865" s="113"/>
      <c r="AV865" s="113"/>
      <c r="AW865" s="113"/>
      <c r="AX865" s="113"/>
      <c r="AY865" s="113"/>
      <c r="AZ865" s="113"/>
      <c r="BA865" s="113"/>
      <c r="BB865" s="113"/>
      <c r="BC865" s="113"/>
      <c r="BD865" s="113"/>
      <c r="BE865" s="113"/>
      <c r="BF865" s="113"/>
      <c r="BG865" s="113"/>
      <c r="BH865" s="113"/>
      <c r="BI865" s="113"/>
      <c r="BJ865" s="113"/>
      <c r="BK865" s="113"/>
      <c r="BL865" s="113"/>
      <c r="BM865" s="113"/>
      <c r="BN865" s="113"/>
      <c r="BO865" s="113"/>
      <c r="BP865" s="113"/>
      <c r="BQ865" s="113"/>
      <c r="BR865" s="113"/>
      <c r="BS865" s="113"/>
      <c r="BT865" s="113"/>
      <c r="BU865" s="113"/>
      <c r="BV865" s="113"/>
      <c r="BW865" s="113"/>
      <c r="BX865" s="113"/>
      <c r="BY865" s="113"/>
      <c r="BZ865" s="113"/>
      <c r="CA865" s="113"/>
      <c r="CB865" s="113"/>
      <c r="CC865" s="113"/>
      <c r="CD865" s="113"/>
      <c r="CE865" s="113"/>
      <c r="CF865" s="113"/>
      <c r="CG865" s="113"/>
      <c r="CH865" s="113"/>
      <c r="CI865" s="113"/>
      <c r="CJ865" s="113"/>
      <c r="CK865" s="113"/>
      <c r="CL865" s="113"/>
      <c r="CM865" s="113"/>
      <c r="CN865" s="113"/>
      <c r="CO865" s="113"/>
      <c r="CP865" s="113"/>
      <c r="CQ865" s="113"/>
      <c r="CR865" s="113"/>
      <c r="CS865" s="113"/>
      <c r="CT865" s="113"/>
      <c r="CU865" s="113"/>
      <c r="CV865" s="113"/>
      <c r="CW865" s="113"/>
      <c r="CX865" s="113"/>
      <c r="CY865" s="113"/>
      <c r="CZ865" s="113"/>
      <c r="DA865" s="113"/>
      <c r="DB865" s="113"/>
      <c r="DC865" s="113"/>
      <c r="DD865" s="113"/>
      <c r="DE865" s="113"/>
      <c r="DF865" s="113"/>
      <c r="DG865" s="113"/>
      <c r="DH865" s="113"/>
      <c r="DI865" s="113"/>
      <c r="DJ865" s="113"/>
      <c r="DK865" s="113"/>
      <c r="DL865" s="113"/>
      <c r="DM865" s="113"/>
      <c r="DN865" s="113"/>
      <c r="DO865" s="113"/>
      <c r="DP865" s="113"/>
      <c r="DQ865" s="113"/>
      <c r="DR865" s="113"/>
      <c r="DS865" s="113"/>
      <c r="DT865" s="113"/>
      <c r="DU865" s="113"/>
      <c r="DV865" s="113"/>
      <c r="DW865" s="113"/>
      <c r="DX865" s="113"/>
      <c r="DY865" s="113"/>
      <c r="DZ865" s="113"/>
      <c r="EA865" s="113"/>
      <c r="EB865" s="113"/>
      <c r="EC865" s="113"/>
      <c r="ED865" s="113"/>
      <c r="EE865" s="113"/>
      <c r="EF865" s="113"/>
      <c r="EG865" s="113"/>
      <c r="EH865" s="113"/>
      <c r="EI865" s="113"/>
      <c r="EJ865" s="113"/>
      <c r="EK865" s="113"/>
      <c r="EL865" s="113"/>
      <c r="EM865" s="113"/>
      <c r="EN865" s="113"/>
      <c r="EO865" s="113"/>
      <c r="EP865" s="113"/>
      <c r="EQ865" s="113"/>
      <c r="ER865" s="113"/>
    </row>
    <row r="866" spans="1:148">
      <c r="A866" s="113"/>
      <c r="B866" s="113"/>
      <c r="S866" s="113"/>
      <c r="T866" s="113"/>
      <c r="U866" s="113"/>
      <c r="V866" s="113"/>
      <c r="W866" s="113"/>
      <c r="X866" s="113"/>
      <c r="Y866" s="113"/>
      <c r="Z866" s="113"/>
      <c r="AA866" s="113"/>
      <c r="AB866" s="113"/>
      <c r="AC866" s="113"/>
      <c r="AD866" s="113"/>
      <c r="AE866" s="113"/>
      <c r="AF866" s="113"/>
      <c r="AG866" s="113"/>
      <c r="AH866" s="113"/>
      <c r="AI866" s="113"/>
      <c r="AJ866" s="113"/>
      <c r="AK866" s="113"/>
      <c r="AL866" s="113"/>
      <c r="AM866" s="113"/>
      <c r="AN866" s="113"/>
      <c r="AO866" s="113"/>
      <c r="AP866" s="113"/>
      <c r="AQ866" s="113"/>
      <c r="AR866" s="113"/>
      <c r="AS866" s="113"/>
      <c r="AT866" s="113"/>
      <c r="AU866" s="113"/>
      <c r="AV866" s="113"/>
      <c r="AW866" s="113"/>
      <c r="AX866" s="113"/>
      <c r="AY866" s="113"/>
      <c r="AZ866" s="113"/>
      <c r="BA866" s="113"/>
      <c r="BB866" s="113"/>
      <c r="BC866" s="113"/>
      <c r="BD866" s="113"/>
      <c r="BE866" s="113"/>
      <c r="BF866" s="113"/>
      <c r="BG866" s="113"/>
      <c r="BH866" s="113"/>
      <c r="BI866" s="113"/>
      <c r="BJ866" s="113"/>
      <c r="BK866" s="113"/>
      <c r="BL866" s="113"/>
      <c r="BM866" s="113"/>
      <c r="BN866" s="113"/>
      <c r="BO866" s="113"/>
      <c r="BP866" s="113"/>
      <c r="BQ866" s="113"/>
      <c r="BR866" s="113"/>
      <c r="BS866" s="113"/>
      <c r="BT866" s="113"/>
      <c r="BU866" s="113"/>
      <c r="BV866" s="113"/>
      <c r="BW866" s="113"/>
      <c r="BX866" s="113"/>
      <c r="BY866" s="113"/>
      <c r="BZ866" s="113"/>
      <c r="CA866" s="113"/>
      <c r="CB866" s="113"/>
      <c r="CC866" s="113"/>
      <c r="CD866" s="113"/>
      <c r="CE866" s="113"/>
      <c r="CF866" s="113"/>
      <c r="CG866" s="113"/>
      <c r="CH866" s="113"/>
      <c r="CI866" s="113"/>
      <c r="CJ866" s="113"/>
      <c r="CK866" s="113"/>
      <c r="CL866" s="113"/>
      <c r="CM866" s="113"/>
      <c r="CN866" s="113"/>
      <c r="CO866" s="113"/>
      <c r="CP866" s="113"/>
      <c r="CQ866" s="113"/>
      <c r="CR866" s="113"/>
      <c r="CS866" s="113"/>
      <c r="CT866" s="113"/>
      <c r="CU866" s="113"/>
      <c r="CV866" s="113"/>
      <c r="CW866" s="113"/>
      <c r="CX866" s="113"/>
      <c r="CY866" s="113"/>
      <c r="CZ866" s="113"/>
      <c r="DA866" s="113"/>
      <c r="DB866" s="113"/>
      <c r="DC866" s="113"/>
      <c r="DD866" s="113"/>
      <c r="DE866" s="113"/>
      <c r="DF866" s="113"/>
      <c r="DG866" s="113"/>
      <c r="DH866" s="113"/>
      <c r="DI866" s="113"/>
      <c r="DJ866" s="113"/>
      <c r="DK866" s="113"/>
      <c r="DL866" s="113"/>
      <c r="DM866" s="113"/>
      <c r="DN866" s="113"/>
      <c r="DO866" s="113"/>
      <c r="DP866" s="113"/>
      <c r="DQ866" s="113"/>
      <c r="DR866" s="113"/>
      <c r="DS866" s="113"/>
      <c r="DT866" s="113"/>
      <c r="DU866" s="113"/>
      <c r="DV866" s="113"/>
      <c r="DW866" s="113"/>
      <c r="DX866" s="113"/>
      <c r="DY866" s="113"/>
      <c r="DZ866" s="113"/>
      <c r="EA866" s="113"/>
      <c r="EB866" s="113"/>
      <c r="EC866" s="113"/>
      <c r="ED866" s="113"/>
      <c r="EE866" s="113"/>
      <c r="EF866" s="113"/>
      <c r="EG866" s="113"/>
      <c r="EH866" s="113"/>
      <c r="EI866" s="113"/>
      <c r="EJ866" s="113"/>
      <c r="EK866" s="113"/>
      <c r="EL866" s="113"/>
      <c r="EM866" s="113"/>
      <c r="EN866" s="113"/>
      <c r="EO866" s="113"/>
      <c r="EP866" s="113"/>
      <c r="EQ866" s="113"/>
      <c r="ER866" s="113"/>
    </row>
    <row r="867" spans="1:148">
      <c r="A867" s="113"/>
      <c r="B867" s="113"/>
      <c r="S867" s="113"/>
      <c r="T867" s="113"/>
      <c r="U867" s="113"/>
      <c r="V867" s="113"/>
      <c r="W867" s="113"/>
      <c r="X867" s="113"/>
      <c r="Y867" s="113"/>
      <c r="Z867" s="113"/>
      <c r="AA867" s="113"/>
      <c r="AB867" s="113"/>
      <c r="AC867" s="113"/>
      <c r="AD867" s="113"/>
      <c r="AE867" s="113"/>
      <c r="AF867" s="113"/>
      <c r="AG867" s="113"/>
      <c r="AH867" s="113"/>
      <c r="AI867" s="113"/>
      <c r="AJ867" s="113"/>
      <c r="AK867" s="113"/>
      <c r="AL867" s="113"/>
      <c r="AM867" s="113"/>
      <c r="AN867" s="113"/>
      <c r="AO867" s="113"/>
      <c r="AP867" s="113"/>
      <c r="AQ867" s="113"/>
      <c r="AR867" s="113"/>
      <c r="AS867" s="113"/>
      <c r="AT867" s="113"/>
      <c r="AU867" s="113"/>
      <c r="AV867" s="113"/>
      <c r="AW867" s="113"/>
      <c r="AX867" s="113"/>
      <c r="AY867" s="113"/>
      <c r="AZ867" s="113"/>
      <c r="BA867" s="113"/>
      <c r="BB867" s="113"/>
      <c r="BC867" s="113"/>
      <c r="BD867" s="113"/>
      <c r="BE867" s="113"/>
      <c r="BF867" s="113"/>
      <c r="BG867" s="113"/>
      <c r="BH867" s="113"/>
      <c r="BI867" s="113"/>
      <c r="BJ867" s="113"/>
      <c r="BK867" s="113"/>
      <c r="BL867" s="113"/>
      <c r="BM867" s="113"/>
      <c r="BN867" s="113"/>
      <c r="BO867" s="113"/>
      <c r="BP867" s="113"/>
      <c r="BQ867" s="113"/>
      <c r="BR867" s="113"/>
      <c r="BS867" s="113"/>
      <c r="BT867" s="113"/>
      <c r="BU867" s="113"/>
      <c r="BV867" s="113"/>
      <c r="BW867" s="113"/>
      <c r="BX867" s="113"/>
      <c r="BY867" s="113"/>
      <c r="BZ867" s="113"/>
      <c r="CA867" s="113"/>
      <c r="CB867" s="113"/>
      <c r="CC867" s="113"/>
      <c r="CD867" s="113"/>
      <c r="CE867" s="113"/>
      <c r="CF867" s="113"/>
      <c r="CG867" s="113"/>
      <c r="CH867" s="113"/>
      <c r="CI867" s="113"/>
      <c r="CJ867" s="113"/>
      <c r="CK867" s="113"/>
      <c r="CL867" s="113"/>
      <c r="CM867" s="113"/>
      <c r="CN867" s="113"/>
      <c r="CO867" s="113"/>
      <c r="CP867" s="113"/>
      <c r="CQ867" s="113"/>
      <c r="CR867" s="113"/>
      <c r="CS867" s="113"/>
      <c r="CT867" s="113"/>
      <c r="CU867" s="113"/>
      <c r="CV867" s="113"/>
      <c r="CW867" s="113"/>
      <c r="CX867" s="113"/>
      <c r="CY867" s="113"/>
      <c r="CZ867" s="113"/>
      <c r="DA867" s="113"/>
      <c r="DB867" s="113"/>
      <c r="DC867" s="113"/>
      <c r="DD867" s="113"/>
      <c r="DE867" s="113"/>
      <c r="DF867" s="113"/>
      <c r="DG867" s="113"/>
      <c r="DH867" s="113"/>
      <c r="DI867" s="113"/>
      <c r="DJ867" s="113"/>
      <c r="DK867" s="113"/>
      <c r="DL867" s="113"/>
      <c r="DM867" s="113"/>
      <c r="DN867" s="113"/>
      <c r="DO867" s="113"/>
      <c r="DP867" s="113"/>
      <c r="DQ867" s="113"/>
      <c r="DR867" s="113"/>
      <c r="DS867" s="113"/>
      <c r="DT867" s="113"/>
      <c r="DU867" s="113"/>
      <c r="DV867" s="113"/>
      <c r="DW867" s="113"/>
      <c r="DX867" s="113"/>
      <c r="DY867" s="113"/>
      <c r="DZ867" s="113"/>
      <c r="EA867" s="113"/>
      <c r="EB867" s="113"/>
      <c r="EC867" s="113"/>
      <c r="ED867" s="113"/>
      <c r="EE867" s="113"/>
      <c r="EF867" s="113"/>
      <c r="EG867" s="113"/>
      <c r="EH867" s="113"/>
      <c r="EI867" s="113"/>
      <c r="EJ867" s="113"/>
      <c r="EK867" s="113"/>
      <c r="EL867" s="113"/>
      <c r="EM867" s="113"/>
      <c r="EN867" s="113"/>
      <c r="EO867" s="113"/>
      <c r="EP867" s="113"/>
      <c r="EQ867" s="113"/>
      <c r="ER867" s="113"/>
    </row>
    <row r="868" spans="1:148">
      <c r="A868" s="113"/>
      <c r="B868" s="113"/>
      <c r="S868" s="113"/>
      <c r="T868" s="113"/>
      <c r="U868" s="113"/>
      <c r="V868" s="113"/>
      <c r="W868" s="113"/>
      <c r="X868" s="113"/>
      <c r="Y868" s="113"/>
      <c r="Z868" s="113"/>
      <c r="AA868" s="113"/>
      <c r="AB868" s="113"/>
      <c r="AC868" s="113"/>
      <c r="AD868" s="113"/>
      <c r="AE868" s="113"/>
      <c r="AF868" s="113"/>
      <c r="AG868" s="113"/>
      <c r="AH868" s="113"/>
      <c r="AI868" s="113"/>
      <c r="AJ868" s="113"/>
      <c r="AK868" s="113"/>
      <c r="AL868" s="113"/>
      <c r="AM868" s="113"/>
      <c r="AN868" s="113"/>
      <c r="AO868" s="113"/>
      <c r="AP868" s="113"/>
      <c r="AQ868" s="113"/>
      <c r="AR868" s="113"/>
      <c r="AS868" s="113"/>
      <c r="AT868" s="113"/>
      <c r="AU868" s="113"/>
      <c r="AV868" s="113"/>
      <c r="AW868" s="113"/>
      <c r="AX868" s="113"/>
      <c r="AY868" s="113"/>
      <c r="AZ868" s="113"/>
      <c r="BA868" s="113"/>
      <c r="BB868" s="113"/>
      <c r="BC868" s="113"/>
      <c r="BD868" s="113"/>
      <c r="BE868" s="113"/>
      <c r="BF868" s="113"/>
      <c r="BG868" s="113"/>
      <c r="BH868" s="113"/>
      <c r="BI868" s="113"/>
      <c r="BJ868" s="113"/>
      <c r="BK868" s="113"/>
      <c r="BL868" s="113"/>
      <c r="BM868" s="113"/>
      <c r="BN868" s="113"/>
      <c r="BO868" s="113"/>
      <c r="BP868" s="113"/>
      <c r="BQ868" s="113"/>
      <c r="BR868" s="113"/>
      <c r="BS868" s="113"/>
      <c r="BT868" s="113"/>
      <c r="BU868" s="113"/>
      <c r="BV868" s="113"/>
      <c r="BW868" s="113"/>
      <c r="BX868" s="113"/>
      <c r="BY868" s="113"/>
      <c r="BZ868" s="113"/>
      <c r="CA868" s="113"/>
      <c r="CB868" s="113"/>
      <c r="CC868" s="113"/>
      <c r="CD868" s="113"/>
      <c r="CE868" s="113"/>
      <c r="CF868" s="113"/>
      <c r="CG868" s="113"/>
      <c r="CH868" s="113"/>
      <c r="CI868" s="113"/>
      <c r="CJ868" s="113"/>
      <c r="CK868" s="113"/>
      <c r="CL868" s="113"/>
      <c r="CM868" s="113"/>
      <c r="CN868" s="113"/>
      <c r="CO868" s="113"/>
      <c r="CP868" s="113"/>
      <c r="CQ868" s="113"/>
      <c r="CR868" s="113"/>
      <c r="CS868" s="113"/>
      <c r="CT868" s="113"/>
      <c r="CU868" s="113"/>
      <c r="CV868" s="113"/>
      <c r="CW868" s="113"/>
      <c r="CX868" s="113"/>
      <c r="CY868" s="113"/>
      <c r="CZ868" s="113"/>
      <c r="DA868" s="113"/>
      <c r="DB868" s="113"/>
      <c r="DC868" s="113"/>
      <c r="DD868" s="113"/>
      <c r="DE868" s="113"/>
      <c r="DF868" s="113"/>
      <c r="DG868" s="113"/>
      <c r="DH868" s="113"/>
      <c r="DI868" s="113"/>
      <c r="DJ868" s="113"/>
      <c r="DK868" s="113"/>
      <c r="DL868" s="113"/>
      <c r="DM868" s="113"/>
      <c r="DN868" s="113"/>
      <c r="DO868" s="113"/>
      <c r="DP868" s="113"/>
      <c r="DQ868" s="113"/>
      <c r="DR868" s="113"/>
      <c r="DS868" s="113"/>
      <c r="DT868" s="113"/>
      <c r="DU868" s="113"/>
      <c r="DV868" s="113"/>
      <c r="DW868" s="113"/>
      <c r="DX868" s="113"/>
      <c r="DY868" s="113"/>
      <c r="DZ868" s="113"/>
      <c r="EA868" s="113"/>
      <c r="EB868" s="113"/>
      <c r="EC868" s="113"/>
      <c r="ED868" s="113"/>
      <c r="EE868" s="113"/>
      <c r="EF868" s="113"/>
      <c r="EG868" s="113"/>
      <c r="EH868" s="113"/>
      <c r="EI868" s="113"/>
      <c r="EJ868" s="113"/>
      <c r="EK868" s="113"/>
      <c r="EL868" s="113"/>
      <c r="EM868" s="113"/>
      <c r="EN868" s="113"/>
      <c r="EO868" s="113"/>
      <c r="EP868" s="113"/>
      <c r="EQ868" s="113"/>
      <c r="ER868" s="113"/>
    </row>
    <row r="869" spans="1:148">
      <c r="A869" s="113"/>
      <c r="B869" s="113"/>
      <c r="S869" s="113"/>
      <c r="T869" s="113"/>
      <c r="U869" s="113"/>
      <c r="V869" s="113"/>
      <c r="W869" s="113"/>
      <c r="X869" s="113"/>
      <c r="Y869" s="113"/>
      <c r="Z869" s="113"/>
      <c r="AA869" s="113"/>
      <c r="AB869" s="113"/>
      <c r="AC869" s="113"/>
      <c r="AD869" s="113"/>
      <c r="AE869" s="113"/>
      <c r="AF869" s="113"/>
      <c r="AG869" s="113"/>
      <c r="AH869" s="113"/>
      <c r="AI869" s="113"/>
      <c r="AJ869" s="113"/>
      <c r="AK869" s="113"/>
      <c r="AL869" s="113"/>
      <c r="AM869" s="113"/>
      <c r="AN869" s="113"/>
      <c r="AO869" s="113"/>
      <c r="AP869" s="113"/>
      <c r="AQ869" s="113"/>
      <c r="AR869" s="113"/>
      <c r="AS869" s="113"/>
      <c r="AT869" s="113"/>
      <c r="AU869" s="113"/>
      <c r="AV869" s="113"/>
      <c r="AW869" s="113"/>
      <c r="AX869" s="113"/>
      <c r="AY869" s="113"/>
      <c r="AZ869" s="113"/>
      <c r="BA869" s="113"/>
      <c r="BB869" s="113"/>
      <c r="BC869" s="113"/>
      <c r="BD869" s="113"/>
      <c r="BE869" s="113"/>
      <c r="BF869" s="113"/>
      <c r="BG869" s="113"/>
      <c r="BH869" s="113"/>
      <c r="BI869" s="113"/>
      <c r="BJ869" s="113"/>
      <c r="BK869" s="113"/>
      <c r="BL869" s="113"/>
      <c r="BM869" s="113"/>
      <c r="BN869" s="113"/>
      <c r="BO869" s="113"/>
      <c r="BP869" s="113"/>
      <c r="BQ869" s="113"/>
      <c r="BR869" s="113"/>
      <c r="BS869" s="113"/>
      <c r="BT869" s="113"/>
      <c r="BU869" s="113"/>
      <c r="BV869" s="113"/>
      <c r="BW869" s="113"/>
      <c r="BX869" s="113"/>
      <c r="BY869" s="113"/>
      <c r="BZ869" s="113"/>
      <c r="CA869" s="113"/>
      <c r="CB869" s="113"/>
      <c r="CC869" s="113"/>
      <c r="CD869" s="113"/>
      <c r="CE869" s="113"/>
      <c r="CF869" s="113"/>
      <c r="CG869" s="113"/>
      <c r="CH869" s="113"/>
      <c r="CI869" s="113"/>
      <c r="CJ869" s="113"/>
      <c r="CK869" s="113"/>
      <c r="CL869" s="113"/>
      <c r="CM869" s="113"/>
      <c r="CN869" s="113"/>
      <c r="CO869" s="113"/>
      <c r="CP869" s="113"/>
      <c r="CQ869" s="113"/>
      <c r="CR869" s="113"/>
      <c r="CS869" s="113"/>
      <c r="CT869" s="113"/>
      <c r="CU869" s="113"/>
      <c r="CV869" s="113"/>
      <c r="CW869" s="113"/>
      <c r="CX869" s="113"/>
      <c r="CY869" s="113"/>
      <c r="CZ869" s="113"/>
      <c r="DA869" s="113"/>
      <c r="DB869" s="113"/>
      <c r="DC869" s="113"/>
      <c r="DD869" s="113"/>
      <c r="DE869" s="113"/>
      <c r="DF869" s="113"/>
      <c r="DG869" s="113"/>
      <c r="DH869" s="113"/>
      <c r="DI869" s="113"/>
      <c r="DJ869" s="113"/>
      <c r="DK869" s="113"/>
      <c r="DL869" s="113"/>
      <c r="DM869" s="113"/>
      <c r="DN869" s="113"/>
      <c r="DO869" s="113"/>
      <c r="DP869" s="113"/>
      <c r="DQ869" s="113"/>
      <c r="DR869" s="113"/>
      <c r="DS869" s="113"/>
      <c r="DT869" s="113"/>
      <c r="DU869" s="113"/>
      <c r="DV869" s="113"/>
      <c r="DW869" s="113"/>
      <c r="DX869" s="113"/>
      <c r="DY869" s="113"/>
      <c r="DZ869" s="113"/>
      <c r="EA869" s="113"/>
      <c r="EB869" s="113"/>
      <c r="EC869" s="113"/>
      <c r="ED869" s="113"/>
      <c r="EE869" s="113"/>
      <c r="EF869" s="113"/>
      <c r="EG869" s="113"/>
      <c r="EH869" s="113"/>
      <c r="EI869" s="113"/>
      <c r="EJ869" s="113"/>
      <c r="EK869" s="113"/>
      <c r="EL869" s="113"/>
      <c r="EM869" s="113"/>
      <c r="EN869" s="113"/>
      <c r="EO869" s="113"/>
      <c r="EP869" s="113"/>
      <c r="EQ869" s="113"/>
      <c r="ER869" s="113"/>
    </row>
    <row r="870" spans="1:148">
      <c r="A870" s="113"/>
      <c r="B870" s="113"/>
      <c r="S870" s="113"/>
      <c r="T870" s="113"/>
      <c r="U870" s="113"/>
      <c r="V870" s="113"/>
      <c r="W870" s="113"/>
      <c r="X870" s="113"/>
      <c r="Y870" s="113"/>
      <c r="Z870" s="113"/>
      <c r="AA870" s="113"/>
      <c r="AB870" s="113"/>
      <c r="AC870" s="113"/>
      <c r="AD870" s="113"/>
      <c r="AE870" s="113"/>
      <c r="AF870" s="113"/>
      <c r="AG870" s="113"/>
      <c r="AH870" s="113"/>
      <c r="AI870" s="113"/>
      <c r="AJ870" s="113"/>
      <c r="AK870" s="113"/>
      <c r="AL870" s="113"/>
      <c r="AM870" s="113"/>
      <c r="AN870" s="113"/>
      <c r="AO870" s="113"/>
      <c r="AP870" s="113"/>
      <c r="AQ870" s="113"/>
      <c r="AR870" s="113"/>
      <c r="AS870" s="113"/>
      <c r="AT870" s="113"/>
      <c r="AU870" s="113"/>
      <c r="AV870" s="113"/>
      <c r="AW870" s="113"/>
      <c r="AX870" s="113"/>
      <c r="AY870" s="113"/>
      <c r="AZ870" s="113"/>
      <c r="BA870" s="113"/>
      <c r="BB870" s="113"/>
      <c r="BC870" s="113"/>
      <c r="BD870" s="113"/>
      <c r="BE870" s="113"/>
      <c r="BF870" s="113"/>
      <c r="BG870" s="113"/>
      <c r="BH870" s="113"/>
      <c r="BI870" s="113"/>
      <c r="BJ870" s="113"/>
      <c r="BK870" s="113"/>
      <c r="BL870" s="113"/>
      <c r="BM870" s="113"/>
      <c r="BN870" s="113"/>
      <c r="BO870" s="113"/>
      <c r="BP870" s="113"/>
      <c r="BQ870" s="113"/>
      <c r="BR870" s="113"/>
      <c r="BS870" s="113"/>
      <c r="BT870" s="113"/>
      <c r="BU870" s="113"/>
      <c r="BV870" s="113"/>
      <c r="BW870" s="113"/>
      <c r="BX870" s="113"/>
      <c r="BY870" s="113"/>
      <c r="BZ870" s="113"/>
      <c r="CA870" s="113"/>
      <c r="CB870" s="113"/>
      <c r="CC870" s="113"/>
      <c r="CD870" s="113"/>
      <c r="CE870" s="113"/>
      <c r="CF870" s="113"/>
      <c r="CG870" s="113"/>
      <c r="CH870" s="113"/>
      <c r="CI870" s="113"/>
      <c r="CJ870" s="113"/>
      <c r="CK870" s="113"/>
      <c r="CL870" s="113"/>
      <c r="CM870" s="113"/>
      <c r="CN870" s="113"/>
      <c r="CO870" s="113"/>
      <c r="CP870" s="113"/>
      <c r="CQ870" s="113"/>
      <c r="CR870" s="113"/>
      <c r="CS870" s="113"/>
      <c r="CT870" s="113"/>
      <c r="CU870" s="113"/>
      <c r="CV870" s="113"/>
      <c r="CW870" s="113"/>
      <c r="CX870" s="113"/>
      <c r="CY870" s="113"/>
      <c r="CZ870" s="113"/>
      <c r="DA870" s="113"/>
      <c r="DB870" s="113"/>
      <c r="DC870" s="113"/>
      <c r="DD870" s="113"/>
      <c r="DE870" s="113"/>
      <c r="DF870" s="113"/>
      <c r="DG870" s="113"/>
      <c r="DH870" s="113"/>
      <c r="DI870" s="113"/>
      <c r="DJ870" s="113"/>
      <c r="DK870" s="113"/>
      <c r="DL870" s="113"/>
      <c r="DM870" s="113"/>
      <c r="DN870" s="113"/>
      <c r="DO870" s="113"/>
      <c r="DP870" s="113"/>
      <c r="DQ870" s="113"/>
      <c r="DR870" s="113"/>
      <c r="DS870" s="113"/>
      <c r="DT870" s="113"/>
      <c r="DU870" s="113"/>
      <c r="DV870" s="113"/>
      <c r="DW870" s="113"/>
      <c r="DX870" s="113"/>
      <c r="DY870" s="113"/>
      <c r="DZ870" s="113"/>
      <c r="EA870" s="113"/>
      <c r="EB870" s="113"/>
      <c r="EC870" s="113"/>
      <c r="ED870" s="113"/>
      <c r="EE870" s="113"/>
      <c r="EF870" s="113"/>
      <c r="EG870" s="113"/>
      <c r="EH870" s="113"/>
      <c r="EI870" s="113"/>
      <c r="EJ870" s="113"/>
      <c r="EK870" s="113"/>
      <c r="EL870" s="113"/>
      <c r="EM870" s="113"/>
      <c r="EN870" s="113"/>
      <c r="EO870" s="113"/>
      <c r="EP870" s="113"/>
      <c r="EQ870" s="113"/>
      <c r="ER870" s="113"/>
    </row>
    <row r="871" spans="1:148">
      <c r="A871" s="113"/>
      <c r="B871" s="113"/>
      <c r="S871" s="113"/>
      <c r="T871" s="113"/>
      <c r="U871" s="113"/>
      <c r="V871" s="113"/>
      <c r="W871" s="113"/>
      <c r="X871" s="113"/>
      <c r="Y871" s="113"/>
      <c r="Z871" s="113"/>
      <c r="AA871" s="113"/>
      <c r="AB871" s="113"/>
      <c r="AC871" s="113"/>
      <c r="AD871" s="113"/>
      <c r="AE871" s="113"/>
      <c r="AF871" s="113"/>
      <c r="AG871" s="113"/>
      <c r="AH871" s="113"/>
      <c r="AI871" s="113"/>
      <c r="AJ871" s="113"/>
      <c r="AK871" s="113"/>
      <c r="AL871" s="113"/>
      <c r="AM871" s="113"/>
      <c r="AN871" s="113"/>
      <c r="AO871" s="113"/>
      <c r="AP871" s="113"/>
      <c r="AQ871" s="113"/>
      <c r="AR871" s="113"/>
      <c r="AS871" s="113"/>
      <c r="AT871" s="113"/>
      <c r="AU871" s="113"/>
      <c r="AV871" s="113"/>
      <c r="AW871" s="113"/>
      <c r="AX871" s="113"/>
      <c r="AY871" s="113"/>
      <c r="AZ871" s="113"/>
      <c r="BA871" s="113"/>
      <c r="BB871" s="113"/>
      <c r="BC871" s="113"/>
      <c r="BD871" s="113"/>
      <c r="BE871" s="113"/>
      <c r="BF871" s="113"/>
      <c r="BG871" s="113"/>
      <c r="BH871" s="113"/>
      <c r="BI871" s="113"/>
      <c r="BJ871" s="113"/>
      <c r="BK871" s="113"/>
      <c r="BL871" s="113"/>
      <c r="BM871" s="113"/>
      <c r="BN871" s="113"/>
      <c r="BO871" s="113"/>
      <c r="BP871" s="113"/>
      <c r="BQ871" s="113"/>
      <c r="BR871" s="113"/>
      <c r="BS871" s="113"/>
      <c r="BT871" s="113"/>
      <c r="BU871" s="113"/>
      <c r="BV871" s="113"/>
      <c r="BW871" s="113"/>
      <c r="BX871" s="113"/>
      <c r="BY871" s="113"/>
      <c r="BZ871" s="113"/>
      <c r="CA871" s="113"/>
      <c r="CB871" s="113"/>
      <c r="CC871" s="113"/>
      <c r="CD871" s="113"/>
      <c r="CE871" s="113"/>
      <c r="CF871" s="113"/>
      <c r="CG871" s="113"/>
      <c r="CH871" s="113"/>
      <c r="CI871" s="113"/>
      <c r="CJ871" s="113"/>
      <c r="CK871" s="113"/>
      <c r="CL871" s="113"/>
      <c r="CM871" s="113"/>
      <c r="CN871" s="113"/>
      <c r="CO871" s="113"/>
      <c r="CP871" s="113"/>
      <c r="CQ871" s="113"/>
      <c r="CR871" s="113"/>
      <c r="CS871" s="113"/>
      <c r="CT871" s="113"/>
      <c r="CU871" s="113"/>
      <c r="CV871" s="113"/>
      <c r="CW871" s="113"/>
      <c r="CX871" s="113"/>
      <c r="CY871" s="113"/>
      <c r="CZ871" s="113"/>
      <c r="DA871" s="113"/>
      <c r="DB871" s="113"/>
      <c r="DC871" s="113"/>
      <c r="DD871" s="113"/>
      <c r="DE871" s="113"/>
      <c r="DF871" s="113"/>
      <c r="DG871" s="113"/>
      <c r="DH871" s="113"/>
      <c r="DI871" s="113"/>
      <c r="DJ871" s="113"/>
      <c r="DK871" s="113"/>
      <c r="DL871" s="113"/>
      <c r="DM871" s="113"/>
      <c r="DN871" s="113"/>
      <c r="DO871" s="113"/>
      <c r="DP871" s="113"/>
      <c r="DQ871" s="113"/>
      <c r="DR871" s="113"/>
      <c r="DS871" s="113"/>
      <c r="DT871" s="113"/>
      <c r="DU871" s="113"/>
      <c r="DV871" s="113"/>
      <c r="DW871" s="113"/>
      <c r="DX871" s="113"/>
      <c r="DY871" s="113"/>
      <c r="DZ871" s="113"/>
      <c r="EA871" s="113"/>
      <c r="EB871" s="113"/>
      <c r="EC871" s="113"/>
      <c r="ED871" s="113"/>
      <c r="EE871" s="113"/>
      <c r="EF871" s="113"/>
      <c r="EG871" s="113"/>
      <c r="EH871" s="113"/>
      <c r="EI871" s="113"/>
      <c r="EJ871" s="113"/>
      <c r="EK871" s="113"/>
      <c r="EL871" s="113"/>
      <c r="EM871" s="113"/>
      <c r="EN871" s="113"/>
      <c r="EO871" s="113"/>
      <c r="EP871" s="113"/>
      <c r="EQ871" s="113"/>
      <c r="ER871" s="113"/>
    </row>
    <row r="872" spans="1:148">
      <c r="A872" s="113"/>
      <c r="B872" s="113"/>
      <c r="S872" s="113"/>
      <c r="T872" s="113"/>
      <c r="U872" s="113"/>
      <c r="V872" s="113"/>
      <c r="W872" s="113"/>
      <c r="X872" s="113"/>
      <c r="Y872" s="113"/>
      <c r="Z872" s="113"/>
      <c r="AA872" s="113"/>
      <c r="AB872" s="113"/>
      <c r="AC872" s="113"/>
      <c r="AD872" s="113"/>
      <c r="AE872" s="113"/>
      <c r="AF872" s="113"/>
      <c r="AG872" s="113"/>
      <c r="AH872" s="113"/>
      <c r="AI872" s="113"/>
      <c r="AJ872" s="113"/>
      <c r="AK872" s="113"/>
      <c r="AL872" s="113"/>
      <c r="AM872" s="113"/>
      <c r="AN872" s="113"/>
      <c r="AO872" s="113"/>
      <c r="AP872" s="113"/>
      <c r="AQ872" s="113"/>
      <c r="AR872" s="113"/>
      <c r="AS872" s="113"/>
      <c r="AT872" s="113"/>
      <c r="AU872" s="113"/>
      <c r="AV872" s="113"/>
      <c r="AW872" s="113"/>
      <c r="AX872" s="113"/>
      <c r="AY872" s="113"/>
      <c r="AZ872" s="113"/>
      <c r="BA872" s="113"/>
      <c r="BB872" s="113"/>
      <c r="BC872" s="113"/>
      <c r="BD872" s="113"/>
      <c r="BE872" s="113"/>
      <c r="BF872" s="113"/>
      <c r="BG872" s="113"/>
      <c r="BH872" s="113"/>
      <c r="BI872" s="113"/>
      <c r="BJ872" s="113"/>
      <c r="BK872" s="113"/>
      <c r="BL872" s="113"/>
      <c r="BM872" s="113"/>
      <c r="BN872" s="113"/>
      <c r="BO872" s="113"/>
      <c r="BP872" s="113"/>
      <c r="BQ872" s="113"/>
      <c r="BR872" s="113"/>
      <c r="BS872" s="113"/>
      <c r="BT872" s="113"/>
      <c r="BU872" s="113"/>
      <c r="BV872" s="113"/>
      <c r="BW872" s="113"/>
      <c r="BX872" s="113"/>
      <c r="BY872" s="113"/>
      <c r="BZ872" s="113"/>
      <c r="CA872" s="113"/>
      <c r="CB872" s="113"/>
      <c r="CC872" s="113"/>
      <c r="CD872" s="113"/>
      <c r="CE872" s="113"/>
      <c r="CF872" s="113"/>
      <c r="CG872" s="113"/>
      <c r="CH872" s="113"/>
      <c r="CI872" s="113"/>
      <c r="CJ872" s="113"/>
      <c r="CK872" s="113"/>
      <c r="CL872" s="113"/>
      <c r="CM872" s="113"/>
      <c r="CN872" s="113"/>
      <c r="CO872" s="113"/>
      <c r="CP872" s="113"/>
      <c r="CQ872" s="113"/>
      <c r="CR872" s="113"/>
      <c r="CS872" s="113"/>
      <c r="CT872" s="113"/>
      <c r="CU872" s="113"/>
      <c r="CV872" s="113"/>
      <c r="CW872" s="113"/>
      <c r="CX872" s="113"/>
      <c r="CY872" s="113"/>
      <c r="CZ872" s="113"/>
      <c r="DA872" s="113"/>
      <c r="DB872" s="113"/>
      <c r="DC872" s="113"/>
      <c r="DD872" s="113"/>
      <c r="DE872" s="113"/>
      <c r="DF872" s="113"/>
      <c r="DG872" s="113"/>
      <c r="DH872" s="113"/>
      <c r="DI872" s="113"/>
      <c r="DJ872" s="113"/>
      <c r="DK872" s="113"/>
      <c r="DL872" s="113"/>
      <c r="DM872" s="113"/>
      <c r="DN872" s="113"/>
      <c r="DO872" s="113"/>
      <c r="DP872" s="113"/>
      <c r="DQ872" s="113"/>
      <c r="DR872" s="113"/>
      <c r="DS872" s="113"/>
      <c r="DT872" s="113"/>
      <c r="DU872" s="113"/>
      <c r="DV872" s="113"/>
      <c r="DW872" s="113"/>
      <c r="DX872" s="113"/>
      <c r="DY872" s="113"/>
      <c r="DZ872" s="113"/>
      <c r="EA872" s="113"/>
      <c r="EB872" s="113"/>
      <c r="EC872" s="113"/>
      <c r="ED872" s="113"/>
      <c r="EE872" s="113"/>
      <c r="EF872" s="113"/>
      <c r="EG872" s="113"/>
      <c r="EH872" s="113"/>
      <c r="EI872" s="113"/>
      <c r="EJ872" s="113"/>
      <c r="EK872" s="113"/>
      <c r="EL872" s="113"/>
      <c r="EM872" s="113"/>
      <c r="EN872" s="113"/>
      <c r="EO872" s="113"/>
      <c r="EP872" s="113"/>
      <c r="EQ872" s="113"/>
      <c r="ER872" s="113"/>
    </row>
    <row r="873" spans="1:148">
      <c r="A873" s="113"/>
      <c r="B873" s="113"/>
      <c r="S873" s="113"/>
      <c r="T873" s="113"/>
      <c r="U873" s="113"/>
      <c r="V873" s="113"/>
      <c r="W873" s="113"/>
      <c r="X873" s="113"/>
      <c r="Y873" s="113"/>
      <c r="Z873" s="113"/>
      <c r="AA873" s="113"/>
      <c r="AB873" s="113"/>
      <c r="AC873" s="113"/>
      <c r="AD873" s="113"/>
      <c r="AE873" s="113"/>
      <c r="AF873" s="113"/>
      <c r="AG873" s="113"/>
      <c r="AH873" s="113"/>
      <c r="AI873" s="113"/>
      <c r="AJ873" s="113"/>
      <c r="AK873" s="113"/>
      <c r="AL873" s="113"/>
      <c r="AM873" s="113"/>
      <c r="AN873" s="113"/>
      <c r="AO873" s="113"/>
      <c r="AP873" s="113"/>
      <c r="AQ873" s="113"/>
      <c r="AR873" s="113"/>
      <c r="AS873" s="113"/>
      <c r="AT873" s="113"/>
      <c r="AU873" s="113"/>
      <c r="AV873" s="113"/>
      <c r="AW873" s="113"/>
      <c r="AX873" s="113"/>
      <c r="AY873" s="113"/>
      <c r="AZ873" s="113"/>
      <c r="BA873" s="113"/>
      <c r="BB873" s="113"/>
      <c r="BC873" s="113"/>
      <c r="BD873" s="113"/>
      <c r="BE873" s="113"/>
      <c r="BF873" s="113"/>
      <c r="BG873" s="113"/>
      <c r="BH873" s="113"/>
      <c r="BI873" s="113"/>
      <c r="BJ873" s="113"/>
      <c r="BK873" s="113"/>
      <c r="BL873" s="113"/>
      <c r="BM873" s="113"/>
      <c r="BN873" s="113"/>
      <c r="BO873" s="113"/>
      <c r="BP873" s="113"/>
      <c r="BQ873" s="113"/>
      <c r="BR873" s="113"/>
      <c r="BS873" s="113"/>
      <c r="BT873" s="113"/>
      <c r="BU873" s="113"/>
      <c r="BV873" s="113"/>
      <c r="BW873" s="113"/>
      <c r="BX873" s="113"/>
      <c r="BY873" s="113"/>
      <c r="BZ873" s="113"/>
      <c r="CA873" s="113"/>
      <c r="CB873" s="113"/>
      <c r="CC873" s="113"/>
      <c r="CD873" s="113"/>
      <c r="CE873" s="113"/>
      <c r="CF873" s="113"/>
      <c r="CG873" s="113"/>
      <c r="CH873" s="113"/>
      <c r="CI873" s="113"/>
      <c r="CJ873" s="113"/>
      <c r="CK873" s="113"/>
      <c r="CL873" s="113"/>
      <c r="CM873" s="113"/>
      <c r="CN873" s="113"/>
      <c r="CO873" s="113"/>
      <c r="CP873" s="113"/>
      <c r="CQ873" s="113"/>
      <c r="CR873" s="113"/>
      <c r="CS873" s="113"/>
      <c r="CT873" s="113"/>
      <c r="CU873" s="113"/>
      <c r="CV873" s="113"/>
      <c r="CW873" s="113"/>
      <c r="CX873" s="113"/>
      <c r="CY873" s="113"/>
      <c r="CZ873" s="113"/>
      <c r="DA873" s="113"/>
      <c r="DB873" s="113"/>
      <c r="DC873" s="113"/>
      <c r="DD873" s="113"/>
      <c r="DE873" s="113"/>
      <c r="DF873" s="113"/>
      <c r="DG873" s="113"/>
      <c r="DH873" s="113"/>
      <c r="DI873" s="113"/>
      <c r="DJ873" s="113"/>
      <c r="DK873" s="113"/>
      <c r="DL873" s="113"/>
      <c r="DM873" s="113"/>
      <c r="DN873" s="113"/>
      <c r="DO873" s="113"/>
      <c r="DP873" s="113"/>
      <c r="DQ873" s="113"/>
      <c r="DR873" s="113"/>
      <c r="DS873" s="113"/>
      <c r="DT873" s="113"/>
      <c r="DU873" s="113"/>
      <c r="DV873" s="113"/>
      <c r="DW873" s="113"/>
      <c r="DX873" s="113"/>
      <c r="DY873" s="113"/>
      <c r="DZ873" s="113"/>
      <c r="EA873" s="113"/>
      <c r="EB873" s="113"/>
      <c r="EC873" s="113"/>
      <c r="ED873" s="113"/>
      <c r="EE873" s="113"/>
      <c r="EF873" s="113"/>
      <c r="EG873" s="113"/>
      <c r="EH873" s="113"/>
      <c r="EI873" s="113"/>
      <c r="EJ873" s="113"/>
      <c r="EK873" s="113"/>
      <c r="EL873" s="113"/>
      <c r="EM873" s="113"/>
      <c r="EN873" s="113"/>
      <c r="EO873" s="113"/>
      <c r="EP873" s="113"/>
      <c r="EQ873" s="113"/>
      <c r="ER873" s="113"/>
    </row>
    <row r="874" spans="1:148">
      <c r="A874" s="113"/>
      <c r="B874" s="113"/>
      <c r="S874" s="113"/>
      <c r="T874" s="113"/>
      <c r="U874" s="113"/>
      <c r="V874" s="113"/>
      <c r="W874" s="113"/>
      <c r="X874" s="113"/>
      <c r="Y874" s="113"/>
      <c r="Z874" s="113"/>
      <c r="AA874" s="113"/>
      <c r="AB874" s="113"/>
      <c r="AC874" s="113"/>
      <c r="AD874" s="113"/>
      <c r="AE874" s="113"/>
      <c r="AF874" s="113"/>
      <c r="AG874" s="113"/>
      <c r="AH874" s="113"/>
      <c r="AI874" s="113"/>
      <c r="AJ874" s="113"/>
      <c r="AK874" s="113"/>
      <c r="AL874" s="113"/>
      <c r="AM874" s="113"/>
      <c r="AN874" s="113"/>
      <c r="AO874" s="113"/>
      <c r="AP874" s="113"/>
      <c r="AQ874" s="113"/>
      <c r="AR874" s="113"/>
      <c r="AS874" s="113"/>
      <c r="AT874" s="113"/>
      <c r="AU874" s="113"/>
      <c r="AV874" s="113"/>
      <c r="AW874" s="113"/>
      <c r="AX874" s="113"/>
      <c r="AY874" s="113"/>
      <c r="AZ874" s="113"/>
      <c r="BA874" s="113"/>
      <c r="BB874" s="113"/>
      <c r="BC874" s="113"/>
      <c r="BD874" s="113"/>
      <c r="BE874" s="113"/>
      <c r="BF874" s="113"/>
      <c r="BG874" s="113"/>
      <c r="BH874" s="113"/>
      <c r="BI874" s="113"/>
      <c r="BJ874" s="113"/>
      <c r="BK874" s="113"/>
      <c r="BL874" s="113"/>
      <c r="BM874" s="113"/>
      <c r="BN874" s="113"/>
      <c r="BO874" s="113"/>
      <c r="BP874" s="113"/>
      <c r="BQ874" s="113"/>
      <c r="BR874" s="113"/>
      <c r="BS874" s="113"/>
      <c r="BT874" s="113"/>
      <c r="BU874" s="113"/>
      <c r="BV874" s="113"/>
      <c r="BW874" s="113"/>
      <c r="BX874" s="113"/>
      <c r="BY874" s="113"/>
      <c r="BZ874" s="113"/>
      <c r="CA874" s="113"/>
      <c r="CB874" s="113"/>
      <c r="CC874" s="113"/>
      <c r="CD874" s="113"/>
      <c r="CE874" s="113"/>
      <c r="CF874" s="113"/>
      <c r="CG874" s="113"/>
      <c r="CH874" s="113"/>
      <c r="CI874" s="113"/>
      <c r="CJ874" s="113"/>
      <c r="CK874" s="113"/>
      <c r="CL874" s="113"/>
      <c r="CM874" s="113"/>
      <c r="CN874" s="113"/>
      <c r="CO874" s="113"/>
      <c r="CP874" s="113"/>
      <c r="CQ874" s="113"/>
      <c r="CR874" s="113"/>
      <c r="CS874" s="113"/>
      <c r="CT874" s="113"/>
      <c r="CU874" s="113"/>
      <c r="CV874" s="113"/>
      <c r="CW874" s="113"/>
      <c r="CX874" s="113"/>
      <c r="CY874" s="113"/>
      <c r="CZ874" s="113"/>
      <c r="DA874" s="113"/>
      <c r="DB874" s="113"/>
      <c r="DC874" s="113"/>
      <c r="DD874" s="113"/>
      <c r="DE874" s="113"/>
      <c r="DF874" s="113"/>
      <c r="DG874" s="113"/>
      <c r="DH874" s="113"/>
      <c r="DI874" s="113"/>
      <c r="DJ874" s="113"/>
      <c r="DK874" s="113"/>
      <c r="DL874" s="113"/>
      <c r="DM874" s="113"/>
      <c r="DN874" s="113"/>
      <c r="DO874" s="113"/>
      <c r="DP874" s="113"/>
      <c r="DQ874" s="113"/>
      <c r="DR874" s="113"/>
      <c r="DS874" s="113"/>
      <c r="DT874" s="113"/>
      <c r="DU874" s="113"/>
      <c r="DV874" s="113"/>
      <c r="DW874" s="113"/>
      <c r="DX874" s="113"/>
      <c r="DY874" s="113"/>
      <c r="DZ874" s="113"/>
      <c r="EA874" s="113"/>
      <c r="EB874" s="113"/>
      <c r="EC874" s="113"/>
      <c r="ED874" s="113"/>
      <c r="EE874" s="113"/>
      <c r="EF874" s="113"/>
      <c r="EG874" s="113"/>
      <c r="EH874" s="113"/>
      <c r="EI874" s="113"/>
      <c r="EJ874" s="113"/>
      <c r="EK874" s="113"/>
      <c r="EL874" s="113"/>
      <c r="EM874" s="113"/>
      <c r="EN874" s="113"/>
      <c r="EO874" s="113"/>
      <c r="EP874" s="113"/>
      <c r="EQ874" s="113"/>
      <c r="ER874" s="113"/>
    </row>
    <row r="875" spans="1:148">
      <c r="A875" s="113"/>
      <c r="B875" s="113"/>
      <c r="S875" s="113"/>
      <c r="T875" s="113"/>
      <c r="U875" s="113"/>
      <c r="V875" s="113"/>
      <c r="W875" s="113"/>
      <c r="X875" s="113"/>
      <c r="Y875" s="113"/>
      <c r="Z875" s="113"/>
      <c r="AA875" s="113"/>
      <c r="AB875" s="113"/>
      <c r="AC875" s="113"/>
      <c r="AD875" s="113"/>
      <c r="AE875" s="113"/>
      <c r="AF875" s="113"/>
      <c r="AG875" s="113"/>
      <c r="AH875" s="113"/>
      <c r="AI875" s="113"/>
      <c r="AJ875" s="113"/>
      <c r="AK875" s="113"/>
      <c r="AL875" s="113"/>
      <c r="AM875" s="113"/>
      <c r="AN875" s="113"/>
      <c r="AO875" s="113"/>
      <c r="AP875" s="113"/>
      <c r="AQ875" s="113"/>
      <c r="AR875" s="113"/>
      <c r="AS875" s="113"/>
      <c r="AT875" s="113"/>
      <c r="AU875" s="113"/>
      <c r="AV875" s="113"/>
      <c r="AW875" s="113"/>
      <c r="AX875" s="113"/>
      <c r="AY875" s="113"/>
      <c r="AZ875" s="113"/>
      <c r="BA875" s="113"/>
      <c r="BB875" s="113"/>
      <c r="BC875" s="113"/>
      <c r="BD875" s="113"/>
      <c r="BE875" s="113"/>
      <c r="BF875" s="113"/>
      <c r="BG875" s="113"/>
      <c r="BH875" s="113"/>
      <c r="BI875" s="113"/>
      <c r="BJ875" s="113"/>
      <c r="BK875" s="113"/>
      <c r="BL875" s="113"/>
      <c r="BM875" s="113"/>
      <c r="BN875" s="113"/>
      <c r="BO875" s="113"/>
      <c r="BP875" s="113"/>
      <c r="BQ875" s="113"/>
      <c r="BR875" s="113"/>
      <c r="BS875" s="113"/>
      <c r="BT875" s="113"/>
      <c r="BU875" s="113"/>
      <c r="BV875" s="113"/>
      <c r="BW875" s="113"/>
      <c r="BX875" s="113"/>
      <c r="BY875" s="113"/>
      <c r="BZ875" s="113"/>
      <c r="CA875" s="113"/>
      <c r="CB875" s="113"/>
      <c r="CC875" s="113"/>
      <c r="CD875" s="113"/>
      <c r="CE875" s="113"/>
      <c r="CF875" s="113"/>
      <c r="CG875" s="113"/>
      <c r="CH875" s="113"/>
      <c r="CI875" s="113"/>
      <c r="CJ875" s="113"/>
      <c r="CK875" s="113"/>
      <c r="CL875" s="113"/>
      <c r="CM875" s="113"/>
      <c r="CN875" s="113"/>
      <c r="CO875" s="113"/>
      <c r="CP875" s="113"/>
      <c r="CQ875" s="113"/>
      <c r="CR875" s="113"/>
      <c r="CS875" s="113"/>
      <c r="CT875" s="113"/>
      <c r="CU875" s="113"/>
      <c r="CV875" s="113"/>
      <c r="CW875" s="113"/>
      <c r="CX875" s="113"/>
      <c r="CY875" s="113"/>
      <c r="CZ875" s="113"/>
      <c r="DA875" s="113"/>
      <c r="DB875" s="113"/>
      <c r="DC875" s="113"/>
      <c r="DD875" s="113"/>
      <c r="DE875" s="113"/>
      <c r="DF875" s="113"/>
      <c r="DG875" s="113"/>
      <c r="DH875" s="113"/>
      <c r="DI875" s="113"/>
      <c r="DJ875" s="113"/>
      <c r="DK875" s="113"/>
      <c r="DL875" s="113"/>
      <c r="DM875" s="113"/>
      <c r="DN875" s="113"/>
      <c r="DO875" s="113"/>
      <c r="DP875" s="113"/>
      <c r="DQ875" s="113"/>
      <c r="DR875" s="113"/>
      <c r="DS875" s="113"/>
      <c r="DT875" s="113"/>
      <c r="DU875" s="113"/>
      <c r="DV875" s="113"/>
      <c r="DW875" s="113"/>
      <c r="DX875" s="113"/>
      <c r="DY875" s="113"/>
      <c r="DZ875" s="113"/>
      <c r="EA875" s="113"/>
      <c r="EB875" s="113"/>
      <c r="EC875" s="113"/>
      <c r="ED875" s="113"/>
      <c r="EE875" s="113"/>
      <c r="EF875" s="113"/>
      <c r="EG875" s="113"/>
      <c r="EH875" s="113"/>
      <c r="EI875" s="113"/>
      <c r="EJ875" s="113"/>
      <c r="EK875" s="113"/>
      <c r="EL875" s="113"/>
      <c r="EM875" s="113"/>
      <c r="EN875" s="113"/>
      <c r="EO875" s="113"/>
      <c r="EP875" s="113"/>
      <c r="EQ875" s="113"/>
      <c r="ER875" s="113"/>
    </row>
    <row r="876" spans="1:148">
      <c r="A876" s="113"/>
      <c r="B876" s="113"/>
      <c r="S876" s="113"/>
      <c r="T876" s="113"/>
      <c r="U876" s="113"/>
      <c r="V876" s="113"/>
      <c r="W876" s="113"/>
      <c r="X876" s="113"/>
      <c r="Y876" s="113"/>
      <c r="Z876" s="113"/>
      <c r="AA876" s="113"/>
      <c r="AB876" s="113"/>
      <c r="AC876" s="113"/>
      <c r="AD876" s="113"/>
      <c r="AE876" s="113"/>
      <c r="AF876" s="113"/>
      <c r="AG876" s="113"/>
      <c r="AH876" s="113"/>
      <c r="AI876" s="113"/>
      <c r="AJ876" s="113"/>
      <c r="AK876" s="113"/>
      <c r="AL876" s="113"/>
      <c r="AM876" s="113"/>
      <c r="AN876" s="113"/>
      <c r="AO876" s="113"/>
      <c r="AP876" s="113"/>
      <c r="AQ876" s="113"/>
      <c r="AR876" s="113"/>
      <c r="AS876" s="113"/>
      <c r="AT876" s="113"/>
      <c r="AU876" s="113"/>
      <c r="AV876" s="113"/>
      <c r="AW876" s="113"/>
      <c r="AX876" s="113"/>
      <c r="AY876" s="113"/>
      <c r="AZ876" s="113"/>
      <c r="BA876" s="113"/>
      <c r="BB876" s="113"/>
      <c r="BC876" s="113"/>
      <c r="BD876" s="113"/>
      <c r="BE876" s="113"/>
      <c r="BF876" s="113"/>
      <c r="BG876" s="113"/>
      <c r="BH876" s="113"/>
      <c r="BI876" s="113"/>
      <c r="BJ876" s="113"/>
      <c r="BK876" s="113"/>
      <c r="BL876" s="113"/>
      <c r="BM876" s="113"/>
      <c r="BN876" s="113"/>
      <c r="BO876" s="113"/>
      <c r="BP876" s="113"/>
      <c r="BQ876" s="113"/>
      <c r="BR876" s="113"/>
      <c r="BS876" s="113"/>
      <c r="BT876" s="113"/>
      <c r="BU876" s="113"/>
      <c r="BV876" s="113"/>
      <c r="BW876" s="113"/>
      <c r="BX876" s="113"/>
      <c r="BY876" s="113"/>
      <c r="BZ876" s="113"/>
      <c r="CA876" s="113"/>
      <c r="CB876" s="113"/>
      <c r="CC876" s="113"/>
      <c r="CD876" s="113"/>
      <c r="CE876" s="113"/>
      <c r="CF876" s="113"/>
      <c r="CG876" s="113"/>
      <c r="CH876" s="113"/>
      <c r="CI876" s="113"/>
      <c r="CJ876" s="113"/>
      <c r="CK876" s="113"/>
      <c r="CL876" s="113"/>
      <c r="CM876" s="113"/>
      <c r="CN876" s="113"/>
      <c r="CO876" s="113"/>
      <c r="CP876" s="113"/>
      <c r="CQ876" s="113"/>
      <c r="CR876" s="113"/>
      <c r="CS876" s="113"/>
      <c r="CT876" s="113"/>
      <c r="CU876" s="113"/>
      <c r="CV876" s="113"/>
      <c r="CW876" s="113"/>
      <c r="CX876" s="113"/>
      <c r="CY876" s="113"/>
      <c r="CZ876" s="113"/>
      <c r="DA876" s="113"/>
      <c r="DB876" s="113"/>
      <c r="DC876" s="113"/>
      <c r="DD876" s="113"/>
      <c r="DE876" s="113"/>
      <c r="DF876" s="113"/>
      <c r="DG876" s="113"/>
      <c r="DH876" s="113"/>
      <c r="DI876" s="113"/>
      <c r="DJ876" s="113"/>
      <c r="DK876" s="113"/>
      <c r="DL876" s="113"/>
      <c r="DM876" s="113"/>
      <c r="DN876" s="113"/>
      <c r="DO876" s="113"/>
      <c r="DP876" s="113"/>
      <c r="DQ876" s="113"/>
      <c r="DR876" s="113"/>
      <c r="DS876" s="113"/>
      <c r="DT876" s="113"/>
      <c r="DU876" s="113"/>
      <c r="DV876" s="113"/>
      <c r="DW876" s="113"/>
      <c r="DX876" s="113"/>
      <c r="DY876" s="113"/>
      <c r="DZ876" s="113"/>
      <c r="EA876" s="113"/>
      <c r="EB876" s="113"/>
      <c r="EC876" s="113"/>
      <c r="ED876" s="113"/>
      <c r="EE876" s="113"/>
      <c r="EF876" s="113"/>
      <c r="EG876" s="113"/>
      <c r="EH876" s="113"/>
      <c r="EI876" s="113"/>
      <c r="EJ876" s="113"/>
      <c r="EK876" s="113"/>
      <c r="EL876" s="113"/>
      <c r="EM876" s="113"/>
      <c r="EN876" s="113"/>
      <c r="EO876" s="113"/>
      <c r="EP876" s="113"/>
      <c r="EQ876" s="113"/>
      <c r="ER876" s="113"/>
    </row>
    <row r="877" spans="1:148">
      <c r="A877" s="113"/>
      <c r="B877" s="113"/>
      <c r="S877" s="113"/>
      <c r="T877" s="113"/>
      <c r="U877" s="113"/>
      <c r="V877" s="113"/>
      <c r="W877" s="113"/>
      <c r="X877" s="113"/>
      <c r="Y877" s="113"/>
      <c r="Z877" s="113"/>
      <c r="AA877" s="113"/>
      <c r="AB877" s="113"/>
      <c r="AC877" s="113"/>
      <c r="AD877" s="113"/>
      <c r="AE877" s="113"/>
      <c r="AF877" s="113"/>
      <c r="AG877" s="113"/>
      <c r="AH877" s="113"/>
      <c r="AI877" s="113"/>
      <c r="AJ877" s="113"/>
      <c r="AK877" s="113"/>
      <c r="AL877" s="113"/>
      <c r="AM877" s="113"/>
      <c r="AN877" s="113"/>
      <c r="AO877" s="113"/>
      <c r="AP877" s="113"/>
      <c r="AQ877" s="113"/>
      <c r="AR877" s="113"/>
      <c r="AS877" s="113"/>
      <c r="AT877" s="113"/>
      <c r="AU877" s="113"/>
      <c r="AV877" s="113"/>
      <c r="AW877" s="113"/>
      <c r="AX877" s="113"/>
      <c r="AY877" s="113"/>
      <c r="AZ877" s="113"/>
      <c r="BA877" s="113"/>
      <c r="BB877" s="113"/>
      <c r="BC877" s="113"/>
      <c r="BD877" s="113"/>
      <c r="BE877" s="113"/>
      <c r="BF877" s="113"/>
      <c r="BG877" s="113"/>
      <c r="BH877" s="113"/>
      <c r="BI877" s="113"/>
      <c r="BJ877" s="113"/>
      <c r="BK877" s="113"/>
      <c r="BL877" s="113"/>
      <c r="BM877" s="113"/>
      <c r="BN877" s="113"/>
      <c r="BO877" s="113"/>
      <c r="BP877" s="113"/>
      <c r="BQ877" s="113"/>
      <c r="BR877" s="113"/>
      <c r="BS877" s="113"/>
      <c r="BT877" s="113"/>
      <c r="BU877" s="113"/>
      <c r="BV877" s="113"/>
      <c r="BW877" s="113"/>
      <c r="BX877" s="113"/>
      <c r="BY877" s="113"/>
      <c r="BZ877" s="113"/>
      <c r="CA877" s="113"/>
      <c r="CB877" s="113"/>
      <c r="CC877" s="113"/>
      <c r="CD877" s="113"/>
      <c r="CE877" s="113"/>
      <c r="CF877" s="113"/>
      <c r="CG877" s="113"/>
      <c r="CH877" s="113"/>
      <c r="CI877" s="113"/>
      <c r="CJ877" s="113"/>
      <c r="CK877" s="113"/>
      <c r="CL877" s="113"/>
      <c r="CM877" s="113"/>
      <c r="CN877" s="113"/>
      <c r="CO877" s="113"/>
      <c r="CP877" s="113"/>
      <c r="CQ877" s="113"/>
      <c r="CR877" s="113"/>
      <c r="CS877" s="113"/>
      <c r="CT877" s="113"/>
      <c r="CU877" s="113"/>
      <c r="CV877" s="113"/>
      <c r="CW877" s="113"/>
      <c r="CX877" s="113"/>
      <c r="CY877" s="113"/>
      <c r="CZ877" s="113"/>
      <c r="DA877" s="113"/>
      <c r="DB877" s="113"/>
      <c r="DC877" s="113"/>
      <c r="DD877" s="113"/>
      <c r="DE877" s="113"/>
      <c r="DF877" s="113"/>
      <c r="DG877" s="113"/>
      <c r="DH877" s="113"/>
      <c r="DI877" s="113"/>
      <c r="DJ877" s="113"/>
      <c r="DK877" s="113"/>
      <c r="DL877" s="113"/>
      <c r="DM877" s="113"/>
      <c r="DN877" s="113"/>
      <c r="DO877" s="113"/>
      <c r="DP877" s="113"/>
      <c r="DQ877" s="113"/>
      <c r="DR877" s="113"/>
      <c r="DS877" s="113"/>
      <c r="DT877" s="113"/>
      <c r="DU877" s="113"/>
      <c r="DV877" s="113"/>
      <c r="DW877" s="113"/>
      <c r="DX877" s="113"/>
      <c r="DY877" s="113"/>
      <c r="DZ877" s="113"/>
      <c r="EA877" s="113"/>
      <c r="EB877" s="113"/>
      <c r="EC877" s="113"/>
      <c r="ED877" s="113"/>
      <c r="EE877" s="113"/>
      <c r="EF877" s="113"/>
      <c r="EG877" s="113"/>
      <c r="EH877" s="113"/>
      <c r="EI877" s="113"/>
      <c r="EJ877" s="113"/>
      <c r="EK877" s="113"/>
      <c r="EL877" s="113"/>
      <c r="EM877" s="113"/>
      <c r="EN877" s="113"/>
      <c r="EO877" s="113"/>
      <c r="EP877" s="113"/>
      <c r="EQ877" s="113"/>
      <c r="ER877" s="113"/>
    </row>
    <row r="878" spans="1:148">
      <c r="A878" s="113"/>
      <c r="B878" s="113"/>
      <c r="S878" s="113"/>
      <c r="T878" s="113"/>
      <c r="U878" s="113"/>
      <c r="V878" s="113"/>
      <c r="W878" s="113"/>
      <c r="X878" s="113"/>
      <c r="Y878" s="113"/>
      <c r="Z878" s="113"/>
      <c r="AA878" s="113"/>
      <c r="AB878" s="113"/>
      <c r="AC878" s="113"/>
      <c r="AD878" s="113"/>
      <c r="AE878" s="113"/>
      <c r="AF878" s="113"/>
      <c r="AG878" s="113"/>
      <c r="AH878" s="113"/>
      <c r="AI878" s="113"/>
      <c r="AJ878" s="113"/>
      <c r="AK878" s="113"/>
      <c r="AL878" s="113"/>
      <c r="AM878" s="113"/>
      <c r="AN878" s="113"/>
      <c r="AO878" s="113"/>
      <c r="AP878" s="113"/>
      <c r="AQ878" s="113"/>
      <c r="AR878" s="113"/>
      <c r="AS878" s="113"/>
      <c r="AT878" s="113"/>
      <c r="AU878" s="113"/>
      <c r="AV878" s="113"/>
      <c r="AW878" s="113"/>
      <c r="AX878" s="113"/>
      <c r="AY878" s="113"/>
      <c r="AZ878" s="113"/>
      <c r="BA878" s="113"/>
      <c r="BB878" s="113"/>
      <c r="BC878" s="113"/>
      <c r="BD878" s="113"/>
      <c r="BE878" s="113"/>
      <c r="BF878" s="113"/>
      <c r="BG878" s="113"/>
      <c r="BH878" s="113"/>
      <c r="BI878" s="113"/>
      <c r="BJ878" s="113"/>
      <c r="BK878" s="113"/>
      <c r="BL878" s="113"/>
      <c r="BM878" s="113"/>
      <c r="BN878" s="113"/>
      <c r="BO878" s="113"/>
      <c r="BP878" s="113"/>
      <c r="BQ878" s="113"/>
      <c r="BR878" s="113"/>
      <c r="BS878" s="113"/>
      <c r="BT878" s="113"/>
      <c r="BU878" s="113"/>
      <c r="BV878" s="113"/>
      <c r="BW878" s="113"/>
      <c r="BX878" s="113"/>
      <c r="BY878" s="113"/>
      <c r="BZ878" s="113"/>
      <c r="CA878" s="113"/>
      <c r="CB878" s="113"/>
      <c r="CC878" s="113"/>
      <c r="CD878" s="113"/>
      <c r="CE878" s="113"/>
      <c r="CF878" s="113"/>
      <c r="CG878" s="113"/>
      <c r="CH878" s="113"/>
      <c r="CI878" s="113"/>
      <c r="CJ878" s="113"/>
      <c r="CK878" s="113"/>
      <c r="CL878" s="113"/>
      <c r="CM878" s="113"/>
      <c r="CN878" s="113"/>
      <c r="CO878" s="113"/>
      <c r="CP878" s="113"/>
      <c r="CQ878" s="113"/>
      <c r="CR878" s="113"/>
      <c r="CS878" s="113"/>
      <c r="CT878" s="113"/>
      <c r="CU878" s="113"/>
      <c r="CV878" s="113"/>
      <c r="CW878" s="113"/>
      <c r="CX878" s="113"/>
      <c r="CY878" s="113"/>
      <c r="CZ878" s="113"/>
      <c r="DA878" s="113"/>
      <c r="DB878" s="113"/>
      <c r="DC878" s="113"/>
      <c r="DD878" s="113"/>
      <c r="DE878" s="113"/>
      <c r="DF878" s="113"/>
      <c r="DG878" s="113"/>
      <c r="DH878" s="113"/>
      <c r="DI878" s="113"/>
      <c r="DJ878" s="113"/>
      <c r="DK878" s="113"/>
      <c r="DL878" s="113"/>
      <c r="DM878" s="113"/>
      <c r="DN878" s="113"/>
      <c r="DO878" s="113"/>
      <c r="DP878" s="113"/>
      <c r="DQ878" s="113"/>
      <c r="DR878" s="113"/>
      <c r="DS878" s="113"/>
      <c r="DT878" s="113"/>
      <c r="DU878" s="113"/>
      <c r="DV878" s="113"/>
      <c r="DW878" s="113"/>
      <c r="DX878" s="113"/>
      <c r="DY878" s="113"/>
      <c r="DZ878" s="113"/>
      <c r="EA878" s="113"/>
      <c r="EB878" s="113"/>
      <c r="EC878" s="113"/>
      <c r="ED878" s="113"/>
      <c r="EE878" s="113"/>
      <c r="EF878" s="113"/>
      <c r="EG878" s="113"/>
      <c r="EH878" s="113"/>
      <c r="EI878" s="113"/>
      <c r="EJ878" s="113"/>
      <c r="EK878" s="113"/>
      <c r="EL878" s="113"/>
      <c r="EM878" s="113"/>
      <c r="EN878" s="113"/>
      <c r="EO878" s="113"/>
      <c r="EP878" s="113"/>
      <c r="EQ878" s="113"/>
      <c r="ER878" s="113"/>
    </row>
    <row r="879" spans="1:148">
      <c r="A879" s="113"/>
      <c r="B879" s="113"/>
      <c r="S879" s="113"/>
      <c r="T879" s="113"/>
      <c r="U879" s="113"/>
      <c r="V879" s="113"/>
      <c r="W879" s="113"/>
      <c r="X879" s="113"/>
      <c r="Y879" s="113"/>
      <c r="Z879" s="113"/>
      <c r="AA879" s="113"/>
      <c r="AB879" s="113"/>
      <c r="AC879" s="113"/>
      <c r="AD879" s="113"/>
      <c r="AE879" s="113"/>
      <c r="AF879" s="113"/>
      <c r="AG879" s="113"/>
      <c r="AH879" s="113"/>
      <c r="AI879" s="113"/>
      <c r="AJ879" s="113"/>
      <c r="AK879" s="113"/>
      <c r="AL879" s="113"/>
      <c r="AM879" s="113"/>
      <c r="AN879" s="113"/>
      <c r="AO879" s="113"/>
      <c r="AP879" s="113"/>
      <c r="AQ879" s="113"/>
      <c r="AR879" s="113"/>
      <c r="AS879" s="113"/>
      <c r="AT879" s="113"/>
      <c r="AU879" s="113"/>
      <c r="AV879" s="113"/>
      <c r="AW879" s="113"/>
      <c r="AX879" s="113"/>
      <c r="AY879" s="113"/>
      <c r="AZ879" s="113"/>
      <c r="BA879" s="113"/>
      <c r="BB879" s="113"/>
      <c r="BC879" s="113"/>
      <c r="BD879" s="113"/>
      <c r="BE879" s="113"/>
      <c r="BF879" s="113"/>
      <c r="BG879" s="113"/>
      <c r="BH879" s="113"/>
      <c r="BI879" s="113"/>
      <c r="BJ879" s="113"/>
      <c r="BK879" s="113"/>
      <c r="BL879" s="113"/>
      <c r="BM879" s="113"/>
      <c r="BN879" s="113"/>
      <c r="BO879" s="113"/>
      <c r="BP879" s="113"/>
      <c r="BQ879" s="113"/>
      <c r="BR879" s="113"/>
      <c r="BS879" s="113"/>
      <c r="BT879" s="113"/>
      <c r="BU879" s="113"/>
      <c r="BV879" s="113"/>
      <c r="BW879" s="113"/>
      <c r="BX879" s="113"/>
      <c r="BY879" s="113"/>
      <c r="BZ879" s="113"/>
      <c r="CA879" s="113"/>
      <c r="CB879" s="113"/>
      <c r="CC879" s="113"/>
      <c r="CD879" s="113"/>
      <c r="CE879" s="113"/>
      <c r="CF879" s="113"/>
      <c r="CG879" s="113"/>
      <c r="CH879" s="113"/>
      <c r="CI879" s="113"/>
      <c r="CJ879" s="113"/>
      <c r="CK879" s="113"/>
      <c r="CL879" s="113"/>
      <c r="CM879" s="113"/>
      <c r="CN879" s="113"/>
      <c r="CO879" s="113"/>
      <c r="CP879" s="113"/>
      <c r="CQ879" s="113"/>
      <c r="CR879" s="113"/>
      <c r="CS879" s="113"/>
      <c r="CT879" s="113"/>
      <c r="CU879" s="113"/>
      <c r="CV879" s="113"/>
      <c r="CW879" s="113"/>
      <c r="CX879" s="113"/>
      <c r="CY879" s="113"/>
      <c r="CZ879" s="113"/>
      <c r="DA879" s="113"/>
      <c r="DB879" s="113"/>
      <c r="DC879" s="113"/>
      <c r="DD879" s="113"/>
      <c r="DE879" s="113"/>
      <c r="DF879" s="113"/>
      <c r="DG879" s="113"/>
      <c r="DH879" s="113"/>
      <c r="DI879" s="113"/>
      <c r="DJ879" s="113"/>
      <c r="DK879" s="113"/>
      <c r="DL879" s="113"/>
      <c r="DM879" s="113"/>
      <c r="DN879" s="113"/>
      <c r="DO879" s="113"/>
      <c r="DP879" s="113"/>
      <c r="DQ879" s="113"/>
      <c r="DR879" s="113"/>
      <c r="DS879" s="113"/>
      <c r="DT879" s="113"/>
      <c r="DU879" s="113"/>
      <c r="DV879" s="113"/>
      <c r="DW879" s="113"/>
      <c r="DX879" s="113"/>
      <c r="DY879" s="113"/>
      <c r="DZ879" s="113"/>
      <c r="EA879" s="113"/>
      <c r="EB879" s="113"/>
      <c r="EC879" s="113"/>
      <c r="ED879" s="113"/>
      <c r="EE879" s="113"/>
      <c r="EF879" s="113"/>
      <c r="EG879" s="113"/>
      <c r="EH879" s="113"/>
      <c r="EI879" s="113"/>
      <c r="EJ879" s="113"/>
      <c r="EK879" s="113"/>
      <c r="EL879" s="113"/>
      <c r="EM879" s="113"/>
      <c r="EN879" s="113"/>
      <c r="EO879" s="113"/>
      <c r="EP879" s="113"/>
      <c r="EQ879" s="113"/>
      <c r="ER879" s="113"/>
    </row>
    <row r="880" spans="1:148">
      <c r="A880" s="113"/>
      <c r="B880" s="113"/>
      <c r="S880" s="113"/>
      <c r="T880" s="113"/>
      <c r="U880" s="113"/>
      <c r="V880" s="113"/>
      <c r="W880" s="113"/>
      <c r="X880" s="113"/>
      <c r="Y880" s="113"/>
      <c r="Z880" s="113"/>
      <c r="AA880" s="113"/>
      <c r="AB880" s="113"/>
      <c r="AC880" s="113"/>
      <c r="AD880" s="113"/>
      <c r="AE880" s="113"/>
      <c r="AF880" s="113"/>
      <c r="AG880" s="113"/>
      <c r="AH880" s="113"/>
      <c r="AI880" s="113"/>
      <c r="AJ880" s="113"/>
      <c r="AK880" s="113"/>
      <c r="AL880" s="113"/>
      <c r="AM880" s="113"/>
      <c r="AN880" s="113"/>
      <c r="AO880" s="113"/>
      <c r="AP880" s="113"/>
      <c r="AQ880" s="113"/>
      <c r="AR880" s="113"/>
      <c r="AS880" s="113"/>
      <c r="AT880" s="113"/>
      <c r="AU880" s="113"/>
      <c r="AV880" s="113"/>
      <c r="AW880" s="113"/>
      <c r="AX880" s="113"/>
      <c r="AY880" s="113"/>
      <c r="AZ880" s="113"/>
      <c r="BA880" s="113"/>
      <c r="BB880" s="113"/>
      <c r="BC880" s="113"/>
      <c r="BD880" s="113"/>
      <c r="BE880" s="113"/>
      <c r="BF880" s="113"/>
      <c r="BG880" s="113"/>
      <c r="BH880" s="113"/>
      <c r="BI880" s="113"/>
      <c r="BJ880" s="113"/>
      <c r="BK880" s="113"/>
      <c r="BL880" s="113"/>
      <c r="BM880" s="113"/>
      <c r="BN880" s="113"/>
      <c r="BO880" s="113"/>
      <c r="BP880" s="113"/>
      <c r="BQ880" s="113"/>
      <c r="BR880" s="113"/>
      <c r="BS880" s="113"/>
      <c r="BT880" s="113"/>
      <c r="BU880" s="113"/>
      <c r="BV880" s="113"/>
      <c r="BW880" s="113"/>
      <c r="BX880" s="113"/>
      <c r="BY880" s="113"/>
      <c r="BZ880" s="113"/>
      <c r="CA880" s="113"/>
      <c r="CB880" s="113"/>
      <c r="CC880" s="113"/>
      <c r="CD880" s="113"/>
      <c r="CE880" s="113"/>
      <c r="CF880" s="113"/>
      <c r="CG880" s="113"/>
      <c r="CH880" s="113"/>
      <c r="CI880" s="113"/>
      <c r="CJ880" s="113"/>
      <c r="CK880" s="113"/>
      <c r="CL880" s="113"/>
      <c r="CM880" s="113"/>
      <c r="CN880" s="113"/>
      <c r="CO880" s="113"/>
      <c r="CP880" s="113"/>
      <c r="CQ880" s="113"/>
      <c r="CR880" s="113"/>
      <c r="CS880" s="113"/>
      <c r="CT880" s="113"/>
      <c r="CU880" s="113"/>
      <c r="CV880" s="113"/>
      <c r="CW880" s="113"/>
      <c r="CX880" s="113"/>
      <c r="CY880" s="113"/>
      <c r="CZ880" s="113"/>
      <c r="DA880" s="113"/>
      <c r="DB880" s="113"/>
      <c r="DC880" s="113"/>
      <c r="DD880" s="113"/>
      <c r="DE880" s="113"/>
      <c r="DF880" s="113"/>
      <c r="DG880" s="113"/>
      <c r="DH880" s="113"/>
      <c r="DI880" s="113"/>
      <c r="DJ880" s="113"/>
      <c r="DK880" s="113"/>
      <c r="DL880" s="113"/>
      <c r="DM880" s="113"/>
      <c r="DN880" s="113"/>
      <c r="DO880" s="113"/>
      <c r="DP880" s="113"/>
      <c r="DQ880" s="113"/>
      <c r="DR880" s="113"/>
      <c r="DS880" s="113"/>
      <c r="DT880" s="113"/>
      <c r="DU880" s="113"/>
      <c r="DV880" s="113"/>
      <c r="DW880" s="113"/>
      <c r="DX880" s="113"/>
      <c r="DY880" s="113"/>
      <c r="DZ880" s="113"/>
      <c r="EA880" s="113"/>
      <c r="EB880" s="113"/>
      <c r="EC880" s="113"/>
      <c r="ED880" s="113"/>
      <c r="EE880" s="113"/>
      <c r="EF880" s="113"/>
      <c r="EG880" s="113"/>
      <c r="EH880" s="113"/>
      <c r="EI880" s="113"/>
      <c r="EJ880" s="113"/>
      <c r="EK880" s="113"/>
      <c r="EL880" s="113"/>
      <c r="EM880" s="113"/>
      <c r="EN880" s="113"/>
      <c r="EO880" s="113"/>
      <c r="EP880" s="113"/>
      <c r="EQ880" s="113"/>
      <c r="ER880" s="113"/>
    </row>
    <row r="881" spans="1:148">
      <c r="A881" s="113"/>
      <c r="B881" s="113"/>
      <c r="S881" s="113"/>
      <c r="T881" s="113"/>
      <c r="U881" s="113"/>
      <c r="V881" s="113"/>
      <c r="W881" s="113"/>
      <c r="X881" s="113"/>
      <c r="Y881" s="113"/>
      <c r="Z881" s="113"/>
      <c r="AA881" s="113"/>
      <c r="AB881" s="113"/>
      <c r="AC881" s="113"/>
      <c r="AD881" s="113"/>
      <c r="AE881" s="113"/>
      <c r="AF881" s="113"/>
      <c r="AG881" s="113"/>
      <c r="AH881" s="113"/>
      <c r="AI881" s="113"/>
      <c r="AJ881" s="113"/>
      <c r="AK881" s="113"/>
      <c r="AL881" s="113"/>
      <c r="AM881" s="113"/>
      <c r="AN881" s="113"/>
      <c r="AO881" s="113"/>
      <c r="AP881" s="113"/>
      <c r="AQ881" s="113"/>
      <c r="AR881" s="113"/>
      <c r="AS881" s="113"/>
      <c r="AT881" s="113"/>
      <c r="AU881" s="113"/>
      <c r="AV881" s="113"/>
      <c r="AW881" s="113"/>
      <c r="AX881" s="113"/>
      <c r="AY881" s="113"/>
      <c r="AZ881" s="113"/>
      <c r="BA881" s="113"/>
      <c r="BB881" s="113"/>
      <c r="BC881" s="113"/>
      <c r="BD881" s="113"/>
      <c r="BE881" s="113"/>
      <c r="BF881" s="113"/>
      <c r="BG881" s="113"/>
      <c r="BH881" s="113"/>
      <c r="BI881" s="113"/>
      <c r="BJ881" s="113"/>
      <c r="BK881" s="113"/>
      <c r="BL881" s="113"/>
      <c r="BM881" s="113"/>
      <c r="BN881" s="113"/>
      <c r="BO881" s="113"/>
      <c r="BP881" s="113"/>
      <c r="BQ881" s="113"/>
      <c r="BR881" s="113"/>
      <c r="BS881" s="113"/>
      <c r="BT881" s="113"/>
      <c r="BU881" s="113"/>
      <c r="BV881" s="113"/>
      <c r="BW881" s="113"/>
      <c r="BX881" s="113"/>
      <c r="BY881" s="113"/>
      <c r="BZ881" s="113"/>
      <c r="CA881" s="113"/>
      <c r="CB881" s="113"/>
      <c r="CC881" s="113"/>
      <c r="CD881" s="113"/>
      <c r="CE881" s="113"/>
      <c r="CF881" s="113"/>
      <c r="CG881" s="113"/>
      <c r="CH881" s="113"/>
      <c r="CI881" s="113"/>
      <c r="CJ881" s="113"/>
      <c r="CK881" s="113"/>
      <c r="CL881" s="113"/>
      <c r="CM881" s="113"/>
      <c r="CN881" s="113"/>
      <c r="CO881" s="113"/>
      <c r="CP881" s="113"/>
      <c r="CQ881" s="113"/>
      <c r="CR881" s="113"/>
      <c r="CS881" s="113"/>
      <c r="CT881" s="113"/>
      <c r="CU881" s="113"/>
      <c r="CV881" s="113"/>
      <c r="CW881" s="113"/>
      <c r="CX881" s="113"/>
      <c r="CY881" s="113"/>
      <c r="CZ881" s="113"/>
      <c r="DA881" s="113"/>
      <c r="DB881" s="113"/>
      <c r="DC881" s="113"/>
      <c r="DD881" s="113"/>
      <c r="DE881" s="113"/>
      <c r="DF881" s="113"/>
      <c r="DG881" s="113"/>
      <c r="DH881" s="113"/>
      <c r="DI881" s="113"/>
      <c r="DJ881" s="113"/>
      <c r="DK881" s="113"/>
      <c r="DL881" s="113"/>
      <c r="DM881" s="113"/>
      <c r="DN881" s="113"/>
      <c r="DO881" s="113"/>
      <c r="DP881" s="113"/>
      <c r="DQ881" s="113"/>
      <c r="DR881" s="113"/>
      <c r="DS881" s="113"/>
      <c r="DT881" s="113"/>
      <c r="DU881" s="113"/>
      <c r="DV881" s="113"/>
      <c r="DW881" s="113"/>
      <c r="DX881" s="113"/>
      <c r="DY881" s="113"/>
      <c r="DZ881" s="113"/>
      <c r="EA881" s="113"/>
      <c r="EB881" s="113"/>
      <c r="EC881" s="113"/>
      <c r="ED881" s="113"/>
      <c r="EE881" s="113"/>
      <c r="EF881" s="113"/>
      <c r="EG881" s="113"/>
      <c r="EH881" s="113"/>
      <c r="EI881" s="113"/>
      <c r="EJ881" s="113"/>
      <c r="EK881" s="113"/>
      <c r="EL881" s="113"/>
      <c r="EM881" s="113"/>
      <c r="EN881" s="113"/>
      <c r="EO881" s="113"/>
      <c r="EP881" s="113"/>
      <c r="EQ881" s="113"/>
      <c r="ER881" s="113"/>
    </row>
    <row r="882" spans="1:148">
      <c r="A882" s="113"/>
      <c r="B882" s="113"/>
      <c r="S882" s="113"/>
      <c r="T882" s="113"/>
      <c r="U882" s="113"/>
      <c r="V882" s="113"/>
      <c r="W882" s="113"/>
      <c r="X882" s="113"/>
      <c r="Y882" s="113"/>
      <c r="Z882" s="113"/>
      <c r="AA882" s="113"/>
      <c r="AB882" s="113"/>
      <c r="AC882" s="113"/>
      <c r="AD882" s="113"/>
      <c r="AE882" s="113"/>
      <c r="AF882" s="113"/>
      <c r="AG882" s="113"/>
      <c r="AH882" s="113"/>
      <c r="AI882" s="113"/>
      <c r="AJ882" s="113"/>
      <c r="AK882" s="113"/>
      <c r="AL882" s="113"/>
      <c r="AM882" s="113"/>
      <c r="AN882" s="113"/>
      <c r="AO882" s="113"/>
      <c r="AP882" s="113"/>
      <c r="AQ882" s="113"/>
      <c r="AR882" s="113"/>
      <c r="AS882" s="113"/>
      <c r="AT882" s="113"/>
      <c r="AU882" s="113"/>
      <c r="AV882" s="113"/>
      <c r="AW882" s="113"/>
      <c r="AX882" s="113"/>
      <c r="AY882" s="113"/>
      <c r="AZ882" s="113"/>
      <c r="BA882" s="113"/>
      <c r="BB882" s="113"/>
      <c r="BC882" s="113"/>
      <c r="BD882" s="113"/>
      <c r="BE882" s="113"/>
      <c r="BF882" s="113"/>
      <c r="BG882" s="113"/>
      <c r="BH882" s="113"/>
      <c r="BI882" s="113"/>
      <c r="BJ882" s="113"/>
      <c r="BK882" s="113"/>
      <c r="BL882" s="113"/>
      <c r="BM882" s="113"/>
      <c r="BN882" s="113"/>
      <c r="BO882" s="113"/>
      <c r="BP882" s="113"/>
      <c r="BQ882" s="113"/>
      <c r="BR882" s="113"/>
      <c r="BS882" s="113"/>
      <c r="BT882" s="113"/>
      <c r="BU882" s="113"/>
      <c r="BV882" s="113"/>
      <c r="BW882" s="113"/>
      <c r="BX882" s="113"/>
      <c r="BY882" s="113"/>
      <c r="BZ882" s="113"/>
      <c r="CA882" s="113"/>
      <c r="CB882" s="113"/>
      <c r="CC882" s="113"/>
      <c r="CD882" s="113"/>
      <c r="CE882" s="113"/>
      <c r="CF882" s="113"/>
      <c r="CG882" s="113"/>
      <c r="CH882" s="113"/>
      <c r="CI882" s="113"/>
      <c r="CJ882" s="113"/>
      <c r="CK882" s="113"/>
      <c r="CL882" s="113"/>
      <c r="CM882" s="113"/>
      <c r="CN882" s="113"/>
      <c r="CO882" s="113"/>
      <c r="CP882" s="113"/>
      <c r="CQ882" s="113"/>
      <c r="CR882" s="113"/>
      <c r="CS882" s="113"/>
      <c r="CT882" s="113"/>
      <c r="CU882" s="113"/>
      <c r="CV882" s="113"/>
      <c r="CW882" s="113"/>
      <c r="CX882" s="113"/>
      <c r="CY882" s="113"/>
      <c r="CZ882" s="113"/>
      <c r="DA882" s="113"/>
      <c r="DB882" s="113"/>
      <c r="DC882" s="113"/>
      <c r="DD882" s="113"/>
      <c r="DE882" s="113"/>
      <c r="DF882" s="113"/>
      <c r="DG882" s="113"/>
      <c r="DH882" s="113"/>
      <c r="DI882" s="113"/>
      <c r="DJ882" s="113"/>
      <c r="DK882" s="113"/>
      <c r="DL882" s="113"/>
      <c r="DM882" s="113"/>
      <c r="DN882" s="113"/>
      <c r="DO882" s="113"/>
      <c r="DP882" s="113"/>
      <c r="DQ882" s="113"/>
      <c r="DR882" s="113"/>
      <c r="DS882" s="113"/>
      <c r="DT882" s="113"/>
      <c r="DU882" s="113"/>
      <c r="DV882" s="113"/>
      <c r="DW882" s="113"/>
      <c r="DX882" s="113"/>
      <c r="DY882" s="113"/>
      <c r="DZ882" s="113"/>
      <c r="EA882" s="113"/>
      <c r="EB882" s="113"/>
      <c r="EC882" s="113"/>
      <c r="ED882" s="113"/>
      <c r="EE882" s="113"/>
      <c r="EF882" s="113"/>
      <c r="EG882" s="113"/>
      <c r="EH882" s="113"/>
      <c r="EI882" s="113"/>
      <c r="EJ882" s="113"/>
      <c r="EK882" s="113"/>
      <c r="EL882" s="113"/>
      <c r="EM882" s="113"/>
      <c r="EN882" s="113"/>
      <c r="EO882" s="113"/>
      <c r="EP882" s="113"/>
      <c r="EQ882" s="113"/>
      <c r="ER882" s="113"/>
    </row>
    <row r="883" spans="1:148">
      <c r="A883" s="113"/>
      <c r="B883" s="113"/>
      <c r="S883" s="113"/>
      <c r="T883" s="113"/>
      <c r="U883" s="113"/>
      <c r="V883" s="113"/>
      <c r="W883" s="113"/>
      <c r="X883" s="113"/>
      <c r="Y883" s="113"/>
      <c r="Z883" s="113"/>
      <c r="AA883" s="113"/>
      <c r="AB883" s="113"/>
      <c r="AC883" s="113"/>
      <c r="AD883" s="113"/>
      <c r="AE883" s="113"/>
      <c r="AF883" s="113"/>
      <c r="AG883" s="113"/>
      <c r="AH883" s="113"/>
      <c r="AI883" s="113"/>
      <c r="AJ883" s="113"/>
      <c r="AK883" s="113"/>
      <c r="AL883" s="113"/>
      <c r="AM883" s="113"/>
      <c r="AN883" s="113"/>
      <c r="AO883" s="113"/>
      <c r="AP883" s="113"/>
      <c r="AQ883" s="113"/>
      <c r="AR883" s="113"/>
      <c r="AS883" s="113"/>
      <c r="AT883" s="113"/>
      <c r="AU883" s="113"/>
      <c r="AV883" s="113"/>
      <c r="AW883" s="113"/>
      <c r="AX883" s="113"/>
      <c r="AY883" s="113"/>
      <c r="AZ883" s="113"/>
      <c r="BA883" s="113"/>
      <c r="BB883" s="113"/>
      <c r="BC883" s="113"/>
      <c r="BD883" s="113"/>
      <c r="BE883" s="113"/>
      <c r="BF883" s="113"/>
      <c r="BG883" s="113"/>
      <c r="BH883" s="113"/>
      <c r="BI883" s="113"/>
      <c r="BJ883" s="113"/>
      <c r="BK883" s="113"/>
      <c r="BL883" s="113"/>
      <c r="BM883" s="113"/>
      <c r="BN883" s="113"/>
      <c r="BO883" s="113"/>
      <c r="BP883" s="113"/>
      <c r="BQ883" s="113"/>
      <c r="BR883" s="113"/>
      <c r="BS883" s="113"/>
      <c r="BT883" s="113"/>
      <c r="BU883" s="113"/>
      <c r="BV883" s="113"/>
      <c r="BW883" s="113"/>
      <c r="BX883" s="113"/>
      <c r="BY883" s="113"/>
      <c r="BZ883" s="113"/>
      <c r="CA883" s="113"/>
      <c r="CB883" s="113"/>
      <c r="CC883" s="113"/>
      <c r="CD883" s="113"/>
      <c r="CE883" s="113"/>
      <c r="CF883" s="113"/>
      <c r="CG883" s="113"/>
      <c r="CH883" s="113"/>
      <c r="CI883" s="113"/>
      <c r="CJ883" s="113"/>
      <c r="CK883" s="113"/>
      <c r="CL883" s="113"/>
      <c r="CM883" s="113"/>
      <c r="CN883" s="113"/>
      <c r="CO883" s="113"/>
      <c r="CP883" s="113"/>
      <c r="CQ883" s="113"/>
      <c r="CR883" s="113"/>
      <c r="CS883" s="113"/>
      <c r="CT883" s="113"/>
      <c r="CU883" s="113"/>
      <c r="CV883" s="113"/>
      <c r="CW883" s="113"/>
      <c r="CX883" s="113"/>
      <c r="CY883" s="113"/>
      <c r="CZ883" s="113"/>
      <c r="DA883" s="113"/>
      <c r="DB883" s="113"/>
      <c r="DC883" s="113"/>
      <c r="DD883" s="113"/>
      <c r="DE883" s="113"/>
      <c r="DF883" s="113"/>
      <c r="DG883" s="113"/>
      <c r="DH883" s="113"/>
      <c r="DI883" s="113"/>
      <c r="DJ883" s="113"/>
      <c r="DK883" s="113"/>
      <c r="DL883" s="113"/>
      <c r="DM883" s="113"/>
      <c r="DN883" s="113"/>
      <c r="DO883" s="113"/>
      <c r="DP883" s="113"/>
      <c r="DQ883" s="113"/>
      <c r="DR883" s="113"/>
      <c r="DS883" s="113"/>
      <c r="DT883" s="113"/>
      <c r="DU883" s="113"/>
      <c r="DV883" s="113"/>
      <c r="DW883" s="113"/>
      <c r="DX883" s="113"/>
      <c r="DY883" s="113"/>
      <c r="DZ883" s="113"/>
      <c r="EA883" s="113"/>
      <c r="EB883" s="113"/>
      <c r="EC883" s="113"/>
      <c r="ED883" s="113"/>
      <c r="EE883" s="113"/>
      <c r="EF883" s="113"/>
      <c r="EG883" s="113"/>
      <c r="EH883" s="113"/>
      <c r="EI883" s="113"/>
      <c r="EJ883" s="113"/>
      <c r="EK883" s="113"/>
      <c r="EL883" s="113"/>
      <c r="EM883" s="113"/>
      <c r="EN883" s="113"/>
      <c r="EO883" s="113"/>
      <c r="EP883" s="113"/>
      <c r="EQ883" s="113"/>
      <c r="ER883" s="113"/>
    </row>
    <row r="884" spans="1:148">
      <c r="A884" s="113"/>
      <c r="B884" s="113"/>
      <c r="S884" s="113"/>
      <c r="T884" s="113"/>
      <c r="U884" s="113"/>
      <c r="V884" s="113"/>
      <c r="W884" s="113"/>
      <c r="X884" s="113"/>
      <c r="Y884" s="113"/>
      <c r="Z884" s="113"/>
      <c r="AA884" s="113"/>
      <c r="AB884" s="113"/>
      <c r="AC884" s="113"/>
      <c r="AD884" s="113"/>
      <c r="AE884" s="113"/>
      <c r="AF884" s="113"/>
      <c r="AG884" s="113"/>
      <c r="AH884" s="113"/>
      <c r="AI884" s="113"/>
      <c r="AJ884" s="113"/>
      <c r="AK884" s="113"/>
      <c r="AL884" s="113"/>
      <c r="AM884" s="113"/>
      <c r="AN884" s="113"/>
      <c r="AO884" s="113"/>
      <c r="AP884" s="113"/>
      <c r="AQ884" s="113"/>
      <c r="AR884" s="113"/>
      <c r="AS884" s="113"/>
      <c r="AT884" s="113"/>
      <c r="AU884" s="113"/>
      <c r="AV884" s="113"/>
      <c r="AW884" s="113"/>
      <c r="AX884" s="113"/>
      <c r="AY884" s="113"/>
      <c r="AZ884" s="113"/>
      <c r="BA884" s="113"/>
      <c r="BB884" s="113"/>
      <c r="BC884" s="113"/>
      <c r="BD884" s="113"/>
      <c r="BE884" s="113"/>
      <c r="BF884" s="113"/>
      <c r="BG884" s="113"/>
      <c r="BH884" s="113"/>
      <c r="BI884" s="113"/>
      <c r="BJ884" s="113"/>
      <c r="BK884" s="113"/>
      <c r="BL884" s="113"/>
      <c r="BM884" s="113"/>
      <c r="BN884" s="113"/>
      <c r="BO884" s="113"/>
      <c r="BP884" s="113"/>
      <c r="BQ884" s="113"/>
      <c r="BR884" s="113"/>
      <c r="BS884" s="113"/>
      <c r="BT884" s="113"/>
      <c r="BU884" s="113"/>
      <c r="BV884" s="113"/>
      <c r="BW884" s="113"/>
      <c r="BX884" s="113"/>
      <c r="BY884" s="113"/>
      <c r="BZ884" s="113"/>
      <c r="CA884" s="113"/>
      <c r="CB884" s="113"/>
      <c r="CC884" s="113"/>
      <c r="CD884" s="113"/>
      <c r="CE884" s="113"/>
      <c r="CF884" s="113"/>
      <c r="CG884" s="113"/>
      <c r="CH884" s="113"/>
      <c r="CI884" s="113"/>
      <c r="CJ884" s="113"/>
      <c r="CK884" s="113"/>
      <c r="CL884" s="113"/>
      <c r="CM884" s="113"/>
      <c r="CN884" s="113"/>
      <c r="CO884" s="113"/>
      <c r="CP884" s="113"/>
      <c r="CQ884" s="113"/>
      <c r="CR884" s="113"/>
      <c r="CS884" s="113"/>
      <c r="CT884" s="113"/>
      <c r="CU884" s="113"/>
      <c r="CV884" s="113"/>
      <c r="CW884" s="113"/>
      <c r="CX884" s="113"/>
      <c r="CY884" s="113"/>
      <c r="CZ884" s="113"/>
      <c r="DA884" s="113"/>
      <c r="DB884" s="113"/>
      <c r="DC884" s="113"/>
      <c r="DD884" s="113"/>
      <c r="DE884" s="113"/>
      <c r="DF884" s="113"/>
      <c r="DG884" s="113"/>
      <c r="DH884" s="113"/>
      <c r="DI884" s="113"/>
      <c r="DJ884" s="113"/>
      <c r="DK884" s="113"/>
      <c r="DL884" s="113"/>
      <c r="DM884" s="113"/>
      <c r="DN884" s="113"/>
      <c r="DO884" s="113"/>
      <c r="DP884" s="113"/>
      <c r="DQ884" s="113"/>
      <c r="DR884" s="113"/>
      <c r="DS884" s="113"/>
      <c r="DT884" s="113"/>
      <c r="DU884" s="113"/>
      <c r="DV884" s="113"/>
      <c r="DW884" s="113"/>
      <c r="DX884" s="113"/>
      <c r="DY884" s="113"/>
      <c r="DZ884" s="113"/>
      <c r="EA884" s="113"/>
      <c r="EB884" s="113"/>
      <c r="EC884" s="113"/>
      <c r="ED884" s="113"/>
      <c r="EE884" s="113"/>
      <c r="EF884" s="113"/>
      <c r="EG884" s="113"/>
      <c r="EH884" s="113"/>
      <c r="EI884" s="113"/>
      <c r="EJ884" s="113"/>
      <c r="EK884" s="113"/>
      <c r="EL884" s="113"/>
      <c r="EM884" s="113"/>
      <c r="EN884" s="113"/>
      <c r="EO884" s="113"/>
      <c r="EP884" s="113"/>
      <c r="EQ884" s="113"/>
      <c r="ER884" s="113"/>
    </row>
    <row r="885" spans="1:148">
      <c r="A885" s="113"/>
      <c r="B885" s="113"/>
      <c r="S885" s="113"/>
      <c r="T885" s="113"/>
      <c r="U885" s="113"/>
      <c r="V885" s="113"/>
      <c r="W885" s="113"/>
      <c r="X885" s="113"/>
      <c r="Y885" s="113"/>
      <c r="Z885" s="113"/>
      <c r="AA885" s="113"/>
      <c r="AB885" s="113"/>
      <c r="AC885" s="113"/>
      <c r="AD885" s="113"/>
      <c r="AE885" s="113"/>
      <c r="AF885" s="113"/>
      <c r="AG885" s="113"/>
      <c r="AH885" s="113"/>
      <c r="AI885" s="113"/>
      <c r="AJ885" s="113"/>
      <c r="AK885" s="113"/>
      <c r="AL885" s="113"/>
      <c r="AM885" s="113"/>
      <c r="AN885" s="113"/>
      <c r="AO885" s="113"/>
      <c r="AP885" s="113"/>
      <c r="AQ885" s="113"/>
      <c r="AR885" s="113"/>
      <c r="AS885" s="113"/>
      <c r="AT885" s="113"/>
      <c r="AU885" s="113"/>
      <c r="AV885" s="113"/>
      <c r="AW885" s="113"/>
      <c r="AX885" s="113"/>
      <c r="AY885" s="113"/>
      <c r="AZ885" s="113"/>
      <c r="BA885" s="113"/>
      <c r="BB885" s="113"/>
      <c r="BC885" s="113"/>
      <c r="BD885" s="113"/>
      <c r="BE885" s="113"/>
      <c r="BF885" s="113"/>
      <c r="BG885" s="113"/>
      <c r="BH885" s="113"/>
      <c r="BI885" s="113"/>
      <c r="BJ885" s="113"/>
      <c r="BK885" s="113"/>
      <c r="BL885" s="113"/>
      <c r="BM885" s="113"/>
      <c r="BN885" s="113"/>
      <c r="BO885" s="113"/>
      <c r="BP885" s="113"/>
      <c r="BQ885" s="113"/>
      <c r="BR885" s="113"/>
      <c r="BS885" s="113"/>
      <c r="BT885" s="113"/>
      <c r="BU885" s="113"/>
      <c r="BV885" s="113"/>
      <c r="BW885" s="113"/>
      <c r="BX885" s="113"/>
      <c r="BY885" s="113"/>
      <c r="BZ885" s="113"/>
      <c r="CA885" s="113"/>
      <c r="CB885" s="113"/>
      <c r="CC885" s="113"/>
      <c r="CD885" s="113"/>
      <c r="CE885" s="113"/>
      <c r="CF885" s="113"/>
      <c r="CG885" s="113"/>
      <c r="CH885" s="113"/>
      <c r="CI885" s="113"/>
      <c r="CJ885" s="113"/>
      <c r="CK885" s="113"/>
      <c r="CL885" s="113"/>
      <c r="CM885" s="113"/>
      <c r="CN885" s="113"/>
      <c r="CO885" s="113"/>
      <c r="CP885" s="113"/>
      <c r="CQ885" s="113"/>
      <c r="CR885" s="113"/>
      <c r="CS885" s="113"/>
      <c r="CT885" s="113"/>
      <c r="CU885" s="113"/>
      <c r="CV885" s="113"/>
      <c r="CW885" s="113"/>
      <c r="CX885" s="113"/>
      <c r="CY885" s="113"/>
      <c r="CZ885" s="113"/>
      <c r="DA885" s="113"/>
      <c r="DB885" s="113"/>
      <c r="DC885" s="113"/>
      <c r="DD885" s="113"/>
      <c r="DE885" s="113"/>
      <c r="DF885" s="113"/>
      <c r="DG885" s="113"/>
      <c r="DH885" s="113"/>
      <c r="DI885" s="113"/>
      <c r="DJ885" s="113"/>
      <c r="DK885" s="113"/>
      <c r="DL885" s="113"/>
      <c r="DM885" s="113"/>
      <c r="DN885" s="113"/>
      <c r="DO885" s="113"/>
      <c r="DP885" s="113"/>
      <c r="DQ885" s="113"/>
      <c r="DR885" s="113"/>
      <c r="DS885" s="113"/>
      <c r="DT885" s="113"/>
      <c r="DU885" s="113"/>
      <c r="DV885" s="113"/>
      <c r="DW885" s="113"/>
      <c r="DX885" s="113"/>
      <c r="DY885" s="113"/>
      <c r="DZ885" s="113"/>
      <c r="EA885" s="113"/>
      <c r="EB885" s="113"/>
      <c r="EC885" s="113"/>
      <c r="ED885" s="113"/>
      <c r="EE885" s="113"/>
      <c r="EF885" s="113"/>
      <c r="EG885" s="113"/>
      <c r="EH885" s="113"/>
      <c r="EI885" s="113"/>
      <c r="EJ885" s="113"/>
      <c r="EK885" s="113"/>
      <c r="EL885" s="113"/>
      <c r="EM885" s="113"/>
      <c r="EN885" s="113"/>
      <c r="EO885" s="113"/>
      <c r="EP885" s="113"/>
      <c r="EQ885" s="113"/>
      <c r="ER885" s="113"/>
    </row>
    <row r="886" spans="1:148">
      <c r="A886" s="113"/>
      <c r="B886" s="113"/>
      <c r="S886" s="113"/>
      <c r="T886" s="113"/>
      <c r="U886" s="113"/>
      <c r="V886" s="113"/>
      <c r="W886" s="113"/>
      <c r="X886" s="113"/>
      <c r="Y886" s="113"/>
      <c r="Z886" s="113"/>
      <c r="AA886" s="113"/>
      <c r="AB886" s="113"/>
      <c r="AC886" s="113"/>
      <c r="AD886" s="113"/>
      <c r="AE886" s="113"/>
      <c r="AF886" s="113"/>
      <c r="AG886" s="113"/>
      <c r="AH886" s="113"/>
      <c r="AI886" s="113"/>
      <c r="AJ886" s="113"/>
      <c r="AK886" s="113"/>
      <c r="AL886" s="113"/>
      <c r="AM886" s="113"/>
      <c r="AN886" s="113"/>
      <c r="AO886" s="113"/>
      <c r="AP886" s="113"/>
      <c r="AQ886" s="113"/>
      <c r="AR886" s="113"/>
      <c r="AS886" s="113"/>
      <c r="AT886" s="113"/>
      <c r="AU886" s="113"/>
      <c r="AV886" s="113"/>
      <c r="AW886" s="113"/>
      <c r="AX886" s="113"/>
      <c r="AY886" s="113"/>
      <c r="AZ886" s="113"/>
      <c r="BA886" s="113"/>
      <c r="BB886" s="113"/>
      <c r="BC886" s="113"/>
      <c r="BD886" s="113"/>
      <c r="BE886" s="113"/>
      <c r="BF886" s="113"/>
      <c r="BG886" s="113"/>
      <c r="BH886" s="113"/>
      <c r="BI886" s="113"/>
      <c r="BJ886" s="113"/>
      <c r="BK886" s="113"/>
      <c r="BL886" s="113"/>
      <c r="BM886" s="113"/>
      <c r="BN886" s="113"/>
      <c r="BO886" s="113"/>
      <c r="BP886" s="113"/>
      <c r="BQ886" s="113"/>
      <c r="BR886" s="113"/>
      <c r="BS886" s="113"/>
      <c r="BT886" s="113"/>
      <c r="BU886" s="113"/>
      <c r="BV886" s="113"/>
      <c r="BW886" s="113"/>
      <c r="BX886" s="113"/>
      <c r="BY886" s="113"/>
      <c r="BZ886" s="113"/>
      <c r="CA886" s="113"/>
      <c r="CB886" s="113"/>
      <c r="CC886" s="113"/>
      <c r="CD886" s="113"/>
      <c r="CE886" s="113"/>
      <c r="CF886" s="113"/>
      <c r="CG886" s="113"/>
      <c r="CH886" s="113"/>
      <c r="CI886" s="113"/>
      <c r="CJ886" s="113"/>
      <c r="CK886" s="113"/>
      <c r="CL886" s="113"/>
      <c r="CM886" s="113"/>
      <c r="CN886" s="113"/>
      <c r="CO886" s="113"/>
      <c r="CP886" s="113"/>
      <c r="CQ886" s="113"/>
      <c r="CR886" s="113"/>
      <c r="CS886" s="113"/>
      <c r="CT886" s="113"/>
      <c r="CU886" s="113"/>
      <c r="CV886" s="113"/>
      <c r="CW886" s="113"/>
      <c r="CX886" s="113"/>
      <c r="CY886" s="113"/>
      <c r="CZ886" s="113"/>
      <c r="DA886" s="113"/>
      <c r="DB886" s="113"/>
      <c r="DC886" s="113"/>
      <c r="DD886" s="113"/>
      <c r="DE886" s="113"/>
      <c r="DF886" s="113"/>
      <c r="DG886" s="113"/>
      <c r="DH886" s="113"/>
      <c r="DI886" s="113"/>
      <c r="DJ886" s="113"/>
      <c r="DK886" s="113"/>
      <c r="DL886" s="113"/>
      <c r="DM886" s="113"/>
      <c r="DN886" s="113"/>
      <c r="DO886" s="113"/>
      <c r="DP886" s="113"/>
      <c r="DQ886" s="113"/>
      <c r="DR886" s="113"/>
      <c r="DS886" s="113"/>
      <c r="DT886" s="113"/>
      <c r="DU886" s="113"/>
      <c r="DV886" s="113"/>
      <c r="DW886" s="113"/>
      <c r="DX886" s="113"/>
      <c r="DY886" s="113"/>
      <c r="DZ886" s="113"/>
      <c r="EA886" s="113"/>
      <c r="EB886" s="113"/>
      <c r="EC886" s="113"/>
      <c r="ED886" s="113"/>
      <c r="EE886" s="113"/>
      <c r="EF886" s="113"/>
      <c r="EG886" s="113"/>
      <c r="EH886" s="113"/>
      <c r="EI886" s="113"/>
      <c r="EJ886" s="113"/>
      <c r="EK886" s="113"/>
      <c r="EL886" s="113"/>
      <c r="EM886" s="113"/>
      <c r="EN886" s="113"/>
      <c r="EO886" s="113"/>
      <c r="EP886" s="113"/>
      <c r="EQ886" s="113"/>
      <c r="ER886" s="113"/>
    </row>
    <row r="887" spans="1:148">
      <c r="A887" s="113"/>
      <c r="B887" s="113"/>
      <c r="S887" s="113"/>
      <c r="T887" s="113"/>
      <c r="U887" s="113"/>
      <c r="V887" s="113"/>
      <c r="W887" s="113"/>
      <c r="X887" s="113"/>
      <c r="Y887" s="113"/>
      <c r="Z887" s="113"/>
      <c r="AA887" s="113"/>
      <c r="AB887" s="113"/>
      <c r="AC887" s="113"/>
      <c r="AD887" s="113"/>
      <c r="AE887" s="113"/>
      <c r="AF887" s="113"/>
      <c r="AG887" s="113"/>
      <c r="AH887" s="113"/>
      <c r="AI887" s="113"/>
      <c r="AJ887" s="113"/>
      <c r="AK887" s="113"/>
      <c r="AL887" s="113"/>
      <c r="AM887" s="113"/>
      <c r="AN887" s="113"/>
      <c r="AO887" s="113"/>
      <c r="AP887" s="113"/>
      <c r="AQ887" s="113"/>
      <c r="AR887" s="113"/>
      <c r="AS887" s="113"/>
      <c r="AT887" s="113"/>
      <c r="AU887" s="113"/>
      <c r="AV887" s="113"/>
      <c r="AW887" s="113"/>
      <c r="AX887" s="113"/>
      <c r="AY887" s="113"/>
      <c r="AZ887" s="113"/>
      <c r="BA887" s="113"/>
      <c r="BB887" s="113"/>
      <c r="BC887" s="113"/>
      <c r="BD887" s="113"/>
      <c r="BE887" s="113"/>
      <c r="BF887" s="113"/>
      <c r="BG887" s="113"/>
      <c r="BH887" s="113"/>
      <c r="BI887" s="113"/>
      <c r="BJ887" s="113"/>
      <c r="BK887" s="113"/>
      <c r="BL887" s="113"/>
      <c r="BM887" s="113"/>
      <c r="BN887" s="113"/>
      <c r="BO887" s="113"/>
      <c r="BP887" s="113"/>
      <c r="BQ887" s="113"/>
      <c r="BR887" s="113"/>
      <c r="BS887" s="113"/>
      <c r="BT887" s="113"/>
      <c r="BU887" s="113"/>
      <c r="BV887" s="113"/>
      <c r="BW887" s="113"/>
      <c r="BX887" s="113"/>
      <c r="BY887" s="113"/>
      <c r="BZ887" s="113"/>
      <c r="CA887" s="113"/>
      <c r="CB887" s="113"/>
      <c r="CC887" s="113"/>
      <c r="CD887" s="113"/>
      <c r="CE887" s="113"/>
      <c r="CF887" s="113"/>
      <c r="CG887" s="113"/>
      <c r="CH887" s="113"/>
      <c r="CI887" s="113"/>
      <c r="CJ887" s="113"/>
      <c r="CK887" s="113"/>
      <c r="CL887" s="113"/>
      <c r="CM887" s="113"/>
      <c r="CN887" s="113"/>
      <c r="CO887" s="113"/>
      <c r="CP887" s="113"/>
      <c r="CQ887" s="113"/>
      <c r="CR887" s="113"/>
      <c r="CS887" s="113"/>
      <c r="CT887" s="113"/>
      <c r="CU887" s="113"/>
      <c r="CV887" s="113"/>
      <c r="CW887" s="113"/>
      <c r="CX887" s="113"/>
      <c r="CY887" s="113"/>
      <c r="CZ887" s="113"/>
      <c r="DA887" s="113"/>
      <c r="DB887" s="113"/>
      <c r="DC887" s="113"/>
      <c r="DD887" s="113"/>
      <c r="DE887" s="113"/>
      <c r="DF887" s="113"/>
      <c r="DG887" s="113"/>
      <c r="DH887" s="113"/>
      <c r="DI887" s="113"/>
      <c r="DJ887" s="113"/>
      <c r="DK887" s="113"/>
      <c r="DL887" s="113"/>
      <c r="DM887" s="113"/>
      <c r="DN887" s="113"/>
      <c r="DO887" s="113"/>
      <c r="DP887" s="113"/>
      <c r="DQ887" s="113"/>
      <c r="DR887" s="113"/>
      <c r="DS887" s="113"/>
      <c r="DT887" s="113"/>
      <c r="DU887" s="113"/>
      <c r="DV887" s="113"/>
      <c r="DW887" s="113"/>
      <c r="DX887" s="113"/>
      <c r="DY887" s="113"/>
      <c r="DZ887" s="113"/>
      <c r="EA887" s="113"/>
      <c r="EB887" s="113"/>
      <c r="EC887" s="113"/>
      <c r="ED887" s="113"/>
      <c r="EE887" s="113"/>
      <c r="EF887" s="113"/>
      <c r="EG887" s="113"/>
      <c r="EH887" s="113"/>
      <c r="EI887" s="113"/>
      <c r="EJ887" s="113"/>
      <c r="EK887" s="113"/>
      <c r="EL887" s="113"/>
      <c r="EM887" s="113"/>
      <c r="EN887" s="113"/>
      <c r="EO887" s="113"/>
      <c r="EP887" s="113"/>
      <c r="EQ887" s="113"/>
      <c r="ER887" s="113"/>
    </row>
    <row r="888" spans="1:148">
      <c r="A888" s="113"/>
      <c r="B888" s="113"/>
      <c r="S888" s="113"/>
      <c r="T888" s="113"/>
      <c r="U888" s="113"/>
      <c r="V888" s="113"/>
      <c r="W888" s="113"/>
      <c r="X888" s="113"/>
      <c r="Y888" s="113"/>
      <c r="Z888" s="113"/>
      <c r="AA888" s="113"/>
      <c r="AB888" s="113"/>
      <c r="AC888" s="113"/>
      <c r="AD888" s="113"/>
      <c r="AE888" s="113"/>
      <c r="AF888" s="113"/>
      <c r="AG888" s="113"/>
      <c r="AH888" s="113"/>
      <c r="AI888" s="113"/>
      <c r="AJ888" s="113"/>
      <c r="AK888" s="113"/>
      <c r="AL888" s="113"/>
      <c r="AM888" s="113"/>
      <c r="AN888" s="113"/>
      <c r="AO888" s="113"/>
      <c r="AP888" s="113"/>
      <c r="AQ888" s="113"/>
      <c r="AR888" s="113"/>
      <c r="AS888" s="113"/>
      <c r="AT888" s="113"/>
      <c r="AU888" s="113"/>
      <c r="AV888" s="113"/>
      <c r="AW888" s="113"/>
      <c r="AX888" s="113"/>
      <c r="AY888" s="113"/>
      <c r="AZ888" s="113"/>
      <c r="BA888" s="113"/>
      <c r="BB888" s="113"/>
      <c r="BC888" s="113"/>
      <c r="BD888" s="113"/>
      <c r="BE888" s="113"/>
      <c r="BF888" s="113"/>
      <c r="BG888" s="113"/>
      <c r="BH888" s="113"/>
      <c r="BI888" s="113"/>
      <c r="BJ888" s="113"/>
      <c r="BK888" s="113"/>
      <c r="BL888" s="113"/>
      <c r="BM888" s="113"/>
      <c r="BN888" s="113"/>
      <c r="BO888" s="113"/>
      <c r="BP888" s="113"/>
      <c r="BQ888" s="113"/>
      <c r="BR888" s="113"/>
      <c r="BS888" s="113"/>
      <c r="BT888" s="113"/>
      <c r="BU888" s="113"/>
      <c r="BV888" s="113"/>
      <c r="BW888" s="113"/>
      <c r="BX888" s="113"/>
      <c r="BY888" s="113"/>
      <c r="BZ888" s="113"/>
      <c r="CA888" s="113"/>
      <c r="CB888" s="113"/>
      <c r="CC888" s="113"/>
      <c r="CD888" s="113"/>
      <c r="CE888" s="113"/>
      <c r="CF888" s="113"/>
      <c r="CG888" s="113"/>
      <c r="CH888" s="113"/>
      <c r="CI888" s="113"/>
      <c r="CJ888" s="113"/>
      <c r="CK888" s="113"/>
      <c r="CL888" s="113"/>
      <c r="CM888" s="113"/>
      <c r="CN888" s="113"/>
      <c r="CO888" s="113"/>
      <c r="CP888" s="113"/>
      <c r="CQ888" s="113"/>
      <c r="CR888" s="113"/>
      <c r="CS888" s="113"/>
      <c r="CT888" s="113"/>
      <c r="CU888" s="113"/>
      <c r="CV888" s="113"/>
      <c r="CW888" s="113"/>
      <c r="CX888" s="113"/>
      <c r="CY888" s="113"/>
      <c r="CZ888" s="113"/>
      <c r="DA888" s="113"/>
      <c r="DB888" s="113"/>
      <c r="DC888" s="113"/>
      <c r="DD888" s="113"/>
      <c r="DE888" s="113"/>
      <c r="DF888" s="113"/>
      <c r="DG888" s="113"/>
      <c r="DH888" s="113"/>
      <c r="DI888" s="113"/>
      <c r="DJ888" s="113"/>
      <c r="DK888" s="113"/>
      <c r="DL888" s="113"/>
      <c r="DM888" s="113"/>
      <c r="DN888" s="113"/>
      <c r="DO888" s="113"/>
      <c r="DP888" s="113"/>
      <c r="DQ888" s="113"/>
      <c r="DR888" s="113"/>
      <c r="DS888" s="113"/>
      <c r="DT888" s="113"/>
      <c r="DU888" s="113"/>
      <c r="DV888" s="113"/>
      <c r="DW888" s="113"/>
      <c r="DX888" s="113"/>
      <c r="DY888" s="113"/>
      <c r="DZ888" s="113"/>
      <c r="EA888" s="113"/>
      <c r="EB888" s="113"/>
      <c r="EC888" s="113"/>
      <c r="ED888" s="113"/>
      <c r="EE888" s="113"/>
      <c r="EF888" s="113"/>
      <c r="EG888" s="113"/>
      <c r="EH888" s="113"/>
      <c r="EI888" s="113"/>
      <c r="EJ888" s="113"/>
      <c r="EK888" s="113"/>
      <c r="EL888" s="113"/>
      <c r="EM888" s="113"/>
      <c r="EN888" s="113"/>
      <c r="EO888" s="113"/>
      <c r="EP888" s="113"/>
      <c r="EQ888" s="113"/>
      <c r="ER888" s="113"/>
    </row>
    <row r="889" spans="1:148">
      <c r="A889" s="113"/>
      <c r="B889" s="113"/>
      <c r="S889" s="113"/>
      <c r="T889" s="113"/>
      <c r="U889" s="113"/>
      <c r="V889" s="113"/>
      <c r="W889" s="113"/>
      <c r="X889" s="113"/>
      <c r="Y889" s="113"/>
      <c r="Z889" s="113"/>
      <c r="AA889" s="113"/>
      <c r="AB889" s="113"/>
      <c r="AC889" s="113"/>
      <c r="AD889" s="113"/>
      <c r="AE889" s="113"/>
      <c r="AF889" s="113"/>
      <c r="AG889" s="113"/>
      <c r="AH889" s="113"/>
      <c r="AI889" s="113"/>
      <c r="AJ889" s="113"/>
      <c r="AK889" s="113"/>
      <c r="AL889" s="113"/>
      <c r="AM889" s="113"/>
      <c r="AN889" s="113"/>
      <c r="AO889" s="113"/>
      <c r="AP889" s="113"/>
      <c r="AQ889" s="113"/>
      <c r="AR889" s="113"/>
      <c r="AS889" s="113"/>
      <c r="AT889" s="113"/>
      <c r="AU889" s="113"/>
      <c r="AV889" s="113"/>
      <c r="AW889" s="113"/>
      <c r="AX889" s="113"/>
      <c r="AY889" s="113"/>
      <c r="AZ889" s="113"/>
      <c r="BA889" s="113"/>
      <c r="BB889" s="113"/>
      <c r="BC889" s="113"/>
      <c r="BD889" s="113"/>
      <c r="BE889" s="113"/>
      <c r="BF889" s="113"/>
      <c r="BG889" s="113"/>
      <c r="BH889" s="113"/>
      <c r="BI889" s="113"/>
      <c r="BJ889" s="113"/>
      <c r="BK889" s="113"/>
      <c r="BL889" s="113"/>
      <c r="BM889" s="113"/>
      <c r="BN889" s="113"/>
      <c r="BO889" s="113"/>
      <c r="BP889" s="113"/>
      <c r="BQ889" s="113"/>
      <c r="BR889" s="113"/>
      <c r="BS889" s="113"/>
      <c r="BT889" s="113"/>
      <c r="BU889" s="113"/>
      <c r="BV889" s="113"/>
      <c r="BW889" s="113"/>
      <c r="BX889" s="113"/>
      <c r="BY889" s="113"/>
      <c r="BZ889" s="113"/>
      <c r="CA889" s="113"/>
      <c r="CB889" s="113"/>
      <c r="CC889" s="113"/>
      <c r="CD889" s="113"/>
      <c r="CE889" s="113"/>
      <c r="CF889" s="113"/>
      <c r="CG889" s="113"/>
      <c r="CH889" s="113"/>
      <c r="CI889" s="113"/>
      <c r="CJ889" s="113"/>
      <c r="CK889" s="113"/>
      <c r="CL889" s="113"/>
      <c r="CM889" s="113"/>
      <c r="CN889" s="113"/>
      <c r="CO889" s="113"/>
      <c r="CP889" s="113"/>
      <c r="CQ889" s="113"/>
      <c r="CR889" s="113"/>
      <c r="CS889" s="113"/>
      <c r="CT889" s="113"/>
      <c r="CU889" s="113"/>
      <c r="CV889" s="113"/>
      <c r="CW889" s="113"/>
      <c r="CX889" s="113"/>
      <c r="CY889" s="113"/>
      <c r="CZ889" s="113"/>
      <c r="DA889" s="113"/>
      <c r="DB889" s="113"/>
      <c r="DC889" s="113"/>
      <c r="DD889" s="113"/>
      <c r="DE889" s="113"/>
      <c r="DF889" s="113"/>
      <c r="DG889" s="113"/>
      <c r="DH889" s="113"/>
      <c r="DI889" s="113"/>
      <c r="DJ889" s="113"/>
      <c r="DK889" s="113"/>
      <c r="DL889" s="113"/>
      <c r="DM889" s="113"/>
      <c r="DN889" s="113"/>
      <c r="DO889" s="113"/>
      <c r="DP889" s="113"/>
      <c r="DQ889" s="113"/>
      <c r="DR889" s="113"/>
      <c r="DS889" s="113"/>
      <c r="DT889" s="113"/>
      <c r="DU889" s="113"/>
      <c r="DV889" s="113"/>
      <c r="DW889" s="113"/>
      <c r="DX889" s="113"/>
      <c r="DY889" s="113"/>
      <c r="DZ889" s="113"/>
      <c r="EA889" s="113"/>
      <c r="EB889" s="113"/>
      <c r="EC889" s="113"/>
      <c r="ED889" s="113"/>
      <c r="EE889" s="113"/>
      <c r="EF889" s="113"/>
      <c r="EG889" s="113"/>
      <c r="EH889" s="113"/>
      <c r="EI889" s="113"/>
      <c r="EJ889" s="113"/>
      <c r="EK889" s="113"/>
      <c r="EL889" s="113"/>
      <c r="EM889" s="113"/>
      <c r="EN889" s="113"/>
      <c r="EO889" s="113"/>
      <c r="EP889" s="113"/>
      <c r="EQ889" s="113"/>
      <c r="ER889" s="113"/>
    </row>
    <row r="890" spans="1:148">
      <c r="A890" s="113"/>
      <c r="B890" s="113"/>
      <c r="S890" s="113"/>
      <c r="T890" s="113"/>
      <c r="U890" s="113"/>
      <c r="V890" s="113"/>
      <c r="W890" s="113"/>
      <c r="X890" s="113"/>
      <c r="Y890" s="113"/>
      <c r="Z890" s="113"/>
      <c r="AA890" s="113"/>
      <c r="AB890" s="113"/>
      <c r="AC890" s="113"/>
      <c r="AD890" s="113"/>
      <c r="AE890" s="113"/>
      <c r="AF890" s="113"/>
      <c r="AG890" s="113"/>
      <c r="AH890" s="113"/>
      <c r="AI890" s="113"/>
      <c r="AJ890" s="113"/>
      <c r="AK890" s="113"/>
      <c r="AL890" s="113"/>
      <c r="AM890" s="113"/>
      <c r="AN890" s="113"/>
      <c r="AO890" s="113"/>
      <c r="AP890" s="113"/>
      <c r="AQ890" s="113"/>
      <c r="AR890" s="113"/>
      <c r="AS890" s="113"/>
      <c r="AT890" s="113"/>
      <c r="AU890" s="113"/>
      <c r="AV890" s="113"/>
      <c r="AW890" s="113"/>
      <c r="AX890" s="113"/>
      <c r="AY890" s="113"/>
      <c r="AZ890" s="113"/>
      <c r="BA890" s="113"/>
      <c r="BB890" s="113"/>
      <c r="BC890" s="113"/>
      <c r="BD890" s="113"/>
      <c r="BE890" s="113"/>
      <c r="BF890" s="113"/>
      <c r="BG890" s="113"/>
      <c r="BH890" s="113"/>
      <c r="BI890" s="113"/>
      <c r="BJ890" s="113"/>
      <c r="BK890" s="113"/>
      <c r="BL890" s="113"/>
      <c r="BM890" s="113"/>
      <c r="BN890" s="113"/>
      <c r="BO890" s="113"/>
      <c r="BP890" s="113"/>
      <c r="BQ890" s="113"/>
      <c r="BR890" s="113"/>
      <c r="BS890" s="113"/>
      <c r="BT890" s="113"/>
      <c r="BU890" s="113"/>
      <c r="BV890" s="113"/>
      <c r="BW890" s="113"/>
      <c r="BX890" s="113"/>
      <c r="BY890" s="113"/>
      <c r="BZ890" s="113"/>
      <c r="CA890" s="113"/>
      <c r="CB890" s="113"/>
      <c r="CC890" s="113"/>
      <c r="CD890" s="113"/>
      <c r="CE890" s="113"/>
      <c r="CF890" s="113"/>
      <c r="CG890" s="113"/>
      <c r="CH890" s="113"/>
      <c r="CI890" s="113"/>
      <c r="CJ890" s="113"/>
      <c r="CK890" s="113"/>
      <c r="CL890" s="113"/>
      <c r="CM890" s="113"/>
      <c r="CN890" s="113"/>
      <c r="CO890" s="113"/>
      <c r="CP890" s="113"/>
      <c r="CQ890" s="113"/>
      <c r="CR890" s="113"/>
      <c r="CS890" s="113"/>
      <c r="CT890" s="113"/>
      <c r="CU890" s="113"/>
      <c r="CV890" s="113"/>
      <c r="CW890" s="113"/>
      <c r="CX890" s="113"/>
      <c r="CY890" s="113"/>
      <c r="CZ890" s="113"/>
      <c r="DA890" s="113"/>
      <c r="DB890" s="113"/>
      <c r="DC890" s="113"/>
      <c r="DD890" s="113"/>
      <c r="DE890" s="113"/>
      <c r="DF890" s="113"/>
      <c r="DG890" s="113"/>
      <c r="DH890" s="113"/>
      <c r="DI890" s="113"/>
      <c r="DJ890" s="113"/>
      <c r="DK890" s="113"/>
      <c r="DL890" s="113"/>
      <c r="DM890" s="113"/>
      <c r="DN890" s="113"/>
      <c r="DO890" s="113"/>
      <c r="DP890" s="113"/>
      <c r="DQ890" s="113"/>
      <c r="DR890" s="113"/>
      <c r="DS890" s="113"/>
      <c r="DT890" s="113"/>
      <c r="DU890" s="113"/>
      <c r="DV890" s="113"/>
      <c r="DW890" s="113"/>
      <c r="DX890" s="113"/>
      <c r="DY890" s="113"/>
      <c r="DZ890" s="113"/>
      <c r="EA890" s="113"/>
      <c r="EB890" s="113"/>
      <c r="EC890" s="113"/>
      <c r="ED890" s="113"/>
      <c r="EE890" s="113"/>
      <c r="EF890" s="113"/>
      <c r="EG890" s="113"/>
      <c r="EH890" s="113"/>
      <c r="EI890" s="113"/>
      <c r="EJ890" s="113"/>
      <c r="EK890" s="113"/>
      <c r="EL890" s="113"/>
      <c r="EM890" s="113"/>
      <c r="EN890" s="113"/>
      <c r="EO890" s="113"/>
      <c r="EP890" s="113"/>
      <c r="EQ890" s="113"/>
      <c r="ER890" s="113"/>
    </row>
    <row r="891" spans="1:148">
      <c r="A891" s="113"/>
      <c r="B891" s="113"/>
      <c r="S891" s="113"/>
      <c r="T891" s="113"/>
      <c r="U891" s="113"/>
      <c r="V891" s="113"/>
      <c r="W891" s="113"/>
      <c r="X891" s="113"/>
      <c r="Y891" s="113"/>
      <c r="Z891" s="113"/>
      <c r="AA891" s="113"/>
      <c r="AB891" s="113"/>
      <c r="AC891" s="113"/>
      <c r="AD891" s="113"/>
      <c r="AE891" s="113"/>
      <c r="AF891" s="113"/>
      <c r="AG891" s="113"/>
      <c r="AH891" s="113"/>
      <c r="AI891" s="113"/>
      <c r="AJ891" s="113"/>
      <c r="AK891" s="113"/>
      <c r="AL891" s="113"/>
      <c r="AM891" s="113"/>
      <c r="AN891" s="113"/>
      <c r="AO891" s="113"/>
      <c r="AP891" s="113"/>
      <c r="AQ891" s="113"/>
      <c r="AR891" s="113"/>
      <c r="AS891" s="113"/>
      <c r="AT891" s="113"/>
      <c r="AU891" s="113"/>
      <c r="AV891" s="113"/>
      <c r="AW891" s="113"/>
      <c r="AX891" s="113"/>
      <c r="AY891" s="113"/>
      <c r="AZ891" s="113"/>
      <c r="BA891" s="113"/>
      <c r="BB891" s="113"/>
      <c r="BC891" s="113"/>
      <c r="BD891" s="113"/>
      <c r="BE891" s="113"/>
      <c r="BF891" s="113"/>
      <c r="BG891" s="113"/>
      <c r="BH891" s="113"/>
      <c r="BI891" s="113"/>
      <c r="BJ891" s="113"/>
      <c r="BK891" s="113"/>
      <c r="BL891" s="113"/>
      <c r="BM891" s="113"/>
      <c r="BN891" s="113"/>
      <c r="BO891" s="113"/>
      <c r="BP891" s="113"/>
      <c r="BQ891" s="113"/>
      <c r="BR891" s="113"/>
      <c r="BS891" s="113"/>
      <c r="BT891" s="113"/>
      <c r="BU891" s="113"/>
      <c r="BV891" s="113"/>
      <c r="BW891" s="113"/>
      <c r="BX891" s="113"/>
      <c r="BY891" s="113"/>
      <c r="BZ891" s="113"/>
      <c r="CA891" s="113"/>
      <c r="CB891" s="113"/>
      <c r="CC891" s="113"/>
      <c r="CD891" s="113"/>
      <c r="CE891" s="113"/>
      <c r="CF891" s="113"/>
      <c r="CG891" s="113"/>
      <c r="CH891" s="113"/>
      <c r="CI891" s="113"/>
      <c r="CJ891" s="113"/>
      <c r="CK891" s="113"/>
      <c r="CL891" s="113"/>
      <c r="CM891" s="113"/>
      <c r="CN891" s="113"/>
      <c r="CO891" s="113"/>
      <c r="CP891" s="113"/>
      <c r="CQ891" s="113"/>
      <c r="CR891" s="113"/>
      <c r="CS891" s="113"/>
      <c r="CT891" s="113"/>
      <c r="CU891" s="113"/>
      <c r="CV891" s="113"/>
      <c r="CW891" s="113"/>
      <c r="CX891" s="113"/>
      <c r="CY891" s="113"/>
      <c r="CZ891" s="113"/>
      <c r="DA891" s="113"/>
      <c r="DB891" s="113"/>
      <c r="DC891" s="113"/>
      <c r="DD891" s="113"/>
      <c r="DE891" s="113"/>
      <c r="DF891" s="113"/>
      <c r="DG891" s="113"/>
      <c r="DH891" s="113"/>
      <c r="DI891" s="113"/>
      <c r="DJ891" s="113"/>
      <c r="DK891" s="113"/>
      <c r="DL891" s="113"/>
      <c r="DM891" s="113"/>
      <c r="DN891" s="113"/>
      <c r="DO891" s="113"/>
      <c r="DP891" s="113"/>
      <c r="DQ891" s="113"/>
      <c r="DR891" s="113"/>
      <c r="DS891" s="113"/>
      <c r="DT891" s="113"/>
      <c r="DU891" s="113"/>
      <c r="DV891" s="113"/>
      <c r="DW891" s="113"/>
      <c r="DX891" s="113"/>
      <c r="DY891" s="113"/>
      <c r="DZ891" s="113"/>
      <c r="EA891" s="113"/>
      <c r="EB891" s="113"/>
      <c r="EC891" s="113"/>
      <c r="ED891" s="113"/>
      <c r="EE891" s="113"/>
      <c r="EF891" s="113"/>
      <c r="EG891" s="113"/>
      <c r="EH891" s="113"/>
      <c r="EI891" s="113"/>
      <c r="EJ891" s="113"/>
      <c r="EK891" s="113"/>
      <c r="EL891" s="113"/>
      <c r="EM891" s="113"/>
      <c r="EN891" s="113"/>
      <c r="EO891" s="113"/>
      <c r="EP891" s="113"/>
      <c r="EQ891" s="113"/>
      <c r="ER891" s="113"/>
    </row>
    <row r="892" spans="1:148">
      <c r="A892" s="113"/>
      <c r="B892" s="113"/>
      <c r="S892" s="113"/>
      <c r="T892" s="113"/>
      <c r="U892" s="113"/>
      <c r="V892" s="113"/>
      <c r="W892" s="113"/>
      <c r="X892" s="113"/>
      <c r="Y892" s="113"/>
      <c r="Z892" s="113"/>
      <c r="AA892" s="113"/>
      <c r="AB892" s="113"/>
      <c r="AC892" s="113"/>
      <c r="AD892" s="113"/>
      <c r="AE892" s="113"/>
      <c r="AF892" s="113"/>
      <c r="AG892" s="113"/>
      <c r="AH892" s="113"/>
      <c r="AI892" s="113"/>
      <c r="AJ892" s="113"/>
      <c r="AK892" s="113"/>
      <c r="AL892" s="113"/>
      <c r="AM892" s="113"/>
      <c r="AN892" s="113"/>
      <c r="AO892" s="113"/>
      <c r="AP892" s="113"/>
      <c r="AQ892" s="113"/>
      <c r="AR892" s="113"/>
      <c r="AS892" s="113"/>
      <c r="AT892" s="113"/>
      <c r="AU892" s="113"/>
      <c r="AV892" s="113"/>
      <c r="AW892" s="113"/>
      <c r="AX892" s="113"/>
      <c r="AY892" s="113"/>
      <c r="AZ892" s="113"/>
      <c r="BA892" s="113"/>
      <c r="BB892" s="113"/>
      <c r="BC892" s="113"/>
      <c r="BD892" s="113"/>
      <c r="BE892" s="113"/>
      <c r="BF892" s="113"/>
      <c r="BG892" s="113"/>
      <c r="BH892" s="113"/>
      <c r="BI892" s="113"/>
      <c r="BJ892" s="113"/>
      <c r="BK892" s="113"/>
      <c r="BL892" s="113"/>
      <c r="BM892" s="113"/>
      <c r="BN892" s="113"/>
      <c r="BO892" s="113"/>
      <c r="BP892" s="113"/>
      <c r="BQ892" s="113"/>
      <c r="BR892" s="113"/>
      <c r="BS892" s="113"/>
      <c r="BT892" s="113"/>
      <c r="BU892" s="113"/>
      <c r="BV892" s="113"/>
      <c r="BW892" s="113"/>
      <c r="BX892" s="113"/>
      <c r="BY892" s="113"/>
      <c r="BZ892" s="113"/>
      <c r="CA892" s="113"/>
      <c r="CB892" s="113"/>
      <c r="CC892" s="113"/>
      <c r="CD892" s="113"/>
      <c r="CE892" s="113"/>
      <c r="CF892" s="113"/>
      <c r="CG892" s="113"/>
      <c r="CH892" s="113"/>
      <c r="CI892" s="113"/>
      <c r="CJ892" s="113"/>
      <c r="CK892" s="113"/>
      <c r="CL892" s="113"/>
      <c r="CM892" s="113"/>
      <c r="CN892" s="113"/>
      <c r="CO892" s="113"/>
      <c r="CP892" s="113"/>
      <c r="CQ892" s="113"/>
      <c r="CR892" s="113"/>
      <c r="CS892" s="113"/>
      <c r="CT892" s="113"/>
      <c r="CU892" s="113"/>
      <c r="CV892" s="113"/>
      <c r="CW892" s="113"/>
      <c r="CX892" s="113"/>
      <c r="CY892" s="113"/>
      <c r="CZ892" s="113"/>
      <c r="DA892" s="113"/>
      <c r="DB892" s="113"/>
      <c r="DC892" s="113"/>
      <c r="DD892" s="113"/>
      <c r="DE892" s="113"/>
      <c r="DF892" s="113"/>
      <c r="DG892" s="113"/>
      <c r="DH892" s="113"/>
      <c r="DI892" s="113"/>
      <c r="DJ892" s="113"/>
      <c r="DK892" s="113"/>
      <c r="DL892" s="113"/>
      <c r="DM892" s="113"/>
      <c r="DN892" s="113"/>
      <c r="DO892" s="113"/>
      <c r="DP892" s="113"/>
      <c r="DQ892" s="113"/>
      <c r="DR892" s="113"/>
      <c r="DS892" s="113"/>
      <c r="DT892" s="113"/>
      <c r="DU892" s="113"/>
      <c r="DV892" s="113"/>
      <c r="DW892" s="113"/>
      <c r="DX892" s="113"/>
      <c r="DY892" s="113"/>
      <c r="DZ892" s="113"/>
      <c r="EA892" s="113"/>
      <c r="EB892" s="113"/>
      <c r="EC892" s="113"/>
      <c r="ED892" s="113"/>
      <c r="EE892" s="113"/>
      <c r="EF892" s="113"/>
      <c r="EG892" s="113"/>
      <c r="EH892" s="113"/>
      <c r="EI892" s="113"/>
      <c r="EJ892" s="113"/>
      <c r="EK892" s="113"/>
      <c r="EL892" s="113"/>
      <c r="EM892" s="113"/>
      <c r="EN892" s="113"/>
      <c r="EO892" s="113"/>
      <c r="EP892" s="113"/>
      <c r="EQ892" s="113"/>
      <c r="ER892" s="113"/>
    </row>
    <row r="893" spans="1:148">
      <c r="A893" s="113"/>
      <c r="B893" s="113"/>
      <c r="S893" s="113"/>
      <c r="T893" s="113"/>
      <c r="U893" s="113"/>
      <c r="V893" s="113"/>
      <c r="W893" s="113"/>
      <c r="X893" s="113"/>
      <c r="Y893" s="113"/>
      <c r="Z893" s="113"/>
      <c r="AA893" s="113"/>
      <c r="AB893" s="113"/>
      <c r="AC893" s="113"/>
      <c r="AD893" s="113"/>
      <c r="AE893" s="113"/>
      <c r="AF893" s="113"/>
      <c r="AG893" s="113"/>
      <c r="AH893" s="113"/>
      <c r="AI893" s="113"/>
      <c r="AJ893" s="113"/>
      <c r="AK893" s="113"/>
      <c r="AL893" s="113"/>
      <c r="AM893" s="113"/>
      <c r="AN893" s="113"/>
      <c r="AO893" s="113"/>
      <c r="AP893" s="113"/>
      <c r="AQ893" s="113"/>
      <c r="AR893" s="113"/>
      <c r="AS893" s="113"/>
      <c r="AT893" s="113"/>
      <c r="AU893" s="113"/>
      <c r="AV893" s="113"/>
      <c r="AW893" s="113"/>
      <c r="AX893" s="113"/>
      <c r="AY893" s="113"/>
      <c r="AZ893" s="113"/>
      <c r="BA893" s="113"/>
      <c r="BB893" s="113"/>
      <c r="BC893" s="113"/>
      <c r="BD893" s="113"/>
      <c r="BE893" s="113"/>
      <c r="BF893" s="113"/>
      <c r="BG893" s="113"/>
      <c r="BH893" s="113"/>
      <c r="BI893" s="113"/>
      <c r="BJ893" s="113"/>
      <c r="BK893" s="113"/>
      <c r="BL893" s="113"/>
      <c r="BM893" s="113"/>
      <c r="BN893" s="113"/>
      <c r="BO893" s="113"/>
      <c r="BP893" s="113"/>
      <c r="BQ893" s="113"/>
      <c r="BR893" s="113"/>
      <c r="BS893" s="113"/>
      <c r="BT893" s="113"/>
      <c r="BU893" s="113"/>
      <c r="BV893" s="113"/>
      <c r="BW893" s="113"/>
      <c r="BX893" s="113"/>
      <c r="BY893" s="113"/>
      <c r="BZ893" s="113"/>
      <c r="CA893" s="113"/>
      <c r="CB893" s="113"/>
      <c r="CC893" s="113"/>
      <c r="CD893" s="113"/>
      <c r="CE893" s="113"/>
      <c r="CF893" s="113"/>
      <c r="CG893" s="113"/>
      <c r="CH893" s="113"/>
      <c r="CI893" s="113"/>
      <c r="CJ893" s="113"/>
      <c r="CK893" s="113"/>
      <c r="CL893" s="113"/>
      <c r="CM893" s="113"/>
      <c r="CN893" s="113"/>
      <c r="CO893" s="113"/>
      <c r="CP893" s="113"/>
      <c r="CQ893" s="113"/>
      <c r="CR893" s="113"/>
      <c r="CS893" s="113"/>
      <c r="CT893" s="113"/>
      <c r="CU893" s="113"/>
      <c r="CV893" s="113"/>
      <c r="CW893" s="113"/>
      <c r="CX893" s="113"/>
      <c r="CY893" s="113"/>
      <c r="CZ893" s="113"/>
      <c r="DA893" s="113"/>
      <c r="DB893" s="113"/>
      <c r="DC893" s="113"/>
      <c r="DD893" s="113"/>
      <c r="DE893" s="113"/>
      <c r="DF893" s="113"/>
      <c r="DG893" s="113"/>
      <c r="DH893" s="113"/>
      <c r="DI893" s="113"/>
      <c r="DJ893" s="113"/>
      <c r="DK893" s="113"/>
      <c r="DL893" s="113"/>
      <c r="DM893" s="113"/>
      <c r="DN893" s="113"/>
      <c r="DO893" s="113"/>
      <c r="DP893" s="113"/>
      <c r="DQ893" s="113"/>
      <c r="DR893" s="113"/>
      <c r="DS893" s="113"/>
      <c r="DT893" s="113"/>
      <c r="DU893" s="113"/>
      <c r="DV893" s="113"/>
      <c r="DW893" s="113"/>
      <c r="DX893" s="113"/>
      <c r="DY893" s="113"/>
      <c r="DZ893" s="113"/>
      <c r="EA893" s="113"/>
      <c r="EB893" s="113"/>
      <c r="EC893" s="113"/>
      <c r="ED893" s="113"/>
      <c r="EE893" s="113"/>
      <c r="EF893" s="113"/>
      <c r="EG893" s="113"/>
      <c r="EH893" s="113"/>
      <c r="EI893" s="113"/>
      <c r="EJ893" s="113"/>
      <c r="EK893" s="113"/>
      <c r="EL893" s="113"/>
      <c r="EM893" s="113"/>
      <c r="EN893" s="113"/>
      <c r="EO893" s="113"/>
      <c r="EP893" s="113"/>
      <c r="EQ893" s="113"/>
      <c r="ER893" s="113"/>
    </row>
    <row r="894" spans="1:148">
      <c r="A894" s="113"/>
      <c r="B894" s="113"/>
      <c r="S894" s="113"/>
      <c r="T894" s="113"/>
      <c r="U894" s="113"/>
      <c r="V894" s="113"/>
      <c r="W894" s="113"/>
      <c r="X894" s="113"/>
      <c r="Y894" s="113"/>
      <c r="Z894" s="113"/>
      <c r="AA894" s="113"/>
      <c r="AB894" s="113"/>
      <c r="AC894" s="113"/>
      <c r="AD894" s="113"/>
      <c r="AE894" s="113"/>
      <c r="AF894" s="113"/>
      <c r="AG894" s="113"/>
      <c r="AH894" s="113"/>
      <c r="AI894" s="113"/>
      <c r="AJ894" s="113"/>
      <c r="AK894" s="113"/>
      <c r="AL894" s="113"/>
      <c r="AM894" s="113"/>
      <c r="AN894" s="113"/>
      <c r="AO894" s="113"/>
      <c r="AP894" s="113"/>
      <c r="AQ894" s="113"/>
      <c r="AR894" s="113"/>
      <c r="AS894" s="113"/>
      <c r="AT894" s="113"/>
      <c r="AU894" s="113"/>
      <c r="AV894" s="113"/>
      <c r="AW894" s="113"/>
      <c r="AX894" s="113"/>
      <c r="AY894" s="113"/>
      <c r="AZ894" s="113"/>
      <c r="BA894" s="113"/>
      <c r="BB894" s="113"/>
      <c r="BC894" s="113"/>
      <c r="BD894" s="113"/>
      <c r="BE894" s="113"/>
      <c r="BF894" s="113"/>
      <c r="BG894" s="113"/>
      <c r="BH894" s="113"/>
      <c r="BI894" s="113"/>
      <c r="BJ894" s="113"/>
      <c r="BK894" s="113"/>
      <c r="BL894" s="113"/>
      <c r="BM894" s="113"/>
      <c r="BN894" s="113"/>
      <c r="BO894" s="113"/>
      <c r="BP894" s="113"/>
      <c r="BQ894" s="113"/>
      <c r="BR894" s="113"/>
      <c r="BS894" s="113"/>
      <c r="BT894" s="113"/>
      <c r="BU894" s="113"/>
      <c r="BV894" s="113"/>
      <c r="BW894" s="113"/>
      <c r="BX894" s="113"/>
      <c r="BY894" s="113"/>
      <c r="BZ894" s="113"/>
      <c r="CA894" s="113"/>
      <c r="CB894" s="113"/>
      <c r="CC894" s="113"/>
      <c r="CD894" s="113"/>
      <c r="CE894" s="113"/>
      <c r="CF894" s="113"/>
      <c r="CG894" s="113"/>
      <c r="CH894" s="113"/>
      <c r="CI894" s="113"/>
      <c r="CJ894" s="113"/>
      <c r="CK894" s="113"/>
      <c r="CL894" s="113"/>
      <c r="CM894" s="113"/>
      <c r="CN894" s="113"/>
      <c r="CO894" s="113"/>
      <c r="CP894" s="113"/>
      <c r="CQ894" s="113"/>
      <c r="CR894" s="113"/>
      <c r="CS894" s="113"/>
      <c r="CT894" s="113"/>
      <c r="CU894" s="113"/>
      <c r="CV894" s="113"/>
      <c r="CW894" s="113"/>
      <c r="CX894" s="113"/>
      <c r="CY894" s="113"/>
      <c r="CZ894" s="113"/>
      <c r="DA894" s="113"/>
      <c r="DB894" s="113"/>
      <c r="DC894" s="113"/>
      <c r="DD894" s="113"/>
      <c r="DE894" s="113"/>
      <c r="DF894" s="113"/>
      <c r="DG894" s="113"/>
      <c r="DH894" s="113"/>
      <c r="DI894" s="113"/>
      <c r="DJ894" s="113"/>
      <c r="DK894" s="113"/>
      <c r="DL894" s="113"/>
      <c r="DM894" s="113"/>
      <c r="DN894" s="113"/>
      <c r="DO894" s="113"/>
      <c r="DP894" s="113"/>
      <c r="DQ894" s="113"/>
      <c r="DR894" s="113"/>
      <c r="DS894" s="113"/>
      <c r="DT894" s="113"/>
      <c r="DU894" s="113"/>
      <c r="DV894" s="113"/>
      <c r="DW894" s="113"/>
      <c r="DX894" s="113"/>
      <c r="DY894" s="113"/>
      <c r="DZ894" s="113"/>
      <c r="EA894" s="113"/>
      <c r="EB894" s="113"/>
      <c r="EC894" s="113"/>
      <c r="ED894" s="113"/>
      <c r="EE894" s="113"/>
      <c r="EF894" s="113"/>
      <c r="EG894" s="113"/>
      <c r="EH894" s="113"/>
      <c r="EI894" s="113"/>
      <c r="EJ894" s="113"/>
      <c r="EK894" s="113"/>
      <c r="EL894" s="113"/>
      <c r="EM894" s="113"/>
      <c r="EN894" s="113"/>
      <c r="EO894" s="113"/>
      <c r="EP894" s="113"/>
      <c r="EQ894" s="113"/>
      <c r="ER894" s="113"/>
    </row>
    <row r="895" spans="1:148">
      <c r="A895" s="113"/>
      <c r="B895" s="113"/>
      <c r="S895" s="113"/>
      <c r="T895" s="113"/>
      <c r="U895" s="113"/>
      <c r="V895" s="113"/>
      <c r="W895" s="113"/>
      <c r="X895" s="113"/>
      <c r="Y895" s="113"/>
      <c r="Z895" s="113"/>
      <c r="AA895" s="113"/>
      <c r="AB895" s="113"/>
      <c r="AC895" s="113"/>
      <c r="AD895" s="113"/>
      <c r="AE895" s="113"/>
      <c r="AF895" s="113"/>
      <c r="AG895" s="113"/>
      <c r="AH895" s="113"/>
      <c r="AI895" s="113"/>
      <c r="AJ895" s="113"/>
      <c r="AK895" s="113"/>
      <c r="AL895" s="113"/>
      <c r="AM895" s="113"/>
      <c r="AN895" s="113"/>
      <c r="AO895" s="113"/>
      <c r="AP895" s="113"/>
      <c r="AQ895" s="113"/>
      <c r="AR895" s="113"/>
      <c r="AS895" s="113"/>
      <c r="AT895" s="113"/>
      <c r="AU895" s="113"/>
      <c r="AV895" s="113"/>
      <c r="AW895" s="113"/>
      <c r="AX895" s="113"/>
      <c r="AY895" s="113"/>
      <c r="AZ895" s="113"/>
      <c r="BA895" s="113"/>
      <c r="BB895" s="113"/>
      <c r="BC895" s="113"/>
      <c r="BD895" s="113"/>
      <c r="BE895" s="113"/>
      <c r="BF895" s="113"/>
      <c r="BG895" s="113"/>
      <c r="BH895" s="113"/>
      <c r="BI895" s="113"/>
      <c r="BJ895" s="113"/>
      <c r="BK895" s="113"/>
      <c r="BL895" s="113"/>
      <c r="BM895" s="113"/>
      <c r="BN895" s="113"/>
      <c r="BO895" s="113"/>
      <c r="BP895" s="113"/>
      <c r="BQ895" s="113"/>
      <c r="BR895" s="113"/>
      <c r="BS895" s="113"/>
      <c r="BT895" s="113"/>
      <c r="BU895" s="113"/>
      <c r="BV895" s="113"/>
      <c r="BW895" s="113"/>
      <c r="BX895" s="113"/>
      <c r="BY895" s="113"/>
      <c r="BZ895" s="113"/>
      <c r="CA895" s="113"/>
      <c r="CB895" s="113"/>
      <c r="CC895" s="113"/>
      <c r="CD895" s="113"/>
      <c r="CE895" s="113"/>
      <c r="CF895" s="113"/>
      <c r="CG895" s="113"/>
      <c r="CH895" s="113"/>
      <c r="CI895" s="113"/>
      <c r="CJ895" s="113"/>
      <c r="CK895" s="113"/>
      <c r="CL895" s="113"/>
      <c r="CM895" s="113"/>
      <c r="CN895" s="113"/>
      <c r="CO895" s="113"/>
      <c r="CP895" s="113"/>
      <c r="CQ895" s="113"/>
      <c r="CR895" s="113"/>
      <c r="CS895" s="113"/>
      <c r="CT895" s="113"/>
      <c r="CU895" s="113"/>
      <c r="CV895" s="113"/>
      <c r="CW895" s="113"/>
      <c r="CX895" s="113"/>
      <c r="CY895" s="113"/>
      <c r="CZ895" s="113"/>
      <c r="DA895" s="113"/>
      <c r="DB895" s="113"/>
      <c r="DC895" s="113"/>
      <c r="DD895" s="113"/>
      <c r="DE895" s="113"/>
      <c r="DF895" s="113"/>
      <c r="DG895" s="113"/>
      <c r="DH895" s="113"/>
      <c r="DI895" s="113"/>
      <c r="DJ895" s="113"/>
      <c r="DK895" s="113"/>
      <c r="DL895" s="113"/>
      <c r="DM895" s="113"/>
      <c r="DN895" s="113"/>
      <c r="DO895" s="113"/>
      <c r="DP895" s="113"/>
      <c r="DQ895" s="113"/>
      <c r="DR895" s="113"/>
      <c r="DS895" s="113"/>
      <c r="DT895" s="113"/>
      <c r="DU895" s="113"/>
      <c r="DV895" s="113"/>
      <c r="DW895" s="113"/>
      <c r="DX895" s="113"/>
      <c r="DY895" s="113"/>
      <c r="DZ895" s="113"/>
      <c r="EA895" s="113"/>
      <c r="EB895" s="113"/>
      <c r="EC895" s="113"/>
      <c r="ED895" s="113"/>
      <c r="EE895" s="113"/>
      <c r="EF895" s="113"/>
      <c r="EG895" s="113"/>
      <c r="EH895" s="113"/>
      <c r="EI895" s="113"/>
      <c r="EJ895" s="113"/>
      <c r="EK895" s="113"/>
      <c r="EL895" s="113"/>
      <c r="EM895" s="113"/>
      <c r="EN895" s="113"/>
      <c r="EO895" s="113"/>
      <c r="EP895" s="113"/>
      <c r="EQ895" s="113"/>
      <c r="ER895" s="113"/>
    </row>
    <row r="896" spans="1:148">
      <c r="A896" s="113"/>
      <c r="B896" s="113"/>
      <c r="S896" s="113"/>
      <c r="T896" s="113"/>
      <c r="U896" s="113"/>
      <c r="V896" s="113"/>
      <c r="W896" s="113"/>
      <c r="X896" s="113"/>
      <c r="Y896" s="113"/>
      <c r="Z896" s="113"/>
      <c r="AA896" s="113"/>
      <c r="AB896" s="113"/>
      <c r="AC896" s="113"/>
      <c r="AD896" s="113"/>
      <c r="AE896" s="113"/>
      <c r="AF896" s="113"/>
      <c r="AG896" s="113"/>
      <c r="AH896" s="113"/>
      <c r="AI896" s="113"/>
      <c r="AJ896" s="113"/>
      <c r="AK896" s="113"/>
      <c r="AL896" s="113"/>
      <c r="AM896" s="113"/>
      <c r="AN896" s="113"/>
      <c r="AO896" s="113"/>
      <c r="AP896" s="113"/>
      <c r="AQ896" s="113"/>
      <c r="AR896" s="113"/>
      <c r="AS896" s="113"/>
      <c r="AT896" s="113"/>
      <c r="AU896" s="113"/>
      <c r="AV896" s="113"/>
      <c r="AW896" s="113"/>
      <c r="AX896" s="113"/>
      <c r="AY896" s="113"/>
      <c r="AZ896" s="113"/>
      <c r="BA896" s="113"/>
      <c r="BB896" s="113"/>
      <c r="BC896" s="113"/>
      <c r="BD896" s="113"/>
      <c r="BE896" s="113"/>
      <c r="BF896" s="113"/>
      <c r="BG896" s="113"/>
      <c r="BH896" s="113"/>
      <c r="BI896" s="113"/>
      <c r="BJ896" s="113"/>
      <c r="BK896" s="113"/>
      <c r="BL896" s="113"/>
      <c r="BM896" s="113"/>
      <c r="BN896" s="113"/>
      <c r="BO896" s="113"/>
      <c r="BP896" s="113"/>
      <c r="BQ896" s="113"/>
      <c r="BR896" s="113"/>
      <c r="BS896" s="113"/>
      <c r="BT896" s="113"/>
      <c r="BU896" s="113"/>
      <c r="BV896" s="113"/>
      <c r="BW896" s="113"/>
      <c r="BX896" s="113"/>
      <c r="BY896" s="113"/>
      <c r="BZ896" s="113"/>
      <c r="CA896" s="113"/>
      <c r="CB896" s="113"/>
      <c r="CC896" s="113"/>
      <c r="CD896" s="113"/>
      <c r="CE896" s="113"/>
      <c r="CF896" s="113"/>
      <c r="CG896" s="113"/>
      <c r="CH896" s="113"/>
      <c r="CI896" s="113"/>
      <c r="CJ896" s="113"/>
      <c r="CK896" s="113"/>
      <c r="CL896" s="113"/>
      <c r="CM896" s="113"/>
      <c r="CN896" s="113"/>
      <c r="CO896" s="113"/>
      <c r="CP896" s="113"/>
      <c r="CQ896" s="113"/>
      <c r="CR896" s="113"/>
      <c r="CS896" s="113"/>
      <c r="CT896" s="113"/>
      <c r="CU896" s="113"/>
      <c r="CV896" s="113"/>
      <c r="CW896" s="113"/>
      <c r="CX896" s="113"/>
      <c r="CY896" s="113"/>
      <c r="CZ896" s="113"/>
      <c r="DA896" s="113"/>
      <c r="DB896" s="113"/>
      <c r="DC896" s="113"/>
      <c r="DD896" s="113"/>
      <c r="DE896" s="113"/>
      <c r="DF896" s="113"/>
      <c r="DG896" s="113"/>
      <c r="DH896" s="113"/>
      <c r="DI896" s="113"/>
      <c r="DJ896" s="113"/>
      <c r="DK896" s="113"/>
      <c r="DL896" s="113"/>
      <c r="DM896" s="113"/>
      <c r="DN896" s="113"/>
      <c r="DO896" s="113"/>
      <c r="DP896" s="113"/>
      <c r="DQ896" s="113"/>
      <c r="DR896" s="113"/>
      <c r="DS896" s="113"/>
      <c r="DT896" s="113"/>
      <c r="DU896" s="113"/>
      <c r="DV896" s="113"/>
      <c r="DW896" s="113"/>
      <c r="DX896" s="113"/>
      <c r="DY896" s="113"/>
      <c r="DZ896" s="113"/>
      <c r="EA896" s="113"/>
      <c r="EB896" s="113"/>
      <c r="EC896" s="113"/>
      <c r="ED896" s="113"/>
      <c r="EE896" s="113"/>
      <c r="EF896" s="113"/>
      <c r="EG896" s="113"/>
      <c r="EH896" s="113"/>
      <c r="EI896" s="113"/>
      <c r="EJ896" s="113"/>
      <c r="EK896" s="113"/>
      <c r="EL896" s="113"/>
      <c r="EM896" s="113"/>
      <c r="EN896" s="113"/>
      <c r="EO896" s="113"/>
      <c r="EP896" s="113"/>
      <c r="EQ896" s="113"/>
      <c r="ER896" s="113"/>
    </row>
    <row r="897" spans="1:148">
      <c r="A897" s="113"/>
      <c r="B897" s="113"/>
      <c r="S897" s="113"/>
      <c r="T897" s="113"/>
      <c r="U897" s="113"/>
      <c r="V897" s="113"/>
      <c r="W897" s="113"/>
      <c r="X897" s="113"/>
      <c r="Y897" s="113"/>
      <c r="Z897" s="113"/>
      <c r="AA897" s="113"/>
      <c r="AB897" s="113"/>
      <c r="AC897" s="113"/>
      <c r="AD897" s="113"/>
      <c r="AE897" s="113"/>
      <c r="AF897" s="113"/>
      <c r="AG897" s="113"/>
      <c r="AH897" s="113"/>
      <c r="AI897" s="113"/>
      <c r="AJ897" s="113"/>
      <c r="AK897" s="113"/>
      <c r="AL897" s="113"/>
      <c r="AM897" s="113"/>
      <c r="AN897" s="113"/>
      <c r="AO897" s="113"/>
      <c r="AP897" s="113"/>
      <c r="AQ897" s="113"/>
      <c r="AR897" s="113"/>
      <c r="AS897" s="113"/>
      <c r="AT897" s="113"/>
      <c r="AU897" s="113"/>
      <c r="AV897" s="113"/>
      <c r="AW897" s="113"/>
      <c r="AX897" s="113"/>
      <c r="AY897" s="113"/>
      <c r="AZ897" s="113"/>
      <c r="BA897" s="113"/>
      <c r="BB897" s="113"/>
      <c r="BC897" s="113"/>
      <c r="BD897" s="113"/>
      <c r="BE897" s="113"/>
      <c r="BF897" s="113"/>
      <c r="BG897" s="113"/>
      <c r="BH897" s="113"/>
      <c r="BI897" s="113"/>
      <c r="BJ897" s="113"/>
      <c r="BK897" s="113"/>
      <c r="BL897" s="113"/>
      <c r="BM897" s="113"/>
      <c r="BN897" s="113"/>
      <c r="BO897" s="113"/>
      <c r="BP897" s="113"/>
      <c r="BQ897" s="113"/>
      <c r="BR897" s="113"/>
      <c r="BS897" s="113"/>
      <c r="BT897" s="113"/>
      <c r="BU897" s="113"/>
      <c r="BV897" s="113"/>
      <c r="BW897" s="113"/>
      <c r="BX897" s="113"/>
      <c r="BY897" s="113"/>
      <c r="BZ897" s="113"/>
      <c r="CA897" s="113"/>
      <c r="CB897" s="113"/>
      <c r="CC897" s="113"/>
      <c r="CD897" s="113"/>
      <c r="CE897" s="113"/>
      <c r="CF897" s="113"/>
      <c r="CG897" s="113"/>
      <c r="CH897" s="113"/>
      <c r="CI897" s="113"/>
      <c r="CJ897" s="113"/>
      <c r="CK897" s="113"/>
      <c r="CL897" s="113"/>
      <c r="CM897" s="113"/>
      <c r="CN897" s="113"/>
      <c r="CO897" s="113"/>
      <c r="CP897" s="113"/>
      <c r="CQ897" s="113"/>
      <c r="CR897" s="113"/>
      <c r="CS897" s="113"/>
      <c r="CT897" s="113"/>
      <c r="CU897" s="113"/>
      <c r="CV897" s="113"/>
      <c r="CW897" s="113"/>
      <c r="CX897" s="113"/>
      <c r="CY897" s="113"/>
      <c r="CZ897" s="113"/>
      <c r="DA897" s="113"/>
      <c r="DB897" s="113"/>
      <c r="DC897" s="113"/>
      <c r="DD897" s="113"/>
      <c r="DE897" s="113"/>
      <c r="DF897" s="113"/>
      <c r="DG897" s="113"/>
      <c r="DH897" s="113"/>
      <c r="DI897" s="113"/>
      <c r="DJ897" s="113"/>
      <c r="DK897" s="113"/>
      <c r="DL897" s="113"/>
      <c r="DM897" s="113"/>
      <c r="DN897" s="113"/>
      <c r="DO897" s="113"/>
      <c r="DP897" s="113"/>
      <c r="DQ897" s="113"/>
      <c r="DR897" s="113"/>
      <c r="DS897" s="113"/>
      <c r="DT897" s="113"/>
      <c r="DU897" s="113"/>
      <c r="DV897" s="113"/>
      <c r="DW897" s="113"/>
      <c r="DX897" s="113"/>
      <c r="DY897" s="113"/>
      <c r="DZ897" s="113"/>
      <c r="EA897" s="113"/>
      <c r="EB897" s="113"/>
      <c r="EC897" s="113"/>
      <c r="ED897" s="113"/>
      <c r="EE897" s="113"/>
      <c r="EF897" s="113"/>
      <c r="EG897" s="113"/>
      <c r="EH897" s="113"/>
      <c r="EI897" s="113"/>
      <c r="EJ897" s="113"/>
      <c r="EK897" s="113"/>
      <c r="EL897" s="113"/>
      <c r="EM897" s="113"/>
      <c r="EN897" s="113"/>
      <c r="EO897" s="113"/>
      <c r="EP897" s="113"/>
      <c r="EQ897" s="113"/>
      <c r="ER897" s="113"/>
    </row>
    <row r="898" spans="1:148">
      <c r="A898" s="113"/>
      <c r="B898" s="113"/>
      <c r="S898" s="113"/>
      <c r="T898" s="113"/>
      <c r="U898" s="113"/>
      <c r="V898" s="113"/>
      <c r="W898" s="113"/>
      <c r="X898" s="113"/>
      <c r="Y898" s="113"/>
      <c r="Z898" s="113"/>
      <c r="AA898" s="113"/>
      <c r="AB898" s="113"/>
      <c r="AC898" s="113"/>
      <c r="AD898" s="113"/>
      <c r="AE898" s="113"/>
      <c r="AF898" s="113"/>
      <c r="AG898" s="113"/>
      <c r="AH898" s="113"/>
      <c r="AI898" s="113"/>
      <c r="AJ898" s="113"/>
      <c r="AK898" s="113"/>
      <c r="AL898" s="113"/>
      <c r="AM898" s="113"/>
      <c r="AN898" s="113"/>
      <c r="AO898" s="113"/>
      <c r="AP898" s="113"/>
      <c r="AQ898" s="113"/>
      <c r="AR898" s="113"/>
      <c r="AS898" s="113"/>
      <c r="AT898" s="113"/>
      <c r="AU898" s="113"/>
      <c r="AV898" s="113"/>
      <c r="AW898" s="113"/>
      <c r="AX898" s="113"/>
      <c r="AY898" s="113"/>
      <c r="AZ898" s="113"/>
      <c r="BA898" s="113"/>
      <c r="BB898" s="113"/>
      <c r="BC898" s="113"/>
      <c r="BD898" s="113"/>
      <c r="BE898" s="113"/>
      <c r="BF898" s="113"/>
      <c r="BG898" s="113"/>
      <c r="BH898" s="113"/>
      <c r="BI898" s="113"/>
      <c r="BJ898" s="113"/>
      <c r="BK898" s="113"/>
      <c r="BL898" s="113"/>
      <c r="BM898" s="113"/>
      <c r="BN898" s="113"/>
      <c r="BO898" s="113"/>
      <c r="BP898" s="113"/>
      <c r="BQ898" s="113"/>
      <c r="BR898" s="113"/>
      <c r="BS898" s="113"/>
      <c r="BT898" s="113"/>
      <c r="BU898" s="113"/>
      <c r="BV898" s="113"/>
      <c r="BW898" s="113"/>
      <c r="BX898" s="113"/>
      <c r="BY898" s="113"/>
      <c r="BZ898" s="113"/>
      <c r="CA898" s="113"/>
      <c r="CB898" s="113"/>
      <c r="CC898" s="113"/>
      <c r="CD898" s="113"/>
      <c r="CE898" s="113"/>
      <c r="CF898" s="113"/>
      <c r="CG898" s="113"/>
      <c r="CH898" s="113"/>
      <c r="CI898" s="113"/>
      <c r="CJ898" s="113"/>
      <c r="CK898" s="113"/>
      <c r="CL898" s="113"/>
      <c r="CM898" s="113"/>
      <c r="CN898" s="113"/>
      <c r="CO898" s="113"/>
      <c r="CP898" s="113"/>
      <c r="CQ898" s="113"/>
      <c r="CR898" s="113"/>
      <c r="CS898" s="113"/>
      <c r="CT898" s="113"/>
      <c r="CU898" s="113"/>
      <c r="CV898" s="113"/>
      <c r="CW898" s="113"/>
      <c r="CX898" s="113"/>
      <c r="CY898" s="113"/>
      <c r="CZ898" s="113"/>
      <c r="DA898" s="113"/>
      <c r="DB898" s="113"/>
      <c r="DC898" s="113"/>
      <c r="DD898" s="113"/>
      <c r="DE898" s="113"/>
      <c r="DF898" s="113"/>
      <c r="DG898" s="113"/>
      <c r="DH898" s="113"/>
      <c r="DI898" s="113"/>
      <c r="DJ898" s="113"/>
      <c r="DK898" s="113"/>
      <c r="DL898" s="113"/>
      <c r="DM898" s="113"/>
      <c r="DN898" s="113"/>
      <c r="DO898" s="113"/>
      <c r="DP898" s="113"/>
      <c r="DQ898" s="113"/>
      <c r="DR898" s="113"/>
      <c r="DS898" s="113"/>
      <c r="DT898" s="113"/>
      <c r="DU898" s="113"/>
      <c r="DV898" s="113"/>
      <c r="DW898" s="113"/>
      <c r="DX898" s="113"/>
      <c r="DY898" s="113"/>
      <c r="DZ898" s="113"/>
      <c r="EA898" s="113"/>
      <c r="EB898" s="113"/>
      <c r="EC898" s="113"/>
      <c r="ED898" s="113"/>
      <c r="EE898" s="113"/>
      <c r="EF898" s="113"/>
      <c r="EG898" s="113"/>
      <c r="EH898" s="113"/>
      <c r="EI898" s="113"/>
      <c r="EJ898" s="113"/>
      <c r="EK898" s="113"/>
      <c r="EL898" s="113"/>
      <c r="EM898" s="113"/>
      <c r="EN898" s="113"/>
      <c r="EO898" s="113"/>
      <c r="EP898" s="113"/>
      <c r="EQ898" s="113"/>
      <c r="ER898" s="113"/>
    </row>
    <row r="899" spans="1:148">
      <c r="A899" s="113"/>
      <c r="B899" s="113"/>
      <c r="S899" s="113"/>
      <c r="T899" s="113"/>
      <c r="U899" s="113"/>
      <c r="V899" s="113"/>
      <c r="W899" s="113"/>
      <c r="X899" s="113"/>
      <c r="Y899" s="113"/>
      <c r="Z899" s="113"/>
      <c r="AA899" s="113"/>
      <c r="AB899" s="113"/>
      <c r="AC899" s="113"/>
      <c r="AD899" s="113"/>
      <c r="AE899" s="113"/>
      <c r="AF899" s="113"/>
      <c r="AG899" s="113"/>
      <c r="AH899" s="113"/>
      <c r="AI899" s="113"/>
      <c r="AJ899" s="113"/>
      <c r="AK899" s="113"/>
      <c r="AL899" s="113"/>
      <c r="AM899" s="113"/>
      <c r="AN899" s="113"/>
      <c r="AO899" s="113"/>
      <c r="AP899" s="113"/>
      <c r="AQ899" s="113"/>
      <c r="AR899" s="113"/>
      <c r="AS899" s="113"/>
      <c r="AT899" s="113"/>
      <c r="AU899" s="113"/>
      <c r="AV899" s="113"/>
      <c r="AW899" s="113"/>
      <c r="AX899" s="113"/>
      <c r="AY899" s="113"/>
      <c r="AZ899" s="113"/>
      <c r="BA899" s="113"/>
      <c r="BB899" s="113"/>
      <c r="BC899" s="113"/>
      <c r="BD899" s="113"/>
      <c r="BE899" s="113"/>
      <c r="BF899" s="113"/>
      <c r="BG899" s="113"/>
      <c r="BH899" s="113"/>
      <c r="BI899" s="113"/>
      <c r="BJ899" s="113"/>
      <c r="BK899" s="113"/>
      <c r="BL899" s="113"/>
      <c r="BM899" s="113"/>
      <c r="BN899" s="113"/>
      <c r="BO899" s="113"/>
      <c r="BP899" s="113"/>
      <c r="BQ899" s="113"/>
      <c r="BR899" s="113"/>
      <c r="BS899" s="113"/>
      <c r="BT899" s="113"/>
      <c r="BU899" s="113"/>
      <c r="BV899" s="113"/>
      <c r="BW899" s="113"/>
      <c r="BX899" s="113"/>
      <c r="BY899" s="113"/>
      <c r="BZ899" s="113"/>
      <c r="CA899" s="113"/>
      <c r="CB899" s="113"/>
      <c r="CC899" s="113"/>
      <c r="CD899" s="113"/>
      <c r="CE899" s="113"/>
      <c r="CF899" s="113"/>
      <c r="CG899" s="113"/>
      <c r="CH899" s="113"/>
      <c r="CI899" s="113"/>
      <c r="CJ899" s="113"/>
      <c r="CK899" s="113"/>
      <c r="CL899" s="113"/>
      <c r="CM899" s="113"/>
      <c r="CN899" s="113"/>
      <c r="CO899" s="113"/>
      <c r="CP899" s="113"/>
      <c r="CQ899" s="113"/>
      <c r="CR899" s="113"/>
      <c r="CS899" s="113"/>
      <c r="CT899" s="113"/>
      <c r="CU899" s="113"/>
      <c r="CV899" s="113"/>
      <c r="CW899" s="113"/>
      <c r="CX899" s="113"/>
      <c r="CY899" s="113"/>
      <c r="CZ899" s="113"/>
      <c r="DA899" s="113"/>
      <c r="DB899" s="113"/>
      <c r="DC899" s="113"/>
      <c r="DD899" s="113"/>
      <c r="DE899" s="113"/>
      <c r="DF899" s="113"/>
      <c r="DG899" s="113"/>
      <c r="DH899" s="113"/>
      <c r="DI899" s="113"/>
      <c r="DJ899" s="113"/>
      <c r="DK899" s="113"/>
      <c r="DL899" s="113"/>
      <c r="DM899" s="113"/>
      <c r="DN899" s="113"/>
      <c r="DO899" s="113"/>
      <c r="DP899" s="113"/>
      <c r="DQ899" s="113"/>
      <c r="DR899" s="113"/>
      <c r="DS899" s="113"/>
      <c r="DT899" s="113"/>
      <c r="DU899" s="113"/>
      <c r="DV899" s="113"/>
      <c r="DW899" s="113"/>
      <c r="DX899" s="113"/>
      <c r="DY899" s="113"/>
      <c r="DZ899" s="113"/>
      <c r="EA899" s="113"/>
      <c r="EB899" s="113"/>
      <c r="EC899" s="113"/>
      <c r="ED899" s="113"/>
      <c r="EE899" s="113"/>
      <c r="EF899" s="113"/>
      <c r="EG899" s="113"/>
      <c r="EH899" s="113"/>
      <c r="EI899" s="113"/>
      <c r="EJ899" s="113"/>
      <c r="EK899" s="113"/>
      <c r="EL899" s="113"/>
      <c r="EM899" s="113"/>
      <c r="EN899" s="113"/>
      <c r="EO899" s="113"/>
      <c r="EP899" s="113"/>
      <c r="EQ899" s="113"/>
      <c r="ER899" s="113"/>
    </row>
    <row r="900" spans="1:148">
      <c r="A900" s="113"/>
      <c r="B900" s="113"/>
      <c r="S900" s="113"/>
      <c r="T900" s="113"/>
      <c r="U900" s="113"/>
      <c r="V900" s="113"/>
      <c r="W900" s="113"/>
      <c r="X900" s="113"/>
      <c r="Y900" s="113"/>
      <c r="Z900" s="113"/>
      <c r="AA900" s="113"/>
      <c r="AB900" s="113"/>
      <c r="AC900" s="113"/>
      <c r="AD900" s="113"/>
      <c r="AE900" s="113"/>
      <c r="AF900" s="113"/>
      <c r="AG900" s="113"/>
      <c r="AH900" s="113"/>
      <c r="AI900" s="113"/>
      <c r="AJ900" s="113"/>
      <c r="AK900" s="113"/>
      <c r="AL900" s="113"/>
      <c r="AM900" s="113"/>
      <c r="AN900" s="113"/>
      <c r="AO900" s="113"/>
      <c r="AP900" s="113"/>
      <c r="AQ900" s="113"/>
      <c r="AR900" s="113"/>
      <c r="AS900" s="113"/>
      <c r="AT900" s="113"/>
      <c r="AU900" s="113"/>
      <c r="AV900" s="113"/>
      <c r="AW900" s="113"/>
      <c r="AX900" s="113"/>
      <c r="AY900" s="113"/>
      <c r="AZ900" s="113"/>
      <c r="BA900" s="113"/>
      <c r="BB900" s="113"/>
      <c r="BC900" s="113"/>
      <c r="BD900" s="113"/>
      <c r="BE900" s="113"/>
      <c r="BF900" s="113"/>
      <c r="BG900" s="113"/>
      <c r="BH900" s="113"/>
      <c r="BI900" s="113"/>
      <c r="BJ900" s="113"/>
      <c r="BK900" s="113"/>
      <c r="BL900" s="113"/>
      <c r="BM900" s="113"/>
      <c r="BN900" s="113"/>
      <c r="BO900" s="113"/>
      <c r="BP900" s="113"/>
      <c r="BQ900" s="113"/>
      <c r="BR900" s="113"/>
      <c r="BS900" s="113"/>
      <c r="BT900" s="113"/>
      <c r="BU900" s="113"/>
      <c r="BV900" s="113"/>
      <c r="BW900" s="113"/>
      <c r="BX900" s="113"/>
      <c r="BY900" s="113"/>
      <c r="BZ900" s="113"/>
      <c r="CA900" s="113"/>
      <c r="CB900" s="113"/>
      <c r="CC900" s="113"/>
      <c r="CD900" s="113"/>
      <c r="CE900" s="113"/>
      <c r="CF900" s="113"/>
      <c r="CG900" s="113"/>
      <c r="CH900" s="113"/>
      <c r="CI900" s="113"/>
      <c r="CJ900" s="113"/>
      <c r="CK900" s="113"/>
      <c r="CL900" s="113"/>
      <c r="CM900" s="113"/>
      <c r="CN900" s="113"/>
      <c r="CO900" s="113"/>
      <c r="CP900" s="113"/>
      <c r="CQ900" s="113"/>
      <c r="CR900" s="113"/>
      <c r="CS900" s="113"/>
      <c r="CT900" s="113"/>
      <c r="CU900" s="113"/>
      <c r="CV900" s="113"/>
      <c r="CW900" s="113"/>
      <c r="CX900" s="113"/>
      <c r="CY900" s="113"/>
      <c r="CZ900" s="113"/>
      <c r="DA900" s="113"/>
      <c r="DB900" s="113"/>
      <c r="DC900" s="113"/>
      <c r="DD900" s="113"/>
      <c r="DE900" s="113"/>
      <c r="DF900" s="113"/>
      <c r="DG900" s="113"/>
      <c r="DH900" s="113"/>
      <c r="DI900" s="113"/>
      <c r="DJ900" s="113"/>
      <c r="DK900" s="113"/>
      <c r="DL900" s="113"/>
      <c r="DM900" s="113"/>
      <c r="DN900" s="113"/>
      <c r="DO900" s="113"/>
      <c r="DP900" s="113"/>
      <c r="DQ900" s="113"/>
      <c r="DR900" s="113"/>
      <c r="DS900" s="113"/>
      <c r="DT900" s="113"/>
      <c r="DU900" s="113"/>
      <c r="DV900" s="113"/>
      <c r="DW900" s="113"/>
      <c r="DX900" s="113"/>
      <c r="DY900" s="113"/>
      <c r="DZ900" s="113"/>
      <c r="EA900" s="113"/>
      <c r="EB900" s="113"/>
      <c r="EC900" s="113"/>
      <c r="ED900" s="113"/>
      <c r="EE900" s="113"/>
      <c r="EF900" s="113"/>
      <c r="EG900" s="113"/>
      <c r="EH900" s="113"/>
      <c r="EI900" s="113"/>
      <c r="EJ900" s="113"/>
      <c r="EK900" s="113"/>
      <c r="EL900" s="113"/>
      <c r="EM900" s="113"/>
      <c r="EN900" s="113"/>
      <c r="EO900" s="113"/>
      <c r="EP900" s="113"/>
      <c r="EQ900" s="113"/>
      <c r="ER900" s="113"/>
    </row>
    <row r="901" spans="1:148">
      <c r="A901" s="113"/>
      <c r="B901" s="113"/>
      <c r="S901" s="113"/>
      <c r="T901" s="113"/>
      <c r="U901" s="113"/>
      <c r="V901" s="113"/>
      <c r="W901" s="113"/>
      <c r="X901" s="113"/>
      <c r="Y901" s="113"/>
      <c r="Z901" s="113"/>
      <c r="AA901" s="113"/>
      <c r="AB901" s="113"/>
      <c r="AC901" s="113"/>
      <c r="AD901" s="113"/>
      <c r="AE901" s="113"/>
      <c r="AF901" s="113"/>
      <c r="AG901" s="113"/>
      <c r="AH901" s="113"/>
      <c r="AI901" s="113"/>
      <c r="AJ901" s="113"/>
      <c r="AK901" s="113"/>
      <c r="AL901" s="113"/>
      <c r="AM901" s="113"/>
      <c r="AN901" s="113"/>
      <c r="AO901" s="113"/>
      <c r="AP901" s="113"/>
      <c r="AQ901" s="113"/>
      <c r="AR901" s="113"/>
      <c r="AS901" s="113"/>
      <c r="AT901" s="113"/>
      <c r="AU901" s="113"/>
      <c r="AV901" s="113"/>
      <c r="AW901" s="113"/>
      <c r="AX901" s="113"/>
      <c r="AY901" s="113"/>
      <c r="AZ901" s="113"/>
      <c r="BA901" s="113"/>
      <c r="BB901" s="113"/>
      <c r="BC901" s="113"/>
      <c r="BD901" s="113"/>
      <c r="BE901" s="113"/>
      <c r="BF901" s="113"/>
      <c r="BG901" s="113"/>
      <c r="BH901" s="113"/>
      <c r="BI901" s="113"/>
      <c r="BJ901" s="113"/>
      <c r="BK901" s="113"/>
      <c r="BL901" s="113"/>
      <c r="BM901" s="113"/>
      <c r="BN901" s="113"/>
      <c r="BO901" s="113"/>
      <c r="BP901" s="113"/>
      <c r="BQ901" s="113"/>
      <c r="BR901" s="113"/>
      <c r="BS901" s="113"/>
      <c r="BT901" s="113"/>
      <c r="BU901" s="113"/>
      <c r="BV901" s="113"/>
      <c r="BW901" s="113"/>
      <c r="BX901" s="113"/>
      <c r="BY901" s="113"/>
      <c r="BZ901" s="113"/>
      <c r="CA901" s="113"/>
      <c r="CB901" s="113"/>
      <c r="CC901" s="113"/>
      <c r="CD901" s="113"/>
      <c r="CE901" s="113"/>
      <c r="CF901" s="113"/>
      <c r="CG901" s="113"/>
      <c r="CH901" s="113"/>
      <c r="CI901" s="113"/>
      <c r="CJ901" s="113"/>
      <c r="CK901" s="113"/>
      <c r="CL901" s="113"/>
      <c r="CM901" s="113"/>
      <c r="CN901" s="113"/>
      <c r="CO901" s="113"/>
      <c r="CP901" s="113"/>
      <c r="CQ901" s="113"/>
      <c r="CR901" s="113"/>
      <c r="CS901" s="113"/>
      <c r="CT901" s="113"/>
      <c r="CU901" s="113"/>
      <c r="CV901" s="113"/>
      <c r="CW901" s="113"/>
      <c r="CX901" s="113"/>
      <c r="CY901" s="113"/>
      <c r="CZ901" s="113"/>
      <c r="DA901" s="113"/>
      <c r="DB901" s="113"/>
      <c r="DC901" s="113"/>
      <c r="DD901" s="113"/>
      <c r="DE901" s="113"/>
      <c r="DF901" s="113"/>
      <c r="DG901" s="113"/>
      <c r="DH901" s="113"/>
      <c r="DI901" s="113"/>
      <c r="DJ901" s="113"/>
      <c r="DK901" s="113"/>
      <c r="DL901" s="113"/>
      <c r="DM901" s="113"/>
      <c r="DN901" s="113"/>
      <c r="DO901" s="113"/>
      <c r="DP901" s="113"/>
      <c r="DQ901" s="113"/>
      <c r="DR901" s="113"/>
      <c r="DS901" s="113"/>
      <c r="DT901" s="113"/>
      <c r="DU901" s="113"/>
      <c r="DV901" s="113"/>
      <c r="DW901" s="113"/>
      <c r="DX901" s="113"/>
      <c r="DY901" s="113"/>
      <c r="DZ901" s="113"/>
      <c r="EA901" s="113"/>
      <c r="EB901" s="113"/>
      <c r="EC901" s="113"/>
      <c r="ED901" s="113"/>
      <c r="EE901" s="113"/>
      <c r="EF901" s="113"/>
      <c r="EG901" s="113"/>
      <c r="EH901" s="113"/>
      <c r="EI901" s="113"/>
      <c r="EJ901" s="113"/>
      <c r="EK901" s="113"/>
      <c r="EL901" s="113"/>
      <c r="EM901" s="113"/>
      <c r="EN901" s="113"/>
      <c r="EO901" s="113"/>
      <c r="EP901" s="113"/>
      <c r="EQ901" s="113"/>
      <c r="ER901" s="113"/>
    </row>
    <row r="902" spans="1:148">
      <c r="A902" s="113"/>
      <c r="B902" s="113"/>
      <c r="S902" s="113"/>
      <c r="T902" s="113"/>
      <c r="U902" s="113"/>
      <c r="V902" s="113"/>
      <c r="W902" s="113"/>
      <c r="X902" s="113"/>
      <c r="Y902" s="113"/>
      <c r="Z902" s="113"/>
      <c r="AA902" s="113"/>
      <c r="AB902" s="113"/>
      <c r="AC902" s="113"/>
      <c r="AD902" s="113"/>
      <c r="AE902" s="113"/>
      <c r="AF902" s="113"/>
      <c r="AG902" s="113"/>
      <c r="AH902" s="113"/>
      <c r="AI902" s="113"/>
      <c r="AJ902" s="113"/>
      <c r="AK902" s="113"/>
      <c r="AL902" s="113"/>
      <c r="AM902" s="113"/>
      <c r="AN902" s="113"/>
      <c r="AO902" s="113"/>
      <c r="AP902" s="113"/>
      <c r="AQ902" s="113"/>
      <c r="AR902" s="113"/>
      <c r="AS902" s="113"/>
      <c r="AT902" s="113"/>
      <c r="AU902" s="113"/>
      <c r="AV902" s="113"/>
      <c r="AW902" s="113"/>
      <c r="AX902" s="113"/>
      <c r="AY902" s="113"/>
      <c r="AZ902" s="113"/>
      <c r="BA902" s="113"/>
      <c r="BB902" s="113"/>
      <c r="BC902" s="113"/>
      <c r="BD902" s="113"/>
      <c r="BE902" s="113"/>
      <c r="BF902" s="113"/>
      <c r="BG902" s="113"/>
      <c r="BH902" s="113"/>
      <c r="BI902" s="113"/>
      <c r="BJ902" s="113"/>
      <c r="BK902" s="113"/>
      <c r="BL902" s="113"/>
      <c r="BM902" s="113"/>
      <c r="BN902" s="113"/>
      <c r="BO902" s="113"/>
      <c r="BP902" s="113"/>
      <c r="BQ902" s="113"/>
      <c r="BR902" s="113"/>
      <c r="BS902" s="113"/>
      <c r="BT902" s="113"/>
      <c r="BU902" s="113"/>
      <c r="BV902" s="113"/>
      <c r="BW902" s="113"/>
      <c r="BX902" s="113"/>
      <c r="BY902" s="113"/>
      <c r="BZ902" s="113"/>
      <c r="CA902" s="113"/>
      <c r="CB902" s="113"/>
      <c r="CC902" s="113"/>
      <c r="CD902" s="113"/>
      <c r="CE902" s="113"/>
      <c r="CF902" s="113"/>
      <c r="CG902" s="113"/>
      <c r="CH902" s="113"/>
      <c r="CI902" s="113"/>
      <c r="CJ902" s="113"/>
      <c r="CK902" s="113"/>
      <c r="CL902" s="113"/>
      <c r="CM902" s="113"/>
      <c r="CN902" s="113"/>
      <c r="CO902" s="113"/>
      <c r="CP902" s="113"/>
      <c r="CQ902" s="113"/>
      <c r="CR902" s="113"/>
      <c r="CS902" s="113"/>
      <c r="CT902" s="113"/>
      <c r="CU902" s="113"/>
      <c r="CV902" s="113"/>
      <c r="CW902" s="113"/>
      <c r="CX902" s="113"/>
      <c r="CY902" s="113"/>
      <c r="CZ902" s="113"/>
      <c r="DA902" s="113"/>
      <c r="DB902" s="113"/>
      <c r="DC902" s="113"/>
      <c r="DD902" s="113"/>
      <c r="DE902" s="113"/>
      <c r="DF902" s="113"/>
      <c r="DG902" s="113"/>
      <c r="DH902" s="113"/>
      <c r="DI902" s="113"/>
      <c r="DJ902" s="113"/>
      <c r="DK902" s="113"/>
      <c r="DL902" s="113"/>
      <c r="DM902" s="113"/>
      <c r="DN902" s="113"/>
      <c r="DO902" s="113"/>
      <c r="DP902" s="113"/>
      <c r="DQ902" s="113"/>
      <c r="DR902" s="113"/>
      <c r="DS902" s="113"/>
      <c r="DT902" s="113"/>
      <c r="DU902" s="113"/>
      <c r="DV902" s="113"/>
      <c r="DW902" s="113"/>
      <c r="DX902" s="113"/>
      <c r="DY902" s="113"/>
      <c r="DZ902" s="113"/>
      <c r="EA902" s="113"/>
      <c r="EB902" s="113"/>
      <c r="EC902" s="113"/>
      <c r="ED902" s="113"/>
      <c r="EE902" s="113"/>
      <c r="EF902" s="113"/>
      <c r="EG902" s="113"/>
      <c r="EH902" s="113"/>
      <c r="EI902" s="113"/>
      <c r="EJ902" s="113"/>
      <c r="EK902" s="113"/>
      <c r="EL902" s="113"/>
      <c r="EM902" s="113"/>
      <c r="EN902" s="113"/>
      <c r="EO902" s="113"/>
      <c r="EP902" s="113"/>
      <c r="EQ902" s="113"/>
      <c r="ER902" s="113"/>
    </row>
    <row r="903" spans="1:148">
      <c r="A903" s="113"/>
      <c r="B903" s="113"/>
      <c r="S903" s="113"/>
      <c r="T903" s="113"/>
      <c r="U903" s="113"/>
      <c r="V903" s="113"/>
      <c r="W903" s="113"/>
      <c r="X903" s="113"/>
      <c r="Y903" s="113"/>
      <c r="Z903" s="113"/>
      <c r="AA903" s="113"/>
      <c r="AB903" s="113"/>
      <c r="AC903" s="113"/>
      <c r="AD903" s="113"/>
      <c r="AE903" s="113"/>
      <c r="AF903" s="113"/>
      <c r="AG903" s="113"/>
      <c r="AH903" s="113"/>
      <c r="AI903" s="113"/>
      <c r="AJ903" s="113"/>
      <c r="AK903" s="113"/>
      <c r="AL903" s="113"/>
      <c r="AM903" s="113"/>
      <c r="AN903" s="113"/>
      <c r="AO903" s="113"/>
      <c r="AP903" s="113"/>
      <c r="AQ903" s="113"/>
      <c r="AR903" s="113"/>
      <c r="AS903" s="113"/>
      <c r="AT903" s="113"/>
      <c r="AU903" s="113"/>
      <c r="AV903" s="113"/>
      <c r="AW903" s="113"/>
      <c r="AX903" s="113"/>
      <c r="AY903" s="113"/>
      <c r="AZ903" s="113"/>
      <c r="BA903" s="113"/>
      <c r="BB903" s="113"/>
      <c r="BC903" s="113"/>
      <c r="BD903" s="113"/>
      <c r="BE903" s="113"/>
      <c r="BF903" s="113"/>
      <c r="BG903" s="113"/>
      <c r="BH903" s="113"/>
      <c r="BI903" s="113"/>
      <c r="BJ903" s="113"/>
      <c r="BK903" s="113"/>
      <c r="BL903" s="113"/>
      <c r="BM903" s="113"/>
      <c r="BN903" s="113"/>
      <c r="BO903" s="113"/>
      <c r="BP903" s="113"/>
      <c r="BQ903" s="113"/>
      <c r="BR903" s="113"/>
      <c r="BS903" s="113"/>
      <c r="BT903" s="113"/>
      <c r="BU903" s="113"/>
      <c r="BV903" s="113"/>
      <c r="BW903" s="113"/>
      <c r="BX903" s="113"/>
      <c r="BY903" s="113"/>
      <c r="BZ903" s="113"/>
      <c r="CA903" s="113"/>
      <c r="CB903" s="113"/>
      <c r="CC903" s="113"/>
      <c r="CD903" s="113"/>
      <c r="CE903" s="113"/>
      <c r="CF903" s="113"/>
      <c r="CG903" s="113"/>
      <c r="CH903" s="113"/>
      <c r="CI903" s="113"/>
      <c r="CJ903" s="113"/>
      <c r="CK903" s="113"/>
      <c r="CL903" s="113"/>
      <c r="CM903" s="113"/>
      <c r="CN903" s="113"/>
      <c r="CO903" s="113"/>
      <c r="CP903" s="113"/>
      <c r="CQ903" s="113"/>
      <c r="CR903" s="113"/>
      <c r="CS903" s="113"/>
      <c r="CT903" s="113"/>
      <c r="CU903" s="113"/>
      <c r="CV903" s="113"/>
      <c r="CW903" s="113"/>
      <c r="CX903" s="113"/>
      <c r="CY903" s="113"/>
      <c r="CZ903" s="113"/>
      <c r="DA903" s="113"/>
      <c r="DB903" s="113"/>
      <c r="DC903" s="113"/>
      <c r="DD903" s="113"/>
      <c r="DE903" s="113"/>
      <c r="DF903" s="113"/>
      <c r="DG903" s="113"/>
      <c r="DH903" s="113"/>
      <c r="DI903" s="113"/>
      <c r="DJ903" s="113"/>
      <c r="DK903" s="113"/>
      <c r="DL903" s="113"/>
      <c r="DM903" s="113"/>
      <c r="DN903" s="113"/>
      <c r="DO903" s="113"/>
      <c r="DP903" s="113"/>
      <c r="DQ903" s="113"/>
      <c r="DR903" s="113"/>
      <c r="DS903" s="113"/>
      <c r="DT903" s="113"/>
      <c r="DU903" s="113"/>
      <c r="DV903" s="113"/>
      <c r="DW903" s="113"/>
      <c r="DX903" s="113"/>
      <c r="DY903" s="113"/>
      <c r="DZ903" s="113"/>
      <c r="EA903" s="113"/>
      <c r="EB903" s="113"/>
      <c r="EC903" s="113"/>
      <c r="ED903" s="113"/>
      <c r="EE903" s="113"/>
      <c r="EF903" s="113"/>
      <c r="EG903" s="113"/>
      <c r="EH903" s="113"/>
      <c r="EI903" s="113"/>
      <c r="EJ903" s="113"/>
      <c r="EK903" s="113"/>
      <c r="EL903" s="113"/>
      <c r="EM903" s="113"/>
      <c r="EN903" s="113"/>
      <c r="EO903" s="113"/>
      <c r="EP903" s="113"/>
      <c r="EQ903" s="113"/>
      <c r="ER903" s="113"/>
    </row>
    <row r="904" spans="1:148">
      <c r="A904" s="113"/>
      <c r="B904" s="113"/>
      <c r="S904" s="113"/>
      <c r="T904" s="113"/>
      <c r="U904" s="113"/>
      <c r="V904" s="113"/>
      <c r="W904" s="113"/>
      <c r="X904" s="113"/>
      <c r="Y904" s="113"/>
      <c r="Z904" s="113"/>
      <c r="AA904" s="113"/>
      <c r="AB904" s="113"/>
      <c r="AC904" s="113"/>
      <c r="AD904" s="113"/>
      <c r="AE904" s="113"/>
      <c r="AF904" s="113"/>
      <c r="AG904" s="113"/>
      <c r="AH904" s="113"/>
      <c r="AI904" s="113"/>
      <c r="AJ904" s="113"/>
      <c r="AK904" s="113"/>
      <c r="AL904" s="113"/>
      <c r="AM904" s="113"/>
      <c r="AN904" s="113"/>
      <c r="AO904" s="113"/>
      <c r="AP904" s="113"/>
      <c r="AQ904" s="113"/>
      <c r="AR904" s="113"/>
      <c r="AS904" s="113"/>
      <c r="AT904" s="113"/>
      <c r="AU904" s="113"/>
      <c r="AV904" s="113"/>
      <c r="AW904" s="113"/>
      <c r="AX904" s="113"/>
      <c r="AY904" s="113"/>
      <c r="AZ904" s="113"/>
      <c r="BA904" s="113"/>
      <c r="BB904" s="113"/>
      <c r="BC904" s="113"/>
      <c r="BD904" s="113"/>
      <c r="BE904" s="113"/>
      <c r="BF904" s="113"/>
      <c r="BG904" s="113"/>
      <c r="BH904" s="113"/>
      <c r="BI904" s="113"/>
      <c r="BJ904" s="113"/>
      <c r="BK904" s="113"/>
      <c r="BL904" s="113"/>
      <c r="BM904" s="113"/>
      <c r="BN904" s="113"/>
      <c r="BO904" s="113"/>
      <c r="BP904" s="113"/>
      <c r="BQ904" s="113"/>
      <c r="BR904" s="113"/>
      <c r="BS904" s="113"/>
      <c r="BT904" s="113"/>
      <c r="BU904" s="113"/>
      <c r="BV904" s="113"/>
      <c r="BW904" s="113"/>
      <c r="BX904" s="113"/>
      <c r="BY904" s="113"/>
      <c r="BZ904" s="113"/>
      <c r="CA904" s="113"/>
      <c r="CB904" s="113"/>
      <c r="CC904" s="113"/>
      <c r="CD904" s="113"/>
      <c r="CE904" s="113"/>
      <c r="CF904" s="113"/>
      <c r="CG904" s="113"/>
      <c r="CH904" s="113"/>
      <c r="CI904" s="113"/>
      <c r="CJ904" s="113"/>
      <c r="CK904" s="113"/>
      <c r="CL904" s="113"/>
      <c r="CM904" s="113"/>
      <c r="CN904" s="113"/>
      <c r="CO904" s="113"/>
      <c r="CP904" s="113"/>
      <c r="CQ904" s="113"/>
      <c r="CR904" s="113"/>
      <c r="CS904" s="113"/>
      <c r="CT904" s="113"/>
      <c r="CU904" s="113"/>
      <c r="CV904" s="113"/>
      <c r="CW904" s="113"/>
      <c r="CX904" s="113"/>
      <c r="CY904" s="113"/>
      <c r="CZ904" s="113"/>
      <c r="DA904" s="113"/>
      <c r="DB904" s="113"/>
      <c r="DC904" s="113"/>
      <c r="DD904" s="113"/>
      <c r="DE904" s="113"/>
      <c r="DF904" s="113"/>
      <c r="DG904" s="113"/>
      <c r="DH904" s="113"/>
      <c r="DI904" s="113"/>
      <c r="DJ904" s="113"/>
      <c r="DK904" s="113"/>
      <c r="DL904" s="113"/>
      <c r="DM904" s="113"/>
      <c r="DN904" s="113"/>
      <c r="DO904" s="113"/>
      <c r="DP904" s="113"/>
      <c r="DQ904" s="113"/>
      <c r="DR904" s="113"/>
      <c r="DS904" s="113"/>
      <c r="DT904" s="113"/>
      <c r="DU904" s="113"/>
      <c r="DV904" s="113"/>
      <c r="DW904" s="113"/>
      <c r="DX904" s="113"/>
      <c r="DY904" s="113"/>
      <c r="DZ904" s="113"/>
      <c r="EA904" s="113"/>
      <c r="EB904" s="113"/>
      <c r="EC904" s="113"/>
      <c r="ED904" s="113"/>
      <c r="EE904" s="113"/>
      <c r="EF904" s="113"/>
      <c r="EG904" s="113"/>
      <c r="EH904" s="113"/>
      <c r="EI904" s="113"/>
      <c r="EJ904" s="113"/>
      <c r="EK904" s="113"/>
      <c r="EL904" s="113"/>
      <c r="EM904" s="113"/>
      <c r="EN904" s="113"/>
      <c r="EO904" s="113"/>
      <c r="EP904" s="113"/>
      <c r="EQ904" s="113"/>
      <c r="ER904" s="113"/>
    </row>
    <row r="905" spans="1:148">
      <c r="A905" s="113"/>
      <c r="B905" s="113"/>
      <c r="S905" s="113"/>
      <c r="T905" s="113"/>
      <c r="U905" s="113"/>
      <c r="V905" s="113"/>
      <c r="W905" s="113"/>
      <c r="X905" s="113"/>
      <c r="Y905" s="113"/>
      <c r="Z905" s="113"/>
      <c r="AA905" s="113"/>
      <c r="AB905" s="113"/>
      <c r="AC905" s="113"/>
      <c r="AD905" s="113"/>
      <c r="AE905" s="113"/>
      <c r="AF905" s="113"/>
      <c r="AG905" s="113"/>
      <c r="AH905" s="113"/>
      <c r="AI905" s="113"/>
      <c r="AJ905" s="113"/>
      <c r="AK905" s="113"/>
      <c r="AL905" s="113"/>
      <c r="AM905" s="113"/>
      <c r="AN905" s="113"/>
      <c r="AO905" s="113"/>
      <c r="AP905" s="113"/>
      <c r="AQ905" s="113"/>
      <c r="AR905" s="113"/>
      <c r="AS905" s="113"/>
      <c r="AT905" s="113"/>
      <c r="AU905" s="113"/>
      <c r="AV905" s="113"/>
      <c r="AW905" s="113"/>
      <c r="AX905" s="113"/>
      <c r="AY905" s="113"/>
      <c r="AZ905" s="113"/>
      <c r="BA905" s="113"/>
      <c r="BB905" s="113"/>
      <c r="BC905" s="113"/>
      <c r="BD905" s="113"/>
      <c r="BE905" s="113"/>
      <c r="BF905" s="113"/>
      <c r="BG905" s="113"/>
      <c r="BH905" s="113"/>
      <c r="BI905" s="113"/>
      <c r="BJ905" s="113"/>
      <c r="BK905" s="113"/>
      <c r="BL905" s="113"/>
      <c r="BM905" s="113"/>
      <c r="BN905" s="113"/>
      <c r="BO905" s="113"/>
      <c r="BP905" s="113"/>
      <c r="BQ905" s="113"/>
      <c r="BR905" s="113"/>
      <c r="BS905" s="113"/>
      <c r="BT905" s="113"/>
      <c r="BU905" s="113"/>
      <c r="BV905" s="113"/>
      <c r="BW905" s="113"/>
      <c r="BX905" s="113"/>
      <c r="BY905" s="113"/>
      <c r="BZ905" s="113"/>
      <c r="CA905" s="113"/>
      <c r="CB905" s="113"/>
      <c r="CC905" s="113"/>
      <c r="CD905" s="113"/>
      <c r="CE905" s="113"/>
      <c r="CF905" s="113"/>
      <c r="CG905" s="113"/>
      <c r="CH905" s="113"/>
      <c r="CI905" s="113"/>
      <c r="CJ905" s="113"/>
      <c r="CK905" s="113"/>
      <c r="CL905" s="113"/>
      <c r="CM905" s="113"/>
      <c r="CN905" s="113"/>
      <c r="CO905" s="113"/>
      <c r="CP905" s="113"/>
      <c r="CQ905" s="113"/>
      <c r="CR905" s="113"/>
      <c r="CS905" s="113"/>
      <c r="CT905" s="113"/>
      <c r="CU905" s="113"/>
      <c r="CV905" s="113"/>
      <c r="CW905" s="113"/>
      <c r="CX905" s="113"/>
      <c r="CY905" s="113"/>
      <c r="CZ905" s="113"/>
      <c r="DA905" s="113"/>
      <c r="DB905" s="113"/>
      <c r="DC905" s="113"/>
      <c r="DD905" s="113"/>
      <c r="DE905" s="113"/>
      <c r="DF905" s="113"/>
      <c r="DG905" s="113"/>
      <c r="DH905" s="113"/>
      <c r="DI905" s="113"/>
      <c r="DJ905" s="113"/>
      <c r="DK905" s="113"/>
      <c r="DL905" s="113"/>
      <c r="DM905" s="113"/>
      <c r="DN905" s="113"/>
      <c r="DO905" s="113"/>
      <c r="DP905" s="113"/>
      <c r="DQ905" s="113"/>
      <c r="DR905" s="113"/>
      <c r="DS905" s="113"/>
      <c r="DT905" s="113"/>
      <c r="DU905" s="113"/>
      <c r="DV905" s="113"/>
      <c r="DW905" s="113"/>
      <c r="DX905" s="113"/>
      <c r="DY905" s="113"/>
      <c r="DZ905" s="113"/>
      <c r="EA905" s="113"/>
      <c r="EB905" s="113"/>
      <c r="EC905" s="113"/>
      <c r="ED905" s="113"/>
      <c r="EE905" s="113"/>
      <c r="EF905" s="113"/>
      <c r="EG905" s="113"/>
      <c r="EH905" s="113"/>
      <c r="EI905" s="113"/>
      <c r="EJ905" s="113"/>
      <c r="EK905" s="113"/>
      <c r="EL905" s="113"/>
      <c r="EM905" s="113"/>
      <c r="EN905" s="113"/>
      <c r="EO905" s="113"/>
      <c r="EP905" s="113"/>
      <c r="EQ905" s="113"/>
      <c r="ER905" s="113"/>
    </row>
    <row r="906" spans="1:148">
      <c r="A906" s="113"/>
      <c r="B906" s="113"/>
      <c r="S906" s="113"/>
      <c r="T906" s="113"/>
      <c r="U906" s="113"/>
      <c r="V906" s="113"/>
      <c r="W906" s="113"/>
      <c r="X906" s="113"/>
      <c r="Y906" s="113"/>
      <c r="Z906" s="113"/>
      <c r="AA906" s="113"/>
      <c r="AB906" s="113"/>
      <c r="AC906" s="113"/>
      <c r="AD906" s="113"/>
      <c r="AE906" s="113"/>
      <c r="AF906" s="113"/>
      <c r="AG906" s="113"/>
      <c r="AH906" s="113"/>
      <c r="AI906" s="113"/>
      <c r="AJ906" s="113"/>
      <c r="AK906" s="113"/>
      <c r="AL906" s="113"/>
      <c r="AM906" s="113"/>
      <c r="AN906" s="113"/>
      <c r="AO906" s="113"/>
      <c r="AP906" s="113"/>
      <c r="AQ906" s="113"/>
      <c r="AR906" s="113"/>
      <c r="AS906" s="113"/>
      <c r="AT906" s="113"/>
      <c r="AU906" s="113"/>
      <c r="AV906" s="113"/>
      <c r="AW906" s="113"/>
      <c r="AX906" s="113"/>
      <c r="AY906" s="113"/>
      <c r="AZ906" s="113"/>
      <c r="BA906" s="113"/>
      <c r="BB906" s="113"/>
      <c r="BC906" s="113"/>
      <c r="BD906" s="113"/>
      <c r="BE906" s="113"/>
      <c r="BF906" s="113"/>
      <c r="BG906" s="113"/>
      <c r="BH906" s="113"/>
      <c r="BI906" s="113"/>
      <c r="BJ906" s="113"/>
      <c r="BK906" s="113"/>
      <c r="BL906" s="113"/>
      <c r="BM906" s="113"/>
      <c r="BN906" s="113"/>
      <c r="BO906" s="113"/>
      <c r="BP906" s="113"/>
      <c r="BQ906" s="113"/>
      <c r="BR906" s="113"/>
      <c r="BS906" s="113"/>
      <c r="BT906" s="113"/>
      <c r="BU906" s="113"/>
      <c r="BV906" s="113"/>
      <c r="BW906" s="113"/>
      <c r="BX906" s="113"/>
      <c r="BY906" s="113"/>
      <c r="BZ906" s="113"/>
      <c r="CA906" s="113"/>
      <c r="CB906" s="113"/>
      <c r="CC906" s="113"/>
      <c r="CD906" s="113"/>
      <c r="CE906" s="113"/>
      <c r="CF906" s="113"/>
      <c r="CG906" s="113"/>
      <c r="CH906" s="113"/>
      <c r="CI906" s="113"/>
      <c r="CJ906" s="113"/>
      <c r="CK906" s="113"/>
      <c r="CL906" s="113"/>
      <c r="CM906" s="113"/>
      <c r="CN906" s="113"/>
      <c r="CO906" s="113"/>
      <c r="CP906" s="113"/>
      <c r="CQ906" s="113"/>
      <c r="CR906" s="113"/>
      <c r="CS906" s="113"/>
      <c r="CT906" s="113"/>
      <c r="CU906" s="113"/>
      <c r="CV906" s="113"/>
      <c r="CW906" s="113"/>
      <c r="CX906" s="113"/>
      <c r="CY906" s="113"/>
      <c r="CZ906" s="113"/>
      <c r="DA906" s="113"/>
      <c r="DB906" s="113"/>
      <c r="DC906" s="113"/>
      <c r="DD906" s="113"/>
      <c r="DE906" s="113"/>
      <c r="DF906" s="113"/>
      <c r="DG906" s="113"/>
      <c r="DH906" s="113"/>
      <c r="DI906" s="113"/>
      <c r="DJ906" s="113"/>
      <c r="DK906" s="113"/>
      <c r="DL906" s="113"/>
      <c r="DM906" s="113"/>
      <c r="DN906" s="113"/>
      <c r="DO906" s="113"/>
      <c r="DP906" s="113"/>
      <c r="DQ906" s="113"/>
      <c r="DR906" s="113"/>
      <c r="DS906" s="113"/>
      <c r="DT906" s="113"/>
      <c r="DU906" s="113"/>
      <c r="DV906" s="113"/>
      <c r="DW906" s="113"/>
      <c r="DX906" s="113"/>
      <c r="DY906" s="113"/>
      <c r="DZ906" s="113"/>
      <c r="EA906" s="113"/>
      <c r="EB906" s="113"/>
      <c r="EC906" s="113"/>
      <c r="ED906" s="113"/>
      <c r="EE906" s="113"/>
      <c r="EF906" s="113"/>
      <c r="EG906" s="113"/>
      <c r="EH906" s="113"/>
      <c r="EI906" s="113"/>
      <c r="EJ906" s="113"/>
      <c r="EK906" s="113"/>
      <c r="EL906" s="113"/>
      <c r="EM906" s="113"/>
      <c r="EN906" s="113"/>
      <c r="EO906" s="113"/>
      <c r="EP906" s="113"/>
      <c r="EQ906" s="113"/>
      <c r="ER906" s="113"/>
    </row>
    <row r="907" spans="1:148">
      <c r="A907" s="113"/>
      <c r="B907" s="113"/>
      <c r="S907" s="113"/>
      <c r="T907" s="113"/>
      <c r="U907" s="113"/>
      <c r="V907" s="113"/>
      <c r="W907" s="113"/>
      <c r="X907" s="113"/>
      <c r="Y907" s="113"/>
      <c r="Z907" s="113"/>
      <c r="AA907" s="113"/>
      <c r="AB907" s="113"/>
      <c r="AC907" s="113"/>
      <c r="AD907" s="113"/>
      <c r="AE907" s="113"/>
      <c r="AF907" s="113"/>
      <c r="AG907" s="113"/>
      <c r="AH907" s="113"/>
      <c r="AI907" s="113"/>
      <c r="AJ907" s="113"/>
      <c r="AK907" s="113"/>
      <c r="AL907" s="113"/>
      <c r="AM907" s="113"/>
      <c r="AN907" s="113"/>
      <c r="AO907" s="113"/>
      <c r="AP907" s="113"/>
      <c r="AQ907" s="113"/>
      <c r="AR907" s="113"/>
      <c r="AS907" s="113"/>
      <c r="AT907" s="113"/>
      <c r="AU907" s="113"/>
      <c r="AV907" s="113"/>
      <c r="AW907" s="113"/>
      <c r="AX907" s="113"/>
      <c r="AY907" s="113"/>
      <c r="AZ907" s="113"/>
      <c r="BA907" s="113"/>
      <c r="BB907" s="113"/>
      <c r="BC907" s="113"/>
      <c r="BD907" s="113"/>
      <c r="BE907" s="113"/>
      <c r="BF907" s="113"/>
      <c r="BG907" s="113"/>
      <c r="BH907" s="113"/>
      <c r="BI907" s="113"/>
      <c r="BJ907" s="113"/>
      <c r="BK907" s="113"/>
      <c r="BL907" s="113"/>
      <c r="BM907" s="113"/>
      <c r="BN907" s="113"/>
      <c r="BO907" s="113"/>
      <c r="BP907" s="113"/>
      <c r="BQ907" s="113"/>
      <c r="BR907" s="113"/>
      <c r="BS907" s="113"/>
      <c r="BT907" s="113"/>
      <c r="BU907" s="113"/>
      <c r="BV907" s="113"/>
      <c r="BW907" s="113"/>
      <c r="BX907" s="113"/>
      <c r="BY907" s="113"/>
      <c r="BZ907" s="113"/>
      <c r="CA907" s="113"/>
      <c r="CB907" s="113"/>
      <c r="CC907" s="113"/>
      <c r="CD907" s="113"/>
      <c r="CE907" s="113"/>
      <c r="CF907" s="113"/>
      <c r="CG907" s="113"/>
      <c r="CH907" s="113"/>
      <c r="CI907" s="113"/>
      <c r="CJ907" s="113"/>
      <c r="CK907" s="113"/>
      <c r="CL907" s="113"/>
      <c r="CM907" s="113"/>
      <c r="CN907" s="113"/>
      <c r="CO907" s="113"/>
      <c r="CP907" s="113"/>
      <c r="CQ907" s="113"/>
      <c r="CR907" s="113"/>
      <c r="CS907" s="113"/>
      <c r="CT907" s="113"/>
      <c r="CU907" s="113"/>
      <c r="CV907" s="113"/>
      <c r="CW907" s="113"/>
      <c r="CX907" s="113"/>
      <c r="CY907" s="113"/>
      <c r="CZ907" s="113"/>
      <c r="DA907" s="113"/>
      <c r="DB907" s="113"/>
      <c r="DC907" s="113"/>
      <c r="DD907" s="113"/>
      <c r="DE907" s="113"/>
      <c r="DF907" s="113"/>
      <c r="DG907" s="113"/>
      <c r="DH907" s="113"/>
      <c r="DI907" s="113"/>
      <c r="DJ907" s="113"/>
      <c r="DK907" s="113"/>
      <c r="DL907" s="113"/>
      <c r="DM907" s="113"/>
      <c r="DN907" s="113"/>
      <c r="DO907" s="113"/>
      <c r="DP907" s="113"/>
      <c r="DQ907" s="113"/>
      <c r="DR907" s="113"/>
      <c r="DS907" s="113"/>
      <c r="DT907" s="113"/>
      <c r="DU907" s="113"/>
      <c r="DV907" s="113"/>
      <c r="DW907" s="113"/>
      <c r="DX907" s="113"/>
      <c r="DY907" s="113"/>
      <c r="DZ907" s="113"/>
      <c r="EA907" s="113"/>
      <c r="EB907" s="113"/>
      <c r="EC907" s="113"/>
      <c r="ED907" s="113"/>
      <c r="EE907" s="113"/>
      <c r="EF907" s="113"/>
      <c r="EG907" s="113"/>
      <c r="EH907" s="113"/>
      <c r="EI907" s="113"/>
      <c r="EJ907" s="113"/>
      <c r="EK907" s="113"/>
      <c r="EL907" s="113"/>
      <c r="EM907" s="113"/>
      <c r="EN907" s="113"/>
      <c r="EO907" s="113"/>
      <c r="EP907" s="113"/>
      <c r="EQ907" s="113"/>
      <c r="ER907" s="113"/>
    </row>
    <row r="908" spans="1:148">
      <c r="A908" s="113"/>
      <c r="B908" s="113"/>
      <c r="S908" s="113"/>
      <c r="T908" s="113"/>
      <c r="U908" s="113"/>
      <c r="V908" s="113"/>
      <c r="W908" s="113"/>
      <c r="X908" s="113"/>
      <c r="Y908" s="113"/>
      <c r="Z908" s="113"/>
      <c r="AA908" s="113"/>
      <c r="AB908" s="113"/>
      <c r="AC908" s="113"/>
      <c r="AD908" s="113"/>
      <c r="AE908" s="113"/>
      <c r="AF908" s="113"/>
      <c r="AG908" s="113"/>
      <c r="AH908" s="113"/>
      <c r="AI908" s="113"/>
      <c r="AJ908" s="113"/>
      <c r="AK908" s="113"/>
      <c r="AL908" s="113"/>
      <c r="AM908" s="113"/>
      <c r="AN908" s="113"/>
      <c r="AO908" s="113"/>
      <c r="AP908" s="113"/>
      <c r="AQ908" s="113"/>
      <c r="AR908" s="113"/>
      <c r="AS908" s="113"/>
      <c r="AT908" s="113"/>
      <c r="AU908" s="113"/>
      <c r="AV908" s="113"/>
      <c r="AW908" s="113"/>
      <c r="AX908" s="113"/>
      <c r="AY908" s="113"/>
      <c r="AZ908" s="113"/>
      <c r="BA908" s="113"/>
      <c r="BB908" s="113"/>
      <c r="BC908" s="113"/>
      <c r="BD908" s="113"/>
      <c r="BE908" s="113"/>
      <c r="BF908" s="113"/>
      <c r="BG908" s="113"/>
      <c r="BH908" s="113"/>
      <c r="BI908" s="113"/>
      <c r="BJ908" s="113"/>
      <c r="BK908" s="113"/>
      <c r="BL908" s="113"/>
      <c r="BM908" s="113"/>
      <c r="BN908" s="113"/>
      <c r="BO908" s="113"/>
      <c r="BP908" s="113"/>
      <c r="BQ908" s="113"/>
      <c r="BR908" s="113"/>
      <c r="BS908" s="113"/>
      <c r="BT908" s="113"/>
      <c r="BU908" s="113"/>
      <c r="BV908" s="113"/>
      <c r="BW908" s="113"/>
      <c r="BX908" s="113"/>
      <c r="BY908" s="113"/>
      <c r="BZ908" s="113"/>
      <c r="CA908" s="113"/>
      <c r="CB908" s="113"/>
      <c r="CC908" s="113"/>
      <c r="CD908" s="113"/>
      <c r="CE908" s="113"/>
      <c r="CF908" s="113"/>
      <c r="CG908" s="113"/>
      <c r="CH908" s="113"/>
      <c r="CI908" s="113"/>
      <c r="CJ908" s="113"/>
      <c r="CK908" s="113"/>
      <c r="CL908" s="113"/>
      <c r="CM908" s="113"/>
      <c r="CN908" s="113"/>
      <c r="CO908" s="113"/>
      <c r="CP908" s="113"/>
      <c r="CQ908" s="113"/>
      <c r="CR908" s="113"/>
      <c r="CS908" s="113"/>
      <c r="CT908" s="113"/>
      <c r="CU908" s="113"/>
      <c r="CV908" s="113"/>
      <c r="CW908" s="113"/>
      <c r="CX908" s="113"/>
      <c r="CY908" s="113"/>
      <c r="CZ908" s="113"/>
      <c r="DA908" s="113"/>
      <c r="DB908" s="113"/>
      <c r="DC908" s="113"/>
      <c r="DD908" s="113"/>
      <c r="DE908" s="113"/>
      <c r="DF908" s="113"/>
      <c r="DG908" s="113"/>
      <c r="DH908" s="113"/>
      <c r="DI908" s="113"/>
      <c r="DJ908" s="113"/>
      <c r="DK908" s="113"/>
      <c r="DL908" s="113"/>
      <c r="DM908" s="113"/>
      <c r="DN908" s="113"/>
      <c r="DO908" s="113"/>
      <c r="DP908" s="113"/>
      <c r="DQ908" s="113"/>
      <c r="DR908" s="113"/>
      <c r="DS908" s="113"/>
      <c r="DT908" s="113"/>
      <c r="DU908" s="113"/>
      <c r="DV908" s="113"/>
      <c r="DW908" s="113"/>
      <c r="DX908" s="113"/>
      <c r="DY908" s="113"/>
      <c r="DZ908" s="113"/>
      <c r="EA908" s="113"/>
      <c r="EB908" s="113"/>
      <c r="EC908" s="113"/>
      <c r="ED908" s="113"/>
      <c r="EE908" s="113"/>
      <c r="EF908" s="113"/>
      <c r="EG908" s="113"/>
      <c r="EH908" s="113"/>
      <c r="EI908" s="113"/>
      <c r="EJ908" s="113"/>
      <c r="EK908" s="113"/>
      <c r="EL908" s="113"/>
      <c r="EM908" s="113"/>
      <c r="EN908" s="113"/>
      <c r="EO908" s="113"/>
      <c r="EP908" s="113"/>
      <c r="EQ908" s="113"/>
      <c r="ER908" s="113"/>
    </row>
    <row r="909" spans="1:148">
      <c r="A909" s="113"/>
      <c r="B909" s="113"/>
      <c r="S909" s="113"/>
      <c r="T909" s="113"/>
      <c r="U909" s="113"/>
      <c r="V909" s="113"/>
      <c r="W909" s="113"/>
      <c r="X909" s="113"/>
      <c r="Y909" s="113"/>
      <c r="Z909" s="113"/>
      <c r="AA909" s="113"/>
      <c r="AB909" s="113"/>
      <c r="AC909" s="113"/>
      <c r="AD909" s="113"/>
      <c r="AE909" s="113"/>
      <c r="AF909" s="113"/>
      <c r="AG909" s="113"/>
      <c r="AH909" s="113"/>
      <c r="AI909" s="113"/>
      <c r="AJ909" s="113"/>
      <c r="AK909" s="113"/>
      <c r="AL909" s="113"/>
      <c r="AM909" s="113"/>
      <c r="AN909" s="113"/>
      <c r="AO909" s="113"/>
      <c r="AP909" s="113"/>
      <c r="AQ909" s="113"/>
      <c r="AR909" s="113"/>
      <c r="AS909" s="113"/>
      <c r="AT909" s="113"/>
      <c r="AU909" s="113"/>
      <c r="AV909" s="113"/>
      <c r="AW909" s="113"/>
      <c r="AX909" s="113"/>
      <c r="AY909" s="113"/>
      <c r="AZ909" s="113"/>
      <c r="BA909" s="113"/>
      <c r="BB909" s="113"/>
      <c r="BC909" s="113"/>
      <c r="BD909" s="113"/>
      <c r="BE909" s="113"/>
      <c r="BF909" s="113"/>
      <c r="BG909" s="113"/>
      <c r="BH909" s="113"/>
      <c r="BI909" s="113"/>
      <c r="BJ909" s="113"/>
      <c r="BK909" s="113"/>
      <c r="BL909" s="113"/>
      <c r="BM909" s="113"/>
      <c r="BN909" s="113"/>
      <c r="BO909" s="113"/>
      <c r="BP909" s="113"/>
      <c r="BQ909" s="113"/>
      <c r="BR909" s="113"/>
      <c r="BS909" s="113"/>
      <c r="BT909" s="113"/>
      <c r="BU909" s="113"/>
      <c r="BV909" s="113"/>
      <c r="BW909" s="113"/>
      <c r="BX909" s="113"/>
      <c r="BY909" s="113"/>
      <c r="BZ909" s="113"/>
      <c r="CA909" s="113"/>
      <c r="CB909" s="113"/>
      <c r="CC909" s="113"/>
      <c r="CD909" s="113"/>
      <c r="CE909" s="113"/>
      <c r="CF909" s="113"/>
      <c r="CG909" s="113"/>
      <c r="CH909" s="113"/>
      <c r="CI909" s="113"/>
      <c r="CJ909" s="113"/>
      <c r="CK909" s="113"/>
      <c r="CL909" s="113"/>
      <c r="CM909" s="113"/>
      <c r="CN909" s="113"/>
      <c r="CO909" s="113"/>
      <c r="CP909" s="113"/>
      <c r="CQ909" s="113"/>
      <c r="CR909" s="113"/>
      <c r="CS909" s="113"/>
      <c r="CT909" s="113"/>
      <c r="CU909" s="113"/>
      <c r="CV909" s="113"/>
      <c r="CW909" s="113"/>
      <c r="CX909" s="113"/>
      <c r="CY909" s="113"/>
      <c r="CZ909" s="113"/>
      <c r="DA909" s="113"/>
      <c r="DB909" s="113"/>
      <c r="DC909" s="113"/>
      <c r="DD909" s="113"/>
      <c r="DE909" s="113"/>
      <c r="DF909" s="113"/>
      <c r="DG909" s="113"/>
      <c r="DH909" s="113"/>
      <c r="DI909" s="113"/>
      <c r="DJ909" s="113"/>
      <c r="DK909" s="113"/>
      <c r="DL909" s="113"/>
      <c r="DM909" s="113"/>
      <c r="DN909" s="113"/>
      <c r="DO909" s="113"/>
      <c r="DP909" s="113"/>
      <c r="DQ909" s="113"/>
      <c r="DR909" s="113"/>
      <c r="DS909" s="113"/>
      <c r="DT909" s="113"/>
      <c r="DU909" s="113"/>
      <c r="DV909" s="113"/>
      <c r="DW909" s="113"/>
      <c r="DX909" s="113"/>
      <c r="DY909" s="113"/>
      <c r="DZ909" s="113"/>
      <c r="EA909" s="113"/>
      <c r="EB909" s="113"/>
      <c r="EC909" s="113"/>
      <c r="ED909" s="113"/>
      <c r="EE909" s="113"/>
      <c r="EF909" s="113"/>
      <c r="EG909" s="113"/>
      <c r="EH909" s="113"/>
      <c r="EI909" s="113"/>
      <c r="EJ909" s="113"/>
      <c r="EK909" s="113"/>
      <c r="EL909" s="113"/>
      <c r="EM909" s="113"/>
      <c r="EN909" s="113"/>
      <c r="EO909" s="113"/>
      <c r="EP909" s="113"/>
      <c r="EQ909" s="113"/>
      <c r="ER909" s="113"/>
    </row>
    <row r="910" spans="1:148">
      <c r="A910" s="113"/>
      <c r="B910" s="113"/>
      <c r="S910" s="113"/>
      <c r="T910" s="113"/>
      <c r="U910" s="113"/>
      <c r="V910" s="113"/>
      <c r="W910" s="113"/>
      <c r="X910" s="113"/>
      <c r="Y910" s="113"/>
      <c r="Z910" s="113"/>
      <c r="AA910" s="113"/>
      <c r="AB910" s="113"/>
      <c r="AC910" s="113"/>
      <c r="AD910" s="113"/>
      <c r="AE910" s="113"/>
      <c r="AF910" s="113"/>
      <c r="AG910" s="113"/>
      <c r="AH910" s="113"/>
      <c r="AI910" s="113"/>
      <c r="AJ910" s="113"/>
      <c r="AK910" s="113"/>
      <c r="AL910" s="113"/>
      <c r="AM910" s="113"/>
      <c r="AN910" s="113"/>
      <c r="AO910" s="113"/>
      <c r="AP910" s="113"/>
      <c r="AQ910" s="113"/>
      <c r="AR910" s="113"/>
      <c r="AS910" s="113"/>
      <c r="AT910" s="113"/>
      <c r="AU910" s="113"/>
      <c r="AV910" s="113"/>
      <c r="AW910" s="113"/>
      <c r="AX910" s="113"/>
      <c r="AY910" s="113"/>
      <c r="AZ910" s="113"/>
      <c r="BA910" s="113"/>
      <c r="BB910" s="113"/>
      <c r="BC910" s="113"/>
      <c r="BD910" s="113"/>
      <c r="BE910" s="113"/>
      <c r="BF910" s="113"/>
      <c r="BG910" s="113"/>
      <c r="BH910" s="113"/>
      <c r="BI910" s="113"/>
      <c r="BJ910" s="113"/>
      <c r="BK910" s="113"/>
      <c r="BL910" s="113"/>
      <c r="BM910" s="113"/>
      <c r="BN910" s="113"/>
      <c r="BO910" s="113"/>
      <c r="BP910" s="113"/>
      <c r="BQ910" s="113"/>
      <c r="BR910" s="113"/>
      <c r="BS910" s="113"/>
      <c r="BT910" s="113"/>
      <c r="BU910" s="113"/>
      <c r="BV910" s="113"/>
      <c r="BW910" s="113"/>
      <c r="BX910" s="113"/>
      <c r="BY910" s="113"/>
      <c r="BZ910" s="113"/>
      <c r="CA910" s="113"/>
      <c r="CB910" s="113"/>
      <c r="CC910" s="113"/>
      <c r="CD910" s="113"/>
      <c r="CE910" s="113"/>
      <c r="CF910" s="113"/>
      <c r="CG910" s="113"/>
      <c r="CH910" s="113"/>
      <c r="CI910" s="113"/>
      <c r="CJ910" s="113"/>
      <c r="CK910" s="113"/>
      <c r="CL910" s="113"/>
      <c r="CM910" s="113"/>
      <c r="CN910" s="113"/>
      <c r="CO910" s="113"/>
      <c r="CP910" s="113"/>
      <c r="CQ910" s="113"/>
      <c r="CR910" s="113"/>
      <c r="CS910" s="113"/>
      <c r="CT910" s="113"/>
      <c r="CU910" s="113"/>
      <c r="CV910" s="113"/>
      <c r="CW910" s="113"/>
      <c r="CX910" s="113"/>
      <c r="CY910" s="113"/>
      <c r="CZ910" s="113"/>
      <c r="DA910" s="113"/>
      <c r="DB910" s="113"/>
      <c r="DC910" s="113"/>
      <c r="DD910" s="113"/>
      <c r="DE910" s="113"/>
      <c r="DF910" s="113"/>
      <c r="DG910" s="113"/>
      <c r="DH910" s="113"/>
      <c r="DI910" s="113"/>
      <c r="DJ910" s="113"/>
      <c r="DK910" s="113"/>
      <c r="DL910" s="113"/>
      <c r="DM910" s="113"/>
      <c r="DN910" s="113"/>
      <c r="DO910" s="113"/>
      <c r="DP910" s="113"/>
      <c r="DQ910" s="113"/>
      <c r="DR910" s="113"/>
      <c r="DS910" s="113"/>
      <c r="DT910" s="113"/>
      <c r="DU910" s="113"/>
      <c r="DV910" s="113"/>
      <c r="DW910" s="113"/>
      <c r="DX910" s="113"/>
      <c r="DY910" s="113"/>
      <c r="DZ910" s="113"/>
      <c r="EA910" s="113"/>
      <c r="EB910" s="113"/>
      <c r="EC910" s="113"/>
      <c r="ED910" s="113"/>
      <c r="EE910" s="113"/>
      <c r="EF910" s="113"/>
      <c r="EG910" s="113"/>
      <c r="EH910" s="113"/>
      <c r="EI910" s="113"/>
      <c r="EJ910" s="113"/>
      <c r="EK910" s="113"/>
      <c r="EL910" s="113"/>
      <c r="EM910" s="113"/>
      <c r="EN910" s="113"/>
      <c r="EO910" s="113"/>
      <c r="EP910" s="113"/>
      <c r="EQ910" s="113"/>
      <c r="ER910" s="113"/>
    </row>
    <row r="911" spans="1:148">
      <c r="A911" s="113"/>
      <c r="B911" s="113"/>
      <c r="S911" s="113"/>
      <c r="T911" s="113"/>
      <c r="U911" s="113"/>
      <c r="V911" s="113"/>
      <c r="W911" s="113"/>
      <c r="X911" s="113"/>
      <c r="Y911" s="113"/>
      <c r="Z911" s="113"/>
      <c r="AA911" s="113"/>
      <c r="AB911" s="113"/>
      <c r="AC911" s="113"/>
      <c r="AD911" s="113"/>
      <c r="AE911" s="113"/>
      <c r="AF911" s="113"/>
      <c r="AG911" s="113"/>
      <c r="AH911" s="113"/>
      <c r="AI911" s="113"/>
      <c r="AJ911" s="113"/>
      <c r="AK911" s="113"/>
      <c r="AL911" s="113"/>
      <c r="AM911" s="113"/>
      <c r="AN911" s="113"/>
      <c r="AO911" s="113"/>
      <c r="AP911" s="113"/>
      <c r="AQ911" s="113"/>
      <c r="AR911" s="113"/>
      <c r="AS911" s="113"/>
      <c r="AT911" s="113"/>
      <c r="AU911" s="113"/>
      <c r="AV911" s="113"/>
      <c r="AW911" s="113"/>
      <c r="AX911" s="113"/>
      <c r="AY911" s="113"/>
      <c r="AZ911" s="113"/>
      <c r="BA911" s="113"/>
      <c r="BB911" s="113"/>
      <c r="BC911" s="113"/>
      <c r="BD911" s="113"/>
      <c r="BE911" s="113"/>
      <c r="BF911" s="113"/>
      <c r="BG911" s="113"/>
      <c r="BH911" s="113"/>
      <c r="BI911" s="113"/>
      <c r="BJ911" s="113"/>
      <c r="BK911" s="113"/>
      <c r="BL911" s="113"/>
      <c r="BM911" s="113"/>
      <c r="BN911" s="113"/>
      <c r="BO911" s="113"/>
      <c r="BP911" s="113"/>
      <c r="BQ911" s="113"/>
      <c r="BR911" s="113"/>
      <c r="BS911" s="113"/>
      <c r="BT911" s="113"/>
      <c r="BU911" s="113"/>
      <c r="BV911" s="113"/>
      <c r="BW911" s="113"/>
      <c r="BX911" s="113"/>
      <c r="BY911" s="113"/>
      <c r="BZ911" s="113"/>
      <c r="CA911" s="113"/>
      <c r="CB911" s="113"/>
      <c r="CC911" s="113"/>
      <c r="CD911" s="113"/>
      <c r="CE911" s="113"/>
      <c r="CF911" s="113"/>
      <c r="CG911" s="113"/>
      <c r="CH911" s="113"/>
      <c r="CI911" s="113"/>
      <c r="CJ911" s="113"/>
      <c r="CK911" s="113"/>
      <c r="CL911" s="113"/>
      <c r="CM911" s="113"/>
      <c r="CN911" s="113"/>
      <c r="CO911" s="113"/>
      <c r="CP911" s="113"/>
      <c r="CQ911" s="113"/>
      <c r="CR911" s="113"/>
      <c r="CS911" s="113"/>
      <c r="CT911" s="113"/>
      <c r="CU911" s="113"/>
      <c r="CV911" s="113"/>
      <c r="CW911" s="113"/>
      <c r="CX911" s="113"/>
      <c r="CY911" s="113"/>
      <c r="CZ911" s="113"/>
      <c r="DA911" s="113"/>
      <c r="DB911" s="113"/>
      <c r="DC911" s="113"/>
      <c r="DD911" s="113"/>
      <c r="DE911" s="113"/>
      <c r="DF911" s="113"/>
      <c r="DG911" s="113"/>
      <c r="DH911" s="113"/>
      <c r="DI911" s="113"/>
      <c r="DJ911" s="113"/>
      <c r="DK911" s="113"/>
      <c r="DL911" s="113"/>
      <c r="DM911" s="113"/>
      <c r="DN911" s="113"/>
      <c r="DO911" s="113"/>
      <c r="DP911" s="113"/>
      <c r="DQ911" s="113"/>
      <c r="DR911" s="113"/>
      <c r="DS911" s="113"/>
      <c r="DT911" s="113"/>
      <c r="DU911" s="113"/>
      <c r="DV911" s="113"/>
      <c r="DW911" s="113"/>
      <c r="DX911" s="113"/>
      <c r="DY911" s="113"/>
      <c r="DZ911" s="113"/>
      <c r="EA911" s="113"/>
      <c r="EB911" s="113"/>
      <c r="EC911" s="113"/>
      <c r="ED911" s="113"/>
      <c r="EE911" s="113"/>
      <c r="EF911" s="113"/>
      <c r="EG911" s="113"/>
      <c r="EH911" s="113"/>
      <c r="EI911" s="113"/>
      <c r="EJ911" s="113"/>
      <c r="EK911" s="113"/>
      <c r="EL911" s="113"/>
      <c r="EM911" s="113"/>
      <c r="EN911" s="113"/>
      <c r="EO911" s="113"/>
      <c r="EP911" s="113"/>
      <c r="EQ911" s="113"/>
      <c r="ER911" s="113"/>
    </row>
    <row r="912" spans="1:148">
      <c r="A912" s="113"/>
      <c r="B912" s="113"/>
      <c r="S912" s="113"/>
      <c r="T912" s="113"/>
      <c r="U912" s="113"/>
      <c r="V912" s="113"/>
      <c r="W912" s="113"/>
      <c r="X912" s="113"/>
      <c r="Y912" s="113"/>
      <c r="Z912" s="113"/>
      <c r="AA912" s="113"/>
      <c r="AB912" s="113"/>
      <c r="AC912" s="113"/>
      <c r="AD912" s="113"/>
      <c r="AE912" s="113"/>
      <c r="AF912" s="113"/>
      <c r="AG912" s="113"/>
      <c r="AH912" s="113"/>
      <c r="AI912" s="113"/>
      <c r="AJ912" s="113"/>
      <c r="AK912" s="113"/>
      <c r="AL912" s="113"/>
      <c r="AM912" s="113"/>
      <c r="AN912" s="113"/>
      <c r="AO912" s="113"/>
      <c r="AP912" s="113"/>
      <c r="AQ912" s="113"/>
      <c r="AR912" s="113"/>
      <c r="AS912" s="113"/>
      <c r="AT912" s="113"/>
      <c r="AU912" s="113"/>
      <c r="AV912" s="113"/>
      <c r="AW912" s="113"/>
      <c r="AX912" s="113"/>
      <c r="AY912" s="113"/>
      <c r="AZ912" s="113"/>
      <c r="BA912" s="113"/>
      <c r="BB912" s="113"/>
      <c r="BC912" s="113"/>
      <c r="BD912" s="113"/>
      <c r="BE912" s="113"/>
      <c r="BF912" s="113"/>
      <c r="BG912" s="113"/>
      <c r="BH912" s="113"/>
      <c r="BI912" s="113"/>
      <c r="BJ912" s="113"/>
      <c r="BK912" s="113"/>
      <c r="BL912" s="113"/>
      <c r="BM912" s="113"/>
      <c r="BN912" s="113"/>
      <c r="BO912" s="113"/>
      <c r="BP912" s="113"/>
      <c r="BQ912" s="113"/>
      <c r="BR912" s="113"/>
      <c r="BS912" s="113"/>
      <c r="BT912" s="113"/>
      <c r="BU912" s="113"/>
      <c r="BV912" s="113"/>
      <c r="BW912" s="113"/>
      <c r="BX912" s="113"/>
      <c r="BY912" s="113"/>
      <c r="BZ912" s="113"/>
      <c r="CA912" s="113"/>
      <c r="CB912" s="113"/>
      <c r="CC912" s="113"/>
      <c r="CD912" s="113"/>
      <c r="CE912" s="113"/>
      <c r="CF912" s="113"/>
      <c r="CG912" s="113"/>
      <c r="CH912" s="113"/>
      <c r="CI912" s="113"/>
      <c r="CJ912" s="113"/>
      <c r="CK912" s="113"/>
      <c r="CL912" s="113"/>
      <c r="CM912" s="113"/>
      <c r="CN912" s="113"/>
      <c r="CO912" s="113"/>
      <c r="CP912" s="113"/>
      <c r="CQ912" s="113"/>
      <c r="CR912" s="113"/>
      <c r="CS912" s="113"/>
      <c r="CT912" s="113"/>
      <c r="CU912" s="113"/>
      <c r="CV912" s="113"/>
      <c r="CW912" s="113"/>
      <c r="CX912" s="113"/>
      <c r="CY912" s="113"/>
      <c r="CZ912" s="113"/>
      <c r="DA912" s="113"/>
      <c r="DB912" s="113"/>
      <c r="DC912" s="113"/>
      <c r="DD912" s="113"/>
      <c r="DE912" s="113"/>
      <c r="DF912" s="113"/>
      <c r="DG912" s="113"/>
      <c r="DH912" s="113"/>
      <c r="DI912" s="113"/>
      <c r="DJ912" s="113"/>
      <c r="DK912" s="113"/>
      <c r="DL912" s="113"/>
      <c r="DM912" s="113"/>
      <c r="DN912" s="113"/>
      <c r="DO912" s="113"/>
      <c r="DP912" s="113"/>
      <c r="DQ912" s="113"/>
      <c r="DR912" s="113"/>
      <c r="DS912" s="113"/>
      <c r="DT912" s="113"/>
      <c r="DU912" s="113"/>
      <c r="DV912" s="113"/>
      <c r="DW912" s="113"/>
      <c r="DX912" s="113"/>
      <c r="DY912" s="113"/>
      <c r="DZ912" s="113"/>
      <c r="EA912" s="113"/>
      <c r="EB912" s="113"/>
      <c r="EC912" s="113"/>
      <c r="ED912" s="113"/>
      <c r="EE912" s="113"/>
      <c r="EF912" s="113"/>
      <c r="EG912" s="113"/>
      <c r="EH912" s="113"/>
      <c r="EI912" s="113"/>
      <c r="EJ912" s="113"/>
      <c r="EK912" s="113"/>
      <c r="EL912" s="113"/>
      <c r="EM912" s="113"/>
      <c r="EN912" s="113"/>
      <c r="EO912" s="113"/>
      <c r="EP912" s="113"/>
      <c r="EQ912" s="113"/>
      <c r="ER912" s="113"/>
    </row>
    <row r="913" spans="1:148">
      <c r="A913" s="113"/>
      <c r="B913" s="113"/>
      <c r="S913" s="113"/>
      <c r="T913" s="113"/>
      <c r="U913" s="113"/>
      <c r="V913" s="113"/>
      <c r="W913" s="113"/>
      <c r="X913" s="113"/>
      <c r="Y913" s="113"/>
      <c r="Z913" s="113"/>
      <c r="AA913" s="113"/>
      <c r="AB913" s="113"/>
      <c r="AC913" s="113"/>
      <c r="AD913" s="113"/>
      <c r="AE913" s="113"/>
      <c r="AF913" s="113"/>
      <c r="AG913" s="113"/>
      <c r="AH913" s="113"/>
      <c r="AI913" s="113"/>
      <c r="AJ913" s="113"/>
      <c r="AK913" s="113"/>
      <c r="AL913" s="113"/>
      <c r="AM913" s="113"/>
      <c r="AN913" s="113"/>
      <c r="AO913" s="113"/>
      <c r="AP913" s="113"/>
      <c r="AQ913" s="113"/>
      <c r="AR913" s="113"/>
      <c r="AS913" s="113"/>
      <c r="AT913" s="113"/>
      <c r="AU913" s="113"/>
      <c r="AV913" s="113"/>
      <c r="AW913" s="113"/>
      <c r="AX913" s="113"/>
      <c r="AY913" s="113"/>
      <c r="AZ913" s="113"/>
      <c r="BA913" s="113"/>
      <c r="BB913" s="113"/>
      <c r="BC913" s="113"/>
      <c r="BD913" s="113"/>
      <c r="BE913" s="113"/>
      <c r="BF913" s="113"/>
      <c r="BG913" s="113"/>
      <c r="BH913" s="113"/>
      <c r="BI913" s="113"/>
      <c r="BJ913" s="113"/>
      <c r="BK913" s="113"/>
      <c r="BL913" s="113"/>
      <c r="BM913" s="113"/>
      <c r="BN913" s="113"/>
      <c r="BO913" s="113"/>
      <c r="BP913" s="113"/>
      <c r="BQ913" s="113"/>
      <c r="BR913" s="113"/>
      <c r="BS913" s="113"/>
      <c r="BT913" s="113"/>
      <c r="BU913" s="113"/>
      <c r="BV913" s="113"/>
      <c r="BW913" s="113"/>
      <c r="BX913" s="113"/>
      <c r="BY913" s="113"/>
      <c r="BZ913" s="113"/>
      <c r="CA913" s="113"/>
      <c r="CB913" s="113"/>
      <c r="CC913" s="113"/>
      <c r="CD913" s="113"/>
      <c r="CE913" s="113"/>
      <c r="CF913" s="113"/>
      <c r="CG913" s="113"/>
      <c r="CH913" s="113"/>
      <c r="CI913" s="113"/>
      <c r="CJ913" s="113"/>
      <c r="CK913" s="113"/>
      <c r="CL913" s="113"/>
      <c r="CM913" s="113"/>
      <c r="CN913" s="113"/>
      <c r="CO913" s="113"/>
      <c r="CP913" s="113"/>
      <c r="CQ913" s="113"/>
      <c r="CR913" s="113"/>
      <c r="CS913" s="113"/>
      <c r="CT913" s="113"/>
      <c r="CU913" s="113"/>
      <c r="CV913" s="113"/>
      <c r="CW913" s="113"/>
      <c r="CX913" s="113"/>
      <c r="CY913" s="113"/>
      <c r="CZ913" s="113"/>
      <c r="DA913" s="113"/>
      <c r="DB913" s="113"/>
      <c r="DC913" s="113"/>
      <c r="DD913" s="113"/>
      <c r="DE913" s="113"/>
      <c r="DF913" s="113"/>
      <c r="DG913" s="113"/>
      <c r="DH913" s="113"/>
      <c r="DI913" s="113"/>
      <c r="DJ913" s="113"/>
      <c r="DK913" s="113"/>
      <c r="DL913" s="113"/>
      <c r="DM913" s="113"/>
      <c r="DN913" s="113"/>
      <c r="DO913" s="113"/>
      <c r="DP913" s="113"/>
      <c r="DQ913" s="113"/>
      <c r="DR913" s="113"/>
      <c r="DS913" s="113"/>
      <c r="DT913" s="113"/>
      <c r="DU913" s="113"/>
      <c r="DV913" s="113"/>
      <c r="DW913" s="113"/>
      <c r="DX913" s="113"/>
      <c r="DY913" s="113"/>
      <c r="DZ913" s="113"/>
      <c r="EA913" s="113"/>
      <c r="EB913" s="113"/>
      <c r="EC913" s="113"/>
      <c r="ED913" s="113"/>
      <c r="EE913" s="113"/>
      <c r="EF913" s="113"/>
      <c r="EG913" s="113"/>
      <c r="EH913" s="113"/>
      <c r="EI913" s="113"/>
      <c r="EJ913" s="113"/>
      <c r="EK913" s="113"/>
      <c r="EL913" s="113"/>
      <c r="EM913" s="113"/>
      <c r="EN913" s="113"/>
      <c r="EO913" s="113"/>
      <c r="EP913" s="113"/>
      <c r="EQ913" s="113"/>
      <c r="ER913" s="113"/>
    </row>
    <row r="914" spans="1:148">
      <c r="A914" s="113"/>
      <c r="B914" s="113"/>
      <c r="S914" s="113"/>
      <c r="T914" s="113"/>
      <c r="U914" s="113"/>
      <c r="V914" s="113"/>
      <c r="W914" s="113"/>
      <c r="X914" s="113"/>
      <c r="Y914" s="113"/>
      <c r="Z914" s="113"/>
      <c r="AA914" s="113"/>
      <c r="AB914" s="113"/>
      <c r="AC914" s="113"/>
      <c r="AD914" s="113"/>
      <c r="AE914" s="113"/>
      <c r="AF914" s="113"/>
      <c r="AG914" s="113"/>
      <c r="AH914" s="113"/>
      <c r="AI914" s="113"/>
      <c r="AJ914" s="113"/>
      <c r="AK914" s="113"/>
      <c r="AL914" s="113"/>
      <c r="AM914" s="113"/>
      <c r="AN914" s="113"/>
      <c r="AO914" s="113"/>
      <c r="AP914" s="113"/>
      <c r="AQ914" s="113"/>
      <c r="AR914" s="113"/>
      <c r="AS914" s="113"/>
      <c r="AT914" s="113"/>
      <c r="AU914" s="113"/>
      <c r="AV914" s="113"/>
      <c r="AW914" s="113"/>
      <c r="AX914" s="113"/>
      <c r="AY914" s="113"/>
      <c r="AZ914" s="113"/>
      <c r="BA914" s="113"/>
      <c r="BB914" s="113"/>
      <c r="BC914" s="113"/>
      <c r="BD914" s="113"/>
      <c r="BE914" s="113"/>
      <c r="BF914" s="113"/>
      <c r="BG914" s="113"/>
      <c r="BH914" s="113"/>
      <c r="BI914" s="113"/>
      <c r="BJ914" s="113"/>
      <c r="BK914" s="113"/>
      <c r="BL914" s="113"/>
      <c r="BM914" s="113"/>
      <c r="BN914" s="113"/>
      <c r="BO914" s="113"/>
      <c r="BP914" s="113"/>
      <c r="BQ914" s="113"/>
      <c r="BR914" s="113"/>
      <c r="BS914" s="113"/>
      <c r="BT914" s="113"/>
      <c r="BU914" s="113"/>
      <c r="BV914" s="113"/>
      <c r="BW914" s="113"/>
      <c r="BX914" s="113"/>
      <c r="BY914" s="113"/>
      <c r="BZ914" s="113"/>
      <c r="CA914" s="113"/>
      <c r="CB914" s="113"/>
      <c r="CC914" s="113"/>
      <c r="CD914" s="113"/>
      <c r="CE914" s="113"/>
      <c r="CF914" s="113"/>
      <c r="CG914" s="113"/>
      <c r="CH914" s="113"/>
      <c r="CI914" s="113"/>
      <c r="CJ914" s="113"/>
      <c r="CK914" s="113"/>
      <c r="CL914" s="113"/>
      <c r="CM914" s="113"/>
      <c r="CN914" s="113"/>
      <c r="CO914" s="113"/>
      <c r="CP914" s="113"/>
      <c r="CQ914" s="113"/>
      <c r="CR914" s="113"/>
      <c r="CS914" s="113"/>
      <c r="CT914" s="113"/>
      <c r="CU914" s="113"/>
      <c r="CV914" s="113"/>
      <c r="CW914" s="113"/>
      <c r="CX914" s="113"/>
      <c r="CY914" s="113"/>
      <c r="CZ914" s="113"/>
      <c r="DA914" s="113"/>
      <c r="DB914" s="113"/>
      <c r="DC914" s="113"/>
      <c r="DD914" s="113"/>
      <c r="DE914" s="113"/>
      <c r="DF914" s="113"/>
      <c r="DG914" s="113"/>
      <c r="DH914" s="113"/>
      <c r="DI914" s="113"/>
      <c r="DJ914" s="113"/>
      <c r="DK914" s="113"/>
      <c r="DL914" s="113"/>
      <c r="DM914" s="113"/>
      <c r="DN914" s="113"/>
      <c r="DO914" s="113"/>
      <c r="DP914" s="113"/>
      <c r="DQ914" s="113"/>
      <c r="DR914" s="113"/>
      <c r="DS914" s="113"/>
      <c r="DT914" s="113"/>
      <c r="DU914" s="113"/>
      <c r="DV914" s="113"/>
      <c r="DW914" s="113"/>
      <c r="DX914" s="113"/>
      <c r="DY914" s="113"/>
      <c r="DZ914" s="113"/>
      <c r="EA914" s="113"/>
      <c r="EB914" s="113"/>
      <c r="EC914" s="113"/>
      <c r="ED914" s="113"/>
      <c r="EE914" s="113"/>
      <c r="EF914" s="113"/>
      <c r="EG914" s="113"/>
      <c r="EH914" s="113"/>
      <c r="EI914" s="113"/>
      <c r="EJ914" s="113"/>
      <c r="EK914" s="113"/>
      <c r="EL914" s="113"/>
      <c r="EM914" s="113"/>
      <c r="EN914" s="113"/>
      <c r="EO914" s="113"/>
      <c r="EP914" s="113"/>
      <c r="EQ914" s="113"/>
      <c r="ER914" s="113"/>
    </row>
    <row r="915" spans="1:148">
      <c r="A915" s="113"/>
      <c r="B915" s="113"/>
      <c r="S915" s="113"/>
      <c r="T915" s="113"/>
      <c r="U915" s="113"/>
      <c r="V915" s="113"/>
      <c r="W915" s="113"/>
      <c r="X915" s="113"/>
      <c r="Y915" s="113"/>
      <c r="Z915" s="113"/>
      <c r="AA915" s="113"/>
      <c r="AB915" s="113"/>
      <c r="AC915" s="113"/>
      <c r="AD915" s="113"/>
      <c r="AE915" s="113"/>
      <c r="AF915" s="113"/>
      <c r="AG915" s="113"/>
      <c r="AH915" s="113"/>
      <c r="AI915" s="113"/>
      <c r="AJ915" s="113"/>
      <c r="AK915" s="113"/>
      <c r="AL915" s="113"/>
      <c r="AM915" s="113"/>
      <c r="AN915" s="113"/>
      <c r="AO915" s="113"/>
      <c r="AP915" s="113"/>
      <c r="AQ915" s="113"/>
      <c r="AR915" s="113"/>
      <c r="AS915" s="113"/>
      <c r="AT915" s="113"/>
      <c r="AU915" s="113"/>
      <c r="AV915" s="113"/>
      <c r="AW915" s="113"/>
      <c r="AX915" s="113"/>
      <c r="AY915" s="113"/>
      <c r="AZ915" s="113"/>
      <c r="BA915" s="113"/>
      <c r="BB915" s="113"/>
      <c r="BC915" s="113"/>
      <c r="BD915" s="113"/>
      <c r="BE915" s="113"/>
      <c r="BF915" s="113"/>
      <c r="BG915" s="113"/>
      <c r="BH915" s="113"/>
      <c r="BI915" s="113"/>
      <c r="BJ915" s="113"/>
      <c r="BK915" s="113"/>
      <c r="BL915" s="113"/>
      <c r="BM915" s="113"/>
      <c r="BN915" s="113"/>
      <c r="BO915" s="113"/>
      <c r="BP915" s="113"/>
      <c r="BQ915" s="113"/>
      <c r="BR915" s="113"/>
      <c r="BS915" s="113"/>
      <c r="BT915" s="113"/>
      <c r="BU915" s="113"/>
      <c r="BV915" s="113"/>
      <c r="BW915" s="113"/>
      <c r="BX915" s="113"/>
      <c r="BY915" s="113"/>
      <c r="BZ915" s="113"/>
      <c r="CA915" s="113"/>
      <c r="CB915" s="113"/>
      <c r="CC915" s="113"/>
      <c r="CD915" s="113"/>
      <c r="CE915" s="113"/>
      <c r="CF915" s="113"/>
      <c r="CG915" s="113"/>
      <c r="CH915" s="113"/>
      <c r="CI915" s="113"/>
      <c r="CJ915" s="113"/>
      <c r="CK915" s="113"/>
      <c r="CL915" s="113"/>
      <c r="CM915" s="113"/>
      <c r="CN915" s="113"/>
      <c r="CO915" s="113"/>
      <c r="CP915" s="113"/>
      <c r="CQ915" s="113"/>
      <c r="CR915" s="113"/>
      <c r="CS915" s="113"/>
      <c r="CT915" s="113"/>
      <c r="CU915" s="113"/>
      <c r="CV915" s="113"/>
      <c r="CW915" s="113"/>
      <c r="CX915" s="113"/>
      <c r="CY915" s="113"/>
      <c r="CZ915" s="113"/>
      <c r="DA915" s="113"/>
      <c r="DB915" s="113"/>
      <c r="DC915" s="113"/>
      <c r="DD915" s="113"/>
      <c r="DE915" s="113"/>
      <c r="DF915" s="113"/>
      <c r="DG915" s="113"/>
      <c r="DH915" s="113"/>
      <c r="DI915" s="113"/>
      <c r="DJ915" s="113"/>
      <c r="DK915" s="113"/>
      <c r="DL915" s="113"/>
      <c r="DM915" s="113"/>
      <c r="DN915" s="113"/>
      <c r="DO915" s="113"/>
      <c r="DP915" s="113"/>
      <c r="DQ915" s="113"/>
      <c r="DR915" s="113"/>
      <c r="DS915" s="113"/>
      <c r="DT915" s="113"/>
      <c r="DU915" s="113"/>
      <c r="DV915" s="113"/>
      <c r="DW915" s="113"/>
      <c r="DX915" s="113"/>
      <c r="DY915" s="113"/>
      <c r="DZ915" s="113"/>
      <c r="EA915" s="113"/>
      <c r="EB915" s="113"/>
      <c r="EC915" s="113"/>
      <c r="ED915" s="113"/>
      <c r="EE915" s="113"/>
      <c r="EF915" s="113"/>
      <c r="EG915" s="113"/>
      <c r="EH915" s="113"/>
      <c r="EI915" s="113"/>
      <c r="EJ915" s="113"/>
      <c r="EK915" s="113"/>
      <c r="EL915" s="113"/>
      <c r="EM915" s="113"/>
      <c r="EN915" s="113"/>
      <c r="EO915" s="113"/>
      <c r="EP915" s="113"/>
      <c r="EQ915" s="113"/>
      <c r="ER915" s="113"/>
    </row>
    <row r="916" spans="1:148">
      <c r="A916" s="113"/>
      <c r="B916" s="113"/>
      <c r="S916" s="113"/>
      <c r="T916" s="113"/>
      <c r="U916" s="113"/>
      <c r="V916" s="113"/>
      <c r="W916" s="113"/>
      <c r="X916" s="113"/>
      <c r="Y916" s="113"/>
      <c r="Z916" s="113"/>
      <c r="AA916" s="113"/>
      <c r="AB916" s="113"/>
      <c r="AC916" s="113"/>
      <c r="AD916" s="113"/>
      <c r="AE916" s="113"/>
      <c r="AF916" s="113"/>
      <c r="AG916" s="113"/>
      <c r="AH916" s="113"/>
      <c r="AI916" s="113"/>
      <c r="AJ916" s="113"/>
      <c r="AK916" s="113"/>
      <c r="AL916" s="113"/>
      <c r="AM916" s="113"/>
      <c r="AN916" s="113"/>
      <c r="AO916" s="113"/>
      <c r="AP916" s="113"/>
      <c r="AQ916" s="113"/>
      <c r="AR916" s="113"/>
      <c r="AS916" s="113"/>
      <c r="AT916" s="113"/>
      <c r="AU916" s="113"/>
      <c r="AV916" s="113"/>
      <c r="AW916" s="113"/>
      <c r="AX916" s="113"/>
      <c r="AY916" s="113"/>
      <c r="AZ916" s="113"/>
      <c r="BA916" s="113"/>
      <c r="BB916" s="113"/>
      <c r="BC916" s="113"/>
      <c r="BD916" s="113"/>
      <c r="BE916" s="113"/>
      <c r="BF916" s="113"/>
      <c r="BG916" s="113"/>
      <c r="BH916" s="113"/>
      <c r="BI916" s="113"/>
      <c r="BJ916" s="113"/>
      <c r="BK916" s="113"/>
      <c r="BL916" s="113"/>
      <c r="BM916" s="113"/>
      <c r="BN916" s="113"/>
      <c r="BO916" s="113"/>
      <c r="BP916" s="113"/>
      <c r="BQ916" s="113"/>
      <c r="BR916" s="113"/>
      <c r="BS916" s="113"/>
      <c r="BT916" s="113"/>
      <c r="BU916" s="113"/>
      <c r="BV916" s="113"/>
      <c r="BW916" s="113"/>
      <c r="BX916" s="113"/>
      <c r="BY916" s="113"/>
      <c r="BZ916" s="113"/>
      <c r="CA916" s="113"/>
      <c r="CB916" s="113"/>
      <c r="CC916" s="113"/>
      <c r="CD916" s="113"/>
      <c r="CE916" s="113"/>
      <c r="CF916" s="113"/>
      <c r="CG916" s="113"/>
      <c r="CH916" s="113"/>
      <c r="CI916" s="113"/>
      <c r="CJ916" s="113"/>
      <c r="CK916" s="113"/>
      <c r="CL916" s="113"/>
      <c r="CM916" s="113"/>
      <c r="CN916" s="113"/>
      <c r="CO916" s="113"/>
      <c r="CP916" s="113"/>
      <c r="CQ916" s="113"/>
      <c r="CR916" s="113"/>
      <c r="CS916" s="113"/>
      <c r="CT916" s="113"/>
      <c r="CU916" s="113"/>
      <c r="CV916" s="113"/>
      <c r="CW916" s="113"/>
      <c r="CX916" s="113"/>
      <c r="CY916" s="113"/>
      <c r="CZ916" s="113"/>
      <c r="DA916" s="113"/>
      <c r="DB916" s="113"/>
      <c r="DC916" s="113"/>
      <c r="DD916" s="113"/>
      <c r="DE916" s="113"/>
      <c r="DF916" s="113"/>
      <c r="DG916" s="113"/>
      <c r="DH916" s="113"/>
      <c r="DI916" s="113"/>
      <c r="DJ916" s="113"/>
      <c r="DK916" s="113"/>
      <c r="DL916" s="113"/>
      <c r="DM916" s="113"/>
      <c r="DN916" s="113"/>
      <c r="DO916" s="113"/>
      <c r="DP916" s="113"/>
      <c r="DQ916" s="113"/>
      <c r="DR916" s="113"/>
      <c r="DS916" s="113"/>
      <c r="DT916" s="113"/>
      <c r="DU916" s="113"/>
      <c r="DV916" s="113"/>
      <c r="DW916" s="113"/>
      <c r="DX916" s="113"/>
      <c r="DY916" s="113"/>
      <c r="DZ916" s="113"/>
      <c r="EA916" s="113"/>
      <c r="EB916" s="113"/>
      <c r="EC916" s="113"/>
      <c r="ED916" s="113"/>
      <c r="EE916" s="113"/>
      <c r="EF916" s="113"/>
      <c r="EG916" s="113"/>
      <c r="EH916" s="113"/>
      <c r="EI916" s="113"/>
      <c r="EJ916" s="113"/>
      <c r="EK916" s="113"/>
      <c r="EL916" s="113"/>
      <c r="EM916" s="113"/>
      <c r="EN916" s="113"/>
      <c r="EO916" s="113"/>
      <c r="EP916" s="113"/>
      <c r="EQ916" s="113"/>
      <c r="ER916" s="113"/>
    </row>
    <row r="917" spans="1:148">
      <c r="A917" s="113"/>
      <c r="B917" s="113"/>
      <c r="S917" s="113"/>
      <c r="T917" s="113"/>
      <c r="U917" s="113"/>
      <c r="V917" s="113"/>
      <c r="W917" s="113"/>
      <c r="X917" s="113"/>
      <c r="Y917" s="113"/>
      <c r="Z917" s="113"/>
      <c r="AA917" s="113"/>
      <c r="AB917" s="113"/>
      <c r="AC917" s="113"/>
      <c r="AD917" s="113"/>
      <c r="AE917" s="113"/>
      <c r="AF917" s="113"/>
      <c r="AG917" s="113"/>
      <c r="AH917" s="113"/>
      <c r="AI917" s="113"/>
      <c r="AJ917" s="113"/>
      <c r="AK917" s="113"/>
      <c r="AL917" s="113"/>
      <c r="AM917" s="113"/>
      <c r="AN917" s="113"/>
      <c r="AO917" s="113"/>
      <c r="AP917" s="113"/>
      <c r="AQ917" s="113"/>
      <c r="AR917" s="113"/>
      <c r="AS917" s="113"/>
      <c r="AT917" s="113"/>
      <c r="AU917" s="113"/>
      <c r="AV917" s="113"/>
      <c r="AW917" s="113"/>
      <c r="AX917" s="113"/>
      <c r="AY917" s="113"/>
      <c r="AZ917" s="113"/>
      <c r="BA917" s="113"/>
      <c r="BB917" s="113"/>
      <c r="BC917" s="113"/>
      <c r="BD917" s="113"/>
      <c r="BE917" s="113"/>
      <c r="BF917" s="113"/>
      <c r="BG917" s="113"/>
      <c r="BH917" s="113"/>
      <c r="BI917" s="113"/>
      <c r="BJ917" s="113"/>
      <c r="BK917" s="113"/>
      <c r="BL917" s="113"/>
      <c r="BM917" s="113"/>
      <c r="BN917" s="113"/>
      <c r="BO917" s="113"/>
      <c r="BP917" s="113"/>
      <c r="BQ917" s="113"/>
      <c r="BR917" s="113"/>
      <c r="BS917" s="113"/>
      <c r="BT917" s="113"/>
      <c r="BU917" s="113"/>
      <c r="BV917" s="113"/>
      <c r="BW917" s="113"/>
      <c r="BX917" s="113"/>
      <c r="BY917" s="113"/>
      <c r="BZ917" s="113"/>
      <c r="CA917" s="113"/>
      <c r="CB917" s="113"/>
      <c r="CC917" s="113"/>
      <c r="CD917" s="113"/>
      <c r="CE917" s="113"/>
      <c r="CF917" s="113"/>
      <c r="CG917" s="113"/>
      <c r="CH917" s="113"/>
      <c r="CI917" s="113"/>
      <c r="CJ917" s="113"/>
      <c r="CK917" s="113"/>
      <c r="CL917" s="113"/>
      <c r="CM917" s="113"/>
      <c r="CN917" s="113"/>
      <c r="CO917" s="113"/>
      <c r="CP917" s="113"/>
      <c r="CQ917" s="113"/>
      <c r="CR917" s="113"/>
      <c r="CS917" s="113"/>
      <c r="CT917" s="113"/>
      <c r="CU917" s="113"/>
      <c r="CV917" s="113"/>
      <c r="CW917" s="113"/>
      <c r="CX917" s="113"/>
      <c r="CY917" s="113"/>
      <c r="CZ917" s="113"/>
      <c r="DA917" s="113"/>
      <c r="DB917" s="113"/>
      <c r="DC917" s="113"/>
      <c r="DD917" s="113"/>
      <c r="DE917" s="113"/>
      <c r="DF917" s="113"/>
      <c r="DG917" s="113"/>
      <c r="DH917" s="113"/>
      <c r="DI917" s="113"/>
      <c r="DJ917" s="113"/>
      <c r="DK917" s="113"/>
      <c r="DL917" s="113"/>
      <c r="DM917" s="113"/>
      <c r="DN917" s="113"/>
      <c r="DO917" s="113"/>
      <c r="DP917" s="113"/>
      <c r="DQ917" s="113"/>
      <c r="DR917" s="113"/>
      <c r="DS917" s="113"/>
      <c r="DT917" s="113"/>
      <c r="DU917" s="113"/>
      <c r="DV917" s="113"/>
      <c r="DW917" s="113"/>
      <c r="DX917" s="113"/>
      <c r="DY917" s="113"/>
      <c r="DZ917" s="113"/>
      <c r="EA917" s="113"/>
      <c r="EB917" s="113"/>
      <c r="EC917" s="113"/>
      <c r="ED917" s="113"/>
      <c r="EE917" s="113"/>
      <c r="EF917" s="113"/>
      <c r="EG917" s="113"/>
      <c r="EH917" s="113"/>
      <c r="EI917" s="113"/>
      <c r="EJ917" s="113"/>
      <c r="EK917" s="113"/>
      <c r="EL917" s="113"/>
      <c r="EM917" s="113"/>
      <c r="EN917" s="113"/>
      <c r="EO917" s="113"/>
      <c r="EP917" s="113"/>
      <c r="EQ917" s="113"/>
      <c r="ER917" s="113"/>
    </row>
    <row r="918" spans="1:148">
      <c r="A918" s="113"/>
      <c r="B918" s="113"/>
      <c r="S918" s="113"/>
      <c r="T918" s="113"/>
      <c r="U918" s="113"/>
      <c r="V918" s="113"/>
      <c r="W918" s="113"/>
      <c r="X918" s="113"/>
      <c r="Y918" s="113"/>
      <c r="Z918" s="113"/>
      <c r="AA918" s="113"/>
      <c r="AB918" s="113"/>
      <c r="AC918" s="113"/>
      <c r="AD918" s="113"/>
      <c r="AE918" s="113"/>
      <c r="AF918" s="113"/>
      <c r="AG918" s="113"/>
      <c r="AH918" s="113"/>
      <c r="AI918" s="113"/>
      <c r="AJ918" s="113"/>
      <c r="AK918" s="113"/>
      <c r="AL918" s="113"/>
      <c r="AM918" s="113"/>
      <c r="AN918" s="113"/>
      <c r="AO918" s="113"/>
      <c r="AP918" s="113"/>
      <c r="AQ918" s="113"/>
      <c r="AR918" s="113"/>
      <c r="AS918" s="113"/>
      <c r="AT918" s="113"/>
      <c r="AU918" s="113"/>
      <c r="AV918" s="113"/>
      <c r="AW918" s="113"/>
      <c r="AX918" s="113"/>
      <c r="AY918" s="113"/>
      <c r="AZ918" s="113"/>
      <c r="BA918" s="113"/>
      <c r="BB918" s="113"/>
      <c r="BC918" s="113"/>
      <c r="BD918" s="113"/>
      <c r="BE918" s="113"/>
      <c r="BF918" s="113"/>
      <c r="BG918" s="113"/>
      <c r="BH918" s="113"/>
      <c r="BI918" s="113"/>
      <c r="BJ918" s="113"/>
      <c r="BK918" s="113"/>
      <c r="BL918" s="113"/>
      <c r="BM918" s="113"/>
      <c r="BN918" s="113"/>
      <c r="BO918" s="113"/>
      <c r="BP918" s="113"/>
      <c r="BQ918" s="113"/>
      <c r="BR918" s="113"/>
      <c r="BS918" s="113"/>
      <c r="BT918" s="113"/>
      <c r="BU918" s="113"/>
      <c r="BV918" s="113"/>
      <c r="BW918" s="113"/>
      <c r="BX918" s="113"/>
      <c r="BY918" s="113"/>
      <c r="BZ918" s="113"/>
      <c r="CA918" s="113"/>
      <c r="CB918" s="113"/>
      <c r="CC918" s="113"/>
      <c r="CD918" s="113"/>
      <c r="CE918" s="113"/>
      <c r="CF918" s="113"/>
      <c r="CG918" s="113"/>
      <c r="CH918" s="113"/>
      <c r="CI918" s="113"/>
      <c r="CJ918" s="113"/>
      <c r="CK918" s="113"/>
      <c r="CL918" s="113"/>
      <c r="CM918" s="113"/>
      <c r="CN918" s="113"/>
      <c r="CO918" s="113"/>
      <c r="CP918" s="113"/>
      <c r="CQ918" s="113"/>
      <c r="CR918" s="113"/>
      <c r="CS918" s="113"/>
      <c r="CT918" s="113"/>
      <c r="CU918" s="113"/>
      <c r="CV918" s="113"/>
      <c r="CW918" s="113"/>
      <c r="CX918" s="113"/>
      <c r="CY918" s="113"/>
      <c r="CZ918" s="113"/>
      <c r="DA918" s="113"/>
      <c r="DB918" s="113"/>
      <c r="DC918" s="113"/>
      <c r="DD918" s="113"/>
      <c r="DE918" s="113"/>
      <c r="DF918" s="113"/>
      <c r="DG918" s="113"/>
      <c r="DH918" s="113"/>
      <c r="DI918" s="113"/>
      <c r="DJ918" s="113"/>
      <c r="DK918" s="113"/>
      <c r="DL918" s="113"/>
      <c r="DM918" s="113"/>
      <c r="DN918" s="113"/>
      <c r="DO918" s="113"/>
      <c r="DP918" s="113"/>
      <c r="DQ918" s="113"/>
      <c r="DR918" s="113"/>
      <c r="DS918" s="113"/>
      <c r="DT918" s="113"/>
      <c r="DU918" s="113"/>
      <c r="DV918" s="113"/>
      <c r="DW918" s="113"/>
      <c r="DX918" s="113"/>
      <c r="DY918" s="113"/>
      <c r="DZ918" s="113"/>
      <c r="EA918" s="113"/>
      <c r="EB918" s="113"/>
      <c r="EC918" s="113"/>
      <c r="ED918" s="113"/>
      <c r="EE918" s="113"/>
      <c r="EF918" s="113"/>
      <c r="EG918" s="113"/>
      <c r="EH918" s="113"/>
      <c r="EI918" s="113"/>
      <c r="EJ918" s="113"/>
      <c r="EK918" s="113"/>
      <c r="EL918" s="113"/>
      <c r="EM918" s="113"/>
      <c r="EN918" s="113"/>
      <c r="EO918" s="113"/>
      <c r="EP918" s="113"/>
      <c r="EQ918" s="113"/>
      <c r="ER918" s="113"/>
    </row>
    <row r="919" spans="1:148">
      <c r="A919" s="113"/>
      <c r="B919" s="113"/>
      <c r="S919" s="113"/>
      <c r="T919" s="113"/>
      <c r="U919" s="113"/>
      <c r="V919" s="113"/>
      <c r="W919" s="113"/>
      <c r="X919" s="113"/>
      <c r="Y919" s="113"/>
      <c r="Z919" s="113"/>
      <c r="AA919" s="113"/>
      <c r="AB919" s="113"/>
      <c r="AC919" s="113"/>
      <c r="AD919" s="113"/>
      <c r="AE919" s="113"/>
      <c r="AF919" s="113"/>
      <c r="AG919" s="113"/>
      <c r="AH919" s="113"/>
      <c r="AI919" s="113"/>
      <c r="AJ919" s="113"/>
      <c r="AK919" s="113"/>
      <c r="AL919" s="113"/>
      <c r="AM919" s="113"/>
      <c r="AN919" s="113"/>
      <c r="AO919" s="113"/>
      <c r="AP919" s="113"/>
      <c r="AQ919" s="113"/>
      <c r="AR919" s="113"/>
      <c r="AS919" s="113"/>
      <c r="AT919" s="113"/>
      <c r="AU919" s="113"/>
      <c r="AV919" s="113"/>
      <c r="AW919" s="113"/>
      <c r="AX919" s="113"/>
      <c r="AY919" s="113"/>
      <c r="AZ919" s="113"/>
      <c r="BA919" s="113"/>
      <c r="BB919" s="113"/>
      <c r="BC919" s="113"/>
      <c r="BD919" s="113"/>
      <c r="BE919" s="113"/>
      <c r="BF919" s="113"/>
      <c r="BG919" s="113"/>
      <c r="BH919" s="113"/>
      <c r="BI919" s="113"/>
      <c r="BJ919" s="113"/>
      <c r="BK919" s="113"/>
      <c r="BL919" s="113"/>
      <c r="BM919" s="113"/>
      <c r="BN919" s="113"/>
      <c r="BO919" s="113"/>
      <c r="BP919" s="113"/>
      <c r="BQ919" s="113"/>
      <c r="BR919" s="113"/>
      <c r="BS919" s="113"/>
      <c r="BT919" s="113"/>
      <c r="BU919" s="113"/>
      <c r="BV919" s="113"/>
      <c r="BW919" s="113"/>
      <c r="BX919" s="113"/>
      <c r="BY919" s="113"/>
      <c r="BZ919" s="113"/>
      <c r="CA919" s="113"/>
      <c r="CB919" s="113"/>
      <c r="CC919" s="113"/>
      <c r="CD919" s="113"/>
      <c r="CE919" s="113"/>
      <c r="CF919" s="113"/>
      <c r="CG919" s="113"/>
      <c r="CH919" s="113"/>
      <c r="CI919" s="113"/>
      <c r="CJ919" s="113"/>
      <c r="CK919" s="113"/>
      <c r="CL919" s="113"/>
      <c r="CM919" s="113"/>
      <c r="CN919" s="113"/>
      <c r="CO919" s="113"/>
      <c r="CP919" s="113"/>
      <c r="CQ919" s="113"/>
      <c r="CR919" s="113"/>
      <c r="CS919" s="113"/>
      <c r="CT919" s="113"/>
      <c r="CU919" s="113"/>
      <c r="CV919" s="113"/>
      <c r="CW919" s="113"/>
      <c r="CX919" s="113"/>
      <c r="CY919" s="113"/>
      <c r="CZ919" s="113"/>
      <c r="DA919" s="113"/>
      <c r="DB919" s="113"/>
      <c r="DC919" s="113"/>
      <c r="DD919" s="113"/>
      <c r="DE919" s="113"/>
      <c r="DF919" s="113"/>
      <c r="DG919" s="113"/>
      <c r="DH919" s="113"/>
      <c r="DI919" s="113"/>
      <c r="DJ919" s="113"/>
      <c r="DK919" s="113"/>
      <c r="DL919" s="113"/>
      <c r="DM919" s="113"/>
      <c r="DN919" s="113"/>
      <c r="DO919" s="113"/>
      <c r="DP919" s="113"/>
      <c r="DQ919" s="113"/>
      <c r="DR919" s="113"/>
      <c r="DS919" s="113"/>
      <c r="DT919" s="113"/>
      <c r="DU919" s="113"/>
      <c r="DV919" s="113"/>
      <c r="DW919" s="113"/>
      <c r="DX919" s="113"/>
      <c r="DY919" s="113"/>
      <c r="DZ919" s="113"/>
      <c r="EA919" s="113"/>
      <c r="EB919" s="113"/>
      <c r="EC919" s="113"/>
      <c r="ED919" s="113"/>
      <c r="EE919" s="113"/>
      <c r="EF919" s="113"/>
      <c r="EG919" s="113"/>
      <c r="EH919" s="113"/>
      <c r="EI919" s="113"/>
      <c r="EJ919" s="113"/>
      <c r="EK919" s="113"/>
      <c r="EL919" s="113"/>
      <c r="EM919" s="113"/>
      <c r="EN919" s="113"/>
      <c r="EO919" s="113"/>
      <c r="EP919" s="113"/>
      <c r="EQ919" s="113"/>
      <c r="ER919" s="113"/>
    </row>
    <row r="920" spans="1:148">
      <c r="A920" s="113"/>
      <c r="B920" s="113"/>
      <c r="S920" s="113"/>
      <c r="T920" s="113"/>
      <c r="U920" s="113"/>
      <c r="V920" s="113"/>
      <c r="W920" s="113"/>
      <c r="X920" s="113"/>
      <c r="Y920" s="113"/>
      <c r="Z920" s="113"/>
      <c r="AA920" s="113"/>
      <c r="AB920" s="113"/>
      <c r="AC920" s="113"/>
      <c r="AD920" s="113"/>
      <c r="AE920" s="113"/>
      <c r="AF920" s="113"/>
      <c r="AG920" s="113"/>
      <c r="AH920" s="113"/>
      <c r="AI920" s="113"/>
      <c r="AJ920" s="113"/>
      <c r="AK920" s="113"/>
      <c r="AL920" s="113"/>
      <c r="AM920" s="113"/>
      <c r="AN920" s="113"/>
      <c r="AO920" s="113"/>
      <c r="AP920" s="113"/>
      <c r="AQ920" s="113"/>
      <c r="AR920" s="113"/>
      <c r="AS920" s="113"/>
      <c r="AT920" s="113"/>
      <c r="AU920" s="113"/>
      <c r="AV920" s="113"/>
      <c r="AW920" s="113"/>
      <c r="AX920" s="113"/>
      <c r="AY920" s="113"/>
      <c r="AZ920" s="113"/>
      <c r="BA920" s="113"/>
      <c r="BB920" s="113"/>
      <c r="BC920" s="113"/>
      <c r="BD920" s="113"/>
      <c r="BE920" s="113"/>
      <c r="BF920" s="113"/>
      <c r="BG920" s="113"/>
      <c r="BH920" s="113"/>
      <c r="BI920" s="113"/>
      <c r="BJ920" s="113"/>
      <c r="BK920" s="113"/>
      <c r="BL920" s="113"/>
      <c r="BM920" s="113"/>
      <c r="BN920" s="113"/>
      <c r="BO920" s="113"/>
      <c r="BP920" s="113"/>
      <c r="BQ920" s="113"/>
      <c r="BR920" s="113"/>
      <c r="BS920" s="113"/>
      <c r="BT920" s="113"/>
      <c r="BU920" s="113"/>
      <c r="BV920" s="113"/>
      <c r="BW920" s="113"/>
      <c r="BX920" s="113"/>
      <c r="BY920" s="113"/>
      <c r="BZ920" s="113"/>
      <c r="CA920" s="113"/>
      <c r="CB920" s="113"/>
      <c r="CC920" s="113"/>
      <c r="CD920" s="113"/>
      <c r="CE920" s="113"/>
      <c r="CF920" s="113"/>
      <c r="CG920" s="113"/>
      <c r="CH920" s="113"/>
      <c r="CI920" s="113"/>
      <c r="CJ920" s="113"/>
      <c r="CK920" s="113"/>
      <c r="CL920" s="113"/>
      <c r="CM920" s="113"/>
      <c r="CN920" s="113"/>
      <c r="CO920" s="113"/>
      <c r="CP920" s="113"/>
      <c r="CQ920" s="113"/>
      <c r="CR920" s="113"/>
      <c r="CS920" s="113"/>
      <c r="CT920" s="113"/>
      <c r="CU920" s="113"/>
      <c r="CV920" s="113"/>
      <c r="CW920" s="113"/>
      <c r="CX920" s="113"/>
      <c r="CY920" s="113"/>
      <c r="CZ920" s="113"/>
      <c r="DA920" s="113"/>
      <c r="DB920" s="113"/>
      <c r="DC920" s="113"/>
      <c r="DD920" s="113"/>
      <c r="DE920" s="113"/>
      <c r="DF920" s="113"/>
      <c r="DG920" s="113"/>
      <c r="DH920" s="113"/>
      <c r="DI920" s="113"/>
      <c r="DJ920" s="113"/>
      <c r="DK920" s="113"/>
      <c r="DL920" s="113"/>
      <c r="DM920" s="113"/>
      <c r="DN920" s="113"/>
      <c r="DO920" s="113"/>
      <c r="DP920" s="113"/>
      <c r="DQ920" s="113"/>
      <c r="DR920" s="113"/>
      <c r="DS920" s="113"/>
      <c r="DT920" s="113"/>
      <c r="DU920" s="113"/>
      <c r="DV920" s="113"/>
      <c r="DW920" s="113"/>
      <c r="DX920" s="113"/>
      <c r="DY920" s="113"/>
      <c r="DZ920" s="113"/>
      <c r="EA920" s="113"/>
      <c r="EB920" s="113"/>
      <c r="EC920" s="113"/>
      <c r="ED920" s="113"/>
      <c r="EE920" s="113"/>
      <c r="EF920" s="113"/>
      <c r="EG920" s="113"/>
      <c r="EH920" s="113"/>
      <c r="EI920" s="113"/>
      <c r="EJ920" s="113"/>
      <c r="EK920" s="113"/>
      <c r="EL920" s="113"/>
      <c r="EM920" s="113"/>
      <c r="EN920" s="113"/>
      <c r="EO920" s="113"/>
      <c r="EP920" s="113"/>
      <c r="EQ920" s="113"/>
      <c r="ER920" s="113"/>
    </row>
    <row r="921" spans="1:148">
      <c r="A921" s="113"/>
      <c r="B921" s="113"/>
      <c r="S921" s="113"/>
      <c r="T921" s="113"/>
      <c r="U921" s="113"/>
      <c r="V921" s="113"/>
      <c r="W921" s="113"/>
      <c r="X921" s="113"/>
      <c r="Y921" s="113"/>
      <c r="Z921" s="113"/>
      <c r="AA921" s="113"/>
      <c r="AB921" s="113"/>
      <c r="AC921" s="113"/>
      <c r="AD921" s="113"/>
      <c r="AE921" s="113"/>
      <c r="AF921" s="113"/>
      <c r="AG921" s="113"/>
      <c r="AH921" s="113"/>
      <c r="AI921" s="113"/>
      <c r="AJ921" s="113"/>
      <c r="AK921" s="113"/>
      <c r="AL921" s="113"/>
      <c r="AM921" s="113"/>
      <c r="AN921" s="113"/>
      <c r="AO921" s="113"/>
      <c r="AP921" s="113"/>
      <c r="AQ921" s="113"/>
      <c r="AR921" s="113"/>
      <c r="AS921" s="113"/>
      <c r="AT921" s="113"/>
      <c r="AU921" s="113"/>
      <c r="AV921" s="113"/>
      <c r="AW921" s="113"/>
      <c r="AX921" s="113"/>
      <c r="AY921" s="113"/>
      <c r="AZ921" s="113"/>
      <c r="BA921" s="113"/>
      <c r="BB921" s="113"/>
      <c r="BC921" s="113"/>
      <c r="BD921" s="113"/>
      <c r="BE921" s="113"/>
      <c r="BF921" s="113"/>
      <c r="BG921" s="113"/>
      <c r="BH921" s="113"/>
      <c r="BI921" s="113"/>
      <c r="BJ921" s="113"/>
      <c r="BK921" s="113"/>
      <c r="BL921" s="113"/>
      <c r="BM921" s="113"/>
      <c r="BN921" s="113"/>
      <c r="BO921" s="113"/>
      <c r="BP921" s="113"/>
      <c r="BQ921" s="113"/>
      <c r="BR921" s="113"/>
      <c r="BS921" s="113"/>
      <c r="BT921" s="113"/>
      <c r="BU921" s="113"/>
      <c r="BV921" s="113"/>
      <c r="BW921" s="113"/>
      <c r="BX921" s="113"/>
      <c r="BY921" s="113"/>
      <c r="BZ921" s="113"/>
      <c r="CA921" s="113"/>
      <c r="CB921" s="113"/>
      <c r="CC921" s="113"/>
      <c r="CD921" s="113"/>
      <c r="CE921" s="113"/>
      <c r="CF921" s="113"/>
      <c r="CG921" s="113"/>
      <c r="CH921" s="113"/>
      <c r="CI921" s="113"/>
      <c r="CJ921" s="113"/>
      <c r="CK921" s="113"/>
      <c r="CL921" s="113"/>
      <c r="CM921" s="113"/>
      <c r="CN921" s="113"/>
      <c r="CO921" s="113"/>
      <c r="CP921" s="113"/>
      <c r="CQ921" s="113"/>
      <c r="CR921" s="113"/>
      <c r="CS921" s="113"/>
      <c r="CT921" s="113"/>
      <c r="CU921" s="113"/>
      <c r="CV921" s="113"/>
      <c r="CW921" s="113"/>
      <c r="CX921" s="113"/>
      <c r="CY921" s="113"/>
      <c r="CZ921" s="113"/>
      <c r="DA921" s="113"/>
      <c r="DB921" s="113"/>
      <c r="DC921" s="113"/>
      <c r="DD921" s="113"/>
      <c r="DE921" s="113"/>
      <c r="DF921" s="113"/>
      <c r="DG921" s="113"/>
      <c r="DH921" s="113"/>
      <c r="DI921" s="113"/>
      <c r="DJ921" s="113"/>
      <c r="DK921" s="113"/>
      <c r="DL921" s="113"/>
      <c r="DM921" s="113"/>
      <c r="DN921" s="113"/>
      <c r="DO921" s="113"/>
      <c r="DP921" s="113"/>
      <c r="DQ921" s="113"/>
      <c r="DR921" s="113"/>
      <c r="DS921" s="113"/>
      <c r="DT921" s="113"/>
      <c r="DU921" s="113"/>
      <c r="DV921" s="113"/>
      <c r="DW921" s="113"/>
      <c r="DX921" s="113"/>
      <c r="DY921" s="113"/>
      <c r="DZ921" s="113"/>
      <c r="EA921" s="113"/>
      <c r="EB921" s="113"/>
      <c r="EC921" s="113"/>
      <c r="ED921" s="113"/>
      <c r="EE921" s="113"/>
      <c r="EF921" s="113"/>
      <c r="EG921" s="113"/>
      <c r="EH921" s="113"/>
      <c r="EI921" s="113"/>
      <c r="EJ921" s="113"/>
      <c r="EK921" s="113"/>
      <c r="EL921" s="113"/>
      <c r="EM921" s="113"/>
      <c r="EN921" s="113"/>
      <c r="EO921" s="113"/>
      <c r="EP921" s="113"/>
      <c r="EQ921" s="113"/>
      <c r="ER921" s="113"/>
    </row>
    <row r="922" spans="1:148">
      <c r="A922" s="113"/>
      <c r="B922" s="113"/>
      <c r="S922" s="113"/>
      <c r="T922" s="113"/>
      <c r="U922" s="113"/>
      <c r="V922" s="113"/>
      <c r="W922" s="113"/>
      <c r="X922" s="113"/>
      <c r="Y922" s="113"/>
      <c r="Z922" s="113"/>
      <c r="AA922" s="113"/>
      <c r="AB922" s="113"/>
      <c r="AC922" s="113"/>
      <c r="AD922" s="113"/>
      <c r="AE922" s="113"/>
      <c r="AF922" s="113"/>
      <c r="AG922" s="113"/>
      <c r="AH922" s="113"/>
      <c r="AI922" s="113"/>
      <c r="AJ922" s="113"/>
      <c r="AK922" s="113"/>
      <c r="AL922" s="113"/>
      <c r="AM922" s="113"/>
      <c r="AN922" s="113"/>
      <c r="AO922" s="113"/>
      <c r="AP922" s="113"/>
      <c r="AQ922" s="113"/>
      <c r="AR922" s="113"/>
      <c r="AS922" s="113"/>
      <c r="AT922" s="113"/>
      <c r="AU922" s="113"/>
      <c r="AV922" s="113"/>
      <c r="AW922" s="113"/>
      <c r="AX922" s="113"/>
      <c r="AY922" s="113"/>
      <c r="AZ922" s="113"/>
      <c r="BA922" s="113"/>
      <c r="BB922" s="113"/>
      <c r="BC922" s="113"/>
      <c r="BD922" s="113"/>
      <c r="BE922" s="113"/>
      <c r="BF922" s="113"/>
      <c r="BG922" s="113"/>
      <c r="BH922" s="113"/>
      <c r="BI922" s="113"/>
      <c r="BJ922" s="113"/>
      <c r="BK922" s="113"/>
      <c r="BL922" s="113"/>
      <c r="BM922" s="113"/>
      <c r="BN922" s="113"/>
      <c r="BO922" s="113"/>
      <c r="BP922" s="113"/>
      <c r="BQ922" s="113"/>
      <c r="BR922" s="113"/>
      <c r="BS922" s="113"/>
      <c r="BT922" s="113"/>
      <c r="BU922" s="113"/>
      <c r="BV922" s="113"/>
      <c r="BW922" s="113"/>
      <c r="BX922" s="113"/>
      <c r="BY922" s="113"/>
      <c r="BZ922" s="113"/>
      <c r="CA922" s="113"/>
      <c r="CB922" s="113"/>
      <c r="CC922" s="113"/>
      <c r="CD922" s="113"/>
      <c r="CE922" s="113"/>
      <c r="CF922" s="113"/>
      <c r="CG922" s="113"/>
      <c r="CH922" s="113"/>
      <c r="CI922" s="113"/>
      <c r="CJ922" s="113"/>
      <c r="CK922" s="113"/>
      <c r="CL922" s="113"/>
      <c r="CM922" s="113"/>
      <c r="CN922" s="113"/>
      <c r="CO922" s="113"/>
      <c r="CP922" s="113"/>
      <c r="CQ922" s="113"/>
      <c r="CR922" s="113"/>
      <c r="CS922" s="113"/>
      <c r="CT922" s="113"/>
      <c r="CU922" s="113"/>
      <c r="CV922" s="113"/>
      <c r="CW922" s="113"/>
      <c r="CX922" s="113"/>
      <c r="CY922" s="113"/>
      <c r="CZ922" s="113"/>
      <c r="DA922" s="113"/>
      <c r="DB922" s="113"/>
      <c r="DC922" s="113"/>
      <c r="DD922" s="113"/>
      <c r="DE922" s="113"/>
      <c r="DF922" s="113"/>
      <c r="DG922" s="113"/>
      <c r="DH922" s="113"/>
      <c r="DI922" s="113"/>
      <c r="DJ922" s="113"/>
      <c r="DK922" s="113"/>
      <c r="DL922" s="113"/>
      <c r="DM922" s="113"/>
      <c r="DN922" s="113"/>
      <c r="DO922" s="113"/>
      <c r="DP922" s="113"/>
      <c r="DQ922" s="113"/>
      <c r="DR922" s="113"/>
      <c r="DS922" s="113"/>
      <c r="DT922" s="113"/>
      <c r="DU922" s="113"/>
      <c r="DV922" s="113"/>
      <c r="DW922" s="113"/>
      <c r="DX922" s="113"/>
      <c r="DY922" s="113"/>
      <c r="DZ922" s="113"/>
      <c r="EA922" s="113"/>
      <c r="EB922" s="113"/>
      <c r="EC922" s="113"/>
      <c r="ED922" s="113"/>
      <c r="EE922" s="113"/>
      <c r="EF922" s="113"/>
      <c r="EG922" s="113"/>
      <c r="EH922" s="113"/>
      <c r="EI922" s="113"/>
      <c r="EJ922" s="113"/>
      <c r="EK922" s="113"/>
      <c r="EL922" s="113"/>
      <c r="EM922" s="113"/>
      <c r="EN922" s="113"/>
      <c r="EO922" s="113"/>
      <c r="EP922" s="113"/>
      <c r="EQ922" s="113"/>
      <c r="ER922" s="113"/>
    </row>
    <row r="923" spans="1:148">
      <c r="A923" s="113"/>
      <c r="B923" s="113"/>
      <c r="S923" s="113"/>
      <c r="T923" s="113"/>
      <c r="U923" s="113"/>
      <c r="V923" s="113"/>
      <c r="W923" s="113"/>
      <c r="X923" s="113"/>
      <c r="Y923" s="113"/>
      <c r="Z923" s="113"/>
      <c r="AA923" s="113"/>
      <c r="AB923" s="113"/>
      <c r="AC923" s="113"/>
      <c r="AD923" s="113"/>
      <c r="AE923" s="113"/>
      <c r="AF923" s="113"/>
      <c r="AG923" s="113"/>
      <c r="AH923" s="113"/>
      <c r="AI923" s="113"/>
      <c r="AJ923" s="113"/>
      <c r="AK923" s="113"/>
      <c r="AL923" s="113"/>
      <c r="AM923" s="113"/>
      <c r="AN923" s="113"/>
      <c r="AO923" s="113"/>
      <c r="AP923" s="113"/>
      <c r="AQ923" s="113"/>
      <c r="AR923" s="113"/>
      <c r="AS923" s="113"/>
      <c r="AT923" s="113"/>
      <c r="AU923" s="113"/>
      <c r="AV923" s="113"/>
      <c r="AW923" s="113"/>
      <c r="AX923" s="113"/>
      <c r="AY923" s="113"/>
      <c r="AZ923" s="113"/>
      <c r="BA923" s="113"/>
      <c r="BB923" s="113"/>
      <c r="BC923" s="113"/>
      <c r="BD923" s="113"/>
      <c r="BE923" s="113"/>
      <c r="BF923" s="113"/>
      <c r="BG923" s="113"/>
      <c r="BH923" s="113"/>
      <c r="BI923" s="113"/>
      <c r="BJ923" s="113"/>
      <c r="BK923" s="113"/>
      <c r="BL923" s="113"/>
      <c r="BM923" s="113"/>
      <c r="BN923" s="113"/>
      <c r="BO923" s="113"/>
      <c r="BP923" s="113"/>
      <c r="BQ923" s="113"/>
      <c r="BR923" s="113"/>
      <c r="BS923" s="113"/>
      <c r="BT923" s="113"/>
      <c r="BU923" s="113"/>
      <c r="BV923" s="113"/>
      <c r="BW923" s="113"/>
      <c r="BX923" s="113"/>
      <c r="BY923" s="113"/>
      <c r="BZ923" s="113"/>
      <c r="CA923" s="113"/>
      <c r="CB923" s="113"/>
      <c r="CC923" s="113"/>
      <c r="CD923" s="113"/>
      <c r="CE923" s="113"/>
      <c r="CF923" s="113"/>
      <c r="CG923" s="113"/>
      <c r="CH923" s="113"/>
      <c r="CI923" s="113"/>
      <c r="CJ923" s="113"/>
      <c r="CK923" s="113"/>
      <c r="CL923" s="113"/>
      <c r="CM923" s="113"/>
      <c r="CN923" s="113"/>
      <c r="CO923" s="113"/>
      <c r="CP923" s="113"/>
      <c r="CQ923" s="113"/>
      <c r="CR923" s="113"/>
      <c r="CS923" s="113"/>
      <c r="CT923" s="113"/>
      <c r="CU923" s="113"/>
      <c r="CV923" s="113"/>
      <c r="CW923" s="113"/>
      <c r="CX923" s="113"/>
      <c r="CY923" s="113"/>
      <c r="CZ923" s="113"/>
      <c r="DA923" s="113"/>
      <c r="DB923" s="113"/>
      <c r="DC923" s="113"/>
      <c r="DD923" s="113"/>
      <c r="DE923" s="113"/>
      <c r="DF923" s="113"/>
      <c r="DG923" s="113"/>
      <c r="DH923" s="113"/>
      <c r="DI923" s="113"/>
      <c r="DJ923" s="113"/>
      <c r="DK923" s="113"/>
      <c r="DL923" s="113"/>
      <c r="DM923" s="113"/>
      <c r="DN923" s="113"/>
      <c r="DO923" s="113"/>
      <c r="DP923" s="113"/>
      <c r="DQ923" s="113"/>
      <c r="DR923" s="113"/>
      <c r="DS923" s="113"/>
      <c r="DT923" s="113"/>
      <c r="DU923" s="113"/>
      <c r="DV923" s="113"/>
      <c r="DW923" s="113"/>
      <c r="DX923" s="113"/>
      <c r="DY923" s="113"/>
      <c r="DZ923" s="113"/>
      <c r="EA923" s="113"/>
      <c r="EB923" s="113"/>
      <c r="EC923" s="113"/>
      <c r="ED923" s="113"/>
      <c r="EE923" s="113"/>
      <c r="EF923" s="113"/>
      <c r="EG923" s="113"/>
      <c r="EH923" s="113"/>
      <c r="EI923" s="113"/>
      <c r="EJ923" s="113"/>
      <c r="EK923" s="113"/>
      <c r="EL923" s="113"/>
      <c r="EM923" s="113"/>
      <c r="EN923" s="113"/>
      <c r="EO923" s="113"/>
      <c r="EP923" s="113"/>
      <c r="EQ923" s="113"/>
      <c r="ER923" s="113"/>
    </row>
    <row r="924" spans="1:148">
      <c r="A924" s="113"/>
      <c r="B924" s="113"/>
      <c r="S924" s="113"/>
      <c r="T924" s="113"/>
      <c r="U924" s="113"/>
      <c r="V924" s="113"/>
      <c r="W924" s="113"/>
      <c r="X924" s="113"/>
      <c r="Y924" s="113"/>
      <c r="Z924" s="113"/>
      <c r="AA924" s="113"/>
      <c r="AB924" s="113"/>
      <c r="AC924" s="113"/>
      <c r="AD924" s="113"/>
      <c r="AE924" s="113"/>
      <c r="AF924" s="113"/>
      <c r="AG924" s="113"/>
      <c r="AH924" s="113"/>
      <c r="AI924" s="113"/>
      <c r="AJ924" s="113"/>
      <c r="AK924" s="113"/>
      <c r="AL924" s="113"/>
      <c r="AM924" s="113"/>
      <c r="AN924" s="113"/>
      <c r="AO924" s="113"/>
      <c r="AP924" s="113"/>
      <c r="AQ924" s="113"/>
      <c r="AR924" s="113"/>
      <c r="AS924" s="113"/>
      <c r="AT924" s="113"/>
      <c r="AU924" s="113"/>
      <c r="AV924" s="113"/>
      <c r="AW924" s="113"/>
      <c r="AX924" s="113"/>
      <c r="AY924" s="113"/>
      <c r="AZ924" s="113"/>
      <c r="BA924" s="113"/>
      <c r="BB924" s="113"/>
      <c r="BC924" s="113"/>
      <c r="BD924" s="113"/>
      <c r="BE924" s="113"/>
      <c r="BF924" s="113"/>
      <c r="BG924" s="113"/>
      <c r="BH924" s="113"/>
      <c r="BI924" s="113"/>
      <c r="BJ924" s="113"/>
      <c r="BK924" s="113"/>
      <c r="BL924" s="113"/>
      <c r="BM924" s="113"/>
      <c r="BN924" s="113"/>
      <c r="BO924" s="113"/>
      <c r="BP924" s="113"/>
      <c r="BQ924" s="113"/>
      <c r="BR924" s="113"/>
      <c r="BS924" s="113"/>
      <c r="BT924" s="113"/>
      <c r="BU924" s="113"/>
      <c r="BV924" s="113"/>
      <c r="BW924" s="113"/>
      <c r="BX924" s="113"/>
      <c r="BY924" s="113"/>
      <c r="BZ924" s="113"/>
      <c r="CA924" s="113"/>
      <c r="CB924" s="113"/>
      <c r="CC924" s="113"/>
      <c r="CD924" s="113"/>
      <c r="CE924" s="113"/>
      <c r="CF924" s="113"/>
      <c r="CG924" s="113"/>
      <c r="CH924" s="113"/>
      <c r="CI924" s="113"/>
      <c r="CJ924" s="113"/>
      <c r="CK924" s="113"/>
      <c r="CL924" s="113"/>
      <c r="CM924" s="113"/>
      <c r="CN924" s="113"/>
      <c r="CO924" s="113"/>
      <c r="CP924" s="113"/>
      <c r="CQ924" s="113"/>
      <c r="CR924" s="113"/>
      <c r="CS924" s="113"/>
      <c r="CT924" s="113"/>
      <c r="CU924" s="113"/>
      <c r="CV924" s="113"/>
      <c r="CW924" s="113"/>
      <c r="CX924" s="113"/>
      <c r="CY924" s="113"/>
      <c r="CZ924" s="113"/>
      <c r="DA924" s="113"/>
      <c r="DB924" s="113"/>
      <c r="DC924" s="113"/>
      <c r="DD924" s="113"/>
      <c r="DE924" s="113"/>
      <c r="DF924" s="113"/>
      <c r="DG924" s="113"/>
      <c r="DH924" s="113"/>
      <c r="DI924" s="113"/>
      <c r="DJ924" s="113"/>
      <c r="DK924" s="113"/>
      <c r="DL924" s="113"/>
      <c r="DM924" s="113"/>
      <c r="DN924" s="113"/>
      <c r="DO924" s="113"/>
      <c r="DP924" s="113"/>
      <c r="DQ924" s="113"/>
      <c r="DR924" s="113"/>
      <c r="DS924" s="113"/>
      <c r="DT924" s="113"/>
      <c r="DU924" s="113"/>
      <c r="DV924" s="113"/>
      <c r="DW924" s="113"/>
      <c r="DX924" s="113"/>
      <c r="DY924" s="113"/>
      <c r="DZ924" s="113"/>
      <c r="EA924" s="113"/>
      <c r="EB924" s="113"/>
      <c r="EC924" s="113"/>
      <c r="ED924" s="113"/>
      <c r="EE924" s="113"/>
      <c r="EF924" s="113"/>
      <c r="EG924" s="113"/>
      <c r="EH924" s="113"/>
      <c r="EI924" s="113"/>
      <c r="EJ924" s="113"/>
      <c r="EK924" s="113"/>
      <c r="EL924" s="113"/>
      <c r="EM924" s="113"/>
      <c r="EN924" s="113"/>
      <c r="EO924" s="113"/>
      <c r="EP924" s="113"/>
      <c r="EQ924" s="113"/>
      <c r="ER924" s="113"/>
    </row>
    <row r="925" spans="1:148">
      <c r="A925" s="113"/>
      <c r="B925" s="113"/>
      <c r="S925" s="113"/>
      <c r="T925" s="113"/>
      <c r="U925" s="113"/>
      <c r="V925" s="113"/>
      <c r="W925" s="113"/>
      <c r="X925" s="113"/>
      <c r="Y925" s="113"/>
      <c r="Z925" s="113"/>
      <c r="AA925" s="113"/>
      <c r="AB925" s="113"/>
      <c r="AC925" s="113"/>
      <c r="AD925" s="113"/>
      <c r="AE925" s="113"/>
      <c r="AF925" s="113"/>
      <c r="AG925" s="113"/>
      <c r="AH925" s="113"/>
      <c r="AI925" s="113"/>
      <c r="AJ925" s="113"/>
      <c r="AK925" s="113"/>
      <c r="AL925" s="113"/>
      <c r="AM925" s="113"/>
      <c r="AN925" s="113"/>
      <c r="AO925" s="113"/>
      <c r="AP925" s="113"/>
      <c r="AQ925" s="113"/>
      <c r="AR925" s="113"/>
      <c r="AS925" s="113"/>
      <c r="AT925" s="113"/>
      <c r="AU925" s="113"/>
      <c r="AV925" s="113"/>
      <c r="AW925" s="113"/>
      <c r="AX925" s="113"/>
      <c r="AY925" s="113"/>
      <c r="AZ925" s="113"/>
      <c r="BA925" s="113"/>
      <c r="BB925" s="113"/>
      <c r="BC925" s="113"/>
      <c r="BD925" s="113"/>
      <c r="BE925" s="113"/>
      <c r="BF925" s="113"/>
      <c r="BG925" s="113"/>
      <c r="BH925" s="113"/>
      <c r="BI925" s="113"/>
      <c r="BJ925" s="113"/>
      <c r="BK925" s="113"/>
      <c r="BL925" s="113"/>
      <c r="BM925" s="113"/>
      <c r="BN925" s="113"/>
      <c r="BO925" s="113"/>
      <c r="BP925" s="113"/>
      <c r="BQ925" s="113"/>
      <c r="BR925" s="113"/>
      <c r="BS925" s="113"/>
      <c r="BT925" s="113"/>
      <c r="BU925" s="113"/>
      <c r="BV925" s="113"/>
      <c r="BW925" s="113"/>
      <c r="BX925" s="113"/>
      <c r="BY925" s="113"/>
      <c r="BZ925" s="113"/>
      <c r="CA925" s="113"/>
      <c r="CB925" s="113"/>
      <c r="CC925" s="113"/>
      <c r="CD925" s="113"/>
      <c r="CE925" s="113"/>
      <c r="CF925" s="113"/>
      <c r="CG925" s="113"/>
      <c r="CH925" s="113"/>
      <c r="CI925" s="113"/>
      <c r="CJ925" s="113"/>
      <c r="CK925" s="113"/>
      <c r="CL925" s="113"/>
      <c r="CM925" s="113"/>
      <c r="CN925" s="113"/>
      <c r="CO925" s="113"/>
      <c r="CP925" s="113"/>
      <c r="CQ925" s="113"/>
      <c r="CR925" s="113"/>
      <c r="CS925" s="113"/>
      <c r="CT925" s="113"/>
      <c r="CU925" s="113"/>
      <c r="CV925" s="113"/>
      <c r="CW925" s="113"/>
      <c r="CX925" s="113"/>
      <c r="CY925" s="113"/>
      <c r="CZ925" s="113"/>
      <c r="DA925" s="113"/>
      <c r="DB925" s="113"/>
      <c r="DC925" s="113"/>
      <c r="DD925" s="113"/>
      <c r="DE925" s="113"/>
      <c r="DF925" s="113"/>
      <c r="DG925" s="113"/>
      <c r="DH925" s="113"/>
      <c r="DI925" s="113"/>
      <c r="DJ925" s="113"/>
      <c r="DK925" s="113"/>
      <c r="DL925" s="113"/>
      <c r="DM925" s="113"/>
      <c r="DN925" s="113"/>
      <c r="DO925" s="113"/>
      <c r="DP925" s="113"/>
      <c r="DQ925" s="113"/>
      <c r="DR925" s="113"/>
      <c r="DS925" s="113"/>
      <c r="DT925" s="113"/>
      <c r="DU925" s="113"/>
      <c r="DV925" s="113"/>
      <c r="DW925" s="113"/>
      <c r="DX925" s="113"/>
      <c r="DY925" s="113"/>
      <c r="DZ925" s="113"/>
      <c r="EA925" s="113"/>
      <c r="EB925" s="113"/>
      <c r="EC925" s="113"/>
      <c r="ED925" s="113"/>
      <c r="EE925" s="113"/>
      <c r="EF925" s="113"/>
      <c r="EG925" s="113"/>
      <c r="EH925" s="113"/>
      <c r="EI925" s="113"/>
      <c r="EJ925" s="113"/>
      <c r="EK925" s="113"/>
      <c r="EL925" s="113"/>
      <c r="EM925" s="113"/>
      <c r="EN925" s="113"/>
      <c r="EO925" s="113"/>
      <c r="EP925" s="113"/>
      <c r="EQ925" s="113"/>
      <c r="ER925" s="113"/>
    </row>
    <row r="926" spans="1:148">
      <c r="A926" s="113"/>
      <c r="B926" s="113"/>
      <c r="S926" s="113"/>
      <c r="T926" s="113"/>
      <c r="U926" s="113"/>
      <c r="V926" s="113"/>
      <c r="W926" s="113"/>
      <c r="X926" s="113"/>
      <c r="Y926" s="113"/>
      <c r="Z926" s="113"/>
      <c r="AA926" s="113"/>
      <c r="AB926" s="113"/>
      <c r="AC926" s="113"/>
      <c r="AD926" s="113"/>
      <c r="AE926" s="113"/>
      <c r="AF926" s="113"/>
      <c r="AG926" s="113"/>
      <c r="AH926" s="113"/>
      <c r="AI926" s="113"/>
      <c r="AJ926" s="113"/>
      <c r="AK926" s="113"/>
      <c r="AL926" s="113"/>
      <c r="AM926" s="113"/>
      <c r="AN926" s="113"/>
      <c r="AO926" s="113"/>
      <c r="AP926" s="113"/>
      <c r="AQ926" s="113"/>
      <c r="AR926" s="113"/>
      <c r="AS926" s="113"/>
      <c r="AT926" s="113"/>
      <c r="AU926" s="113"/>
      <c r="AV926" s="113"/>
      <c r="AW926" s="113"/>
      <c r="AX926" s="113"/>
      <c r="AY926" s="113"/>
      <c r="AZ926" s="113"/>
      <c r="BA926" s="113"/>
      <c r="BB926" s="113"/>
      <c r="BC926" s="113"/>
      <c r="BD926" s="113"/>
      <c r="BE926" s="113"/>
      <c r="BF926" s="113"/>
      <c r="BG926" s="113"/>
      <c r="BH926" s="113"/>
      <c r="BI926" s="113"/>
      <c r="BJ926" s="113"/>
      <c r="BK926" s="113"/>
      <c r="BL926" s="113"/>
      <c r="BM926" s="113"/>
      <c r="BN926" s="113"/>
      <c r="BO926" s="113"/>
      <c r="BP926" s="113"/>
      <c r="BQ926" s="113"/>
      <c r="BR926" s="113"/>
      <c r="BS926" s="113"/>
      <c r="BT926" s="113"/>
      <c r="BU926" s="113"/>
      <c r="BV926" s="113"/>
      <c r="BW926" s="113"/>
      <c r="BX926" s="113"/>
      <c r="BY926" s="113"/>
      <c r="BZ926" s="113"/>
      <c r="CA926" s="113"/>
      <c r="CB926" s="113"/>
      <c r="CC926" s="113"/>
      <c r="CD926" s="113"/>
      <c r="CE926" s="113"/>
      <c r="CF926" s="113"/>
      <c r="CG926" s="113"/>
      <c r="CH926" s="113"/>
      <c r="CI926" s="113"/>
      <c r="CJ926" s="113"/>
      <c r="CK926" s="113"/>
      <c r="CL926" s="113"/>
      <c r="CM926" s="113"/>
      <c r="CN926" s="113"/>
      <c r="CO926" s="113"/>
      <c r="CP926" s="113"/>
      <c r="CQ926" s="113"/>
      <c r="CR926" s="113"/>
      <c r="CS926" s="113"/>
      <c r="CT926" s="113"/>
      <c r="CU926" s="113"/>
      <c r="CV926" s="113"/>
      <c r="CW926" s="113"/>
      <c r="CX926" s="113"/>
      <c r="CY926" s="113"/>
      <c r="CZ926" s="113"/>
      <c r="DA926" s="113"/>
      <c r="DB926" s="113"/>
      <c r="DC926" s="113"/>
      <c r="DD926" s="113"/>
      <c r="DE926" s="113"/>
      <c r="DF926" s="113"/>
      <c r="DG926" s="113"/>
      <c r="DH926" s="113"/>
      <c r="DI926" s="113"/>
      <c r="DJ926" s="113"/>
      <c r="DK926" s="113"/>
      <c r="DL926" s="113"/>
      <c r="DM926" s="113"/>
      <c r="DN926" s="113"/>
      <c r="DO926" s="113"/>
      <c r="DP926" s="113"/>
      <c r="DQ926" s="113"/>
      <c r="DR926" s="113"/>
      <c r="DS926" s="113"/>
      <c r="DT926" s="113"/>
      <c r="DU926" s="113"/>
      <c r="DV926" s="113"/>
      <c r="DW926" s="113"/>
      <c r="DX926" s="113"/>
      <c r="DY926" s="113"/>
      <c r="DZ926" s="113"/>
      <c r="EA926" s="113"/>
      <c r="EB926" s="113"/>
      <c r="EC926" s="113"/>
      <c r="ED926" s="113"/>
      <c r="EE926" s="113"/>
      <c r="EF926" s="113"/>
      <c r="EG926" s="113"/>
      <c r="EH926" s="113"/>
      <c r="EI926" s="113"/>
      <c r="EJ926" s="113"/>
      <c r="EK926" s="113"/>
      <c r="EL926" s="113"/>
      <c r="EM926" s="113"/>
      <c r="EN926" s="113"/>
      <c r="EO926" s="113"/>
      <c r="EP926" s="113"/>
      <c r="EQ926" s="113"/>
      <c r="ER926" s="113"/>
    </row>
    <row r="927" spans="1:148">
      <c r="A927" s="113"/>
      <c r="B927" s="113"/>
      <c r="S927" s="113"/>
      <c r="T927" s="113"/>
      <c r="U927" s="113"/>
      <c r="V927" s="113"/>
      <c r="W927" s="113"/>
      <c r="X927" s="113"/>
      <c r="Y927" s="113"/>
      <c r="Z927" s="113"/>
      <c r="AA927" s="113"/>
      <c r="AB927" s="113"/>
      <c r="AC927" s="113"/>
      <c r="AD927" s="113"/>
      <c r="AE927" s="113"/>
      <c r="AF927" s="113"/>
      <c r="AG927" s="113"/>
      <c r="AH927" s="113"/>
      <c r="AI927" s="113"/>
      <c r="AJ927" s="113"/>
      <c r="AK927" s="113"/>
      <c r="AL927" s="113"/>
      <c r="AM927" s="113"/>
      <c r="AN927" s="113"/>
      <c r="AO927" s="113"/>
      <c r="AP927" s="113"/>
      <c r="AQ927" s="113"/>
      <c r="AR927" s="113"/>
      <c r="AS927" s="113"/>
      <c r="AT927" s="113"/>
      <c r="AU927" s="113"/>
      <c r="AV927" s="113"/>
      <c r="AW927" s="113"/>
      <c r="AX927" s="113"/>
      <c r="AY927" s="113"/>
      <c r="AZ927" s="113"/>
      <c r="BA927" s="113"/>
      <c r="BB927" s="113"/>
      <c r="BC927" s="113"/>
      <c r="BD927" s="113"/>
      <c r="BE927" s="113"/>
      <c r="BF927" s="113"/>
      <c r="BG927" s="113"/>
      <c r="BH927" s="113"/>
      <c r="BI927" s="113"/>
      <c r="BJ927" s="113"/>
      <c r="BK927" s="113"/>
      <c r="BL927" s="113"/>
      <c r="BM927" s="113"/>
      <c r="BN927" s="113"/>
      <c r="BO927" s="113"/>
      <c r="BP927" s="113"/>
      <c r="BQ927" s="113"/>
      <c r="BR927" s="113"/>
      <c r="BS927" s="113"/>
      <c r="BT927" s="113"/>
      <c r="BU927" s="113"/>
      <c r="BV927" s="113"/>
      <c r="BW927" s="113"/>
      <c r="BX927" s="113"/>
      <c r="BY927" s="113"/>
      <c r="BZ927" s="113"/>
      <c r="CA927" s="113"/>
      <c r="CB927" s="113"/>
      <c r="CC927" s="113"/>
      <c r="CD927" s="113"/>
      <c r="CE927" s="113"/>
      <c r="CF927" s="113"/>
      <c r="CG927" s="113"/>
      <c r="CH927" s="113"/>
      <c r="CI927" s="113"/>
      <c r="CJ927" s="113"/>
      <c r="CK927" s="113"/>
      <c r="CL927" s="113"/>
      <c r="CM927" s="113"/>
      <c r="CN927" s="113"/>
      <c r="CO927" s="113"/>
      <c r="CP927" s="113"/>
      <c r="CQ927" s="113"/>
      <c r="CR927" s="113"/>
      <c r="CS927" s="113"/>
      <c r="CT927" s="113"/>
      <c r="CU927" s="113"/>
      <c r="CV927" s="113"/>
      <c r="CW927" s="113"/>
      <c r="CX927" s="113"/>
      <c r="CY927" s="113"/>
      <c r="CZ927" s="113"/>
      <c r="DA927" s="113"/>
      <c r="DB927" s="113"/>
      <c r="DC927" s="113"/>
      <c r="DD927" s="113"/>
      <c r="DE927" s="113"/>
      <c r="DF927" s="113"/>
      <c r="DG927" s="113"/>
      <c r="DH927" s="113"/>
      <c r="DI927" s="113"/>
      <c r="DJ927" s="113"/>
      <c r="DK927" s="113"/>
      <c r="DL927" s="113"/>
      <c r="DM927" s="113"/>
      <c r="DN927" s="113"/>
      <c r="DO927" s="113"/>
      <c r="DP927" s="113"/>
      <c r="DQ927" s="113"/>
      <c r="DR927" s="113"/>
      <c r="DS927" s="113"/>
      <c r="DT927" s="113"/>
      <c r="DU927" s="113"/>
      <c r="DV927" s="113"/>
      <c r="DW927" s="113"/>
      <c r="DX927" s="113"/>
      <c r="DY927" s="113"/>
      <c r="DZ927" s="113"/>
      <c r="EA927" s="113"/>
      <c r="EB927" s="113"/>
      <c r="EC927" s="113"/>
      <c r="ED927" s="113"/>
      <c r="EE927" s="113"/>
      <c r="EF927" s="113"/>
      <c r="EG927" s="113"/>
      <c r="EH927" s="113"/>
      <c r="EI927" s="113"/>
      <c r="EJ927" s="113"/>
      <c r="EK927" s="113"/>
      <c r="EL927" s="113"/>
      <c r="EM927" s="113"/>
      <c r="EN927" s="113"/>
      <c r="EO927" s="113"/>
      <c r="EP927" s="113"/>
      <c r="EQ927" s="113"/>
      <c r="ER927" s="113"/>
    </row>
    <row r="928" spans="1:148">
      <c r="A928" s="113"/>
      <c r="B928" s="113"/>
      <c r="S928" s="113"/>
      <c r="T928" s="113"/>
      <c r="U928" s="113"/>
      <c r="V928" s="113"/>
      <c r="W928" s="113"/>
      <c r="X928" s="113"/>
      <c r="Y928" s="113"/>
      <c r="Z928" s="113"/>
      <c r="AA928" s="113"/>
      <c r="AB928" s="113"/>
      <c r="AC928" s="113"/>
      <c r="AD928" s="113"/>
      <c r="AE928" s="113"/>
      <c r="AF928" s="113"/>
      <c r="AG928" s="113"/>
      <c r="AH928" s="113"/>
      <c r="AI928" s="113"/>
      <c r="AJ928" s="113"/>
      <c r="AK928" s="113"/>
      <c r="AL928" s="113"/>
      <c r="AM928" s="113"/>
      <c r="AN928" s="113"/>
      <c r="AO928" s="113"/>
      <c r="AP928" s="113"/>
      <c r="AQ928" s="113"/>
      <c r="AR928" s="113"/>
      <c r="AS928" s="113"/>
      <c r="AT928" s="113"/>
      <c r="AU928" s="113"/>
      <c r="AV928" s="113"/>
      <c r="AW928" s="113"/>
      <c r="AX928" s="113"/>
      <c r="AY928" s="113"/>
      <c r="AZ928" s="113"/>
      <c r="BA928" s="113"/>
      <c r="BB928" s="113"/>
      <c r="BC928" s="113"/>
      <c r="BD928" s="113"/>
      <c r="BE928" s="113"/>
      <c r="BF928" s="113"/>
      <c r="BG928" s="113"/>
      <c r="BH928" s="113"/>
      <c r="BI928" s="113"/>
      <c r="BJ928" s="113"/>
      <c r="BK928" s="113"/>
      <c r="BL928" s="113"/>
      <c r="BM928" s="113"/>
      <c r="BN928" s="113"/>
      <c r="BO928" s="113"/>
      <c r="BP928" s="113"/>
      <c r="BQ928" s="113"/>
      <c r="BR928" s="113"/>
      <c r="BS928" s="113"/>
      <c r="BT928" s="113"/>
      <c r="BU928" s="113"/>
      <c r="BV928" s="113"/>
      <c r="BW928" s="113"/>
      <c r="BX928" s="113"/>
      <c r="BY928" s="113"/>
      <c r="BZ928" s="113"/>
      <c r="CA928" s="113"/>
      <c r="CB928" s="113"/>
      <c r="CC928" s="113"/>
      <c r="CD928" s="113"/>
      <c r="CE928" s="113"/>
      <c r="CF928" s="113"/>
      <c r="CG928" s="113"/>
      <c r="CH928" s="113"/>
      <c r="CI928" s="113"/>
      <c r="CJ928" s="113"/>
      <c r="CK928" s="113"/>
      <c r="CL928" s="113"/>
      <c r="CM928" s="113"/>
      <c r="CN928" s="113"/>
      <c r="CO928" s="113"/>
      <c r="CP928" s="113"/>
      <c r="CQ928" s="113"/>
      <c r="CR928" s="113"/>
      <c r="CS928" s="113"/>
      <c r="CT928" s="113"/>
      <c r="CU928" s="113"/>
      <c r="CV928" s="113"/>
      <c r="CW928" s="113"/>
      <c r="CX928" s="113"/>
      <c r="CY928" s="113"/>
      <c r="CZ928" s="113"/>
      <c r="DA928" s="113"/>
      <c r="DB928" s="113"/>
      <c r="DC928" s="113"/>
      <c r="DD928" s="113"/>
      <c r="DE928" s="113"/>
      <c r="DF928" s="113"/>
      <c r="DG928" s="113"/>
      <c r="DH928" s="113"/>
      <c r="DI928" s="113"/>
      <c r="DJ928" s="113"/>
      <c r="DK928" s="113"/>
      <c r="DL928" s="113"/>
      <c r="DM928" s="113"/>
      <c r="DN928" s="113"/>
      <c r="DO928" s="113"/>
      <c r="DP928" s="113"/>
      <c r="DQ928" s="113"/>
      <c r="DR928" s="113"/>
      <c r="DS928" s="113"/>
      <c r="DT928" s="113"/>
      <c r="DU928" s="113"/>
      <c r="DV928" s="113"/>
      <c r="DW928" s="113"/>
      <c r="DX928" s="113"/>
      <c r="DY928" s="113"/>
      <c r="DZ928" s="113"/>
      <c r="EA928" s="113"/>
      <c r="EB928" s="113"/>
      <c r="EC928" s="113"/>
      <c r="ED928" s="113"/>
      <c r="EE928" s="113"/>
      <c r="EF928" s="113"/>
      <c r="EG928" s="113"/>
      <c r="EH928" s="113"/>
      <c r="EI928" s="113"/>
      <c r="EJ928" s="113"/>
      <c r="EK928" s="113"/>
      <c r="EL928" s="113"/>
      <c r="EM928" s="113"/>
      <c r="EN928" s="113"/>
      <c r="EO928" s="113"/>
      <c r="EP928" s="113"/>
      <c r="EQ928" s="113"/>
      <c r="ER928" s="113"/>
    </row>
    <row r="929" spans="1:148">
      <c r="A929" s="113"/>
      <c r="B929" s="113"/>
      <c r="S929" s="113"/>
      <c r="T929" s="113"/>
      <c r="U929" s="113"/>
      <c r="V929" s="113"/>
      <c r="W929" s="113"/>
      <c r="X929" s="113"/>
      <c r="Y929" s="113"/>
      <c r="Z929" s="113"/>
      <c r="AA929" s="113"/>
      <c r="AB929" s="113"/>
      <c r="AC929" s="113"/>
      <c r="AD929" s="113"/>
      <c r="AE929" s="113"/>
      <c r="AF929" s="113"/>
      <c r="AG929" s="113"/>
      <c r="AH929" s="113"/>
      <c r="AI929" s="113"/>
      <c r="AJ929" s="113"/>
      <c r="AK929" s="113"/>
      <c r="AL929" s="113"/>
      <c r="AM929" s="113"/>
      <c r="AN929" s="113"/>
      <c r="AO929" s="113"/>
      <c r="AP929" s="113"/>
      <c r="AQ929" s="113"/>
      <c r="AR929" s="113"/>
      <c r="AS929" s="113"/>
      <c r="AT929" s="113"/>
      <c r="AU929" s="113"/>
      <c r="AV929" s="113"/>
      <c r="AW929" s="113"/>
      <c r="AX929" s="113"/>
      <c r="AY929" s="113"/>
      <c r="AZ929" s="113"/>
      <c r="BA929" s="113"/>
      <c r="BB929" s="113"/>
      <c r="BC929" s="113"/>
      <c r="BD929" s="113"/>
      <c r="BE929" s="113"/>
      <c r="BF929" s="113"/>
      <c r="BG929" s="113"/>
      <c r="BH929" s="113"/>
      <c r="BI929" s="113"/>
      <c r="BJ929" s="113"/>
      <c r="BK929" s="113"/>
      <c r="BL929" s="113"/>
      <c r="BM929" s="113"/>
      <c r="BN929" s="113"/>
      <c r="BO929" s="113"/>
      <c r="BP929" s="113"/>
      <c r="BQ929" s="113"/>
      <c r="BR929" s="113"/>
      <c r="BS929" s="113"/>
      <c r="BT929" s="113"/>
      <c r="BU929" s="113"/>
      <c r="BV929" s="113"/>
      <c r="BW929" s="113"/>
      <c r="BX929" s="113"/>
      <c r="BY929" s="113"/>
      <c r="BZ929" s="113"/>
      <c r="CA929" s="113"/>
      <c r="CB929" s="113"/>
      <c r="CC929" s="113"/>
      <c r="CD929" s="113"/>
      <c r="CE929" s="113"/>
      <c r="CF929" s="113"/>
      <c r="CG929" s="113"/>
      <c r="CH929" s="113"/>
      <c r="CI929" s="113"/>
      <c r="CJ929" s="113"/>
      <c r="CK929" s="113"/>
      <c r="CL929" s="113"/>
      <c r="CM929" s="113"/>
      <c r="CN929" s="113"/>
      <c r="CO929" s="113"/>
      <c r="CP929" s="113"/>
      <c r="CQ929" s="113"/>
      <c r="CR929" s="113"/>
      <c r="CS929" s="113"/>
      <c r="CT929" s="113"/>
      <c r="CU929" s="113"/>
      <c r="CV929" s="113"/>
      <c r="CW929" s="113"/>
      <c r="CX929" s="113"/>
      <c r="CY929" s="113"/>
      <c r="CZ929" s="113"/>
      <c r="DA929" s="113"/>
      <c r="DB929" s="113"/>
      <c r="DC929" s="113"/>
      <c r="DD929" s="113"/>
      <c r="DE929" s="113"/>
      <c r="DF929" s="113"/>
      <c r="DG929" s="113"/>
      <c r="DH929" s="113"/>
      <c r="DI929" s="113"/>
      <c r="DJ929" s="113"/>
      <c r="DK929" s="113"/>
      <c r="DL929" s="113"/>
      <c r="DM929" s="113"/>
      <c r="DN929" s="113"/>
      <c r="DO929" s="113"/>
      <c r="DP929" s="113"/>
      <c r="DQ929" s="113"/>
      <c r="DR929" s="113"/>
      <c r="DS929" s="113"/>
      <c r="DT929" s="113"/>
      <c r="DU929" s="113"/>
      <c r="DV929" s="113"/>
      <c r="DW929" s="113"/>
      <c r="DX929" s="113"/>
      <c r="DY929" s="113"/>
      <c r="DZ929" s="113"/>
      <c r="EA929" s="113"/>
      <c r="EB929" s="113"/>
      <c r="EC929" s="113"/>
      <c r="ED929" s="113"/>
      <c r="EE929" s="113"/>
      <c r="EF929" s="113"/>
      <c r="EG929" s="113"/>
      <c r="EH929" s="113"/>
      <c r="EI929" s="113"/>
      <c r="EJ929" s="113"/>
      <c r="EK929" s="113"/>
      <c r="EL929" s="113"/>
      <c r="EM929" s="113"/>
      <c r="EN929" s="113"/>
      <c r="EO929" s="113"/>
      <c r="EP929" s="113"/>
      <c r="EQ929" s="113"/>
      <c r="ER929" s="113"/>
    </row>
    <row r="930" spans="1:148">
      <c r="A930" s="113"/>
      <c r="B930" s="113"/>
      <c r="S930" s="113"/>
      <c r="T930" s="113"/>
      <c r="U930" s="113"/>
      <c r="V930" s="113"/>
      <c r="W930" s="113"/>
      <c r="X930" s="113"/>
      <c r="Y930" s="113"/>
      <c r="Z930" s="113"/>
      <c r="AA930" s="113"/>
      <c r="AB930" s="113"/>
      <c r="AC930" s="113"/>
      <c r="AD930" s="113"/>
      <c r="AE930" s="113"/>
      <c r="AF930" s="113"/>
      <c r="AG930" s="113"/>
      <c r="AH930" s="113"/>
      <c r="AI930" s="113"/>
      <c r="AJ930" s="113"/>
      <c r="AK930" s="113"/>
      <c r="AL930" s="113"/>
      <c r="AM930" s="113"/>
      <c r="AN930" s="113"/>
      <c r="AO930" s="113"/>
      <c r="AP930" s="113"/>
      <c r="AQ930" s="113"/>
      <c r="AR930" s="113"/>
      <c r="AS930" s="113"/>
      <c r="AT930" s="113"/>
      <c r="AU930" s="113"/>
      <c r="AV930" s="113"/>
      <c r="AW930" s="113"/>
      <c r="AX930" s="113"/>
      <c r="AY930" s="113"/>
      <c r="AZ930" s="113"/>
      <c r="BA930" s="113"/>
      <c r="BB930" s="113"/>
      <c r="BC930" s="113"/>
      <c r="BD930" s="113"/>
      <c r="BE930" s="113"/>
      <c r="BF930" s="113"/>
      <c r="BG930" s="113"/>
      <c r="BH930" s="113"/>
      <c r="BI930" s="113"/>
      <c r="BJ930" s="113"/>
      <c r="BK930" s="113"/>
      <c r="BL930" s="113"/>
      <c r="BM930" s="113"/>
      <c r="BN930" s="113"/>
      <c r="BO930" s="113"/>
      <c r="BP930" s="113"/>
      <c r="BQ930" s="113"/>
      <c r="BR930" s="113"/>
      <c r="BS930" s="113"/>
      <c r="BT930" s="113"/>
      <c r="BU930" s="113"/>
      <c r="BV930" s="113"/>
      <c r="BW930" s="113"/>
      <c r="BX930" s="113"/>
      <c r="BY930" s="113"/>
      <c r="BZ930" s="113"/>
      <c r="CA930" s="113"/>
      <c r="CB930" s="113"/>
      <c r="CC930" s="113"/>
      <c r="CD930" s="113"/>
      <c r="CE930" s="113"/>
      <c r="CF930" s="113"/>
      <c r="CG930" s="113"/>
      <c r="CH930" s="113"/>
      <c r="CI930" s="113"/>
      <c r="CJ930" s="113"/>
      <c r="CK930" s="113"/>
      <c r="CL930" s="113"/>
      <c r="CM930" s="113"/>
      <c r="CN930" s="113"/>
      <c r="CO930" s="113"/>
      <c r="CP930" s="113"/>
      <c r="CQ930" s="113"/>
      <c r="CR930" s="113"/>
      <c r="CS930" s="113"/>
      <c r="CT930" s="113"/>
      <c r="CU930" s="113"/>
      <c r="CV930" s="113"/>
      <c r="CW930" s="113"/>
      <c r="CX930" s="113"/>
      <c r="CY930" s="113"/>
      <c r="CZ930" s="113"/>
      <c r="DA930" s="113"/>
      <c r="DB930" s="113"/>
      <c r="DC930" s="113"/>
      <c r="DD930" s="113"/>
      <c r="DE930" s="113"/>
      <c r="DF930" s="113"/>
      <c r="DG930" s="113"/>
      <c r="DH930" s="113"/>
      <c r="DI930" s="113"/>
      <c r="DJ930" s="113"/>
      <c r="DK930" s="113"/>
      <c r="DL930" s="113"/>
      <c r="DM930" s="113"/>
      <c r="DN930" s="113"/>
      <c r="DO930" s="113"/>
      <c r="DP930" s="113"/>
      <c r="DQ930" s="113"/>
      <c r="DR930" s="113"/>
      <c r="DS930" s="113"/>
      <c r="DT930" s="113"/>
      <c r="DU930" s="113"/>
      <c r="DV930" s="113"/>
      <c r="DW930" s="113"/>
      <c r="DX930" s="113"/>
      <c r="DY930" s="113"/>
      <c r="DZ930" s="113"/>
      <c r="EA930" s="113"/>
      <c r="EB930" s="113"/>
      <c r="EC930" s="113"/>
      <c r="ED930" s="113"/>
      <c r="EE930" s="113"/>
      <c r="EF930" s="113"/>
      <c r="EG930" s="113"/>
      <c r="EH930" s="113"/>
      <c r="EI930" s="113"/>
      <c r="EJ930" s="113"/>
      <c r="EK930" s="113"/>
      <c r="EL930" s="113"/>
      <c r="EM930" s="113"/>
      <c r="EN930" s="113"/>
      <c r="EO930" s="113"/>
      <c r="EP930" s="113"/>
      <c r="EQ930" s="113"/>
      <c r="ER930" s="113"/>
    </row>
    <row r="931" spans="1:148">
      <c r="A931" s="113"/>
      <c r="B931" s="113"/>
      <c r="S931" s="113"/>
      <c r="T931" s="113"/>
      <c r="U931" s="113"/>
      <c r="V931" s="113"/>
      <c r="W931" s="113"/>
      <c r="X931" s="113"/>
      <c r="Y931" s="113"/>
      <c r="Z931" s="113"/>
      <c r="AA931" s="113"/>
      <c r="AB931" s="113"/>
      <c r="AC931" s="113"/>
      <c r="AD931" s="113"/>
      <c r="AE931" s="113"/>
      <c r="AF931" s="113"/>
      <c r="AG931" s="113"/>
      <c r="AH931" s="113"/>
      <c r="AI931" s="113"/>
      <c r="AJ931" s="113"/>
      <c r="AK931" s="113"/>
      <c r="AL931" s="113"/>
      <c r="AM931" s="113"/>
      <c r="AN931" s="113"/>
      <c r="AO931" s="113"/>
      <c r="AP931" s="113"/>
      <c r="AQ931" s="113"/>
      <c r="AR931" s="113"/>
      <c r="AS931" s="113"/>
      <c r="AT931" s="113"/>
      <c r="AU931" s="113"/>
      <c r="AV931" s="113"/>
      <c r="AW931" s="113"/>
      <c r="AX931" s="113"/>
      <c r="AY931" s="113"/>
      <c r="AZ931" s="113"/>
      <c r="BA931" s="113"/>
      <c r="BB931" s="113"/>
      <c r="BC931" s="113"/>
      <c r="BD931" s="113"/>
      <c r="BE931" s="113"/>
      <c r="BF931" s="113"/>
      <c r="BG931" s="113"/>
      <c r="BH931" s="113"/>
      <c r="BI931" s="113"/>
      <c r="BJ931" s="113"/>
      <c r="BK931" s="113"/>
      <c r="BL931" s="113"/>
      <c r="BM931" s="113"/>
      <c r="BN931" s="113"/>
      <c r="BO931" s="113"/>
      <c r="BP931" s="113"/>
      <c r="BQ931" s="113"/>
      <c r="BR931" s="113"/>
      <c r="BS931" s="113"/>
      <c r="BT931" s="113"/>
      <c r="BU931" s="113"/>
      <c r="BV931" s="113"/>
      <c r="BW931" s="113"/>
      <c r="BX931" s="113"/>
      <c r="BY931" s="113"/>
      <c r="BZ931" s="113"/>
      <c r="CA931" s="113"/>
      <c r="CB931" s="113"/>
      <c r="CC931" s="113"/>
      <c r="CD931" s="113"/>
      <c r="CE931" s="113"/>
      <c r="CF931" s="113"/>
      <c r="CG931" s="113"/>
      <c r="CH931" s="113"/>
      <c r="CI931" s="113"/>
      <c r="CJ931" s="113"/>
      <c r="CK931" s="113"/>
      <c r="CL931" s="113"/>
      <c r="CM931" s="113"/>
      <c r="CN931" s="113"/>
      <c r="CO931" s="113"/>
      <c r="CP931" s="113"/>
      <c r="CQ931" s="113"/>
      <c r="CR931" s="113"/>
      <c r="CS931" s="113"/>
      <c r="CT931" s="113"/>
      <c r="CU931" s="113"/>
      <c r="CV931" s="113"/>
      <c r="CW931" s="113"/>
      <c r="CX931" s="113"/>
      <c r="CY931" s="113"/>
      <c r="CZ931" s="113"/>
      <c r="DA931" s="113"/>
      <c r="DB931" s="113"/>
      <c r="DC931" s="113"/>
      <c r="DD931" s="113"/>
      <c r="DE931" s="113"/>
      <c r="DF931" s="113"/>
      <c r="DG931" s="113"/>
      <c r="DH931" s="113"/>
      <c r="DI931" s="113"/>
      <c r="DJ931" s="113"/>
      <c r="DK931" s="113"/>
      <c r="DL931" s="113"/>
      <c r="DM931" s="113"/>
      <c r="DN931" s="113"/>
      <c r="DO931" s="113"/>
      <c r="DP931" s="113"/>
      <c r="DQ931" s="113"/>
      <c r="DR931" s="113"/>
      <c r="DS931" s="113"/>
      <c r="DT931" s="113"/>
      <c r="DU931" s="113"/>
      <c r="DV931" s="113"/>
      <c r="DW931" s="113"/>
      <c r="DX931" s="113"/>
      <c r="DY931" s="113"/>
      <c r="DZ931" s="113"/>
      <c r="EA931" s="113"/>
      <c r="EB931" s="113"/>
      <c r="EC931" s="113"/>
      <c r="ED931" s="113"/>
      <c r="EE931" s="113"/>
      <c r="EF931" s="113"/>
      <c r="EG931" s="113"/>
      <c r="EH931" s="113"/>
      <c r="EI931" s="113"/>
      <c r="EJ931" s="113"/>
      <c r="EK931" s="113"/>
      <c r="EL931" s="113"/>
      <c r="EM931" s="113"/>
      <c r="EN931" s="113"/>
      <c r="EO931" s="113"/>
      <c r="EP931" s="113"/>
      <c r="EQ931" s="113"/>
      <c r="ER931" s="113"/>
    </row>
    <row r="932" spans="1:148">
      <c r="A932" s="113"/>
      <c r="B932" s="113"/>
      <c r="S932" s="113"/>
      <c r="T932" s="113"/>
      <c r="U932" s="113"/>
      <c r="V932" s="113"/>
      <c r="W932" s="113"/>
      <c r="X932" s="113"/>
      <c r="Y932" s="113"/>
      <c r="Z932" s="113"/>
      <c r="AA932" s="113"/>
      <c r="AB932" s="113"/>
      <c r="AC932" s="113"/>
      <c r="AD932" s="113"/>
      <c r="AE932" s="113"/>
      <c r="AF932" s="113"/>
      <c r="AG932" s="113"/>
      <c r="AH932" s="113"/>
      <c r="AI932" s="113"/>
      <c r="AJ932" s="113"/>
      <c r="AK932" s="113"/>
      <c r="AL932" s="113"/>
      <c r="AM932" s="113"/>
      <c r="AN932" s="113"/>
      <c r="AO932" s="113"/>
      <c r="AP932" s="113"/>
      <c r="AQ932" s="113"/>
      <c r="AR932" s="113"/>
      <c r="AS932" s="113"/>
      <c r="AT932" s="113"/>
      <c r="AU932" s="113"/>
      <c r="AV932" s="113"/>
      <c r="AW932" s="113"/>
      <c r="AX932" s="113"/>
      <c r="AY932" s="113"/>
      <c r="AZ932" s="113"/>
      <c r="BA932" s="113"/>
      <c r="BB932" s="113"/>
      <c r="BC932" s="113"/>
      <c r="BD932" s="113"/>
      <c r="BE932" s="113"/>
      <c r="BF932" s="113"/>
      <c r="BG932" s="113"/>
      <c r="BH932" s="113"/>
      <c r="BI932" s="113"/>
      <c r="BJ932" s="113"/>
      <c r="BK932" s="113"/>
      <c r="BL932" s="113"/>
      <c r="BM932" s="113"/>
      <c r="BN932" s="113"/>
      <c r="BO932" s="113"/>
      <c r="BP932" s="113"/>
      <c r="BQ932" s="113"/>
      <c r="BR932" s="113"/>
      <c r="BS932" s="113"/>
      <c r="BT932" s="113"/>
      <c r="BU932" s="113"/>
      <c r="BV932" s="113"/>
      <c r="BW932" s="113"/>
      <c r="BX932" s="113"/>
      <c r="BY932" s="113"/>
      <c r="BZ932" s="113"/>
      <c r="CA932" s="113"/>
      <c r="CB932" s="113"/>
      <c r="CC932" s="113"/>
      <c r="CD932" s="113"/>
      <c r="CE932" s="113"/>
      <c r="CF932" s="113"/>
      <c r="CG932" s="113"/>
      <c r="CH932" s="113"/>
      <c r="CI932" s="113"/>
      <c r="CJ932" s="113"/>
      <c r="CK932" s="113"/>
      <c r="CL932" s="113"/>
      <c r="CM932" s="113"/>
      <c r="CN932" s="113"/>
      <c r="CO932" s="113"/>
      <c r="CP932" s="113"/>
      <c r="CQ932" s="113"/>
      <c r="CR932" s="113"/>
      <c r="CS932" s="113"/>
      <c r="CT932" s="113"/>
      <c r="CU932" s="113"/>
      <c r="CV932" s="113"/>
      <c r="CW932" s="113"/>
      <c r="CX932" s="113"/>
      <c r="CY932" s="113"/>
      <c r="CZ932" s="113"/>
      <c r="DA932" s="113"/>
      <c r="DB932" s="113"/>
      <c r="DC932" s="113"/>
      <c r="DD932" s="113"/>
      <c r="DE932" s="113"/>
      <c r="DF932" s="113"/>
      <c r="DG932" s="113"/>
      <c r="DH932" s="113"/>
      <c r="DI932" s="113"/>
      <c r="DJ932" s="113"/>
      <c r="DK932" s="113"/>
      <c r="DL932" s="113"/>
      <c r="DM932" s="113"/>
      <c r="DN932" s="113"/>
      <c r="DO932" s="113"/>
      <c r="DP932" s="113"/>
      <c r="DQ932" s="113"/>
      <c r="DR932" s="113"/>
      <c r="DS932" s="113"/>
      <c r="DT932" s="113"/>
      <c r="DU932" s="113"/>
      <c r="DV932" s="113"/>
      <c r="DW932" s="113"/>
      <c r="DX932" s="113"/>
      <c r="DY932" s="113"/>
      <c r="DZ932" s="113"/>
      <c r="EA932" s="113"/>
      <c r="EB932" s="113"/>
      <c r="EC932" s="113"/>
      <c r="ED932" s="113"/>
      <c r="EE932" s="113"/>
      <c r="EF932" s="113"/>
      <c r="EG932" s="113"/>
      <c r="EH932" s="113"/>
      <c r="EI932" s="113"/>
      <c r="EJ932" s="113"/>
      <c r="EK932" s="113"/>
      <c r="EL932" s="113"/>
      <c r="EM932" s="113"/>
      <c r="EN932" s="113"/>
      <c r="EO932" s="113"/>
      <c r="EP932" s="113"/>
      <c r="EQ932" s="113"/>
      <c r="ER932" s="113"/>
    </row>
    <row r="933" spans="1:148">
      <c r="A933" s="113"/>
      <c r="B933" s="113"/>
      <c r="S933" s="113"/>
      <c r="T933" s="113"/>
      <c r="U933" s="113"/>
      <c r="V933" s="113"/>
      <c r="W933" s="113"/>
      <c r="X933" s="113"/>
      <c r="Y933" s="113"/>
      <c r="Z933" s="113"/>
      <c r="AA933" s="113"/>
      <c r="AB933" s="113"/>
      <c r="AC933" s="113"/>
      <c r="AD933" s="113"/>
      <c r="AE933" s="113"/>
      <c r="AF933" s="113"/>
      <c r="AG933" s="113"/>
      <c r="AH933" s="113"/>
      <c r="AI933" s="113"/>
      <c r="AJ933" s="113"/>
      <c r="AK933" s="113"/>
      <c r="AL933" s="113"/>
      <c r="AM933" s="113"/>
      <c r="AN933" s="113"/>
      <c r="AO933" s="113"/>
      <c r="AP933" s="113"/>
      <c r="AQ933" s="113"/>
      <c r="AR933" s="113"/>
      <c r="AS933" s="113"/>
      <c r="AT933" s="113"/>
      <c r="AU933" s="113"/>
      <c r="AV933" s="113"/>
      <c r="AW933" s="113"/>
      <c r="AX933" s="113"/>
      <c r="AY933" s="113"/>
      <c r="AZ933" s="113"/>
      <c r="BA933" s="113"/>
      <c r="BB933" s="113"/>
      <c r="BC933" s="113"/>
      <c r="BD933" s="113"/>
      <c r="BE933" s="113"/>
      <c r="BF933" s="113"/>
      <c r="BG933" s="113"/>
      <c r="BH933" s="113"/>
      <c r="BI933" s="113"/>
      <c r="BJ933" s="113"/>
      <c r="BK933" s="113"/>
      <c r="BL933" s="113"/>
      <c r="BM933" s="113"/>
      <c r="BN933" s="113"/>
      <c r="BO933" s="113"/>
      <c r="BP933" s="113"/>
      <c r="BQ933" s="113"/>
      <c r="BR933" s="113"/>
      <c r="BS933" s="113"/>
      <c r="BT933" s="113"/>
      <c r="BU933" s="113"/>
      <c r="BV933" s="113"/>
      <c r="BW933" s="113"/>
      <c r="BX933" s="113"/>
      <c r="BY933" s="113"/>
      <c r="BZ933" s="113"/>
      <c r="CA933" s="113"/>
      <c r="CB933" s="113"/>
      <c r="CC933" s="113"/>
      <c r="CD933" s="113"/>
      <c r="CE933" s="113"/>
      <c r="CF933" s="113"/>
      <c r="CG933" s="113"/>
      <c r="CH933" s="113"/>
      <c r="CI933" s="113"/>
      <c r="CJ933" s="113"/>
      <c r="CK933" s="113"/>
      <c r="CL933" s="113"/>
      <c r="CM933" s="113"/>
      <c r="CN933" s="113"/>
      <c r="CO933" s="113"/>
      <c r="CP933" s="113"/>
      <c r="CQ933" s="113"/>
      <c r="CR933" s="113"/>
      <c r="CS933" s="113"/>
      <c r="CT933" s="113"/>
      <c r="CU933" s="113"/>
      <c r="CV933" s="113"/>
      <c r="CW933" s="113"/>
      <c r="CX933" s="113"/>
      <c r="CY933" s="113"/>
      <c r="CZ933" s="113"/>
      <c r="DA933" s="113"/>
      <c r="DB933" s="113"/>
      <c r="DC933" s="113"/>
      <c r="DD933" s="113"/>
      <c r="DE933" s="113"/>
      <c r="DF933" s="113"/>
      <c r="DG933" s="113"/>
      <c r="DH933" s="113"/>
      <c r="DI933" s="113"/>
      <c r="DJ933" s="113"/>
      <c r="DK933" s="113"/>
      <c r="DL933" s="113"/>
      <c r="DM933" s="113"/>
      <c r="DN933" s="113"/>
      <c r="DO933" s="113"/>
      <c r="DP933" s="113"/>
      <c r="DQ933" s="113"/>
      <c r="DR933" s="113"/>
      <c r="DS933" s="113"/>
      <c r="DT933" s="113"/>
      <c r="DU933" s="113"/>
      <c r="DV933" s="113"/>
      <c r="DW933" s="113"/>
      <c r="DX933" s="113"/>
      <c r="DY933" s="113"/>
      <c r="DZ933" s="113"/>
      <c r="EA933" s="113"/>
      <c r="EB933" s="113"/>
      <c r="EC933" s="113"/>
      <c r="ED933" s="113"/>
      <c r="EE933" s="113"/>
      <c r="EF933" s="113"/>
      <c r="EG933" s="113"/>
      <c r="EH933" s="113"/>
      <c r="EI933" s="113"/>
      <c r="EJ933" s="113"/>
      <c r="EK933" s="113"/>
      <c r="EL933" s="113"/>
      <c r="EM933" s="113"/>
      <c r="EN933" s="113"/>
      <c r="EO933" s="113"/>
      <c r="EP933" s="113"/>
      <c r="EQ933" s="113"/>
      <c r="ER933" s="113"/>
    </row>
    <row r="934" spans="1:148">
      <c r="A934" s="113"/>
      <c r="B934" s="113"/>
      <c r="S934" s="113"/>
      <c r="T934" s="113"/>
      <c r="U934" s="113"/>
      <c r="V934" s="113"/>
      <c r="W934" s="113"/>
      <c r="X934" s="113"/>
      <c r="Y934" s="113"/>
      <c r="Z934" s="113"/>
      <c r="AA934" s="113"/>
      <c r="AB934" s="113"/>
      <c r="AC934" s="113"/>
      <c r="AD934" s="113"/>
      <c r="AE934" s="113"/>
      <c r="AF934" s="113"/>
      <c r="AG934" s="113"/>
      <c r="AH934" s="113"/>
      <c r="AI934" s="113"/>
      <c r="AJ934" s="113"/>
      <c r="AK934" s="113"/>
      <c r="AL934" s="113"/>
      <c r="AM934" s="113"/>
      <c r="AN934" s="113"/>
      <c r="AO934" s="113"/>
      <c r="AP934" s="113"/>
      <c r="AQ934" s="113"/>
      <c r="AR934" s="113"/>
      <c r="AS934" s="113"/>
      <c r="AT934" s="113"/>
      <c r="AU934" s="113"/>
      <c r="AV934" s="113"/>
      <c r="AW934" s="113"/>
      <c r="AX934" s="113"/>
      <c r="AY934" s="113"/>
      <c r="AZ934" s="113"/>
      <c r="BA934" s="113"/>
      <c r="BB934" s="113"/>
      <c r="BC934" s="113"/>
      <c r="BD934" s="113"/>
      <c r="BE934" s="113"/>
      <c r="BF934" s="113"/>
      <c r="BG934" s="113"/>
      <c r="BH934" s="113"/>
      <c r="BI934" s="113"/>
      <c r="BJ934" s="113"/>
      <c r="BK934" s="113"/>
      <c r="BL934" s="113"/>
      <c r="BM934" s="113"/>
      <c r="BN934" s="113"/>
      <c r="BO934" s="113"/>
      <c r="BP934" s="113"/>
      <c r="BQ934" s="113"/>
      <c r="BR934" s="113"/>
      <c r="BS934" s="113"/>
      <c r="BT934" s="113"/>
      <c r="BU934" s="113"/>
      <c r="BV934" s="113"/>
      <c r="BW934" s="113"/>
      <c r="BX934" s="113"/>
      <c r="BY934" s="113"/>
      <c r="BZ934" s="113"/>
      <c r="CA934" s="113"/>
      <c r="CB934" s="113"/>
      <c r="CC934" s="113"/>
      <c r="CD934" s="113"/>
      <c r="CE934" s="113"/>
      <c r="CF934" s="113"/>
      <c r="CG934" s="113"/>
      <c r="CH934" s="113"/>
      <c r="CI934" s="113"/>
      <c r="CJ934" s="113"/>
      <c r="CK934" s="113"/>
      <c r="CL934" s="113"/>
      <c r="CM934" s="113"/>
      <c r="CN934" s="113"/>
      <c r="CO934" s="113"/>
      <c r="CP934" s="113"/>
      <c r="CQ934" s="113"/>
      <c r="CR934" s="113"/>
      <c r="CS934" s="113"/>
      <c r="CT934" s="113"/>
      <c r="CU934" s="113"/>
      <c r="CV934" s="113"/>
      <c r="CW934" s="113"/>
      <c r="CX934" s="113"/>
      <c r="CY934" s="113"/>
      <c r="CZ934" s="113"/>
      <c r="DA934" s="113"/>
      <c r="DB934" s="113"/>
      <c r="DC934" s="113"/>
      <c r="DD934" s="113"/>
      <c r="DE934" s="113"/>
      <c r="DF934" s="113"/>
      <c r="DG934" s="113"/>
      <c r="DH934" s="113"/>
      <c r="DI934" s="113"/>
      <c r="DJ934" s="113"/>
      <c r="DK934" s="113"/>
      <c r="DL934" s="113"/>
      <c r="DM934" s="113"/>
      <c r="DN934" s="113"/>
      <c r="DO934" s="113"/>
      <c r="DP934" s="113"/>
      <c r="DQ934" s="113"/>
      <c r="DR934" s="113"/>
      <c r="DS934" s="113"/>
      <c r="DT934" s="113"/>
      <c r="DU934" s="113"/>
      <c r="DV934" s="113"/>
      <c r="DW934" s="113"/>
      <c r="DX934" s="113"/>
      <c r="DY934" s="113"/>
      <c r="DZ934" s="113"/>
      <c r="EA934" s="113"/>
      <c r="EB934" s="113"/>
      <c r="EC934" s="113"/>
      <c r="ED934" s="113"/>
      <c r="EE934" s="113"/>
      <c r="EF934" s="113"/>
      <c r="EG934" s="113"/>
      <c r="EH934" s="113"/>
      <c r="EI934" s="113"/>
      <c r="EJ934" s="113"/>
      <c r="EK934" s="113"/>
      <c r="EL934" s="113"/>
      <c r="EM934" s="113"/>
      <c r="EN934" s="113"/>
      <c r="EO934" s="113"/>
      <c r="EP934" s="113"/>
      <c r="EQ934" s="113"/>
      <c r="ER934" s="113"/>
    </row>
    <row r="935" spans="1:148">
      <c r="A935" s="113"/>
      <c r="B935" s="113"/>
      <c r="S935" s="113"/>
      <c r="T935" s="113"/>
      <c r="U935" s="113"/>
      <c r="V935" s="113"/>
      <c r="W935" s="113"/>
      <c r="X935" s="113"/>
      <c r="Y935" s="113"/>
      <c r="Z935" s="113"/>
      <c r="AA935" s="113"/>
      <c r="AB935" s="113"/>
      <c r="AC935" s="113"/>
      <c r="AD935" s="113"/>
      <c r="AE935" s="113"/>
      <c r="AF935" s="113"/>
      <c r="AG935" s="113"/>
      <c r="AH935" s="113"/>
      <c r="AI935" s="113"/>
      <c r="AJ935" s="113"/>
      <c r="AK935" s="113"/>
      <c r="AL935" s="113"/>
      <c r="AM935" s="113"/>
      <c r="AN935" s="113"/>
      <c r="AO935" s="113"/>
      <c r="AP935" s="113"/>
      <c r="AQ935" s="113"/>
      <c r="AR935" s="113"/>
      <c r="AS935" s="113"/>
      <c r="AT935" s="113"/>
      <c r="AU935" s="113"/>
      <c r="AV935" s="113"/>
      <c r="AW935" s="113"/>
      <c r="AX935" s="113"/>
      <c r="AY935" s="113"/>
      <c r="AZ935" s="113"/>
      <c r="BA935" s="113"/>
      <c r="BB935" s="113"/>
      <c r="BC935" s="113"/>
      <c r="BD935" s="113"/>
      <c r="BE935" s="113"/>
      <c r="BF935" s="113"/>
      <c r="BG935" s="113"/>
      <c r="BH935" s="113"/>
      <c r="BI935" s="113"/>
      <c r="BJ935" s="113"/>
      <c r="BK935" s="113"/>
      <c r="BL935" s="113"/>
      <c r="BM935" s="113"/>
      <c r="BN935" s="113"/>
      <c r="BO935" s="113"/>
      <c r="BP935" s="113"/>
      <c r="BQ935" s="113"/>
      <c r="BR935" s="113"/>
      <c r="BS935" s="113"/>
      <c r="BT935" s="113"/>
      <c r="BU935" s="113"/>
      <c r="BV935" s="113"/>
      <c r="BW935" s="113"/>
      <c r="BX935" s="113"/>
      <c r="BY935" s="113"/>
      <c r="BZ935" s="113"/>
      <c r="CA935" s="113"/>
      <c r="CB935" s="113"/>
      <c r="CC935" s="113"/>
      <c r="CD935" s="113"/>
      <c r="CE935" s="113"/>
      <c r="CF935" s="113"/>
      <c r="CG935" s="113"/>
      <c r="CH935" s="113"/>
      <c r="CI935" s="113"/>
      <c r="CJ935" s="113"/>
      <c r="CK935" s="113"/>
      <c r="CL935" s="113"/>
      <c r="CM935" s="113"/>
      <c r="CN935" s="113"/>
      <c r="CO935" s="113"/>
      <c r="CP935" s="113"/>
      <c r="CQ935" s="113"/>
      <c r="CR935" s="113"/>
      <c r="CS935" s="113"/>
      <c r="CT935" s="113"/>
      <c r="CU935" s="113"/>
      <c r="CV935" s="113"/>
      <c r="CW935" s="113"/>
      <c r="CX935" s="113"/>
      <c r="CY935" s="113"/>
      <c r="CZ935" s="113"/>
      <c r="DA935" s="113"/>
      <c r="DB935" s="113"/>
      <c r="DC935" s="113"/>
      <c r="DD935" s="113"/>
      <c r="DE935" s="113"/>
      <c r="DF935" s="113"/>
      <c r="DG935" s="113"/>
      <c r="DH935" s="113"/>
      <c r="DI935" s="113"/>
      <c r="DJ935" s="113"/>
      <c r="DK935" s="113"/>
      <c r="DL935" s="113"/>
      <c r="DM935" s="113"/>
      <c r="DN935" s="113"/>
      <c r="DO935" s="113"/>
      <c r="DP935" s="113"/>
      <c r="DQ935" s="113"/>
      <c r="DR935" s="113"/>
      <c r="DS935" s="113"/>
      <c r="DT935" s="113"/>
      <c r="DU935" s="113"/>
      <c r="DV935" s="113"/>
      <c r="DW935" s="113"/>
      <c r="DX935" s="113"/>
      <c r="DY935" s="113"/>
      <c r="DZ935" s="113"/>
      <c r="EA935" s="113"/>
      <c r="EB935" s="113"/>
      <c r="EC935" s="113"/>
      <c r="ED935" s="113"/>
      <c r="EE935" s="113"/>
      <c r="EF935" s="113"/>
      <c r="EG935" s="113"/>
      <c r="EH935" s="113"/>
      <c r="EI935" s="113"/>
      <c r="EJ935" s="113"/>
      <c r="EK935" s="113"/>
      <c r="EL935" s="113"/>
      <c r="EM935" s="113"/>
      <c r="EN935" s="113"/>
      <c r="EO935" s="113"/>
      <c r="EP935" s="113"/>
      <c r="EQ935" s="113"/>
      <c r="ER935" s="113"/>
    </row>
    <row r="936" spans="1:148">
      <c r="A936" s="113"/>
      <c r="B936" s="113"/>
      <c r="S936" s="113"/>
      <c r="T936" s="113"/>
      <c r="U936" s="113"/>
      <c r="V936" s="113"/>
      <c r="W936" s="113"/>
      <c r="X936" s="113"/>
      <c r="Y936" s="113"/>
      <c r="Z936" s="113"/>
      <c r="AA936" s="113"/>
      <c r="AB936" s="113"/>
      <c r="AC936" s="113"/>
      <c r="AD936" s="113"/>
      <c r="AE936" s="113"/>
      <c r="AF936" s="113"/>
      <c r="AG936" s="113"/>
      <c r="AH936" s="113"/>
      <c r="AI936" s="113"/>
      <c r="AJ936" s="113"/>
      <c r="AK936" s="113"/>
      <c r="AL936" s="113"/>
      <c r="AM936" s="113"/>
      <c r="AN936" s="113"/>
      <c r="AO936" s="113"/>
      <c r="AP936" s="113"/>
      <c r="AQ936" s="113"/>
      <c r="AR936" s="113"/>
      <c r="AS936" s="113"/>
      <c r="AT936" s="113"/>
      <c r="AU936" s="113"/>
      <c r="AV936" s="113"/>
      <c r="AW936" s="113"/>
      <c r="AX936" s="113"/>
      <c r="AY936" s="113"/>
      <c r="AZ936" s="113"/>
      <c r="BA936" s="113"/>
      <c r="BB936" s="113"/>
      <c r="BC936" s="113"/>
      <c r="BD936" s="113"/>
      <c r="BE936" s="113"/>
      <c r="BF936" s="113"/>
      <c r="BG936" s="113"/>
      <c r="BH936" s="113"/>
      <c r="BI936" s="113"/>
      <c r="BJ936" s="113"/>
      <c r="BK936" s="113"/>
      <c r="BL936" s="113"/>
      <c r="BM936" s="113"/>
      <c r="BN936" s="113"/>
      <c r="BO936" s="113"/>
      <c r="BP936" s="113"/>
      <c r="BQ936" s="113"/>
      <c r="BR936" s="113"/>
      <c r="BS936" s="113"/>
      <c r="BT936" s="113"/>
      <c r="BU936" s="113"/>
      <c r="BV936" s="113"/>
      <c r="BW936" s="113"/>
      <c r="BX936" s="113"/>
      <c r="BY936" s="113"/>
      <c r="BZ936" s="113"/>
      <c r="CA936" s="113"/>
      <c r="CB936" s="113"/>
      <c r="CC936" s="113"/>
      <c r="CD936" s="113"/>
      <c r="CE936" s="113"/>
      <c r="CF936" s="113"/>
      <c r="CG936" s="113"/>
      <c r="CH936" s="113"/>
      <c r="CI936" s="113"/>
      <c r="CJ936" s="113"/>
      <c r="CK936" s="113"/>
      <c r="CL936" s="113"/>
      <c r="CM936" s="113"/>
      <c r="CN936" s="113"/>
      <c r="CO936" s="113"/>
      <c r="CP936" s="113"/>
      <c r="CQ936" s="113"/>
      <c r="CR936" s="113"/>
      <c r="CS936" s="113"/>
      <c r="CT936" s="113"/>
      <c r="CU936" s="113"/>
      <c r="CV936" s="113"/>
      <c r="CW936" s="113"/>
      <c r="CX936" s="113"/>
      <c r="CY936" s="113"/>
      <c r="CZ936" s="113"/>
      <c r="DA936" s="113"/>
      <c r="DB936" s="113"/>
      <c r="DC936" s="113"/>
      <c r="DD936" s="113"/>
      <c r="DE936" s="113"/>
      <c r="DF936" s="113"/>
      <c r="DG936" s="113"/>
      <c r="DH936" s="113"/>
      <c r="DI936" s="113"/>
      <c r="DJ936" s="113"/>
      <c r="DK936" s="113"/>
      <c r="DL936" s="113"/>
      <c r="DM936" s="113"/>
      <c r="DN936" s="113"/>
      <c r="DO936" s="113"/>
      <c r="DP936" s="113"/>
      <c r="DQ936" s="113"/>
      <c r="DR936" s="113"/>
      <c r="DS936" s="113"/>
      <c r="DT936" s="113"/>
      <c r="DU936" s="113"/>
      <c r="DV936" s="113"/>
      <c r="DW936" s="113"/>
      <c r="DX936" s="113"/>
      <c r="DY936" s="113"/>
      <c r="DZ936" s="113"/>
      <c r="EA936" s="113"/>
      <c r="EB936" s="113"/>
      <c r="EC936" s="113"/>
      <c r="ED936" s="113"/>
      <c r="EE936" s="113"/>
      <c r="EF936" s="113"/>
      <c r="EG936" s="113"/>
      <c r="EH936" s="113"/>
      <c r="EI936" s="113"/>
      <c r="EJ936" s="113"/>
      <c r="EK936" s="113"/>
      <c r="EL936" s="113"/>
      <c r="EM936" s="113"/>
      <c r="EN936" s="113"/>
      <c r="EO936" s="113"/>
      <c r="EP936" s="113"/>
      <c r="EQ936" s="113"/>
      <c r="ER936" s="113"/>
    </row>
    <row r="937" spans="1:148">
      <c r="A937" s="113"/>
      <c r="B937" s="113"/>
      <c r="S937" s="113"/>
      <c r="T937" s="113"/>
      <c r="U937" s="113"/>
      <c r="V937" s="113"/>
      <c r="W937" s="113"/>
      <c r="X937" s="113"/>
      <c r="Y937" s="113"/>
      <c r="Z937" s="113"/>
      <c r="AA937" s="113"/>
      <c r="AB937" s="113"/>
      <c r="AC937" s="113"/>
      <c r="AD937" s="113"/>
      <c r="AE937" s="113"/>
      <c r="AF937" s="113"/>
      <c r="AG937" s="113"/>
      <c r="AH937" s="113"/>
      <c r="AI937" s="113"/>
      <c r="AJ937" s="113"/>
      <c r="AK937" s="113"/>
      <c r="AL937" s="113"/>
      <c r="AM937" s="113"/>
      <c r="AN937" s="113"/>
      <c r="AO937" s="113"/>
      <c r="AP937" s="113"/>
      <c r="AQ937" s="113"/>
      <c r="AR937" s="113"/>
      <c r="AS937" s="113"/>
      <c r="AT937" s="113"/>
      <c r="AU937" s="113"/>
      <c r="AV937" s="113"/>
      <c r="AW937" s="113"/>
      <c r="AX937" s="113"/>
      <c r="AY937" s="113"/>
      <c r="AZ937" s="113"/>
      <c r="BA937" s="113"/>
      <c r="BB937" s="113"/>
      <c r="BC937" s="113"/>
      <c r="BD937" s="113"/>
      <c r="BE937" s="113"/>
      <c r="BF937" s="113"/>
      <c r="BG937" s="113"/>
      <c r="BH937" s="113"/>
      <c r="BI937" s="113"/>
      <c r="BJ937" s="113"/>
      <c r="BK937" s="113"/>
      <c r="BL937" s="113"/>
      <c r="BM937" s="113"/>
      <c r="BN937" s="113"/>
      <c r="BO937" s="113"/>
      <c r="BP937" s="113"/>
      <c r="BQ937" s="113"/>
      <c r="BR937" s="113"/>
      <c r="BS937" s="113"/>
      <c r="BT937" s="113"/>
      <c r="BU937" s="113"/>
      <c r="BV937" s="113"/>
      <c r="BW937" s="113"/>
      <c r="BX937" s="113"/>
      <c r="BY937" s="113"/>
      <c r="BZ937" s="113"/>
      <c r="CA937" s="113"/>
      <c r="CB937" s="113"/>
      <c r="CC937" s="113"/>
      <c r="CD937" s="113"/>
      <c r="CE937" s="113"/>
      <c r="CF937" s="113"/>
      <c r="CG937" s="113"/>
      <c r="CH937" s="113"/>
      <c r="CI937" s="113"/>
      <c r="CJ937" s="113"/>
      <c r="CK937" s="113"/>
      <c r="CL937" s="113"/>
      <c r="CM937" s="113"/>
      <c r="CN937" s="113"/>
      <c r="CO937" s="113"/>
      <c r="CP937" s="113"/>
      <c r="CQ937" s="113"/>
      <c r="CR937" s="113"/>
      <c r="CS937" s="113"/>
      <c r="CT937" s="113"/>
      <c r="CU937" s="113"/>
      <c r="CV937" s="113"/>
      <c r="CW937" s="113"/>
      <c r="CX937" s="113"/>
      <c r="CY937" s="113"/>
      <c r="CZ937" s="113"/>
      <c r="DA937" s="113"/>
      <c r="DB937" s="113"/>
      <c r="DC937" s="113"/>
      <c r="DD937" s="113"/>
      <c r="DE937" s="113"/>
      <c r="DF937" s="113"/>
      <c r="DG937" s="113"/>
      <c r="DH937" s="113"/>
      <c r="DI937" s="113"/>
      <c r="DJ937" s="113"/>
      <c r="DK937" s="113"/>
      <c r="DL937" s="113"/>
      <c r="DM937" s="113"/>
      <c r="DN937" s="113"/>
      <c r="DO937" s="113"/>
      <c r="DP937" s="113"/>
      <c r="DQ937" s="113"/>
      <c r="DR937" s="113"/>
      <c r="DS937" s="113"/>
      <c r="DT937" s="113"/>
      <c r="DU937" s="113"/>
      <c r="DV937" s="113"/>
      <c r="DW937" s="113"/>
      <c r="DX937" s="113"/>
      <c r="DY937" s="113"/>
      <c r="DZ937" s="113"/>
      <c r="EA937" s="113"/>
      <c r="EB937" s="113"/>
      <c r="EC937" s="113"/>
      <c r="ED937" s="113"/>
      <c r="EE937" s="113"/>
      <c r="EF937" s="113"/>
      <c r="EG937" s="113"/>
      <c r="EH937" s="113"/>
      <c r="EI937" s="113"/>
      <c r="EJ937" s="113"/>
      <c r="EK937" s="113"/>
      <c r="EL937" s="113"/>
      <c r="EM937" s="113"/>
      <c r="EN937" s="113"/>
      <c r="EO937" s="113"/>
      <c r="EP937" s="113"/>
      <c r="EQ937" s="113"/>
      <c r="ER937" s="113"/>
    </row>
    <row r="938" spans="1:148">
      <c r="A938" s="113"/>
      <c r="B938" s="113"/>
      <c r="S938" s="113"/>
      <c r="T938" s="113"/>
      <c r="U938" s="113"/>
      <c r="V938" s="113"/>
      <c r="W938" s="113"/>
      <c r="X938" s="113"/>
      <c r="Y938" s="113"/>
      <c r="Z938" s="113"/>
      <c r="AA938" s="113"/>
      <c r="AB938" s="113"/>
      <c r="AC938" s="113"/>
      <c r="AD938" s="113"/>
      <c r="AE938" s="113"/>
      <c r="AF938" s="113"/>
      <c r="AG938" s="113"/>
      <c r="AH938" s="113"/>
      <c r="AI938" s="113"/>
      <c r="AJ938" s="113"/>
      <c r="AK938" s="113"/>
      <c r="AL938" s="113"/>
      <c r="AM938" s="113"/>
      <c r="AN938" s="113"/>
      <c r="AO938" s="113"/>
      <c r="AP938" s="113"/>
      <c r="AQ938" s="113"/>
      <c r="AR938" s="113"/>
      <c r="AS938" s="113"/>
      <c r="AT938" s="113"/>
      <c r="AU938" s="113"/>
      <c r="AV938" s="113"/>
      <c r="AW938" s="113"/>
      <c r="AX938" s="113"/>
      <c r="AY938" s="113"/>
      <c r="AZ938" s="113"/>
      <c r="BA938" s="113"/>
      <c r="BB938" s="113"/>
      <c r="BC938" s="113"/>
      <c r="BD938" s="113"/>
      <c r="BE938" s="113"/>
      <c r="BF938" s="113"/>
      <c r="BG938" s="113"/>
      <c r="BH938" s="113"/>
      <c r="BI938" s="113"/>
      <c r="BJ938" s="113"/>
      <c r="BK938" s="113"/>
      <c r="BL938" s="113"/>
      <c r="BM938" s="113"/>
      <c r="BN938" s="113"/>
      <c r="BO938" s="113"/>
      <c r="BP938" s="113"/>
      <c r="BQ938" s="113"/>
      <c r="BR938" s="113"/>
      <c r="BS938" s="113"/>
      <c r="BT938" s="113"/>
      <c r="BU938" s="113"/>
      <c r="BV938" s="113"/>
      <c r="BW938" s="113"/>
      <c r="BX938" s="113"/>
      <c r="BY938" s="113"/>
      <c r="BZ938" s="113"/>
      <c r="CA938" s="113"/>
      <c r="CB938" s="113"/>
      <c r="CC938" s="113"/>
      <c r="CD938" s="113"/>
      <c r="CE938" s="113"/>
      <c r="CF938" s="113"/>
      <c r="CG938" s="113"/>
      <c r="CH938" s="113"/>
      <c r="CI938" s="113"/>
      <c r="CJ938" s="113"/>
      <c r="CK938" s="113"/>
      <c r="CL938" s="113"/>
      <c r="CM938" s="113"/>
      <c r="CN938" s="113"/>
      <c r="CO938" s="113"/>
      <c r="CP938" s="113"/>
      <c r="CQ938" s="113"/>
      <c r="CR938" s="113"/>
      <c r="CS938" s="113"/>
      <c r="CT938" s="113"/>
      <c r="CU938" s="113"/>
      <c r="CV938" s="113"/>
      <c r="CW938" s="113"/>
      <c r="CX938" s="113"/>
      <c r="CY938" s="113"/>
      <c r="CZ938" s="113"/>
      <c r="DA938" s="113"/>
      <c r="DB938" s="113"/>
      <c r="DC938" s="113"/>
      <c r="DD938" s="113"/>
      <c r="DE938" s="113"/>
      <c r="DF938" s="113"/>
      <c r="DG938" s="113"/>
      <c r="DH938" s="113"/>
      <c r="DI938" s="113"/>
      <c r="DJ938" s="113"/>
      <c r="DK938" s="113"/>
      <c r="DL938" s="113"/>
      <c r="DM938" s="113"/>
      <c r="DN938" s="113"/>
      <c r="DO938" s="113"/>
      <c r="DP938" s="113"/>
      <c r="DQ938" s="113"/>
      <c r="DR938" s="113"/>
      <c r="DS938" s="113"/>
      <c r="DT938" s="113"/>
      <c r="DU938" s="113"/>
      <c r="DV938" s="113"/>
      <c r="DW938" s="113"/>
      <c r="DX938" s="113"/>
      <c r="DY938" s="113"/>
      <c r="DZ938" s="113"/>
      <c r="EA938" s="113"/>
      <c r="EB938" s="113"/>
      <c r="EC938" s="113"/>
      <c r="ED938" s="113"/>
      <c r="EE938" s="113"/>
      <c r="EF938" s="113"/>
      <c r="EG938" s="113"/>
      <c r="EH938" s="113"/>
      <c r="EI938" s="113"/>
      <c r="EJ938" s="113"/>
      <c r="EK938" s="113"/>
      <c r="EL938" s="113"/>
      <c r="EM938" s="113"/>
      <c r="EN938" s="113"/>
      <c r="EO938" s="113"/>
      <c r="EP938" s="113"/>
      <c r="EQ938" s="113"/>
      <c r="ER938" s="113"/>
    </row>
    <row r="939" spans="1:148">
      <c r="A939" s="113"/>
      <c r="B939" s="113"/>
      <c r="S939" s="113"/>
      <c r="T939" s="113"/>
      <c r="U939" s="113"/>
      <c r="V939" s="113"/>
      <c r="W939" s="113"/>
      <c r="X939" s="113"/>
      <c r="Y939" s="113"/>
      <c r="Z939" s="113"/>
      <c r="AA939" s="113"/>
      <c r="AB939" s="113"/>
      <c r="AC939" s="113"/>
      <c r="AD939" s="113"/>
      <c r="AE939" s="113"/>
      <c r="AF939" s="113"/>
      <c r="AG939" s="113"/>
      <c r="AH939" s="113"/>
      <c r="AI939" s="113"/>
      <c r="AJ939" s="113"/>
      <c r="AK939" s="113"/>
      <c r="AL939" s="113"/>
      <c r="AM939" s="113"/>
      <c r="AN939" s="113"/>
      <c r="AO939" s="113"/>
      <c r="AP939" s="113"/>
      <c r="AQ939" s="113"/>
      <c r="AR939" s="113"/>
      <c r="AS939" s="113"/>
      <c r="AT939" s="113"/>
      <c r="AU939" s="113"/>
      <c r="AV939" s="113"/>
      <c r="AW939" s="113"/>
      <c r="AX939" s="113"/>
      <c r="AY939" s="113"/>
      <c r="AZ939" s="113"/>
      <c r="BA939" s="113"/>
      <c r="BB939" s="113"/>
      <c r="BC939" s="113"/>
      <c r="BD939" s="113"/>
      <c r="BE939" s="113"/>
      <c r="BF939" s="113"/>
      <c r="BG939" s="113"/>
      <c r="BH939" s="113"/>
      <c r="BI939" s="113"/>
      <c r="BJ939" s="113"/>
      <c r="BK939" s="113"/>
      <c r="BL939" s="113"/>
      <c r="BM939" s="113"/>
      <c r="BN939" s="113"/>
      <c r="BO939" s="113"/>
      <c r="BP939" s="113"/>
      <c r="BQ939" s="113"/>
      <c r="BR939" s="113"/>
      <c r="BS939" s="113"/>
      <c r="BT939" s="113"/>
      <c r="BU939" s="113"/>
      <c r="BV939" s="113"/>
      <c r="BW939" s="113"/>
      <c r="BX939" s="113"/>
      <c r="BY939" s="113"/>
      <c r="BZ939" s="113"/>
      <c r="CA939" s="113"/>
      <c r="CB939" s="113"/>
      <c r="CC939" s="113"/>
      <c r="CD939" s="113"/>
      <c r="CE939" s="113"/>
      <c r="CF939" s="113"/>
      <c r="CG939" s="113"/>
      <c r="CH939" s="113"/>
      <c r="CI939" s="113"/>
      <c r="CJ939" s="113"/>
      <c r="CK939" s="113"/>
      <c r="CL939" s="113"/>
      <c r="CM939" s="113"/>
      <c r="CN939" s="113"/>
      <c r="CO939" s="113"/>
      <c r="CP939" s="113"/>
      <c r="CQ939" s="113"/>
      <c r="CR939" s="113"/>
      <c r="CS939" s="113"/>
      <c r="CT939" s="113"/>
      <c r="CU939" s="113"/>
      <c r="CV939" s="113"/>
      <c r="CW939" s="113"/>
      <c r="CX939" s="113"/>
      <c r="CY939" s="113"/>
      <c r="CZ939" s="113"/>
      <c r="DA939" s="113"/>
      <c r="DB939" s="113"/>
      <c r="DC939" s="113"/>
      <c r="DD939" s="113"/>
      <c r="DE939" s="113"/>
      <c r="DF939" s="113"/>
      <c r="DG939" s="113"/>
      <c r="DH939" s="113"/>
      <c r="DI939" s="113"/>
      <c r="DJ939" s="113"/>
      <c r="DK939" s="113"/>
      <c r="DL939" s="113"/>
      <c r="DM939" s="113"/>
      <c r="DN939" s="113"/>
      <c r="DO939" s="113"/>
      <c r="DP939" s="113"/>
      <c r="DQ939" s="113"/>
      <c r="DR939" s="113"/>
      <c r="DS939" s="113"/>
      <c r="DT939" s="113"/>
      <c r="DU939" s="113"/>
      <c r="DV939" s="113"/>
      <c r="DW939" s="113"/>
      <c r="DX939" s="113"/>
      <c r="DY939" s="113"/>
      <c r="DZ939" s="113"/>
      <c r="EA939" s="113"/>
      <c r="EB939" s="113"/>
      <c r="EC939" s="113"/>
      <c r="ED939" s="113"/>
      <c r="EE939" s="113"/>
      <c r="EF939" s="113"/>
      <c r="EG939" s="113"/>
      <c r="EH939" s="113"/>
      <c r="EI939" s="113"/>
      <c r="EJ939" s="113"/>
      <c r="EK939" s="113"/>
      <c r="EL939" s="113"/>
      <c r="EM939" s="113"/>
      <c r="EN939" s="113"/>
      <c r="EO939" s="113"/>
      <c r="EP939" s="113"/>
      <c r="EQ939" s="113"/>
      <c r="ER939" s="113"/>
    </row>
    <row r="940" spans="1:148">
      <c r="A940" s="113"/>
      <c r="B940" s="113"/>
      <c r="S940" s="113"/>
      <c r="T940" s="113"/>
      <c r="U940" s="113"/>
      <c r="V940" s="113"/>
      <c r="W940" s="113"/>
      <c r="X940" s="113"/>
      <c r="Y940" s="113"/>
      <c r="Z940" s="113"/>
      <c r="AA940" s="113"/>
      <c r="AB940" s="113"/>
      <c r="AC940" s="113"/>
      <c r="AD940" s="113"/>
      <c r="AE940" s="113"/>
      <c r="AF940" s="113"/>
      <c r="AG940" s="113"/>
      <c r="AH940" s="113"/>
      <c r="AI940" s="113"/>
      <c r="AJ940" s="113"/>
      <c r="AK940" s="113"/>
      <c r="AL940" s="113"/>
      <c r="AM940" s="113"/>
      <c r="AN940" s="113"/>
      <c r="AO940" s="113"/>
      <c r="AP940" s="113"/>
      <c r="AQ940" s="113"/>
      <c r="AR940" s="113"/>
      <c r="AS940" s="113"/>
      <c r="AT940" s="113"/>
      <c r="AU940" s="113"/>
      <c r="AV940" s="113"/>
      <c r="AW940" s="113"/>
      <c r="AX940" s="113"/>
      <c r="AY940" s="113"/>
      <c r="AZ940" s="113"/>
      <c r="BA940" s="113"/>
      <c r="BB940" s="113"/>
      <c r="BC940" s="113"/>
      <c r="BD940" s="113"/>
      <c r="BE940" s="113"/>
      <c r="BF940" s="113"/>
      <c r="BG940" s="113"/>
      <c r="BH940" s="113"/>
      <c r="BI940" s="113"/>
      <c r="BJ940" s="113"/>
      <c r="BK940" s="113"/>
      <c r="BL940" s="113"/>
      <c r="BM940" s="113"/>
      <c r="BN940" s="113"/>
      <c r="BO940" s="113"/>
      <c r="BP940" s="113"/>
      <c r="BQ940" s="113"/>
      <c r="BR940" s="113"/>
      <c r="BS940" s="113"/>
      <c r="BT940" s="113"/>
      <c r="BU940" s="113"/>
      <c r="BV940" s="113"/>
      <c r="BW940" s="113"/>
      <c r="BX940" s="113"/>
      <c r="BY940" s="113"/>
      <c r="BZ940" s="113"/>
      <c r="CA940" s="113"/>
      <c r="CB940" s="113"/>
      <c r="CC940" s="113"/>
      <c r="CD940" s="113"/>
      <c r="CE940" s="113"/>
      <c r="CF940" s="113"/>
      <c r="CG940" s="113"/>
      <c r="CH940" s="113"/>
      <c r="CI940" s="113"/>
      <c r="CJ940" s="113"/>
      <c r="CK940" s="113"/>
      <c r="CL940" s="113"/>
      <c r="CM940" s="113"/>
      <c r="CN940" s="113"/>
      <c r="CO940" s="113"/>
      <c r="CP940" s="113"/>
      <c r="CQ940" s="113"/>
      <c r="CR940" s="113"/>
      <c r="CS940" s="113"/>
      <c r="CT940" s="113"/>
      <c r="CU940" s="113"/>
      <c r="CV940" s="113"/>
      <c r="CW940" s="113"/>
      <c r="CX940" s="113"/>
      <c r="CY940" s="113"/>
      <c r="CZ940" s="113"/>
      <c r="DA940" s="113"/>
      <c r="DB940" s="113"/>
      <c r="DC940" s="113"/>
      <c r="DD940" s="113"/>
      <c r="DE940" s="113"/>
      <c r="DF940" s="113"/>
      <c r="DG940" s="113"/>
      <c r="DH940" s="113"/>
      <c r="DI940" s="113"/>
      <c r="DJ940" s="113"/>
      <c r="DK940" s="113"/>
      <c r="DL940" s="113"/>
      <c r="DM940" s="113"/>
      <c r="DN940" s="113"/>
      <c r="DO940" s="113"/>
      <c r="DP940" s="113"/>
      <c r="DQ940" s="113"/>
      <c r="DR940" s="113"/>
      <c r="DS940" s="113"/>
      <c r="DT940" s="113"/>
      <c r="DU940" s="113"/>
      <c r="DV940" s="113"/>
      <c r="DW940" s="113"/>
      <c r="DX940" s="113"/>
      <c r="DY940" s="113"/>
      <c r="DZ940" s="113"/>
      <c r="EA940" s="113"/>
      <c r="EB940" s="113"/>
      <c r="EC940" s="113"/>
      <c r="ED940" s="113"/>
      <c r="EE940" s="113"/>
      <c r="EF940" s="113"/>
      <c r="EG940" s="113"/>
      <c r="EH940" s="113"/>
      <c r="EI940" s="113"/>
      <c r="EJ940" s="113"/>
      <c r="EK940" s="113"/>
      <c r="EL940" s="113"/>
      <c r="EM940" s="113"/>
      <c r="EN940" s="113"/>
      <c r="EO940" s="113"/>
      <c r="EP940" s="113"/>
      <c r="EQ940" s="113"/>
      <c r="ER940" s="113"/>
    </row>
    <row r="941" spans="1:148">
      <c r="A941" s="113"/>
      <c r="B941" s="113"/>
      <c r="S941" s="113"/>
      <c r="T941" s="113"/>
      <c r="U941" s="113"/>
      <c r="V941" s="113"/>
      <c r="W941" s="113"/>
      <c r="X941" s="113"/>
      <c r="Y941" s="113"/>
      <c r="Z941" s="113"/>
      <c r="AA941" s="113"/>
      <c r="AB941" s="113"/>
      <c r="AC941" s="113"/>
      <c r="AD941" s="113"/>
      <c r="AE941" s="113"/>
      <c r="AF941" s="113"/>
      <c r="AG941" s="113"/>
      <c r="AH941" s="113"/>
      <c r="AI941" s="113"/>
      <c r="AJ941" s="113"/>
      <c r="AK941" s="113"/>
      <c r="AL941" s="113"/>
      <c r="AM941" s="113"/>
      <c r="AN941" s="113"/>
      <c r="AO941" s="113"/>
      <c r="AP941" s="113"/>
      <c r="AQ941" s="113"/>
      <c r="AR941" s="113"/>
      <c r="AS941" s="113"/>
      <c r="AT941" s="113"/>
      <c r="AU941" s="113"/>
      <c r="AV941" s="113"/>
      <c r="AW941" s="113"/>
      <c r="AX941" s="113"/>
      <c r="AY941" s="113"/>
      <c r="AZ941" s="113"/>
      <c r="BA941" s="113"/>
      <c r="BB941" s="113"/>
      <c r="BC941" s="113"/>
      <c r="BD941" s="113"/>
      <c r="BE941" s="113"/>
      <c r="BF941" s="113"/>
      <c r="BG941" s="113"/>
      <c r="BH941" s="113"/>
      <c r="BI941" s="113"/>
      <c r="BJ941" s="113"/>
      <c r="BK941" s="113"/>
      <c r="BL941" s="113"/>
      <c r="BM941" s="113"/>
      <c r="BN941" s="113"/>
      <c r="BO941" s="113"/>
      <c r="BP941" s="113"/>
      <c r="BQ941" s="113"/>
      <c r="BR941" s="113"/>
      <c r="BS941" s="113"/>
      <c r="BT941" s="113"/>
      <c r="BU941" s="113"/>
      <c r="BV941" s="113"/>
      <c r="BW941" s="113"/>
      <c r="BX941" s="113"/>
      <c r="BY941" s="113"/>
      <c r="BZ941" s="113"/>
      <c r="CA941" s="113"/>
      <c r="CB941" s="113"/>
      <c r="CC941" s="113"/>
      <c r="CD941" s="113"/>
      <c r="CE941" s="113"/>
      <c r="CF941" s="113"/>
      <c r="CG941" s="113"/>
      <c r="CH941" s="113"/>
      <c r="CI941" s="113"/>
      <c r="CJ941" s="113"/>
      <c r="CK941" s="113"/>
      <c r="CL941" s="113"/>
      <c r="CM941" s="113"/>
      <c r="CN941" s="113"/>
      <c r="CO941" s="113"/>
      <c r="CP941" s="113"/>
      <c r="CQ941" s="113"/>
      <c r="CR941" s="113"/>
      <c r="CS941" s="113"/>
      <c r="CT941" s="113"/>
      <c r="CU941" s="113"/>
      <c r="CV941" s="113"/>
      <c r="CW941" s="113"/>
      <c r="CX941" s="113"/>
      <c r="CY941" s="113"/>
      <c r="CZ941" s="113"/>
      <c r="DA941" s="113"/>
      <c r="DB941" s="113"/>
      <c r="DC941" s="113"/>
      <c r="DD941" s="113"/>
      <c r="DE941" s="113"/>
      <c r="DF941" s="113"/>
      <c r="DG941" s="113"/>
      <c r="DH941" s="113"/>
      <c r="DI941" s="113"/>
      <c r="DJ941" s="113"/>
      <c r="DK941" s="113"/>
      <c r="DL941" s="113"/>
      <c r="DM941" s="113"/>
      <c r="DN941" s="113"/>
      <c r="DO941" s="113"/>
      <c r="DP941" s="113"/>
      <c r="DQ941" s="113"/>
      <c r="DR941" s="113"/>
      <c r="DS941" s="113"/>
      <c r="DT941" s="113"/>
      <c r="DU941" s="113"/>
      <c r="DV941" s="113"/>
      <c r="DW941" s="113"/>
      <c r="DX941" s="113"/>
      <c r="DY941" s="113"/>
      <c r="DZ941" s="113"/>
      <c r="EA941" s="113"/>
      <c r="EB941" s="113"/>
      <c r="EC941" s="113"/>
      <c r="ED941" s="113"/>
      <c r="EE941" s="113"/>
      <c r="EF941" s="113"/>
      <c r="EG941" s="113"/>
      <c r="EH941" s="113"/>
      <c r="EI941" s="113"/>
      <c r="EJ941" s="113"/>
      <c r="EK941" s="113"/>
      <c r="EL941" s="113"/>
      <c r="EM941" s="113"/>
      <c r="EN941" s="113"/>
      <c r="EO941" s="113"/>
      <c r="EP941" s="113"/>
      <c r="EQ941" s="113"/>
      <c r="ER941" s="113"/>
    </row>
    <row r="942" spans="1:148">
      <c r="A942" s="113"/>
      <c r="B942" s="113"/>
      <c r="S942" s="113"/>
      <c r="T942" s="113"/>
      <c r="U942" s="113"/>
      <c r="V942" s="113"/>
      <c r="W942" s="113"/>
      <c r="X942" s="113"/>
      <c r="Y942" s="113"/>
      <c r="Z942" s="113"/>
      <c r="AA942" s="113"/>
      <c r="AB942" s="113"/>
      <c r="AC942" s="113"/>
      <c r="AD942" s="113"/>
      <c r="AE942" s="113"/>
      <c r="AF942" s="113"/>
      <c r="AG942" s="113"/>
      <c r="AH942" s="113"/>
      <c r="AI942" s="113"/>
      <c r="AJ942" s="113"/>
      <c r="AK942" s="113"/>
      <c r="AL942" s="113"/>
      <c r="AM942" s="113"/>
      <c r="AN942" s="113"/>
      <c r="AO942" s="113"/>
      <c r="AP942" s="113"/>
      <c r="AQ942" s="113"/>
      <c r="AR942" s="113"/>
      <c r="AS942" s="113"/>
      <c r="AT942" s="113"/>
      <c r="AU942" s="113"/>
      <c r="AV942" s="113"/>
      <c r="AW942" s="113"/>
      <c r="AX942" s="113"/>
      <c r="AY942" s="113"/>
      <c r="AZ942" s="113"/>
      <c r="BA942" s="113"/>
      <c r="BB942" s="113"/>
      <c r="BC942" s="113"/>
      <c r="BD942" s="113"/>
      <c r="BE942" s="113"/>
      <c r="BF942" s="113"/>
      <c r="BG942" s="113"/>
      <c r="BH942" s="113"/>
      <c r="BI942" s="113"/>
      <c r="BJ942" s="113"/>
      <c r="BK942" s="113"/>
      <c r="BL942" s="113"/>
      <c r="BM942" s="113"/>
      <c r="BN942" s="113"/>
      <c r="BO942" s="113"/>
      <c r="BP942" s="113"/>
      <c r="BQ942" s="113"/>
      <c r="BR942" s="113"/>
      <c r="BS942" s="113"/>
      <c r="BT942" s="113"/>
      <c r="BU942" s="113"/>
      <c r="BV942" s="113"/>
      <c r="BW942" s="113"/>
      <c r="BX942" s="113"/>
      <c r="BY942" s="113"/>
      <c r="BZ942" s="113"/>
      <c r="CA942" s="113"/>
      <c r="CB942" s="113"/>
      <c r="CC942" s="113"/>
      <c r="CD942" s="113"/>
      <c r="CE942" s="113"/>
      <c r="CF942" s="113"/>
      <c r="CG942" s="113"/>
      <c r="CH942" s="113"/>
      <c r="CI942" s="113"/>
      <c r="CJ942" s="113"/>
      <c r="CK942" s="113"/>
      <c r="CL942" s="113"/>
      <c r="CM942" s="113"/>
      <c r="CN942" s="113"/>
      <c r="CO942" s="113"/>
      <c r="CP942" s="113"/>
      <c r="CQ942" s="113"/>
      <c r="CR942" s="113"/>
      <c r="CS942" s="113"/>
      <c r="CT942" s="113"/>
      <c r="CU942" s="113"/>
      <c r="CV942" s="113"/>
      <c r="CW942" s="113"/>
      <c r="CX942" s="113"/>
      <c r="CY942" s="113"/>
      <c r="CZ942" s="113"/>
      <c r="DA942" s="113"/>
      <c r="DB942" s="113"/>
      <c r="DC942" s="113"/>
      <c r="DD942" s="113"/>
      <c r="DE942" s="113"/>
      <c r="DF942" s="113"/>
      <c r="DG942" s="113"/>
      <c r="DH942" s="113"/>
      <c r="DI942" s="113"/>
      <c r="DJ942" s="113"/>
      <c r="DK942" s="113"/>
      <c r="DL942" s="113"/>
      <c r="DM942" s="113"/>
      <c r="DN942" s="113"/>
      <c r="DO942" s="113"/>
      <c r="DP942" s="113"/>
      <c r="DQ942" s="113"/>
      <c r="DR942" s="113"/>
      <c r="DS942" s="113"/>
      <c r="DT942" s="113"/>
      <c r="DU942" s="113"/>
      <c r="DV942" s="113"/>
      <c r="DW942" s="113"/>
      <c r="DX942" s="113"/>
      <c r="DY942" s="113"/>
      <c r="DZ942" s="113"/>
      <c r="EA942" s="113"/>
      <c r="EB942" s="113"/>
      <c r="EC942" s="113"/>
      <c r="ED942" s="113"/>
      <c r="EE942" s="113"/>
      <c r="EF942" s="113"/>
      <c r="EG942" s="113"/>
      <c r="EH942" s="113"/>
      <c r="EI942" s="113"/>
      <c r="EJ942" s="113"/>
      <c r="EK942" s="113"/>
      <c r="EL942" s="113"/>
      <c r="EM942" s="113"/>
      <c r="EN942" s="113"/>
      <c r="EO942" s="113"/>
      <c r="EP942" s="113"/>
      <c r="EQ942" s="113"/>
      <c r="ER942" s="113"/>
    </row>
    <row r="943" spans="1:148">
      <c r="A943" s="113"/>
      <c r="B943" s="113"/>
      <c r="S943" s="113"/>
      <c r="T943" s="113"/>
      <c r="U943" s="113"/>
      <c r="V943" s="113"/>
      <c r="W943" s="113"/>
      <c r="X943" s="113"/>
      <c r="Y943" s="113"/>
      <c r="Z943" s="113"/>
      <c r="AA943" s="113"/>
      <c r="AB943" s="113"/>
      <c r="AC943" s="113"/>
      <c r="AD943" s="113"/>
      <c r="AE943" s="113"/>
      <c r="AF943" s="113"/>
      <c r="AG943" s="113"/>
      <c r="AH943" s="113"/>
      <c r="AI943" s="113"/>
      <c r="AJ943" s="113"/>
      <c r="AK943" s="113"/>
      <c r="AL943" s="113"/>
      <c r="AM943" s="113"/>
      <c r="AN943" s="113"/>
      <c r="AO943" s="113"/>
      <c r="AP943" s="113"/>
      <c r="AQ943" s="113"/>
      <c r="AR943" s="113"/>
      <c r="AS943" s="113"/>
      <c r="AT943" s="113"/>
      <c r="AU943" s="113"/>
      <c r="AV943" s="113"/>
      <c r="AW943" s="113"/>
      <c r="AX943" s="113"/>
      <c r="AY943" s="113"/>
      <c r="AZ943" s="113"/>
      <c r="BA943" s="113"/>
      <c r="BB943" s="113"/>
      <c r="BC943" s="113"/>
      <c r="BD943" s="113"/>
      <c r="BE943" s="113"/>
      <c r="BF943" s="113"/>
      <c r="BG943" s="113"/>
      <c r="BH943" s="113"/>
      <c r="BI943" s="113"/>
      <c r="BJ943" s="113"/>
      <c r="BK943" s="113"/>
      <c r="BL943" s="113"/>
      <c r="BM943" s="113"/>
      <c r="BN943" s="113"/>
      <c r="BO943" s="113"/>
      <c r="BP943" s="113"/>
      <c r="BQ943" s="113"/>
      <c r="BR943" s="113"/>
      <c r="BS943" s="113"/>
      <c r="BT943" s="113"/>
      <c r="BU943" s="113"/>
      <c r="BV943" s="113"/>
      <c r="BW943" s="113"/>
      <c r="BX943" s="113"/>
      <c r="BY943" s="113"/>
      <c r="BZ943" s="113"/>
      <c r="CA943" s="113"/>
      <c r="CB943" s="113"/>
      <c r="CC943" s="113"/>
      <c r="CD943" s="113"/>
      <c r="CE943" s="113"/>
      <c r="CF943" s="113"/>
      <c r="CG943" s="113"/>
      <c r="CH943" s="113"/>
      <c r="CI943" s="113"/>
      <c r="CJ943" s="113"/>
      <c r="CK943" s="113"/>
      <c r="CL943" s="113"/>
      <c r="CM943" s="113"/>
      <c r="CN943" s="113"/>
      <c r="CO943" s="113"/>
      <c r="CP943" s="113"/>
      <c r="CQ943" s="113"/>
      <c r="CR943" s="113"/>
      <c r="CS943" s="113"/>
      <c r="CT943" s="113"/>
      <c r="CU943" s="113"/>
      <c r="CV943" s="113"/>
      <c r="CW943" s="113"/>
      <c r="CX943" s="113"/>
      <c r="CY943" s="113"/>
      <c r="CZ943" s="113"/>
      <c r="DA943" s="113"/>
      <c r="DB943" s="113"/>
      <c r="DC943" s="113"/>
      <c r="DD943" s="113"/>
      <c r="DE943" s="113"/>
      <c r="DF943" s="113"/>
      <c r="DG943" s="113"/>
      <c r="DH943" s="113"/>
      <c r="DI943" s="113"/>
      <c r="DJ943" s="113"/>
      <c r="DK943" s="113"/>
      <c r="DL943" s="113"/>
      <c r="DM943" s="113"/>
      <c r="DN943" s="113"/>
      <c r="DO943" s="113"/>
      <c r="DP943" s="113"/>
      <c r="DQ943" s="113"/>
      <c r="DR943" s="113"/>
      <c r="DS943" s="113"/>
      <c r="DT943" s="113"/>
      <c r="DU943" s="113"/>
      <c r="DV943" s="113"/>
      <c r="DW943" s="113"/>
      <c r="DX943" s="113"/>
      <c r="DY943" s="113"/>
      <c r="DZ943" s="113"/>
      <c r="EA943" s="113"/>
      <c r="EB943" s="113"/>
      <c r="EC943" s="113"/>
      <c r="ED943" s="113"/>
      <c r="EE943" s="113"/>
      <c r="EF943" s="113"/>
      <c r="EG943" s="113"/>
      <c r="EH943" s="113"/>
      <c r="EI943" s="113"/>
      <c r="EJ943" s="113"/>
      <c r="EK943" s="113"/>
      <c r="EL943" s="113"/>
      <c r="EM943" s="113"/>
      <c r="EN943" s="113"/>
      <c r="EO943" s="113"/>
      <c r="EP943" s="113"/>
      <c r="EQ943" s="113"/>
      <c r="ER943" s="113"/>
    </row>
    <row r="944" spans="1:148">
      <c r="A944" s="113"/>
      <c r="B944" s="113"/>
      <c r="S944" s="113"/>
      <c r="T944" s="113"/>
      <c r="U944" s="113"/>
      <c r="V944" s="113"/>
      <c r="W944" s="113"/>
      <c r="X944" s="113"/>
      <c r="Y944" s="113"/>
      <c r="Z944" s="113"/>
      <c r="AA944" s="113"/>
      <c r="AB944" s="113"/>
      <c r="AC944" s="113"/>
      <c r="AD944" s="113"/>
      <c r="AE944" s="113"/>
      <c r="AF944" s="113"/>
      <c r="AG944" s="113"/>
      <c r="AH944" s="113"/>
      <c r="AI944" s="113"/>
      <c r="AJ944" s="113"/>
      <c r="AK944" s="113"/>
      <c r="AL944" s="113"/>
      <c r="AM944" s="113"/>
      <c r="AN944" s="113"/>
      <c r="AO944" s="113"/>
      <c r="AP944" s="113"/>
      <c r="AQ944" s="113"/>
      <c r="AR944" s="113"/>
      <c r="AS944" s="113"/>
      <c r="AT944" s="113"/>
      <c r="AU944" s="113"/>
      <c r="AV944" s="113"/>
      <c r="AW944" s="113"/>
      <c r="AX944" s="113"/>
      <c r="AY944" s="113"/>
      <c r="AZ944" s="113"/>
      <c r="BA944" s="113"/>
      <c r="BB944" s="113"/>
      <c r="BC944" s="113"/>
      <c r="BD944" s="113"/>
      <c r="BE944" s="113"/>
      <c r="BF944" s="113"/>
      <c r="BG944" s="113"/>
      <c r="BH944" s="113"/>
      <c r="BI944" s="113"/>
      <c r="BJ944" s="113"/>
      <c r="BK944" s="113"/>
      <c r="BL944" s="113"/>
      <c r="BM944" s="113"/>
      <c r="BN944" s="113"/>
      <c r="BO944" s="113"/>
      <c r="BP944" s="113"/>
      <c r="BQ944" s="113"/>
      <c r="BR944" s="113"/>
      <c r="BS944" s="113"/>
      <c r="BT944" s="113"/>
      <c r="BU944" s="113"/>
      <c r="BV944" s="113"/>
      <c r="BW944" s="113"/>
      <c r="BX944" s="113"/>
      <c r="BY944" s="113"/>
      <c r="BZ944" s="113"/>
      <c r="CA944" s="113"/>
      <c r="CB944" s="113"/>
      <c r="CC944" s="113"/>
      <c r="CD944" s="113"/>
      <c r="CE944" s="113"/>
      <c r="CF944" s="113"/>
      <c r="CG944" s="113"/>
      <c r="CH944" s="113"/>
      <c r="CI944" s="113"/>
      <c r="CJ944" s="113"/>
      <c r="CK944" s="113"/>
      <c r="CL944" s="113"/>
      <c r="CM944" s="113"/>
      <c r="CN944" s="113"/>
      <c r="CO944" s="113"/>
      <c r="CP944" s="113"/>
      <c r="CQ944" s="113"/>
      <c r="CR944" s="113"/>
      <c r="CS944" s="113"/>
      <c r="CT944" s="113"/>
      <c r="CU944" s="113"/>
      <c r="CV944" s="113"/>
      <c r="CW944" s="113"/>
      <c r="CX944" s="113"/>
      <c r="CY944" s="113"/>
      <c r="CZ944" s="113"/>
      <c r="DA944" s="113"/>
      <c r="DB944" s="113"/>
      <c r="DC944" s="113"/>
      <c r="DD944" s="113"/>
      <c r="DE944" s="113"/>
      <c r="DF944" s="113"/>
      <c r="DG944" s="113"/>
      <c r="DH944" s="113"/>
      <c r="DI944" s="113"/>
      <c r="DJ944" s="113"/>
      <c r="DK944" s="113"/>
      <c r="DL944" s="113"/>
      <c r="DM944" s="113"/>
      <c r="DN944" s="113"/>
      <c r="DO944" s="113"/>
      <c r="DP944" s="113"/>
      <c r="DQ944" s="113"/>
      <c r="DR944" s="113"/>
      <c r="DS944" s="113"/>
      <c r="DT944" s="113"/>
      <c r="DU944" s="113"/>
      <c r="DV944" s="113"/>
      <c r="DW944" s="113"/>
      <c r="DX944" s="113"/>
      <c r="DY944" s="113"/>
      <c r="DZ944" s="113"/>
      <c r="EA944" s="113"/>
      <c r="EB944" s="113"/>
      <c r="EC944" s="113"/>
      <c r="ED944" s="113"/>
      <c r="EE944" s="113"/>
      <c r="EF944" s="113"/>
      <c r="EG944" s="113"/>
      <c r="EH944" s="113"/>
      <c r="EI944" s="113"/>
      <c r="EJ944" s="113"/>
      <c r="EK944" s="113"/>
      <c r="EL944" s="113"/>
      <c r="EM944" s="113"/>
      <c r="EN944" s="113"/>
      <c r="EO944" s="113"/>
      <c r="EP944" s="113"/>
      <c r="EQ944" s="113"/>
      <c r="ER944" s="113"/>
    </row>
    <row r="945" spans="1:148">
      <c r="A945" s="113"/>
      <c r="B945" s="113"/>
      <c r="S945" s="113"/>
      <c r="T945" s="113"/>
      <c r="U945" s="113"/>
      <c r="V945" s="113"/>
      <c r="W945" s="113"/>
      <c r="X945" s="113"/>
      <c r="Y945" s="113"/>
      <c r="Z945" s="113"/>
      <c r="AA945" s="113"/>
      <c r="AB945" s="113"/>
      <c r="AC945" s="113"/>
      <c r="AD945" s="113"/>
      <c r="AE945" s="113"/>
      <c r="AF945" s="113"/>
      <c r="AG945" s="113"/>
      <c r="AH945" s="113"/>
      <c r="AI945" s="113"/>
      <c r="AJ945" s="113"/>
      <c r="AK945" s="113"/>
      <c r="AL945" s="113"/>
      <c r="AM945" s="113"/>
      <c r="AN945" s="113"/>
      <c r="AO945" s="113"/>
      <c r="AP945" s="113"/>
      <c r="AQ945" s="113"/>
      <c r="AR945" s="113"/>
      <c r="AS945" s="113"/>
      <c r="AT945" s="113"/>
      <c r="AU945" s="113"/>
      <c r="AV945" s="113"/>
      <c r="AW945" s="113"/>
      <c r="AX945" s="113"/>
      <c r="AY945" s="113"/>
      <c r="AZ945" s="113"/>
      <c r="BA945" s="113"/>
      <c r="BB945" s="113"/>
      <c r="BC945" s="113"/>
      <c r="BD945" s="113"/>
      <c r="BE945" s="113"/>
      <c r="BF945" s="113"/>
      <c r="BG945" s="113"/>
      <c r="BH945" s="113"/>
      <c r="BI945" s="113"/>
      <c r="BJ945" s="113"/>
      <c r="BK945" s="113"/>
      <c r="BL945" s="113"/>
      <c r="BM945" s="113"/>
      <c r="BN945" s="113"/>
      <c r="BO945" s="113"/>
      <c r="BP945" s="113"/>
      <c r="BQ945" s="113"/>
      <c r="BR945" s="113"/>
      <c r="BS945" s="113"/>
      <c r="BT945" s="113"/>
      <c r="BU945" s="113"/>
      <c r="BV945" s="113"/>
      <c r="BW945" s="113"/>
      <c r="BX945" s="113"/>
      <c r="BY945" s="113"/>
      <c r="BZ945" s="113"/>
      <c r="CA945" s="113"/>
      <c r="CB945" s="113"/>
      <c r="CC945" s="113"/>
      <c r="CD945" s="113"/>
      <c r="CE945" s="113"/>
      <c r="CF945" s="113"/>
      <c r="CG945" s="113"/>
      <c r="CH945" s="113"/>
      <c r="CI945" s="113"/>
      <c r="CJ945" s="113"/>
      <c r="CK945" s="113"/>
      <c r="CL945" s="113"/>
      <c r="CM945" s="113"/>
      <c r="CN945" s="113"/>
      <c r="CO945" s="113"/>
      <c r="CP945" s="113"/>
      <c r="CQ945" s="113"/>
      <c r="CR945" s="113"/>
      <c r="CS945" s="113"/>
      <c r="CT945" s="113"/>
      <c r="CU945" s="113"/>
      <c r="CV945" s="113"/>
      <c r="CW945" s="113"/>
      <c r="CX945" s="113"/>
      <c r="CY945" s="113"/>
      <c r="CZ945" s="113"/>
      <c r="DA945" s="113"/>
      <c r="DB945" s="113"/>
      <c r="DC945" s="113"/>
      <c r="DD945" s="113"/>
      <c r="DE945" s="113"/>
      <c r="DF945" s="113"/>
      <c r="DG945" s="113"/>
      <c r="DH945" s="113"/>
      <c r="DI945" s="113"/>
      <c r="DJ945" s="113"/>
      <c r="DK945" s="113"/>
      <c r="DL945" s="113"/>
      <c r="DM945" s="113"/>
      <c r="DN945" s="113"/>
      <c r="DO945" s="113"/>
      <c r="DP945" s="113"/>
      <c r="DQ945" s="113"/>
      <c r="DR945" s="113"/>
      <c r="DS945" s="113"/>
      <c r="DT945" s="113"/>
      <c r="DU945" s="113"/>
      <c r="DV945" s="113"/>
      <c r="DW945" s="113"/>
      <c r="DX945" s="113"/>
      <c r="DY945" s="113"/>
      <c r="DZ945" s="113"/>
      <c r="EA945" s="113"/>
      <c r="EB945" s="113"/>
      <c r="EC945" s="113"/>
      <c r="ED945" s="113"/>
      <c r="EE945" s="113"/>
      <c r="EF945" s="113"/>
      <c r="EG945" s="113"/>
      <c r="EH945" s="113"/>
      <c r="EI945" s="113"/>
      <c r="EJ945" s="113"/>
      <c r="EK945" s="113"/>
      <c r="EL945" s="113"/>
      <c r="EM945" s="113"/>
      <c r="EN945" s="113"/>
      <c r="EO945" s="113"/>
      <c r="EP945" s="113"/>
      <c r="EQ945" s="113"/>
      <c r="ER945" s="113"/>
    </row>
    <row r="946" spans="1:148">
      <c r="A946" s="113"/>
      <c r="B946" s="113"/>
      <c r="S946" s="113"/>
      <c r="T946" s="113"/>
      <c r="U946" s="113"/>
      <c r="V946" s="113"/>
      <c r="W946" s="113"/>
      <c r="X946" s="113"/>
      <c r="Y946" s="113"/>
      <c r="Z946" s="113"/>
      <c r="AA946" s="113"/>
      <c r="AB946" s="113"/>
      <c r="AC946" s="113"/>
      <c r="AD946" s="113"/>
      <c r="AE946" s="113"/>
      <c r="AF946" s="113"/>
      <c r="AG946" s="113"/>
      <c r="AH946" s="113"/>
      <c r="AI946" s="113"/>
      <c r="AJ946" s="113"/>
      <c r="AK946" s="113"/>
      <c r="AL946" s="113"/>
      <c r="AM946" s="113"/>
      <c r="AN946" s="113"/>
      <c r="AO946" s="113"/>
      <c r="AP946" s="113"/>
      <c r="AQ946" s="113"/>
      <c r="AR946" s="113"/>
      <c r="AS946" s="113"/>
      <c r="AT946" s="113"/>
      <c r="AU946" s="113"/>
      <c r="AV946" s="113"/>
      <c r="AW946" s="113"/>
      <c r="AX946" s="113"/>
      <c r="AY946" s="113"/>
      <c r="AZ946" s="113"/>
      <c r="BA946" s="113"/>
      <c r="BB946" s="113"/>
      <c r="BC946" s="113"/>
      <c r="BD946" s="113"/>
      <c r="BE946" s="113"/>
      <c r="BF946" s="113"/>
      <c r="BG946" s="113"/>
      <c r="BH946" s="113"/>
      <c r="BI946" s="113"/>
      <c r="BJ946" s="113"/>
      <c r="BK946" s="113"/>
      <c r="BL946" s="113"/>
      <c r="BM946" s="113"/>
      <c r="BN946" s="113"/>
      <c r="BO946" s="113"/>
      <c r="BP946" s="113"/>
      <c r="BQ946" s="113"/>
      <c r="BR946" s="113"/>
      <c r="BS946" s="113"/>
      <c r="BT946" s="113"/>
      <c r="BU946" s="113"/>
      <c r="BV946" s="113"/>
      <c r="BW946" s="113"/>
      <c r="BX946" s="113"/>
      <c r="BY946" s="113"/>
      <c r="BZ946" s="113"/>
      <c r="CA946" s="113"/>
      <c r="CB946" s="113"/>
      <c r="CC946" s="113"/>
      <c r="CD946" s="113"/>
      <c r="CE946" s="113"/>
      <c r="CF946" s="113"/>
      <c r="CG946" s="113"/>
      <c r="CH946" s="113"/>
      <c r="CI946" s="113"/>
      <c r="CJ946" s="113"/>
      <c r="CK946" s="113"/>
      <c r="CL946" s="113"/>
      <c r="CM946" s="113"/>
      <c r="CN946" s="113"/>
      <c r="CO946" s="113"/>
      <c r="CP946" s="113"/>
      <c r="CQ946" s="113"/>
      <c r="CR946" s="113"/>
      <c r="CS946" s="113"/>
      <c r="CT946" s="113"/>
      <c r="CU946" s="113"/>
      <c r="CV946" s="113"/>
      <c r="CW946" s="113"/>
      <c r="CX946" s="113"/>
      <c r="CY946" s="113"/>
      <c r="CZ946" s="113"/>
      <c r="DA946" s="113"/>
      <c r="DB946" s="113"/>
      <c r="DC946" s="113"/>
      <c r="DD946" s="113"/>
      <c r="DE946" s="113"/>
      <c r="DF946" s="113"/>
      <c r="DG946" s="113"/>
      <c r="DH946" s="113"/>
      <c r="DI946" s="113"/>
      <c r="DJ946" s="113"/>
      <c r="DK946" s="113"/>
      <c r="DL946" s="113"/>
      <c r="DM946" s="113"/>
      <c r="DN946" s="113"/>
      <c r="DO946" s="113"/>
      <c r="DP946" s="113"/>
      <c r="DQ946" s="113"/>
      <c r="DR946" s="113"/>
      <c r="DS946" s="113"/>
      <c r="DT946" s="113"/>
      <c r="DU946" s="113"/>
      <c r="DV946" s="113"/>
      <c r="DW946" s="113"/>
      <c r="DX946" s="113"/>
      <c r="DY946" s="113"/>
      <c r="DZ946" s="113"/>
      <c r="EA946" s="113"/>
      <c r="EB946" s="113"/>
      <c r="EC946" s="113"/>
      <c r="ED946" s="113"/>
      <c r="EE946" s="113"/>
      <c r="EF946" s="113"/>
      <c r="EG946" s="113"/>
      <c r="EH946" s="113"/>
      <c r="EI946" s="113"/>
      <c r="EJ946" s="113"/>
      <c r="EK946" s="113"/>
      <c r="EL946" s="113"/>
      <c r="EM946" s="113"/>
      <c r="EN946" s="113"/>
      <c r="EO946" s="113"/>
      <c r="EP946" s="113"/>
      <c r="EQ946" s="113"/>
      <c r="ER946" s="113"/>
    </row>
    <row r="947" spans="1:148">
      <c r="A947" s="113"/>
      <c r="B947" s="113"/>
      <c r="S947" s="113"/>
      <c r="T947" s="113"/>
      <c r="U947" s="113"/>
      <c r="V947" s="113"/>
      <c r="W947" s="113"/>
      <c r="X947" s="113"/>
      <c r="Y947" s="113"/>
      <c r="Z947" s="113"/>
      <c r="AA947" s="113"/>
      <c r="AB947" s="113"/>
      <c r="AC947" s="113"/>
      <c r="AD947" s="113"/>
      <c r="AE947" s="113"/>
      <c r="AF947" s="113"/>
      <c r="AG947" s="113"/>
      <c r="AH947" s="113"/>
      <c r="AI947" s="113"/>
      <c r="AJ947" s="113"/>
      <c r="AK947" s="113"/>
      <c r="AL947" s="113"/>
      <c r="AM947" s="113"/>
      <c r="AN947" s="113"/>
      <c r="AO947" s="113"/>
      <c r="AP947" s="113"/>
      <c r="AQ947" s="113"/>
      <c r="AR947" s="113"/>
      <c r="AS947" s="113"/>
      <c r="AT947" s="113"/>
      <c r="AU947" s="113"/>
      <c r="AV947" s="113"/>
      <c r="AW947" s="113"/>
      <c r="AX947" s="113"/>
      <c r="AY947" s="113"/>
      <c r="AZ947" s="113"/>
      <c r="BA947" s="113"/>
      <c r="BB947" s="113"/>
      <c r="BC947" s="113"/>
      <c r="BD947" s="113"/>
      <c r="BE947" s="113"/>
      <c r="BF947" s="113"/>
      <c r="BG947" s="113"/>
      <c r="BH947" s="113"/>
      <c r="BI947" s="113"/>
      <c r="BJ947" s="113"/>
      <c r="BK947" s="113"/>
      <c r="BL947" s="113"/>
      <c r="BM947" s="113"/>
      <c r="BN947" s="113"/>
      <c r="BO947" s="113"/>
      <c r="BP947" s="113"/>
      <c r="BQ947" s="113"/>
      <c r="BR947" s="113"/>
      <c r="BS947" s="113"/>
      <c r="BT947" s="113"/>
      <c r="BU947" s="113"/>
      <c r="BV947" s="113"/>
      <c r="BW947" s="113"/>
      <c r="BX947" s="113"/>
      <c r="BY947" s="113"/>
      <c r="BZ947" s="113"/>
      <c r="CA947" s="113"/>
      <c r="CB947" s="113"/>
      <c r="CC947" s="113"/>
      <c r="CD947" s="113"/>
      <c r="CE947" s="113"/>
      <c r="CF947" s="113"/>
      <c r="CG947" s="113"/>
      <c r="CH947" s="113"/>
      <c r="CI947" s="113"/>
      <c r="CJ947" s="113"/>
      <c r="CK947" s="113"/>
      <c r="CL947" s="113"/>
      <c r="CM947" s="113"/>
      <c r="CN947" s="113"/>
      <c r="CO947" s="113"/>
      <c r="CP947" s="113"/>
      <c r="CQ947" s="113"/>
      <c r="CR947" s="113"/>
      <c r="CS947" s="113"/>
      <c r="CT947" s="113"/>
      <c r="CU947" s="113"/>
      <c r="CV947" s="113"/>
      <c r="CW947" s="113"/>
      <c r="CX947" s="113"/>
      <c r="CY947" s="113"/>
      <c r="CZ947" s="113"/>
      <c r="DA947" s="113"/>
      <c r="DB947" s="113"/>
      <c r="DC947" s="113"/>
      <c r="DD947" s="113"/>
      <c r="DE947" s="113"/>
      <c r="DF947" s="113"/>
      <c r="DG947" s="113"/>
      <c r="DH947" s="113"/>
      <c r="DI947" s="113"/>
      <c r="DJ947" s="113"/>
      <c r="DK947" s="113"/>
      <c r="DL947" s="113"/>
      <c r="DM947" s="113"/>
      <c r="DN947" s="113"/>
      <c r="DO947" s="113"/>
      <c r="DP947" s="113"/>
      <c r="DQ947" s="113"/>
      <c r="DR947" s="113"/>
      <c r="DS947" s="113"/>
      <c r="DT947" s="113"/>
      <c r="DU947" s="113"/>
      <c r="DV947" s="113"/>
      <c r="DW947" s="113"/>
      <c r="DX947" s="113"/>
      <c r="DY947" s="113"/>
      <c r="DZ947" s="113"/>
      <c r="EA947" s="113"/>
      <c r="EB947" s="113"/>
      <c r="EC947" s="113"/>
      <c r="ED947" s="113"/>
      <c r="EE947" s="113"/>
      <c r="EF947" s="113"/>
      <c r="EG947" s="113"/>
      <c r="EH947" s="113"/>
      <c r="EI947" s="113"/>
      <c r="EJ947" s="113"/>
      <c r="EK947" s="113"/>
      <c r="EL947" s="113"/>
      <c r="EM947" s="113"/>
      <c r="EN947" s="113"/>
      <c r="EO947" s="113"/>
      <c r="EP947" s="113"/>
      <c r="EQ947" s="113"/>
      <c r="ER947" s="113"/>
    </row>
    <row r="948" spans="1:148">
      <c r="A948" s="113"/>
      <c r="B948" s="113"/>
      <c r="S948" s="113"/>
      <c r="T948" s="113"/>
      <c r="U948" s="113"/>
      <c r="V948" s="113"/>
      <c r="W948" s="113"/>
      <c r="X948" s="113"/>
      <c r="Y948" s="113"/>
      <c r="Z948" s="113"/>
      <c r="AA948" s="113"/>
      <c r="AB948" s="113"/>
      <c r="AC948" s="113"/>
      <c r="AD948" s="113"/>
      <c r="AE948" s="113"/>
      <c r="AF948" s="113"/>
      <c r="AG948" s="113"/>
      <c r="AH948" s="113"/>
      <c r="AI948" s="113"/>
      <c r="AJ948" s="113"/>
      <c r="AK948" s="113"/>
      <c r="AL948" s="113"/>
      <c r="AM948" s="113"/>
      <c r="AN948" s="113"/>
      <c r="AO948" s="113"/>
      <c r="AP948" s="113"/>
      <c r="AQ948" s="113"/>
      <c r="AR948" s="113"/>
      <c r="AS948" s="113"/>
      <c r="AT948" s="113"/>
      <c r="AU948" s="113"/>
      <c r="AV948" s="113"/>
      <c r="AW948" s="113"/>
      <c r="AX948" s="113"/>
      <c r="AY948" s="113"/>
      <c r="AZ948" s="113"/>
      <c r="BA948" s="113"/>
      <c r="BB948" s="113"/>
      <c r="BC948" s="113"/>
      <c r="BD948" s="113"/>
      <c r="BE948" s="113"/>
      <c r="BF948" s="113"/>
      <c r="BG948" s="113"/>
      <c r="BH948" s="113"/>
      <c r="BI948" s="113"/>
      <c r="BJ948" s="113"/>
      <c r="BK948" s="113"/>
      <c r="BL948" s="113"/>
      <c r="BM948" s="113"/>
      <c r="BN948" s="113"/>
      <c r="BO948" s="113"/>
      <c r="BP948" s="113"/>
      <c r="BQ948" s="113"/>
      <c r="BR948" s="113"/>
      <c r="BS948" s="113"/>
      <c r="BT948" s="113"/>
      <c r="BU948" s="113"/>
      <c r="BV948" s="113"/>
      <c r="BW948" s="113"/>
      <c r="BX948" s="113"/>
      <c r="BY948" s="113"/>
      <c r="BZ948" s="113"/>
      <c r="CA948" s="113"/>
      <c r="CB948" s="113"/>
      <c r="CC948" s="113"/>
      <c r="CD948" s="113"/>
      <c r="CE948" s="113"/>
      <c r="CF948" s="113"/>
      <c r="CG948" s="113"/>
      <c r="CH948" s="113"/>
      <c r="CI948" s="113"/>
      <c r="CJ948" s="113"/>
      <c r="CK948" s="113"/>
      <c r="CL948" s="113"/>
      <c r="CM948" s="113"/>
      <c r="CN948" s="113"/>
      <c r="CO948" s="113"/>
      <c r="CP948" s="113"/>
      <c r="CQ948" s="113"/>
      <c r="CR948" s="113"/>
      <c r="CS948" s="113"/>
      <c r="CT948" s="113"/>
      <c r="CU948" s="113"/>
      <c r="CV948" s="113"/>
      <c r="CW948" s="113"/>
      <c r="CX948" s="113"/>
      <c r="CY948" s="113"/>
      <c r="CZ948" s="113"/>
      <c r="DA948" s="113"/>
      <c r="DB948" s="113"/>
      <c r="DC948" s="113"/>
      <c r="DD948" s="113"/>
      <c r="DE948" s="113"/>
      <c r="DF948" s="113"/>
      <c r="DG948" s="113"/>
      <c r="DH948" s="113"/>
      <c r="DI948" s="113"/>
      <c r="DJ948" s="113"/>
      <c r="DK948" s="113"/>
      <c r="DL948" s="113"/>
      <c r="DM948" s="113"/>
      <c r="DN948" s="113"/>
      <c r="DO948" s="113"/>
      <c r="DP948" s="113"/>
      <c r="DQ948" s="113"/>
      <c r="DR948" s="113"/>
      <c r="DS948" s="113"/>
      <c r="DT948" s="113"/>
      <c r="DU948" s="113"/>
      <c r="DV948" s="113"/>
      <c r="DW948" s="113"/>
      <c r="DX948" s="113"/>
      <c r="DY948" s="113"/>
      <c r="DZ948" s="113"/>
      <c r="EA948" s="113"/>
      <c r="EB948" s="113"/>
      <c r="EC948" s="113"/>
      <c r="ED948" s="113"/>
      <c r="EE948" s="113"/>
      <c r="EF948" s="113"/>
      <c r="EG948" s="113"/>
      <c r="EH948" s="113"/>
      <c r="EI948" s="113"/>
      <c r="EJ948" s="113"/>
      <c r="EK948" s="113"/>
      <c r="EL948" s="113"/>
      <c r="EM948" s="113"/>
      <c r="EN948" s="113"/>
      <c r="EO948" s="113"/>
      <c r="EP948" s="113"/>
      <c r="EQ948" s="113"/>
      <c r="ER948" s="113"/>
    </row>
    <row r="949" spans="1:148">
      <c r="A949" s="113"/>
      <c r="B949" s="113"/>
      <c r="S949" s="113"/>
      <c r="T949" s="113"/>
      <c r="U949" s="113"/>
      <c r="V949" s="113"/>
      <c r="W949" s="113"/>
      <c r="X949" s="113"/>
      <c r="Y949" s="113"/>
      <c r="Z949" s="113"/>
      <c r="AA949" s="113"/>
      <c r="AB949" s="113"/>
      <c r="AC949" s="113"/>
      <c r="AD949" s="113"/>
      <c r="AE949" s="113"/>
      <c r="AF949" s="113"/>
      <c r="AG949" s="113"/>
      <c r="AH949" s="113"/>
      <c r="AI949" s="113"/>
      <c r="AJ949" s="113"/>
      <c r="AK949" s="113"/>
      <c r="AL949" s="113"/>
      <c r="AM949" s="113"/>
      <c r="AN949" s="113"/>
      <c r="AO949" s="113"/>
      <c r="AP949" s="113"/>
      <c r="AQ949" s="113"/>
      <c r="AR949" s="113"/>
      <c r="AS949" s="113"/>
      <c r="AT949" s="113"/>
      <c r="AU949" s="113"/>
      <c r="AV949" s="113"/>
      <c r="AW949" s="113"/>
      <c r="AX949" s="113"/>
      <c r="AY949" s="113"/>
      <c r="AZ949" s="113"/>
      <c r="BA949" s="113"/>
      <c r="BB949" s="113"/>
      <c r="BC949" s="113"/>
      <c r="BD949" s="113"/>
      <c r="BE949" s="113"/>
      <c r="BF949" s="113"/>
      <c r="BG949" s="113"/>
      <c r="BH949" s="113"/>
      <c r="BI949" s="113"/>
      <c r="BJ949" s="113"/>
      <c r="BK949" s="113"/>
      <c r="BL949" s="113"/>
      <c r="BM949" s="113"/>
      <c r="BN949" s="113"/>
      <c r="BO949" s="113"/>
      <c r="BP949" s="113"/>
      <c r="BQ949" s="113"/>
      <c r="BR949" s="113"/>
      <c r="BS949" s="113"/>
      <c r="BT949" s="113"/>
      <c r="BU949" s="113"/>
      <c r="BV949" s="113"/>
      <c r="BW949" s="113"/>
      <c r="BX949" s="113"/>
      <c r="BY949" s="113"/>
      <c r="BZ949" s="113"/>
      <c r="CA949" s="113"/>
      <c r="CB949" s="113"/>
      <c r="CC949" s="113"/>
      <c r="CD949" s="113"/>
      <c r="CE949" s="113"/>
      <c r="CF949" s="113"/>
      <c r="CG949" s="113"/>
      <c r="CH949" s="113"/>
      <c r="CI949" s="113"/>
      <c r="CJ949" s="113"/>
      <c r="CK949" s="113"/>
      <c r="CL949" s="113"/>
      <c r="CM949" s="113"/>
      <c r="CN949" s="113"/>
      <c r="CO949" s="113"/>
      <c r="CP949" s="113"/>
      <c r="CQ949" s="113"/>
      <c r="CR949" s="113"/>
      <c r="CS949" s="113"/>
      <c r="CT949" s="113"/>
      <c r="CU949" s="113"/>
      <c r="CV949" s="113"/>
      <c r="CW949" s="113"/>
      <c r="CX949" s="113"/>
      <c r="CY949" s="113"/>
      <c r="CZ949" s="113"/>
      <c r="DA949" s="113"/>
      <c r="DB949" s="113"/>
      <c r="DC949" s="113"/>
      <c r="DD949" s="113"/>
      <c r="DE949" s="113"/>
      <c r="DF949" s="113"/>
      <c r="DG949" s="113"/>
      <c r="DH949" s="113"/>
      <c r="DI949" s="113"/>
      <c r="DJ949" s="113"/>
      <c r="DK949" s="113"/>
      <c r="DL949" s="113"/>
      <c r="DM949" s="113"/>
      <c r="DN949" s="113"/>
      <c r="DO949" s="113"/>
      <c r="DP949" s="113"/>
      <c r="DQ949" s="113"/>
      <c r="DR949" s="113"/>
      <c r="DS949" s="113"/>
      <c r="DT949" s="113"/>
      <c r="DU949" s="113"/>
      <c r="DV949" s="113"/>
      <c r="DW949" s="113"/>
      <c r="DX949" s="113"/>
      <c r="DY949" s="113"/>
      <c r="DZ949" s="113"/>
      <c r="EA949" s="113"/>
      <c r="EB949" s="113"/>
      <c r="EC949" s="113"/>
      <c r="ED949" s="113"/>
      <c r="EE949" s="113"/>
      <c r="EF949" s="113"/>
      <c r="EG949" s="113"/>
      <c r="EH949" s="113"/>
      <c r="EI949" s="113"/>
      <c r="EJ949" s="113"/>
      <c r="EK949" s="113"/>
      <c r="EL949" s="113"/>
      <c r="EM949" s="113"/>
      <c r="EN949" s="113"/>
      <c r="EO949" s="113"/>
      <c r="EP949" s="113"/>
      <c r="EQ949" s="113"/>
      <c r="ER949" s="113"/>
    </row>
    <row r="950" spans="1:148">
      <c r="A950" s="113"/>
      <c r="B950" s="113"/>
      <c r="S950" s="113"/>
      <c r="T950" s="113"/>
      <c r="U950" s="113"/>
      <c r="V950" s="113"/>
      <c r="W950" s="113"/>
      <c r="X950" s="113"/>
      <c r="Y950" s="113"/>
      <c r="Z950" s="113"/>
      <c r="AA950" s="113"/>
      <c r="AB950" s="113"/>
      <c r="AC950" s="113"/>
      <c r="AD950" s="113"/>
      <c r="AE950" s="113"/>
      <c r="AF950" s="113"/>
      <c r="AG950" s="113"/>
      <c r="AH950" s="113"/>
      <c r="AI950" s="113"/>
      <c r="AJ950" s="113"/>
      <c r="AK950" s="113"/>
      <c r="AL950" s="113"/>
      <c r="AM950" s="113"/>
      <c r="AN950" s="113"/>
      <c r="AO950" s="113"/>
      <c r="AP950" s="113"/>
      <c r="AQ950" s="113"/>
      <c r="AR950" s="113"/>
      <c r="AS950" s="113"/>
      <c r="AT950" s="113"/>
      <c r="AU950" s="113"/>
      <c r="AV950" s="113"/>
      <c r="AW950" s="113"/>
      <c r="AX950" s="113"/>
      <c r="AY950" s="113"/>
      <c r="AZ950" s="113"/>
      <c r="BA950" s="113"/>
      <c r="BB950" s="113"/>
      <c r="BC950" s="113"/>
      <c r="BD950" s="113"/>
      <c r="BE950" s="113"/>
      <c r="BF950" s="113"/>
      <c r="BG950" s="113"/>
      <c r="BH950" s="113"/>
      <c r="BI950" s="113"/>
      <c r="BJ950" s="113"/>
      <c r="BK950" s="113"/>
      <c r="BL950" s="113"/>
      <c r="BM950" s="113"/>
      <c r="BN950" s="113"/>
      <c r="BO950" s="113"/>
      <c r="BP950" s="113"/>
      <c r="BQ950" s="113"/>
      <c r="BR950" s="113"/>
      <c r="BS950" s="113"/>
      <c r="BT950" s="113"/>
      <c r="BU950" s="113"/>
      <c r="BV950" s="113"/>
      <c r="BW950" s="113"/>
      <c r="BX950" s="113"/>
      <c r="BY950" s="113"/>
      <c r="BZ950" s="113"/>
      <c r="CA950" s="113"/>
      <c r="CB950" s="113"/>
      <c r="CC950" s="113"/>
      <c r="CD950" s="113"/>
      <c r="CE950" s="113"/>
      <c r="CF950" s="113"/>
      <c r="CG950" s="113"/>
      <c r="CH950" s="113"/>
      <c r="CI950" s="113"/>
      <c r="CJ950" s="113"/>
      <c r="CK950" s="113"/>
      <c r="CL950" s="113"/>
      <c r="CM950" s="113"/>
      <c r="CN950" s="113"/>
      <c r="CO950" s="113"/>
      <c r="CP950" s="113"/>
      <c r="CQ950" s="113"/>
      <c r="CR950" s="113"/>
      <c r="CS950" s="113"/>
      <c r="CT950" s="113"/>
      <c r="CU950" s="113"/>
      <c r="CV950" s="113"/>
      <c r="CW950" s="113"/>
      <c r="CX950" s="113"/>
      <c r="CY950" s="113"/>
      <c r="CZ950" s="113"/>
      <c r="DA950" s="113"/>
      <c r="DB950" s="113"/>
      <c r="DC950" s="113"/>
      <c r="DD950" s="113"/>
      <c r="DE950" s="113"/>
      <c r="DF950" s="113"/>
      <c r="DG950" s="113"/>
      <c r="DH950" s="113"/>
      <c r="DI950" s="113"/>
      <c r="DJ950" s="113"/>
      <c r="DK950" s="113"/>
      <c r="DL950" s="113"/>
      <c r="DM950" s="113"/>
      <c r="DN950" s="113"/>
      <c r="DO950" s="113"/>
      <c r="DP950" s="113"/>
      <c r="DQ950" s="113"/>
      <c r="DR950" s="113"/>
      <c r="DS950" s="113"/>
      <c r="DT950" s="113"/>
      <c r="DU950" s="113"/>
      <c r="DV950" s="113"/>
      <c r="DW950" s="113"/>
      <c r="DX950" s="113"/>
      <c r="DY950" s="113"/>
      <c r="DZ950" s="113"/>
      <c r="EA950" s="113"/>
      <c r="EB950" s="113"/>
      <c r="EC950" s="113"/>
      <c r="ED950" s="113"/>
      <c r="EE950" s="113"/>
      <c r="EF950" s="113"/>
      <c r="EG950" s="113"/>
      <c r="EH950" s="113"/>
      <c r="EI950" s="113"/>
      <c r="EJ950" s="113"/>
      <c r="EK950" s="113"/>
      <c r="EL950" s="113"/>
      <c r="EM950" s="113"/>
      <c r="EN950" s="113"/>
      <c r="EO950" s="113"/>
      <c r="EP950" s="113"/>
      <c r="EQ950" s="113"/>
      <c r="ER950" s="113"/>
    </row>
    <row r="951" spans="1:148">
      <c r="A951" s="113"/>
      <c r="B951" s="113"/>
      <c r="S951" s="113"/>
      <c r="T951" s="113"/>
      <c r="U951" s="113"/>
      <c r="V951" s="113"/>
      <c r="W951" s="113"/>
      <c r="X951" s="113"/>
      <c r="Y951" s="113"/>
      <c r="Z951" s="113"/>
      <c r="AA951" s="113"/>
      <c r="AB951" s="113"/>
      <c r="AC951" s="113"/>
      <c r="AD951" s="113"/>
      <c r="AE951" s="113"/>
      <c r="AF951" s="113"/>
      <c r="AG951" s="113"/>
      <c r="AH951" s="113"/>
      <c r="AI951" s="113"/>
      <c r="AJ951" s="113"/>
      <c r="AK951" s="113"/>
      <c r="AL951" s="113"/>
      <c r="AM951" s="113"/>
      <c r="AN951" s="113"/>
      <c r="AO951" s="113"/>
      <c r="AP951" s="113"/>
      <c r="AQ951" s="113"/>
      <c r="AR951" s="113"/>
      <c r="AS951" s="113"/>
      <c r="AT951" s="113"/>
      <c r="AU951" s="113"/>
      <c r="AV951" s="113"/>
      <c r="AW951" s="113"/>
      <c r="AX951" s="113"/>
      <c r="AY951" s="113"/>
      <c r="AZ951" s="113"/>
      <c r="BA951" s="113"/>
      <c r="BB951" s="113"/>
      <c r="BC951" s="113"/>
      <c r="BD951" s="113"/>
      <c r="BE951" s="113"/>
      <c r="BF951" s="113"/>
      <c r="BG951" s="113"/>
      <c r="BH951" s="113"/>
      <c r="BI951" s="113"/>
      <c r="BJ951" s="113"/>
      <c r="BK951" s="113"/>
      <c r="BL951" s="113"/>
      <c r="BM951" s="113"/>
      <c r="BN951" s="113"/>
      <c r="BO951" s="113"/>
      <c r="BP951" s="113"/>
      <c r="BQ951" s="113"/>
      <c r="BR951" s="113"/>
      <c r="BS951" s="113"/>
      <c r="BT951" s="113"/>
      <c r="BU951" s="113"/>
      <c r="BV951" s="113"/>
      <c r="BW951" s="113"/>
      <c r="BX951" s="113"/>
      <c r="BY951" s="113"/>
      <c r="BZ951" s="113"/>
      <c r="CA951" s="113"/>
      <c r="CB951" s="113"/>
      <c r="CC951" s="113"/>
      <c r="CD951" s="113"/>
      <c r="CE951" s="113"/>
      <c r="CF951" s="113"/>
      <c r="CG951" s="113"/>
      <c r="CH951" s="113"/>
      <c r="CI951" s="113"/>
      <c r="CJ951" s="113"/>
      <c r="CK951" s="113"/>
      <c r="CL951" s="113"/>
      <c r="CM951" s="113"/>
      <c r="CN951" s="113"/>
      <c r="CO951" s="113"/>
      <c r="CP951" s="113"/>
      <c r="CQ951" s="113"/>
      <c r="CR951" s="113"/>
      <c r="CS951" s="113"/>
      <c r="CT951" s="113"/>
      <c r="CU951" s="113"/>
      <c r="CV951" s="113"/>
      <c r="CW951" s="113"/>
      <c r="CX951" s="113"/>
      <c r="CY951" s="113"/>
      <c r="CZ951" s="113"/>
      <c r="DA951" s="113"/>
      <c r="DB951" s="113"/>
      <c r="DC951" s="113"/>
      <c r="DD951" s="113"/>
      <c r="DE951" s="113"/>
      <c r="DF951" s="113"/>
      <c r="DG951" s="113"/>
      <c r="DH951" s="113"/>
      <c r="DI951" s="113"/>
      <c r="DJ951" s="113"/>
      <c r="DK951" s="113"/>
      <c r="DL951" s="113"/>
      <c r="DM951" s="113"/>
      <c r="DN951" s="113"/>
      <c r="DO951" s="113"/>
      <c r="DP951" s="113"/>
      <c r="DQ951" s="113"/>
      <c r="DR951" s="113"/>
      <c r="DS951" s="113"/>
      <c r="DT951" s="113"/>
      <c r="DU951" s="113"/>
      <c r="DV951" s="113"/>
      <c r="DW951" s="113"/>
      <c r="DX951" s="113"/>
      <c r="DY951" s="113"/>
      <c r="DZ951" s="113"/>
      <c r="EA951" s="113"/>
      <c r="EB951" s="113"/>
      <c r="EC951" s="113"/>
      <c r="ED951" s="113"/>
      <c r="EE951" s="113"/>
      <c r="EF951" s="113"/>
      <c r="EG951" s="113"/>
      <c r="EH951" s="113"/>
      <c r="EI951" s="113"/>
      <c r="EJ951" s="113"/>
      <c r="EK951" s="113"/>
      <c r="EL951" s="113"/>
      <c r="EM951" s="113"/>
      <c r="EN951" s="113"/>
      <c r="EO951" s="113"/>
      <c r="EP951" s="113"/>
      <c r="EQ951" s="113"/>
      <c r="ER951" s="113"/>
    </row>
    <row r="952" spans="1:148">
      <c r="A952" s="113"/>
      <c r="B952" s="113"/>
      <c r="S952" s="113"/>
      <c r="T952" s="113"/>
      <c r="U952" s="113"/>
      <c r="V952" s="113"/>
      <c r="W952" s="113"/>
      <c r="X952" s="113"/>
      <c r="Y952" s="113"/>
      <c r="Z952" s="113"/>
      <c r="AA952" s="113"/>
      <c r="AB952" s="113"/>
      <c r="AC952" s="113"/>
      <c r="AD952" s="113"/>
      <c r="AE952" s="113"/>
      <c r="AF952" s="113"/>
      <c r="AG952" s="113"/>
      <c r="AH952" s="113"/>
      <c r="AI952" s="113"/>
      <c r="AJ952" s="113"/>
      <c r="AK952" s="113"/>
      <c r="AL952" s="113"/>
      <c r="AM952" s="113"/>
      <c r="AN952" s="113"/>
      <c r="AO952" s="113"/>
      <c r="AP952" s="113"/>
      <c r="AQ952" s="113"/>
      <c r="AR952" s="113"/>
      <c r="AS952" s="113"/>
      <c r="AT952" s="113"/>
      <c r="AU952" s="113"/>
      <c r="AV952" s="113"/>
      <c r="AW952" s="113"/>
      <c r="AX952" s="113"/>
      <c r="AY952" s="113"/>
      <c r="AZ952" s="113"/>
      <c r="BA952" s="113"/>
      <c r="BB952" s="113"/>
      <c r="BC952" s="113"/>
      <c r="BD952" s="113"/>
      <c r="BE952" s="113"/>
      <c r="BF952" s="113"/>
      <c r="BG952" s="113"/>
      <c r="BH952" s="113"/>
      <c r="BI952" s="113"/>
      <c r="BJ952" s="113"/>
      <c r="BK952" s="113"/>
      <c r="BL952" s="113"/>
      <c r="BM952" s="113"/>
      <c r="BN952" s="113"/>
      <c r="BO952" s="113"/>
      <c r="BP952" s="113"/>
      <c r="BQ952" s="113"/>
      <c r="BR952" s="113"/>
      <c r="BS952" s="113"/>
      <c r="BT952" s="113"/>
      <c r="BU952" s="113"/>
      <c r="BV952" s="113"/>
      <c r="BW952" s="113"/>
      <c r="BX952" s="113"/>
      <c r="BY952" s="113"/>
      <c r="BZ952" s="113"/>
      <c r="CA952" s="113"/>
      <c r="CB952" s="113"/>
      <c r="CC952" s="113"/>
      <c r="CD952" s="113"/>
      <c r="CE952" s="113"/>
      <c r="CF952" s="113"/>
      <c r="CG952" s="113"/>
      <c r="CH952" s="113"/>
      <c r="CI952" s="113"/>
      <c r="CJ952" s="113"/>
      <c r="CK952" s="113"/>
      <c r="CL952" s="113"/>
      <c r="CM952" s="113"/>
      <c r="CN952" s="113"/>
      <c r="CO952" s="113"/>
      <c r="CP952" s="113"/>
      <c r="CQ952" s="113"/>
      <c r="CR952" s="113"/>
      <c r="CS952" s="113"/>
      <c r="CT952" s="113"/>
      <c r="CU952" s="113"/>
      <c r="CV952" s="113"/>
      <c r="CW952" s="113"/>
      <c r="CX952" s="113"/>
      <c r="CY952" s="113"/>
      <c r="CZ952" s="113"/>
      <c r="DA952" s="113"/>
      <c r="DB952" s="113"/>
      <c r="DC952" s="113"/>
      <c r="DD952" s="113"/>
      <c r="DE952" s="113"/>
      <c r="DF952" s="113"/>
      <c r="DG952" s="113"/>
      <c r="DH952" s="113"/>
      <c r="DI952" s="113"/>
      <c r="DJ952" s="113"/>
      <c r="DK952" s="113"/>
      <c r="DL952" s="113"/>
      <c r="DM952" s="113"/>
      <c r="DN952" s="113"/>
      <c r="DO952" s="113"/>
      <c r="DP952" s="113"/>
      <c r="DQ952" s="113"/>
      <c r="DR952" s="113"/>
      <c r="DS952" s="113"/>
      <c r="DT952" s="113"/>
      <c r="DU952" s="113"/>
      <c r="DV952" s="113"/>
      <c r="DW952" s="113"/>
      <c r="DX952" s="113"/>
      <c r="DY952" s="113"/>
      <c r="DZ952" s="113"/>
      <c r="EA952" s="113"/>
      <c r="EB952" s="113"/>
      <c r="EC952" s="113"/>
      <c r="ED952" s="113"/>
      <c r="EE952" s="113"/>
      <c r="EF952" s="113"/>
      <c r="EG952" s="113"/>
      <c r="EH952" s="113"/>
      <c r="EI952" s="113"/>
      <c r="EJ952" s="113"/>
      <c r="EK952" s="113"/>
      <c r="EL952" s="113"/>
      <c r="EM952" s="113"/>
      <c r="EN952" s="113"/>
      <c r="EO952" s="113"/>
      <c r="EP952" s="113"/>
      <c r="EQ952" s="113"/>
      <c r="ER952" s="113"/>
    </row>
    <row r="953" spans="1:148">
      <c r="A953" s="113"/>
      <c r="B953" s="113"/>
      <c r="S953" s="113"/>
      <c r="T953" s="113"/>
      <c r="U953" s="113"/>
      <c r="V953" s="113"/>
      <c r="W953" s="113"/>
      <c r="X953" s="113"/>
      <c r="Y953" s="113"/>
      <c r="Z953" s="113"/>
      <c r="AA953" s="113"/>
      <c r="AB953" s="113"/>
      <c r="AC953" s="113"/>
      <c r="AD953" s="113"/>
      <c r="AE953" s="113"/>
      <c r="AF953" s="113"/>
      <c r="AG953" s="113"/>
      <c r="AH953" s="113"/>
      <c r="AI953" s="113"/>
      <c r="AJ953" s="113"/>
      <c r="AK953" s="113"/>
      <c r="AL953" s="113"/>
      <c r="AM953" s="113"/>
      <c r="AN953" s="113"/>
      <c r="AO953" s="113"/>
      <c r="AP953" s="113"/>
      <c r="AQ953" s="113"/>
      <c r="AR953" s="113"/>
      <c r="AS953" s="113"/>
      <c r="AT953" s="113"/>
      <c r="AU953" s="113"/>
      <c r="AV953" s="113"/>
      <c r="AW953" s="113"/>
      <c r="AX953" s="113"/>
      <c r="AY953" s="113"/>
      <c r="AZ953" s="113"/>
      <c r="BA953" s="113"/>
      <c r="BB953" s="113"/>
      <c r="BC953" s="113"/>
      <c r="BD953" s="113"/>
      <c r="BE953" s="113"/>
      <c r="BF953" s="113"/>
      <c r="BG953" s="113"/>
      <c r="BH953" s="113"/>
      <c r="BI953" s="113"/>
      <c r="BJ953" s="113"/>
      <c r="BK953" s="113"/>
      <c r="BL953" s="113"/>
      <c r="BM953" s="113"/>
      <c r="BN953" s="113"/>
      <c r="BO953" s="113"/>
      <c r="BP953" s="113"/>
      <c r="BQ953" s="113"/>
      <c r="BR953" s="113"/>
      <c r="BS953" s="113"/>
      <c r="BT953" s="113"/>
      <c r="BU953" s="113"/>
      <c r="BV953" s="113"/>
      <c r="BW953" s="113"/>
      <c r="BX953" s="113"/>
      <c r="BY953" s="113"/>
      <c r="BZ953" s="113"/>
      <c r="CA953" s="113"/>
      <c r="CB953" s="113"/>
      <c r="CC953" s="113"/>
      <c r="CD953" s="113"/>
      <c r="CE953" s="113"/>
      <c r="CF953" s="113"/>
      <c r="CG953" s="113"/>
      <c r="CH953" s="113"/>
      <c r="CI953" s="113"/>
      <c r="CJ953" s="113"/>
      <c r="CK953" s="113"/>
      <c r="CL953" s="113"/>
      <c r="CM953" s="113"/>
      <c r="CN953" s="113"/>
      <c r="CO953" s="113"/>
      <c r="CP953" s="113"/>
      <c r="CQ953" s="113"/>
      <c r="CR953" s="113"/>
      <c r="CS953" s="113"/>
      <c r="CT953" s="113"/>
      <c r="CU953" s="113"/>
      <c r="CV953" s="113"/>
      <c r="CW953" s="113"/>
      <c r="CX953" s="113"/>
      <c r="CY953" s="113"/>
      <c r="CZ953" s="113"/>
      <c r="DA953" s="113"/>
      <c r="DB953" s="113"/>
      <c r="DC953" s="113"/>
      <c r="DD953" s="113"/>
      <c r="DE953" s="113"/>
      <c r="DF953" s="113"/>
      <c r="DG953" s="113"/>
      <c r="DH953" s="113"/>
      <c r="DI953" s="113"/>
      <c r="DJ953" s="113"/>
      <c r="DK953" s="113"/>
      <c r="DL953" s="113"/>
      <c r="DM953" s="113"/>
      <c r="DN953" s="113"/>
      <c r="DO953" s="113"/>
      <c r="DP953" s="113"/>
      <c r="DQ953" s="113"/>
      <c r="DR953" s="113"/>
      <c r="DS953" s="113"/>
      <c r="DT953" s="113"/>
      <c r="DU953" s="113"/>
      <c r="DV953" s="113"/>
      <c r="DW953" s="113"/>
      <c r="DX953" s="113"/>
      <c r="DY953" s="113"/>
      <c r="DZ953" s="113"/>
      <c r="EA953" s="113"/>
      <c r="EB953" s="113"/>
      <c r="EC953" s="113"/>
      <c r="ED953" s="113"/>
      <c r="EE953" s="113"/>
      <c r="EF953" s="113"/>
      <c r="EG953" s="113"/>
      <c r="EH953" s="113"/>
      <c r="EI953" s="113"/>
      <c r="EJ953" s="113"/>
      <c r="EK953" s="113"/>
      <c r="EL953" s="113"/>
      <c r="EM953" s="113"/>
      <c r="EN953" s="113"/>
      <c r="EO953" s="113"/>
      <c r="EP953" s="113"/>
      <c r="EQ953" s="113"/>
      <c r="ER953" s="113"/>
    </row>
    <row r="954" spans="1:148">
      <c r="A954" s="113"/>
      <c r="B954" s="113"/>
      <c r="S954" s="113"/>
      <c r="T954" s="113"/>
      <c r="U954" s="113"/>
      <c r="V954" s="113"/>
      <c r="W954" s="113"/>
      <c r="X954" s="113"/>
      <c r="Y954" s="113"/>
      <c r="Z954" s="113"/>
      <c r="AA954" s="113"/>
      <c r="AB954" s="113"/>
      <c r="AC954" s="113"/>
      <c r="AD954" s="113"/>
      <c r="AE954" s="113"/>
      <c r="AF954" s="113"/>
      <c r="AG954" s="113"/>
      <c r="AH954" s="113"/>
      <c r="AI954" s="113"/>
      <c r="AJ954" s="113"/>
      <c r="AK954" s="113"/>
      <c r="AL954" s="113"/>
      <c r="AM954" s="113"/>
      <c r="AN954" s="113"/>
      <c r="AO954" s="113"/>
      <c r="AP954" s="113"/>
      <c r="AQ954" s="113"/>
      <c r="AR954" s="113"/>
      <c r="AS954" s="113"/>
      <c r="AT954" s="113"/>
      <c r="AU954" s="113"/>
      <c r="AV954" s="113"/>
      <c r="AW954" s="113"/>
      <c r="AX954" s="113"/>
      <c r="AY954" s="113"/>
      <c r="AZ954" s="113"/>
      <c r="BA954" s="113"/>
      <c r="BB954" s="113"/>
      <c r="BC954" s="113"/>
      <c r="BD954" s="113"/>
      <c r="BE954" s="113"/>
      <c r="BF954" s="113"/>
      <c r="BG954" s="113"/>
      <c r="BH954" s="113"/>
      <c r="BI954" s="113"/>
      <c r="BJ954" s="113"/>
      <c r="BK954" s="113"/>
      <c r="BL954" s="113"/>
      <c r="BM954" s="113"/>
      <c r="BN954" s="113"/>
      <c r="BO954" s="113"/>
      <c r="BP954" s="113"/>
      <c r="BQ954" s="113"/>
      <c r="BR954" s="113"/>
      <c r="BS954" s="113"/>
      <c r="BT954" s="113"/>
      <c r="BU954" s="113"/>
      <c r="BV954" s="113"/>
      <c r="BW954" s="113"/>
      <c r="BX954" s="113"/>
      <c r="BY954" s="113"/>
      <c r="BZ954" s="113"/>
      <c r="CA954" s="113"/>
      <c r="CB954" s="113"/>
      <c r="CC954" s="113"/>
      <c r="CD954" s="113"/>
      <c r="CE954" s="113"/>
      <c r="CF954" s="113"/>
      <c r="CG954" s="113"/>
      <c r="CH954" s="113"/>
      <c r="CI954" s="113"/>
      <c r="CJ954" s="113"/>
      <c r="CK954" s="113"/>
      <c r="CL954" s="113"/>
      <c r="CM954" s="113"/>
      <c r="CN954" s="113"/>
      <c r="CO954" s="113"/>
      <c r="CP954" s="113"/>
      <c r="CQ954" s="113"/>
      <c r="CR954" s="113"/>
      <c r="CS954" s="113"/>
      <c r="CT954" s="113"/>
      <c r="CU954" s="113"/>
      <c r="CV954" s="113"/>
      <c r="CW954" s="113"/>
      <c r="CX954" s="113"/>
      <c r="CY954" s="113"/>
      <c r="CZ954" s="113"/>
      <c r="DA954" s="113"/>
      <c r="DB954" s="113"/>
      <c r="DC954" s="113"/>
      <c r="DD954" s="113"/>
      <c r="DE954" s="113"/>
      <c r="DF954" s="113"/>
      <c r="DG954" s="113"/>
      <c r="DH954" s="113"/>
      <c r="DI954" s="113"/>
      <c r="DJ954" s="113"/>
      <c r="DK954" s="113"/>
      <c r="DL954" s="113"/>
      <c r="DM954" s="113"/>
      <c r="DN954" s="113"/>
      <c r="DO954" s="113"/>
      <c r="DP954" s="113"/>
      <c r="DQ954" s="113"/>
      <c r="DR954" s="113"/>
      <c r="DS954" s="113"/>
      <c r="DT954" s="113"/>
      <c r="DU954" s="113"/>
      <c r="DV954" s="113"/>
      <c r="DW954" s="113"/>
      <c r="DX954" s="113"/>
      <c r="DY954" s="113"/>
      <c r="DZ954" s="113"/>
      <c r="EA954" s="113"/>
      <c r="EB954" s="113"/>
      <c r="EC954" s="113"/>
      <c r="ED954" s="113"/>
      <c r="EE954" s="113"/>
      <c r="EF954" s="113"/>
      <c r="EG954" s="113"/>
      <c r="EH954" s="113"/>
      <c r="EI954" s="113"/>
      <c r="EJ954" s="113"/>
      <c r="EK954" s="113"/>
      <c r="EL954" s="113"/>
      <c r="EM954" s="113"/>
      <c r="EN954" s="113"/>
      <c r="EO954" s="113"/>
      <c r="EP954" s="113"/>
      <c r="EQ954" s="113"/>
      <c r="ER954" s="113"/>
    </row>
    <row r="955" spans="1:148">
      <c r="A955" s="113"/>
      <c r="B955" s="113"/>
      <c r="S955" s="113"/>
      <c r="T955" s="113"/>
      <c r="U955" s="113"/>
      <c r="V955" s="113"/>
      <c r="W955" s="113"/>
      <c r="X955" s="113"/>
      <c r="Y955" s="113"/>
      <c r="Z955" s="113"/>
      <c r="AA955" s="113"/>
      <c r="AB955" s="113"/>
      <c r="AC955" s="113"/>
      <c r="AD955" s="113"/>
      <c r="AE955" s="113"/>
      <c r="AF955" s="113"/>
      <c r="AG955" s="113"/>
      <c r="AH955" s="113"/>
      <c r="AI955" s="113"/>
      <c r="AJ955" s="113"/>
      <c r="AK955" s="113"/>
      <c r="AL955" s="113"/>
      <c r="AM955" s="113"/>
      <c r="AN955" s="113"/>
      <c r="AO955" s="113"/>
      <c r="AP955" s="113"/>
      <c r="AQ955" s="113"/>
      <c r="AR955" s="113"/>
      <c r="AS955" s="113"/>
      <c r="AT955" s="113"/>
      <c r="AU955" s="113"/>
      <c r="AV955" s="113"/>
      <c r="AW955" s="113"/>
      <c r="AX955" s="113"/>
      <c r="AY955" s="113"/>
      <c r="AZ955" s="113"/>
      <c r="BA955" s="113"/>
      <c r="BB955" s="113"/>
      <c r="BC955" s="113"/>
      <c r="BD955" s="113"/>
      <c r="BE955" s="113"/>
      <c r="BF955" s="113"/>
      <c r="BG955" s="113"/>
      <c r="BH955" s="113"/>
      <c r="BI955" s="113"/>
      <c r="BJ955" s="113"/>
      <c r="BK955" s="113"/>
      <c r="BL955" s="113"/>
      <c r="BM955" s="113"/>
      <c r="BN955" s="113"/>
      <c r="BO955" s="113"/>
      <c r="BP955" s="113"/>
      <c r="BQ955" s="113"/>
      <c r="BR955" s="113"/>
      <c r="BS955" s="113"/>
      <c r="BT955" s="113"/>
      <c r="BU955" s="113"/>
      <c r="BV955" s="113"/>
      <c r="BW955" s="113"/>
      <c r="BX955" s="113"/>
      <c r="BY955" s="113"/>
      <c r="BZ955" s="113"/>
      <c r="CA955" s="113"/>
      <c r="CB955" s="113"/>
      <c r="CC955" s="113"/>
      <c r="CD955" s="113"/>
      <c r="CE955" s="113"/>
      <c r="CF955" s="113"/>
      <c r="CG955" s="113"/>
      <c r="CH955" s="113"/>
      <c r="CI955" s="113"/>
      <c r="CJ955" s="113"/>
      <c r="CK955" s="113"/>
      <c r="CL955" s="113"/>
      <c r="CM955" s="113"/>
      <c r="CN955" s="113"/>
      <c r="CO955" s="113"/>
      <c r="CP955" s="113"/>
      <c r="CQ955" s="113"/>
      <c r="CR955" s="113"/>
      <c r="CS955" s="113"/>
      <c r="CT955" s="113"/>
      <c r="CU955" s="113"/>
      <c r="CV955" s="113"/>
      <c r="CW955" s="113"/>
      <c r="CX955" s="113"/>
      <c r="CY955" s="113"/>
      <c r="CZ955" s="113"/>
      <c r="DA955" s="113"/>
      <c r="DB955" s="113"/>
      <c r="DC955" s="113"/>
      <c r="DD955" s="113"/>
      <c r="DE955" s="113"/>
      <c r="DF955" s="113"/>
      <c r="DG955" s="113"/>
      <c r="DH955" s="113"/>
      <c r="DI955" s="113"/>
      <c r="DJ955" s="113"/>
      <c r="DK955" s="113"/>
      <c r="DL955" s="113"/>
      <c r="DM955" s="113"/>
      <c r="DN955" s="113"/>
      <c r="DO955" s="113"/>
      <c r="DP955" s="113"/>
      <c r="DQ955" s="113"/>
      <c r="DR955" s="113"/>
      <c r="DS955" s="113"/>
      <c r="DT955" s="113"/>
      <c r="DU955" s="113"/>
      <c r="DV955" s="113"/>
      <c r="DW955" s="113"/>
      <c r="DX955" s="113"/>
      <c r="DY955" s="113"/>
      <c r="DZ955" s="113"/>
      <c r="EA955" s="113"/>
      <c r="EB955" s="113"/>
      <c r="EC955" s="113"/>
      <c r="ED955" s="113"/>
      <c r="EE955" s="113"/>
      <c r="EF955" s="113"/>
      <c r="EG955" s="113"/>
      <c r="EH955" s="113"/>
      <c r="EI955" s="113"/>
      <c r="EJ955" s="113"/>
      <c r="EK955" s="113"/>
      <c r="EL955" s="113"/>
      <c r="EM955" s="113"/>
      <c r="EN955" s="113"/>
      <c r="EO955" s="113"/>
      <c r="EP955" s="113"/>
      <c r="EQ955" s="113"/>
      <c r="ER955" s="113"/>
    </row>
    <row r="956" spans="1:148">
      <c r="A956" s="113"/>
      <c r="B956" s="113"/>
      <c r="S956" s="113"/>
      <c r="T956" s="113"/>
      <c r="U956" s="113"/>
      <c r="V956" s="113"/>
      <c r="W956" s="113"/>
      <c r="X956" s="113"/>
      <c r="Y956" s="113"/>
      <c r="Z956" s="113"/>
      <c r="AA956" s="113"/>
      <c r="AB956" s="113"/>
      <c r="AC956" s="113"/>
      <c r="AD956" s="113"/>
      <c r="AE956" s="113"/>
      <c r="AF956" s="113"/>
      <c r="AG956" s="113"/>
      <c r="AH956" s="113"/>
      <c r="AI956" s="113"/>
      <c r="AJ956" s="113"/>
      <c r="AK956" s="113"/>
      <c r="AL956" s="113"/>
      <c r="AM956" s="113"/>
      <c r="AN956" s="113"/>
      <c r="AO956" s="113"/>
      <c r="AP956" s="113"/>
      <c r="AQ956" s="113"/>
      <c r="AR956" s="113"/>
      <c r="AS956" s="113"/>
      <c r="AT956" s="113"/>
      <c r="AU956" s="113"/>
      <c r="AV956" s="113"/>
      <c r="AW956" s="113"/>
      <c r="AX956" s="113"/>
      <c r="AY956" s="113"/>
      <c r="AZ956" s="113"/>
      <c r="BA956" s="113"/>
      <c r="BB956" s="113"/>
      <c r="BC956" s="113"/>
      <c r="BD956" s="113"/>
      <c r="BE956" s="113"/>
      <c r="BF956" s="113"/>
      <c r="BG956" s="113"/>
      <c r="BH956" s="113"/>
      <c r="BI956" s="113"/>
      <c r="BJ956" s="113"/>
      <c r="BK956" s="113"/>
      <c r="BL956" s="113"/>
      <c r="BM956" s="113"/>
      <c r="BN956" s="113"/>
      <c r="BO956" s="113"/>
      <c r="BP956" s="113"/>
      <c r="BQ956" s="113"/>
      <c r="BR956" s="113"/>
      <c r="BS956" s="113"/>
      <c r="BT956" s="113"/>
      <c r="BU956" s="113"/>
      <c r="BV956" s="113"/>
      <c r="BW956" s="113"/>
      <c r="BX956" s="113"/>
      <c r="BY956" s="113"/>
      <c r="BZ956" s="113"/>
      <c r="CA956" s="113"/>
      <c r="CB956" s="113"/>
      <c r="CC956" s="113"/>
      <c r="CD956" s="113"/>
      <c r="CE956" s="113"/>
      <c r="CF956" s="113"/>
      <c r="CG956" s="113"/>
      <c r="CH956" s="113"/>
      <c r="CI956" s="113"/>
      <c r="CJ956" s="113"/>
      <c r="CK956" s="113"/>
      <c r="CL956" s="113"/>
      <c r="CM956" s="113"/>
      <c r="CN956" s="113"/>
      <c r="CO956" s="113"/>
      <c r="CP956" s="113"/>
      <c r="CQ956" s="113"/>
      <c r="CR956" s="113"/>
      <c r="CS956" s="113"/>
      <c r="CT956" s="113"/>
      <c r="CU956" s="113"/>
      <c r="CV956" s="113"/>
      <c r="CW956" s="113"/>
      <c r="CX956" s="113"/>
      <c r="CY956" s="113"/>
      <c r="CZ956" s="113"/>
      <c r="DA956" s="113"/>
      <c r="DB956" s="113"/>
      <c r="DC956" s="113"/>
      <c r="DD956" s="113"/>
      <c r="DE956" s="113"/>
      <c r="DF956" s="113"/>
      <c r="DG956" s="113"/>
      <c r="DH956" s="113"/>
      <c r="DI956" s="113"/>
      <c r="DJ956" s="113"/>
      <c r="DK956" s="113"/>
      <c r="DL956" s="113"/>
      <c r="DM956" s="113"/>
      <c r="DN956" s="113"/>
      <c r="DO956" s="113"/>
      <c r="DP956" s="113"/>
      <c r="DQ956" s="113"/>
      <c r="DR956" s="113"/>
      <c r="DS956" s="113"/>
      <c r="DT956" s="113"/>
      <c r="DU956" s="113"/>
      <c r="DV956" s="113"/>
      <c r="DW956" s="113"/>
      <c r="DX956" s="113"/>
      <c r="DY956" s="113"/>
      <c r="DZ956" s="113"/>
      <c r="EA956" s="113"/>
      <c r="EB956" s="113"/>
      <c r="EC956" s="113"/>
      <c r="ED956" s="113"/>
      <c r="EE956" s="113"/>
      <c r="EF956" s="113"/>
      <c r="EG956" s="113"/>
      <c r="EH956" s="113"/>
      <c r="EI956" s="113"/>
      <c r="EJ956" s="113"/>
      <c r="EK956" s="113"/>
      <c r="EL956" s="113"/>
      <c r="EM956" s="113"/>
      <c r="EN956" s="113"/>
      <c r="EO956" s="113"/>
      <c r="EP956" s="113"/>
      <c r="EQ956" s="113"/>
      <c r="ER956" s="113"/>
    </row>
    <row r="957" spans="1:148">
      <c r="A957" s="113"/>
      <c r="B957" s="113"/>
      <c r="S957" s="113"/>
      <c r="T957" s="113"/>
      <c r="U957" s="113"/>
      <c r="V957" s="113"/>
      <c r="W957" s="113"/>
      <c r="X957" s="113"/>
      <c r="Y957" s="113"/>
      <c r="Z957" s="113"/>
      <c r="AA957" s="113"/>
      <c r="AB957" s="113"/>
      <c r="AC957" s="113"/>
      <c r="AD957" s="113"/>
      <c r="AE957" s="113"/>
      <c r="AF957" s="113"/>
      <c r="AG957" s="113"/>
      <c r="AH957" s="113"/>
      <c r="AI957" s="113"/>
      <c r="AJ957" s="113"/>
      <c r="AK957" s="113"/>
      <c r="AL957" s="113"/>
      <c r="AM957" s="113"/>
      <c r="AN957" s="113"/>
      <c r="AO957" s="113"/>
      <c r="AP957" s="113"/>
      <c r="AQ957" s="113"/>
      <c r="AR957" s="113"/>
      <c r="AS957" s="113"/>
      <c r="AT957" s="113"/>
      <c r="AU957" s="113"/>
      <c r="AV957" s="113"/>
      <c r="AW957" s="113"/>
      <c r="AX957" s="113"/>
      <c r="AY957" s="113"/>
      <c r="AZ957" s="113"/>
      <c r="BA957" s="113"/>
      <c r="BB957" s="113"/>
      <c r="BC957" s="113"/>
      <c r="BD957" s="113"/>
      <c r="BE957" s="113"/>
      <c r="BF957" s="113"/>
      <c r="BG957" s="113"/>
      <c r="BH957" s="113"/>
      <c r="BI957" s="113"/>
      <c r="BJ957" s="113"/>
      <c r="BK957" s="113"/>
      <c r="BL957" s="113"/>
      <c r="BM957" s="113"/>
      <c r="BN957" s="113"/>
      <c r="BO957" s="113"/>
      <c r="BP957" s="113"/>
      <c r="BQ957" s="113"/>
      <c r="BR957" s="113"/>
      <c r="BS957" s="113"/>
      <c r="BT957" s="113"/>
      <c r="BU957" s="113"/>
      <c r="BV957" s="113"/>
      <c r="BW957" s="113"/>
      <c r="BX957" s="113"/>
      <c r="BY957" s="113"/>
      <c r="BZ957" s="113"/>
      <c r="CA957" s="113"/>
      <c r="CB957" s="113"/>
      <c r="CC957" s="113"/>
      <c r="CD957" s="113"/>
      <c r="CE957" s="113"/>
      <c r="CF957" s="113"/>
      <c r="CG957" s="113"/>
      <c r="CH957" s="113"/>
      <c r="CI957" s="113"/>
      <c r="CJ957" s="113"/>
      <c r="CK957" s="113"/>
      <c r="CL957" s="113"/>
      <c r="CM957" s="113"/>
      <c r="CN957" s="113"/>
      <c r="CO957" s="113"/>
      <c r="CP957" s="113"/>
      <c r="CQ957" s="113"/>
      <c r="CR957" s="113"/>
      <c r="CS957" s="113"/>
      <c r="CT957" s="113"/>
      <c r="CU957" s="113"/>
      <c r="CV957" s="113"/>
      <c r="CW957" s="113"/>
      <c r="CX957" s="113"/>
      <c r="CY957" s="113"/>
      <c r="CZ957" s="113"/>
      <c r="DA957" s="113"/>
      <c r="DB957" s="113"/>
      <c r="DC957" s="113"/>
      <c r="DD957" s="113"/>
      <c r="DE957" s="113"/>
      <c r="DF957" s="113"/>
      <c r="DG957" s="113"/>
      <c r="DH957" s="113"/>
      <c r="DI957" s="113"/>
      <c r="DJ957" s="113"/>
      <c r="DK957" s="113"/>
      <c r="DL957" s="113"/>
      <c r="DM957" s="113"/>
      <c r="DN957" s="113"/>
      <c r="DO957" s="113"/>
      <c r="DP957" s="113"/>
      <c r="DQ957" s="113"/>
      <c r="DR957" s="113"/>
      <c r="DS957" s="113"/>
      <c r="DT957" s="113"/>
      <c r="DU957" s="113"/>
      <c r="DV957" s="113"/>
      <c r="DW957" s="113"/>
      <c r="DX957" s="113"/>
      <c r="DY957" s="113"/>
      <c r="DZ957" s="113"/>
      <c r="EA957" s="113"/>
      <c r="EB957" s="113"/>
      <c r="EC957" s="113"/>
      <c r="ED957" s="113"/>
      <c r="EE957" s="113"/>
      <c r="EF957" s="113"/>
      <c r="EG957" s="113"/>
      <c r="EH957" s="113"/>
      <c r="EI957" s="113"/>
      <c r="EJ957" s="113"/>
      <c r="EK957" s="113"/>
      <c r="EL957" s="113"/>
      <c r="EM957" s="113"/>
      <c r="EN957" s="113"/>
      <c r="EO957" s="113"/>
      <c r="EP957" s="113"/>
      <c r="EQ957" s="113"/>
      <c r="ER957" s="113"/>
    </row>
    <row r="958" spans="1:148">
      <c r="A958" s="113"/>
      <c r="B958" s="113"/>
      <c r="S958" s="113"/>
      <c r="T958" s="113"/>
      <c r="U958" s="113"/>
      <c r="V958" s="113"/>
      <c r="W958" s="113"/>
      <c r="X958" s="113"/>
      <c r="Y958" s="113"/>
      <c r="Z958" s="113"/>
      <c r="AA958" s="113"/>
      <c r="AB958" s="113"/>
      <c r="AC958" s="113"/>
      <c r="AD958" s="113"/>
      <c r="AE958" s="113"/>
      <c r="AF958" s="113"/>
      <c r="AG958" s="113"/>
      <c r="AH958" s="113"/>
      <c r="AI958" s="113"/>
      <c r="AJ958" s="113"/>
      <c r="AK958" s="113"/>
      <c r="AL958" s="113"/>
      <c r="AM958" s="113"/>
      <c r="AN958" s="113"/>
      <c r="AO958" s="113"/>
      <c r="AP958" s="113"/>
      <c r="AQ958" s="113"/>
      <c r="AR958" s="113"/>
      <c r="AS958" s="113"/>
      <c r="AT958" s="113"/>
      <c r="AU958" s="113"/>
      <c r="AV958" s="113"/>
      <c r="AW958" s="113"/>
      <c r="AX958" s="113"/>
      <c r="AY958" s="113"/>
      <c r="AZ958" s="113"/>
      <c r="BA958" s="113"/>
      <c r="BB958" s="113"/>
      <c r="BC958" s="113"/>
      <c r="BD958" s="113"/>
      <c r="BE958" s="113"/>
      <c r="BF958" s="113"/>
      <c r="BG958" s="113"/>
      <c r="BH958" s="113"/>
      <c r="BI958" s="113"/>
      <c r="BJ958" s="113"/>
      <c r="BK958" s="113"/>
      <c r="BL958" s="113"/>
      <c r="BM958" s="113"/>
      <c r="BN958" s="113"/>
      <c r="BO958" s="113"/>
      <c r="BP958" s="113"/>
      <c r="BQ958" s="113"/>
      <c r="BR958" s="113"/>
      <c r="BS958" s="113"/>
      <c r="BT958" s="113"/>
      <c r="BU958" s="113"/>
      <c r="BV958" s="113"/>
      <c r="BW958" s="113"/>
      <c r="BX958" s="113"/>
      <c r="BY958" s="113"/>
      <c r="BZ958" s="113"/>
      <c r="CA958" s="113"/>
      <c r="CB958" s="113"/>
      <c r="CC958" s="113"/>
      <c r="CD958" s="113"/>
      <c r="CE958" s="113"/>
      <c r="CF958" s="113"/>
      <c r="CG958" s="113"/>
      <c r="CH958" s="113"/>
      <c r="CI958" s="113"/>
      <c r="CJ958" s="113"/>
      <c r="CK958" s="113"/>
      <c r="CL958" s="113"/>
      <c r="CM958" s="113"/>
      <c r="CN958" s="113"/>
      <c r="CO958" s="113"/>
      <c r="CP958" s="113"/>
      <c r="CQ958" s="113"/>
      <c r="CR958" s="113"/>
      <c r="CS958" s="113"/>
      <c r="CT958" s="113"/>
      <c r="CU958" s="113"/>
      <c r="CV958" s="113"/>
      <c r="CW958" s="113"/>
      <c r="CX958" s="113"/>
      <c r="CY958" s="113"/>
      <c r="CZ958" s="113"/>
      <c r="DA958" s="113"/>
      <c r="DB958" s="113"/>
      <c r="DC958" s="113"/>
      <c r="DD958" s="113"/>
      <c r="DE958" s="113"/>
      <c r="DF958" s="113"/>
      <c r="DG958" s="113"/>
      <c r="DH958" s="113"/>
      <c r="DI958" s="113"/>
      <c r="DJ958" s="113"/>
      <c r="DK958" s="113"/>
      <c r="DL958" s="113"/>
      <c r="DM958" s="113"/>
      <c r="DN958" s="113"/>
      <c r="DO958" s="113"/>
      <c r="DP958" s="113"/>
      <c r="DQ958" s="113"/>
      <c r="DR958" s="113"/>
      <c r="DS958" s="113"/>
      <c r="DT958" s="113"/>
      <c r="DU958" s="113"/>
      <c r="DV958" s="113"/>
      <c r="DW958" s="113"/>
      <c r="DX958" s="113"/>
      <c r="DY958" s="113"/>
      <c r="DZ958" s="113"/>
      <c r="EA958" s="113"/>
      <c r="EB958" s="113"/>
      <c r="EC958" s="113"/>
      <c r="ED958" s="113"/>
      <c r="EE958" s="113"/>
      <c r="EF958" s="113"/>
      <c r="EG958" s="113"/>
      <c r="EH958" s="113"/>
      <c r="EI958" s="113"/>
      <c r="EJ958" s="113"/>
      <c r="EK958" s="113"/>
      <c r="EL958" s="113"/>
      <c r="EM958" s="113"/>
      <c r="EN958" s="113"/>
      <c r="EO958" s="113"/>
      <c r="EP958" s="113"/>
      <c r="EQ958" s="113"/>
      <c r="ER958" s="113"/>
    </row>
    <row r="959" spans="1:148">
      <c r="A959" s="113"/>
      <c r="B959" s="113"/>
      <c r="S959" s="113"/>
      <c r="T959" s="113"/>
      <c r="U959" s="113"/>
      <c r="V959" s="113"/>
      <c r="W959" s="113"/>
      <c r="X959" s="113"/>
      <c r="Y959" s="113"/>
      <c r="Z959" s="113"/>
      <c r="AA959" s="113"/>
      <c r="AB959" s="113"/>
      <c r="AC959" s="113"/>
      <c r="AD959" s="113"/>
      <c r="AE959" s="113"/>
      <c r="AF959" s="113"/>
      <c r="AG959" s="113"/>
      <c r="AH959" s="113"/>
      <c r="AI959" s="113"/>
      <c r="AJ959" s="113"/>
      <c r="AK959" s="113"/>
      <c r="AL959" s="113"/>
      <c r="AM959" s="113"/>
      <c r="AN959" s="113"/>
      <c r="AO959" s="113"/>
      <c r="AP959" s="113"/>
      <c r="AQ959" s="113"/>
      <c r="AR959" s="113"/>
      <c r="AS959" s="113"/>
      <c r="AT959" s="113"/>
      <c r="AU959" s="113"/>
      <c r="AV959" s="113"/>
      <c r="AW959" s="113"/>
      <c r="AX959" s="113"/>
      <c r="AY959" s="113"/>
      <c r="AZ959" s="113"/>
      <c r="BA959" s="113"/>
      <c r="BB959" s="113"/>
      <c r="BC959" s="113"/>
      <c r="BD959" s="113"/>
      <c r="BE959" s="113"/>
      <c r="BF959" s="113"/>
      <c r="BG959" s="113"/>
      <c r="BH959" s="113"/>
      <c r="BI959" s="113"/>
      <c r="BJ959" s="113"/>
      <c r="BK959" s="113"/>
      <c r="BL959" s="113"/>
      <c r="BM959" s="113"/>
      <c r="BN959" s="113"/>
      <c r="BO959" s="113"/>
      <c r="BP959" s="113"/>
      <c r="BQ959" s="113"/>
      <c r="BR959" s="113"/>
      <c r="BS959" s="113"/>
      <c r="BT959" s="113"/>
      <c r="BU959" s="113"/>
      <c r="BV959" s="113"/>
      <c r="BW959" s="113"/>
      <c r="BX959" s="113"/>
      <c r="BY959" s="113"/>
      <c r="BZ959" s="113"/>
      <c r="CA959" s="113"/>
      <c r="CB959" s="113"/>
      <c r="CC959" s="113"/>
      <c r="CD959" s="113"/>
      <c r="CE959" s="113"/>
      <c r="CF959" s="113"/>
      <c r="CG959" s="113"/>
      <c r="CH959" s="113"/>
      <c r="CI959" s="113"/>
      <c r="CJ959" s="113"/>
      <c r="CK959" s="113"/>
      <c r="CL959" s="113"/>
      <c r="CM959" s="113"/>
      <c r="CN959" s="113"/>
      <c r="CO959" s="113"/>
      <c r="CP959" s="113"/>
      <c r="CQ959" s="113"/>
      <c r="CR959" s="113"/>
      <c r="CS959" s="113"/>
      <c r="CT959" s="113"/>
      <c r="CU959" s="113"/>
      <c r="CV959" s="113"/>
      <c r="CW959" s="113"/>
      <c r="CX959" s="113"/>
      <c r="CY959" s="113"/>
      <c r="CZ959" s="113"/>
      <c r="DA959" s="113"/>
      <c r="DB959" s="113"/>
      <c r="DC959" s="113"/>
      <c r="DD959" s="113"/>
      <c r="DE959" s="113"/>
      <c r="DF959" s="113"/>
      <c r="DG959" s="113"/>
      <c r="DH959" s="113"/>
      <c r="DI959" s="113"/>
      <c r="DJ959" s="113"/>
      <c r="DK959" s="113"/>
      <c r="DL959" s="113"/>
      <c r="DM959" s="113"/>
      <c r="DN959" s="113"/>
      <c r="DO959" s="113"/>
      <c r="DP959" s="113"/>
      <c r="DQ959" s="113"/>
      <c r="DR959" s="113"/>
      <c r="DS959" s="113"/>
      <c r="DT959" s="113"/>
      <c r="DU959" s="113"/>
      <c r="DV959" s="113"/>
      <c r="DW959" s="113"/>
      <c r="DX959" s="113"/>
      <c r="DY959" s="113"/>
      <c r="DZ959" s="113"/>
      <c r="EA959" s="113"/>
      <c r="EB959" s="113"/>
      <c r="EC959" s="113"/>
      <c r="ED959" s="113"/>
      <c r="EE959" s="113"/>
      <c r="EF959" s="113"/>
      <c r="EG959" s="113"/>
      <c r="EH959" s="113"/>
      <c r="EI959" s="113"/>
      <c r="EJ959" s="113"/>
      <c r="EK959" s="113"/>
      <c r="EL959" s="113"/>
      <c r="EM959" s="113"/>
      <c r="EN959" s="113"/>
      <c r="EO959" s="113"/>
      <c r="EP959" s="113"/>
      <c r="EQ959" s="113"/>
      <c r="ER959" s="113"/>
    </row>
    <row r="960" spans="1:148">
      <c r="A960" s="113"/>
      <c r="B960" s="113"/>
      <c r="S960" s="113"/>
      <c r="T960" s="113"/>
      <c r="U960" s="113"/>
      <c r="V960" s="113"/>
      <c r="W960" s="113"/>
      <c r="X960" s="113"/>
      <c r="Y960" s="113"/>
      <c r="Z960" s="113"/>
      <c r="AA960" s="113"/>
      <c r="AB960" s="113"/>
      <c r="AC960" s="113"/>
      <c r="AD960" s="113"/>
      <c r="AE960" s="113"/>
      <c r="AF960" s="113"/>
      <c r="AG960" s="113"/>
      <c r="AH960" s="113"/>
      <c r="AI960" s="113"/>
      <c r="AJ960" s="113"/>
      <c r="AK960" s="113"/>
      <c r="AL960" s="113"/>
      <c r="AM960" s="113"/>
      <c r="AN960" s="113"/>
      <c r="AO960" s="113"/>
      <c r="AP960" s="113"/>
      <c r="AQ960" s="113"/>
      <c r="AR960" s="113"/>
      <c r="AS960" s="113"/>
      <c r="AT960" s="113"/>
      <c r="AU960" s="113"/>
      <c r="AV960" s="113"/>
      <c r="AW960" s="113"/>
      <c r="AX960" s="113"/>
      <c r="AY960" s="113"/>
      <c r="AZ960" s="113"/>
      <c r="BA960" s="113"/>
      <c r="BB960" s="113"/>
      <c r="BC960" s="113"/>
      <c r="BD960" s="113"/>
      <c r="BE960" s="113"/>
      <c r="BF960" s="113"/>
      <c r="BG960" s="113"/>
      <c r="BH960" s="113"/>
      <c r="BI960" s="113"/>
      <c r="BJ960" s="113"/>
      <c r="BK960" s="113"/>
      <c r="BL960" s="113"/>
      <c r="BM960" s="113"/>
      <c r="BN960" s="113"/>
      <c r="BO960" s="113"/>
      <c r="BP960" s="113"/>
      <c r="BQ960" s="113"/>
      <c r="BR960" s="113"/>
      <c r="BS960" s="113"/>
      <c r="BT960" s="113"/>
      <c r="BU960" s="113"/>
      <c r="BV960" s="113"/>
      <c r="BW960" s="113"/>
      <c r="BX960" s="113"/>
      <c r="BY960" s="113"/>
      <c r="BZ960" s="113"/>
      <c r="CA960" s="113"/>
      <c r="CB960" s="113"/>
      <c r="CC960" s="113"/>
      <c r="CD960" s="113"/>
      <c r="CE960" s="113"/>
      <c r="CF960" s="113"/>
      <c r="CG960" s="113"/>
      <c r="CH960" s="113"/>
      <c r="CI960" s="113"/>
      <c r="CJ960" s="113"/>
      <c r="CK960" s="113"/>
      <c r="CL960" s="113"/>
      <c r="CM960" s="113"/>
      <c r="CN960" s="113"/>
      <c r="CO960" s="113"/>
      <c r="CP960" s="113"/>
      <c r="CQ960" s="113"/>
      <c r="CR960" s="113"/>
      <c r="CS960" s="113"/>
      <c r="CT960" s="113"/>
      <c r="CU960" s="113"/>
      <c r="CV960" s="113"/>
      <c r="CW960" s="113"/>
      <c r="CX960" s="113"/>
      <c r="CY960" s="113"/>
      <c r="CZ960" s="113"/>
      <c r="DA960" s="113"/>
      <c r="DB960" s="113"/>
      <c r="DC960" s="113"/>
      <c r="DD960" s="113"/>
      <c r="DE960" s="113"/>
      <c r="DF960" s="113"/>
      <c r="DG960" s="113"/>
      <c r="DH960" s="113"/>
      <c r="DI960" s="113"/>
      <c r="DJ960" s="113"/>
      <c r="DK960" s="113"/>
      <c r="DL960" s="113"/>
      <c r="DM960" s="113"/>
      <c r="DN960" s="113"/>
      <c r="DO960" s="113"/>
      <c r="DP960" s="113"/>
      <c r="DQ960" s="113"/>
      <c r="DR960" s="113"/>
      <c r="DS960" s="113"/>
      <c r="DT960" s="113"/>
      <c r="DU960" s="113"/>
      <c r="DV960" s="113"/>
      <c r="DW960" s="113"/>
      <c r="DX960" s="113"/>
      <c r="DY960" s="113"/>
      <c r="DZ960" s="113"/>
      <c r="EA960" s="113"/>
      <c r="EB960" s="113"/>
      <c r="EC960" s="113"/>
      <c r="ED960" s="113"/>
      <c r="EE960" s="113"/>
      <c r="EF960" s="113"/>
      <c r="EG960" s="113"/>
      <c r="EH960" s="113"/>
      <c r="EI960" s="113"/>
      <c r="EJ960" s="113"/>
      <c r="EK960" s="113"/>
      <c r="EL960" s="113"/>
      <c r="EM960" s="113"/>
      <c r="EN960" s="113"/>
      <c r="EO960" s="113"/>
      <c r="EP960" s="113"/>
      <c r="EQ960" s="113"/>
      <c r="ER960" s="113"/>
    </row>
    <row r="961" spans="1:148">
      <c r="A961" s="113"/>
      <c r="B961" s="113"/>
      <c r="S961" s="113"/>
      <c r="T961" s="113"/>
      <c r="U961" s="113"/>
      <c r="V961" s="113"/>
      <c r="W961" s="113"/>
      <c r="X961" s="113"/>
      <c r="Y961" s="113"/>
      <c r="Z961" s="113"/>
      <c r="AA961" s="113"/>
      <c r="AB961" s="113"/>
      <c r="AC961" s="113"/>
      <c r="AD961" s="113"/>
      <c r="AE961" s="113"/>
      <c r="AF961" s="113"/>
      <c r="AG961" s="113"/>
      <c r="AH961" s="113"/>
      <c r="AI961" s="113"/>
      <c r="AJ961" s="113"/>
      <c r="AK961" s="113"/>
      <c r="AL961" s="113"/>
      <c r="AM961" s="113"/>
      <c r="AN961" s="113"/>
      <c r="AO961" s="113"/>
      <c r="AP961" s="113"/>
      <c r="AQ961" s="113"/>
      <c r="AR961" s="113"/>
      <c r="AS961" s="113"/>
      <c r="AT961" s="113"/>
      <c r="AU961" s="113"/>
      <c r="AV961" s="113"/>
      <c r="AW961" s="113"/>
      <c r="AX961" s="113"/>
      <c r="AY961" s="113"/>
      <c r="AZ961" s="113"/>
      <c r="BA961" s="113"/>
      <c r="BB961" s="113"/>
      <c r="BC961" s="113"/>
      <c r="BD961" s="113"/>
      <c r="BE961" s="113"/>
      <c r="BF961" s="113"/>
      <c r="BG961" s="113"/>
      <c r="BH961" s="113"/>
      <c r="BI961" s="113"/>
      <c r="BJ961" s="113"/>
      <c r="BK961" s="113"/>
      <c r="BL961" s="113"/>
      <c r="BM961" s="113"/>
      <c r="BN961" s="113"/>
      <c r="BO961" s="113"/>
      <c r="BP961" s="113"/>
      <c r="BQ961" s="113"/>
      <c r="BR961" s="113"/>
      <c r="BS961" s="113"/>
      <c r="BT961" s="113"/>
      <c r="BU961" s="113"/>
      <c r="BV961" s="113"/>
      <c r="BW961" s="113"/>
      <c r="BX961" s="113"/>
      <c r="BY961" s="113"/>
      <c r="BZ961" s="113"/>
      <c r="CA961" s="113"/>
      <c r="CB961" s="113"/>
      <c r="CC961" s="113"/>
      <c r="CD961" s="113"/>
      <c r="CE961" s="113"/>
      <c r="CF961" s="113"/>
      <c r="CG961" s="113"/>
      <c r="CH961" s="113"/>
      <c r="CI961" s="113"/>
      <c r="CJ961" s="113"/>
      <c r="CK961" s="113"/>
      <c r="CL961" s="113"/>
      <c r="CM961" s="113"/>
      <c r="CN961" s="113"/>
      <c r="CO961" s="113"/>
      <c r="CP961" s="113"/>
      <c r="CQ961" s="113"/>
      <c r="CR961" s="113"/>
      <c r="CS961" s="113"/>
      <c r="CT961" s="113"/>
      <c r="CU961" s="113"/>
      <c r="CV961" s="113"/>
      <c r="CW961" s="113"/>
      <c r="CX961" s="113"/>
      <c r="CY961" s="113"/>
      <c r="CZ961" s="113"/>
      <c r="DA961" s="113"/>
      <c r="DB961" s="113"/>
      <c r="DC961" s="113"/>
      <c r="DD961" s="113"/>
      <c r="DE961" s="113"/>
      <c r="DF961" s="113"/>
      <c r="DG961" s="113"/>
      <c r="DH961" s="113"/>
      <c r="DI961" s="113"/>
      <c r="DJ961" s="113"/>
      <c r="DK961" s="113"/>
      <c r="DL961" s="113"/>
      <c r="DM961" s="113"/>
      <c r="DN961" s="113"/>
      <c r="DO961" s="113"/>
      <c r="DP961" s="113"/>
      <c r="DQ961" s="113"/>
      <c r="DR961" s="113"/>
      <c r="DS961" s="113"/>
      <c r="DT961" s="113"/>
      <c r="DU961" s="113"/>
      <c r="DV961" s="113"/>
      <c r="DW961" s="113"/>
      <c r="DX961" s="113"/>
      <c r="DY961" s="113"/>
      <c r="DZ961" s="113"/>
      <c r="EA961" s="113"/>
      <c r="EB961" s="113"/>
      <c r="EC961" s="113"/>
      <c r="ED961" s="113"/>
      <c r="EE961" s="113"/>
      <c r="EF961" s="113"/>
      <c r="EG961" s="113"/>
      <c r="EH961" s="113"/>
      <c r="EI961" s="113"/>
      <c r="EJ961" s="113"/>
      <c r="EK961" s="113"/>
      <c r="EL961" s="113"/>
      <c r="EM961" s="113"/>
      <c r="EN961" s="113"/>
      <c r="EO961" s="113"/>
      <c r="EP961" s="113"/>
      <c r="EQ961" s="113"/>
      <c r="ER961" s="113"/>
    </row>
    <row r="962" spans="1:148">
      <c r="A962" s="113"/>
      <c r="B962" s="113"/>
      <c r="S962" s="113"/>
      <c r="T962" s="113"/>
      <c r="U962" s="113"/>
      <c r="V962" s="113"/>
      <c r="W962" s="113"/>
      <c r="X962" s="113"/>
      <c r="Y962" s="113"/>
      <c r="Z962" s="113"/>
      <c r="AA962" s="113"/>
      <c r="AB962" s="113"/>
      <c r="AC962" s="113"/>
      <c r="AD962" s="113"/>
      <c r="AE962" s="113"/>
      <c r="AF962" s="113"/>
      <c r="AG962" s="113"/>
      <c r="AH962" s="113"/>
      <c r="AI962" s="113"/>
      <c r="AJ962" s="113"/>
      <c r="AK962" s="113"/>
      <c r="AL962" s="113"/>
      <c r="AM962" s="113"/>
      <c r="AN962" s="113"/>
      <c r="AO962" s="113"/>
      <c r="AP962" s="113"/>
      <c r="AQ962" s="113"/>
      <c r="AR962" s="113"/>
      <c r="AS962" s="113"/>
      <c r="AT962" s="113"/>
      <c r="AU962" s="113"/>
      <c r="AV962" s="113"/>
      <c r="AW962" s="113"/>
      <c r="AX962" s="113"/>
      <c r="AY962" s="113"/>
      <c r="AZ962" s="113"/>
      <c r="BA962" s="113"/>
      <c r="BB962" s="113"/>
      <c r="BC962" s="113"/>
      <c r="BD962" s="113"/>
      <c r="BE962" s="113"/>
      <c r="BF962" s="113"/>
      <c r="BG962" s="113"/>
      <c r="BH962" s="113"/>
      <c r="BI962" s="113"/>
      <c r="BJ962" s="113"/>
      <c r="BK962" s="113"/>
      <c r="BL962" s="113"/>
      <c r="BM962" s="113"/>
      <c r="BN962" s="113"/>
      <c r="BO962" s="113"/>
      <c r="BP962" s="113"/>
      <c r="BQ962" s="113"/>
      <c r="BR962" s="113"/>
      <c r="BS962" s="113"/>
      <c r="BT962" s="113"/>
      <c r="BU962" s="113"/>
      <c r="BV962" s="113"/>
      <c r="BW962" s="113"/>
      <c r="BX962" s="113"/>
      <c r="BY962" s="113"/>
      <c r="BZ962" s="113"/>
      <c r="CA962" s="113"/>
      <c r="CB962" s="113"/>
      <c r="CC962" s="113"/>
      <c r="CD962" s="113"/>
      <c r="CE962" s="113"/>
      <c r="CF962" s="113"/>
      <c r="CG962" s="113"/>
      <c r="CH962" s="113"/>
      <c r="CI962" s="113"/>
      <c r="CJ962" s="113"/>
      <c r="CK962" s="113"/>
      <c r="CL962" s="113"/>
      <c r="CM962" s="113"/>
      <c r="CN962" s="113"/>
      <c r="CO962" s="113"/>
      <c r="CP962" s="113"/>
      <c r="CQ962" s="113"/>
      <c r="CR962" s="113"/>
      <c r="CS962" s="113"/>
      <c r="CT962" s="113"/>
      <c r="CU962" s="113"/>
      <c r="CV962" s="113"/>
      <c r="CW962" s="113"/>
      <c r="CX962" s="113"/>
      <c r="CY962" s="113"/>
      <c r="CZ962" s="113"/>
      <c r="DA962" s="113"/>
      <c r="DB962" s="113"/>
      <c r="DC962" s="113"/>
      <c r="DD962" s="113"/>
      <c r="DE962" s="113"/>
      <c r="DF962" s="113"/>
      <c r="DG962" s="113"/>
      <c r="DH962" s="113"/>
      <c r="DI962" s="113"/>
      <c r="DJ962" s="113"/>
      <c r="DK962" s="113"/>
      <c r="DL962" s="113"/>
      <c r="DM962" s="113"/>
      <c r="DN962" s="113"/>
      <c r="DO962" s="113"/>
      <c r="DP962" s="113"/>
      <c r="DQ962" s="113"/>
      <c r="DR962" s="113"/>
      <c r="DS962" s="113"/>
      <c r="DT962" s="113"/>
      <c r="DU962" s="113"/>
      <c r="DV962" s="113"/>
      <c r="DW962" s="113"/>
      <c r="DX962" s="113"/>
      <c r="DY962" s="113"/>
      <c r="DZ962" s="113"/>
      <c r="EA962" s="113"/>
      <c r="EB962" s="113"/>
      <c r="EC962" s="113"/>
      <c r="ED962" s="113"/>
      <c r="EE962" s="113"/>
      <c r="EF962" s="113"/>
      <c r="EG962" s="113"/>
      <c r="EH962" s="113"/>
      <c r="EI962" s="113"/>
      <c r="EJ962" s="113"/>
      <c r="EK962" s="113"/>
      <c r="EL962" s="113"/>
      <c r="EM962" s="113"/>
      <c r="EN962" s="113"/>
      <c r="EO962" s="113"/>
      <c r="EP962" s="113"/>
      <c r="EQ962" s="113"/>
      <c r="ER962" s="113"/>
    </row>
    <row r="963" spans="1:148">
      <c r="A963" s="113"/>
      <c r="B963" s="113"/>
      <c r="S963" s="113"/>
      <c r="T963" s="113"/>
      <c r="U963" s="113"/>
      <c r="V963" s="113"/>
      <c r="W963" s="113"/>
      <c r="X963" s="113"/>
      <c r="Y963" s="113"/>
      <c r="Z963" s="113"/>
      <c r="AA963" s="113"/>
      <c r="AB963" s="113"/>
      <c r="AC963" s="113"/>
      <c r="AD963" s="113"/>
      <c r="AE963" s="113"/>
      <c r="AF963" s="113"/>
      <c r="AG963" s="113"/>
      <c r="AH963" s="113"/>
      <c r="AI963" s="113"/>
      <c r="AJ963" s="113"/>
      <c r="AK963" s="113"/>
      <c r="AL963" s="113"/>
      <c r="AM963" s="113"/>
      <c r="AN963" s="113"/>
      <c r="AO963" s="113"/>
      <c r="AP963" s="113"/>
      <c r="AQ963" s="113"/>
      <c r="AR963" s="113"/>
      <c r="AS963" s="113"/>
      <c r="AT963" s="113"/>
      <c r="AU963" s="113"/>
      <c r="AV963" s="113"/>
      <c r="AW963" s="113"/>
      <c r="AX963" s="113"/>
      <c r="AY963" s="113"/>
      <c r="AZ963" s="113"/>
      <c r="BA963" s="113"/>
      <c r="BB963" s="113"/>
      <c r="BC963" s="113"/>
      <c r="BD963" s="113"/>
      <c r="BE963" s="113"/>
      <c r="BF963" s="113"/>
      <c r="BG963" s="113"/>
      <c r="BH963" s="113"/>
      <c r="BI963" s="113"/>
      <c r="BJ963" s="113"/>
      <c r="BK963" s="113"/>
      <c r="BL963" s="113"/>
      <c r="BM963" s="113"/>
      <c r="BN963" s="113"/>
      <c r="BO963" s="113"/>
      <c r="BP963" s="113"/>
      <c r="BQ963" s="113"/>
      <c r="BR963" s="113"/>
      <c r="BS963" s="113"/>
      <c r="BT963" s="113"/>
      <c r="BU963" s="113"/>
      <c r="BV963" s="113"/>
      <c r="BW963" s="113"/>
      <c r="BX963" s="113"/>
      <c r="BY963" s="113"/>
      <c r="BZ963" s="113"/>
      <c r="CA963" s="113"/>
      <c r="CB963" s="113"/>
      <c r="CC963" s="113"/>
      <c r="CD963" s="113"/>
      <c r="CE963" s="113"/>
      <c r="CF963" s="113"/>
      <c r="CG963" s="113"/>
      <c r="CH963" s="113"/>
      <c r="CI963" s="113"/>
      <c r="CJ963" s="113"/>
      <c r="CK963" s="113"/>
      <c r="CL963" s="113"/>
      <c r="CM963" s="113"/>
      <c r="CN963" s="113"/>
      <c r="CO963" s="113"/>
      <c r="CP963" s="113"/>
      <c r="CQ963" s="113"/>
      <c r="CR963" s="113"/>
      <c r="CS963" s="113"/>
      <c r="CT963" s="113"/>
      <c r="CU963" s="113"/>
      <c r="CV963" s="113"/>
      <c r="CW963" s="113"/>
      <c r="CX963" s="113"/>
      <c r="CY963" s="113"/>
      <c r="CZ963" s="113"/>
      <c r="DA963" s="113"/>
      <c r="DB963" s="113"/>
      <c r="DC963" s="113"/>
      <c r="DD963" s="113"/>
      <c r="DE963" s="113"/>
      <c r="DF963" s="113"/>
      <c r="DG963" s="113"/>
      <c r="DH963" s="113"/>
      <c r="DI963" s="113"/>
      <c r="DJ963" s="113"/>
      <c r="DK963" s="113"/>
      <c r="DL963" s="113"/>
      <c r="DM963" s="113"/>
      <c r="DN963" s="113"/>
      <c r="DO963" s="113"/>
      <c r="DP963" s="113"/>
      <c r="DQ963" s="113"/>
      <c r="DR963" s="113"/>
      <c r="DS963" s="113"/>
      <c r="DT963" s="113"/>
      <c r="DU963" s="113"/>
      <c r="DV963" s="113"/>
      <c r="DW963" s="113"/>
      <c r="DX963" s="113"/>
      <c r="DY963" s="113"/>
      <c r="DZ963" s="113"/>
      <c r="EA963" s="113"/>
      <c r="EB963" s="113"/>
      <c r="EC963" s="113"/>
      <c r="ED963" s="113"/>
      <c r="EE963" s="113"/>
      <c r="EF963" s="113"/>
      <c r="EG963" s="113"/>
      <c r="EH963" s="113"/>
      <c r="EI963" s="113"/>
      <c r="EJ963" s="113"/>
      <c r="EK963" s="113"/>
      <c r="EL963" s="113"/>
      <c r="EM963" s="113"/>
      <c r="EN963" s="113"/>
      <c r="EO963" s="113"/>
      <c r="EP963" s="113"/>
      <c r="EQ963" s="113"/>
      <c r="ER963" s="113"/>
    </row>
    <row r="964" spans="1:148">
      <c r="A964" s="113"/>
      <c r="B964" s="113"/>
      <c r="S964" s="113"/>
      <c r="T964" s="113"/>
      <c r="U964" s="113"/>
      <c r="V964" s="113"/>
      <c r="W964" s="113"/>
      <c r="X964" s="113"/>
      <c r="Y964" s="113"/>
      <c r="Z964" s="113"/>
      <c r="AA964" s="113"/>
      <c r="AB964" s="113"/>
      <c r="AC964" s="113"/>
      <c r="AD964" s="113"/>
      <c r="AE964" s="113"/>
      <c r="AF964" s="113"/>
      <c r="AG964" s="113"/>
      <c r="AH964" s="113"/>
      <c r="AI964" s="113"/>
      <c r="AJ964" s="113"/>
      <c r="AK964" s="113"/>
      <c r="AL964" s="113"/>
      <c r="AM964" s="113"/>
      <c r="AN964" s="113"/>
      <c r="AO964" s="113"/>
      <c r="AP964" s="113"/>
      <c r="AQ964" s="113"/>
      <c r="AR964" s="113"/>
      <c r="AS964" s="113"/>
      <c r="AT964" s="113"/>
      <c r="AU964" s="113"/>
      <c r="AV964" s="113"/>
      <c r="AW964" s="113"/>
      <c r="AX964" s="113"/>
      <c r="AY964" s="113"/>
      <c r="AZ964" s="113"/>
      <c r="BA964" s="113"/>
      <c r="BB964" s="113"/>
      <c r="BC964" s="113"/>
      <c r="BD964" s="113"/>
      <c r="BE964" s="113"/>
      <c r="BF964" s="113"/>
      <c r="BG964" s="113"/>
      <c r="BH964" s="113"/>
      <c r="BI964" s="113"/>
      <c r="BJ964" s="113"/>
      <c r="BK964" s="113"/>
      <c r="BL964" s="113"/>
      <c r="BM964" s="113"/>
      <c r="BN964" s="113"/>
      <c r="BO964" s="113"/>
      <c r="BP964" s="113"/>
      <c r="BQ964" s="113"/>
      <c r="BR964" s="113"/>
      <c r="BS964" s="113"/>
      <c r="BT964" s="113"/>
      <c r="BU964" s="113"/>
      <c r="BV964" s="113"/>
      <c r="BW964" s="113"/>
      <c r="BX964" s="113"/>
      <c r="BY964" s="113"/>
      <c r="BZ964" s="113"/>
      <c r="CA964" s="113"/>
      <c r="CB964" s="113"/>
      <c r="CC964" s="113"/>
      <c r="CD964" s="113"/>
      <c r="CE964" s="113"/>
      <c r="CF964" s="113"/>
      <c r="CG964" s="113"/>
      <c r="CH964" s="113"/>
      <c r="CI964" s="113"/>
      <c r="CJ964" s="113"/>
      <c r="CK964" s="113"/>
      <c r="CL964" s="113"/>
      <c r="CM964" s="113"/>
      <c r="CN964" s="113"/>
      <c r="CO964" s="113"/>
      <c r="CP964" s="113"/>
      <c r="CQ964" s="113"/>
      <c r="CR964" s="113"/>
      <c r="CS964" s="113"/>
      <c r="CT964" s="113"/>
      <c r="CU964" s="113"/>
      <c r="CV964" s="113"/>
      <c r="CW964" s="113"/>
      <c r="CX964" s="113"/>
      <c r="CY964" s="113"/>
      <c r="CZ964" s="113"/>
      <c r="DA964" s="113"/>
      <c r="DB964" s="113"/>
      <c r="DC964" s="113"/>
      <c r="DD964" s="113"/>
      <c r="DE964" s="113"/>
      <c r="DF964" s="113"/>
      <c r="DG964" s="113"/>
      <c r="DH964" s="113"/>
      <c r="DI964" s="113"/>
      <c r="DJ964" s="113"/>
      <c r="DK964" s="113"/>
      <c r="DL964" s="113"/>
      <c r="DM964" s="113"/>
      <c r="DN964" s="113"/>
      <c r="DO964" s="113"/>
      <c r="DP964" s="113"/>
      <c r="DQ964" s="113"/>
      <c r="DR964" s="113"/>
      <c r="DS964" s="113"/>
      <c r="DT964" s="113"/>
      <c r="DU964" s="113"/>
      <c r="DV964" s="113"/>
      <c r="DW964" s="113"/>
      <c r="DX964" s="113"/>
      <c r="DY964" s="113"/>
      <c r="DZ964" s="113"/>
      <c r="EA964" s="113"/>
      <c r="EB964" s="113"/>
      <c r="EC964" s="113"/>
      <c r="ED964" s="113"/>
      <c r="EE964" s="113"/>
      <c r="EF964" s="113"/>
      <c r="EG964" s="113"/>
      <c r="EH964" s="113"/>
      <c r="EI964" s="113"/>
      <c r="EJ964" s="113"/>
      <c r="EK964" s="113"/>
      <c r="EL964" s="113"/>
      <c r="EM964" s="113"/>
      <c r="EN964" s="113"/>
      <c r="EO964" s="113"/>
      <c r="EP964" s="113"/>
      <c r="EQ964" s="113"/>
      <c r="ER964" s="113"/>
    </row>
    <row r="965" spans="1:148">
      <c r="A965" s="113"/>
      <c r="B965" s="113"/>
      <c r="S965" s="113"/>
      <c r="T965" s="113"/>
      <c r="U965" s="113"/>
      <c r="V965" s="113"/>
      <c r="W965" s="113"/>
      <c r="X965" s="113"/>
      <c r="Y965" s="113"/>
      <c r="Z965" s="113"/>
      <c r="AA965" s="113"/>
      <c r="AB965" s="113"/>
      <c r="AC965" s="113"/>
      <c r="AD965" s="113"/>
      <c r="AE965" s="113"/>
      <c r="AF965" s="113"/>
      <c r="AG965" s="113"/>
      <c r="AH965" s="113"/>
      <c r="AI965" s="113"/>
      <c r="AJ965" s="113"/>
      <c r="AK965" s="113"/>
      <c r="AL965" s="113"/>
      <c r="AM965" s="113"/>
      <c r="AN965" s="113"/>
      <c r="AO965" s="113"/>
      <c r="AP965" s="113"/>
      <c r="AQ965" s="113"/>
      <c r="AR965" s="113"/>
      <c r="AS965" s="113"/>
      <c r="AT965" s="113"/>
      <c r="AU965" s="113"/>
      <c r="AV965" s="113"/>
      <c r="AW965" s="113"/>
      <c r="AX965" s="113"/>
      <c r="AY965" s="113"/>
      <c r="AZ965" s="113"/>
      <c r="BA965" s="113"/>
      <c r="BB965" s="113"/>
      <c r="BC965" s="113"/>
      <c r="BD965" s="113"/>
      <c r="BE965" s="113"/>
      <c r="BF965" s="113"/>
      <c r="BG965" s="113"/>
      <c r="BH965" s="113"/>
      <c r="BI965" s="113"/>
      <c r="BJ965" s="113"/>
      <c r="BK965" s="113"/>
      <c r="BL965" s="113"/>
      <c r="BM965" s="113"/>
      <c r="BN965" s="113"/>
      <c r="BO965" s="113"/>
      <c r="BP965" s="113"/>
      <c r="BQ965" s="113"/>
      <c r="BR965" s="113"/>
      <c r="BS965" s="113"/>
      <c r="BT965" s="113"/>
      <c r="BU965" s="113"/>
      <c r="BV965" s="113"/>
      <c r="BW965" s="113"/>
      <c r="BX965" s="113"/>
      <c r="BY965" s="113"/>
      <c r="BZ965" s="113"/>
      <c r="CA965" s="113"/>
      <c r="CB965" s="113"/>
      <c r="CC965" s="113"/>
      <c r="CD965" s="113"/>
      <c r="CE965" s="113"/>
      <c r="CF965" s="113"/>
      <c r="CG965" s="113"/>
      <c r="CH965" s="113"/>
      <c r="CI965" s="113"/>
      <c r="CJ965" s="113"/>
      <c r="CK965" s="113"/>
      <c r="CL965" s="113"/>
      <c r="CM965" s="113"/>
      <c r="CN965" s="113"/>
      <c r="CO965" s="113"/>
      <c r="CP965" s="113"/>
      <c r="CQ965" s="113"/>
      <c r="CR965" s="113"/>
      <c r="CS965" s="113"/>
      <c r="CT965" s="113"/>
      <c r="CU965" s="113"/>
      <c r="CV965" s="113"/>
      <c r="CW965" s="113"/>
      <c r="CX965" s="113"/>
      <c r="CY965" s="113"/>
      <c r="CZ965" s="113"/>
      <c r="DA965" s="113"/>
      <c r="DB965" s="113"/>
      <c r="DC965" s="113"/>
      <c r="DD965" s="113"/>
      <c r="DE965" s="113"/>
      <c r="DF965" s="113"/>
      <c r="DG965" s="113"/>
      <c r="DH965" s="113"/>
      <c r="DI965" s="113"/>
      <c r="DJ965" s="113"/>
      <c r="DK965" s="113"/>
      <c r="DL965" s="113"/>
      <c r="DM965" s="113"/>
      <c r="DN965" s="113"/>
      <c r="DO965" s="113"/>
      <c r="DP965" s="113"/>
      <c r="DQ965" s="113"/>
      <c r="DR965" s="113"/>
      <c r="DS965" s="113"/>
      <c r="DT965" s="113"/>
      <c r="DU965" s="113"/>
      <c r="DV965" s="113"/>
      <c r="DW965" s="113"/>
      <c r="DX965" s="113"/>
      <c r="DY965" s="113"/>
      <c r="DZ965" s="113"/>
      <c r="EA965" s="113"/>
      <c r="EB965" s="113"/>
      <c r="EC965" s="113"/>
      <c r="ED965" s="113"/>
      <c r="EE965" s="113"/>
      <c r="EF965" s="113"/>
      <c r="EG965" s="113"/>
      <c r="EH965" s="113"/>
      <c r="EI965" s="113"/>
      <c r="EJ965" s="113"/>
      <c r="EK965" s="113"/>
      <c r="EL965" s="113"/>
      <c r="EM965" s="113"/>
      <c r="EN965" s="113"/>
      <c r="EO965" s="113"/>
      <c r="EP965" s="113"/>
      <c r="EQ965" s="113"/>
      <c r="ER965" s="113"/>
    </row>
    <row r="966" spans="1:148">
      <c r="A966" s="113"/>
      <c r="B966" s="113"/>
      <c r="S966" s="113"/>
      <c r="T966" s="113"/>
      <c r="U966" s="113"/>
      <c r="V966" s="113"/>
      <c r="W966" s="113"/>
      <c r="X966" s="113"/>
      <c r="Y966" s="113"/>
      <c r="Z966" s="113"/>
      <c r="AA966" s="113"/>
      <c r="AB966" s="113"/>
      <c r="AC966" s="113"/>
      <c r="AD966" s="113"/>
      <c r="AE966" s="113"/>
      <c r="AF966" s="113"/>
      <c r="AG966" s="113"/>
      <c r="AH966" s="113"/>
      <c r="AI966" s="113"/>
      <c r="AJ966" s="113"/>
      <c r="AK966" s="113"/>
      <c r="AL966" s="113"/>
      <c r="AM966" s="113"/>
      <c r="AN966" s="113"/>
      <c r="AO966" s="113"/>
      <c r="AP966" s="113"/>
      <c r="AQ966" s="113"/>
      <c r="AR966" s="113"/>
      <c r="AS966" s="113"/>
      <c r="AT966" s="113"/>
      <c r="AU966" s="113"/>
      <c r="AV966" s="113"/>
      <c r="AW966" s="113"/>
      <c r="AX966" s="113"/>
      <c r="AY966" s="113"/>
      <c r="AZ966" s="113"/>
      <c r="BA966" s="113"/>
      <c r="BB966" s="113"/>
      <c r="BC966" s="113"/>
      <c r="BD966" s="113"/>
      <c r="BE966" s="113"/>
      <c r="BF966" s="113"/>
      <c r="BG966" s="113"/>
      <c r="BH966" s="113"/>
      <c r="BI966" s="113"/>
      <c r="BJ966" s="113"/>
      <c r="BK966" s="113"/>
      <c r="BL966" s="113"/>
      <c r="BM966" s="113"/>
      <c r="BN966" s="113"/>
      <c r="BO966" s="113"/>
      <c r="BP966" s="113"/>
      <c r="BQ966" s="113"/>
      <c r="BR966" s="113"/>
      <c r="BS966" s="113"/>
      <c r="BT966" s="113"/>
      <c r="BU966" s="113"/>
      <c r="BV966" s="113"/>
      <c r="BW966" s="113"/>
      <c r="BX966" s="113"/>
      <c r="BY966" s="113"/>
      <c r="BZ966" s="113"/>
      <c r="CA966" s="113"/>
      <c r="CB966" s="113"/>
      <c r="CC966" s="113"/>
      <c r="CD966" s="113"/>
      <c r="CE966" s="113"/>
      <c r="CF966" s="113"/>
      <c r="CG966" s="113"/>
      <c r="CH966" s="113"/>
      <c r="CI966" s="113"/>
      <c r="CJ966" s="113"/>
      <c r="CK966" s="113"/>
      <c r="CL966" s="113"/>
      <c r="CM966" s="113"/>
      <c r="CN966" s="113"/>
      <c r="CO966" s="113"/>
      <c r="CP966" s="113"/>
      <c r="CQ966" s="113"/>
      <c r="CR966" s="113"/>
      <c r="CS966" s="113"/>
      <c r="CT966" s="113"/>
      <c r="CU966" s="113"/>
      <c r="CV966" s="113"/>
      <c r="CW966" s="113"/>
      <c r="CX966" s="113"/>
      <c r="CY966" s="113"/>
      <c r="CZ966" s="113"/>
      <c r="DA966" s="113"/>
      <c r="DB966" s="113"/>
      <c r="DC966" s="113"/>
      <c r="DD966" s="113"/>
      <c r="DE966" s="113"/>
      <c r="DF966" s="113"/>
      <c r="DG966" s="113"/>
      <c r="DH966" s="113"/>
      <c r="DI966" s="113"/>
      <c r="DJ966" s="113"/>
      <c r="DK966" s="113"/>
      <c r="DL966" s="113"/>
      <c r="DM966" s="113"/>
      <c r="DN966" s="113"/>
      <c r="DO966" s="113"/>
      <c r="DP966" s="113"/>
      <c r="DQ966" s="113"/>
      <c r="DR966" s="113"/>
      <c r="DS966" s="113"/>
      <c r="DT966" s="113"/>
      <c r="DU966" s="113"/>
      <c r="DV966" s="113"/>
      <c r="DW966" s="113"/>
      <c r="DX966" s="113"/>
      <c r="DY966" s="113"/>
      <c r="DZ966" s="113"/>
      <c r="EA966" s="113"/>
      <c r="EB966" s="113"/>
      <c r="EC966" s="113"/>
      <c r="ED966" s="113"/>
      <c r="EE966" s="113"/>
      <c r="EF966" s="113"/>
      <c r="EG966" s="113"/>
      <c r="EH966" s="113"/>
      <c r="EI966" s="113"/>
      <c r="EJ966" s="113"/>
      <c r="EK966" s="113"/>
      <c r="EL966" s="113"/>
      <c r="EM966" s="113"/>
      <c r="EN966" s="113"/>
      <c r="EO966" s="113"/>
      <c r="EP966" s="113"/>
      <c r="EQ966" s="113"/>
      <c r="ER966" s="113"/>
    </row>
    <row r="967" spans="1:148">
      <c r="A967" s="113"/>
      <c r="B967" s="113"/>
      <c r="S967" s="113"/>
      <c r="T967" s="113"/>
      <c r="U967" s="113"/>
      <c r="V967" s="113"/>
      <c r="W967" s="113"/>
      <c r="X967" s="113"/>
      <c r="Y967" s="113"/>
      <c r="Z967" s="113"/>
      <c r="AA967" s="113"/>
      <c r="AB967" s="113"/>
      <c r="AC967" s="113"/>
      <c r="AD967" s="113"/>
      <c r="AE967" s="113"/>
      <c r="AF967" s="113"/>
      <c r="AG967" s="113"/>
      <c r="AH967" s="113"/>
      <c r="AI967" s="113"/>
      <c r="AJ967" s="113"/>
      <c r="AK967" s="113"/>
      <c r="AL967" s="113"/>
      <c r="AM967" s="113"/>
      <c r="AN967" s="113"/>
      <c r="AO967" s="113"/>
      <c r="AP967" s="113"/>
      <c r="AQ967" s="113"/>
      <c r="AR967" s="113"/>
      <c r="AS967" s="113"/>
      <c r="AT967" s="113"/>
      <c r="AU967" s="113"/>
      <c r="AV967" s="113"/>
      <c r="AW967" s="113"/>
      <c r="AX967" s="113"/>
      <c r="AY967" s="113"/>
      <c r="AZ967" s="113"/>
      <c r="BA967" s="113"/>
      <c r="BB967" s="113"/>
      <c r="BC967" s="113"/>
      <c r="BD967" s="113"/>
      <c r="BE967" s="113"/>
      <c r="BF967" s="113"/>
      <c r="BG967" s="113"/>
      <c r="BH967" s="113"/>
      <c r="BI967" s="113"/>
      <c r="BJ967" s="113"/>
      <c r="BK967" s="113"/>
      <c r="BL967" s="113"/>
      <c r="BM967" s="113"/>
      <c r="BN967" s="113"/>
      <c r="BO967" s="113"/>
      <c r="BP967" s="113"/>
      <c r="BQ967" s="113"/>
      <c r="BR967" s="113"/>
      <c r="BS967" s="113"/>
      <c r="BT967" s="113"/>
      <c r="BU967" s="113"/>
      <c r="BV967" s="113"/>
      <c r="BW967" s="113"/>
      <c r="BX967" s="113"/>
      <c r="BY967" s="113"/>
      <c r="BZ967" s="113"/>
      <c r="CA967" s="113"/>
      <c r="CB967" s="113"/>
      <c r="CC967" s="113"/>
      <c r="CD967" s="113"/>
      <c r="CE967" s="113"/>
      <c r="CF967" s="113"/>
      <c r="CG967" s="113"/>
      <c r="CH967" s="113"/>
      <c r="CI967" s="113"/>
      <c r="CJ967" s="113"/>
      <c r="CK967" s="113"/>
      <c r="CL967" s="113"/>
      <c r="CM967" s="113"/>
      <c r="CN967" s="113"/>
      <c r="CO967" s="113"/>
      <c r="CP967" s="113"/>
      <c r="CQ967" s="113"/>
      <c r="CR967" s="113"/>
      <c r="CS967" s="113"/>
      <c r="CT967" s="113"/>
      <c r="CU967" s="113"/>
      <c r="CV967" s="113"/>
      <c r="CW967" s="113"/>
      <c r="CX967" s="113"/>
      <c r="CY967" s="113"/>
      <c r="CZ967" s="113"/>
      <c r="DA967" s="113"/>
      <c r="DB967" s="113"/>
      <c r="DC967" s="113"/>
      <c r="DD967" s="113"/>
      <c r="DE967" s="113"/>
      <c r="DF967" s="113"/>
      <c r="DG967" s="113"/>
      <c r="DH967" s="113"/>
      <c r="DI967" s="113"/>
      <c r="DJ967" s="113"/>
      <c r="DK967" s="113"/>
      <c r="DL967" s="113"/>
      <c r="DM967" s="113"/>
      <c r="DN967" s="113"/>
      <c r="DO967" s="113"/>
      <c r="DP967" s="113"/>
      <c r="DQ967" s="113"/>
      <c r="DR967" s="113"/>
      <c r="DS967" s="113"/>
      <c r="DT967" s="113"/>
      <c r="DU967" s="113"/>
      <c r="DV967" s="113"/>
      <c r="DW967" s="113"/>
      <c r="DX967" s="113"/>
      <c r="DY967" s="113"/>
      <c r="DZ967" s="113"/>
      <c r="EA967" s="113"/>
      <c r="EB967" s="113"/>
      <c r="EC967" s="113"/>
      <c r="ED967" s="113"/>
      <c r="EE967" s="113"/>
      <c r="EF967" s="113"/>
      <c r="EG967" s="113"/>
      <c r="EH967" s="113"/>
      <c r="EI967" s="113"/>
      <c r="EJ967" s="113"/>
      <c r="EK967" s="113"/>
      <c r="EL967" s="113"/>
      <c r="EM967" s="113"/>
      <c r="EN967" s="113"/>
      <c r="EO967" s="113"/>
      <c r="EP967" s="113"/>
      <c r="EQ967" s="113"/>
      <c r="ER967" s="113"/>
    </row>
    <row r="968" spans="1:148">
      <c r="A968" s="113"/>
      <c r="B968" s="113"/>
      <c r="S968" s="113"/>
      <c r="T968" s="113"/>
      <c r="U968" s="113"/>
      <c r="V968" s="113"/>
      <c r="W968" s="113"/>
      <c r="X968" s="113"/>
      <c r="Y968" s="113"/>
      <c r="Z968" s="113"/>
      <c r="AA968" s="113"/>
      <c r="AB968" s="113"/>
      <c r="AC968" s="113"/>
      <c r="AD968" s="113"/>
      <c r="AE968" s="113"/>
      <c r="AF968" s="113"/>
      <c r="AG968" s="113"/>
      <c r="AH968" s="113"/>
      <c r="AI968" s="113"/>
      <c r="AJ968" s="113"/>
      <c r="AK968" s="113"/>
      <c r="AL968" s="113"/>
      <c r="AM968" s="113"/>
      <c r="AN968" s="113"/>
      <c r="AO968" s="113"/>
      <c r="AP968" s="113"/>
      <c r="AQ968" s="113"/>
      <c r="AR968" s="113"/>
      <c r="AS968" s="113"/>
      <c r="AT968" s="113"/>
      <c r="AU968" s="113"/>
      <c r="AV968" s="113"/>
      <c r="AW968" s="113"/>
      <c r="AX968" s="113"/>
      <c r="AY968" s="113"/>
      <c r="AZ968" s="113"/>
      <c r="BA968" s="113"/>
      <c r="BB968" s="113"/>
      <c r="BC968" s="113"/>
      <c r="BD968" s="113"/>
      <c r="BE968" s="113"/>
      <c r="BF968" s="113"/>
      <c r="BG968" s="113"/>
      <c r="BH968" s="113"/>
      <c r="BI968" s="113"/>
      <c r="BJ968" s="113"/>
      <c r="BK968" s="113"/>
      <c r="BL968" s="113"/>
      <c r="BM968" s="113"/>
      <c r="BN968" s="113"/>
      <c r="BO968" s="113"/>
      <c r="BP968" s="113"/>
      <c r="BQ968" s="113"/>
      <c r="BR968" s="113"/>
      <c r="BS968" s="113"/>
      <c r="BT968" s="113"/>
      <c r="BU968" s="113"/>
      <c r="BV968" s="113"/>
      <c r="BW968" s="113"/>
      <c r="BX968" s="113"/>
      <c r="BY968" s="113"/>
      <c r="BZ968" s="113"/>
      <c r="CA968" s="113"/>
      <c r="CB968" s="113"/>
      <c r="CC968" s="113"/>
      <c r="CD968" s="113"/>
      <c r="CE968" s="113"/>
      <c r="CF968" s="113"/>
      <c r="CG968" s="113"/>
      <c r="CH968" s="113"/>
      <c r="CI968" s="113"/>
      <c r="CJ968" s="113"/>
      <c r="CK968" s="113"/>
      <c r="CL968" s="113"/>
      <c r="CM968" s="113"/>
      <c r="CN968" s="113"/>
      <c r="CO968" s="113"/>
      <c r="CP968" s="113"/>
      <c r="CQ968" s="113"/>
      <c r="CR968" s="113"/>
      <c r="CS968" s="113"/>
      <c r="CT968" s="113"/>
      <c r="CU968" s="113"/>
      <c r="CV968" s="113"/>
      <c r="CW968" s="113"/>
      <c r="CX968" s="113"/>
      <c r="CY968" s="113"/>
      <c r="CZ968" s="113"/>
      <c r="DA968" s="113"/>
      <c r="DB968" s="113"/>
      <c r="DC968" s="113"/>
      <c r="DD968" s="113"/>
      <c r="DE968" s="113"/>
      <c r="DF968" s="113"/>
      <c r="DG968" s="113"/>
      <c r="DH968" s="113"/>
      <c r="DI968" s="113"/>
      <c r="DJ968" s="113"/>
      <c r="DK968" s="113"/>
      <c r="DL968" s="113"/>
      <c r="DM968" s="113"/>
      <c r="DN968" s="113"/>
      <c r="DO968" s="113"/>
      <c r="DP968" s="113"/>
      <c r="DQ968" s="113"/>
      <c r="DR968" s="113"/>
      <c r="DS968" s="113"/>
      <c r="DT968" s="113"/>
      <c r="DU968" s="113"/>
      <c r="DV968" s="113"/>
      <c r="DW968" s="113"/>
      <c r="DX968" s="113"/>
      <c r="DY968" s="113"/>
      <c r="DZ968" s="113"/>
      <c r="EA968" s="113"/>
      <c r="EB968" s="113"/>
      <c r="EC968" s="113"/>
      <c r="ED968" s="113"/>
      <c r="EE968" s="113"/>
      <c r="EF968" s="113"/>
      <c r="EG968" s="113"/>
      <c r="EH968" s="113"/>
      <c r="EI968" s="113"/>
      <c r="EJ968" s="113"/>
      <c r="EK968" s="113"/>
      <c r="EL968" s="113"/>
      <c r="EM968" s="113"/>
      <c r="EN968" s="113"/>
      <c r="EO968" s="113"/>
      <c r="EP968" s="113"/>
      <c r="EQ968" s="113"/>
      <c r="ER968" s="113"/>
    </row>
    <row r="969" spans="1:148">
      <c r="A969" s="113"/>
      <c r="B969" s="113"/>
      <c r="S969" s="113"/>
      <c r="T969" s="113"/>
      <c r="U969" s="113"/>
      <c r="V969" s="113"/>
      <c r="W969" s="113"/>
      <c r="X969" s="113"/>
      <c r="Y969" s="113"/>
      <c r="Z969" s="113"/>
      <c r="AA969" s="113"/>
      <c r="AB969" s="113"/>
      <c r="AC969" s="113"/>
      <c r="AD969" s="113"/>
      <c r="AE969" s="113"/>
      <c r="AF969" s="113"/>
      <c r="AG969" s="113"/>
      <c r="AH969" s="113"/>
      <c r="AI969" s="113"/>
      <c r="AJ969" s="113"/>
      <c r="AK969" s="113"/>
      <c r="AL969" s="113"/>
      <c r="AM969" s="113"/>
      <c r="AN969" s="113"/>
      <c r="AO969" s="113"/>
      <c r="AP969" s="113"/>
      <c r="AQ969" s="113"/>
      <c r="AR969" s="113"/>
      <c r="AS969" s="113"/>
      <c r="AT969" s="113"/>
      <c r="AU969" s="113"/>
      <c r="AV969" s="113"/>
      <c r="AW969" s="113"/>
      <c r="AX969" s="113"/>
      <c r="AY969" s="113"/>
      <c r="AZ969" s="113"/>
      <c r="BA969" s="113"/>
      <c r="BB969" s="113"/>
      <c r="BC969" s="113"/>
      <c r="BD969" s="113"/>
      <c r="BE969" s="113"/>
      <c r="BF969" s="113"/>
      <c r="BG969" s="113"/>
      <c r="BH969" s="113"/>
      <c r="BI969" s="113"/>
      <c r="BJ969" s="113"/>
      <c r="BK969" s="113"/>
      <c r="BL969" s="113"/>
      <c r="BM969" s="113"/>
      <c r="BN969" s="113"/>
      <c r="BO969" s="113"/>
      <c r="BP969" s="113"/>
      <c r="BQ969" s="113"/>
      <c r="BR969" s="113"/>
      <c r="BS969" s="113"/>
      <c r="BT969" s="113"/>
      <c r="BU969" s="113"/>
      <c r="BV969" s="113"/>
      <c r="BW969" s="113"/>
      <c r="BX969" s="113"/>
      <c r="BY969" s="113"/>
      <c r="BZ969" s="113"/>
      <c r="CA969" s="113"/>
      <c r="CB969" s="113"/>
      <c r="CC969" s="113"/>
      <c r="CD969" s="113"/>
      <c r="CE969" s="113"/>
      <c r="CF969" s="113"/>
      <c r="CG969" s="113"/>
      <c r="CH969" s="113"/>
      <c r="CI969" s="113"/>
      <c r="CJ969" s="113"/>
      <c r="CK969" s="113"/>
      <c r="CL969" s="113"/>
      <c r="CM969" s="113"/>
      <c r="CN969" s="113"/>
      <c r="CO969" s="113"/>
      <c r="CP969" s="113"/>
      <c r="CQ969" s="113"/>
      <c r="CR969" s="113"/>
      <c r="CS969" s="113"/>
      <c r="CT969" s="113"/>
      <c r="CU969" s="113"/>
      <c r="CV969" s="113"/>
      <c r="CW969" s="113"/>
      <c r="CX969" s="113"/>
      <c r="CY969" s="113"/>
      <c r="CZ969" s="113"/>
      <c r="DA969" s="113"/>
      <c r="DB969" s="113"/>
      <c r="DC969" s="113"/>
      <c r="DD969" s="113"/>
      <c r="DE969" s="113"/>
      <c r="DF969" s="113"/>
      <c r="DG969" s="113"/>
      <c r="DH969" s="113"/>
      <c r="DI969" s="113"/>
      <c r="DJ969" s="113"/>
      <c r="DK969" s="113"/>
      <c r="DL969" s="113"/>
      <c r="DM969" s="113"/>
      <c r="DN969" s="113"/>
      <c r="DO969" s="113"/>
      <c r="DP969" s="113"/>
      <c r="DQ969" s="113"/>
      <c r="DR969" s="113"/>
      <c r="DS969" s="113"/>
      <c r="DT969" s="113"/>
      <c r="DU969" s="113"/>
      <c r="DV969" s="113"/>
      <c r="DW969" s="113"/>
      <c r="DX969" s="113"/>
      <c r="DY969" s="113"/>
      <c r="DZ969" s="113"/>
      <c r="EA969" s="113"/>
      <c r="EB969" s="113"/>
      <c r="EC969" s="113"/>
      <c r="ED969" s="113"/>
      <c r="EE969" s="113"/>
      <c r="EF969" s="113"/>
      <c r="EG969" s="113"/>
      <c r="EH969" s="113"/>
      <c r="EI969" s="113"/>
      <c r="EJ969" s="113"/>
      <c r="EK969" s="113"/>
      <c r="EL969" s="113"/>
      <c r="EM969" s="113"/>
      <c r="EN969" s="113"/>
      <c r="EO969" s="113"/>
      <c r="EP969" s="113"/>
      <c r="EQ969" s="113"/>
      <c r="ER969" s="113"/>
    </row>
    <row r="970" spans="1:148">
      <c r="A970" s="113"/>
      <c r="B970" s="113"/>
      <c r="S970" s="113"/>
      <c r="T970" s="113"/>
      <c r="U970" s="113"/>
      <c r="V970" s="113"/>
      <c r="W970" s="113"/>
      <c r="X970" s="113"/>
      <c r="Y970" s="113"/>
      <c r="Z970" s="113"/>
      <c r="AA970" s="113"/>
      <c r="AB970" s="113"/>
      <c r="AC970" s="113"/>
      <c r="AD970" s="113"/>
      <c r="AE970" s="113"/>
      <c r="AF970" s="113"/>
      <c r="AG970" s="113"/>
      <c r="AH970" s="113"/>
      <c r="AI970" s="113"/>
      <c r="AJ970" s="113"/>
      <c r="AK970" s="113"/>
      <c r="AL970" s="113"/>
      <c r="AM970" s="113"/>
      <c r="AN970" s="113"/>
      <c r="AO970" s="113"/>
      <c r="AP970" s="113"/>
      <c r="AQ970" s="113"/>
      <c r="AR970" s="113"/>
      <c r="AS970" s="113"/>
      <c r="AT970" s="113"/>
      <c r="AU970" s="113"/>
      <c r="AV970" s="113"/>
      <c r="AW970" s="113"/>
      <c r="AX970" s="113"/>
      <c r="AY970" s="113"/>
      <c r="AZ970" s="113"/>
      <c r="BA970" s="113"/>
      <c r="BB970" s="113"/>
      <c r="BC970" s="113"/>
      <c r="BD970" s="113"/>
      <c r="BE970" s="113"/>
      <c r="BF970" s="113"/>
      <c r="BG970" s="113"/>
      <c r="BH970" s="113"/>
      <c r="BI970" s="113"/>
      <c r="BJ970" s="113"/>
      <c r="BK970" s="113"/>
      <c r="BL970" s="113"/>
      <c r="BM970" s="113"/>
      <c r="BN970" s="113"/>
      <c r="BO970" s="113"/>
      <c r="BP970" s="113"/>
      <c r="BQ970" s="113"/>
      <c r="BR970" s="113"/>
      <c r="BS970" s="113"/>
      <c r="BT970" s="113"/>
      <c r="BU970" s="113"/>
      <c r="BV970" s="113"/>
      <c r="BW970" s="113"/>
      <c r="BX970" s="113"/>
      <c r="BY970" s="113"/>
      <c r="BZ970" s="113"/>
      <c r="CA970" s="113"/>
      <c r="CB970" s="113"/>
      <c r="CC970" s="113"/>
      <c r="CD970" s="113"/>
      <c r="CE970" s="113"/>
      <c r="CF970" s="113"/>
      <c r="CG970" s="113"/>
      <c r="CH970" s="113"/>
      <c r="CI970" s="113"/>
      <c r="CJ970" s="113"/>
      <c r="CK970" s="113"/>
      <c r="CL970" s="113"/>
      <c r="CM970" s="113"/>
      <c r="CN970" s="113"/>
      <c r="CO970" s="113"/>
      <c r="CP970" s="113"/>
      <c r="CQ970" s="113"/>
      <c r="CR970" s="113"/>
      <c r="CS970" s="113"/>
      <c r="CT970" s="113"/>
      <c r="CU970" s="113"/>
      <c r="CV970" s="113"/>
      <c r="CW970" s="113"/>
      <c r="CX970" s="113"/>
      <c r="CY970" s="113"/>
      <c r="CZ970" s="113"/>
      <c r="DA970" s="113"/>
      <c r="DB970" s="113"/>
      <c r="DC970" s="113"/>
      <c r="DD970" s="113"/>
      <c r="DE970" s="113"/>
      <c r="DF970" s="113"/>
      <c r="DG970" s="113"/>
      <c r="DH970" s="113"/>
      <c r="DI970" s="113"/>
      <c r="DJ970" s="113"/>
      <c r="DK970" s="113"/>
      <c r="DL970" s="113"/>
      <c r="DM970" s="113"/>
      <c r="DN970" s="113"/>
      <c r="DO970" s="113"/>
      <c r="DP970" s="113"/>
      <c r="DQ970" s="113"/>
      <c r="DR970" s="113"/>
      <c r="DS970" s="113"/>
      <c r="DT970" s="113"/>
      <c r="DU970" s="113"/>
      <c r="DV970" s="113"/>
      <c r="DW970" s="113"/>
      <c r="DX970" s="113"/>
      <c r="DY970" s="113"/>
      <c r="DZ970" s="113"/>
      <c r="EA970" s="113"/>
      <c r="EB970" s="113"/>
      <c r="EC970" s="113"/>
      <c r="ED970" s="113"/>
      <c r="EE970" s="113"/>
      <c r="EF970" s="113"/>
      <c r="EG970" s="113"/>
      <c r="EH970" s="113"/>
      <c r="EI970" s="113"/>
      <c r="EJ970" s="113"/>
      <c r="EK970" s="113"/>
      <c r="EL970" s="113"/>
      <c r="EM970" s="113"/>
      <c r="EN970" s="113"/>
      <c r="EO970" s="113"/>
      <c r="EP970" s="113"/>
      <c r="EQ970" s="113"/>
      <c r="ER970" s="113"/>
    </row>
    <row r="971" spans="1:148">
      <c r="A971" s="113"/>
      <c r="B971" s="113"/>
      <c r="S971" s="113"/>
      <c r="T971" s="113"/>
      <c r="U971" s="113"/>
      <c r="V971" s="113"/>
      <c r="W971" s="113"/>
      <c r="X971" s="113"/>
      <c r="Y971" s="113"/>
      <c r="Z971" s="113"/>
      <c r="AA971" s="113"/>
      <c r="AB971" s="113"/>
      <c r="AC971" s="113"/>
      <c r="AD971" s="113"/>
      <c r="AE971" s="113"/>
      <c r="AF971" s="113"/>
      <c r="AG971" s="113"/>
      <c r="AH971" s="113"/>
      <c r="AI971" s="113"/>
      <c r="AJ971" s="113"/>
      <c r="AK971" s="113"/>
      <c r="AL971" s="113"/>
      <c r="AM971" s="113"/>
      <c r="AN971" s="113"/>
      <c r="AO971" s="113"/>
      <c r="AP971" s="113"/>
      <c r="AQ971" s="113"/>
      <c r="AR971" s="113"/>
      <c r="AS971" s="113"/>
      <c r="AT971" s="113"/>
      <c r="AU971" s="113"/>
      <c r="AV971" s="113"/>
      <c r="AW971" s="113"/>
      <c r="AX971" s="113"/>
      <c r="AY971" s="113"/>
      <c r="AZ971" s="113"/>
      <c r="BA971" s="113"/>
      <c r="BB971" s="113"/>
      <c r="BC971" s="113"/>
      <c r="BD971" s="113"/>
      <c r="BE971" s="113"/>
      <c r="BF971" s="113"/>
      <c r="BG971" s="113"/>
      <c r="BH971" s="113"/>
      <c r="BI971" s="113"/>
      <c r="BJ971" s="113"/>
      <c r="BK971" s="113"/>
      <c r="BL971" s="113"/>
      <c r="BM971" s="113"/>
      <c r="BN971" s="113"/>
      <c r="BO971" s="113"/>
      <c r="BP971" s="113"/>
      <c r="BQ971" s="113"/>
      <c r="BR971" s="113"/>
      <c r="BS971" s="113"/>
      <c r="BT971" s="113"/>
      <c r="BU971" s="113"/>
      <c r="BV971" s="113"/>
      <c r="BW971" s="113"/>
      <c r="BX971" s="113"/>
      <c r="BY971" s="113"/>
      <c r="BZ971" s="113"/>
      <c r="CA971" s="113"/>
      <c r="CB971" s="113"/>
      <c r="CC971" s="113"/>
      <c r="CD971" s="113"/>
      <c r="CE971" s="113"/>
      <c r="CF971" s="113"/>
      <c r="CG971" s="113"/>
      <c r="CH971" s="113"/>
      <c r="CI971" s="113"/>
      <c r="CJ971" s="113"/>
      <c r="CK971" s="113"/>
      <c r="CL971" s="113"/>
      <c r="CM971" s="113"/>
      <c r="CN971" s="113"/>
      <c r="CO971" s="113"/>
      <c r="CP971" s="113"/>
      <c r="CQ971" s="113"/>
      <c r="CR971" s="113"/>
      <c r="CS971" s="113"/>
      <c r="CT971" s="113"/>
      <c r="CU971" s="113"/>
      <c r="CV971" s="113"/>
      <c r="CW971" s="113"/>
      <c r="CX971" s="113"/>
      <c r="CY971" s="113"/>
      <c r="CZ971" s="113"/>
      <c r="DA971" s="113"/>
      <c r="DB971" s="113"/>
      <c r="DC971" s="113"/>
      <c r="DD971" s="113"/>
      <c r="DE971" s="113"/>
      <c r="DF971" s="113"/>
      <c r="DG971" s="113"/>
      <c r="DH971" s="113"/>
      <c r="DI971" s="113"/>
      <c r="DJ971" s="113"/>
      <c r="DK971" s="113"/>
      <c r="DL971" s="113"/>
      <c r="DM971" s="113"/>
      <c r="DN971" s="113"/>
      <c r="DO971" s="113"/>
      <c r="DP971" s="113"/>
      <c r="DQ971" s="113"/>
      <c r="DR971" s="113"/>
      <c r="DS971" s="113"/>
      <c r="DT971" s="113"/>
      <c r="DU971" s="113"/>
      <c r="DV971" s="113"/>
      <c r="DW971" s="113"/>
      <c r="DX971" s="113"/>
      <c r="DY971" s="113"/>
      <c r="DZ971" s="113"/>
      <c r="EA971" s="113"/>
      <c r="EB971" s="113"/>
      <c r="EC971" s="113"/>
      <c r="ED971" s="113"/>
      <c r="EE971" s="113"/>
      <c r="EF971" s="113"/>
      <c r="EG971" s="113"/>
      <c r="EH971" s="113"/>
      <c r="EI971" s="113"/>
      <c r="EJ971" s="113"/>
      <c r="EK971" s="113"/>
      <c r="EL971" s="113"/>
      <c r="EM971" s="113"/>
      <c r="EN971" s="113"/>
      <c r="EO971" s="113"/>
      <c r="EP971" s="113"/>
      <c r="EQ971" s="113"/>
      <c r="ER971" s="113"/>
    </row>
    <row r="972" spans="1:148">
      <c r="A972" s="113"/>
      <c r="B972" s="113"/>
      <c r="S972" s="113"/>
      <c r="T972" s="113"/>
      <c r="U972" s="113"/>
      <c r="V972" s="113"/>
      <c r="W972" s="113"/>
      <c r="X972" s="113"/>
      <c r="Y972" s="113"/>
      <c r="Z972" s="113"/>
      <c r="AA972" s="113"/>
      <c r="AB972" s="113"/>
      <c r="AC972" s="113"/>
      <c r="AD972" s="113"/>
      <c r="AE972" s="113"/>
      <c r="AF972" s="113"/>
      <c r="AG972" s="113"/>
      <c r="AH972" s="113"/>
      <c r="AI972" s="113"/>
      <c r="AJ972" s="113"/>
      <c r="AK972" s="113"/>
      <c r="AL972" s="113"/>
      <c r="AM972" s="113"/>
      <c r="AN972" s="113"/>
      <c r="AO972" s="113"/>
      <c r="AP972" s="113"/>
      <c r="AQ972" s="113"/>
      <c r="AR972" s="113"/>
      <c r="AS972" s="113"/>
      <c r="AT972" s="113"/>
      <c r="AU972" s="113"/>
      <c r="AV972" s="113"/>
      <c r="AW972" s="113"/>
      <c r="AX972" s="113"/>
      <c r="AY972" s="113"/>
      <c r="AZ972" s="113"/>
      <c r="BA972" s="113"/>
      <c r="BB972" s="113"/>
      <c r="BC972" s="113"/>
      <c r="BD972" s="113"/>
      <c r="BE972" s="113"/>
      <c r="BF972" s="113"/>
      <c r="BG972" s="113"/>
      <c r="BH972" s="113"/>
      <c r="BI972" s="113"/>
      <c r="BJ972" s="113"/>
      <c r="BK972" s="113"/>
      <c r="BL972" s="113"/>
      <c r="BM972" s="113"/>
      <c r="BN972" s="113"/>
      <c r="BO972" s="113"/>
      <c r="BP972" s="113"/>
      <c r="BQ972" s="113"/>
      <c r="BR972" s="113"/>
      <c r="BS972" s="113"/>
      <c r="BT972" s="113"/>
      <c r="BU972" s="113"/>
      <c r="BV972" s="113"/>
      <c r="BW972" s="113"/>
      <c r="BX972" s="113"/>
      <c r="BY972" s="113"/>
      <c r="BZ972" s="113"/>
      <c r="CA972" s="113"/>
      <c r="CB972" s="113"/>
      <c r="CC972" s="113"/>
      <c r="CD972" s="113"/>
      <c r="CE972" s="113"/>
      <c r="CF972" s="113"/>
      <c r="CG972" s="113"/>
      <c r="CH972" s="113"/>
      <c r="CI972" s="113"/>
      <c r="CJ972" s="113"/>
      <c r="CK972" s="113"/>
      <c r="CL972" s="113"/>
      <c r="CM972" s="113"/>
      <c r="CN972" s="113"/>
      <c r="CO972" s="113"/>
      <c r="CP972" s="113"/>
      <c r="CQ972" s="113"/>
      <c r="CR972" s="113"/>
      <c r="CS972" s="113"/>
      <c r="CT972" s="113"/>
      <c r="CU972" s="113"/>
      <c r="CV972" s="113"/>
      <c r="CW972" s="113"/>
      <c r="CX972" s="113"/>
      <c r="CY972" s="113"/>
      <c r="CZ972" s="113"/>
      <c r="DA972" s="113"/>
      <c r="DB972" s="113"/>
      <c r="DC972" s="113"/>
      <c r="DD972" s="113"/>
      <c r="DE972" s="113"/>
      <c r="DF972" s="113"/>
      <c r="DG972" s="113"/>
      <c r="DH972" s="113"/>
      <c r="DI972" s="113"/>
      <c r="DJ972" s="113"/>
      <c r="DK972" s="113"/>
      <c r="DL972" s="113"/>
      <c r="DM972" s="113"/>
      <c r="DN972" s="113"/>
      <c r="DO972" s="113"/>
      <c r="DP972" s="113"/>
      <c r="DQ972" s="113"/>
      <c r="DR972" s="113"/>
      <c r="DS972" s="113"/>
      <c r="DT972" s="113"/>
      <c r="DU972" s="113"/>
      <c r="DV972" s="113"/>
      <c r="DW972" s="113"/>
      <c r="DX972" s="113"/>
      <c r="DY972" s="113"/>
      <c r="DZ972" s="113"/>
      <c r="EA972" s="113"/>
      <c r="EB972" s="113"/>
      <c r="EC972" s="113"/>
      <c r="ED972" s="113"/>
      <c r="EE972" s="113"/>
      <c r="EF972" s="113"/>
      <c r="EG972" s="113"/>
      <c r="EH972" s="113"/>
      <c r="EI972" s="113"/>
      <c r="EJ972" s="113"/>
      <c r="EK972" s="113"/>
      <c r="EL972" s="113"/>
      <c r="EM972" s="113"/>
      <c r="EN972" s="113"/>
      <c r="EO972" s="113"/>
      <c r="EP972" s="113"/>
      <c r="EQ972" s="113"/>
      <c r="ER972" s="113"/>
    </row>
    <row r="973" spans="1:148">
      <c r="A973" s="113"/>
      <c r="B973" s="113"/>
      <c r="S973" s="113"/>
      <c r="T973" s="113"/>
      <c r="U973" s="113"/>
      <c r="V973" s="113"/>
      <c r="W973" s="113"/>
      <c r="X973" s="113"/>
      <c r="Y973" s="113"/>
      <c r="Z973" s="113"/>
      <c r="AA973" s="113"/>
      <c r="AB973" s="113"/>
      <c r="AC973" s="113"/>
      <c r="AD973" s="113"/>
      <c r="AE973" s="113"/>
      <c r="AF973" s="113"/>
      <c r="AG973" s="113"/>
      <c r="AH973" s="113"/>
      <c r="AI973" s="113"/>
      <c r="AJ973" s="113"/>
      <c r="AK973" s="113"/>
      <c r="AL973" s="113"/>
      <c r="AM973" s="113"/>
      <c r="AN973" s="113"/>
      <c r="AO973" s="113"/>
      <c r="AP973" s="113"/>
      <c r="AQ973" s="113"/>
      <c r="AR973" s="113"/>
      <c r="AS973" s="113"/>
      <c r="AT973" s="113"/>
      <c r="AU973" s="113"/>
      <c r="AV973" s="113"/>
      <c r="AW973" s="113"/>
      <c r="AX973" s="113"/>
      <c r="AY973" s="113"/>
      <c r="AZ973" s="113"/>
      <c r="BA973" s="113"/>
      <c r="BB973" s="113"/>
      <c r="BC973" s="113"/>
      <c r="BD973" s="113"/>
      <c r="BE973" s="113"/>
      <c r="BF973" s="113"/>
      <c r="BG973" s="113"/>
      <c r="BH973" s="113"/>
      <c r="BI973" s="113"/>
      <c r="BJ973" s="113"/>
      <c r="BK973" s="113"/>
      <c r="BL973" s="113"/>
      <c r="BM973" s="113"/>
      <c r="BN973" s="113"/>
      <c r="BO973" s="113"/>
      <c r="BP973" s="113"/>
      <c r="BQ973" s="113"/>
      <c r="BR973" s="113"/>
      <c r="BS973" s="113"/>
      <c r="BT973" s="113"/>
      <c r="BU973" s="113"/>
      <c r="BV973" s="113"/>
      <c r="BW973" s="113"/>
      <c r="BX973" s="113"/>
      <c r="BY973" s="113"/>
      <c r="BZ973" s="113"/>
      <c r="CA973" s="113"/>
      <c r="CB973" s="113"/>
      <c r="CC973" s="113"/>
      <c r="CD973" s="113"/>
      <c r="CE973" s="113"/>
      <c r="CF973" s="113"/>
      <c r="CG973" s="113"/>
      <c r="CH973" s="113"/>
      <c r="CI973" s="113"/>
      <c r="CJ973" s="113"/>
      <c r="CK973" s="113"/>
      <c r="CL973" s="113"/>
      <c r="CM973" s="113"/>
      <c r="CN973" s="113"/>
      <c r="CO973" s="113"/>
      <c r="CP973" s="113"/>
      <c r="CQ973" s="113"/>
      <c r="CR973" s="113"/>
      <c r="CS973" s="113"/>
      <c r="CT973" s="113"/>
      <c r="CU973" s="113"/>
      <c r="CV973" s="113"/>
      <c r="CW973" s="113"/>
      <c r="CX973" s="113"/>
      <c r="CY973" s="113"/>
      <c r="CZ973" s="113"/>
      <c r="DA973" s="113"/>
      <c r="DB973" s="113"/>
      <c r="DC973" s="113"/>
      <c r="DD973" s="113"/>
      <c r="DE973" s="113"/>
      <c r="DF973" s="113"/>
      <c r="DG973" s="113"/>
      <c r="DH973" s="113"/>
      <c r="DI973" s="113"/>
      <c r="DJ973" s="113"/>
      <c r="DK973" s="113"/>
      <c r="DL973" s="113"/>
      <c r="DM973" s="113"/>
      <c r="DN973" s="113"/>
      <c r="DO973" s="113"/>
      <c r="DP973" s="113"/>
      <c r="DQ973" s="113"/>
      <c r="DR973" s="113"/>
      <c r="DS973" s="113"/>
      <c r="DT973" s="113"/>
      <c r="DU973" s="113"/>
      <c r="DV973" s="113"/>
      <c r="DW973" s="113"/>
      <c r="DX973" s="113"/>
      <c r="DY973" s="113"/>
      <c r="DZ973" s="113"/>
      <c r="EA973" s="113"/>
      <c r="EB973" s="113"/>
      <c r="EC973" s="113"/>
      <c r="ED973" s="113"/>
      <c r="EE973" s="113"/>
      <c r="EF973" s="113"/>
      <c r="EG973" s="113"/>
      <c r="EH973" s="113"/>
      <c r="EI973" s="113"/>
      <c r="EJ973" s="113"/>
      <c r="EK973" s="113"/>
      <c r="EL973" s="113"/>
      <c r="EM973" s="113"/>
      <c r="EN973" s="113"/>
      <c r="EO973" s="113"/>
      <c r="EP973" s="113"/>
      <c r="EQ973" s="113"/>
      <c r="ER973" s="113"/>
    </row>
    <row r="974" spans="1:148">
      <c r="A974" s="113"/>
      <c r="B974" s="113"/>
      <c r="S974" s="113"/>
      <c r="T974" s="113"/>
      <c r="U974" s="113"/>
      <c r="V974" s="113"/>
      <c r="W974" s="113"/>
      <c r="X974" s="113"/>
      <c r="Y974" s="113"/>
      <c r="Z974" s="113"/>
      <c r="AA974" s="113"/>
      <c r="AB974" s="113"/>
      <c r="AC974" s="113"/>
      <c r="AD974" s="113"/>
      <c r="AE974" s="113"/>
      <c r="AF974" s="113"/>
      <c r="AG974" s="113"/>
      <c r="AH974" s="113"/>
      <c r="AI974" s="113"/>
      <c r="AJ974" s="113"/>
      <c r="AK974" s="113"/>
      <c r="AL974" s="113"/>
      <c r="AM974" s="113"/>
      <c r="AN974" s="113"/>
      <c r="AO974" s="113"/>
      <c r="AP974" s="113"/>
      <c r="AQ974" s="113"/>
      <c r="AR974" s="113"/>
      <c r="AS974" s="113"/>
      <c r="AT974" s="113"/>
      <c r="AU974" s="113"/>
      <c r="AV974" s="113"/>
      <c r="AW974" s="113"/>
      <c r="AX974" s="113"/>
      <c r="AY974" s="113"/>
      <c r="AZ974" s="113"/>
      <c r="BA974" s="113"/>
      <c r="BB974" s="113"/>
      <c r="BC974" s="113"/>
      <c r="BD974" s="113"/>
      <c r="BE974" s="113"/>
      <c r="BF974" s="113"/>
      <c r="BG974" s="113"/>
      <c r="BH974" s="113"/>
      <c r="BI974" s="113"/>
      <c r="BJ974" s="113"/>
      <c r="BK974" s="113"/>
      <c r="BL974" s="113"/>
      <c r="BM974" s="113"/>
      <c r="BN974" s="113"/>
      <c r="BO974" s="113"/>
      <c r="BP974" s="113"/>
      <c r="BQ974" s="113"/>
      <c r="BR974" s="113"/>
      <c r="BS974" s="113"/>
      <c r="BT974" s="113"/>
      <c r="BU974" s="113"/>
      <c r="BV974" s="113"/>
      <c r="BW974" s="113"/>
      <c r="BX974" s="113"/>
      <c r="BY974" s="113"/>
      <c r="BZ974" s="113"/>
      <c r="CA974" s="113"/>
      <c r="CB974" s="113"/>
      <c r="CC974" s="113"/>
      <c r="CD974" s="113"/>
      <c r="CE974" s="113"/>
      <c r="CF974" s="113"/>
      <c r="CG974" s="113"/>
      <c r="CH974" s="113"/>
      <c r="CI974" s="113"/>
      <c r="CJ974" s="113"/>
      <c r="CK974" s="113"/>
      <c r="CL974" s="113"/>
      <c r="CM974" s="113"/>
      <c r="CN974" s="113"/>
      <c r="CO974" s="113"/>
      <c r="CP974" s="113"/>
      <c r="CQ974" s="113"/>
      <c r="CR974" s="113"/>
      <c r="CS974" s="113"/>
      <c r="CT974" s="113"/>
      <c r="CU974" s="113"/>
      <c r="CV974" s="113"/>
      <c r="CW974" s="113"/>
      <c r="CX974" s="113"/>
      <c r="CY974" s="113"/>
      <c r="CZ974" s="113"/>
      <c r="DA974" s="113"/>
      <c r="DB974" s="113"/>
      <c r="DC974" s="113"/>
      <c r="DD974" s="113"/>
      <c r="DE974" s="113"/>
      <c r="DF974" s="113"/>
      <c r="DG974" s="113"/>
      <c r="DH974" s="113"/>
      <c r="DI974" s="113"/>
      <c r="DJ974" s="113"/>
      <c r="DK974" s="113"/>
      <c r="DL974" s="113"/>
      <c r="DM974" s="113"/>
      <c r="DN974" s="113"/>
      <c r="DO974" s="113"/>
      <c r="DP974" s="113"/>
      <c r="DQ974" s="113"/>
      <c r="DR974" s="113"/>
      <c r="DS974" s="113"/>
      <c r="DT974" s="113"/>
      <c r="DU974" s="113"/>
      <c r="DV974" s="113"/>
      <c r="DW974" s="113"/>
      <c r="DX974" s="113"/>
      <c r="DY974" s="113"/>
      <c r="DZ974" s="113"/>
      <c r="EA974" s="113"/>
      <c r="EB974" s="113"/>
      <c r="EC974" s="113"/>
      <c r="ED974" s="113"/>
      <c r="EE974" s="113"/>
      <c r="EF974" s="113"/>
      <c r="EG974" s="113"/>
      <c r="EH974" s="113"/>
      <c r="EI974" s="113"/>
      <c r="EJ974" s="113"/>
      <c r="EK974" s="113"/>
      <c r="EL974" s="113"/>
      <c r="EM974" s="113"/>
      <c r="EN974" s="113"/>
      <c r="EO974" s="113"/>
      <c r="EP974" s="113"/>
      <c r="EQ974" s="113"/>
      <c r="ER974" s="113"/>
    </row>
    <row r="975" spans="1:148">
      <c r="A975" s="113"/>
      <c r="B975" s="113"/>
      <c r="S975" s="113"/>
      <c r="T975" s="113"/>
      <c r="U975" s="113"/>
      <c r="V975" s="113"/>
      <c r="W975" s="113"/>
      <c r="X975" s="113"/>
      <c r="Y975" s="113"/>
      <c r="Z975" s="113"/>
      <c r="AA975" s="113"/>
      <c r="AB975" s="113"/>
      <c r="AC975" s="113"/>
      <c r="AD975" s="113"/>
      <c r="AE975" s="113"/>
      <c r="AF975" s="113"/>
      <c r="AG975" s="113"/>
      <c r="AH975" s="113"/>
      <c r="AI975" s="113"/>
      <c r="AJ975" s="113"/>
      <c r="AK975" s="113"/>
      <c r="AL975" s="113"/>
      <c r="AM975" s="113"/>
      <c r="AN975" s="113"/>
      <c r="AO975" s="113"/>
      <c r="AP975" s="113"/>
      <c r="AQ975" s="113"/>
      <c r="AR975" s="113"/>
      <c r="AS975" s="113"/>
      <c r="AT975" s="113"/>
      <c r="AU975" s="113"/>
      <c r="AV975" s="113"/>
      <c r="AW975" s="113"/>
      <c r="AX975" s="113"/>
      <c r="AY975" s="113"/>
      <c r="AZ975" s="113"/>
      <c r="BA975" s="113"/>
      <c r="BB975" s="113"/>
      <c r="BC975" s="113"/>
      <c r="BD975" s="113"/>
      <c r="BE975" s="113"/>
      <c r="BF975" s="113"/>
      <c r="BG975" s="113"/>
      <c r="BH975" s="113"/>
      <c r="BI975" s="113"/>
      <c r="BJ975" s="113"/>
      <c r="BK975" s="113"/>
      <c r="BL975" s="113"/>
      <c r="BM975" s="113"/>
      <c r="BN975" s="113"/>
      <c r="BO975" s="113"/>
      <c r="BP975" s="113"/>
      <c r="BQ975" s="113"/>
      <c r="BR975" s="113"/>
      <c r="BS975" s="113"/>
      <c r="BT975" s="113"/>
      <c r="BU975" s="113"/>
      <c r="BV975" s="113"/>
      <c r="BW975" s="113"/>
      <c r="BX975" s="113"/>
      <c r="BY975" s="113"/>
      <c r="BZ975" s="113"/>
      <c r="CA975" s="113"/>
      <c r="CB975" s="113"/>
      <c r="CC975" s="113"/>
      <c r="CD975" s="113"/>
      <c r="CE975" s="113"/>
      <c r="CF975" s="113"/>
      <c r="CG975" s="113"/>
      <c r="CH975" s="113"/>
      <c r="CI975" s="113"/>
      <c r="CJ975" s="113"/>
      <c r="CK975" s="113"/>
      <c r="CL975" s="113"/>
      <c r="CM975" s="113"/>
      <c r="CN975" s="113"/>
      <c r="CO975" s="113"/>
      <c r="CP975" s="113"/>
      <c r="CQ975" s="113"/>
      <c r="CR975" s="113"/>
      <c r="CS975" s="113"/>
      <c r="CT975" s="113"/>
      <c r="CU975" s="113"/>
      <c r="CV975" s="113"/>
      <c r="CW975" s="113"/>
      <c r="CX975" s="113"/>
      <c r="CY975" s="113"/>
      <c r="CZ975" s="113"/>
      <c r="DA975" s="113"/>
      <c r="DB975" s="113"/>
      <c r="DC975" s="113"/>
      <c r="DD975" s="113"/>
      <c r="DE975" s="113"/>
      <c r="DF975" s="113"/>
      <c r="DG975" s="113"/>
      <c r="DH975" s="113"/>
      <c r="DI975" s="113"/>
      <c r="DJ975" s="113"/>
      <c r="DK975" s="113"/>
      <c r="DL975" s="113"/>
      <c r="DM975" s="113"/>
      <c r="DN975" s="113"/>
      <c r="DO975" s="113"/>
      <c r="DP975" s="113"/>
      <c r="DQ975" s="113"/>
      <c r="DR975" s="113"/>
      <c r="DS975" s="113"/>
      <c r="DT975" s="113"/>
      <c r="DU975" s="113"/>
      <c r="DV975" s="113"/>
      <c r="DW975" s="113"/>
      <c r="DX975" s="113"/>
      <c r="DY975" s="113"/>
      <c r="DZ975" s="113"/>
      <c r="EA975" s="113"/>
      <c r="EB975" s="113"/>
      <c r="EC975" s="113"/>
      <c r="ED975" s="113"/>
      <c r="EE975" s="113"/>
      <c r="EF975" s="113"/>
      <c r="EG975" s="113"/>
      <c r="EH975" s="113"/>
      <c r="EI975" s="113"/>
      <c r="EJ975" s="113"/>
      <c r="EK975" s="113"/>
      <c r="EL975" s="113"/>
      <c r="EM975" s="113"/>
      <c r="EN975" s="113"/>
      <c r="EO975" s="113"/>
      <c r="EP975" s="113"/>
      <c r="EQ975" s="113"/>
      <c r="ER975" s="113"/>
    </row>
    <row r="976" spans="1:148">
      <c r="A976" s="113"/>
      <c r="B976" s="113"/>
      <c r="S976" s="113"/>
      <c r="T976" s="113"/>
      <c r="U976" s="113"/>
      <c r="V976" s="113"/>
      <c r="W976" s="113"/>
      <c r="X976" s="113"/>
      <c r="Y976" s="113"/>
      <c r="Z976" s="113"/>
      <c r="AA976" s="113"/>
      <c r="AB976" s="113"/>
      <c r="AC976" s="113"/>
      <c r="AD976" s="113"/>
      <c r="AE976" s="113"/>
      <c r="AF976" s="113"/>
      <c r="AG976" s="113"/>
      <c r="AH976" s="113"/>
      <c r="AI976" s="113"/>
      <c r="AJ976" s="113"/>
      <c r="AK976" s="113"/>
      <c r="AL976" s="113"/>
      <c r="AM976" s="113"/>
      <c r="AN976" s="113"/>
      <c r="AO976" s="113"/>
      <c r="AP976" s="113"/>
      <c r="AQ976" s="113"/>
      <c r="AR976" s="113"/>
      <c r="AS976" s="113"/>
      <c r="AT976" s="113"/>
      <c r="AU976" s="113"/>
      <c r="AV976" s="113"/>
      <c r="AW976" s="113"/>
      <c r="AX976" s="113"/>
      <c r="AY976" s="113"/>
      <c r="AZ976" s="113"/>
      <c r="BA976" s="113"/>
      <c r="BB976" s="113"/>
      <c r="BC976" s="113"/>
      <c r="BD976" s="113"/>
      <c r="BE976" s="113"/>
      <c r="BF976" s="113"/>
      <c r="BG976" s="113"/>
      <c r="BH976" s="113"/>
      <c r="BI976" s="113"/>
      <c r="BJ976" s="113"/>
      <c r="BK976" s="113"/>
      <c r="BL976" s="113"/>
      <c r="BM976" s="113"/>
      <c r="BN976" s="113"/>
      <c r="BO976" s="113"/>
      <c r="BP976" s="113"/>
      <c r="BQ976" s="113"/>
      <c r="BR976" s="113"/>
      <c r="BS976" s="113"/>
      <c r="BT976" s="113"/>
      <c r="BU976" s="113"/>
      <c r="BV976" s="113"/>
      <c r="BW976" s="113"/>
      <c r="BX976" s="113"/>
      <c r="BY976" s="113"/>
      <c r="BZ976" s="113"/>
      <c r="CA976" s="113"/>
      <c r="CB976" s="113"/>
      <c r="CC976" s="113"/>
      <c r="CD976" s="113"/>
      <c r="CE976" s="113"/>
      <c r="CF976" s="113"/>
      <c r="CG976" s="113"/>
      <c r="CH976" s="113"/>
      <c r="CI976" s="113"/>
      <c r="CJ976" s="113"/>
      <c r="CK976" s="113"/>
      <c r="CL976" s="113"/>
      <c r="CM976" s="113"/>
      <c r="CN976" s="113"/>
      <c r="CO976" s="113"/>
      <c r="CP976" s="113"/>
      <c r="CQ976" s="113"/>
      <c r="CR976" s="113"/>
      <c r="CS976" s="113"/>
      <c r="CT976" s="113"/>
      <c r="CU976" s="113"/>
      <c r="CV976" s="113"/>
      <c r="CW976" s="113"/>
      <c r="CX976" s="113"/>
      <c r="CY976" s="113"/>
      <c r="CZ976" s="113"/>
      <c r="DA976" s="113"/>
      <c r="DB976" s="113"/>
      <c r="DC976" s="113"/>
      <c r="DD976" s="113"/>
      <c r="DE976" s="113"/>
      <c r="DF976" s="113"/>
      <c r="DG976" s="113"/>
      <c r="DH976" s="113"/>
      <c r="DI976" s="113"/>
      <c r="DJ976" s="113"/>
      <c r="DK976" s="113"/>
      <c r="DL976" s="113"/>
      <c r="DM976" s="113"/>
      <c r="DN976" s="113"/>
      <c r="DO976" s="113"/>
      <c r="DP976" s="113"/>
      <c r="DQ976" s="113"/>
      <c r="DR976" s="113"/>
      <c r="DS976" s="113"/>
      <c r="DT976" s="113"/>
      <c r="DU976" s="113"/>
      <c r="DV976" s="113"/>
      <c r="DW976" s="113"/>
      <c r="DX976" s="113"/>
      <c r="DY976" s="113"/>
      <c r="DZ976" s="113"/>
      <c r="EA976" s="113"/>
      <c r="EB976" s="113"/>
      <c r="EC976" s="113"/>
      <c r="ED976" s="113"/>
      <c r="EE976" s="113"/>
      <c r="EF976" s="113"/>
      <c r="EG976" s="113"/>
      <c r="EH976" s="113"/>
      <c r="EI976" s="113"/>
      <c r="EJ976" s="113"/>
      <c r="EK976" s="113"/>
      <c r="EL976" s="113"/>
      <c r="EM976" s="113"/>
      <c r="EN976" s="113"/>
      <c r="EO976" s="113"/>
      <c r="EP976" s="113"/>
      <c r="EQ976" s="113"/>
      <c r="ER976" s="113"/>
    </row>
    <row r="977" spans="1:148">
      <c r="A977" s="113"/>
      <c r="B977" s="113"/>
      <c r="S977" s="113"/>
      <c r="T977" s="113"/>
      <c r="U977" s="113"/>
      <c r="V977" s="113"/>
      <c r="W977" s="113"/>
      <c r="X977" s="113"/>
      <c r="Y977" s="113"/>
      <c r="Z977" s="113"/>
      <c r="AA977" s="113"/>
      <c r="AB977" s="113"/>
      <c r="AC977" s="113"/>
      <c r="AD977" s="113"/>
      <c r="AE977" s="113"/>
      <c r="AF977" s="113"/>
      <c r="AG977" s="113"/>
      <c r="AH977" s="113"/>
      <c r="AI977" s="113"/>
      <c r="AJ977" s="113"/>
      <c r="AK977" s="113"/>
      <c r="AL977" s="113"/>
      <c r="AM977" s="113"/>
      <c r="AN977" s="113"/>
      <c r="AO977" s="113"/>
      <c r="AP977" s="113"/>
      <c r="AQ977" s="113"/>
      <c r="AR977" s="113"/>
      <c r="AS977" s="113"/>
      <c r="AT977" s="113"/>
      <c r="AU977" s="113"/>
      <c r="AV977" s="113"/>
      <c r="AW977" s="113"/>
      <c r="AX977" s="113"/>
      <c r="AY977" s="113"/>
      <c r="AZ977" s="113"/>
      <c r="BA977" s="113"/>
      <c r="BB977" s="113"/>
      <c r="BC977" s="113"/>
      <c r="BD977" s="113"/>
      <c r="BE977" s="113"/>
      <c r="BF977" s="113"/>
      <c r="BG977" s="113"/>
      <c r="BH977" s="113"/>
      <c r="BI977" s="113"/>
      <c r="BJ977" s="113"/>
      <c r="BK977" s="113"/>
      <c r="BL977" s="113"/>
      <c r="BM977" s="113"/>
      <c r="BN977" s="113"/>
      <c r="BO977" s="113"/>
      <c r="BP977" s="113"/>
      <c r="BQ977" s="113"/>
      <c r="BR977" s="113"/>
      <c r="BS977" s="113"/>
      <c r="BT977" s="113"/>
      <c r="BU977" s="113"/>
      <c r="BV977" s="113"/>
      <c r="BW977" s="113"/>
      <c r="BX977" s="113"/>
      <c r="BY977" s="113"/>
      <c r="BZ977" s="113"/>
      <c r="CA977" s="113"/>
      <c r="CB977" s="113"/>
      <c r="CC977" s="113"/>
      <c r="CD977" s="113"/>
      <c r="CE977" s="113"/>
      <c r="CF977" s="113"/>
      <c r="CG977" s="113"/>
      <c r="CH977" s="113"/>
      <c r="CI977" s="113"/>
      <c r="CJ977" s="113"/>
      <c r="CK977" s="113"/>
      <c r="CL977" s="113"/>
      <c r="CM977" s="113"/>
      <c r="CN977" s="113"/>
      <c r="CO977" s="113"/>
      <c r="CP977" s="113"/>
      <c r="CQ977" s="113"/>
      <c r="CR977" s="113"/>
      <c r="CS977" s="113"/>
      <c r="CT977" s="113"/>
      <c r="CU977" s="113"/>
      <c r="CV977" s="113"/>
      <c r="CW977" s="113"/>
      <c r="CX977" s="113"/>
      <c r="CY977" s="113"/>
      <c r="CZ977" s="113"/>
      <c r="DA977" s="113"/>
      <c r="DB977" s="113"/>
      <c r="DC977" s="113"/>
      <c r="DD977" s="113"/>
      <c r="DE977" s="113"/>
      <c r="DF977" s="113"/>
      <c r="DG977" s="113"/>
      <c r="DH977" s="113"/>
      <c r="DI977" s="113"/>
      <c r="DJ977" s="113"/>
      <c r="DK977" s="113"/>
      <c r="DL977" s="113"/>
      <c r="DM977" s="113"/>
      <c r="DN977" s="113"/>
      <c r="DO977" s="113"/>
      <c r="DP977" s="113"/>
      <c r="DQ977" s="113"/>
      <c r="DR977" s="113"/>
      <c r="DS977" s="113"/>
      <c r="DT977" s="113"/>
      <c r="DU977" s="113"/>
      <c r="DV977" s="113"/>
      <c r="DW977" s="113"/>
      <c r="DX977" s="113"/>
      <c r="DY977" s="113"/>
      <c r="DZ977" s="113"/>
      <c r="EA977" s="113"/>
      <c r="EB977" s="113"/>
      <c r="EC977" s="113"/>
      <c r="ED977" s="113"/>
      <c r="EE977" s="113"/>
      <c r="EF977" s="113"/>
      <c r="EG977" s="113"/>
      <c r="EH977" s="113"/>
      <c r="EI977" s="113"/>
      <c r="EJ977" s="113"/>
      <c r="EK977" s="113"/>
      <c r="EL977" s="113"/>
      <c r="EM977" s="113"/>
      <c r="EN977" s="113"/>
      <c r="EO977" s="113"/>
      <c r="EP977" s="113"/>
      <c r="EQ977" s="113"/>
      <c r="ER977" s="113"/>
    </row>
    <row r="978" spans="1:148">
      <c r="A978" s="113"/>
      <c r="B978" s="113"/>
      <c r="S978" s="113"/>
      <c r="T978" s="113"/>
      <c r="U978" s="113"/>
      <c r="V978" s="113"/>
      <c r="W978" s="113"/>
      <c r="X978" s="113"/>
      <c r="Y978" s="113"/>
      <c r="Z978" s="113"/>
      <c r="AA978" s="113"/>
      <c r="AB978" s="113"/>
      <c r="AC978" s="113"/>
      <c r="AD978" s="113"/>
      <c r="AE978" s="113"/>
      <c r="AF978" s="113"/>
      <c r="AG978" s="113"/>
      <c r="AH978" s="113"/>
      <c r="AI978" s="113"/>
      <c r="AJ978" s="113"/>
      <c r="AK978" s="113"/>
      <c r="AL978" s="113"/>
      <c r="AM978" s="113"/>
      <c r="AN978" s="113"/>
      <c r="AO978" s="113"/>
      <c r="AP978" s="113"/>
      <c r="AQ978" s="113"/>
      <c r="AR978" s="113"/>
      <c r="AS978" s="113"/>
      <c r="AT978" s="113"/>
      <c r="AU978" s="113"/>
      <c r="AV978" s="113"/>
      <c r="AW978" s="113"/>
      <c r="AX978" s="113"/>
      <c r="AY978" s="113"/>
      <c r="AZ978" s="113"/>
      <c r="BA978" s="113"/>
      <c r="BB978" s="113"/>
      <c r="BC978" s="113"/>
      <c r="BD978" s="113"/>
      <c r="BE978" s="113"/>
      <c r="BF978" s="113"/>
      <c r="BG978" s="113"/>
      <c r="BH978" s="113"/>
      <c r="BI978" s="113"/>
      <c r="BJ978" s="113"/>
      <c r="BK978" s="113"/>
      <c r="BL978" s="113"/>
      <c r="BM978" s="113"/>
      <c r="BN978" s="113"/>
      <c r="BO978" s="113"/>
      <c r="BP978" s="113"/>
      <c r="BQ978" s="113"/>
      <c r="BR978" s="113"/>
      <c r="BS978" s="113"/>
      <c r="BT978" s="113"/>
      <c r="BU978" s="113"/>
      <c r="BV978" s="113"/>
      <c r="BW978" s="113"/>
      <c r="BX978" s="113"/>
      <c r="BY978" s="113"/>
      <c r="BZ978" s="113"/>
      <c r="CA978" s="113"/>
      <c r="CB978" s="113"/>
      <c r="CC978" s="113"/>
      <c r="CD978" s="113"/>
      <c r="CE978" s="113"/>
      <c r="CF978" s="113"/>
      <c r="CG978" s="113"/>
      <c r="CH978" s="113"/>
      <c r="CI978" s="113"/>
      <c r="CJ978" s="113"/>
      <c r="CK978" s="113"/>
      <c r="CL978" s="113"/>
      <c r="CM978" s="113"/>
      <c r="CN978" s="113"/>
      <c r="CO978" s="113"/>
      <c r="CP978" s="113"/>
      <c r="CQ978" s="113"/>
      <c r="CR978" s="113"/>
      <c r="CS978" s="113"/>
      <c r="CT978" s="113"/>
      <c r="CU978" s="113"/>
      <c r="CV978" s="113"/>
      <c r="CW978" s="113"/>
      <c r="CX978" s="113"/>
      <c r="CY978" s="113"/>
      <c r="CZ978" s="113"/>
      <c r="DA978" s="113"/>
      <c r="DB978" s="113"/>
      <c r="DC978" s="113"/>
      <c r="DD978" s="113"/>
      <c r="DE978" s="113"/>
      <c r="DF978" s="113"/>
      <c r="DG978" s="113"/>
      <c r="DH978" s="113"/>
      <c r="DI978" s="113"/>
      <c r="DJ978" s="113"/>
      <c r="DK978" s="113"/>
      <c r="DL978" s="113"/>
      <c r="DM978" s="113"/>
      <c r="DN978" s="113"/>
      <c r="DO978" s="113"/>
      <c r="DP978" s="113"/>
      <c r="DQ978" s="113"/>
      <c r="DR978" s="113"/>
      <c r="DS978" s="113"/>
      <c r="DT978" s="113"/>
      <c r="DU978" s="113"/>
      <c r="DV978" s="113"/>
      <c r="DW978" s="113"/>
      <c r="DX978" s="113"/>
      <c r="DY978" s="113"/>
      <c r="DZ978" s="113"/>
      <c r="EA978" s="113"/>
      <c r="EB978" s="113"/>
      <c r="EC978" s="113"/>
      <c r="ED978" s="113"/>
      <c r="EE978" s="113"/>
      <c r="EF978" s="113"/>
      <c r="EG978" s="113"/>
      <c r="EH978" s="113"/>
      <c r="EI978" s="113"/>
      <c r="EJ978" s="113"/>
      <c r="EK978" s="113"/>
      <c r="EL978" s="113"/>
      <c r="EM978" s="113"/>
      <c r="EN978" s="113"/>
      <c r="EO978" s="113"/>
      <c r="EP978" s="113"/>
      <c r="EQ978" s="113"/>
      <c r="ER978" s="113"/>
    </row>
    <row r="979" spans="1:148">
      <c r="A979" s="113"/>
      <c r="B979" s="113"/>
      <c r="S979" s="113"/>
      <c r="T979" s="113"/>
      <c r="U979" s="113"/>
      <c r="V979" s="113"/>
      <c r="W979" s="113"/>
      <c r="X979" s="113"/>
      <c r="Y979" s="113"/>
      <c r="Z979" s="113"/>
      <c r="AA979" s="113"/>
      <c r="AB979" s="113"/>
      <c r="AC979" s="113"/>
      <c r="AD979" s="113"/>
      <c r="AE979" s="113"/>
      <c r="AF979" s="113"/>
      <c r="AG979" s="113"/>
      <c r="AH979" s="113"/>
      <c r="AI979" s="113"/>
      <c r="AJ979" s="113"/>
      <c r="AK979" s="113"/>
      <c r="AL979" s="113"/>
      <c r="AM979" s="113"/>
      <c r="AN979" s="113"/>
      <c r="AO979" s="113"/>
      <c r="AP979" s="113"/>
      <c r="AQ979" s="113"/>
      <c r="AR979" s="113"/>
      <c r="AS979" s="113"/>
      <c r="AT979" s="113"/>
      <c r="AU979" s="113"/>
      <c r="AV979" s="113"/>
      <c r="AW979" s="113"/>
      <c r="AX979" s="113"/>
      <c r="AY979" s="113"/>
      <c r="AZ979" s="113"/>
      <c r="BA979" s="113"/>
      <c r="BB979" s="113"/>
      <c r="BC979" s="113"/>
      <c r="BD979" s="113"/>
      <c r="BE979" s="113"/>
      <c r="BF979" s="113"/>
      <c r="BG979" s="113"/>
      <c r="BH979" s="113"/>
      <c r="BI979" s="113"/>
      <c r="BJ979" s="113"/>
      <c r="BK979" s="113"/>
      <c r="BL979" s="113"/>
      <c r="BM979" s="113"/>
      <c r="BN979" s="113"/>
      <c r="BO979" s="113"/>
      <c r="BP979" s="113"/>
      <c r="BQ979" s="113"/>
      <c r="BR979" s="113"/>
      <c r="BS979" s="113"/>
      <c r="BT979" s="113"/>
      <c r="BU979" s="113"/>
      <c r="BV979" s="113"/>
      <c r="BW979" s="113"/>
      <c r="BX979" s="113"/>
      <c r="BY979" s="113"/>
      <c r="BZ979" s="113"/>
      <c r="CA979" s="113"/>
      <c r="CB979" s="113"/>
      <c r="CC979" s="113"/>
      <c r="CD979" s="113"/>
      <c r="CE979" s="113"/>
      <c r="CF979" s="113"/>
      <c r="CG979" s="113"/>
      <c r="CH979" s="113"/>
      <c r="CI979" s="113"/>
      <c r="CJ979" s="113"/>
      <c r="CK979" s="113"/>
      <c r="CL979" s="113"/>
      <c r="CM979" s="113"/>
      <c r="CN979" s="113"/>
      <c r="CO979" s="113"/>
      <c r="CP979" s="113"/>
      <c r="CQ979" s="113"/>
      <c r="CR979" s="113"/>
      <c r="CS979" s="113"/>
      <c r="CT979" s="113"/>
      <c r="CU979" s="113"/>
      <c r="CV979" s="113"/>
      <c r="CW979" s="113"/>
      <c r="CX979" s="113"/>
      <c r="CY979" s="113"/>
      <c r="CZ979" s="113"/>
      <c r="DA979" s="113"/>
      <c r="DB979" s="113"/>
      <c r="DC979" s="113"/>
      <c r="DD979" s="113"/>
      <c r="DE979" s="113"/>
      <c r="DF979" s="113"/>
      <c r="DG979" s="113"/>
      <c r="DH979" s="113"/>
      <c r="DI979" s="113"/>
      <c r="DJ979" s="113"/>
      <c r="DK979" s="113"/>
      <c r="DL979" s="113"/>
      <c r="DM979" s="113"/>
      <c r="DN979" s="113"/>
      <c r="DO979" s="113"/>
      <c r="DP979" s="113"/>
      <c r="DQ979" s="113"/>
      <c r="DR979" s="113"/>
      <c r="DS979" s="113"/>
      <c r="DT979" s="113"/>
      <c r="DU979" s="113"/>
      <c r="DV979" s="113"/>
      <c r="DW979" s="113"/>
      <c r="DX979" s="113"/>
      <c r="DY979" s="113"/>
      <c r="DZ979" s="113"/>
      <c r="EA979" s="113"/>
      <c r="EB979" s="113"/>
      <c r="EC979" s="113"/>
      <c r="ED979" s="113"/>
      <c r="EE979" s="113"/>
      <c r="EF979" s="113"/>
      <c r="EG979" s="113"/>
      <c r="EH979" s="113"/>
      <c r="EI979" s="113"/>
      <c r="EJ979" s="113"/>
      <c r="EK979" s="113"/>
      <c r="EL979" s="113"/>
      <c r="EM979" s="113"/>
      <c r="EN979" s="113"/>
      <c r="EO979" s="113"/>
      <c r="EP979" s="113"/>
      <c r="EQ979" s="113"/>
      <c r="ER979" s="113"/>
    </row>
    <row r="980" spans="1:148">
      <c r="A980" s="113"/>
      <c r="B980" s="113"/>
      <c r="S980" s="113"/>
      <c r="T980" s="113"/>
      <c r="U980" s="113"/>
      <c r="V980" s="113"/>
      <c r="W980" s="113"/>
      <c r="X980" s="113"/>
      <c r="Y980" s="113"/>
      <c r="Z980" s="113"/>
      <c r="AA980" s="113"/>
      <c r="AB980" s="113"/>
      <c r="AC980" s="113"/>
      <c r="AD980" s="113"/>
      <c r="AE980" s="113"/>
      <c r="AF980" s="113"/>
      <c r="AG980" s="113"/>
      <c r="AH980" s="113"/>
      <c r="AI980" s="113"/>
      <c r="AJ980" s="113"/>
      <c r="AK980" s="113"/>
      <c r="AL980" s="113"/>
      <c r="AM980" s="113"/>
      <c r="AN980" s="113"/>
      <c r="AO980" s="113"/>
      <c r="AP980" s="113"/>
      <c r="AQ980" s="113"/>
      <c r="AR980" s="113"/>
      <c r="AS980" s="113"/>
      <c r="AT980" s="113"/>
      <c r="AU980" s="113"/>
      <c r="AV980" s="113"/>
      <c r="AW980" s="113"/>
      <c r="AX980" s="113"/>
      <c r="AY980" s="113"/>
      <c r="AZ980" s="113"/>
      <c r="BA980" s="113"/>
      <c r="BB980" s="113"/>
      <c r="BC980" s="113"/>
      <c r="BD980" s="113"/>
      <c r="BE980" s="113"/>
      <c r="BF980" s="113"/>
      <c r="BG980" s="113"/>
      <c r="BH980" s="113"/>
      <c r="BI980" s="113"/>
      <c r="BJ980" s="113"/>
      <c r="BK980" s="113"/>
      <c r="BL980" s="113"/>
      <c r="BM980" s="113"/>
      <c r="BN980" s="113"/>
      <c r="BO980" s="113"/>
      <c r="BP980" s="113"/>
      <c r="BQ980" s="113"/>
      <c r="BR980" s="113"/>
      <c r="BS980" s="113"/>
      <c r="BT980" s="113"/>
      <c r="BU980" s="113"/>
      <c r="BV980" s="113"/>
      <c r="BW980" s="113"/>
      <c r="BX980" s="113"/>
      <c r="BY980" s="113"/>
      <c r="BZ980" s="113"/>
      <c r="CA980" s="113"/>
      <c r="CB980" s="113"/>
      <c r="CC980" s="113"/>
      <c r="CD980" s="113"/>
      <c r="CE980" s="113"/>
      <c r="CF980" s="113"/>
      <c r="CG980" s="113"/>
      <c r="CH980" s="113"/>
      <c r="CI980" s="113"/>
      <c r="CJ980" s="113"/>
      <c r="CK980" s="113"/>
      <c r="CL980" s="113"/>
      <c r="CM980" s="113"/>
      <c r="CN980" s="113"/>
      <c r="CO980" s="113"/>
      <c r="CP980" s="113"/>
      <c r="CQ980" s="113"/>
      <c r="CR980" s="113"/>
      <c r="CS980" s="113"/>
      <c r="CT980" s="113"/>
      <c r="CU980" s="113"/>
      <c r="CV980" s="113"/>
      <c r="CW980" s="113"/>
      <c r="CX980" s="113"/>
      <c r="CY980" s="113"/>
      <c r="CZ980" s="113"/>
      <c r="DA980" s="113"/>
      <c r="DB980" s="113"/>
      <c r="DC980" s="113"/>
      <c r="DD980" s="113"/>
      <c r="DE980" s="113"/>
      <c r="DF980" s="113"/>
      <c r="DG980" s="113"/>
      <c r="DH980" s="113"/>
      <c r="DI980" s="113"/>
      <c r="DJ980" s="113"/>
      <c r="DK980" s="113"/>
      <c r="DL980" s="113"/>
      <c r="DM980" s="113"/>
      <c r="DN980" s="113"/>
      <c r="DO980" s="113"/>
      <c r="DP980" s="113"/>
      <c r="DQ980" s="113"/>
      <c r="DR980" s="113"/>
      <c r="DS980" s="113"/>
      <c r="DT980" s="113"/>
      <c r="DU980" s="113"/>
      <c r="DV980" s="113"/>
      <c r="DW980" s="113"/>
      <c r="DX980" s="113"/>
      <c r="DY980" s="113"/>
      <c r="DZ980" s="113"/>
      <c r="EA980" s="113"/>
      <c r="EB980" s="113"/>
      <c r="EC980" s="113"/>
      <c r="ED980" s="113"/>
      <c r="EE980" s="113"/>
      <c r="EF980" s="113"/>
      <c r="EG980" s="113"/>
      <c r="EH980" s="113"/>
      <c r="EI980" s="113"/>
      <c r="EJ980" s="113"/>
      <c r="EK980" s="113"/>
      <c r="EL980" s="113"/>
      <c r="EM980" s="113"/>
      <c r="EN980" s="113"/>
      <c r="EO980" s="113"/>
      <c r="EP980" s="113"/>
      <c r="EQ980" s="113"/>
      <c r="ER980" s="113"/>
    </row>
    <row r="981" spans="1:148">
      <c r="A981" s="113"/>
      <c r="B981" s="113"/>
      <c r="S981" s="113"/>
      <c r="T981" s="113"/>
      <c r="U981" s="113"/>
      <c r="V981" s="113"/>
      <c r="W981" s="113"/>
      <c r="X981" s="113"/>
      <c r="Y981" s="113"/>
      <c r="Z981" s="113"/>
      <c r="AA981" s="113"/>
      <c r="AB981" s="113"/>
      <c r="AC981" s="113"/>
      <c r="AD981" s="113"/>
      <c r="AE981" s="113"/>
      <c r="AF981" s="113"/>
      <c r="AG981" s="113"/>
      <c r="AH981" s="113"/>
      <c r="AI981" s="113"/>
      <c r="AJ981" s="113"/>
      <c r="AK981" s="113"/>
      <c r="AL981" s="113"/>
      <c r="AM981" s="113"/>
      <c r="AN981" s="113"/>
      <c r="AO981" s="113"/>
      <c r="AP981" s="113"/>
      <c r="AQ981" s="113"/>
      <c r="AR981" s="113"/>
      <c r="AS981" s="113"/>
      <c r="AT981" s="113"/>
      <c r="AU981" s="113"/>
      <c r="AV981" s="113"/>
      <c r="AW981" s="113"/>
      <c r="AX981" s="113"/>
      <c r="AY981" s="113"/>
      <c r="AZ981" s="113"/>
      <c r="BA981" s="113"/>
      <c r="BB981" s="113"/>
      <c r="BC981" s="113"/>
      <c r="BD981" s="113"/>
      <c r="BE981" s="113"/>
      <c r="BF981" s="113"/>
      <c r="BG981" s="113"/>
      <c r="BH981" s="113"/>
      <c r="BI981" s="113"/>
      <c r="BJ981" s="113"/>
      <c r="BK981" s="113"/>
      <c r="BL981" s="113"/>
      <c r="BM981" s="113"/>
      <c r="BN981" s="113"/>
      <c r="BO981" s="113"/>
      <c r="BP981" s="113"/>
      <c r="BQ981" s="113"/>
      <c r="BR981" s="113"/>
      <c r="BS981" s="113"/>
      <c r="BT981" s="113"/>
      <c r="BU981" s="113"/>
      <c r="BV981" s="113"/>
      <c r="BW981" s="113"/>
      <c r="BX981" s="113"/>
      <c r="BY981" s="113"/>
      <c r="BZ981" s="113"/>
      <c r="CA981" s="113"/>
      <c r="CB981" s="113"/>
      <c r="CC981" s="113"/>
      <c r="CD981" s="113"/>
      <c r="CE981" s="113"/>
      <c r="CF981" s="113"/>
      <c r="CG981" s="113"/>
      <c r="CH981" s="113"/>
      <c r="CI981" s="113"/>
      <c r="CJ981" s="113"/>
      <c r="CK981" s="113"/>
      <c r="CL981" s="113"/>
      <c r="CM981" s="113"/>
      <c r="CN981" s="113"/>
      <c r="CO981" s="113"/>
      <c r="CP981" s="113"/>
      <c r="CQ981" s="113"/>
      <c r="CR981" s="113"/>
      <c r="CS981" s="113"/>
      <c r="CT981" s="113"/>
      <c r="CU981" s="113"/>
      <c r="CV981" s="113"/>
      <c r="CW981" s="113"/>
      <c r="CX981" s="113"/>
      <c r="CY981" s="113"/>
      <c r="CZ981" s="113"/>
      <c r="DA981" s="113"/>
      <c r="DB981" s="113"/>
      <c r="DC981" s="113"/>
      <c r="DD981" s="113"/>
      <c r="DE981" s="113"/>
      <c r="DF981" s="113"/>
      <c r="DG981" s="113"/>
      <c r="DH981" s="113"/>
      <c r="DI981" s="113"/>
      <c r="DJ981" s="113"/>
      <c r="DK981" s="113"/>
      <c r="DL981" s="113"/>
      <c r="DM981" s="113"/>
      <c r="DN981" s="113"/>
      <c r="DO981" s="113"/>
      <c r="DP981" s="113"/>
      <c r="DQ981" s="113"/>
      <c r="DR981" s="113"/>
      <c r="DS981" s="113"/>
      <c r="DT981" s="113"/>
      <c r="DU981" s="113"/>
      <c r="DV981" s="113"/>
      <c r="DW981" s="113"/>
      <c r="DX981" s="113"/>
      <c r="DY981" s="113"/>
      <c r="DZ981" s="113"/>
      <c r="EA981" s="113"/>
      <c r="EB981" s="113"/>
      <c r="EC981" s="113"/>
      <c r="ED981" s="113"/>
      <c r="EE981" s="113"/>
      <c r="EF981" s="113"/>
      <c r="EG981" s="113"/>
      <c r="EH981" s="113"/>
      <c r="EI981" s="113"/>
      <c r="EJ981" s="113"/>
      <c r="EK981" s="113"/>
      <c r="EL981" s="113"/>
      <c r="EM981" s="113"/>
      <c r="EN981" s="113"/>
      <c r="EO981" s="113"/>
      <c r="EP981" s="113"/>
      <c r="EQ981" s="113"/>
      <c r="ER981" s="113"/>
    </row>
    <row r="982" spans="1:148">
      <c r="A982" s="113"/>
      <c r="B982" s="113"/>
      <c r="S982" s="113"/>
      <c r="T982" s="113"/>
      <c r="U982" s="113"/>
      <c r="V982" s="113"/>
      <c r="W982" s="113"/>
      <c r="X982" s="113"/>
      <c r="Y982" s="113"/>
      <c r="Z982" s="113"/>
      <c r="AA982" s="113"/>
      <c r="AB982" s="113"/>
      <c r="AC982" s="113"/>
      <c r="AD982" s="113"/>
      <c r="AE982" s="113"/>
      <c r="AF982" s="113"/>
      <c r="AG982" s="113"/>
      <c r="AH982" s="113"/>
      <c r="AI982" s="113"/>
      <c r="AJ982" s="113"/>
      <c r="AK982" s="113"/>
      <c r="AL982" s="113"/>
      <c r="AM982" s="113"/>
      <c r="AN982" s="113"/>
      <c r="AO982" s="113"/>
      <c r="AP982" s="113"/>
      <c r="AQ982" s="113"/>
      <c r="AR982" s="113"/>
      <c r="AS982" s="113"/>
      <c r="AT982" s="113"/>
      <c r="AU982" s="113"/>
      <c r="AV982" s="113"/>
      <c r="AW982" s="113"/>
      <c r="AX982" s="113"/>
      <c r="AY982" s="113"/>
      <c r="AZ982" s="113"/>
      <c r="BA982" s="113"/>
      <c r="BB982" s="113"/>
      <c r="BC982" s="113"/>
      <c r="BD982" s="113"/>
      <c r="BE982" s="113"/>
      <c r="BF982" s="113"/>
      <c r="BG982" s="113"/>
      <c r="BH982" s="113"/>
      <c r="BI982" s="113"/>
      <c r="BJ982" s="113"/>
      <c r="BK982" s="113"/>
      <c r="BL982" s="113"/>
      <c r="BM982" s="113"/>
      <c r="BN982" s="113"/>
      <c r="BO982" s="113"/>
      <c r="BP982" s="113"/>
      <c r="BQ982" s="113"/>
      <c r="BR982" s="113"/>
      <c r="BS982" s="113"/>
      <c r="BT982" s="113"/>
      <c r="BU982" s="113"/>
      <c r="BV982" s="113"/>
      <c r="BW982" s="113"/>
      <c r="BX982" s="113"/>
      <c r="BY982" s="113"/>
      <c r="BZ982" s="113"/>
      <c r="CA982" s="113"/>
      <c r="CB982" s="113"/>
      <c r="CC982" s="113"/>
      <c r="CD982" s="113"/>
      <c r="CE982" s="113"/>
      <c r="CF982" s="113"/>
      <c r="CG982" s="113"/>
      <c r="CH982" s="113"/>
      <c r="CI982" s="113"/>
      <c r="CJ982" s="113"/>
      <c r="CK982" s="113"/>
      <c r="CL982" s="113"/>
      <c r="CM982" s="113"/>
      <c r="CN982" s="113"/>
      <c r="CO982" s="113"/>
      <c r="CP982" s="113"/>
      <c r="CQ982" s="113"/>
      <c r="CR982" s="113"/>
      <c r="CS982" s="113"/>
      <c r="CT982" s="113"/>
      <c r="CU982" s="113"/>
      <c r="CV982" s="113"/>
      <c r="CW982" s="113"/>
      <c r="CX982" s="113"/>
      <c r="CY982" s="113"/>
      <c r="CZ982" s="113"/>
      <c r="DA982" s="113"/>
      <c r="DB982" s="113"/>
      <c r="DC982" s="113"/>
      <c r="DD982" s="113"/>
      <c r="DE982" s="113"/>
      <c r="DF982" s="113"/>
      <c r="DG982" s="113"/>
      <c r="DH982" s="113"/>
      <c r="DI982" s="113"/>
      <c r="DJ982" s="113"/>
      <c r="DK982" s="113"/>
      <c r="DL982" s="113"/>
      <c r="DM982" s="113"/>
      <c r="DN982" s="113"/>
      <c r="DO982" s="113"/>
      <c r="DP982" s="113"/>
      <c r="DQ982" s="113"/>
      <c r="DR982" s="113"/>
      <c r="DS982" s="113"/>
      <c r="DT982" s="113"/>
      <c r="DU982" s="113"/>
      <c r="DV982" s="113"/>
      <c r="DW982" s="113"/>
      <c r="DX982" s="113"/>
      <c r="DY982" s="113"/>
      <c r="DZ982" s="113"/>
      <c r="EA982" s="113"/>
      <c r="EB982" s="113"/>
      <c r="EC982" s="113"/>
      <c r="ED982" s="113"/>
      <c r="EE982" s="113"/>
      <c r="EF982" s="113"/>
      <c r="EG982" s="113"/>
      <c r="EH982" s="113"/>
      <c r="EI982" s="113"/>
      <c r="EJ982" s="113"/>
      <c r="EK982" s="113"/>
      <c r="EL982" s="113"/>
      <c r="EM982" s="113"/>
      <c r="EN982" s="113"/>
      <c r="EO982" s="113"/>
      <c r="EP982" s="113"/>
      <c r="EQ982" s="113"/>
      <c r="ER982" s="113"/>
    </row>
    <row r="983" spans="1:148">
      <c r="A983" s="113"/>
      <c r="B983" s="113"/>
      <c r="S983" s="113"/>
      <c r="T983" s="113"/>
      <c r="U983" s="113"/>
      <c r="V983" s="113"/>
      <c r="W983" s="113"/>
      <c r="X983" s="113"/>
      <c r="Y983" s="113"/>
      <c r="Z983" s="113"/>
      <c r="AA983" s="113"/>
      <c r="AB983" s="113"/>
      <c r="AC983" s="113"/>
      <c r="AD983" s="113"/>
      <c r="AE983" s="113"/>
      <c r="AF983" s="113"/>
      <c r="AG983" s="113"/>
      <c r="AH983" s="113"/>
      <c r="AI983" s="113"/>
      <c r="AJ983" s="113"/>
      <c r="AK983" s="113"/>
      <c r="AL983" s="113"/>
      <c r="AM983" s="113"/>
      <c r="AN983" s="113"/>
      <c r="AO983" s="113"/>
      <c r="AP983" s="113"/>
      <c r="AQ983" s="113"/>
      <c r="AR983" s="113"/>
      <c r="AS983" s="113"/>
      <c r="AT983" s="113"/>
      <c r="AU983" s="113"/>
      <c r="AV983" s="113"/>
      <c r="AW983" s="113"/>
      <c r="AX983" s="113"/>
      <c r="AY983" s="113"/>
      <c r="AZ983" s="113"/>
      <c r="BA983" s="113"/>
      <c r="BB983" s="113"/>
      <c r="BC983" s="113"/>
      <c r="BD983" s="113"/>
      <c r="BE983" s="113"/>
      <c r="BF983" s="113"/>
      <c r="BG983" s="113"/>
      <c r="BH983" s="113"/>
      <c r="BI983" s="113"/>
      <c r="BJ983" s="113"/>
      <c r="BK983" s="113"/>
      <c r="BL983" s="113"/>
      <c r="BM983" s="113"/>
      <c r="BN983" s="113"/>
      <c r="BO983" s="113"/>
      <c r="BP983" s="113"/>
      <c r="BQ983" s="113"/>
      <c r="BR983" s="113"/>
      <c r="BS983" s="113"/>
      <c r="BT983" s="113"/>
      <c r="BU983" s="113"/>
      <c r="BV983" s="113"/>
      <c r="BW983" s="113"/>
      <c r="BX983" s="113"/>
      <c r="BY983" s="113"/>
      <c r="BZ983" s="113"/>
      <c r="CA983" s="113"/>
      <c r="CB983" s="113"/>
      <c r="CC983" s="113"/>
      <c r="CD983" s="113"/>
      <c r="CE983" s="113"/>
      <c r="CF983" s="113"/>
      <c r="CG983" s="113"/>
      <c r="CH983" s="113"/>
      <c r="CI983" s="113"/>
      <c r="CJ983" s="113"/>
      <c r="CK983" s="113"/>
      <c r="CL983" s="113"/>
      <c r="CM983" s="113"/>
      <c r="CN983" s="113"/>
      <c r="CO983" s="113"/>
      <c r="CP983" s="113"/>
      <c r="CQ983" s="113"/>
      <c r="CR983" s="113"/>
      <c r="CS983" s="113"/>
      <c r="CT983" s="113"/>
      <c r="CU983" s="113"/>
      <c r="CV983" s="113"/>
      <c r="CW983" s="113"/>
      <c r="CX983" s="113"/>
      <c r="CY983" s="113"/>
      <c r="CZ983" s="113"/>
      <c r="DA983" s="113"/>
      <c r="DB983" s="113"/>
      <c r="DC983" s="113"/>
      <c r="DD983" s="113"/>
      <c r="DE983" s="113"/>
      <c r="DF983" s="113"/>
      <c r="DG983" s="113"/>
      <c r="DH983" s="113"/>
      <c r="DI983" s="113"/>
      <c r="DJ983" s="113"/>
      <c r="DK983" s="113"/>
      <c r="DL983" s="113"/>
      <c r="DM983" s="113"/>
      <c r="DN983" s="113"/>
      <c r="DO983" s="113"/>
      <c r="DP983" s="113"/>
      <c r="DQ983" s="113"/>
      <c r="DR983" s="113"/>
      <c r="DS983" s="113"/>
      <c r="DT983" s="113"/>
      <c r="DU983" s="113"/>
      <c r="DV983" s="113"/>
      <c r="DW983" s="113"/>
      <c r="DX983" s="113"/>
      <c r="DY983" s="113"/>
      <c r="DZ983" s="113"/>
      <c r="EA983" s="113"/>
      <c r="EB983" s="113"/>
      <c r="EC983" s="113"/>
      <c r="ED983" s="113"/>
      <c r="EE983" s="113"/>
      <c r="EF983" s="113"/>
      <c r="EG983" s="113"/>
      <c r="EH983" s="113"/>
      <c r="EI983" s="113"/>
      <c r="EJ983" s="113"/>
      <c r="EK983" s="113"/>
      <c r="EL983" s="113"/>
      <c r="EM983" s="113"/>
      <c r="EN983" s="113"/>
      <c r="EO983" s="113"/>
      <c r="EP983" s="113"/>
      <c r="EQ983" s="113"/>
      <c r="ER983" s="113"/>
    </row>
    <row r="984" spans="1:148">
      <c r="A984" s="113"/>
      <c r="B984" s="113"/>
      <c r="S984" s="113"/>
      <c r="T984" s="113"/>
      <c r="U984" s="113"/>
      <c r="V984" s="113"/>
      <c r="W984" s="113"/>
      <c r="X984" s="113"/>
      <c r="Y984" s="113"/>
      <c r="Z984" s="113"/>
      <c r="AA984" s="113"/>
      <c r="AB984" s="113"/>
      <c r="AC984" s="113"/>
      <c r="AD984" s="113"/>
      <c r="AE984" s="113"/>
      <c r="AF984" s="113"/>
      <c r="AG984" s="113"/>
      <c r="AH984" s="113"/>
      <c r="AI984" s="113"/>
      <c r="AJ984" s="113"/>
      <c r="AK984" s="113"/>
      <c r="AL984" s="113"/>
      <c r="AM984" s="113"/>
      <c r="AN984" s="113"/>
      <c r="AO984" s="113"/>
      <c r="AP984" s="113"/>
      <c r="AQ984" s="113"/>
      <c r="AR984" s="113"/>
      <c r="AS984" s="113"/>
      <c r="AT984" s="113"/>
      <c r="AU984" s="113"/>
      <c r="AV984" s="113"/>
      <c r="AW984" s="113"/>
      <c r="AX984" s="113"/>
      <c r="AY984" s="113"/>
      <c r="AZ984" s="113"/>
      <c r="BA984" s="113"/>
      <c r="BB984" s="113"/>
      <c r="BC984" s="113"/>
      <c r="BD984" s="113"/>
      <c r="BE984" s="113"/>
      <c r="BF984" s="113"/>
      <c r="BG984" s="113"/>
      <c r="BH984" s="113"/>
      <c r="BI984" s="113"/>
      <c r="BJ984" s="113"/>
      <c r="BK984" s="113"/>
      <c r="BL984" s="113"/>
      <c r="BM984" s="113"/>
      <c r="BN984" s="113"/>
      <c r="BO984" s="113"/>
      <c r="BP984" s="113"/>
      <c r="BQ984" s="113"/>
      <c r="BR984" s="113"/>
      <c r="BS984" s="113"/>
      <c r="BT984" s="113"/>
      <c r="BU984" s="113"/>
      <c r="BV984" s="113"/>
      <c r="BW984" s="113"/>
      <c r="BX984" s="113"/>
      <c r="BY984" s="113"/>
      <c r="BZ984" s="113"/>
      <c r="CA984" s="113"/>
      <c r="CB984" s="113"/>
      <c r="CC984" s="113"/>
      <c r="CD984" s="113"/>
      <c r="CE984" s="113"/>
      <c r="CF984" s="113"/>
      <c r="CG984" s="113"/>
      <c r="CH984" s="113"/>
      <c r="CI984" s="113"/>
      <c r="CJ984" s="113"/>
      <c r="CK984" s="113"/>
      <c r="CL984" s="113"/>
      <c r="CM984" s="113"/>
      <c r="CN984" s="113"/>
      <c r="CO984" s="113"/>
      <c r="CP984" s="113"/>
      <c r="CQ984" s="113"/>
      <c r="CR984" s="113"/>
      <c r="CS984" s="113"/>
      <c r="CT984" s="113"/>
      <c r="CU984" s="113"/>
      <c r="CV984" s="113"/>
      <c r="CW984" s="113"/>
      <c r="CX984" s="113"/>
      <c r="CY984" s="113"/>
      <c r="CZ984" s="113"/>
      <c r="DA984" s="113"/>
      <c r="DB984" s="113"/>
      <c r="DC984" s="113"/>
      <c r="DD984" s="113"/>
      <c r="DE984" s="113"/>
      <c r="DF984" s="113"/>
      <c r="DG984" s="113"/>
      <c r="DH984" s="113"/>
      <c r="DI984" s="113"/>
      <c r="DJ984" s="113"/>
      <c r="DK984" s="113"/>
      <c r="DL984" s="113"/>
      <c r="DM984" s="113"/>
      <c r="DN984" s="113"/>
      <c r="DO984" s="113"/>
      <c r="DP984" s="113"/>
      <c r="DQ984" s="113"/>
      <c r="DR984" s="113"/>
      <c r="DS984" s="113"/>
      <c r="DT984" s="113"/>
      <c r="DU984" s="113"/>
      <c r="DV984" s="113"/>
      <c r="DW984" s="113"/>
      <c r="DX984" s="113"/>
      <c r="DY984" s="113"/>
      <c r="DZ984" s="113"/>
      <c r="EA984" s="113"/>
      <c r="EB984" s="113"/>
      <c r="EC984" s="113"/>
      <c r="ED984" s="113"/>
      <c r="EE984" s="113"/>
      <c r="EF984" s="113"/>
      <c r="EG984" s="113"/>
      <c r="EH984" s="113"/>
      <c r="EI984" s="113"/>
      <c r="EJ984" s="113"/>
      <c r="EK984" s="113"/>
      <c r="EL984" s="113"/>
      <c r="EM984" s="113"/>
      <c r="EN984" s="113"/>
      <c r="EO984" s="113"/>
      <c r="EP984" s="113"/>
      <c r="EQ984" s="113"/>
      <c r="ER984" s="113"/>
    </row>
    <row r="985" spans="1:148">
      <c r="A985" s="113"/>
      <c r="B985" s="113"/>
      <c r="S985" s="113"/>
      <c r="T985" s="113"/>
      <c r="U985" s="113"/>
      <c r="V985" s="113"/>
      <c r="W985" s="113"/>
      <c r="X985" s="113"/>
      <c r="Y985" s="113"/>
      <c r="Z985" s="113"/>
      <c r="AA985" s="113"/>
      <c r="AB985" s="113"/>
      <c r="AC985" s="113"/>
      <c r="AD985" s="113"/>
      <c r="AE985" s="113"/>
      <c r="AF985" s="113"/>
      <c r="AG985" s="113"/>
      <c r="AH985" s="113"/>
      <c r="AI985" s="113"/>
      <c r="AJ985" s="113"/>
      <c r="AK985" s="113"/>
      <c r="AL985" s="113"/>
      <c r="AM985" s="113"/>
      <c r="AN985" s="113"/>
      <c r="AO985" s="113"/>
      <c r="AP985" s="113"/>
      <c r="AQ985" s="113"/>
      <c r="AR985" s="113"/>
      <c r="AS985" s="113"/>
      <c r="AT985" s="113"/>
      <c r="AU985" s="113"/>
      <c r="AV985" s="113"/>
      <c r="AW985" s="113"/>
      <c r="AX985" s="113"/>
      <c r="AY985" s="113"/>
      <c r="AZ985" s="113"/>
      <c r="BA985" s="113"/>
      <c r="BB985" s="113"/>
      <c r="BC985" s="113"/>
      <c r="BD985" s="113"/>
      <c r="BE985" s="113"/>
      <c r="BF985" s="113"/>
      <c r="BG985" s="113"/>
      <c r="BH985" s="113"/>
      <c r="BI985" s="113"/>
      <c r="BJ985" s="113"/>
      <c r="BK985" s="113"/>
      <c r="BL985" s="113"/>
      <c r="BM985" s="113"/>
      <c r="BN985" s="113"/>
      <c r="BO985" s="113"/>
      <c r="BP985" s="113"/>
      <c r="BQ985" s="113"/>
      <c r="BR985" s="113"/>
      <c r="BS985" s="113"/>
      <c r="BT985" s="113"/>
      <c r="BU985" s="113"/>
      <c r="BV985" s="113"/>
      <c r="BW985" s="113"/>
      <c r="BX985" s="113"/>
      <c r="BY985" s="113"/>
      <c r="BZ985" s="113"/>
      <c r="CA985" s="113"/>
      <c r="CB985" s="113"/>
      <c r="CC985" s="113"/>
      <c r="CD985" s="113"/>
      <c r="CE985" s="113"/>
      <c r="CF985" s="113"/>
      <c r="CG985" s="113"/>
      <c r="CH985" s="113"/>
      <c r="CI985" s="113"/>
      <c r="CJ985" s="113"/>
      <c r="CK985" s="113"/>
      <c r="CL985" s="113"/>
      <c r="CM985" s="113"/>
      <c r="CN985" s="113"/>
      <c r="CO985" s="113"/>
      <c r="CP985" s="113"/>
      <c r="CQ985" s="113"/>
      <c r="CR985" s="113"/>
      <c r="CS985" s="113"/>
      <c r="CT985" s="113"/>
      <c r="CU985" s="113"/>
      <c r="CV985" s="113"/>
      <c r="CW985" s="113"/>
      <c r="CX985" s="113"/>
      <c r="CY985" s="113"/>
      <c r="CZ985" s="113"/>
      <c r="DA985" s="113"/>
      <c r="DB985" s="113"/>
      <c r="DC985" s="113"/>
      <c r="DD985" s="113"/>
      <c r="DE985" s="113"/>
      <c r="DF985" s="113"/>
      <c r="DG985" s="113"/>
      <c r="DH985" s="113"/>
      <c r="DI985" s="113"/>
      <c r="DJ985" s="113"/>
      <c r="DK985" s="113"/>
      <c r="DL985" s="113"/>
      <c r="DM985" s="113"/>
      <c r="DN985" s="113"/>
      <c r="DO985" s="113"/>
      <c r="DP985" s="113"/>
      <c r="DQ985" s="113"/>
      <c r="DR985" s="113"/>
      <c r="DS985" s="113"/>
      <c r="DT985" s="113"/>
      <c r="DU985" s="113"/>
      <c r="DV985" s="113"/>
      <c r="DW985" s="113"/>
      <c r="DX985" s="113"/>
      <c r="DY985" s="113"/>
      <c r="DZ985" s="113"/>
      <c r="EA985" s="113"/>
      <c r="EB985" s="113"/>
      <c r="EC985" s="113"/>
      <c r="ED985" s="113"/>
      <c r="EE985" s="113"/>
      <c r="EF985" s="113"/>
      <c r="EG985" s="113"/>
      <c r="EH985" s="113"/>
      <c r="EI985" s="113"/>
      <c r="EJ985" s="113"/>
      <c r="EK985" s="113"/>
      <c r="EL985" s="113"/>
      <c r="EM985" s="113"/>
      <c r="EN985" s="113"/>
      <c r="EO985" s="113"/>
      <c r="EP985" s="113"/>
      <c r="EQ985" s="113"/>
      <c r="ER985" s="113"/>
    </row>
    <row r="986" spans="1:148">
      <c r="A986" s="113"/>
      <c r="B986" s="113"/>
      <c r="S986" s="113"/>
      <c r="T986" s="113"/>
      <c r="U986" s="113"/>
      <c r="V986" s="113"/>
      <c r="W986" s="113"/>
      <c r="X986" s="113"/>
      <c r="Y986" s="113"/>
      <c r="Z986" s="113"/>
      <c r="AA986" s="113"/>
      <c r="AB986" s="113"/>
      <c r="AC986" s="113"/>
      <c r="AD986" s="113"/>
      <c r="AE986" s="113"/>
      <c r="AF986" s="113"/>
      <c r="AG986" s="113"/>
      <c r="AH986" s="113"/>
      <c r="AI986" s="113"/>
      <c r="AJ986" s="113"/>
      <c r="AK986" s="113"/>
      <c r="AL986" s="113"/>
      <c r="AM986" s="113"/>
      <c r="AN986" s="113"/>
      <c r="AO986" s="113"/>
      <c r="AP986" s="113"/>
      <c r="AQ986" s="113"/>
      <c r="AR986" s="113"/>
      <c r="AS986" s="113"/>
      <c r="AT986" s="113"/>
      <c r="AU986" s="113"/>
      <c r="AV986" s="113"/>
      <c r="AW986" s="113"/>
      <c r="AX986" s="113"/>
      <c r="AY986" s="113"/>
      <c r="AZ986" s="113"/>
      <c r="BA986" s="113"/>
      <c r="BB986" s="113"/>
      <c r="BC986" s="113"/>
      <c r="BD986" s="113"/>
      <c r="BE986" s="113"/>
      <c r="BF986" s="113"/>
      <c r="BG986" s="113"/>
      <c r="BH986" s="113"/>
      <c r="BI986" s="113"/>
      <c r="BJ986" s="113"/>
      <c r="BK986" s="113"/>
      <c r="BL986" s="113"/>
      <c r="BM986" s="113"/>
      <c r="BN986" s="113"/>
      <c r="BO986" s="113"/>
      <c r="BP986" s="113"/>
      <c r="BQ986" s="113"/>
      <c r="BR986" s="113"/>
      <c r="BS986" s="113"/>
      <c r="BT986" s="113"/>
      <c r="BU986" s="113"/>
      <c r="BV986" s="113"/>
      <c r="BW986" s="113"/>
      <c r="BX986" s="113"/>
      <c r="BY986" s="113"/>
      <c r="BZ986" s="113"/>
      <c r="CA986" s="113"/>
      <c r="CB986" s="113"/>
      <c r="CC986" s="113"/>
      <c r="CD986" s="113"/>
      <c r="CE986" s="113"/>
      <c r="CF986" s="113"/>
      <c r="CG986" s="113"/>
      <c r="CH986" s="113"/>
      <c r="CI986" s="113"/>
      <c r="CJ986" s="113"/>
      <c r="CK986" s="113"/>
      <c r="CL986" s="113"/>
      <c r="CM986" s="113"/>
      <c r="CN986" s="113"/>
      <c r="CO986" s="113"/>
      <c r="CP986" s="113"/>
      <c r="CQ986" s="113"/>
      <c r="CR986" s="113"/>
      <c r="CS986" s="113"/>
      <c r="CT986" s="113"/>
      <c r="CU986" s="113"/>
      <c r="CV986" s="113"/>
      <c r="CW986" s="113"/>
      <c r="CX986" s="113"/>
      <c r="CY986" s="113"/>
      <c r="CZ986" s="113"/>
      <c r="DA986" s="113"/>
      <c r="DB986" s="113"/>
      <c r="DC986" s="113"/>
      <c r="DD986" s="113"/>
      <c r="DE986" s="113"/>
      <c r="DF986" s="113"/>
      <c r="DG986" s="113"/>
      <c r="DH986" s="113"/>
      <c r="DI986" s="113"/>
      <c r="DJ986" s="113"/>
      <c r="DK986" s="113"/>
      <c r="DL986" s="113"/>
      <c r="DM986" s="113"/>
      <c r="DN986" s="113"/>
      <c r="DO986" s="113"/>
      <c r="DP986" s="113"/>
      <c r="DQ986" s="113"/>
      <c r="DR986" s="113"/>
      <c r="DS986" s="113"/>
      <c r="DT986" s="113"/>
      <c r="DU986" s="113"/>
      <c r="DV986" s="113"/>
      <c r="DW986" s="113"/>
      <c r="DX986" s="113"/>
      <c r="DY986" s="113"/>
      <c r="DZ986" s="113"/>
      <c r="EA986" s="113"/>
      <c r="EB986" s="113"/>
      <c r="EC986" s="113"/>
      <c r="ED986" s="113"/>
      <c r="EE986" s="113"/>
      <c r="EF986" s="113"/>
      <c r="EG986" s="113"/>
      <c r="EH986" s="113"/>
      <c r="EI986" s="113"/>
      <c r="EJ986" s="113"/>
      <c r="EK986" s="113"/>
      <c r="EL986" s="113"/>
      <c r="EM986" s="113"/>
      <c r="EN986" s="113"/>
      <c r="EO986" s="113"/>
      <c r="EP986" s="113"/>
      <c r="EQ986" s="113"/>
      <c r="ER986" s="113"/>
    </row>
    <row r="987" spans="1:148">
      <c r="A987" s="113"/>
      <c r="B987" s="113"/>
      <c r="S987" s="113"/>
      <c r="T987" s="113"/>
      <c r="U987" s="113"/>
      <c r="V987" s="113"/>
      <c r="W987" s="113"/>
      <c r="X987" s="113"/>
      <c r="Y987" s="113"/>
      <c r="Z987" s="113"/>
      <c r="AA987" s="113"/>
      <c r="AB987" s="113"/>
      <c r="AC987" s="113"/>
      <c r="AD987" s="113"/>
      <c r="AE987" s="113"/>
      <c r="AF987" s="113"/>
      <c r="AG987" s="113"/>
      <c r="AH987" s="113"/>
      <c r="AI987" s="113"/>
      <c r="AJ987" s="113"/>
      <c r="AK987" s="113"/>
      <c r="AL987" s="113"/>
      <c r="AM987" s="113"/>
      <c r="AN987" s="113"/>
      <c r="AO987" s="113"/>
      <c r="AP987" s="113"/>
      <c r="AQ987" s="113"/>
      <c r="AR987" s="113"/>
      <c r="AS987" s="113"/>
      <c r="AT987" s="113"/>
      <c r="AU987" s="113"/>
      <c r="AV987" s="113"/>
      <c r="AW987" s="113"/>
      <c r="AX987" s="113"/>
      <c r="AY987" s="113"/>
      <c r="AZ987" s="113"/>
      <c r="BA987" s="113"/>
      <c r="BB987" s="113"/>
      <c r="BC987" s="113"/>
      <c r="BD987" s="113"/>
      <c r="BE987" s="113"/>
      <c r="BF987" s="113"/>
      <c r="BG987" s="113"/>
      <c r="BH987" s="113"/>
      <c r="BI987" s="113"/>
      <c r="BJ987" s="113"/>
      <c r="BK987" s="113"/>
      <c r="BL987" s="113"/>
      <c r="BM987" s="113"/>
      <c r="BN987" s="113"/>
      <c r="BO987" s="113"/>
      <c r="BP987" s="113"/>
      <c r="BQ987" s="113"/>
      <c r="BR987" s="113"/>
      <c r="BS987" s="113"/>
      <c r="BT987" s="113"/>
      <c r="BU987" s="113"/>
      <c r="BV987" s="113"/>
      <c r="BW987" s="113"/>
      <c r="BX987" s="113"/>
      <c r="BY987" s="113"/>
      <c r="BZ987" s="113"/>
      <c r="CA987" s="113"/>
      <c r="CB987" s="113"/>
      <c r="CC987" s="113"/>
      <c r="CD987" s="113"/>
      <c r="CE987" s="113"/>
      <c r="CF987" s="113"/>
      <c r="CG987" s="113"/>
      <c r="CH987" s="113"/>
      <c r="CI987" s="113"/>
      <c r="CJ987" s="113"/>
      <c r="CK987" s="113"/>
      <c r="CL987" s="113"/>
      <c r="CM987" s="113"/>
      <c r="CN987" s="113"/>
      <c r="CO987" s="113"/>
      <c r="CP987" s="113"/>
      <c r="CQ987" s="113"/>
      <c r="CR987" s="113"/>
      <c r="CS987" s="113"/>
      <c r="CT987" s="113"/>
      <c r="CU987" s="113"/>
      <c r="CV987" s="113"/>
      <c r="CW987" s="113"/>
      <c r="CX987" s="113"/>
      <c r="CY987" s="113"/>
      <c r="CZ987" s="113"/>
      <c r="DA987" s="113"/>
      <c r="DB987" s="113"/>
      <c r="DC987" s="113"/>
      <c r="DD987" s="113"/>
      <c r="DE987" s="113"/>
      <c r="DF987" s="113"/>
      <c r="DG987" s="113"/>
      <c r="DH987" s="113"/>
      <c r="DI987" s="113"/>
      <c r="DJ987" s="113"/>
      <c r="DK987" s="113"/>
      <c r="DL987" s="113"/>
      <c r="DM987" s="113"/>
      <c r="DN987" s="113"/>
      <c r="DO987" s="113"/>
      <c r="DP987" s="113"/>
      <c r="DQ987" s="113"/>
      <c r="DR987" s="113"/>
      <c r="DS987" s="113"/>
      <c r="DT987" s="113"/>
      <c r="DU987" s="113"/>
      <c r="DV987" s="113"/>
      <c r="DW987" s="113"/>
      <c r="DX987" s="113"/>
      <c r="DY987" s="113"/>
      <c r="DZ987" s="113"/>
      <c r="EA987" s="113"/>
      <c r="EB987" s="113"/>
      <c r="EC987" s="113"/>
      <c r="ED987" s="113"/>
      <c r="EE987" s="113"/>
      <c r="EF987" s="113"/>
      <c r="EG987" s="113"/>
      <c r="EH987" s="113"/>
      <c r="EI987" s="113"/>
      <c r="EJ987" s="113"/>
      <c r="EK987" s="113"/>
      <c r="EL987" s="113"/>
      <c r="EM987" s="113"/>
      <c r="EN987" s="113"/>
      <c r="EO987" s="113"/>
      <c r="EP987" s="113"/>
      <c r="EQ987" s="113"/>
      <c r="ER987" s="113"/>
    </row>
    <row r="988" spans="1:148">
      <c r="A988" s="113"/>
      <c r="B988" s="113"/>
      <c r="S988" s="113"/>
      <c r="T988" s="113"/>
      <c r="U988" s="113"/>
      <c r="V988" s="113"/>
      <c r="W988" s="113"/>
      <c r="X988" s="113"/>
      <c r="Y988" s="113"/>
      <c r="Z988" s="113"/>
      <c r="AA988" s="113"/>
      <c r="AB988" s="113"/>
      <c r="AC988" s="113"/>
      <c r="AD988" s="113"/>
      <c r="AE988" s="113"/>
      <c r="AF988" s="113"/>
      <c r="AG988" s="113"/>
      <c r="AH988" s="113"/>
      <c r="AI988" s="113"/>
      <c r="AJ988" s="113"/>
      <c r="AK988" s="113"/>
      <c r="AL988" s="113"/>
      <c r="AM988" s="113"/>
      <c r="AN988" s="113"/>
      <c r="AO988" s="113"/>
      <c r="AP988" s="113"/>
      <c r="AQ988" s="113"/>
      <c r="AR988" s="113"/>
      <c r="AS988" s="113"/>
      <c r="AT988" s="113"/>
      <c r="AU988" s="113"/>
      <c r="AV988" s="113"/>
      <c r="AW988" s="113"/>
      <c r="AX988" s="113"/>
      <c r="AY988" s="113"/>
      <c r="AZ988" s="113"/>
      <c r="BA988" s="113"/>
      <c r="BB988" s="113"/>
      <c r="BC988" s="113"/>
      <c r="BD988" s="113"/>
      <c r="BE988" s="113"/>
      <c r="BF988" s="113"/>
      <c r="BG988" s="113"/>
      <c r="BH988" s="113"/>
      <c r="BI988" s="113"/>
      <c r="BJ988" s="113"/>
      <c r="BK988" s="113"/>
      <c r="BL988" s="113"/>
      <c r="BM988" s="113"/>
      <c r="BN988" s="113"/>
      <c r="BO988" s="113"/>
      <c r="BP988" s="113"/>
      <c r="BQ988" s="113"/>
      <c r="BR988" s="113"/>
      <c r="BS988" s="113"/>
      <c r="BT988" s="113"/>
      <c r="BU988" s="113"/>
      <c r="BV988" s="113"/>
      <c r="BW988" s="113"/>
      <c r="BX988" s="113"/>
      <c r="BY988" s="113"/>
      <c r="BZ988" s="113"/>
      <c r="CA988" s="113"/>
      <c r="CB988" s="113"/>
      <c r="CC988" s="113"/>
      <c r="CD988" s="113"/>
      <c r="CE988" s="113"/>
      <c r="CF988" s="113"/>
      <c r="CG988" s="113"/>
      <c r="CH988" s="113"/>
      <c r="CI988" s="113"/>
      <c r="CJ988" s="113"/>
      <c r="CK988" s="113"/>
      <c r="CL988" s="113"/>
      <c r="CM988" s="113"/>
      <c r="CN988" s="113"/>
      <c r="CO988" s="113"/>
      <c r="CP988" s="113"/>
      <c r="CQ988" s="113"/>
      <c r="CR988" s="113"/>
      <c r="CS988" s="113"/>
      <c r="CT988" s="113"/>
      <c r="CU988" s="113"/>
      <c r="CV988" s="113"/>
      <c r="CW988" s="113"/>
      <c r="CX988" s="113"/>
      <c r="CY988" s="113"/>
      <c r="CZ988" s="113"/>
      <c r="DA988" s="113"/>
      <c r="DB988" s="113"/>
      <c r="DC988" s="113"/>
      <c r="DD988" s="113"/>
      <c r="DE988" s="113"/>
      <c r="DF988" s="113"/>
      <c r="DG988" s="113"/>
      <c r="DH988" s="113"/>
      <c r="DI988" s="113"/>
      <c r="DJ988" s="113"/>
      <c r="DK988" s="113"/>
      <c r="DL988" s="113"/>
      <c r="DM988" s="113"/>
      <c r="DN988" s="113"/>
      <c r="DO988" s="113"/>
      <c r="DP988" s="113"/>
      <c r="DQ988" s="113"/>
      <c r="DR988" s="113"/>
      <c r="DS988" s="113"/>
      <c r="DT988" s="113"/>
      <c r="DU988" s="113"/>
      <c r="DV988" s="113"/>
      <c r="DW988" s="113"/>
      <c r="DX988" s="113"/>
      <c r="DY988" s="113"/>
      <c r="DZ988" s="113"/>
      <c r="EA988" s="113"/>
      <c r="EB988" s="113"/>
      <c r="EC988" s="113"/>
      <c r="ED988" s="113"/>
      <c r="EE988" s="113"/>
      <c r="EF988" s="113"/>
      <c r="EG988" s="113"/>
      <c r="EH988" s="113"/>
      <c r="EI988" s="113"/>
      <c r="EJ988" s="113"/>
      <c r="EK988" s="113"/>
      <c r="EL988" s="113"/>
      <c r="EM988" s="113"/>
      <c r="EN988" s="113"/>
      <c r="EO988" s="113"/>
      <c r="EP988" s="113"/>
      <c r="EQ988" s="113"/>
      <c r="ER988" s="113"/>
    </row>
    <row r="989" spans="1:148">
      <c r="A989" s="113"/>
      <c r="B989" s="113"/>
      <c r="S989" s="113"/>
      <c r="T989" s="113"/>
      <c r="U989" s="113"/>
      <c r="V989" s="113"/>
      <c r="W989" s="113"/>
      <c r="X989" s="113"/>
      <c r="Y989" s="113"/>
      <c r="Z989" s="113"/>
      <c r="AA989" s="113"/>
      <c r="AB989" s="113"/>
      <c r="AC989" s="113"/>
      <c r="AD989" s="113"/>
      <c r="AE989" s="113"/>
      <c r="AF989" s="113"/>
      <c r="AG989" s="113"/>
      <c r="AH989" s="113"/>
      <c r="AI989" s="113"/>
      <c r="AJ989" s="113"/>
      <c r="AK989" s="113"/>
      <c r="AL989" s="113"/>
      <c r="AM989" s="113"/>
      <c r="AN989" s="113"/>
      <c r="AO989" s="113"/>
      <c r="AP989" s="113"/>
      <c r="AQ989" s="113"/>
      <c r="AR989" s="113"/>
      <c r="AS989" s="113"/>
      <c r="AT989" s="113"/>
      <c r="AU989" s="113"/>
      <c r="AV989" s="113"/>
      <c r="AW989" s="113"/>
      <c r="AX989" s="113"/>
      <c r="AY989" s="113"/>
      <c r="AZ989" s="113"/>
      <c r="BA989" s="113"/>
      <c r="BB989" s="113"/>
      <c r="BC989" s="113"/>
      <c r="BD989" s="113"/>
      <c r="BE989" s="113"/>
      <c r="BF989" s="113"/>
      <c r="BG989" s="113"/>
      <c r="BH989" s="113"/>
      <c r="BI989" s="113"/>
      <c r="BJ989" s="113"/>
      <c r="BK989" s="113"/>
      <c r="BL989" s="113"/>
      <c r="BM989" s="113"/>
      <c r="BN989" s="113"/>
      <c r="BO989" s="113"/>
      <c r="BP989" s="113"/>
      <c r="BQ989" s="113"/>
      <c r="BR989" s="113"/>
      <c r="BS989" s="113"/>
      <c r="BT989" s="113"/>
      <c r="BU989" s="113"/>
      <c r="BV989" s="113"/>
      <c r="BW989" s="113"/>
      <c r="BX989" s="113"/>
      <c r="BY989" s="113"/>
      <c r="BZ989" s="113"/>
      <c r="CA989" s="113"/>
      <c r="CB989" s="113"/>
      <c r="CC989" s="113"/>
      <c r="CD989" s="113"/>
      <c r="CE989" s="113"/>
      <c r="CF989" s="113"/>
      <c r="CG989" s="113"/>
      <c r="CH989" s="113"/>
      <c r="CI989" s="113"/>
      <c r="CJ989" s="113"/>
      <c r="CK989" s="113"/>
      <c r="CL989" s="113"/>
      <c r="CM989" s="113"/>
      <c r="CN989" s="113"/>
      <c r="CO989" s="113"/>
      <c r="CP989" s="113"/>
      <c r="CQ989" s="113"/>
      <c r="CR989" s="113"/>
      <c r="CS989" s="113"/>
      <c r="CT989" s="113"/>
      <c r="CU989" s="113"/>
      <c r="CV989" s="113"/>
      <c r="CW989" s="113"/>
      <c r="CX989" s="113"/>
      <c r="CY989" s="113"/>
      <c r="CZ989" s="113"/>
      <c r="DA989" s="113"/>
      <c r="DB989" s="113"/>
      <c r="DC989" s="113"/>
      <c r="DD989" s="113"/>
      <c r="DE989" s="113"/>
      <c r="DF989" s="113"/>
      <c r="DG989" s="113"/>
      <c r="DH989" s="113"/>
      <c r="DI989" s="113"/>
      <c r="DJ989" s="113"/>
      <c r="DK989" s="113"/>
      <c r="DL989" s="113"/>
      <c r="DM989" s="113"/>
      <c r="DN989" s="113"/>
      <c r="DO989" s="113"/>
      <c r="DP989" s="113"/>
      <c r="DQ989" s="113"/>
      <c r="DR989" s="113"/>
      <c r="DS989" s="113"/>
      <c r="DT989" s="113"/>
      <c r="DU989" s="113"/>
      <c r="DV989" s="113"/>
      <c r="DW989" s="113"/>
      <c r="DX989" s="113"/>
      <c r="DY989" s="113"/>
      <c r="DZ989" s="113"/>
      <c r="EA989" s="113"/>
      <c r="EB989" s="113"/>
      <c r="EC989" s="113"/>
      <c r="ED989" s="113"/>
      <c r="EE989" s="113"/>
      <c r="EF989" s="113"/>
      <c r="EG989" s="113"/>
      <c r="EH989" s="113"/>
      <c r="EI989" s="113"/>
      <c r="EJ989" s="113"/>
      <c r="EK989" s="113"/>
      <c r="EL989" s="113"/>
      <c r="EM989" s="113"/>
      <c r="EN989" s="113"/>
      <c r="EO989" s="113"/>
      <c r="EP989" s="113"/>
      <c r="EQ989" s="113"/>
      <c r="ER989" s="113"/>
    </row>
    <row r="990" spans="1:148">
      <c r="A990" s="113"/>
      <c r="B990" s="113"/>
      <c r="S990" s="113"/>
      <c r="T990" s="113"/>
      <c r="U990" s="113"/>
      <c r="V990" s="113"/>
      <c r="W990" s="113"/>
      <c r="X990" s="113"/>
      <c r="Y990" s="113"/>
      <c r="Z990" s="113"/>
      <c r="AA990" s="113"/>
      <c r="AB990" s="113"/>
      <c r="AC990" s="113"/>
      <c r="AD990" s="113"/>
      <c r="AE990" s="113"/>
      <c r="AF990" s="113"/>
      <c r="AG990" s="113"/>
      <c r="AH990" s="113"/>
      <c r="AI990" s="113"/>
      <c r="AJ990" s="113"/>
      <c r="AK990" s="113"/>
      <c r="AL990" s="113"/>
      <c r="AM990" s="113"/>
      <c r="AN990" s="113"/>
      <c r="AO990" s="113"/>
      <c r="AP990" s="113"/>
      <c r="AQ990" s="113"/>
      <c r="AR990" s="113"/>
      <c r="AS990" s="113"/>
      <c r="AT990" s="113"/>
      <c r="AU990" s="113"/>
      <c r="AV990" s="113"/>
      <c r="AW990" s="113"/>
      <c r="AX990" s="113"/>
      <c r="AY990" s="113"/>
      <c r="AZ990" s="113"/>
      <c r="BA990" s="113"/>
      <c r="BB990" s="113"/>
      <c r="BC990" s="113"/>
      <c r="BD990" s="113"/>
      <c r="BE990" s="113"/>
      <c r="BF990" s="113"/>
      <c r="BG990" s="113"/>
      <c r="BH990" s="113"/>
      <c r="BI990" s="113"/>
      <c r="BJ990" s="113"/>
      <c r="BK990" s="113"/>
      <c r="BL990" s="113"/>
      <c r="BM990" s="113"/>
      <c r="BN990" s="113"/>
      <c r="BO990" s="113"/>
      <c r="BP990" s="113"/>
      <c r="BQ990" s="113"/>
      <c r="BR990" s="113"/>
      <c r="BS990" s="113"/>
      <c r="BT990" s="113"/>
      <c r="BU990" s="113"/>
      <c r="BV990" s="113"/>
      <c r="BW990" s="113"/>
      <c r="BX990" s="113"/>
      <c r="BY990" s="113"/>
      <c r="BZ990" s="113"/>
      <c r="CA990" s="113"/>
      <c r="CB990" s="113"/>
      <c r="CC990" s="113"/>
      <c r="CD990" s="113"/>
      <c r="CE990" s="113"/>
      <c r="CF990" s="113"/>
      <c r="CG990" s="113"/>
      <c r="CH990" s="113"/>
      <c r="CI990" s="113"/>
      <c r="CJ990" s="113"/>
      <c r="CK990" s="113"/>
      <c r="CL990" s="113"/>
      <c r="CM990" s="113"/>
      <c r="CN990" s="113"/>
      <c r="CO990" s="113"/>
      <c r="CP990" s="113"/>
      <c r="CQ990" s="113"/>
      <c r="CR990" s="113"/>
      <c r="CS990" s="113"/>
      <c r="CT990" s="113"/>
      <c r="CU990" s="113"/>
      <c r="CV990" s="113"/>
      <c r="CW990" s="113"/>
      <c r="CX990" s="113"/>
      <c r="CY990" s="113"/>
      <c r="CZ990" s="113"/>
      <c r="DA990" s="113"/>
      <c r="DB990" s="113"/>
      <c r="DC990" s="113"/>
      <c r="DD990" s="113"/>
      <c r="DE990" s="113"/>
      <c r="DF990" s="113"/>
      <c r="DG990" s="113"/>
      <c r="DH990" s="113"/>
      <c r="DI990" s="113"/>
      <c r="DJ990" s="113"/>
      <c r="DK990" s="113"/>
      <c r="DL990" s="113"/>
      <c r="DM990" s="113"/>
      <c r="DN990" s="113"/>
      <c r="DO990" s="113"/>
      <c r="DP990" s="113"/>
      <c r="DQ990" s="113"/>
      <c r="DR990" s="113"/>
      <c r="DS990" s="113"/>
      <c r="DT990" s="113"/>
      <c r="DU990" s="113"/>
      <c r="DV990" s="113"/>
      <c r="DW990" s="113"/>
      <c r="DX990" s="113"/>
      <c r="DY990" s="113"/>
      <c r="DZ990" s="113"/>
      <c r="EA990" s="113"/>
      <c r="EB990" s="113"/>
      <c r="EC990" s="113"/>
      <c r="ED990" s="113"/>
      <c r="EE990" s="113"/>
      <c r="EF990" s="113"/>
      <c r="EG990" s="113"/>
      <c r="EH990" s="113"/>
      <c r="EI990" s="113"/>
      <c r="EJ990" s="113"/>
      <c r="EK990" s="113"/>
      <c r="EL990" s="113"/>
      <c r="EM990" s="113"/>
      <c r="EN990" s="113"/>
      <c r="EO990" s="113"/>
      <c r="EP990" s="113"/>
      <c r="EQ990" s="113"/>
      <c r="ER990" s="113"/>
    </row>
    <row r="991" spans="1:148">
      <c r="A991" s="113"/>
      <c r="B991" s="113"/>
      <c r="S991" s="113"/>
      <c r="T991" s="113"/>
      <c r="U991" s="113"/>
      <c r="V991" s="113"/>
      <c r="W991" s="113"/>
      <c r="X991" s="113"/>
      <c r="Y991" s="113"/>
      <c r="Z991" s="113"/>
      <c r="AA991" s="113"/>
      <c r="AB991" s="113"/>
      <c r="AC991" s="113"/>
      <c r="AD991" s="113"/>
      <c r="AE991" s="113"/>
      <c r="AF991" s="113"/>
      <c r="AG991" s="113"/>
      <c r="AH991" s="113"/>
      <c r="AI991" s="113"/>
      <c r="AJ991" s="113"/>
      <c r="AK991" s="113"/>
      <c r="AL991" s="113"/>
      <c r="AM991" s="113"/>
      <c r="AN991" s="113"/>
      <c r="AO991" s="113"/>
      <c r="AP991" s="113"/>
      <c r="AQ991" s="113"/>
      <c r="AR991" s="113"/>
      <c r="AS991" s="113"/>
      <c r="AT991" s="113"/>
      <c r="AU991" s="113"/>
      <c r="AV991" s="113"/>
      <c r="AW991" s="113"/>
      <c r="AX991" s="113"/>
      <c r="AY991" s="113"/>
      <c r="AZ991" s="113"/>
      <c r="BA991" s="113"/>
      <c r="BB991" s="113"/>
      <c r="BC991" s="113"/>
      <c r="BD991" s="113"/>
      <c r="BE991" s="113"/>
      <c r="BF991" s="113"/>
      <c r="BG991" s="113"/>
      <c r="BH991" s="113"/>
      <c r="BI991" s="113"/>
      <c r="BJ991" s="113"/>
      <c r="BK991" s="113"/>
      <c r="BL991" s="113"/>
      <c r="BM991" s="113"/>
      <c r="BN991" s="113"/>
      <c r="BO991" s="113"/>
      <c r="BP991" s="113"/>
      <c r="BQ991" s="113"/>
      <c r="BR991" s="113"/>
      <c r="BS991" s="113"/>
      <c r="BT991" s="113"/>
      <c r="BU991" s="113"/>
      <c r="BV991" s="113"/>
      <c r="BW991" s="113"/>
      <c r="BX991" s="113"/>
      <c r="BY991" s="113"/>
      <c r="BZ991" s="113"/>
      <c r="CA991" s="113"/>
      <c r="CB991" s="113"/>
      <c r="CC991" s="113"/>
      <c r="CD991" s="113"/>
      <c r="CE991" s="113"/>
      <c r="CF991" s="113"/>
      <c r="CG991" s="113"/>
      <c r="CH991" s="113"/>
      <c r="CI991" s="113"/>
      <c r="CJ991" s="113"/>
      <c r="CK991" s="113"/>
      <c r="CL991" s="113"/>
      <c r="CM991" s="113"/>
      <c r="CN991" s="113"/>
      <c r="CO991" s="113"/>
      <c r="CP991" s="113"/>
      <c r="CQ991" s="113"/>
      <c r="CR991" s="113"/>
      <c r="CS991" s="113"/>
      <c r="CT991" s="113"/>
      <c r="CU991" s="113"/>
      <c r="CV991" s="113"/>
      <c r="CW991" s="113"/>
      <c r="CX991" s="113"/>
      <c r="CY991" s="113"/>
      <c r="CZ991" s="113"/>
      <c r="DA991" s="113"/>
      <c r="DB991" s="113"/>
      <c r="DC991" s="113"/>
      <c r="DD991" s="113"/>
      <c r="DE991" s="113"/>
      <c r="DF991" s="113"/>
      <c r="DG991" s="113"/>
      <c r="DH991" s="113"/>
      <c r="DI991" s="113"/>
      <c r="DJ991" s="113"/>
      <c r="DK991" s="113"/>
      <c r="DL991" s="113"/>
      <c r="DM991" s="113"/>
      <c r="DN991" s="113"/>
      <c r="DO991" s="113"/>
      <c r="DP991" s="113"/>
      <c r="DQ991" s="113"/>
      <c r="DR991" s="113"/>
      <c r="DS991" s="113"/>
      <c r="DT991" s="113"/>
      <c r="DU991" s="113"/>
      <c r="DV991" s="113"/>
      <c r="DW991" s="113"/>
      <c r="DX991" s="113"/>
      <c r="DY991" s="113"/>
      <c r="DZ991" s="113"/>
      <c r="EA991" s="113"/>
      <c r="EB991" s="113"/>
      <c r="EC991" s="113"/>
      <c r="ED991" s="113"/>
      <c r="EE991" s="113"/>
      <c r="EF991" s="113"/>
      <c r="EG991" s="113"/>
      <c r="EH991" s="113"/>
      <c r="EI991" s="113"/>
      <c r="EJ991" s="113"/>
      <c r="EK991" s="113"/>
      <c r="EL991" s="113"/>
      <c r="EM991" s="113"/>
      <c r="EN991" s="113"/>
      <c r="EO991" s="113"/>
      <c r="EP991" s="113"/>
      <c r="EQ991" s="113"/>
      <c r="ER991" s="113"/>
    </row>
    <row r="992" spans="1:148">
      <c r="A992" s="113"/>
      <c r="B992" s="113"/>
      <c r="S992" s="113"/>
      <c r="T992" s="113"/>
      <c r="U992" s="113"/>
      <c r="V992" s="113"/>
      <c r="W992" s="113"/>
      <c r="X992" s="113"/>
      <c r="Y992" s="113"/>
      <c r="Z992" s="113"/>
      <c r="AA992" s="113"/>
      <c r="AB992" s="113"/>
      <c r="AC992" s="113"/>
      <c r="AD992" s="113"/>
      <c r="AE992" s="113"/>
      <c r="AF992" s="113"/>
      <c r="AG992" s="113"/>
      <c r="AH992" s="113"/>
      <c r="AI992" s="113"/>
      <c r="AJ992" s="113"/>
      <c r="AK992" s="113"/>
      <c r="AL992" s="113"/>
      <c r="AM992" s="113"/>
      <c r="AN992" s="113"/>
      <c r="AO992" s="113"/>
      <c r="AP992" s="113"/>
      <c r="AQ992" s="113"/>
      <c r="AR992" s="113"/>
      <c r="AS992" s="113"/>
      <c r="AT992" s="113"/>
      <c r="AU992" s="113"/>
      <c r="AV992" s="113"/>
      <c r="AW992" s="113"/>
      <c r="AX992" s="113"/>
      <c r="AY992" s="113"/>
      <c r="AZ992" s="113"/>
      <c r="BA992" s="113"/>
      <c r="BB992" s="113"/>
      <c r="BC992" s="113"/>
      <c r="BD992" s="113"/>
      <c r="BE992" s="113"/>
      <c r="BF992" s="113"/>
      <c r="BG992" s="113"/>
      <c r="BH992" s="113"/>
      <c r="BI992" s="113"/>
      <c r="BJ992" s="113"/>
      <c r="BK992" s="113"/>
      <c r="BL992" s="113"/>
      <c r="BM992" s="113"/>
      <c r="BN992" s="113"/>
      <c r="BO992" s="113"/>
      <c r="BP992" s="113"/>
      <c r="BQ992" s="113"/>
      <c r="BR992" s="113"/>
      <c r="BS992" s="113"/>
      <c r="BT992" s="113"/>
      <c r="BU992" s="113"/>
      <c r="BV992" s="113"/>
      <c r="BW992" s="113"/>
      <c r="BX992" s="113"/>
      <c r="BY992" s="113"/>
      <c r="BZ992" s="113"/>
      <c r="CA992" s="113"/>
      <c r="CB992" s="113"/>
      <c r="CC992" s="113"/>
      <c r="CD992" s="113"/>
      <c r="CE992" s="113"/>
      <c r="CF992" s="113"/>
      <c r="CG992" s="113"/>
      <c r="CH992" s="113"/>
      <c r="CI992" s="113"/>
      <c r="CJ992" s="113"/>
      <c r="CK992" s="113"/>
      <c r="CL992" s="113"/>
      <c r="CM992" s="113"/>
      <c r="CN992" s="113"/>
      <c r="CO992" s="113"/>
      <c r="CP992" s="113"/>
      <c r="CQ992" s="113"/>
      <c r="CR992" s="113"/>
      <c r="CS992" s="113"/>
      <c r="CT992" s="113"/>
      <c r="CU992" s="113"/>
      <c r="CV992" s="113"/>
      <c r="CW992" s="113"/>
      <c r="CX992" s="113"/>
      <c r="CY992" s="113"/>
      <c r="CZ992" s="113"/>
      <c r="DA992" s="113"/>
      <c r="DB992" s="113"/>
      <c r="DC992" s="113"/>
      <c r="DD992" s="113"/>
      <c r="DE992" s="113"/>
      <c r="DF992" s="113"/>
      <c r="DG992" s="113"/>
      <c r="DH992" s="113"/>
      <c r="DI992" s="113"/>
      <c r="DJ992" s="113"/>
      <c r="DK992" s="113"/>
      <c r="DL992" s="113"/>
      <c r="DM992" s="113"/>
      <c r="DN992" s="113"/>
      <c r="DO992" s="113"/>
      <c r="DP992" s="113"/>
      <c r="DQ992" s="113"/>
      <c r="DR992" s="113"/>
      <c r="DS992" s="113"/>
      <c r="DT992" s="113"/>
      <c r="DU992" s="113"/>
      <c r="DV992" s="113"/>
      <c r="DW992" s="113"/>
      <c r="DX992" s="113"/>
      <c r="DY992" s="113"/>
      <c r="DZ992" s="113"/>
      <c r="EA992" s="113"/>
      <c r="EB992" s="113"/>
      <c r="EC992" s="113"/>
      <c r="ED992" s="113"/>
      <c r="EE992" s="113"/>
      <c r="EF992" s="113"/>
      <c r="EG992" s="113"/>
      <c r="EH992" s="113"/>
      <c r="EI992" s="113"/>
      <c r="EJ992" s="113"/>
      <c r="EK992" s="113"/>
      <c r="EL992" s="113"/>
      <c r="EM992" s="113"/>
      <c r="EN992" s="113"/>
      <c r="EO992" s="113"/>
      <c r="EP992" s="113"/>
      <c r="EQ992" s="113"/>
      <c r="ER992" s="113"/>
    </row>
    <row r="993" spans="1:148">
      <c r="A993" s="113"/>
      <c r="B993" s="113"/>
      <c r="S993" s="113"/>
      <c r="T993" s="113"/>
      <c r="U993" s="113"/>
      <c r="V993" s="113"/>
      <c r="W993" s="113"/>
      <c r="X993" s="113"/>
      <c r="Y993" s="113"/>
      <c r="Z993" s="113"/>
      <c r="AA993" s="113"/>
      <c r="AB993" s="113"/>
      <c r="AC993" s="113"/>
      <c r="AD993" s="113"/>
      <c r="AE993" s="113"/>
      <c r="AF993" s="113"/>
      <c r="AG993" s="113"/>
      <c r="AH993" s="113"/>
      <c r="AI993" s="113"/>
      <c r="AJ993" s="113"/>
      <c r="AK993" s="113"/>
      <c r="AL993" s="113"/>
      <c r="AM993" s="113"/>
      <c r="AN993" s="113"/>
      <c r="AO993" s="113"/>
      <c r="AP993" s="113"/>
      <c r="AQ993" s="113"/>
      <c r="AR993" s="113"/>
      <c r="AS993" s="113"/>
      <c r="AT993" s="113"/>
      <c r="AU993" s="113"/>
      <c r="AV993" s="113"/>
      <c r="AW993" s="113"/>
      <c r="AX993" s="113"/>
      <c r="AY993" s="113"/>
      <c r="AZ993" s="113"/>
      <c r="BA993" s="113"/>
      <c r="BB993" s="113"/>
      <c r="BC993" s="113"/>
      <c r="BD993" s="113"/>
      <c r="BE993" s="113"/>
      <c r="BF993" s="113"/>
      <c r="BG993" s="113"/>
      <c r="BH993" s="113"/>
      <c r="BI993" s="113"/>
      <c r="BJ993" s="113"/>
      <c r="BK993" s="113"/>
      <c r="BL993" s="113"/>
      <c r="BM993" s="113"/>
      <c r="BN993" s="113"/>
      <c r="BO993" s="113"/>
      <c r="BP993" s="113"/>
      <c r="BQ993" s="113"/>
      <c r="BR993" s="113"/>
      <c r="BS993" s="113"/>
      <c r="BT993" s="113"/>
      <c r="BU993" s="113"/>
      <c r="BV993" s="113"/>
      <c r="BW993" s="113"/>
      <c r="BX993" s="113"/>
      <c r="BY993" s="113"/>
      <c r="BZ993" s="113"/>
      <c r="CA993" s="113"/>
      <c r="CB993" s="113"/>
      <c r="CC993" s="113"/>
      <c r="CD993" s="113"/>
      <c r="CE993" s="113"/>
      <c r="CF993" s="113"/>
      <c r="CG993" s="113"/>
      <c r="CH993" s="113"/>
      <c r="CI993" s="113"/>
      <c r="CJ993" s="113"/>
      <c r="CK993" s="113"/>
      <c r="CL993" s="113"/>
      <c r="CM993" s="113"/>
      <c r="CN993" s="113"/>
      <c r="CO993" s="113"/>
      <c r="CP993" s="113"/>
      <c r="CQ993" s="113"/>
      <c r="CR993" s="113"/>
      <c r="CS993" s="113"/>
      <c r="CT993" s="113"/>
      <c r="CU993" s="113"/>
      <c r="CV993" s="113"/>
      <c r="CW993" s="113"/>
      <c r="CX993" s="113"/>
      <c r="CY993" s="113"/>
      <c r="CZ993" s="113"/>
      <c r="DA993" s="113"/>
      <c r="DB993" s="113"/>
      <c r="DC993" s="113"/>
      <c r="DD993" s="113"/>
      <c r="DE993" s="113"/>
      <c r="DF993" s="113"/>
      <c r="DG993" s="113"/>
      <c r="DH993" s="113"/>
      <c r="DI993" s="113"/>
      <c r="DJ993" s="113"/>
      <c r="DK993" s="113"/>
      <c r="DL993" s="113"/>
      <c r="DM993" s="113"/>
      <c r="DN993" s="113"/>
      <c r="DO993" s="113"/>
      <c r="DP993" s="113"/>
      <c r="DQ993" s="113"/>
      <c r="DR993" s="113"/>
      <c r="DS993" s="113"/>
      <c r="DT993" s="113"/>
      <c r="DU993" s="113"/>
      <c r="DV993" s="113"/>
      <c r="DW993" s="113"/>
      <c r="DX993" s="113"/>
      <c r="DY993" s="113"/>
      <c r="DZ993" s="113"/>
      <c r="EA993" s="113"/>
      <c r="EB993" s="113"/>
      <c r="EC993" s="113"/>
      <c r="ED993" s="113"/>
      <c r="EE993" s="113"/>
      <c r="EF993" s="113"/>
      <c r="EG993" s="113"/>
      <c r="EH993" s="113"/>
      <c r="EI993" s="113"/>
      <c r="EJ993" s="113"/>
      <c r="EK993" s="113"/>
      <c r="EL993" s="113"/>
      <c r="EM993" s="113"/>
      <c r="EN993" s="113"/>
      <c r="EO993" s="113"/>
      <c r="EP993" s="113"/>
      <c r="EQ993" s="113"/>
      <c r="ER993" s="113"/>
    </row>
    <row r="994" spans="1:148">
      <c r="A994" s="113"/>
      <c r="B994" s="113"/>
      <c r="S994" s="113"/>
      <c r="T994" s="113"/>
      <c r="U994" s="113"/>
      <c r="V994" s="113"/>
      <c r="W994" s="113"/>
      <c r="X994" s="113"/>
      <c r="Y994" s="113"/>
      <c r="Z994" s="113"/>
      <c r="AA994" s="113"/>
      <c r="AB994" s="113"/>
      <c r="AC994" s="113"/>
      <c r="AD994" s="113"/>
      <c r="AE994" s="113"/>
      <c r="AF994" s="113"/>
      <c r="AG994" s="113"/>
      <c r="AH994" s="113"/>
      <c r="AI994" s="113"/>
      <c r="AJ994" s="113"/>
      <c r="AK994" s="113"/>
      <c r="AL994" s="113"/>
      <c r="AM994" s="113"/>
      <c r="AN994" s="113"/>
      <c r="AO994" s="113"/>
      <c r="AP994" s="113"/>
      <c r="AQ994" s="113"/>
      <c r="AR994" s="113"/>
      <c r="AS994" s="113"/>
      <c r="AT994" s="113"/>
      <c r="AU994" s="113"/>
      <c r="AV994" s="113"/>
      <c r="AW994" s="113"/>
      <c r="AX994" s="113"/>
      <c r="AY994" s="113"/>
      <c r="AZ994" s="113"/>
      <c r="BA994" s="113"/>
      <c r="BB994" s="113"/>
      <c r="BC994" s="113"/>
      <c r="BD994" s="113"/>
      <c r="BE994" s="113"/>
      <c r="BF994" s="113"/>
      <c r="BG994" s="113"/>
      <c r="BH994" s="113"/>
      <c r="BI994" s="113"/>
      <c r="BJ994" s="113"/>
      <c r="BK994" s="113"/>
      <c r="BL994" s="113"/>
      <c r="BM994" s="113"/>
      <c r="BN994" s="113"/>
      <c r="BO994" s="113"/>
      <c r="BP994" s="113"/>
      <c r="BQ994" s="113"/>
      <c r="BR994" s="113"/>
      <c r="BS994" s="113"/>
      <c r="BT994" s="113"/>
      <c r="BU994" s="113"/>
      <c r="BV994" s="113"/>
      <c r="BW994" s="113"/>
      <c r="BX994" s="113"/>
      <c r="BY994" s="113"/>
      <c r="BZ994" s="113"/>
      <c r="CA994" s="113"/>
      <c r="CB994" s="113"/>
      <c r="CC994" s="113"/>
      <c r="CD994" s="113"/>
      <c r="CE994" s="113"/>
      <c r="CF994" s="113"/>
      <c r="CG994" s="113"/>
      <c r="CH994" s="113"/>
      <c r="CI994" s="113"/>
      <c r="CJ994" s="113"/>
      <c r="CK994" s="113"/>
      <c r="CL994" s="113"/>
      <c r="CM994" s="113"/>
      <c r="CN994" s="113"/>
      <c r="CO994" s="113"/>
      <c r="CP994" s="113"/>
      <c r="CQ994" s="113"/>
      <c r="CR994" s="113"/>
      <c r="CS994" s="113"/>
      <c r="CT994" s="113"/>
      <c r="CU994" s="113"/>
      <c r="CV994" s="113"/>
      <c r="CW994" s="113"/>
      <c r="CX994" s="113"/>
      <c r="CY994" s="113"/>
      <c r="CZ994" s="113"/>
      <c r="DA994" s="113"/>
      <c r="DB994" s="113"/>
      <c r="DC994" s="113"/>
      <c r="DD994" s="113"/>
      <c r="DE994" s="113"/>
      <c r="DF994" s="113"/>
      <c r="DG994" s="113"/>
      <c r="DH994" s="113"/>
      <c r="DI994" s="113"/>
      <c r="DJ994" s="113"/>
      <c r="DK994" s="113"/>
      <c r="DL994" s="113"/>
      <c r="DM994" s="113"/>
      <c r="DN994" s="113"/>
      <c r="DO994" s="113"/>
      <c r="DP994" s="113"/>
      <c r="DQ994" s="113"/>
      <c r="DR994" s="113"/>
      <c r="DS994" s="113"/>
      <c r="DT994" s="113"/>
      <c r="DU994" s="113"/>
      <c r="DV994" s="113"/>
      <c r="DW994" s="113"/>
      <c r="DX994" s="113"/>
      <c r="DY994" s="113"/>
      <c r="DZ994" s="113"/>
      <c r="EA994" s="113"/>
      <c r="EB994" s="113"/>
      <c r="EC994" s="113"/>
      <c r="ED994" s="113"/>
      <c r="EE994" s="113"/>
      <c r="EF994" s="113"/>
      <c r="EG994" s="113"/>
      <c r="EH994" s="113"/>
      <c r="EI994" s="113"/>
      <c r="EJ994" s="113"/>
      <c r="EK994" s="113"/>
      <c r="EL994" s="113"/>
      <c r="EM994" s="113"/>
      <c r="EN994" s="113"/>
      <c r="EO994" s="113"/>
      <c r="EP994" s="113"/>
      <c r="EQ994" s="113"/>
      <c r="ER994" s="113"/>
    </row>
    <row r="995" spans="1:148">
      <c r="A995" s="113"/>
      <c r="B995" s="113"/>
      <c r="S995" s="113"/>
      <c r="T995" s="113"/>
      <c r="U995" s="113"/>
      <c r="V995" s="113"/>
      <c r="W995" s="113"/>
      <c r="X995" s="113"/>
      <c r="Y995" s="113"/>
      <c r="Z995" s="113"/>
      <c r="AA995" s="113"/>
      <c r="AB995" s="113"/>
      <c r="AC995" s="113"/>
      <c r="AD995" s="113"/>
      <c r="AE995" s="113"/>
      <c r="AF995" s="113"/>
      <c r="AG995" s="113"/>
      <c r="AH995" s="113"/>
      <c r="AI995" s="113"/>
      <c r="AJ995" s="113"/>
      <c r="AK995" s="113"/>
      <c r="AL995" s="113"/>
      <c r="AM995" s="113"/>
      <c r="AN995" s="113"/>
      <c r="AO995" s="113"/>
      <c r="AP995" s="113"/>
      <c r="AQ995" s="113"/>
      <c r="AR995" s="113"/>
      <c r="AS995" s="113"/>
      <c r="AT995" s="113"/>
      <c r="AU995" s="113"/>
      <c r="AV995" s="113"/>
      <c r="AW995" s="113"/>
      <c r="AX995" s="113"/>
      <c r="AY995" s="113"/>
      <c r="AZ995" s="113"/>
      <c r="BA995" s="113"/>
      <c r="BB995" s="113"/>
      <c r="BC995" s="113"/>
      <c r="BD995" s="113"/>
      <c r="BE995" s="113"/>
      <c r="BF995" s="113"/>
      <c r="BG995" s="113"/>
      <c r="BH995" s="113"/>
      <c r="BI995" s="113"/>
      <c r="BJ995" s="113"/>
      <c r="BK995" s="113"/>
      <c r="BL995" s="113"/>
      <c r="BM995" s="113"/>
      <c r="BN995" s="113"/>
      <c r="BO995" s="113"/>
      <c r="BP995" s="113"/>
      <c r="BQ995" s="113"/>
      <c r="BR995" s="113"/>
      <c r="BS995" s="113"/>
      <c r="BT995" s="113"/>
      <c r="BU995" s="113"/>
      <c r="BV995" s="113"/>
      <c r="BW995" s="113"/>
      <c r="BX995" s="113"/>
      <c r="BY995" s="113"/>
      <c r="BZ995" s="113"/>
      <c r="CA995" s="113"/>
      <c r="CB995" s="113"/>
      <c r="CC995" s="113"/>
      <c r="CD995" s="113"/>
      <c r="CE995" s="113"/>
      <c r="CF995" s="113"/>
      <c r="CG995" s="113"/>
      <c r="CH995" s="113"/>
      <c r="CI995" s="113"/>
      <c r="CJ995" s="113"/>
      <c r="CK995" s="113"/>
      <c r="CL995" s="113"/>
      <c r="CM995" s="113"/>
      <c r="CN995" s="113"/>
      <c r="CO995" s="113"/>
      <c r="CP995" s="113"/>
      <c r="CQ995" s="113"/>
      <c r="CR995" s="113"/>
      <c r="CS995" s="113"/>
      <c r="CT995" s="113"/>
      <c r="CU995" s="113"/>
      <c r="CV995" s="113"/>
      <c r="CW995" s="113"/>
      <c r="CX995" s="113"/>
      <c r="CY995" s="113"/>
      <c r="CZ995" s="113"/>
      <c r="DA995" s="113"/>
      <c r="DB995" s="113"/>
      <c r="DC995" s="113"/>
      <c r="DD995" s="113"/>
      <c r="DE995" s="113"/>
      <c r="DF995" s="113"/>
      <c r="DG995" s="113"/>
      <c r="DH995" s="113"/>
      <c r="DI995" s="113"/>
      <c r="DJ995" s="113"/>
      <c r="DK995" s="113"/>
      <c r="DL995" s="113"/>
      <c r="DM995" s="113"/>
      <c r="DN995" s="113"/>
      <c r="DO995" s="113"/>
      <c r="DP995" s="113"/>
      <c r="DQ995" s="113"/>
      <c r="DR995" s="113"/>
      <c r="DS995" s="113"/>
      <c r="DT995" s="113"/>
      <c r="DU995" s="113"/>
      <c r="DV995" s="113"/>
      <c r="DW995" s="113"/>
      <c r="DX995" s="113"/>
      <c r="DY995" s="113"/>
      <c r="DZ995" s="113"/>
      <c r="EA995" s="113"/>
      <c r="EB995" s="113"/>
      <c r="EC995" s="113"/>
      <c r="ED995" s="113"/>
      <c r="EE995" s="113"/>
      <c r="EF995" s="113"/>
      <c r="EG995" s="113"/>
      <c r="EH995" s="113"/>
      <c r="EI995" s="113"/>
      <c r="EJ995" s="113"/>
      <c r="EK995" s="113"/>
      <c r="EL995" s="113"/>
      <c r="EM995" s="113"/>
      <c r="EN995" s="113"/>
      <c r="EO995" s="113"/>
      <c r="EP995" s="113"/>
      <c r="EQ995" s="113"/>
      <c r="ER995" s="113"/>
    </row>
    <row r="996" spans="1:148">
      <c r="A996" s="113"/>
      <c r="B996" s="113"/>
      <c r="S996" s="113"/>
      <c r="T996" s="113"/>
      <c r="U996" s="113"/>
      <c r="V996" s="113"/>
      <c r="W996" s="113"/>
      <c r="X996" s="113"/>
      <c r="Y996" s="113"/>
      <c r="Z996" s="113"/>
      <c r="AA996" s="113"/>
      <c r="AB996" s="113"/>
      <c r="AC996" s="113"/>
      <c r="AD996" s="113"/>
      <c r="AE996" s="113"/>
      <c r="AF996" s="113"/>
      <c r="AG996" s="113"/>
      <c r="AH996" s="113"/>
      <c r="AI996" s="113"/>
      <c r="AJ996" s="113"/>
      <c r="AK996" s="113"/>
      <c r="AL996" s="113"/>
      <c r="AM996" s="113"/>
      <c r="AN996" s="113"/>
      <c r="AO996" s="113"/>
      <c r="AP996" s="113"/>
      <c r="AQ996" s="113"/>
      <c r="AR996" s="113"/>
      <c r="AS996" s="113"/>
      <c r="AT996" s="113"/>
      <c r="AU996" s="113"/>
      <c r="AV996" s="113"/>
      <c r="AW996" s="113"/>
      <c r="AX996" s="113"/>
      <c r="AY996" s="113"/>
      <c r="AZ996" s="113"/>
      <c r="BA996" s="113"/>
      <c r="BB996" s="113"/>
      <c r="BC996" s="113"/>
      <c r="BD996" s="113"/>
      <c r="BE996" s="113"/>
      <c r="BF996" s="113"/>
      <c r="BG996" s="113"/>
      <c r="BH996" s="113"/>
      <c r="BI996" s="113"/>
      <c r="BJ996" s="113"/>
      <c r="BK996" s="113"/>
      <c r="BL996" s="113"/>
      <c r="BM996" s="113"/>
      <c r="BN996" s="113"/>
      <c r="BO996" s="113"/>
      <c r="BP996" s="113"/>
      <c r="BQ996" s="113"/>
      <c r="BR996" s="113"/>
      <c r="BS996" s="113"/>
      <c r="BT996" s="113"/>
      <c r="BU996" s="113"/>
      <c r="BV996" s="113"/>
      <c r="BW996" s="113"/>
      <c r="BX996" s="113"/>
      <c r="BY996" s="113"/>
      <c r="BZ996" s="113"/>
      <c r="CA996" s="113"/>
      <c r="CB996" s="113"/>
      <c r="CC996" s="113"/>
      <c r="CD996" s="113"/>
      <c r="CE996" s="113"/>
      <c r="CF996" s="113"/>
      <c r="CG996" s="113"/>
      <c r="CH996" s="113"/>
      <c r="CI996" s="113"/>
      <c r="CJ996" s="113"/>
      <c r="CK996" s="113"/>
      <c r="CL996" s="113"/>
      <c r="CM996" s="113"/>
      <c r="CN996" s="113"/>
      <c r="CO996" s="113"/>
      <c r="CP996" s="113"/>
      <c r="CQ996" s="113"/>
      <c r="CR996" s="113"/>
      <c r="CS996" s="113"/>
      <c r="CT996" s="113"/>
      <c r="CU996" s="113"/>
      <c r="CV996" s="113"/>
      <c r="CW996" s="113"/>
      <c r="CX996" s="113"/>
      <c r="CY996" s="113"/>
      <c r="CZ996" s="113"/>
      <c r="DA996" s="113"/>
      <c r="DB996" s="113"/>
      <c r="DC996" s="113"/>
      <c r="DD996" s="113"/>
      <c r="DE996" s="113"/>
      <c r="DF996" s="113"/>
      <c r="DG996" s="113"/>
      <c r="DH996" s="113"/>
      <c r="DI996" s="113"/>
      <c r="DJ996" s="113"/>
      <c r="DK996" s="113"/>
      <c r="DL996" s="113"/>
      <c r="DM996" s="113"/>
      <c r="DN996" s="113"/>
      <c r="DO996" s="113"/>
      <c r="DP996" s="113"/>
      <c r="DQ996" s="113"/>
      <c r="DR996" s="113"/>
      <c r="DS996" s="113"/>
      <c r="DT996" s="113"/>
      <c r="DU996" s="113"/>
      <c r="DV996" s="113"/>
      <c r="DW996" s="113"/>
      <c r="DX996" s="113"/>
      <c r="DY996" s="113"/>
      <c r="DZ996" s="113"/>
      <c r="EA996" s="113"/>
      <c r="EB996" s="113"/>
      <c r="EC996" s="113"/>
      <c r="ED996" s="113"/>
      <c r="EE996" s="113"/>
      <c r="EF996" s="113"/>
      <c r="EG996" s="113"/>
      <c r="EH996" s="113"/>
      <c r="EI996" s="113"/>
      <c r="EJ996" s="113"/>
      <c r="EK996" s="113"/>
      <c r="EL996" s="113"/>
      <c r="EM996" s="113"/>
      <c r="EN996" s="113"/>
      <c r="EO996" s="113"/>
      <c r="EP996" s="113"/>
      <c r="EQ996" s="113"/>
      <c r="ER996" s="113"/>
    </row>
    <row r="997" spans="1:148">
      <c r="A997" s="113"/>
      <c r="B997" s="113"/>
      <c r="S997" s="113"/>
      <c r="T997" s="113"/>
      <c r="U997" s="113"/>
      <c r="V997" s="113"/>
      <c r="W997" s="113"/>
      <c r="X997" s="113"/>
      <c r="Y997" s="113"/>
      <c r="Z997" s="113"/>
      <c r="AA997" s="113"/>
      <c r="AB997" s="113"/>
      <c r="AC997" s="113"/>
      <c r="AD997" s="113"/>
      <c r="AE997" s="113"/>
      <c r="AF997" s="113"/>
      <c r="AG997" s="113"/>
      <c r="AH997" s="113"/>
      <c r="AI997" s="113"/>
      <c r="AJ997" s="113"/>
      <c r="AK997" s="113"/>
      <c r="AL997" s="113"/>
      <c r="AM997" s="113"/>
      <c r="AN997" s="113"/>
      <c r="AO997" s="113"/>
      <c r="AP997" s="113"/>
      <c r="AQ997" s="113"/>
      <c r="AR997" s="113"/>
      <c r="AS997" s="113"/>
      <c r="AT997" s="113"/>
      <c r="AU997" s="113"/>
      <c r="AV997" s="113"/>
      <c r="AW997" s="113"/>
      <c r="AX997" s="113"/>
      <c r="AY997" s="113"/>
      <c r="AZ997" s="113"/>
      <c r="BA997" s="113"/>
      <c r="BB997" s="113"/>
      <c r="BC997" s="113"/>
      <c r="BD997" s="113"/>
      <c r="BE997" s="113"/>
      <c r="BF997" s="113"/>
      <c r="BG997" s="113"/>
      <c r="BH997" s="113"/>
      <c r="BI997" s="113"/>
      <c r="BJ997" s="113"/>
      <c r="BK997" s="113"/>
      <c r="BL997" s="113"/>
      <c r="BM997" s="113"/>
      <c r="BN997" s="113"/>
      <c r="BO997" s="113"/>
      <c r="BP997" s="113"/>
      <c r="BQ997" s="113"/>
      <c r="BR997" s="113"/>
      <c r="BS997" s="113"/>
      <c r="BT997" s="113"/>
      <c r="BU997" s="113"/>
      <c r="BV997" s="113"/>
      <c r="BW997" s="113"/>
      <c r="BX997" s="113"/>
      <c r="BY997" s="113"/>
      <c r="BZ997" s="113"/>
      <c r="CA997" s="113"/>
      <c r="CB997" s="113"/>
      <c r="CC997" s="113"/>
      <c r="CD997" s="113"/>
      <c r="CE997" s="113"/>
      <c r="CF997" s="113"/>
      <c r="CG997" s="113"/>
      <c r="CH997" s="113"/>
      <c r="CI997" s="113"/>
      <c r="CJ997" s="113"/>
      <c r="CK997" s="113"/>
      <c r="CL997" s="113"/>
      <c r="CM997" s="113"/>
      <c r="CN997" s="113"/>
      <c r="CO997" s="113"/>
      <c r="CP997" s="113"/>
      <c r="CQ997" s="113"/>
      <c r="CR997" s="113"/>
      <c r="CS997" s="113"/>
      <c r="CT997" s="113"/>
      <c r="CU997" s="113"/>
      <c r="CV997" s="113"/>
      <c r="CW997" s="113"/>
      <c r="CX997" s="113"/>
      <c r="CY997" s="113"/>
      <c r="CZ997" s="113"/>
      <c r="DA997" s="113"/>
      <c r="DB997" s="113"/>
      <c r="DC997" s="113"/>
      <c r="DD997" s="113"/>
      <c r="DE997" s="113"/>
      <c r="DF997" s="113"/>
      <c r="DG997" s="113"/>
      <c r="DH997" s="113"/>
      <c r="DI997" s="113"/>
      <c r="DJ997" s="113"/>
      <c r="DK997" s="113"/>
      <c r="DL997" s="113"/>
      <c r="DM997" s="113"/>
      <c r="DN997" s="113"/>
      <c r="DO997" s="113"/>
      <c r="DP997" s="113"/>
      <c r="DQ997" s="113"/>
      <c r="DR997" s="113"/>
      <c r="DS997" s="113"/>
      <c r="DT997" s="113"/>
      <c r="DU997" s="113"/>
      <c r="DV997" s="113"/>
      <c r="DW997" s="113"/>
      <c r="DX997" s="113"/>
      <c r="DY997" s="113"/>
      <c r="DZ997" s="113"/>
      <c r="EA997" s="113"/>
      <c r="EB997" s="113"/>
      <c r="EC997" s="113"/>
      <c r="ED997" s="113"/>
      <c r="EE997" s="113"/>
      <c r="EF997" s="113"/>
      <c r="EG997" s="113"/>
      <c r="EH997" s="113"/>
      <c r="EI997" s="113"/>
      <c r="EJ997" s="113"/>
      <c r="EK997" s="113"/>
      <c r="EL997" s="113"/>
      <c r="EM997" s="113"/>
      <c r="EN997" s="113"/>
      <c r="EO997" s="113"/>
      <c r="EP997" s="113"/>
      <c r="EQ997" s="113"/>
      <c r="ER997" s="113"/>
    </row>
    <row r="998" spans="1:148">
      <c r="A998" s="113"/>
      <c r="B998" s="113"/>
      <c r="S998" s="113"/>
      <c r="T998" s="113"/>
      <c r="U998" s="113"/>
      <c r="V998" s="113"/>
      <c r="W998" s="113"/>
      <c r="X998" s="113"/>
      <c r="Y998" s="113"/>
      <c r="Z998" s="113"/>
      <c r="AA998" s="113"/>
      <c r="AB998" s="113"/>
      <c r="AC998" s="113"/>
      <c r="AD998" s="113"/>
      <c r="AE998" s="113"/>
      <c r="AF998" s="113"/>
      <c r="AG998" s="113"/>
      <c r="AH998" s="113"/>
      <c r="AI998" s="113"/>
      <c r="AJ998" s="113"/>
      <c r="AK998" s="113"/>
      <c r="AL998" s="113"/>
      <c r="AM998" s="113"/>
      <c r="AN998" s="113"/>
      <c r="AO998" s="113"/>
      <c r="AP998" s="113"/>
      <c r="AQ998" s="113"/>
      <c r="AR998" s="113"/>
      <c r="AS998" s="113"/>
      <c r="AT998" s="113"/>
      <c r="AU998" s="113"/>
      <c r="AV998" s="113"/>
      <c r="AW998" s="113"/>
      <c r="AX998" s="113"/>
      <c r="AY998" s="113"/>
      <c r="AZ998" s="113"/>
      <c r="BA998" s="113"/>
      <c r="BB998" s="113"/>
      <c r="BC998" s="113"/>
      <c r="BD998" s="113"/>
      <c r="BE998" s="113"/>
      <c r="BF998" s="113"/>
      <c r="BG998" s="113"/>
      <c r="BH998" s="113"/>
      <c r="BI998" s="113"/>
      <c r="BJ998" s="113"/>
      <c r="BK998" s="113"/>
      <c r="BL998" s="113"/>
      <c r="BM998" s="113"/>
      <c r="BN998" s="113"/>
      <c r="BO998" s="113"/>
      <c r="BP998" s="113"/>
      <c r="BQ998" s="113"/>
      <c r="BR998" s="113"/>
      <c r="BS998" s="113"/>
      <c r="BT998" s="113"/>
      <c r="BU998" s="113"/>
      <c r="BV998" s="113"/>
      <c r="BW998" s="113"/>
      <c r="BX998" s="113"/>
      <c r="BY998" s="113"/>
      <c r="BZ998" s="113"/>
      <c r="CA998" s="113"/>
      <c r="CB998" s="113"/>
      <c r="CC998" s="113"/>
      <c r="CD998" s="113"/>
      <c r="CE998" s="113"/>
      <c r="CF998" s="113"/>
      <c r="CG998" s="113"/>
      <c r="CH998" s="113"/>
      <c r="CI998" s="113"/>
      <c r="CJ998" s="113"/>
      <c r="CK998" s="113"/>
      <c r="CL998" s="113"/>
      <c r="CM998" s="113"/>
      <c r="CN998" s="113"/>
      <c r="CO998" s="113"/>
      <c r="CP998" s="113"/>
      <c r="CQ998" s="113"/>
      <c r="CR998" s="113"/>
      <c r="CS998" s="113"/>
      <c r="CT998" s="113"/>
      <c r="CU998" s="113"/>
      <c r="CV998" s="113"/>
      <c r="CW998" s="113"/>
      <c r="CX998" s="113"/>
      <c r="CY998" s="113"/>
      <c r="CZ998" s="113"/>
      <c r="DA998" s="113"/>
      <c r="DB998" s="113"/>
      <c r="DC998" s="113"/>
      <c r="DD998" s="113"/>
      <c r="DE998" s="113"/>
      <c r="DF998" s="113"/>
      <c r="DG998" s="113"/>
      <c r="DH998" s="113"/>
      <c r="DI998" s="113"/>
      <c r="DJ998" s="113"/>
      <c r="DK998" s="113"/>
      <c r="DL998" s="113"/>
      <c r="DM998" s="113"/>
      <c r="DN998" s="113"/>
      <c r="DO998" s="113"/>
      <c r="DP998" s="113"/>
      <c r="DQ998" s="113"/>
      <c r="DR998" s="113"/>
      <c r="DS998" s="113"/>
      <c r="DT998" s="113"/>
      <c r="DU998" s="113"/>
      <c r="DV998" s="113"/>
      <c r="DW998" s="113"/>
      <c r="DX998" s="113"/>
      <c r="DY998" s="113"/>
      <c r="DZ998" s="113"/>
      <c r="EA998" s="113"/>
      <c r="EB998" s="113"/>
      <c r="EC998" s="113"/>
      <c r="ED998" s="113"/>
      <c r="EE998" s="113"/>
      <c r="EF998" s="113"/>
      <c r="EG998" s="113"/>
      <c r="EH998" s="113"/>
      <c r="EI998" s="113"/>
      <c r="EJ998" s="113"/>
      <c r="EK998" s="113"/>
      <c r="EL998" s="113"/>
      <c r="EM998" s="113"/>
      <c r="EN998" s="113"/>
      <c r="EO998" s="113"/>
      <c r="EP998" s="113"/>
      <c r="EQ998" s="113"/>
      <c r="ER998" s="113"/>
    </row>
    <row r="999" spans="1:148">
      <c r="A999" s="113"/>
      <c r="B999" s="113"/>
      <c r="S999" s="113"/>
      <c r="T999" s="113"/>
      <c r="U999" s="113"/>
      <c r="V999" s="113"/>
      <c r="W999" s="113"/>
      <c r="X999" s="113"/>
      <c r="Y999" s="113"/>
      <c r="Z999" s="113"/>
      <c r="AA999" s="113"/>
      <c r="AB999" s="113"/>
      <c r="AC999" s="113"/>
      <c r="AD999" s="113"/>
      <c r="AE999" s="113"/>
      <c r="AF999" s="113"/>
      <c r="AG999" s="113"/>
      <c r="AH999" s="113"/>
      <c r="AI999" s="113"/>
      <c r="AJ999" s="113"/>
      <c r="AK999" s="113"/>
      <c r="AL999" s="113"/>
      <c r="AM999" s="113"/>
      <c r="AN999" s="113"/>
      <c r="AO999" s="113"/>
      <c r="AP999" s="113"/>
      <c r="AQ999" s="113"/>
      <c r="AR999" s="113"/>
      <c r="AS999" s="113"/>
      <c r="AT999" s="113"/>
      <c r="AU999" s="113"/>
      <c r="AV999" s="113"/>
      <c r="AW999" s="113"/>
      <c r="AX999" s="113"/>
      <c r="AY999" s="113"/>
      <c r="AZ999" s="113"/>
      <c r="BA999" s="113"/>
      <c r="BB999" s="113"/>
      <c r="BC999" s="113"/>
      <c r="BD999" s="113"/>
      <c r="BE999" s="113"/>
      <c r="BF999" s="113"/>
      <c r="BG999" s="113"/>
      <c r="BH999" s="113"/>
      <c r="BI999" s="113"/>
      <c r="BJ999" s="113"/>
      <c r="BK999" s="113"/>
      <c r="BL999" s="113"/>
      <c r="BM999" s="113"/>
      <c r="BN999" s="113"/>
      <c r="BO999" s="113"/>
      <c r="BP999" s="113"/>
      <c r="BQ999" s="113"/>
      <c r="BR999" s="113"/>
      <c r="BS999" s="113"/>
      <c r="BT999" s="113"/>
      <c r="BU999" s="113"/>
      <c r="BV999" s="113"/>
      <c r="BW999" s="113"/>
      <c r="BX999" s="113"/>
      <c r="BY999" s="113"/>
      <c r="BZ999" s="113"/>
      <c r="CA999" s="113"/>
      <c r="CB999" s="113"/>
      <c r="CC999" s="113"/>
      <c r="CD999" s="113"/>
      <c r="CE999" s="113"/>
      <c r="CF999" s="113"/>
      <c r="CG999" s="113"/>
      <c r="CH999" s="113"/>
      <c r="CI999" s="113"/>
      <c r="CJ999" s="113"/>
      <c r="CK999" s="113"/>
      <c r="CL999" s="113"/>
      <c r="CM999" s="113"/>
      <c r="CN999" s="113"/>
      <c r="CO999" s="113"/>
      <c r="CP999" s="113"/>
      <c r="CQ999" s="113"/>
      <c r="CR999" s="113"/>
      <c r="CS999" s="113"/>
      <c r="CT999" s="113"/>
      <c r="CU999" s="113"/>
      <c r="CV999" s="113"/>
      <c r="CW999" s="113"/>
      <c r="CX999" s="113"/>
      <c r="CY999" s="113"/>
      <c r="CZ999" s="113"/>
      <c r="DA999" s="113"/>
      <c r="DB999" s="113"/>
      <c r="DC999" s="113"/>
      <c r="DD999" s="113"/>
      <c r="DE999" s="113"/>
      <c r="DF999" s="113"/>
      <c r="DG999" s="113"/>
      <c r="DH999" s="113"/>
      <c r="DI999" s="113"/>
      <c r="DJ999" s="113"/>
      <c r="DK999" s="113"/>
      <c r="DL999" s="113"/>
      <c r="DM999" s="113"/>
      <c r="DN999" s="113"/>
      <c r="DO999" s="113"/>
      <c r="DP999" s="113"/>
      <c r="DQ999" s="113"/>
      <c r="DR999" s="113"/>
      <c r="DS999" s="113"/>
      <c r="DT999" s="113"/>
      <c r="DU999" s="113"/>
      <c r="DV999" s="113"/>
      <c r="DW999" s="113"/>
      <c r="DX999" s="113"/>
      <c r="DY999" s="113"/>
      <c r="DZ999" s="113"/>
      <c r="EA999" s="113"/>
      <c r="EB999" s="113"/>
      <c r="EC999" s="113"/>
      <c r="ED999" s="113"/>
      <c r="EE999" s="113"/>
      <c r="EF999" s="113"/>
      <c r="EG999" s="113"/>
      <c r="EH999" s="113"/>
      <c r="EI999" s="113"/>
      <c r="EJ999" s="113"/>
      <c r="EK999" s="113"/>
      <c r="EL999" s="113"/>
      <c r="EM999" s="113"/>
      <c r="EN999" s="113"/>
      <c r="EO999" s="113"/>
      <c r="EP999" s="113"/>
      <c r="EQ999" s="113"/>
      <c r="ER999" s="113"/>
    </row>
    <row r="1000" spans="1:148">
      <c r="A1000" s="113"/>
      <c r="B1000" s="113"/>
      <c r="S1000" s="113"/>
      <c r="T1000" s="113"/>
      <c r="U1000" s="113"/>
      <c r="V1000" s="113"/>
      <c r="W1000" s="113"/>
      <c r="X1000" s="113"/>
      <c r="Y1000" s="113"/>
      <c r="Z1000" s="113"/>
      <c r="AA1000" s="113"/>
      <c r="AB1000" s="113"/>
      <c r="AC1000" s="113"/>
      <c r="AD1000" s="113"/>
      <c r="AE1000" s="113"/>
      <c r="AF1000" s="113"/>
      <c r="AG1000" s="113"/>
      <c r="AH1000" s="113"/>
      <c r="AI1000" s="113"/>
      <c r="AJ1000" s="113"/>
      <c r="AK1000" s="113"/>
      <c r="AL1000" s="113"/>
      <c r="AM1000" s="113"/>
      <c r="AN1000" s="113"/>
      <c r="AO1000" s="113"/>
      <c r="AP1000" s="113"/>
      <c r="AQ1000" s="113"/>
      <c r="AR1000" s="113"/>
      <c r="AS1000" s="113"/>
      <c r="AT1000" s="113"/>
      <c r="AU1000" s="113"/>
      <c r="AV1000" s="113"/>
      <c r="AW1000" s="113"/>
      <c r="AX1000" s="113"/>
      <c r="AY1000" s="113"/>
      <c r="AZ1000" s="113"/>
      <c r="BA1000" s="113"/>
      <c r="BB1000" s="113"/>
      <c r="BC1000" s="113"/>
      <c r="BD1000" s="113"/>
      <c r="BE1000" s="113"/>
      <c r="BF1000" s="113"/>
      <c r="BG1000" s="113"/>
      <c r="BH1000" s="113"/>
      <c r="BI1000" s="113"/>
      <c r="BJ1000" s="113"/>
      <c r="BK1000" s="113"/>
      <c r="BL1000" s="113"/>
      <c r="BM1000" s="113"/>
      <c r="BN1000" s="113"/>
      <c r="BO1000" s="113"/>
      <c r="BP1000" s="113"/>
      <c r="BQ1000" s="113"/>
      <c r="BR1000" s="113"/>
      <c r="BS1000" s="113"/>
      <c r="BT1000" s="113"/>
      <c r="BU1000" s="113"/>
      <c r="BV1000" s="113"/>
      <c r="BW1000" s="113"/>
      <c r="BX1000" s="113"/>
      <c r="BY1000" s="113"/>
      <c r="BZ1000" s="113"/>
      <c r="CA1000" s="113"/>
      <c r="CB1000" s="113"/>
      <c r="CC1000" s="113"/>
      <c r="CD1000" s="113"/>
      <c r="CE1000" s="113"/>
      <c r="CF1000" s="113"/>
      <c r="CG1000" s="113"/>
      <c r="CH1000" s="113"/>
      <c r="CI1000" s="113"/>
      <c r="CJ1000" s="113"/>
      <c r="CK1000" s="113"/>
      <c r="CL1000" s="113"/>
      <c r="CM1000" s="113"/>
      <c r="CN1000" s="113"/>
      <c r="CO1000" s="113"/>
      <c r="CP1000" s="113"/>
      <c r="CQ1000" s="113"/>
      <c r="CR1000" s="113"/>
      <c r="CS1000" s="113"/>
      <c r="CT1000" s="113"/>
      <c r="CU1000" s="113"/>
      <c r="CV1000" s="113"/>
      <c r="CW1000" s="113"/>
      <c r="CX1000" s="113"/>
      <c r="CY1000" s="113"/>
      <c r="CZ1000" s="113"/>
      <c r="DA1000" s="113"/>
      <c r="DB1000" s="113"/>
      <c r="DC1000" s="113"/>
      <c r="DD1000" s="113"/>
      <c r="DE1000" s="113"/>
      <c r="DF1000" s="113"/>
      <c r="DG1000" s="113"/>
      <c r="DH1000" s="113"/>
      <c r="DI1000" s="113"/>
      <c r="DJ1000" s="113"/>
      <c r="DK1000" s="113"/>
      <c r="DL1000" s="113"/>
      <c r="DM1000" s="113"/>
      <c r="DN1000" s="113"/>
      <c r="DO1000" s="113"/>
      <c r="DP1000" s="113"/>
      <c r="DQ1000" s="113"/>
      <c r="DR1000" s="113"/>
      <c r="DS1000" s="113"/>
      <c r="DT1000" s="113"/>
      <c r="DU1000" s="113"/>
      <c r="DV1000" s="113"/>
      <c r="DW1000" s="113"/>
      <c r="DX1000" s="113"/>
      <c r="DY1000" s="113"/>
      <c r="DZ1000" s="113"/>
      <c r="EA1000" s="113"/>
      <c r="EB1000" s="113"/>
      <c r="EC1000" s="113"/>
      <c r="ED1000" s="113"/>
      <c r="EE1000" s="113"/>
      <c r="EF1000" s="113"/>
      <c r="EG1000" s="113"/>
      <c r="EH1000" s="113"/>
      <c r="EI1000" s="113"/>
      <c r="EJ1000" s="113"/>
      <c r="EK1000" s="113"/>
      <c r="EL1000" s="113"/>
      <c r="EM1000" s="113"/>
      <c r="EN1000" s="113"/>
      <c r="EO1000" s="113"/>
      <c r="EP1000" s="113"/>
      <c r="EQ1000" s="113"/>
      <c r="ER1000" s="113"/>
    </row>
    <row r="1001" spans="1:148">
      <c r="A1001" s="113"/>
      <c r="B1001" s="113"/>
      <c r="S1001" s="113"/>
      <c r="T1001" s="113"/>
      <c r="U1001" s="113"/>
      <c r="V1001" s="113"/>
      <c r="W1001" s="113"/>
      <c r="X1001" s="113"/>
      <c r="Y1001" s="113"/>
      <c r="Z1001" s="113"/>
      <c r="AA1001" s="113"/>
      <c r="AB1001" s="113"/>
      <c r="AC1001" s="113"/>
      <c r="AD1001" s="113"/>
      <c r="AE1001" s="113"/>
      <c r="AF1001" s="113"/>
      <c r="AG1001" s="113"/>
      <c r="AH1001" s="113"/>
      <c r="AI1001" s="113"/>
      <c r="AJ1001" s="113"/>
      <c r="AK1001" s="113"/>
      <c r="AL1001" s="113"/>
      <c r="AM1001" s="113"/>
      <c r="AN1001" s="113"/>
      <c r="AO1001" s="113"/>
      <c r="AP1001" s="113"/>
      <c r="AQ1001" s="113"/>
      <c r="AR1001" s="113"/>
      <c r="AS1001" s="113"/>
      <c r="AT1001" s="113"/>
      <c r="AU1001" s="113"/>
      <c r="AV1001" s="113"/>
      <c r="AW1001" s="113"/>
      <c r="AX1001" s="113"/>
      <c r="AY1001" s="113"/>
      <c r="AZ1001" s="113"/>
      <c r="BA1001" s="113"/>
      <c r="BB1001" s="113"/>
      <c r="BC1001" s="113"/>
      <c r="BD1001" s="113"/>
      <c r="BE1001" s="113"/>
      <c r="BF1001" s="113"/>
      <c r="BG1001" s="113"/>
      <c r="BH1001" s="113"/>
      <c r="BI1001" s="113"/>
      <c r="BJ1001" s="113"/>
      <c r="BK1001" s="113"/>
      <c r="BL1001" s="113"/>
      <c r="BM1001" s="113"/>
      <c r="BN1001" s="113"/>
      <c r="BO1001" s="113"/>
      <c r="BP1001" s="113"/>
      <c r="BQ1001" s="113"/>
      <c r="BR1001" s="113"/>
      <c r="BS1001" s="113"/>
      <c r="BT1001" s="113"/>
      <c r="BU1001" s="113"/>
      <c r="BV1001" s="113"/>
      <c r="BW1001" s="113"/>
      <c r="BX1001" s="113"/>
      <c r="BY1001" s="113"/>
      <c r="BZ1001" s="113"/>
      <c r="CA1001" s="113"/>
      <c r="CB1001" s="113"/>
      <c r="CC1001" s="113"/>
      <c r="CD1001" s="113"/>
      <c r="CE1001" s="113"/>
      <c r="CF1001" s="113"/>
      <c r="CG1001" s="113"/>
      <c r="CH1001" s="113"/>
      <c r="CI1001" s="113"/>
      <c r="CJ1001" s="113"/>
      <c r="CK1001" s="113"/>
      <c r="CL1001" s="113"/>
      <c r="CM1001" s="113"/>
      <c r="CN1001" s="113"/>
      <c r="CO1001" s="113"/>
      <c r="CP1001" s="113"/>
      <c r="CQ1001" s="113"/>
      <c r="CR1001" s="113"/>
      <c r="CS1001" s="113"/>
      <c r="CT1001" s="113"/>
      <c r="CU1001" s="113"/>
      <c r="CV1001" s="113"/>
      <c r="CW1001" s="113"/>
      <c r="CX1001" s="113"/>
      <c r="CY1001" s="113"/>
      <c r="CZ1001" s="113"/>
      <c r="DA1001" s="113"/>
      <c r="DB1001" s="113"/>
      <c r="DC1001" s="113"/>
      <c r="DD1001" s="113"/>
      <c r="DE1001" s="113"/>
      <c r="DF1001" s="113"/>
      <c r="DG1001" s="113"/>
      <c r="DH1001" s="113"/>
      <c r="DI1001" s="113"/>
      <c r="DJ1001" s="113"/>
      <c r="DK1001" s="113"/>
      <c r="DL1001" s="113"/>
      <c r="DM1001" s="113"/>
      <c r="DN1001" s="113"/>
      <c r="DO1001" s="113"/>
      <c r="DP1001" s="113"/>
      <c r="DQ1001" s="113"/>
      <c r="DR1001" s="113"/>
      <c r="DS1001" s="113"/>
      <c r="DT1001" s="113"/>
      <c r="DU1001" s="113"/>
      <c r="DV1001" s="113"/>
      <c r="DW1001" s="113"/>
      <c r="DX1001" s="113"/>
      <c r="DY1001" s="113"/>
      <c r="DZ1001" s="113"/>
      <c r="EA1001" s="113"/>
      <c r="EB1001" s="113"/>
      <c r="EC1001" s="113"/>
      <c r="ED1001" s="113"/>
      <c r="EE1001" s="113"/>
      <c r="EF1001" s="113"/>
      <c r="EG1001" s="113"/>
      <c r="EH1001" s="113"/>
      <c r="EI1001" s="113"/>
      <c r="EJ1001" s="113"/>
      <c r="EK1001" s="113"/>
      <c r="EL1001" s="113"/>
      <c r="EM1001" s="113"/>
      <c r="EN1001" s="113"/>
      <c r="EO1001" s="113"/>
      <c r="EP1001" s="113"/>
      <c r="EQ1001" s="113"/>
      <c r="ER1001" s="113"/>
    </row>
    <row r="1002" spans="1:148">
      <c r="A1002" s="113"/>
      <c r="B1002" s="113"/>
      <c r="S1002" s="113"/>
      <c r="T1002" s="113"/>
      <c r="U1002" s="113"/>
      <c r="V1002" s="113"/>
      <c r="W1002" s="113"/>
      <c r="X1002" s="113"/>
      <c r="Y1002" s="113"/>
      <c r="Z1002" s="113"/>
      <c r="AA1002" s="113"/>
      <c r="AB1002" s="113"/>
      <c r="AC1002" s="113"/>
      <c r="AD1002" s="113"/>
      <c r="AE1002" s="113"/>
      <c r="AF1002" s="113"/>
      <c r="AG1002" s="113"/>
      <c r="AH1002" s="113"/>
      <c r="AI1002" s="113"/>
      <c r="AJ1002" s="113"/>
      <c r="AK1002" s="113"/>
      <c r="AL1002" s="113"/>
      <c r="AM1002" s="113"/>
      <c r="AN1002" s="113"/>
      <c r="AO1002" s="113"/>
      <c r="AP1002" s="113"/>
      <c r="AQ1002" s="113"/>
      <c r="AR1002" s="113"/>
      <c r="AS1002" s="113"/>
      <c r="AT1002" s="113"/>
      <c r="AU1002" s="113"/>
      <c r="AV1002" s="113"/>
      <c r="AW1002" s="113"/>
      <c r="AX1002" s="113"/>
      <c r="AY1002" s="113"/>
      <c r="AZ1002" s="113"/>
      <c r="BA1002" s="113"/>
      <c r="BB1002" s="113"/>
      <c r="BC1002" s="113"/>
      <c r="BD1002" s="113"/>
      <c r="BE1002" s="113"/>
      <c r="BF1002" s="113"/>
      <c r="BG1002" s="113"/>
      <c r="BH1002" s="113"/>
      <c r="BI1002" s="113"/>
      <c r="BJ1002" s="113"/>
      <c r="BK1002" s="113"/>
      <c r="BL1002" s="113"/>
      <c r="BM1002" s="113"/>
      <c r="BN1002" s="113"/>
      <c r="BO1002" s="113"/>
      <c r="BP1002" s="113"/>
      <c r="BQ1002" s="113"/>
      <c r="BR1002" s="113"/>
      <c r="BS1002" s="113"/>
      <c r="BT1002" s="113"/>
      <c r="BU1002" s="113"/>
      <c r="BV1002" s="113"/>
      <c r="BW1002" s="113"/>
      <c r="BX1002" s="113"/>
      <c r="BY1002" s="113"/>
      <c r="BZ1002" s="113"/>
      <c r="CA1002" s="113"/>
      <c r="CB1002" s="113"/>
      <c r="CC1002" s="113"/>
      <c r="CD1002" s="113"/>
      <c r="CE1002" s="113"/>
      <c r="CF1002" s="113"/>
      <c r="CG1002" s="113"/>
      <c r="CH1002" s="113"/>
      <c r="CI1002" s="113"/>
      <c r="CJ1002" s="113"/>
      <c r="CK1002" s="113"/>
      <c r="CL1002" s="113"/>
      <c r="CM1002" s="113"/>
      <c r="CN1002" s="113"/>
      <c r="CO1002" s="113"/>
      <c r="CP1002" s="113"/>
      <c r="CQ1002" s="113"/>
      <c r="CR1002" s="113"/>
      <c r="CS1002" s="113"/>
      <c r="CT1002" s="113"/>
      <c r="CU1002" s="113"/>
      <c r="CV1002" s="113"/>
      <c r="CW1002" s="113"/>
      <c r="CX1002" s="113"/>
      <c r="CY1002" s="113"/>
      <c r="CZ1002" s="113"/>
      <c r="DA1002" s="113"/>
      <c r="DB1002" s="113"/>
      <c r="DC1002" s="113"/>
      <c r="DD1002" s="113"/>
      <c r="DE1002" s="113"/>
      <c r="DF1002" s="113"/>
      <c r="DG1002" s="113"/>
      <c r="DH1002" s="113"/>
      <c r="DI1002" s="113"/>
      <c r="DJ1002" s="113"/>
      <c r="DK1002" s="113"/>
      <c r="DL1002" s="113"/>
      <c r="DM1002" s="113"/>
      <c r="DN1002" s="113"/>
      <c r="DO1002" s="113"/>
      <c r="DP1002" s="113"/>
      <c r="DQ1002" s="113"/>
      <c r="DR1002" s="113"/>
      <c r="DS1002" s="113"/>
      <c r="DT1002" s="113"/>
      <c r="DU1002" s="113"/>
      <c r="DV1002" s="113"/>
      <c r="DW1002" s="113"/>
      <c r="DX1002" s="113"/>
      <c r="DY1002" s="113"/>
      <c r="DZ1002" s="113"/>
      <c r="EA1002" s="113"/>
      <c r="EB1002" s="113"/>
      <c r="EC1002" s="113"/>
      <c r="ED1002" s="113"/>
      <c r="EE1002" s="113"/>
      <c r="EF1002" s="113"/>
      <c r="EG1002" s="113"/>
      <c r="EH1002" s="113"/>
      <c r="EI1002" s="113"/>
      <c r="EJ1002" s="113"/>
      <c r="EK1002" s="113"/>
      <c r="EL1002" s="113"/>
      <c r="EM1002" s="113"/>
      <c r="EN1002" s="113"/>
      <c r="EO1002" s="113"/>
      <c r="EP1002" s="113"/>
      <c r="EQ1002" s="113"/>
      <c r="ER1002" s="113"/>
    </row>
    <row r="1003" spans="1:148">
      <c r="A1003" s="113"/>
      <c r="B1003" s="113"/>
      <c r="S1003" s="113"/>
      <c r="T1003" s="113"/>
      <c r="U1003" s="113"/>
      <c r="V1003" s="113"/>
      <c r="W1003" s="113"/>
      <c r="X1003" s="113"/>
      <c r="Y1003" s="113"/>
      <c r="Z1003" s="113"/>
      <c r="AA1003" s="113"/>
      <c r="AB1003" s="113"/>
      <c r="AC1003" s="113"/>
      <c r="AD1003" s="113"/>
      <c r="AE1003" s="113"/>
      <c r="AF1003" s="113"/>
      <c r="AG1003" s="113"/>
      <c r="AH1003" s="113"/>
      <c r="AI1003" s="113"/>
      <c r="AJ1003" s="113"/>
      <c r="AK1003" s="113"/>
      <c r="AL1003" s="113"/>
      <c r="AM1003" s="113"/>
      <c r="AN1003" s="113"/>
      <c r="AO1003" s="113"/>
      <c r="AP1003" s="113"/>
      <c r="AQ1003" s="113"/>
      <c r="AR1003" s="113"/>
      <c r="AS1003" s="113"/>
      <c r="AT1003" s="113"/>
      <c r="AU1003" s="113"/>
      <c r="AV1003" s="113"/>
      <c r="AW1003" s="113"/>
      <c r="AX1003" s="113"/>
      <c r="AY1003" s="113"/>
      <c r="AZ1003" s="113"/>
      <c r="BA1003" s="113"/>
      <c r="BB1003" s="113"/>
      <c r="BC1003" s="113"/>
      <c r="BD1003" s="113"/>
      <c r="BE1003" s="113"/>
      <c r="BF1003" s="113"/>
      <c r="BG1003" s="113"/>
      <c r="BH1003" s="113"/>
      <c r="BI1003" s="113"/>
      <c r="BJ1003" s="113"/>
      <c r="BK1003" s="113"/>
      <c r="BL1003" s="113"/>
      <c r="BM1003" s="113"/>
      <c r="BN1003" s="113"/>
      <c r="BO1003" s="113"/>
      <c r="BP1003" s="113"/>
      <c r="BQ1003" s="113"/>
      <c r="BR1003" s="113"/>
      <c r="BS1003" s="113"/>
      <c r="BT1003" s="113"/>
      <c r="BU1003" s="113"/>
      <c r="BV1003" s="113"/>
      <c r="BW1003" s="113"/>
      <c r="BX1003" s="113"/>
      <c r="BY1003" s="113"/>
      <c r="BZ1003" s="113"/>
      <c r="CA1003" s="113"/>
      <c r="CB1003" s="113"/>
      <c r="CC1003" s="113"/>
      <c r="CD1003" s="113"/>
      <c r="CE1003" s="113"/>
      <c r="CF1003" s="113"/>
      <c r="CG1003" s="113"/>
      <c r="CH1003" s="113"/>
      <c r="CI1003" s="113"/>
      <c r="CJ1003" s="113"/>
      <c r="CK1003" s="113"/>
      <c r="CL1003" s="113"/>
      <c r="CM1003" s="113"/>
      <c r="CN1003" s="113"/>
      <c r="CO1003" s="113"/>
      <c r="CP1003" s="113"/>
      <c r="CQ1003" s="113"/>
      <c r="CR1003" s="113"/>
      <c r="CS1003" s="113"/>
      <c r="CT1003" s="113"/>
      <c r="CU1003" s="113"/>
      <c r="CV1003" s="113"/>
      <c r="CW1003" s="113"/>
      <c r="CX1003" s="113"/>
      <c r="CY1003" s="113"/>
      <c r="CZ1003" s="113"/>
      <c r="DA1003" s="113"/>
      <c r="DB1003" s="113"/>
      <c r="DC1003" s="113"/>
      <c r="DD1003" s="113"/>
      <c r="DE1003" s="113"/>
      <c r="DF1003" s="113"/>
      <c r="DG1003" s="113"/>
      <c r="DH1003" s="113"/>
      <c r="DI1003" s="113"/>
      <c r="DJ1003" s="113"/>
      <c r="DK1003" s="113"/>
      <c r="DL1003" s="113"/>
      <c r="DM1003" s="113"/>
      <c r="DN1003" s="113"/>
      <c r="DO1003" s="113"/>
      <c r="DP1003" s="113"/>
      <c r="DQ1003" s="113"/>
      <c r="DR1003" s="113"/>
      <c r="DS1003" s="113"/>
      <c r="DT1003" s="113"/>
      <c r="DU1003" s="113"/>
      <c r="DV1003" s="113"/>
      <c r="DW1003" s="113"/>
      <c r="DX1003" s="113"/>
      <c r="DY1003" s="113"/>
      <c r="DZ1003" s="113"/>
      <c r="EA1003" s="113"/>
      <c r="EB1003" s="113"/>
      <c r="EC1003" s="113"/>
      <c r="ED1003" s="113"/>
      <c r="EE1003" s="113"/>
      <c r="EF1003" s="113"/>
      <c r="EG1003" s="113"/>
      <c r="EH1003" s="113"/>
      <c r="EI1003" s="113"/>
      <c r="EJ1003" s="113"/>
      <c r="EK1003" s="113"/>
      <c r="EL1003" s="113"/>
      <c r="EM1003" s="113"/>
      <c r="EN1003" s="113"/>
      <c r="EO1003" s="113"/>
      <c r="EP1003" s="113"/>
      <c r="EQ1003" s="113"/>
      <c r="ER1003" s="113"/>
    </row>
    <row r="1004" spans="1:148">
      <c r="A1004" s="113"/>
      <c r="B1004" s="113"/>
      <c r="S1004" s="113"/>
      <c r="T1004" s="113"/>
      <c r="U1004" s="113"/>
      <c r="V1004" s="113"/>
      <c r="W1004" s="113"/>
      <c r="X1004" s="113"/>
      <c r="Y1004" s="113"/>
      <c r="Z1004" s="113"/>
      <c r="AA1004" s="113"/>
      <c r="AB1004" s="113"/>
      <c r="AC1004" s="113"/>
      <c r="AD1004" s="113"/>
      <c r="AE1004" s="113"/>
      <c r="AF1004" s="113"/>
      <c r="AG1004" s="113"/>
      <c r="AH1004" s="113"/>
      <c r="AI1004" s="113"/>
      <c r="AJ1004" s="113"/>
      <c r="AK1004" s="113"/>
      <c r="AL1004" s="113"/>
      <c r="AM1004" s="113"/>
      <c r="AN1004" s="113"/>
      <c r="AO1004" s="113"/>
      <c r="AP1004" s="113"/>
      <c r="AQ1004" s="113"/>
      <c r="AR1004" s="113"/>
      <c r="AS1004" s="113"/>
      <c r="AT1004" s="113"/>
      <c r="AU1004" s="113"/>
      <c r="AV1004" s="113"/>
      <c r="AW1004" s="113"/>
      <c r="AX1004" s="113"/>
      <c r="AY1004" s="113"/>
      <c r="AZ1004" s="113"/>
      <c r="BA1004" s="113"/>
      <c r="BB1004" s="113"/>
      <c r="BC1004" s="113"/>
      <c r="BD1004" s="113"/>
      <c r="BE1004" s="113"/>
      <c r="BF1004" s="113"/>
      <c r="BG1004" s="113"/>
      <c r="BH1004" s="113"/>
      <c r="BI1004" s="113"/>
      <c r="BJ1004" s="113"/>
      <c r="BK1004" s="113"/>
      <c r="BL1004" s="113"/>
      <c r="BM1004" s="113"/>
      <c r="BN1004" s="113"/>
      <c r="BO1004" s="113"/>
      <c r="BP1004" s="113"/>
      <c r="BQ1004" s="113"/>
      <c r="BR1004" s="113"/>
      <c r="BS1004" s="113"/>
      <c r="BT1004" s="113"/>
      <c r="BU1004" s="113"/>
      <c r="BV1004" s="113"/>
      <c r="BW1004" s="113"/>
      <c r="BX1004" s="113"/>
      <c r="BY1004" s="113"/>
      <c r="BZ1004" s="113"/>
      <c r="CA1004" s="113"/>
      <c r="CB1004" s="113"/>
      <c r="CC1004" s="113"/>
      <c r="CD1004" s="113"/>
      <c r="CE1004" s="113"/>
      <c r="CF1004" s="113"/>
      <c r="CG1004" s="113"/>
      <c r="CH1004" s="113"/>
      <c r="CI1004" s="113"/>
      <c r="CJ1004" s="113"/>
      <c r="CK1004" s="113"/>
      <c r="CL1004" s="113"/>
      <c r="CM1004" s="113"/>
      <c r="CN1004" s="113"/>
      <c r="CO1004" s="113"/>
      <c r="CP1004" s="113"/>
      <c r="CQ1004" s="113"/>
      <c r="CR1004" s="113"/>
      <c r="CS1004" s="113"/>
      <c r="CT1004" s="113"/>
      <c r="CU1004" s="113"/>
      <c r="CV1004" s="113"/>
      <c r="CW1004" s="113"/>
      <c r="CX1004" s="113"/>
      <c r="CY1004" s="113"/>
      <c r="CZ1004" s="113"/>
      <c r="DA1004" s="113"/>
      <c r="DB1004" s="113"/>
      <c r="DC1004" s="113"/>
      <c r="DD1004" s="113"/>
      <c r="DE1004" s="113"/>
      <c r="DF1004" s="113"/>
      <c r="DG1004" s="113"/>
      <c r="DH1004" s="113"/>
      <c r="DI1004" s="113"/>
      <c r="DJ1004" s="113"/>
      <c r="DK1004" s="113"/>
      <c r="DL1004" s="113"/>
      <c r="DM1004" s="113"/>
      <c r="DN1004" s="113"/>
      <c r="DO1004" s="113"/>
      <c r="DP1004" s="113"/>
      <c r="DQ1004" s="113"/>
      <c r="DR1004" s="113"/>
      <c r="DS1004" s="113"/>
      <c r="DT1004" s="113"/>
      <c r="DU1004" s="113"/>
      <c r="DV1004" s="113"/>
      <c r="DW1004" s="113"/>
      <c r="DX1004" s="113"/>
      <c r="DY1004" s="113"/>
      <c r="DZ1004" s="113"/>
      <c r="EA1004" s="113"/>
      <c r="EB1004" s="113"/>
      <c r="EC1004" s="113"/>
      <c r="ED1004" s="113"/>
      <c r="EE1004" s="113"/>
      <c r="EF1004" s="113"/>
      <c r="EG1004" s="113"/>
      <c r="EH1004" s="113"/>
      <c r="EI1004" s="113"/>
      <c r="EJ1004" s="113"/>
      <c r="EK1004" s="113"/>
      <c r="EL1004" s="113"/>
      <c r="EM1004" s="113"/>
      <c r="EN1004" s="113"/>
      <c r="EO1004" s="113"/>
      <c r="EP1004" s="113"/>
      <c r="EQ1004" s="113"/>
      <c r="ER1004" s="113"/>
    </row>
    <row r="1005" spans="1:148">
      <c r="A1005" s="113"/>
      <c r="B1005" s="113"/>
      <c r="S1005" s="113"/>
      <c r="T1005" s="113"/>
      <c r="U1005" s="113"/>
      <c r="V1005" s="113"/>
      <c r="W1005" s="113"/>
      <c r="X1005" s="113"/>
      <c r="Y1005" s="113"/>
      <c r="Z1005" s="113"/>
      <c r="AA1005" s="113"/>
      <c r="AB1005" s="113"/>
      <c r="AC1005" s="113"/>
      <c r="AD1005" s="113"/>
      <c r="AE1005" s="113"/>
      <c r="AF1005" s="113"/>
      <c r="AG1005" s="113"/>
      <c r="AH1005" s="113"/>
      <c r="AI1005" s="113"/>
      <c r="AJ1005" s="113"/>
      <c r="AK1005" s="113"/>
      <c r="AL1005" s="113"/>
      <c r="AM1005" s="113"/>
      <c r="AN1005" s="113"/>
      <c r="AO1005" s="113"/>
      <c r="AP1005" s="113"/>
      <c r="AQ1005" s="113"/>
      <c r="AR1005" s="113"/>
      <c r="AS1005" s="113"/>
      <c r="AT1005" s="113"/>
      <c r="AU1005" s="113"/>
      <c r="AV1005" s="113"/>
      <c r="AW1005" s="113"/>
      <c r="AX1005" s="113"/>
      <c r="AY1005" s="113"/>
      <c r="AZ1005" s="113"/>
      <c r="BA1005" s="113"/>
      <c r="BB1005" s="113"/>
      <c r="BC1005" s="113"/>
      <c r="BD1005" s="113"/>
      <c r="BE1005" s="113"/>
      <c r="BF1005" s="113"/>
      <c r="BG1005" s="113"/>
      <c r="BH1005" s="113"/>
      <c r="BI1005" s="113"/>
      <c r="BJ1005" s="113"/>
      <c r="BK1005" s="113"/>
      <c r="BL1005" s="113"/>
      <c r="BM1005" s="113"/>
      <c r="BN1005" s="113"/>
      <c r="BO1005" s="113"/>
      <c r="BP1005" s="113"/>
      <c r="BQ1005" s="113"/>
      <c r="BR1005" s="113"/>
      <c r="BS1005" s="113"/>
      <c r="BT1005" s="113"/>
      <c r="BU1005" s="113"/>
      <c r="BV1005" s="113"/>
      <c r="BW1005" s="113"/>
      <c r="BX1005" s="113"/>
      <c r="BY1005" s="113"/>
      <c r="BZ1005" s="113"/>
      <c r="CA1005" s="113"/>
      <c r="CB1005" s="113"/>
      <c r="CC1005" s="113"/>
      <c r="CD1005" s="113"/>
      <c r="CE1005" s="113"/>
      <c r="CF1005" s="113"/>
      <c r="CG1005" s="113"/>
      <c r="CH1005" s="113"/>
      <c r="CI1005" s="113"/>
      <c r="CJ1005" s="113"/>
      <c r="CK1005" s="113"/>
      <c r="CL1005" s="113"/>
      <c r="CM1005" s="113"/>
      <c r="CN1005" s="113"/>
      <c r="CO1005" s="113"/>
      <c r="CP1005" s="113"/>
      <c r="CQ1005" s="113"/>
      <c r="CR1005" s="113"/>
      <c r="CS1005" s="113"/>
      <c r="CT1005" s="113"/>
      <c r="CU1005" s="113"/>
      <c r="CV1005" s="113"/>
      <c r="CW1005" s="113"/>
      <c r="CX1005" s="113"/>
      <c r="CY1005" s="113"/>
      <c r="CZ1005" s="113"/>
      <c r="DA1005" s="113"/>
      <c r="DB1005" s="113"/>
      <c r="DC1005" s="113"/>
      <c r="DD1005" s="113"/>
      <c r="DE1005" s="113"/>
      <c r="DF1005" s="113"/>
      <c r="DG1005" s="113"/>
      <c r="DH1005" s="113"/>
      <c r="DI1005" s="113"/>
      <c r="DJ1005" s="113"/>
      <c r="DK1005" s="113"/>
      <c r="DL1005" s="113"/>
      <c r="DM1005" s="113"/>
      <c r="DN1005" s="113"/>
      <c r="DO1005" s="113"/>
      <c r="DP1005" s="113"/>
      <c r="DQ1005" s="113"/>
      <c r="DR1005" s="113"/>
      <c r="DS1005" s="113"/>
      <c r="DT1005" s="113"/>
      <c r="DU1005" s="113"/>
      <c r="DV1005" s="113"/>
      <c r="DW1005" s="113"/>
      <c r="DX1005" s="113"/>
      <c r="DY1005" s="113"/>
      <c r="DZ1005" s="113"/>
      <c r="EA1005" s="113"/>
      <c r="EB1005" s="113"/>
      <c r="EC1005" s="113"/>
      <c r="ED1005" s="113"/>
      <c r="EE1005" s="113"/>
      <c r="EF1005" s="113"/>
      <c r="EG1005" s="113"/>
      <c r="EH1005" s="113"/>
      <c r="EI1005" s="113"/>
      <c r="EJ1005" s="113"/>
      <c r="EK1005" s="113"/>
      <c r="EL1005" s="113"/>
      <c r="EM1005" s="113"/>
      <c r="EN1005" s="113"/>
      <c r="EO1005" s="113"/>
      <c r="EP1005" s="113"/>
      <c r="EQ1005" s="113"/>
      <c r="ER1005" s="113"/>
    </row>
    <row r="1006" spans="1:148">
      <c r="A1006" s="113"/>
      <c r="B1006" s="113"/>
      <c r="S1006" s="113"/>
      <c r="T1006" s="113"/>
      <c r="U1006" s="113"/>
      <c r="V1006" s="113"/>
      <c r="W1006" s="113"/>
      <c r="X1006" s="113"/>
      <c r="Y1006" s="113"/>
      <c r="Z1006" s="113"/>
      <c r="AA1006" s="113"/>
      <c r="AB1006" s="113"/>
      <c r="AC1006" s="113"/>
      <c r="AD1006" s="113"/>
      <c r="AE1006" s="113"/>
      <c r="AF1006" s="113"/>
      <c r="AG1006" s="113"/>
      <c r="AH1006" s="113"/>
      <c r="AI1006" s="113"/>
      <c r="AJ1006" s="113"/>
      <c r="AK1006" s="113"/>
      <c r="AL1006" s="113"/>
      <c r="AM1006" s="113"/>
      <c r="AN1006" s="113"/>
      <c r="AO1006" s="113"/>
      <c r="AP1006" s="113"/>
      <c r="AQ1006" s="113"/>
      <c r="AR1006" s="113"/>
      <c r="AS1006" s="113"/>
      <c r="AT1006" s="113"/>
      <c r="AU1006" s="113"/>
      <c r="AV1006" s="113"/>
      <c r="AW1006" s="113"/>
      <c r="AX1006" s="113"/>
      <c r="AY1006" s="113"/>
      <c r="AZ1006" s="113"/>
      <c r="BA1006" s="113"/>
      <c r="BB1006" s="113"/>
      <c r="BC1006" s="113"/>
      <c r="BD1006" s="113"/>
      <c r="BE1006" s="113"/>
      <c r="BF1006" s="113"/>
      <c r="BG1006" s="113"/>
      <c r="BH1006" s="113"/>
      <c r="BI1006" s="113"/>
      <c r="BJ1006" s="113"/>
      <c r="BK1006" s="113"/>
      <c r="BL1006" s="113"/>
      <c r="BM1006" s="113"/>
      <c r="BN1006" s="113"/>
      <c r="BO1006" s="113"/>
      <c r="BP1006" s="113"/>
      <c r="BQ1006" s="113"/>
      <c r="BR1006" s="113"/>
      <c r="BS1006" s="113"/>
      <c r="BT1006" s="113"/>
      <c r="BU1006" s="113"/>
      <c r="BV1006" s="113"/>
      <c r="BW1006" s="113"/>
      <c r="BX1006" s="113"/>
      <c r="BY1006" s="113"/>
      <c r="BZ1006" s="113"/>
      <c r="CA1006" s="113"/>
      <c r="CB1006" s="113"/>
      <c r="CC1006" s="113"/>
      <c r="CD1006" s="113"/>
      <c r="CE1006" s="113"/>
      <c r="CF1006" s="113"/>
      <c r="CG1006" s="113"/>
      <c r="CH1006" s="113"/>
      <c r="CI1006" s="113"/>
      <c r="CJ1006" s="113"/>
      <c r="CK1006" s="113"/>
      <c r="CL1006" s="113"/>
      <c r="CM1006" s="113"/>
      <c r="CN1006" s="113"/>
      <c r="CO1006" s="113"/>
      <c r="CP1006" s="113"/>
      <c r="CQ1006" s="113"/>
      <c r="CR1006" s="113"/>
      <c r="CS1006" s="113"/>
      <c r="CT1006" s="113"/>
      <c r="CU1006" s="113"/>
      <c r="CV1006" s="113"/>
      <c r="CW1006" s="113"/>
      <c r="CX1006" s="113"/>
      <c r="CY1006" s="113"/>
      <c r="CZ1006" s="113"/>
      <c r="DA1006" s="113"/>
      <c r="DB1006" s="113"/>
      <c r="DC1006" s="113"/>
      <c r="DD1006" s="113"/>
      <c r="DE1006" s="113"/>
      <c r="DF1006" s="113"/>
      <c r="DG1006" s="113"/>
      <c r="DH1006" s="113"/>
      <c r="DI1006" s="113"/>
      <c r="DJ1006" s="113"/>
      <c r="DK1006" s="113"/>
      <c r="DL1006" s="113"/>
      <c r="DM1006" s="113"/>
      <c r="DN1006" s="113"/>
      <c r="DO1006" s="113"/>
      <c r="DP1006" s="113"/>
      <c r="DQ1006" s="113"/>
      <c r="DR1006" s="113"/>
      <c r="DS1006" s="113"/>
      <c r="DT1006" s="113"/>
      <c r="DU1006" s="113"/>
      <c r="DV1006" s="113"/>
      <c r="DW1006" s="113"/>
      <c r="DX1006" s="113"/>
      <c r="DY1006" s="113"/>
      <c r="DZ1006" s="113"/>
      <c r="EA1006" s="113"/>
      <c r="EB1006" s="113"/>
      <c r="EC1006" s="113"/>
      <c r="ED1006" s="113"/>
      <c r="EE1006" s="113"/>
      <c r="EF1006" s="113"/>
      <c r="EG1006" s="113"/>
      <c r="EH1006" s="113"/>
      <c r="EI1006" s="113"/>
      <c r="EJ1006" s="113"/>
      <c r="EK1006" s="113"/>
      <c r="EL1006" s="113"/>
      <c r="EM1006" s="113"/>
      <c r="EN1006" s="113"/>
      <c r="EO1006" s="113"/>
      <c r="EP1006" s="113"/>
      <c r="EQ1006" s="113"/>
      <c r="ER1006" s="113"/>
    </row>
    <row r="1007" spans="1:148">
      <c r="A1007" s="113"/>
      <c r="B1007" s="113"/>
      <c r="S1007" s="113"/>
      <c r="T1007" s="113"/>
      <c r="U1007" s="113"/>
      <c r="V1007" s="113"/>
      <c r="W1007" s="113"/>
      <c r="X1007" s="113"/>
      <c r="Y1007" s="113"/>
      <c r="Z1007" s="113"/>
      <c r="AA1007" s="113"/>
      <c r="AB1007" s="113"/>
      <c r="AC1007" s="113"/>
      <c r="AD1007" s="113"/>
      <c r="AE1007" s="113"/>
      <c r="AF1007" s="113"/>
      <c r="AG1007" s="113"/>
      <c r="AH1007" s="113"/>
      <c r="AI1007" s="113"/>
      <c r="AJ1007" s="113"/>
      <c r="AK1007" s="113"/>
      <c r="AL1007" s="113"/>
      <c r="AM1007" s="113"/>
      <c r="AN1007" s="113"/>
      <c r="AO1007" s="113"/>
      <c r="AP1007" s="113"/>
      <c r="AQ1007" s="113"/>
      <c r="AR1007" s="113"/>
      <c r="AS1007" s="113"/>
      <c r="AT1007" s="113"/>
      <c r="AU1007" s="113"/>
      <c r="AV1007" s="113"/>
      <c r="AW1007" s="113"/>
      <c r="AX1007" s="113"/>
      <c r="AY1007" s="113"/>
      <c r="AZ1007" s="113"/>
      <c r="BA1007" s="113"/>
      <c r="BB1007" s="113"/>
      <c r="BC1007" s="113"/>
      <c r="BD1007" s="113"/>
      <c r="BE1007" s="113"/>
      <c r="BF1007" s="113"/>
      <c r="BG1007" s="113"/>
      <c r="BH1007" s="113"/>
      <c r="BI1007" s="113"/>
      <c r="BJ1007" s="113"/>
      <c r="BK1007" s="113"/>
      <c r="BL1007" s="113"/>
      <c r="BM1007" s="113"/>
      <c r="BN1007" s="113"/>
      <c r="BO1007" s="113"/>
      <c r="BP1007" s="113"/>
      <c r="BQ1007" s="113"/>
      <c r="BR1007" s="113"/>
      <c r="BS1007" s="113"/>
      <c r="BT1007" s="113"/>
      <c r="BU1007" s="113"/>
      <c r="BV1007" s="113"/>
      <c r="BW1007" s="113"/>
      <c r="BX1007" s="113"/>
      <c r="BY1007" s="113"/>
      <c r="BZ1007" s="113"/>
      <c r="CA1007" s="113"/>
      <c r="CB1007" s="113"/>
      <c r="CC1007" s="113"/>
      <c r="CD1007" s="113"/>
      <c r="CE1007" s="113"/>
      <c r="CF1007" s="113"/>
      <c r="CG1007" s="113"/>
      <c r="CH1007" s="113"/>
      <c r="CI1007" s="113"/>
      <c r="CJ1007" s="113"/>
      <c r="CK1007" s="113"/>
      <c r="CL1007" s="113"/>
      <c r="CM1007" s="113"/>
      <c r="CN1007" s="113"/>
      <c r="CO1007" s="113"/>
      <c r="CP1007" s="113"/>
      <c r="CQ1007" s="113"/>
      <c r="CR1007" s="113"/>
      <c r="CS1007" s="113"/>
      <c r="CT1007" s="113"/>
      <c r="CU1007" s="113"/>
      <c r="CV1007" s="113"/>
      <c r="CW1007" s="113"/>
      <c r="CX1007" s="113"/>
      <c r="CY1007" s="113"/>
      <c r="CZ1007" s="113"/>
      <c r="DA1007" s="113"/>
      <c r="DB1007" s="113"/>
      <c r="DC1007" s="113"/>
      <c r="DD1007" s="113"/>
      <c r="DE1007" s="113"/>
      <c r="DF1007" s="113"/>
      <c r="DG1007" s="113"/>
      <c r="DH1007" s="113"/>
      <c r="DI1007" s="113"/>
      <c r="DJ1007" s="113"/>
      <c r="DK1007" s="113"/>
      <c r="DL1007" s="113"/>
      <c r="DM1007" s="113"/>
      <c r="DN1007" s="113"/>
      <c r="DO1007" s="113"/>
      <c r="DP1007" s="113"/>
      <c r="DQ1007" s="113"/>
      <c r="DR1007" s="113"/>
      <c r="DS1007" s="113"/>
      <c r="DT1007" s="113"/>
      <c r="DU1007" s="113"/>
      <c r="DV1007" s="113"/>
      <c r="DW1007" s="113"/>
      <c r="DX1007" s="113"/>
      <c r="DY1007" s="113"/>
      <c r="DZ1007" s="113"/>
      <c r="EA1007" s="113"/>
      <c r="EB1007" s="113"/>
      <c r="EC1007" s="113"/>
      <c r="ED1007" s="113"/>
      <c r="EE1007" s="113"/>
      <c r="EF1007" s="113"/>
      <c r="EG1007" s="113"/>
      <c r="EH1007" s="113"/>
      <c r="EI1007" s="113"/>
      <c r="EJ1007" s="113"/>
      <c r="EK1007" s="113"/>
      <c r="EL1007" s="113"/>
      <c r="EM1007" s="113"/>
      <c r="EN1007" s="113"/>
      <c r="EO1007" s="113"/>
      <c r="EP1007" s="113"/>
      <c r="EQ1007" s="113"/>
      <c r="ER1007" s="113"/>
    </row>
    <row r="1008" spans="1:148">
      <c r="A1008" s="113"/>
      <c r="B1008" s="113"/>
      <c r="S1008" s="113"/>
      <c r="T1008" s="113"/>
      <c r="U1008" s="113"/>
      <c r="V1008" s="113"/>
      <c r="W1008" s="113"/>
      <c r="X1008" s="113"/>
      <c r="Y1008" s="113"/>
      <c r="Z1008" s="113"/>
      <c r="AA1008" s="113"/>
      <c r="AB1008" s="113"/>
      <c r="AC1008" s="113"/>
      <c r="AD1008" s="113"/>
      <c r="AE1008" s="113"/>
      <c r="AF1008" s="113"/>
      <c r="AG1008" s="113"/>
      <c r="AH1008" s="113"/>
      <c r="AI1008" s="113"/>
      <c r="AJ1008" s="113"/>
      <c r="AK1008" s="113"/>
      <c r="AL1008" s="113"/>
      <c r="AM1008" s="113"/>
      <c r="AN1008" s="113"/>
      <c r="AO1008" s="113"/>
      <c r="AP1008" s="113"/>
      <c r="AQ1008" s="113"/>
      <c r="AR1008" s="113"/>
      <c r="AS1008" s="113"/>
      <c r="AT1008" s="113"/>
      <c r="AU1008" s="113"/>
      <c r="AV1008" s="113"/>
      <c r="AW1008" s="113"/>
      <c r="AX1008" s="113"/>
      <c r="AY1008" s="113"/>
      <c r="AZ1008" s="113"/>
      <c r="BA1008" s="113"/>
      <c r="BB1008" s="113"/>
      <c r="BC1008" s="113"/>
      <c r="BD1008" s="113"/>
      <c r="BE1008" s="113"/>
      <c r="BF1008" s="113"/>
      <c r="BG1008" s="113"/>
      <c r="BH1008" s="113"/>
      <c r="BI1008" s="113"/>
      <c r="BJ1008" s="113"/>
      <c r="BK1008" s="113"/>
      <c r="BL1008" s="113"/>
      <c r="BM1008" s="113"/>
      <c r="BN1008" s="113"/>
      <c r="BO1008" s="113"/>
      <c r="BP1008" s="113"/>
      <c r="BQ1008" s="113"/>
      <c r="BR1008" s="113"/>
      <c r="BS1008" s="113"/>
      <c r="BT1008" s="113"/>
      <c r="BU1008" s="113"/>
      <c r="BV1008" s="113"/>
      <c r="BW1008" s="113"/>
      <c r="BX1008" s="113"/>
      <c r="BY1008" s="113"/>
      <c r="BZ1008" s="113"/>
      <c r="CA1008" s="113"/>
      <c r="CB1008" s="113"/>
      <c r="CC1008" s="113"/>
      <c r="CD1008" s="113"/>
      <c r="CE1008" s="113"/>
      <c r="CF1008" s="113"/>
      <c r="CG1008" s="113"/>
      <c r="CH1008" s="113"/>
      <c r="CI1008" s="113"/>
      <c r="CJ1008" s="113"/>
      <c r="CK1008" s="113"/>
      <c r="CL1008" s="113"/>
      <c r="CM1008" s="113"/>
      <c r="CN1008" s="113"/>
      <c r="CO1008" s="113"/>
      <c r="CP1008" s="113"/>
      <c r="CQ1008" s="113"/>
      <c r="CR1008" s="113"/>
      <c r="CS1008" s="113"/>
      <c r="CT1008" s="113"/>
      <c r="CU1008" s="113"/>
      <c r="CV1008" s="113"/>
      <c r="CW1008" s="113"/>
      <c r="CX1008" s="113"/>
      <c r="CY1008" s="113"/>
      <c r="CZ1008" s="113"/>
      <c r="DA1008" s="113"/>
      <c r="DB1008" s="113"/>
      <c r="DC1008" s="113"/>
      <c r="DD1008" s="113"/>
      <c r="DE1008" s="113"/>
      <c r="DF1008" s="113"/>
      <c r="DG1008" s="113"/>
      <c r="DH1008" s="113"/>
      <c r="DI1008" s="113"/>
      <c r="DJ1008" s="113"/>
      <c r="DK1008" s="113"/>
      <c r="DL1008" s="113"/>
      <c r="DM1008" s="113"/>
      <c r="DN1008" s="113"/>
      <c r="DO1008" s="113"/>
      <c r="DP1008" s="113"/>
      <c r="DQ1008" s="113"/>
      <c r="DR1008" s="113"/>
      <c r="DS1008" s="113"/>
      <c r="DT1008" s="113"/>
      <c r="DU1008" s="113"/>
      <c r="DV1008" s="113"/>
      <c r="DW1008" s="113"/>
      <c r="DX1008" s="113"/>
      <c r="DY1008" s="113"/>
      <c r="DZ1008" s="113"/>
      <c r="EA1008" s="113"/>
      <c r="EB1008" s="113"/>
      <c r="EC1008" s="113"/>
      <c r="ED1008" s="113"/>
      <c r="EE1008" s="113"/>
      <c r="EF1008" s="113"/>
      <c r="EG1008" s="113"/>
      <c r="EH1008" s="113"/>
      <c r="EI1008" s="113"/>
      <c r="EJ1008" s="113"/>
      <c r="EK1008" s="113"/>
      <c r="EL1008" s="113"/>
      <c r="EM1008" s="113"/>
      <c r="EN1008" s="113"/>
      <c r="EO1008" s="113"/>
      <c r="EP1008" s="113"/>
      <c r="EQ1008" s="113"/>
      <c r="ER1008" s="113"/>
    </row>
    <row r="1009" spans="1:148">
      <c r="A1009" s="113"/>
      <c r="B1009" s="113"/>
      <c r="S1009" s="113"/>
      <c r="T1009" s="113"/>
      <c r="U1009" s="113"/>
      <c r="V1009" s="113"/>
      <c r="W1009" s="113"/>
      <c r="X1009" s="113"/>
      <c r="Y1009" s="113"/>
      <c r="Z1009" s="113"/>
      <c r="AA1009" s="113"/>
      <c r="AB1009" s="113"/>
      <c r="AC1009" s="113"/>
      <c r="AD1009" s="113"/>
      <c r="AE1009" s="113"/>
      <c r="AF1009" s="113"/>
      <c r="AG1009" s="113"/>
      <c r="AH1009" s="113"/>
      <c r="AI1009" s="113"/>
      <c r="AJ1009" s="113"/>
      <c r="AK1009" s="113"/>
      <c r="AL1009" s="113"/>
      <c r="AM1009" s="113"/>
      <c r="AN1009" s="113"/>
      <c r="AO1009" s="113"/>
      <c r="AP1009" s="113"/>
      <c r="AQ1009" s="113"/>
      <c r="AR1009" s="113"/>
      <c r="AS1009" s="113"/>
      <c r="AT1009" s="113"/>
      <c r="AU1009" s="113"/>
      <c r="AV1009" s="113"/>
      <c r="AW1009" s="113"/>
      <c r="AX1009" s="113"/>
      <c r="AY1009" s="113"/>
      <c r="AZ1009" s="113"/>
      <c r="BA1009" s="113"/>
      <c r="BB1009" s="113"/>
      <c r="BC1009" s="113"/>
      <c r="BD1009" s="113"/>
      <c r="BE1009" s="113"/>
      <c r="BF1009" s="113"/>
      <c r="BG1009" s="113"/>
      <c r="BH1009" s="113"/>
      <c r="BI1009" s="113"/>
      <c r="BJ1009" s="113"/>
      <c r="BK1009" s="113"/>
      <c r="BL1009" s="113"/>
      <c r="BM1009" s="113"/>
      <c r="BN1009" s="113"/>
      <c r="BO1009" s="113"/>
      <c r="BP1009" s="113"/>
      <c r="BQ1009" s="113"/>
      <c r="BR1009" s="113"/>
      <c r="BS1009" s="113"/>
      <c r="BT1009" s="113"/>
      <c r="BU1009" s="113"/>
      <c r="BV1009" s="113"/>
      <c r="BW1009" s="113"/>
      <c r="BX1009" s="113"/>
      <c r="BY1009" s="113"/>
      <c r="BZ1009" s="113"/>
      <c r="CA1009" s="113"/>
      <c r="CB1009" s="113"/>
      <c r="CC1009" s="113"/>
      <c r="CD1009" s="113"/>
      <c r="CE1009" s="113"/>
      <c r="CF1009" s="113"/>
      <c r="CG1009" s="113"/>
      <c r="CH1009" s="113"/>
      <c r="CI1009" s="113"/>
      <c r="CJ1009" s="113"/>
      <c r="CK1009" s="113"/>
      <c r="CL1009" s="113"/>
      <c r="CM1009" s="113"/>
      <c r="CN1009" s="113"/>
      <c r="CO1009" s="113"/>
      <c r="CP1009" s="113"/>
      <c r="CQ1009" s="113"/>
      <c r="CR1009" s="113"/>
      <c r="CS1009" s="113"/>
      <c r="CT1009" s="113"/>
      <c r="CU1009" s="113"/>
      <c r="CV1009" s="113"/>
      <c r="CW1009" s="113"/>
      <c r="CX1009" s="113"/>
      <c r="CY1009" s="113"/>
      <c r="CZ1009" s="113"/>
      <c r="DA1009" s="113"/>
      <c r="DB1009" s="113"/>
      <c r="DC1009" s="113"/>
      <c r="DD1009" s="113"/>
      <c r="DE1009" s="113"/>
      <c r="DF1009" s="113"/>
      <c r="DG1009" s="113"/>
      <c r="DH1009" s="113"/>
      <c r="DI1009" s="113"/>
      <c r="DJ1009" s="113"/>
      <c r="DK1009" s="113"/>
      <c r="DL1009" s="113"/>
      <c r="DM1009" s="113"/>
      <c r="DN1009" s="113"/>
      <c r="DO1009" s="113"/>
      <c r="DP1009" s="113"/>
      <c r="DQ1009" s="113"/>
      <c r="DR1009" s="113"/>
      <c r="DS1009" s="113"/>
      <c r="DT1009" s="113"/>
      <c r="DU1009" s="113"/>
      <c r="DV1009" s="113"/>
      <c r="DW1009" s="113"/>
      <c r="DX1009" s="113"/>
      <c r="DY1009" s="113"/>
      <c r="DZ1009" s="113"/>
      <c r="EA1009" s="113"/>
      <c r="EB1009" s="113"/>
      <c r="EC1009" s="113"/>
      <c r="ED1009" s="113"/>
      <c r="EE1009" s="113"/>
      <c r="EF1009" s="113"/>
      <c r="EG1009" s="113"/>
      <c r="EH1009" s="113"/>
      <c r="EI1009" s="113"/>
      <c r="EJ1009" s="113"/>
      <c r="EK1009" s="113"/>
      <c r="EL1009" s="113"/>
      <c r="EM1009" s="113"/>
      <c r="EN1009" s="113"/>
      <c r="EO1009" s="113"/>
      <c r="EP1009" s="113"/>
      <c r="EQ1009" s="113"/>
      <c r="ER1009" s="113"/>
    </row>
    <row r="1010" spans="1:148">
      <c r="A1010" s="113"/>
      <c r="B1010" s="113"/>
      <c r="S1010" s="113"/>
      <c r="T1010" s="113"/>
      <c r="U1010" s="113"/>
      <c r="V1010" s="113"/>
      <c r="W1010" s="113"/>
      <c r="X1010" s="113"/>
      <c r="Y1010" s="113"/>
      <c r="Z1010" s="113"/>
      <c r="AA1010" s="113"/>
      <c r="AB1010" s="113"/>
      <c r="AC1010" s="113"/>
      <c r="AD1010" s="113"/>
      <c r="AE1010" s="113"/>
      <c r="AF1010" s="113"/>
      <c r="AG1010" s="113"/>
      <c r="AH1010" s="113"/>
      <c r="AI1010" s="113"/>
      <c r="AJ1010" s="113"/>
      <c r="AK1010" s="113"/>
      <c r="AL1010" s="113"/>
      <c r="AM1010" s="113"/>
      <c r="AN1010" s="113"/>
      <c r="AO1010" s="113"/>
      <c r="AP1010" s="113"/>
      <c r="AQ1010" s="113"/>
      <c r="AR1010" s="113"/>
      <c r="AS1010" s="113"/>
      <c r="AT1010" s="113"/>
      <c r="AU1010" s="113"/>
      <c r="AV1010" s="113"/>
      <c r="AW1010" s="113"/>
      <c r="AX1010" s="113"/>
      <c r="AY1010" s="113"/>
      <c r="AZ1010" s="113"/>
      <c r="BA1010" s="113"/>
      <c r="BB1010" s="113"/>
      <c r="BC1010" s="113"/>
      <c r="BD1010" s="113"/>
      <c r="BE1010" s="113"/>
      <c r="BF1010" s="113"/>
      <c r="BG1010" s="113"/>
      <c r="BH1010" s="113"/>
      <c r="BI1010" s="113"/>
      <c r="BJ1010" s="113"/>
      <c r="BK1010" s="113"/>
      <c r="BL1010" s="113"/>
      <c r="BM1010" s="113"/>
      <c r="BN1010" s="113"/>
      <c r="BO1010" s="113"/>
      <c r="BP1010" s="113"/>
      <c r="BQ1010" s="113"/>
      <c r="BR1010" s="113"/>
      <c r="BS1010" s="113"/>
      <c r="BT1010" s="113"/>
      <c r="BU1010" s="113"/>
      <c r="BV1010" s="113"/>
      <c r="BW1010" s="113"/>
      <c r="BX1010" s="113"/>
      <c r="BY1010" s="113"/>
      <c r="BZ1010" s="113"/>
      <c r="CA1010" s="113"/>
      <c r="CB1010" s="113"/>
      <c r="CC1010" s="113"/>
      <c r="CD1010" s="113"/>
      <c r="CE1010" s="113"/>
      <c r="CF1010" s="113"/>
      <c r="CG1010" s="113"/>
      <c r="CH1010" s="113"/>
      <c r="CI1010" s="113"/>
      <c r="CJ1010" s="113"/>
      <c r="CK1010" s="113"/>
      <c r="CL1010" s="113"/>
      <c r="CM1010" s="113"/>
      <c r="CN1010" s="113"/>
      <c r="CO1010" s="113"/>
      <c r="CP1010" s="113"/>
      <c r="CQ1010" s="113"/>
      <c r="CR1010" s="113"/>
      <c r="CS1010" s="113"/>
      <c r="CT1010" s="113"/>
      <c r="CU1010" s="113"/>
      <c r="CV1010" s="113"/>
      <c r="CW1010" s="113"/>
      <c r="CX1010" s="113"/>
      <c r="CY1010" s="113"/>
      <c r="CZ1010" s="113"/>
      <c r="DA1010" s="113"/>
      <c r="DB1010" s="113"/>
      <c r="DC1010" s="113"/>
      <c r="DD1010" s="113"/>
      <c r="DE1010" s="113"/>
      <c r="DF1010" s="113"/>
      <c r="DG1010" s="113"/>
      <c r="DH1010" s="113"/>
      <c r="DI1010" s="113"/>
      <c r="DJ1010" s="113"/>
      <c r="DK1010" s="113"/>
      <c r="DL1010" s="113"/>
      <c r="DM1010" s="113"/>
      <c r="DN1010" s="113"/>
      <c r="DO1010" s="113"/>
      <c r="DP1010" s="113"/>
      <c r="DQ1010" s="113"/>
      <c r="DR1010" s="113"/>
      <c r="DS1010" s="113"/>
      <c r="DT1010" s="113"/>
      <c r="DU1010" s="113"/>
      <c r="DV1010" s="113"/>
      <c r="DW1010" s="113"/>
      <c r="DX1010" s="113"/>
      <c r="DY1010" s="113"/>
      <c r="DZ1010" s="113"/>
      <c r="EA1010" s="113"/>
      <c r="EB1010" s="113"/>
      <c r="EC1010" s="113"/>
      <c r="ED1010" s="113"/>
      <c r="EE1010" s="113"/>
      <c r="EF1010" s="113"/>
      <c r="EG1010" s="113"/>
      <c r="EH1010" s="113"/>
      <c r="EI1010" s="113"/>
      <c r="EJ1010" s="113"/>
      <c r="EK1010" s="113"/>
      <c r="EL1010" s="113"/>
      <c r="EM1010" s="113"/>
      <c r="EN1010" s="113"/>
      <c r="EO1010" s="113"/>
      <c r="EP1010" s="113"/>
      <c r="EQ1010" s="113"/>
      <c r="ER1010" s="113"/>
    </row>
    <row r="1011" spans="1:148">
      <c r="A1011" s="113"/>
      <c r="B1011" s="113"/>
      <c r="S1011" s="113"/>
      <c r="T1011" s="113"/>
      <c r="U1011" s="113"/>
      <c r="V1011" s="113"/>
      <c r="W1011" s="113"/>
      <c r="X1011" s="113"/>
      <c r="Y1011" s="113"/>
      <c r="Z1011" s="113"/>
      <c r="AA1011" s="113"/>
      <c r="AB1011" s="113"/>
      <c r="AC1011" s="113"/>
      <c r="AD1011" s="113"/>
      <c r="AE1011" s="113"/>
      <c r="AF1011" s="113"/>
      <c r="AG1011" s="113"/>
      <c r="AH1011" s="113"/>
      <c r="AI1011" s="113"/>
      <c r="AJ1011" s="113"/>
      <c r="AK1011" s="113"/>
      <c r="AL1011" s="113"/>
      <c r="AM1011" s="113"/>
      <c r="AN1011" s="113"/>
      <c r="AO1011" s="113"/>
      <c r="AP1011" s="113"/>
      <c r="AQ1011" s="113"/>
      <c r="AR1011" s="113"/>
      <c r="AS1011" s="113"/>
      <c r="AT1011" s="113"/>
      <c r="AU1011" s="113"/>
      <c r="AV1011" s="113"/>
      <c r="AW1011" s="113"/>
      <c r="AX1011" s="113"/>
      <c r="AY1011" s="113"/>
      <c r="AZ1011" s="113"/>
      <c r="BA1011" s="113"/>
      <c r="BB1011" s="113"/>
      <c r="BC1011" s="113"/>
      <c r="BD1011" s="113"/>
      <c r="BE1011" s="113"/>
      <c r="BF1011" s="113"/>
      <c r="BG1011" s="113"/>
      <c r="BH1011" s="113"/>
      <c r="BI1011" s="113"/>
      <c r="BJ1011" s="113"/>
      <c r="BK1011" s="113"/>
      <c r="BL1011" s="113"/>
      <c r="BM1011" s="113"/>
      <c r="BN1011" s="113"/>
      <c r="BO1011" s="113"/>
      <c r="BP1011" s="113"/>
      <c r="BQ1011" s="113"/>
      <c r="BR1011" s="113"/>
      <c r="BS1011" s="113"/>
      <c r="BT1011" s="113"/>
      <c r="BU1011" s="113"/>
      <c r="BV1011" s="113"/>
      <c r="BW1011" s="113"/>
      <c r="BX1011" s="113"/>
      <c r="BY1011" s="113"/>
      <c r="BZ1011" s="113"/>
      <c r="CA1011" s="113"/>
      <c r="CB1011" s="113"/>
      <c r="CC1011" s="113"/>
      <c r="CD1011" s="113"/>
      <c r="CE1011" s="113"/>
      <c r="CF1011" s="113"/>
      <c r="CG1011" s="113"/>
      <c r="CH1011" s="113"/>
      <c r="CI1011" s="113"/>
      <c r="CJ1011" s="113"/>
      <c r="CK1011" s="113"/>
      <c r="CL1011" s="113"/>
      <c r="CM1011" s="113"/>
      <c r="CN1011" s="113"/>
      <c r="CO1011" s="113"/>
      <c r="CP1011" s="113"/>
      <c r="CQ1011" s="113"/>
      <c r="CR1011" s="113"/>
      <c r="CS1011" s="113"/>
      <c r="CT1011" s="113"/>
      <c r="CU1011" s="113"/>
      <c r="CV1011" s="113"/>
      <c r="CW1011" s="113"/>
      <c r="CX1011" s="113"/>
      <c r="CY1011" s="113"/>
      <c r="CZ1011" s="113"/>
      <c r="DA1011" s="113"/>
      <c r="DB1011" s="113"/>
      <c r="DC1011" s="113"/>
      <c r="DD1011" s="113"/>
      <c r="DE1011" s="113"/>
      <c r="DF1011" s="113"/>
      <c r="DG1011" s="113"/>
      <c r="DH1011" s="113"/>
      <c r="DI1011" s="113"/>
      <c r="DJ1011" s="113"/>
      <c r="DK1011" s="113"/>
      <c r="DL1011" s="113"/>
      <c r="DM1011" s="113"/>
      <c r="DN1011" s="113"/>
      <c r="DO1011" s="113"/>
      <c r="DP1011" s="113"/>
      <c r="DQ1011" s="113"/>
      <c r="DR1011" s="113"/>
      <c r="DS1011" s="113"/>
      <c r="DT1011" s="113"/>
      <c r="DU1011" s="113"/>
      <c r="DV1011" s="113"/>
      <c r="DW1011" s="113"/>
      <c r="DX1011" s="113"/>
      <c r="DY1011" s="113"/>
      <c r="DZ1011" s="113"/>
      <c r="EA1011" s="113"/>
      <c r="EB1011" s="113"/>
      <c r="EC1011" s="113"/>
      <c r="ED1011" s="113"/>
      <c r="EE1011" s="113"/>
      <c r="EF1011" s="113"/>
      <c r="EG1011" s="113"/>
      <c r="EH1011" s="113"/>
      <c r="EI1011" s="113"/>
      <c r="EJ1011" s="113"/>
      <c r="EK1011" s="113"/>
      <c r="EL1011" s="113"/>
      <c r="EM1011" s="113"/>
      <c r="EN1011" s="113"/>
      <c r="EO1011" s="113"/>
      <c r="EP1011" s="113"/>
      <c r="EQ1011" s="113"/>
      <c r="ER1011" s="113"/>
    </row>
    <row r="1012" spans="1:148">
      <c r="A1012" s="113"/>
      <c r="B1012" s="113"/>
      <c r="S1012" s="113"/>
      <c r="T1012" s="113"/>
      <c r="U1012" s="113"/>
      <c r="V1012" s="113"/>
      <c r="W1012" s="113"/>
      <c r="X1012" s="113"/>
      <c r="Y1012" s="113"/>
      <c r="Z1012" s="113"/>
      <c r="AA1012" s="113"/>
      <c r="AB1012" s="113"/>
      <c r="AC1012" s="113"/>
      <c r="AD1012" s="113"/>
      <c r="AE1012" s="113"/>
      <c r="AF1012" s="113"/>
      <c r="AG1012" s="113"/>
      <c r="AH1012" s="113"/>
      <c r="AI1012" s="113"/>
      <c r="AJ1012" s="113"/>
      <c r="AK1012" s="113"/>
      <c r="AL1012" s="113"/>
      <c r="AM1012" s="113"/>
      <c r="AN1012" s="113"/>
      <c r="AO1012" s="113"/>
      <c r="AP1012" s="113"/>
      <c r="AQ1012" s="113"/>
      <c r="AR1012" s="113"/>
      <c r="AS1012" s="113"/>
      <c r="AT1012" s="113"/>
      <c r="AU1012" s="113"/>
      <c r="AV1012" s="113"/>
      <c r="AW1012" s="113"/>
      <c r="AX1012" s="113"/>
      <c r="AY1012" s="113"/>
      <c r="AZ1012" s="113"/>
      <c r="BA1012" s="113"/>
      <c r="BB1012" s="113"/>
      <c r="BC1012" s="113"/>
      <c r="BD1012" s="113"/>
      <c r="BE1012" s="113"/>
      <c r="BF1012" s="113"/>
      <c r="BG1012" s="113"/>
      <c r="BH1012" s="113"/>
      <c r="BI1012" s="113"/>
      <c r="BJ1012" s="113"/>
      <c r="BK1012" s="113"/>
      <c r="BL1012" s="113"/>
      <c r="BM1012" s="113"/>
      <c r="BN1012" s="113"/>
      <c r="BO1012" s="113"/>
      <c r="BP1012" s="113"/>
      <c r="BQ1012" s="113"/>
      <c r="BR1012" s="113"/>
      <c r="BS1012" s="113"/>
      <c r="BT1012" s="113"/>
      <c r="BU1012" s="113"/>
      <c r="BV1012" s="113"/>
      <c r="BW1012" s="113"/>
      <c r="BX1012" s="113"/>
      <c r="BY1012" s="113"/>
      <c r="BZ1012" s="113"/>
      <c r="CA1012" s="113"/>
      <c r="CB1012" s="113"/>
      <c r="CC1012" s="113"/>
      <c r="CD1012" s="113"/>
      <c r="CE1012" s="113"/>
      <c r="CF1012" s="113"/>
      <c r="CG1012" s="113"/>
      <c r="CH1012" s="113"/>
      <c r="CI1012" s="113"/>
      <c r="CJ1012" s="113"/>
      <c r="CK1012" s="113"/>
      <c r="CL1012" s="113"/>
      <c r="CM1012" s="113"/>
      <c r="CN1012" s="113"/>
      <c r="CO1012" s="113"/>
      <c r="CP1012" s="113"/>
      <c r="CQ1012" s="113"/>
      <c r="CR1012" s="113"/>
      <c r="CS1012" s="113"/>
      <c r="CT1012" s="113"/>
      <c r="CU1012" s="113"/>
      <c r="CV1012" s="113"/>
      <c r="CW1012" s="113"/>
      <c r="CX1012" s="113"/>
      <c r="CY1012" s="113"/>
      <c r="CZ1012" s="113"/>
      <c r="DA1012" s="113"/>
      <c r="DB1012" s="113"/>
      <c r="DC1012" s="113"/>
      <c r="DD1012" s="113"/>
      <c r="DE1012" s="113"/>
      <c r="DF1012" s="113"/>
      <c r="DG1012" s="113"/>
      <c r="DH1012" s="113"/>
      <c r="DI1012" s="113"/>
      <c r="DJ1012" s="113"/>
      <c r="DK1012" s="113"/>
      <c r="DL1012" s="113"/>
      <c r="DM1012" s="113"/>
      <c r="DN1012" s="113"/>
      <c r="DO1012" s="113"/>
      <c r="DP1012" s="113"/>
      <c r="DQ1012" s="113"/>
      <c r="DR1012" s="113"/>
      <c r="DS1012" s="113"/>
      <c r="DT1012" s="113"/>
      <c r="DU1012" s="113"/>
      <c r="DV1012" s="113"/>
      <c r="DW1012" s="113"/>
      <c r="DX1012" s="113"/>
      <c r="DY1012" s="113"/>
      <c r="DZ1012" s="113"/>
      <c r="EA1012" s="113"/>
      <c r="EB1012" s="113"/>
      <c r="EC1012" s="113"/>
      <c r="ED1012" s="113"/>
      <c r="EE1012" s="113"/>
      <c r="EF1012" s="113"/>
      <c r="EG1012" s="113"/>
      <c r="EH1012" s="113"/>
      <c r="EI1012" s="113"/>
      <c r="EJ1012" s="113"/>
      <c r="EK1012" s="113"/>
      <c r="EL1012" s="113"/>
      <c r="EM1012" s="113"/>
      <c r="EN1012" s="113"/>
      <c r="EO1012" s="113"/>
      <c r="EP1012" s="113"/>
      <c r="EQ1012" s="113"/>
      <c r="ER1012" s="113"/>
    </row>
    <row r="1013" spans="1:148">
      <c r="A1013" s="113"/>
      <c r="B1013" s="113"/>
      <c r="S1013" s="113"/>
      <c r="T1013" s="113"/>
      <c r="U1013" s="113"/>
      <c r="V1013" s="113"/>
      <c r="W1013" s="113"/>
      <c r="X1013" s="113"/>
      <c r="Y1013" s="113"/>
      <c r="Z1013" s="113"/>
      <c r="AA1013" s="113"/>
      <c r="AB1013" s="113"/>
      <c r="AC1013" s="113"/>
      <c r="AD1013" s="113"/>
      <c r="AE1013" s="113"/>
      <c r="AF1013" s="113"/>
      <c r="AG1013" s="113"/>
      <c r="AH1013" s="113"/>
      <c r="AI1013" s="113"/>
      <c r="AJ1013" s="113"/>
      <c r="AK1013" s="113"/>
      <c r="AL1013" s="113"/>
      <c r="AM1013" s="113"/>
      <c r="AN1013" s="113"/>
      <c r="AO1013" s="113"/>
      <c r="AP1013" s="113"/>
      <c r="AQ1013" s="113"/>
      <c r="AR1013" s="113"/>
      <c r="AS1013" s="113"/>
      <c r="AT1013" s="113"/>
      <c r="AU1013" s="113"/>
      <c r="AV1013" s="113"/>
      <c r="AW1013" s="113"/>
      <c r="AX1013" s="113"/>
      <c r="AY1013" s="113"/>
      <c r="AZ1013" s="113"/>
      <c r="BA1013" s="113"/>
      <c r="BB1013" s="113"/>
      <c r="BC1013" s="113"/>
      <c r="BD1013" s="113"/>
      <c r="BE1013" s="113"/>
      <c r="BF1013" s="113"/>
      <c r="BG1013" s="113"/>
      <c r="BH1013" s="113"/>
      <c r="BI1013" s="113"/>
      <c r="BJ1013" s="113"/>
      <c r="BK1013" s="113"/>
      <c r="BL1013" s="113"/>
      <c r="BM1013" s="113"/>
      <c r="BN1013" s="113"/>
      <c r="BO1013" s="113"/>
      <c r="BP1013" s="113"/>
      <c r="BQ1013" s="113"/>
      <c r="BR1013" s="113"/>
      <c r="BS1013" s="113"/>
      <c r="BT1013" s="113"/>
      <c r="BU1013" s="113"/>
      <c r="BV1013" s="113"/>
      <c r="BW1013" s="113"/>
      <c r="BX1013" s="113"/>
      <c r="BY1013" s="113"/>
      <c r="BZ1013" s="113"/>
      <c r="CA1013" s="113"/>
      <c r="CB1013" s="113"/>
      <c r="CC1013" s="113"/>
      <c r="CD1013" s="113"/>
      <c r="CE1013" s="113"/>
      <c r="CF1013" s="113"/>
      <c r="CG1013" s="113"/>
      <c r="CH1013" s="113"/>
      <c r="CI1013" s="113"/>
      <c r="CJ1013" s="113"/>
      <c r="CK1013" s="113"/>
      <c r="CL1013" s="113"/>
      <c r="CM1013" s="113"/>
      <c r="CN1013" s="113"/>
      <c r="CO1013" s="113"/>
      <c r="CP1013" s="113"/>
      <c r="CQ1013" s="113"/>
      <c r="CR1013" s="113"/>
      <c r="CS1013" s="113"/>
      <c r="CT1013" s="113"/>
      <c r="CU1013" s="113"/>
      <c r="CV1013" s="113"/>
      <c r="CW1013" s="113"/>
      <c r="CX1013" s="113"/>
      <c r="CY1013" s="113"/>
      <c r="CZ1013" s="113"/>
      <c r="DA1013" s="113"/>
      <c r="DB1013" s="113"/>
      <c r="DC1013" s="113"/>
      <c r="DD1013" s="113"/>
      <c r="DE1013" s="113"/>
      <c r="DF1013" s="113"/>
      <c r="DG1013" s="113"/>
      <c r="DH1013" s="113"/>
      <c r="DI1013" s="113"/>
      <c r="DJ1013" s="113"/>
      <c r="DK1013" s="113"/>
      <c r="DL1013" s="113"/>
      <c r="DM1013" s="113"/>
      <c r="DN1013" s="113"/>
      <c r="DO1013" s="113"/>
      <c r="DP1013" s="113"/>
      <c r="DQ1013" s="113"/>
      <c r="DR1013" s="113"/>
      <c r="DS1013" s="113"/>
      <c r="DT1013" s="113"/>
      <c r="DU1013" s="113"/>
      <c r="DV1013" s="113"/>
      <c r="DW1013" s="113"/>
      <c r="DX1013" s="113"/>
      <c r="DY1013" s="113"/>
      <c r="DZ1013" s="113"/>
      <c r="EA1013" s="113"/>
      <c r="EB1013" s="113"/>
      <c r="EC1013" s="113"/>
      <c r="ED1013" s="113"/>
      <c r="EE1013" s="113"/>
      <c r="EF1013" s="113"/>
      <c r="EG1013" s="113"/>
      <c r="EH1013" s="113"/>
      <c r="EI1013" s="113"/>
      <c r="EJ1013" s="113"/>
      <c r="EK1013" s="113"/>
      <c r="EL1013" s="113"/>
      <c r="EM1013" s="113"/>
      <c r="EN1013" s="113"/>
      <c r="EO1013" s="113"/>
      <c r="EP1013" s="113"/>
      <c r="EQ1013" s="113"/>
      <c r="ER1013" s="113"/>
    </row>
    <row r="1014" spans="1:148">
      <c r="A1014" s="113"/>
      <c r="B1014" s="113"/>
      <c r="S1014" s="113"/>
      <c r="T1014" s="113"/>
      <c r="U1014" s="113"/>
      <c r="V1014" s="113"/>
      <c r="W1014" s="113"/>
      <c r="X1014" s="113"/>
      <c r="Y1014" s="113"/>
      <c r="Z1014" s="113"/>
      <c r="AA1014" s="113"/>
      <c r="AB1014" s="113"/>
      <c r="AC1014" s="113"/>
      <c r="AD1014" s="113"/>
      <c r="AE1014" s="113"/>
      <c r="AF1014" s="113"/>
      <c r="AG1014" s="113"/>
      <c r="AH1014" s="113"/>
      <c r="AI1014" s="113"/>
      <c r="AJ1014" s="113"/>
      <c r="AK1014" s="113"/>
      <c r="AL1014" s="113"/>
      <c r="AM1014" s="113"/>
      <c r="AN1014" s="113"/>
      <c r="AO1014" s="113"/>
      <c r="AP1014" s="113"/>
      <c r="AQ1014" s="113"/>
      <c r="AR1014" s="113"/>
      <c r="AS1014" s="113"/>
      <c r="AT1014" s="113"/>
      <c r="AU1014" s="113"/>
      <c r="AV1014" s="113"/>
      <c r="AW1014" s="113"/>
      <c r="AX1014" s="113"/>
      <c r="AY1014" s="113"/>
      <c r="AZ1014" s="113"/>
      <c r="BA1014" s="113"/>
      <c r="BB1014" s="113"/>
      <c r="BC1014" s="113"/>
      <c r="BD1014" s="113"/>
      <c r="BE1014" s="113"/>
      <c r="BF1014" s="113"/>
      <c r="BG1014" s="113"/>
      <c r="BH1014" s="113"/>
      <c r="BI1014" s="113"/>
      <c r="BJ1014" s="113"/>
      <c r="BK1014" s="113"/>
      <c r="BL1014" s="113"/>
      <c r="BM1014" s="113"/>
      <c r="BN1014" s="113"/>
      <c r="BO1014" s="113"/>
      <c r="BP1014" s="113"/>
      <c r="BQ1014" s="113"/>
      <c r="BR1014" s="113"/>
      <c r="BS1014" s="113"/>
      <c r="BT1014" s="113"/>
      <c r="BU1014" s="113"/>
      <c r="BV1014" s="113"/>
      <c r="BW1014" s="113"/>
      <c r="BX1014" s="113"/>
      <c r="BY1014" s="113"/>
      <c r="BZ1014" s="113"/>
      <c r="CA1014" s="113"/>
      <c r="CB1014" s="113"/>
      <c r="CC1014" s="113"/>
      <c r="CD1014" s="113"/>
      <c r="CE1014" s="113"/>
      <c r="CF1014" s="113"/>
      <c r="CG1014" s="113"/>
      <c r="CH1014" s="113"/>
      <c r="CI1014" s="113"/>
      <c r="CJ1014" s="113"/>
      <c r="CK1014" s="113"/>
      <c r="CL1014" s="113"/>
      <c r="CM1014" s="113"/>
      <c r="CN1014" s="113"/>
      <c r="CO1014" s="113"/>
      <c r="CP1014" s="113"/>
      <c r="CQ1014" s="113"/>
      <c r="CR1014" s="113"/>
      <c r="CS1014" s="113"/>
      <c r="CT1014" s="113"/>
      <c r="CU1014" s="113"/>
      <c r="CV1014" s="113"/>
      <c r="CW1014" s="113"/>
      <c r="CX1014" s="113"/>
      <c r="CY1014" s="113"/>
      <c r="CZ1014" s="113"/>
      <c r="DA1014" s="113"/>
      <c r="DB1014" s="113"/>
      <c r="DC1014" s="113"/>
      <c r="DD1014" s="113"/>
      <c r="DE1014" s="113"/>
      <c r="DF1014" s="113"/>
      <c r="DG1014" s="113"/>
      <c r="DH1014" s="113"/>
      <c r="DI1014" s="113"/>
      <c r="DJ1014" s="113"/>
      <c r="DK1014" s="113"/>
      <c r="DL1014" s="113"/>
      <c r="DM1014" s="113"/>
      <c r="DN1014" s="113"/>
      <c r="DO1014" s="113"/>
      <c r="DP1014" s="113"/>
      <c r="DQ1014" s="113"/>
      <c r="DR1014" s="113"/>
      <c r="DS1014" s="113"/>
      <c r="DT1014" s="113"/>
      <c r="DU1014" s="113"/>
      <c r="DV1014" s="113"/>
      <c r="DW1014" s="113"/>
      <c r="DX1014" s="113"/>
      <c r="DY1014" s="113"/>
      <c r="DZ1014" s="113"/>
      <c r="EA1014" s="113"/>
      <c r="EB1014" s="113"/>
      <c r="EC1014" s="113"/>
      <c r="ED1014" s="113"/>
      <c r="EE1014" s="113"/>
      <c r="EF1014" s="113"/>
      <c r="EG1014" s="113"/>
      <c r="EH1014" s="113"/>
      <c r="EI1014" s="113"/>
      <c r="EJ1014" s="113"/>
      <c r="EK1014" s="113"/>
      <c r="EL1014" s="113"/>
      <c r="EM1014" s="113"/>
      <c r="EN1014" s="113"/>
      <c r="EO1014" s="113"/>
      <c r="EP1014" s="113"/>
      <c r="EQ1014" s="113"/>
      <c r="ER1014" s="113"/>
    </row>
    <row r="1015" spans="1:148">
      <c r="A1015" s="113"/>
      <c r="B1015" s="113"/>
      <c r="S1015" s="113"/>
      <c r="T1015" s="113"/>
      <c r="U1015" s="113"/>
      <c r="V1015" s="113"/>
      <c r="W1015" s="113"/>
      <c r="X1015" s="113"/>
      <c r="Y1015" s="113"/>
      <c r="Z1015" s="113"/>
      <c r="AA1015" s="113"/>
      <c r="AB1015" s="113"/>
      <c r="AC1015" s="113"/>
      <c r="AD1015" s="113"/>
      <c r="AE1015" s="113"/>
      <c r="AF1015" s="113"/>
      <c r="AG1015" s="113"/>
      <c r="AH1015" s="113"/>
      <c r="AI1015" s="113"/>
      <c r="AJ1015" s="113"/>
      <c r="AK1015" s="113"/>
      <c r="AL1015" s="113"/>
      <c r="AM1015" s="113"/>
      <c r="AN1015" s="113"/>
      <c r="AO1015" s="113"/>
      <c r="AP1015" s="113"/>
      <c r="AQ1015" s="113"/>
      <c r="AR1015" s="113"/>
      <c r="AS1015" s="113"/>
      <c r="AT1015" s="113"/>
      <c r="AU1015" s="113"/>
      <c r="AV1015" s="113"/>
      <c r="AW1015" s="113"/>
      <c r="AX1015" s="113"/>
      <c r="AY1015" s="113"/>
      <c r="AZ1015" s="113"/>
      <c r="BA1015" s="113"/>
      <c r="BB1015" s="113"/>
      <c r="BC1015" s="113"/>
      <c r="BD1015" s="113"/>
      <c r="BE1015" s="113"/>
      <c r="BF1015" s="113"/>
      <c r="BG1015" s="113"/>
      <c r="BH1015" s="113"/>
      <c r="BI1015" s="113"/>
      <c r="BJ1015" s="113"/>
      <c r="BK1015" s="113"/>
      <c r="BL1015" s="113"/>
      <c r="BM1015" s="113"/>
      <c r="BN1015" s="113"/>
      <c r="BO1015" s="113"/>
      <c r="BP1015" s="113"/>
      <c r="BQ1015" s="113"/>
      <c r="BR1015" s="113"/>
      <c r="BS1015" s="113"/>
      <c r="BT1015" s="113"/>
      <c r="BU1015" s="113"/>
      <c r="BV1015" s="113"/>
      <c r="BW1015" s="113"/>
      <c r="BX1015" s="113"/>
      <c r="BY1015" s="113"/>
      <c r="BZ1015" s="113"/>
      <c r="CA1015" s="113"/>
      <c r="CB1015" s="113"/>
      <c r="CC1015" s="113"/>
      <c r="CD1015" s="113"/>
      <c r="CE1015" s="113"/>
      <c r="CF1015" s="113"/>
      <c r="CG1015" s="113"/>
      <c r="CH1015" s="113"/>
      <c r="CI1015" s="113"/>
      <c r="CJ1015" s="113"/>
      <c r="CK1015" s="113"/>
      <c r="CL1015" s="113"/>
      <c r="CM1015" s="113"/>
      <c r="CN1015" s="113"/>
      <c r="CO1015" s="113"/>
      <c r="CP1015" s="113"/>
      <c r="CQ1015" s="113"/>
      <c r="CR1015" s="113"/>
      <c r="CS1015" s="113"/>
      <c r="CT1015" s="113"/>
      <c r="CU1015" s="113"/>
      <c r="CV1015" s="113"/>
      <c r="CW1015" s="113"/>
      <c r="CX1015" s="113"/>
      <c r="CY1015" s="113"/>
      <c r="CZ1015" s="113"/>
      <c r="DA1015" s="113"/>
      <c r="DB1015" s="113"/>
      <c r="DC1015" s="113"/>
      <c r="DD1015" s="113"/>
      <c r="DE1015" s="113"/>
      <c r="DF1015" s="113"/>
      <c r="DG1015" s="113"/>
      <c r="DH1015" s="113"/>
      <c r="DI1015" s="113"/>
      <c r="DJ1015" s="113"/>
      <c r="DK1015" s="113"/>
      <c r="DL1015" s="113"/>
      <c r="DM1015" s="113"/>
      <c r="DN1015" s="113"/>
      <c r="DO1015" s="113"/>
      <c r="DP1015" s="113"/>
      <c r="DQ1015" s="113"/>
      <c r="DR1015" s="113"/>
      <c r="DS1015" s="113"/>
      <c r="DT1015" s="113"/>
      <c r="DU1015" s="113"/>
      <c r="DV1015" s="113"/>
      <c r="DW1015" s="113"/>
      <c r="DX1015" s="113"/>
      <c r="DY1015" s="113"/>
      <c r="DZ1015" s="113"/>
      <c r="EA1015" s="113"/>
      <c r="EB1015" s="113"/>
      <c r="EC1015" s="113"/>
      <c r="ED1015" s="113"/>
      <c r="EE1015" s="113"/>
      <c r="EF1015" s="113"/>
      <c r="EG1015" s="113"/>
      <c r="EH1015" s="113"/>
      <c r="EI1015" s="113"/>
      <c r="EJ1015" s="113"/>
      <c r="EK1015" s="113"/>
      <c r="EL1015" s="113"/>
      <c r="EM1015" s="113"/>
      <c r="EN1015" s="113"/>
      <c r="EO1015" s="113"/>
      <c r="EP1015" s="113"/>
      <c r="EQ1015" s="113"/>
      <c r="ER1015" s="113"/>
    </row>
    <row r="1016" spans="1:148">
      <c r="A1016" s="113"/>
      <c r="B1016" s="113"/>
      <c r="S1016" s="113"/>
      <c r="T1016" s="113"/>
      <c r="U1016" s="113"/>
      <c r="V1016" s="113"/>
      <c r="W1016" s="113"/>
      <c r="X1016" s="113"/>
      <c r="Y1016" s="113"/>
      <c r="Z1016" s="113"/>
      <c r="AA1016" s="113"/>
      <c r="AB1016" s="113"/>
      <c r="AC1016" s="113"/>
      <c r="AD1016" s="113"/>
      <c r="AE1016" s="113"/>
      <c r="AF1016" s="113"/>
      <c r="AG1016" s="113"/>
      <c r="AH1016" s="113"/>
      <c r="AI1016" s="113"/>
      <c r="AJ1016" s="113"/>
      <c r="AK1016" s="113"/>
      <c r="AL1016" s="113"/>
      <c r="AM1016" s="113"/>
      <c r="AN1016" s="113"/>
      <c r="AO1016" s="113"/>
      <c r="AP1016" s="113"/>
      <c r="AQ1016" s="113"/>
      <c r="AR1016" s="113"/>
      <c r="AS1016" s="113"/>
      <c r="AT1016" s="113"/>
      <c r="AU1016" s="113"/>
      <c r="AV1016" s="113"/>
      <c r="AW1016" s="113"/>
      <c r="AX1016" s="113"/>
      <c r="AY1016" s="113"/>
      <c r="AZ1016" s="113"/>
      <c r="BA1016" s="113"/>
      <c r="BB1016" s="113"/>
      <c r="BC1016" s="113"/>
      <c r="BD1016" s="113"/>
      <c r="BE1016" s="113"/>
      <c r="BF1016" s="113"/>
      <c r="BG1016" s="113"/>
      <c r="BH1016" s="113"/>
      <c r="BI1016" s="113"/>
      <c r="BJ1016" s="113"/>
      <c r="BK1016" s="113"/>
      <c r="BL1016" s="113"/>
      <c r="BM1016" s="113"/>
      <c r="BN1016" s="113"/>
      <c r="BO1016" s="113"/>
      <c r="BP1016" s="113"/>
      <c r="BQ1016" s="113"/>
      <c r="BR1016" s="113"/>
      <c r="BS1016" s="113"/>
      <c r="BT1016" s="113"/>
      <c r="BU1016" s="113"/>
      <c r="BV1016" s="113"/>
      <c r="BW1016" s="113"/>
      <c r="BX1016" s="113"/>
      <c r="BY1016" s="113"/>
      <c r="BZ1016" s="113"/>
      <c r="CA1016" s="113"/>
      <c r="CB1016" s="113"/>
      <c r="CC1016" s="113"/>
      <c r="CD1016" s="113"/>
      <c r="CE1016" s="113"/>
      <c r="CF1016" s="113"/>
      <c r="CG1016" s="113"/>
      <c r="CH1016" s="113"/>
      <c r="CI1016" s="113"/>
      <c r="CJ1016" s="113"/>
      <c r="CK1016" s="113"/>
      <c r="CL1016" s="113"/>
      <c r="CM1016" s="113"/>
      <c r="CN1016" s="113"/>
      <c r="CO1016" s="113"/>
      <c r="CP1016" s="113"/>
      <c r="CQ1016" s="113"/>
      <c r="CR1016" s="113"/>
      <c r="CS1016" s="113"/>
      <c r="CT1016" s="113"/>
      <c r="CU1016" s="113"/>
      <c r="CV1016" s="113"/>
      <c r="CW1016" s="113"/>
      <c r="CX1016" s="113"/>
      <c r="CY1016" s="113"/>
      <c r="CZ1016" s="113"/>
      <c r="DA1016" s="113"/>
      <c r="DB1016" s="113"/>
      <c r="DC1016" s="113"/>
      <c r="DD1016" s="113"/>
      <c r="DE1016" s="113"/>
      <c r="DF1016" s="113"/>
      <c r="DG1016" s="113"/>
      <c r="DH1016" s="113"/>
      <c r="DI1016" s="113"/>
      <c r="DJ1016" s="113"/>
      <c r="DK1016" s="113"/>
      <c r="DL1016" s="113"/>
      <c r="DM1016" s="113"/>
      <c r="DN1016" s="113"/>
      <c r="DO1016" s="113"/>
      <c r="DP1016" s="113"/>
      <c r="DQ1016" s="113"/>
      <c r="DR1016" s="113"/>
      <c r="DS1016" s="113"/>
      <c r="DT1016" s="113"/>
      <c r="DU1016" s="113"/>
      <c r="DV1016" s="113"/>
      <c r="DW1016" s="113"/>
      <c r="DX1016" s="113"/>
      <c r="DY1016" s="113"/>
      <c r="DZ1016" s="113"/>
      <c r="EA1016" s="113"/>
      <c r="EB1016" s="113"/>
      <c r="EC1016" s="113"/>
      <c r="ED1016" s="113"/>
      <c r="EE1016" s="113"/>
      <c r="EF1016" s="113"/>
      <c r="EG1016" s="113"/>
      <c r="EH1016" s="113"/>
      <c r="EI1016" s="113"/>
      <c r="EJ1016" s="113"/>
      <c r="EK1016" s="113"/>
      <c r="EL1016" s="113"/>
      <c r="EM1016" s="113"/>
      <c r="EN1016" s="113"/>
      <c r="EO1016" s="113"/>
      <c r="EP1016" s="113"/>
      <c r="EQ1016" s="113"/>
      <c r="ER1016" s="113"/>
    </row>
    <row r="1017" spans="1:148">
      <c r="A1017" s="113"/>
      <c r="B1017" s="113"/>
      <c r="S1017" s="113"/>
      <c r="T1017" s="113"/>
      <c r="U1017" s="113"/>
      <c r="V1017" s="113"/>
      <c r="W1017" s="113"/>
      <c r="X1017" s="113"/>
      <c r="Y1017" s="113"/>
      <c r="Z1017" s="113"/>
      <c r="AA1017" s="113"/>
      <c r="AB1017" s="113"/>
      <c r="AC1017" s="113"/>
      <c r="AD1017" s="113"/>
      <c r="AE1017" s="113"/>
      <c r="AF1017" s="113"/>
      <c r="AG1017" s="113"/>
      <c r="AH1017" s="113"/>
      <c r="AI1017" s="113"/>
      <c r="AJ1017" s="113"/>
      <c r="AK1017" s="113"/>
      <c r="AL1017" s="113"/>
      <c r="AM1017" s="113"/>
      <c r="AN1017" s="113"/>
      <c r="AO1017" s="113"/>
      <c r="AP1017" s="113"/>
      <c r="AQ1017" s="113"/>
      <c r="AR1017" s="113"/>
      <c r="AS1017" s="113"/>
      <c r="AT1017" s="113"/>
      <c r="AU1017" s="113"/>
      <c r="AV1017" s="113"/>
      <c r="AW1017" s="113"/>
      <c r="AX1017" s="113"/>
      <c r="AY1017" s="113"/>
      <c r="AZ1017" s="113"/>
      <c r="BA1017" s="113"/>
      <c r="BB1017" s="113"/>
      <c r="BC1017" s="113"/>
      <c r="BD1017" s="113"/>
      <c r="BE1017" s="113"/>
      <c r="BF1017" s="113"/>
      <c r="BG1017" s="113"/>
      <c r="BH1017" s="113"/>
      <c r="BI1017" s="113"/>
      <c r="BJ1017" s="113"/>
      <c r="BK1017" s="113"/>
      <c r="BL1017" s="113"/>
      <c r="BM1017" s="113"/>
      <c r="BN1017" s="113"/>
      <c r="BO1017" s="113"/>
      <c r="BP1017" s="113"/>
      <c r="BQ1017" s="113"/>
      <c r="BR1017" s="113"/>
      <c r="BS1017" s="113"/>
      <c r="BT1017" s="113"/>
      <c r="BU1017" s="113"/>
      <c r="BV1017" s="113"/>
      <c r="BW1017" s="113"/>
      <c r="BX1017" s="113"/>
      <c r="BY1017" s="113"/>
      <c r="BZ1017" s="113"/>
      <c r="CA1017" s="113"/>
      <c r="CB1017" s="113"/>
      <c r="CC1017" s="113"/>
      <c r="CD1017" s="113"/>
      <c r="CE1017" s="113"/>
      <c r="CF1017" s="113"/>
      <c r="CG1017" s="113"/>
      <c r="CH1017" s="113"/>
      <c r="CI1017" s="113"/>
      <c r="CJ1017" s="113"/>
      <c r="CK1017" s="113"/>
      <c r="CL1017" s="113"/>
      <c r="CM1017" s="113"/>
      <c r="CN1017" s="113"/>
      <c r="CO1017" s="113"/>
      <c r="CP1017" s="113"/>
      <c r="CQ1017" s="113"/>
      <c r="CR1017" s="113"/>
      <c r="CS1017" s="113"/>
      <c r="CT1017" s="113"/>
      <c r="CU1017" s="113"/>
      <c r="CV1017" s="113"/>
      <c r="CW1017" s="113"/>
      <c r="CX1017" s="113"/>
      <c r="CY1017" s="113"/>
      <c r="CZ1017" s="113"/>
      <c r="DA1017" s="113"/>
      <c r="DB1017" s="113"/>
      <c r="DC1017" s="113"/>
      <c r="DD1017" s="113"/>
      <c r="DE1017" s="113"/>
      <c r="DF1017" s="113"/>
      <c r="DG1017" s="113"/>
      <c r="DH1017" s="113"/>
      <c r="DI1017" s="113"/>
      <c r="DJ1017" s="113"/>
      <c r="DK1017" s="113"/>
      <c r="DL1017" s="113"/>
      <c r="DM1017" s="113"/>
      <c r="DN1017" s="113"/>
      <c r="DO1017" s="113"/>
      <c r="DP1017" s="113"/>
      <c r="DQ1017" s="113"/>
      <c r="DR1017" s="113"/>
      <c r="DS1017" s="113"/>
      <c r="DT1017" s="113"/>
      <c r="DU1017" s="113"/>
      <c r="DV1017" s="113"/>
      <c r="DW1017" s="113"/>
      <c r="DX1017" s="113"/>
      <c r="DY1017" s="113"/>
      <c r="DZ1017" s="113"/>
      <c r="EA1017" s="113"/>
      <c r="EB1017" s="113"/>
      <c r="EC1017" s="113"/>
      <c r="ED1017" s="113"/>
      <c r="EE1017" s="113"/>
      <c r="EF1017" s="113"/>
      <c r="EG1017" s="113"/>
      <c r="EH1017" s="113"/>
      <c r="EI1017" s="113"/>
      <c r="EJ1017" s="113"/>
      <c r="EK1017" s="113"/>
      <c r="EL1017" s="113"/>
      <c r="EM1017" s="113"/>
      <c r="EN1017" s="113"/>
      <c r="EO1017" s="113"/>
      <c r="EP1017" s="113"/>
      <c r="EQ1017" s="113"/>
      <c r="ER1017" s="113"/>
    </row>
    <row r="1018" spans="1:148">
      <c r="A1018" s="113"/>
      <c r="B1018" s="113"/>
      <c r="S1018" s="113"/>
      <c r="T1018" s="113"/>
      <c r="U1018" s="113"/>
      <c r="V1018" s="113"/>
      <c r="W1018" s="113"/>
      <c r="X1018" s="113"/>
      <c r="Y1018" s="113"/>
      <c r="Z1018" s="113"/>
      <c r="AA1018" s="113"/>
      <c r="AB1018" s="113"/>
      <c r="AC1018" s="113"/>
      <c r="AD1018" s="113"/>
      <c r="AE1018" s="113"/>
      <c r="AF1018" s="113"/>
      <c r="AG1018" s="113"/>
      <c r="AH1018" s="113"/>
      <c r="AI1018" s="113"/>
      <c r="AJ1018" s="113"/>
      <c r="AK1018" s="113"/>
      <c r="AL1018" s="113"/>
      <c r="AM1018" s="113"/>
      <c r="AN1018" s="113"/>
      <c r="AO1018" s="113"/>
      <c r="AP1018" s="113"/>
      <c r="AQ1018" s="113"/>
      <c r="AR1018" s="113"/>
      <c r="AS1018" s="113"/>
      <c r="AT1018" s="113"/>
      <c r="AU1018" s="113"/>
      <c r="AV1018" s="113"/>
      <c r="AW1018" s="113"/>
      <c r="AX1018" s="113"/>
      <c r="AY1018" s="113"/>
      <c r="AZ1018" s="113"/>
      <c r="BA1018" s="113"/>
      <c r="BB1018" s="113"/>
      <c r="BC1018" s="113"/>
      <c r="BD1018" s="113"/>
      <c r="BE1018" s="113"/>
      <c r="BF1018" s="113"/>
      <c r="BG1018" s="113"/>
      <c r="BH1018" s="113"/>
      <c r="BI1018" s="113"/>
      <c r="BJ1018" s="113"/>
      <c r="BK1018" s="113"/>
      <c r="BL1018" s="113"/>
      <c r="BM1018" s="113"/>
      <c r="BN1018" s="113"/>
      <c r="BO1018" s="113"/>
      <c r="BP1018" s="113"/>
      <c r="BQ1018" s="113"/>
      <c r="BR1018" s="113"/>
      <c r="BS1018" s="113"/>
      <c r="BT1018" s="113"/>
      <c r="BU1018" s="113"/>
      <c r="BV1018" s="113"/>
      <c r="BW1018" s="113"/>
      <c r="BX1018" s="113"/>
      <c r="BY1018" s="113"/>
      <c r="BZ1018" s="113"/>
      <c r="CA1018" s="113"/>
      <c r="CB1018" s="113"/>
      <c r="CC1018" s="113"/>
      <c r="CD1018" s="113"/>
      <c r="CE1018" s="113"/>
      <c r="CF1018" s="113"/>
      <c r="CG1018" s="113"/>
      <c r="CH1018" s="113"/>
      <c r="CI1018" s="113"/>
      <c r="CJ1018" s="113"/>
      <c r="CK1018" s="113"/>
      <c r="CL1018" s="113"/>
      <c r="CM1018" s="113"/>
      <c r="CN1018" s="113"/>
      <c r="CO1018" s="113"/>
      <c r="CP1018" s="113"/>
      <c r="CQ1018" s="113"/>
      <c r="CR1018" s="113"/>
      <c r="CS1018" s="113"/>
      <c r="CT1018" s="113"/>
      <c r="CU1018" s="113"/>
      <c r="CV1018" s="113"/>
      <c r="CW1018" s="113"/>
      <c r="CX1018" s="113"/>
      <c r="CY1018" s="113"/>
      <c r="CZ1018" s="113"/>
      <c r="DA1018" s="113"/>
      <c r="DB1018" s="113"/>
      <c r="DC1018" s="113"/>
      <c r="DD1018" s="113"/>
      <c r="DE1018" s="113"/>
      <c r="DF1018" s="113"/>
      <c r="DG1018" s="113"/>
      <c r="DH1018" s="113"/>
      <c r="DI1018" s="113"/>
      <c r="DJ1018" s="113"/>
      <c r="DK1018" s="113"/>
      <c r="DL1018" s="113"/>
      <c r="DM1018" s="113"/>
      <c r="DN1018" s="113"/>
      <c r="DO1018" s="113"/>
      <c r="DP1018" s="113"/>
      <c r="DQ1018" s="113"/>
      <c r="DR1018" s="113"/>
      <c r="DS1018" s="113"/>
      <c r="DT1018" s="113"/>
      <c r="DU1018" s="113"/>
      <c r="DV1018" s="113"/>
      <c r="DW1018" s="113"/>
      <c r="DX1018" s="113"/>
      <c r="DY1018" s="113"/>
      <c r="DZ1018" s="113"/>
      <c r="EA1018" s="113"/>
      <c r="EB1018" s="113"/>
      <c r="EC1018" s="113"/>
      <c r="ED1018" s="113"/>
      <c r="EE1018" s="113"/>
      <c r="EF1018" s="113"/>
      <c r="EG1018" s="113"/>
      <c r="EH1018" s="113"/>
      <c r="EI1018" s="113"/>
      <c r="EJ1018" s="113"/>
      <c r="EK1018" s="113"/>
      <c r="EL1018" s="113"/>
      <c r="EM1018" s="113"/>
      <c r="EN1018" s="113"/>
      <c r="EO1018" s="113"/>
      <c r="EP1018" s="113"/>
      <c r="EQ1018" s="113"/>
      <c r="ER1018" s="113"/>
    </row>
    <row r="1019" spans="1:148">
      <c r="A1019" s="113"/>
      <c r="B1019" s="113"/>
      <c r="S1019" s="113"/>
      <c r="T1019" s="113"/>
      <c r="U1019" s="113"/>
      <c r="V1019" s="113"/>
      <c r="W1019" s="113"/>
      <c r="X1019" s="113"/>
      <c r="Y1019" s="113"/>
      <c r="Z1019" s="113"/>
      <c r="AA1019" s="113"/>
      <c r="AB1019" s="113"/>
      <c r="AC1019" s="113"/>
      <c r="AD1019" s="113"/>
      <c r="AE1019" s="113"/>
      <c r="AF1019" s="113"/>
      <c r="AG1019" s="113"/>
      <c r="AH1019" s="113"/>
      <c r="AI1019" s="113"/>
      <c r="AJ1019" s="113"/>
      <c r="AK1019" s="113"/>
      <c r="AL1019" s="113"/>
      <c r="AM1019" s="113"/>
      <c r="AN1019" s="113"/>
      <c r="AO1019" s="113"/>
      <c r="AP1019" s="113"/>
      <c r="AQ1019" s="113"/>
      <c r="AR1019" s="113"/>
      <c r="AS1019" s="113"/>
      <c r="AT1019" s="113"/>
      <c r="AU1019" s="113"/>
      <c r="AV1019" s="113"/>
      <c r="AW1019" s="113"/>
      <c r="AX1019" s="113"/>
      <c r="AY1019" s="113"/>
      <c r="AZ1019" s="113"/>
      <c r="BA1019" s="113"/>
      <c r="BB1019" s="113"/>
      <c r="BC1019" s="113"/>
      <c r="BD1019" s="113"/>
      <c r="BE1019" s="113"/>
      <c r="BF1019" s="113"/>
      <c r="BG1019" s="113"/>
      <c r="BH1019" s="113"/>
      <c r="BI1019" s="113"/>
      <c r="BJ1019" s="113"/>
      <c r="BK1019" s="113"/>
      <c r="BL1019" s="113"/>
      <c r="BM1019" s="113"/>
      <c r="BN1019" s="113"/>
      <c r="BO1019" s="113"/>
      <c r="BP1019" s="113"/>
      <c r="BQ1019" s="113"/>
      <c r="BR1019" s="113"/>
      <c r="BS1019" s="113"/>
      <c r="BT1019" s="113"/>
      <c r="BU1019" s="113"/>
      <c r="BV1019" s="113"/>
      <c r="BW1019" s="113"/>
      <c r="BX1019" s="113"/>
      <c r="BY1019" s="113"/>
      <c r="BZ1019" s="113"/>
      <c r="CA1019" s="113"/>
      <c r="CB1019" s="113"/>
      <c r="CC1019" s="113"/>
      <c r="CD1019" s="113"/>
      <c r="CE1019" s="113"/>
      <c r="CF1019" s="113"/>
      <c r="CG1019" s="113"/>
      <c r="CH1019" s="113"/>
      <c r="CI1019" s="113"/>
      <c r="CJ1019" s="113"/>
      <c r="CK1019" s="113"/>
      <c r="CL1019" s="113"/>
      <c r="CM1019" s="113"/>
      <c r="CN1019" s="113"/>
      <c r="CO1019" s="113"/>
      <c r="CP1019" s="113"/>
      <c r="CQ1019" s="113"/>
      <c r="CR1019" s="113"/>
      <c r="CS1019" s="113"/>
      <c r="CT1019" s="113"/>
      <c r="CU1019" s="113"/>
      <c r="CV1019" s="113"/>
      <c r="CW1019" s="113"/>
      <c r="CX1019" s="113"/>
      <c r="CY1019" s="113"/>
      <c r="CZ1019" s="113"/>
      <c r="DA1019" s="113"/>
      <c r="DB1019" s="113"/>
      <c r="DC1019" s="113"/>
      <c r="DD1019" s="113"/>
      <c r="DE1019" s="113"/>
      <c r="DF1019" s="113"/>
      <c r="DG1019" s="113"/>
      <c r="DH1019" s="113"/>
      <c r="DI1019" s="113"/>
      <c r="DJ1019" s="113"/>
      <c r="DK1019" s="113"/>
      <c r="DL1019" s="113"/>
      <c r="DM1019" s="113"/>
      <c r="DN1019" s="113"/>
      <c r="DO1019" s="113"/>
      <c r="DP1019" s="113"/>
      <c r="DQ1019" s="113"/>
      <c r="DR1019" s="113"/>
      <c r="DS1019" s="113"/>
      <c r="DT1019" s="113"/>
      <c r="DU1019" s="113"/>
      <c r="DV1019" s="113"/>
      <c r="DW1019" s="113"/>
      <c r="DX1019" s="113"/>
      <c r="DY1019" s="113"/>
      <c r="DZ1019" s="113"/>
      <c r="EA1019" s="113"/>
      <c r="EB1019" s="113"/>
      <c r="EC1019" s="113"/>
      <c r="ED1019" s="113"/>
      <c r="EE1019" s="113"/>
      <c r="EF1019" s="113"/>
      <c r="EG1019" s="113"/>
      <c r="EH1019" s="113"/>
      <c r="EI1019" s="113"/>
      <c r="EJ1019" s="113"/>
      <c r="EK1019" s="113"/>
      <c r="EL1019" s="113"/>
      <c r="EM1019" s="113"/>
      <c r="EN1019" s="113"/>
      <c r="EO1019" s="113"/>
      <c r="EP1019" s="113"/>
      <c r="EQ1019" s="113"/>
      <c r="ER1019" s="113"/>
    </row>
    <row r="1020" spans="1:148">
      <c r="A1020" s="113"/>
      <c r="B1020" s="113"/>
      <c r="S1020" s="113"/>
      <c r="T1020" s="113"/>
      <c r="U1020" s="113"/>
      <c r="V1020" s="113"/>
      <c r="W1020" s="113"/>
      <c r="X1020" s="113"/>
      <c r="Y1020" s="113"/>
      <c r="Z1020" s="113"/>
      <c r="AA1020" s="113"/>
      <c r="AB1020" s="113"/>
      <c r="AC1020" s="113"/>
      <c r="AD1020" s="113"/>
      <c r="AE1020" s="113"/>
      <c r="AF1020" s="113"/>
      <c r="AG1020" s="113"/>
      <c r="AH1020" s="113"/>
      <c r="AI1020" s="113"/>
      <c r="AJ1020" s="113"/>
      <c r="AK1020" s="113"/>
      <c r="AL1020" s="113"/>
      <c r="AM1020" s="113"/>
      <c r="AN1020" s="113"/>
      <c r="AO1020" s="113"/>
      <c r="AP1020" s="113"/>
      <c r="AQ1020" s="113"/>
      <c r="AR1020" s="113"/>
      <c r="AS1020" s="113"/>
      <c r="AT1020" s="113"/>
      <c r="AU1020" s="113"/>
      <c r="AV1020" s="113"/>
      <c r="AW1020" s="113"/>
      <c r="AX1020" s="113"/>
      <c r="AY1020" s="113"/>
      <c r="AZ1020" s="113"/>
      <c r="BA1020" s="113"/>
      <c r="BB1020" s="113"/>
      <c r="BC1020" s="113"/>
      <c r="BD1020" s="113"/>
      <c r="BE1020" s="113"/>
      <c r="BF1020" s="113"/>
      <c r="BG1020" s="113"/>
      <c r="BH1020" s="113"/>
      <c r="BI1020" s="113"/>
      <c r="BJ1020" s="113"/>
      <c r="BK1020" s="113"/>
      <c r="BL1020" s="113"/>
      <c r="BM1020" s="113"/>
      <c r="BN1020" s="113"/>
      <c r="BO1020" s="113"/>
      <c r="BP1020" s="113"/>
      <c r="BQ1020" s="113"/>
      <c r="BR1020" s="113"/>
      <c r="BS1020" s="113"/>
      <c r="BT1020" s="113"/>
      <c r="BU1020" s="113"/>
      <c r="BV1020" s="113"/>
      <c r="BW1020" s="113"/>
      <c r="BX1020" s="113"/>
      <c r="BY1020" s="113"/>
      <c r="BZ1020" s="113"/>
      <c r="CA1020" s="113"/>
      <c r="CB1020" s="113"/>
      <c r="CC1020" s="113"/>
      <c r="CD1020" s="113"/>
      <c r="CE1020" s="113"/>
      <c r="CF1020" s="113"/>
      <c r="CG1020" s="113"/>
      <c r="CH1020" s="113"/>
      <c r="CI1020" s="113"/>
      <c r="CJ1020" s="113"/>
      <c r="CK1020" s="113"/>
      <c r="CL1020" s="113"/>
      <c r="CM1020" s="113"/>
      <c r="CN1020" s="113"/>
      <c r="CO1020" s="113"/>
      <c r="CP1020" s="113"/>
      <c r="CQ1020" s="113"/>
      <c r="CR1020" s="113"/>
      <c r="CS1020" s="113"/>
      <c r="CT1020" s="113"/>
      <c r="CU1020" s="113"/>
      <c r="CV1020" s="113"/>
      <c r="CW1020" s="113"/>
      <c r="CX1020" s="113"/>
      <c r="CY1020" s="113"/>
      <c r="CZ1020" s="113"/>
      <c r="DA1020" s="113"/>
      <c r="DB1020" s="113"/>
      <c r="DC1020" s="113"/>
      <c r="DD1020" s="113"/>
      <c r="DE1020" s="113"/>
      <c r="DF1020" s="113"/>
      <c r="DG1020" s="113"/>
      <c r="DH1020" s="113"/>
      <c r="DI1020" s="113"/>
      <c r="DJ1020" s="113"/>
      <c r="DK1020" s="113"/>
      <c r="DL1020" s="113"/>
      <c r="DM1020" s="113"/>
      <c r="DN1020" s="113"/>
      <c r="DO1020" s="113"/>
      <c r="DP1020" s="113"/>
      <c r="DQ1020" s="113"/>
      <c r="DR1020" s="113"/>
      <c r="DS1020" s="113"/>
      <c r="DT1020" s="113"/>
      <c r="DU1020" s="113"/>
      <c r="DV1020" s="113"/>
      <c r="DW1020" s="113"/>
      <c r="DX1020" s="113"/>
      <c r="DY1020" s="113"/>
      <c r="DZ1020" s="113"/>
      <c r="EA1020" s="113"/>
      <c r="EB1020" s="113"/>
      <c r="EC1020" s="113"/>
      <c r="ED1020" s="113"/>
      <c r="EE1020" s="113"/>
      <c r="EF1020" s="113"/>
      <c r="EG1020" s="113"/>
      <c r="EH1020" s="113"/>
      <c r="EI1020" s="113"/>
      <c r="EJ1020" s="113"/>
      <c r="EK1020" s="113"/>
      <c r="EL1020" s="113"/>
      <c r="EM1020" s="113"/>
      <c r="EN1020" s="113"/>
      <c r="EO1020" s="113"/>
      <c r="EP1020" s="113"/>
      <c r="EQ1020" s="113"/>
      <c r="ER1020" s="113"/>
    </row>
    <row r="1021" spans="1:148">
      <c r="A1021" s="113"/>
      <c r="B1021" s="113"/>
      <c r="S1021" s="113"/>
      <c r="T1021" s="113"/>
      <c r="U1021" s="113"/>
      <c r="V1021" s="113"/>
      <c r="W1021" s="113"/>
      <c r="X1021" s="113"/>
      <c r="Y1021" s="113"/>
      <c r="Z1021" s="113"/>
      <c r="AA1021" s="113"/>
      <c r="AB1021" s="113"/>
      <c r="AC1021" s="113"/>
      <c r="AD1021" s="113"/>
      <c r="AE1021" s="113"/>
      <c r="AF1021" s="113"/>
      <c r="AG1021" s="113"/>
      <c r="AH1021" s="113"/>
      <c r="AI1021" s="113"/>
      <c r="AJ1021" s="113"/>
      <c r="AK1021" s="113"/>
      <c r="AL1021" s="113"/>
      <c r="AM1021" s="113"/>
      <c r="AN1021" s="113"/>
      <c r="AO1021" s="113"/>
      <c r="AP1021" s="113"/>
      <c r="AQ1021" s="113"/>
      <c r="AR1021" s="113"/>
      <c r="AS1021" s="113"/>
      <c r="AT1021" s="113"/>
      <c r="AU1021" s="113"/>
      <c r="AV1021" s="113"/>
      <c r="AW1021" s="113"/>
      <c r="AX1021" s="113"/>
      <c r="AY1021" s="113"/>
      <c r="AZ1021" s="113"/>
      <c r="BA1021" s="113"/>
      <c r="BB1021" s="113"/>
      <c r="BC1021" s="113"/>
      <c r="BD1021" s="113"/>
      <c r="BE1021" s="113"/>
      <c r="BF1021" s="113"/>
      <c r="BG1021" s="113"/>
      <c r="BH1021" s="113"/>
      <c r="BI1021" s="113"/>
      <c r="BJ1021" s="113"/>
      <c r="BK1021" s="113"/>
      <c r="BL1021" s="113"/>
      <c r="BM1021" s="113"/>
      <c r="BN1021" s="113"/>
      <c r="BO1021" s="113"/>
      <c r="BP1021" s="113"/>
      <c r="BQ1021" s="113"/>
      <c r="BR1021" s="113"/>
      <c r="BS1021" s="113"/>
      <c r="BT1021" s="113"/>
      <c r="BU1021" s="113"/>
      <c r="BV1021" s="113"/>
      <c r="BW1021" s="113"/>
      <c r="BX1021" s="113"/>
      <c r="BY1021" s="113"/>
      <c r="BZ1021" s="113"/>
      <c r="CA1021" s="113"/>
      <c r="CB1021" s="113"/>
      <c r="CC1021" s="113"/>
      <c r="CD1021" s="113"/>
      <c r="CE1021" s="113"/>
      <c r="CF1021" s="113"/>
      <c r="CG1021" s="113"/>
      <c r="CH1021" s="113"/>
      <c r="CI1021" s="113"/>
      <c r="CJ1021" s="113"/>
      <c r="CK1021" s="113"/>
      <c r="CL1021" s="113"/>
      <c r="CM1021" s="113"/>
      <c r="CN1021" s="113"/>
      <c r="CO1021" s="113"/>
      <c r="CP1021" s="113"/>
      <c r="CQ1021" s="113"/>
      <c r="CR1021" s="113"/>
      <c r="CS1021" s="113"/>
      <c r="CT1021" s="113"/>
      <c r="CU1021" s="113"/>
      <c r="CV1021" s="113"/>
      <c r="CW1021" s="113"/>
      <c r="CX1021" s="113"/>
      <c r="CY1021" s="113"/>
      <c r="CZ1021" s="113"/>
      <c r="DA1021" s="113"/>
      <c r="DB1021" s="113"/>
      <c r="DC1021" s="113"/>
      <c r="DD1021" s="113"/>
      <c r="DE1021" s="113"/>
      <c r="DF1021" s="113"/>
      <c r="DG1021" s="113"/>
      <c r="DH1021" s="113"/>
      <c r="DI1021" s="113"/>
      <c r="DJ1021" s="113"/>
      <c r="DK1021" s="113"/>
      <c r="DL1021" s="113"/>
      <c r="DM1021" s="113"/>
      <c r="DN1021" s="113"/>
      <c r="DO1021" s="113"/>
      <c r="DP1021" s="113"/>
      <c r="DQ1021" s="113"/>
      <c r="DR1021" s="113"/>
      <c r="DS1021" s="113"/>
      <c r="DT1021" s="113"/>
      <c r="DU1021" s="113"/>
      <c r="DV1021" s="113"/>
      <c r="DW1021" s="113"/>
      <c r="DX1021" s="113"/>
      <c r="DY1021" s="113"/>
      <c r="DZ1021" s="113"/>
      <c r="EA1021" s="113"/>
      <c r="EB1021" s="113"/>
      <c r="EC1021" s="113"/>
      <c r="ED1021" s="113"/>
      <c r="EE1021" s="113"/>
      <c r="EF1021" s="113"/>
      <c r="EG1021" s="113"/>
      <c r="EH1021" s="113"/>
      <c r="EI1021" s="113"/>
      <c r="EJ1021" s="113"/>
      <c r="EK1021" s="113"/>
      <c r="EL1021" s="113"/>
      <c r="EM1021" s="113"/>
      <c r="EN1021" s="113"/>
      <c r="EO1021" s="113"/>
      <c r="EP1021" s="113"/>
      <c r="EQ1021" s="113"/>
      <c r="ER1021" s="113"/>
    </row>
    <row r="1022" spans="1:148">
      <c r="A1022" s="113"/>
      <c r="B1022" s="113"/>
      <c r="S1022" s="113"/>
      <c r="T1022" s="113"/>
      <c r="U1022" s="113"/>
      <c r="V1022" s="113"/>
      <c r="W1022" s="113"/>
      <c r="X1022" s="113"/>
      <c r="Y1022" s="113"/>
      <c r="Z1022" s="113"/>
      <c r="AA1022" s="113"/>
      <c r="AB1022" s="113"/>
      <c r="AC1022" s="113"/>
      <c r="AD1022" s="113"/>
      <c r="AE1022" s="113"/>
      <c r="AF1022" s="113"/>
      <c r="AG1022" s="113"/>
      <c r="AH1022" s="113"/>
      <c r="AI1022" s="113"/>
      <c r="AJ1022" s="113"/>
      <c r="AK1022" s="113"/>
      <c r="AL1022" s="113"/>
      <c r="AM1022" s="113"/>
      <c r="AN1022" s="113"/>
      <c r="AO1022" s="113"/>
      <c r="AP1022" s="113"/>
      <c r="AQ1022" s="113"/>
      <c r="AR1022" s="113"/>
      <c r="AS1022" s="113"/>
      <c r="AT1022" s="113"/>
      <c r="AU1022" s="113"/>
      <c r="AV1022" s="113"/>
      <c r="AW1022" s="113"/>
      <c r="AX1022" s="113"/>
      <c r="AY1022" s="113"/>
      <c r="AZ1022" s="113"/>
      <c r="BA1022" s="113"/>
      <c r="BB1022" s="113"/>
      <c r="BC1022" s="113"/>
      <c r="BD1022" s="113"/>
      <c r="BE1022" s="113"/>
      <c r="BF1022" s="113"/>
      <c r="BG1022" s="113"/>
      <c r="BH1022" s="113"/>
      <c r="BI1022" s="113"/>
      <c r="BJ1022" s="113"/>
      <c r="BK1022" s="113"/>
      <c r="BL1022" s="113"/>
      <c r="BM1022" s="113"/>
      <c r="BN1022" s="113"/>
      <c r="BO1022" s="113"/>
      <c r="BP1022" s="113"/>
      <c r="BQ1022" s="113"/>
      <c r="BR1022" s="113"/>
      <c r="BS1022" s="113"/>
      <c r="BT1022" s="113"/>
      <c r="BU1022" s="113"/>
      <c r="BV1022" s="113"/>
      <c r="BW1022" s="113"/>
      <c r="BX1022" s="113"/>
      <c r="BY1022" s="113"/>
      <c r="BZ1022" s="113"/>
      <c r="CA1022" s="113"/>
      <c r="CB1022" s="113"/>
      <c r="CC1022" s="113"/>
      <c r="CD1022" s="113"/>
      <c r="CE1022" s="113"/>
      <c r="CF1022" s="113"/>
      <c r="CG1022" s="113"/>
      <c r="CH1022" s="113"/>
      <c r="CI1022" s="113"/>
      <c r="CJ1022" s="113"/>
      <c r="CK1022" s="113"/>
      <c r="CL1022" s="113"/>
      <c r="CM1022" s="113"/>
      <c r="CN1022" s="113"/>
      <c r="CO1022" s="113"/>
      <c r="CP1022" s="113"/>
      <c r="CQ1022" s="113"/>
      <c r="CR1022" s="113"/>
      <c r="CS1022" s="113"/>
      <c r="CT1022" s="113"/>
      <c r="CU1022" s="113"/>
      <c r="CV1022" s="113"/>
      <c r="CW1022" s="113"/>
      <c r="CX1022" s="113"/>
      <c r="CY1022" s="113"/>
      <c r="CZ1022" s="113"/>
      <c r="DA1022" s="113"/>
      <c r="DB1022" s="113"/>
      <c r="DC1022" s="113"/>
      <c r="DD1022" s="113"/>
      <c r="DE1022" s="113"/>
      <c r="DF1022" s="113"/>
      <c r="DG1022" s="113"/>
      <c r="DH1022" s="113"/>
      <c r="DI1022" s="113"/>
      <c r="DJ1022" s="113"/>
      <c r="DK1022" s="113"/>
      <c r="DL1022" s="113"/>
      <c r="DM1022" s="113"/>
      <c r="DN1022" s="113"/>
      <c r="DO1022" s="113"/>
      <c r="DP1022" s="113"/>
      <c r="DQ1022" s="113"/>
      <c r="DR1022" s="113"/>
      <c r="DS1022" s="113"/>
      <c r="DT1022" s="113"/>
      <c r="DU1022" s="113"/>
      <c r="DV1022" s="113"/>
      <c r="DW1022" s="113"/>
      <c r="DX1022" s="113"/>
      <c r="DY1022" s="113"/>
      <c r="DZ1022" s="113"/>
      <c r="EA1022" s="113"/>
      <c r="EB1022" s="113"/>
      <c r="EC1022" s="113"/>
      <c r="ED1022" s="113"/>
      <c r="EE1022" s="113"/>
      <c r="EF1022" s="113"/>
      <c r="EG1022" s="113"/>
      <c r="EH1022" s="113"/>
      <c r="EI1022" s="113"/>
      <c r="EJ1022" s="113"/>
      <c r="EK1022" s="113"/>
      <c r="EL1022" s="113"/>
      <c r="EM1022" s="113"/>
      <c r="EN1022" s="113"/>
      <c r="EO1022" s="113"/>
      <c r="EP1022" s="113"/>
      <c r="EQ1022" s="113"/>
      <c r="ER1022" s="113"/>
    </row>
    <row r="1023" spans="1:148">
      <c r="A1023" s="113"/>
      <c r="B1023" s="113"/>
      <c r="S1023" s="113"/>
      <c r="T1023" s="113"/>
      <c r="U1023" s="113"/>
      <c r="V1023" s="113"/>
      <c r="W1023" s="113"/>
      <c r="X1023" s="113"/>
      <c r="Y1023" s="113"/>
      <c r="Z1023" s="113"/>
      <c r="AA1023" s="113"/>
      <c r="AB1023" s="113"/>
      <c r="AC1023" s="113"/>
      <c r="AD1023" s="113"/>
      <c r="AE1023" s="113"/>
      <c r="AF1023" s="113"/>
      <c r="AG1023" s="113"/>
      <c r="AH1023" s="113"/>
      <c r="AI1023" s="113"/>
      <c r="AJ1023" s="113"/>
      <c r="AK1023" s="113"/>
      <c r="AL1023" s="113"/>
      <c r="AM1023" s="113"/>
      <c r="AN1023" s="113"/>
      <c r="AO1023" s="113"/>
      <c r="AP1023" s="113"/>
      <c r="AQ1023" s="113"/>
      <c r="AR1023" s="113"/>
      <c r="AS1023" s="113"/>
      <c r="AT1023" s="113"/>
      <c r="AU1023" s="113"/>
      <c r="AV1023" s="113"/>
      <c r="AW1023" s="113"/>
      <c r="AX1023" s="113"/>
      <c r="AY1023" s="113"/>
      <c r="AZ1023" s="113"/>
      <c r="BA1023" s="113"/>
      <c r="BB1023" s="113"/>
      <c r="BC1023" s="113"/>
      <c r="BD1023" s="113"/>
      <c r="BE1023" s="113"/>
      <c r="BF1023" s="113"/>
      <c r="BG1023" s="113"/>
      <c r="BH1023" s="113"/>
      <c r="BI1023" s="113"/>
      <c r="BJ1023" s="113"/>
      <c r="BK1023" s="113"/>
      <c r="BL1023" s="113"/>
      <c r="BM1023" s="113"/>
      <c r="BN1023" s="113"/>
      <c r="BO1023" s="113"/>
      <c r="BP1023" s="113"/>
      <c r="BQ1023" s="113"/>
      <c r="BR1023" s="113"/>
      <c r="BS1023" s="113"/>
      <c r="BT1023" s="113"/>
      <c r="BU1023" s="113"/>
      <c r="BV1023" s="113"/>
      <c r="BW1023" s="113"/>
      <c r="BX1023" s="113"/>
      <c r="BY1023" s="113"/>
      <c r="BZ1023" s="113"/>
      <c r="CA1023" s="113"/>
      <c r="CB1023" s="113"/>
      <c r="CC1023" s="113"/>
      <c r="CD1023" s="113"/>
      <c r="CE1023" s="113"/>
      <c r="CF1023" s="113"/>
      <c r="CG1023" s="113"/>
      <c r="CH1023" s="113"/>
      <c r="CI1023" s="113"/>
      <c r="CJ1023" s="113"/>
      <c r="CK1023" s="113"/>
      <c r="CL1023" s="113"/>
      <c r="CM1023" s="113"/>
      <c r="CN1023" s="113"/>
      <c r="CO1023" s="113"/>
      <c r="CP1023" s="113"/>
      <c r="CQ1023" s="113"/>
      <c r="CR1023" s="113"/>
      <c r="CS1023" s="113"/>
      <c r="CT1023" s="113"/>
      <c r="CU1023" s="113"/>
      <c r="CV1023" s="113"/>
      <c r="CW1023" s="113"/>
      <c r="CX1023" s="113"/>
      <c r="CY1023" s="113"/>
      <c r="CZ1023" s="113"/>
      <c r="DA1023" s="113"/>
      <c r="DB1023" s="113"/>
      <c r="DC1023" s="113"/>
      <c r="DD1023" s="113"/>
      <c r="DE1023" s="113"/>
      <c r="DF1023" s="113"/>
      <c r="DG1023" s="113"/>
      <c r="DH1023" s="113"/>
      <c r="DI1023" s="113"/>
      <c r="DJ1023" s="113"/>
      <c r="DK1023" s="113"/>
      <c r="DL1023" s="113"/>
      <c r="DM1023" s="113"/>
      <c r="DN1023" s="113"/>
      <c r="DO1023" s="113"/>
      <c r="DP1023" s="113"/>
      <c r="DQ1023" s="113"/>
      <c r="DR1023" s="113"/>
      <c r="DS1023" s="113"/>
      <c r="DT1023" s="113"/>
      <c r="DU1023" s="113"/>
      <c r="DV1023" s="113"/>
      <c r="DW1023" s="113"/>
      <c r="DX1023" s="113"/>
      <c r="DY1023" s="113"/>
      <c r="DZ1023" s="113"/>
      <c r="EA1023" s="113"/>
      <c r="EB1023" s="113"/>
      <c r="EC1023" s="113"/>
      <c r="ED1023" s="113"/>
      <c r="EE1023" s="113"/>
      <c r="EF1023" s="113"/>
      <c r="EG1023" s="113"/>
      <c r="EH1023" s="113"/>
      <c r="EI1023" s="113"/>
      <c r="EJ1023" s="113"/>
      <c r="EK1023" s="113"/>
      <c r="EL1023" s="113"/>
      <c r="EM1023" s="113"/>
      <c r="EN1023" s="113"/>
      <c r="EO1023" s="113"/>
      <c r="EP1023" s="113"/>
      <c r="EQ1023" s="113"/>
      <c r="ER1023" s="113"/>
    </row>
    <row r="1024" spans="1:148">
      <c r="A1024" s="113"/>
      <c r="B1024" s="113"/>
      <c r="S1024" s="113"/>
      <c r="T1024" s="113"/>
      <c r="U1024" s="113"/>
      <c r="V1024" s="113"/>
      <c r="W1024" s="113"/>
      <c r="X1024" s="113"/>
      <c r="Y1024" s="113"/>
      <c r="Z1024" s="113"/>
      <c r="AA1024" s="113"/>
      <c r="AB1024" s="113"/>
      <c r="AC1024" s="113"/>
      <c r="AD1024" s="113"/>
      <c r="AE1024" s="113"/>
      <c r="AF1024" s="113"/>
      <c r="AG1024" s="113"/>
      <c r="AH1024" s="113"/>
      <c r="AI1024" s="113"/>
      <c r="AJ1024" s="113"/>
      <c r="AK1024" s="113"/>
      <c r="AL1024" s="113"/>
      <c r="AM1024" s="113"/>
      <c r="AN1024" s="113"/>
      <c r="AO1024" s="113"/>
      <c r="AP1024" s="113"/>
      <c r="AQ1024" s="113"/>
      <c r="AR1024" s="113"/>
      <c r="AS1024" s="113"/>
      <c r="AT1024" s="113"/>
      <c r="AU1024" s="113"/>
      <c r="AV1024" s="113"/>
      <c r="AW1024" s="113"/>
      <c r="AX1024" s="113"/>
      <c r="AY1024" s="113"/>
      <c r="AZ1024" s="113"/>
      <c r="BA1024" s="113"/>
      <c r="BB1024" s="113"/>
      <c r="BC1024" s="113"/>
      <c r="BD1024" s="113"/>
      <c r="BE1024" s="113"/>
      <c r="BF1024" s="113"/>
      <c r="BG1024" s="113"/>
      <c r="BH1024" s="113"/>
      <c r="BI1024" s="113"/>
      <c r="BJ1024" s="113"/>
      <c r="BK1024" s="113"/>
      <c r="BL1024" s="113"/>
      <c r="BM1024" s="113"/>
      <c r="BN1024" s="113"/>
      <c r="BO1024" s="113"/>
      <c r="BP1024" s="113"/>
      <c r="BQ1024" s="113"/>
      <c r="BR1024" s="113"/>
      <c r="BS1024" s="113"/>
      <c r="BT1024" s="113"/>
      <c r="BU1024" s="113"/>
      <c r="BV1024" s="113"/>
      <c r="BW1024" s="113"/>
      <c r="BX1024" s="113"/>
      <c r="BY1024" s="113"/>
      <c r="BZ1024" s="113"/>
      <c r="CA1024" s="113"/>
      <c r="CB1024" s="113"/>
      <c r="CC1024" s="113"/>
      <c r="CD1024" s="113"/>
      <c r="CE1024" s="113"/>
      <c r="CF1024" s="113"/>
      <c r="CG1024" s="113"/>
      <c r="CH1024" s="113"/>
      <c r="CI1024" s="113"/>
      <c r="CJ1024" s="113"/>
      <c r="CK1024" s="113"/>
      <c r="CL1024" s="113"/>
      <c r="CM1024" s="113"/>
      <c r="CN1024" s="113"/>
      <c r="CO1024" s="113"/>
      <c r="CP1024" s="113"/>
      <c r="CQ1024" s="113"/>
      <c r="CR1024" s="113"/>
      <c r="CS1024" s="113"/>
      <c r="CT1024" s="113"/>
      <c r="CU1024" s="113"/>
      <c r="CV1024" s="113"/>
      <c r="CW1024" s="113"/>
      <c r="CX1024" s="113"/>
      <c r="CY1024" s="113"/>
      <c r="CZ1024" s="113"/>
      <c r="DA1024" s="113"/>
      <c r="DB1024" s="113"/>
      <c r="DC1024" s="113"/>
      <c r="DD1024" s="113"/>
      <c r="DE1024" s="113"/>
      <c r="DF1024" s="113"/>
      <c r="DG1024" s="113"/>
      <c r="DH1024" s="113"/>
      <c r="DI1024" s="113"/>
      <c r="DJ1024" s="113"/>
      <c r="DK1024" s="113"/>
      <c r="DL1024" s="113"/>
      <c r="DM1024" s="113"/>
      <c r="DN1024" s="113"/>
      <c r="DO1024" s="113"/>
      <c r="DP1024" s="113"/>
      <c r="DQ1024" s="113"/>
      <c r="DR1024" s="113"/>
      <c r="DS1024" s="113"/>
      <c r="DT1024" s="113"/>
      <c r="DU1024" s="113"/>
      <c r="DV1024" s="113"/>
      <c r="DW1024" s="113"/>
      <c r="DX1024" s="113"/>
      <c r="DY1024" s="113"/>
      <c r="DZ1024" s="113"/>
      <c r="EA1024" s="113"/>
      <c r="EB1024" s="113"/>
      <c r="EC1024" s="113"/>
      <c r="ED1024" s="113"/>
      <c r="EE1024" s="113"/>
      <c r="EF1024" s="113"/>
      <c r="EG1024" s="113"/>
      <c r="EH1024" s="113"/>
      <c r="EI1024" s="113"/>
      <c r="EJ1024" s="113"/>
      <c r="EK1024" s="113"/>
      <c r="EL1024" s="113"/>
      <c r="EM1024" s="113"/>
      <c r="EN1024" s="113"/>
      <c r="EO1024" s="113"/>
      <c r="EP1024" s="113"/>
      <c r="EQ1024" s="113"/>
      <c r="ER1024" s="113"/>
    </row>
    <row r="1025" spans="1:148">
      <c r="A1025" s="113"/>
      <c r="B1025" s="113"/>
      <c r="S1025" s="113"/>
      <c r="T1025" s="113"/>
      <c r="U1025" s="113"/>
      <c r="V1025" s="113"/>
      <c r="W1025" s="113"/>
      <c r="X1025" s="113"/>
      <c r="Y1025" s="113"/>
      <c r="Z1025" s="113"/>
      <c r="AA1025" s="113"/>
      <c r="AB1025" s="113"/>
      <c r="AC1025" s="113"/>
      <c r="AD1025" s="113"/>
      <c r="AE1025" s="113"/>
      <c r="AF1025" s="113"/>
      <c r="AG1025" s="113"/>
      <c r="AH1025" s="113"/>
      <c r="AI1025" s="113"/>
      <c r="AJ1025" s="113"/>
      <c r="AK1025" s="113"/>
      <c r="AL1025" s="113"/>
      <c r="AM1025" s="113"/>
      <c r="AN1025" s="113"/>
      <c r="AO1025" s="113"/>
      <c r="AP1025" s="113"/>
      <c r="AQ1025" s="113"/>
      <c r="AR1025" s="113"/>
      <c r="AS1025" s="113"/>
      <c r="AT1025" s="113"/>
      <c r="AU1025" s="113"/>
      <c r="AV1025" s="113"/>
      <c r="AW1025" s="113"/>
      <c r="AX1025" s="113"/>
      <c r="AY1025" s="113"/>
      <c r="AZ1025" s="113"/>
      <c r="BA1025" s="113"/>
      <c r="BB1025" s="113"/>
      <c r="BC1025" s="113"/>
      <c r="BD1025" s="113"/>
      <c r="BE1025" s="113"/>
      <c r="BF1025" s="113"/>
      <c r="BG1025" s="113"/>
      <c r="BH1025" s="113"/>
      <c r="BI1025" s="113"/>
      <c r="BJ1025" s="113"/>
      <c r="BK1025" s="113"/>
      <c r="BL1025" s="113"/>
      <c r="BM1025" s="113"/>
      <c r="BN1025" s="113"/>
      <c r="BO1025" s="113"/>
      <c r="BP1025" s="113"/>
      <c r="BQ1025" s="113"/>
      <c r="BR1025" s="113"/>
      <c r="BS1025" s="113"/>
      <c r="BT1025" s="113"/>
      <c r="BU1025" s="113"/>
      <c r="BV1025" s="113"/>
      <c r="BW1025" s="113"/>
      <c r="BX1025" s="113"/>
      <c r="BY1025" s="113"/>
      <c r="BZ1025" s="113"/>
      <c r="CA1025" s="113"/>
      <c r="CB1025" s="113"/>
      <c r="CC1025" s="113"/>
      <c r="CD1025" s="113"/>
      <c r="CE1025" s="113"/>
      <c r="CF1025" s="113"/>
      <c r="CG1025" s="113"/>
      <c r="CH1025" s="113"/>
      <c r="CI1025" s="113"/>
      <c r="CJ1025" s="113"/>
      <c r="CK1025" s="113"/>
      <c r="CL1025" s="113"/>
      <c r="CM1025" s="113"/>
      <c r="CN1025" s="113"/>
      <c r="CO1025" s="113"/>
      <c r="CP1025" s="113"/>
      <c r="CQ1025" s="113"/>
      <c r="CR1025" s="113"/>
      <c r="CS1025" s="113"/>
      <c r="CT1025" s="113"/>
      <c r="CU1025" s="113"/>
      <c r="CV1025" s="113"/>
      <c r="CW1025" s="113"/>
      <c r="CX1025" s="113"/>
      <c r="CY1025" s="113"/>
      <c r="CZ1025" s="113"/>
      <c r="DA1025" s="113"/>
      <c r="DB1025" s="113"/>
      <c r="DC1025" s="113"/>
      <c r="DD1025" s="113"/>
      <c r="DE1025" s="113"/>
      <c r="DF1025" s="113"/>
      <c r="DG1025" s="113"/>
      <c r="DH1025" s="113"/>
      <c r="DI1025" s="113"/>
      <c r="DJ1025" s="113"/>
      <c r="DK1025" s="113"/>
      <c r="DL1025" s="113"/>
      <c r="DM1025" s="113"/>
      <c r="DN1025" s="113"/>
      <c r="DO1025" s="113"/>
      <c r="DP1025" s="113"/>
      <c r="DQ1025" s="113"/>
      <c r="DR1025" s="113"/>
      <c r="DS1025" s="113"/>
      <c r="DT1025" s="113"/>
      <c r="DU1025" s="113"/>
      <c r="DV1025" s="113"/>
      <c r="DW1025" s="113"/>
      <c r="DX1025" s="113"/>
      <c r="DY1025" s="113"/>
      <c r="DZ1025" s="113"/>
      <c r="EA1025" s="113"/>
      <c r="EB1025" s="113"/>
      <c r="EC1025" s="113"/>
      <c r="ED1025" s="113"/>
      <c r="EE1025" s="113"/>
      <c r="EF1025" s="113"/>
      <c r="EG1025" s="113"/>
      <c r="EH1025" s="113"/>
      <c r="EI1025" s="113"/>
      <c r="EJ1025" s="113"/>
      <c r="EK1025" s="113"/>
      <c r="EL1025" s="113"/>
      <c r="EM1025" s="113"/>
      <c r="EN1025" s="113"/>
      <c r="EO1025" s="113"/>
      <c r="EP1025" s="113"/>
      <c r="EQ1025" s="113"/>
      <c r="ER1025" s="113"/>
    </row>
    <row r="1026" spans="1:148">
      <c r="A1026" s="113"/>
      <c r="B1026" s="113"/>
      <c r="S1026" s="113"/>
      <c r="T1026" s="113"/>
      <c r="U1026" s="113"/>
      <c r="V1026" s="113"/>
      <c r="W1026" s="113"/>
      <c r="X1026" s="113"/>
      <c r="Y1026" s="113"/>
      <c r="Z1026" s="113"/>
      <c r="AA1026" s="113"/>
      <c r="AB1026" s="113"/>
      <c r="AC1026" s="113"/>
      <c r="AD1026" s="113"/>
      <c r="AE1026" s="113"/>
      <c r="AF1026" s="113"/>
      <c r="AG1026" s="113"/>
      <c r="AH1026" s="113"/>
      <c r="AI1026" s="113"/>
      <c r="AJ1026" s="113"/>
      <c r="AK1026" s="113"/>
      <c r="AL1026" s="113"/>
      <c r="AM1026" s="113"/>
      <c r="AN1026" s="113"/>
      <c r="AO1026" s="113"/>
      <c r="AP1026" s="113"/>
      <c r="AQ1026" s="113"/>
      <c r="AR1026" s="113"/>
      <c r="AS1026" s="113"/>
      <c r="AT1026" s="113"/>
      <c r="AU1026" s="113"/>
      <c r="AV1026" s="113"/>
      <c r="AW1026" s="113"/>
      <c r="AX1026" s="113"/>
      <c r="AY1026" s="113"/>
      <c r="AZ1026" s="113"/>
      <c r="BA1026" s="113"/>
      <c r="BB1026" s="113"/>
      <c r="BC1026" s="113"/>
      <c r="BD1026" s="113"/>
      <c r="BE1026" s="113"/>
      <c r="BF1026" s="113"/>
      <c r="BG1026" s="113"/>
      <c r="BH1026" s="113"/>
      <c r="BI1026" s="113"/>
      <c r="BJ1026" s="113"/>
      <c r="BK1026" s="113"/>
      <c r="BL1026" s="113"/>
      <c r="BM1026" s="113"/>
      <c r="BN1026" s="113"/>
      <c r="BO1026" s="113"/>
      <c r="BP1026" s="113"/>
      <c r="BQ1026" s="113"/>
      <c r="BR1026" s="113"/>
      <c r="BS1026" s="113"/>
      <c r="BT1026" s="113"/>
      <c r="BU1026" s="113"/>
      <c r="BV1026" s="113"/>
      <c r="BW1026" s="113"/>
      <c r="BX1026" s="113"/>
      <c r="BY1026" s="113"/>
      <c r="BZ1026" s="113"/>
      <c r="CA1026" s="113"/>
      <c r="CB1026" s="113"/>
      <c r="CC1026" s="113"/>
      <c r="CD1026" s="113"/>
      <c r="CE1026" s="113"/>
      <c r="CF1026" s="113"/>
      <c r="CG1026" s="113"/>
      <c r="CH1026" s="113"/>
      <c r="CI1026" s="113"/>
      <c r="CJ1026" s="113"/>
      <c r="CK1026" s="113"/>
      <c r="CL1026" s="113"/>
      <c r="CM1026" s="113"/>
      <c r="CN1026" s="113"/>
      <c r="CO1026" s="113"/>
      <c r="CP1026" s="113"/>
      <c r="CQ1026" s="113"/>
      <c r="CR1026" s="113"/>
      <c r="CS1026" s="113"/>
      <c r="CT1026" s="113"/>
      <c r="CU1026" s="113"/>
      <c r="CV1026" s="113"/>
      <c r="CW1026" s="113"/>
      <c r="CX1026" s="113"/>
      <c r="CY1026" s="113"/>
      <c r="CZ1026" s="113"/>
      <c r="DA1026" s="113"/>
      <c r="DB1026" s="113"/>
      <c r="DC1026" s="113"/>
      <c r="DD1026" s="113"/>
      <c r="DE1026" s="113"/>
      <c r="DF1026" s="113"/>
      <c r="DG1026" s="113"/>
      <c r="DH1026" s="113"/>
      <c r="DI1026" s="113"/>
      <c r="DJ1026" s="113"/>
      <c r="DK1026" s="113"/>
      <c r="DL1026" s="113"/>
      <c r="DM1026" s="113"/>
      <c r="DN1026" s="113"/>
      <c r="DO1026" s="113"/>
      <c r="DP1026" s="113"/>
      <c r="DQ1026" s="113"/>
      <c r="DR1026" s="113"/>
      <c r="DS1026" s="113"/>
      <c r="DT1026" s="113"/>
      <c r="DU1026" s="113"/>
      <c r="DV1026" s="113"/>
      <c r="DW1026" s="113"/>
      <c r="DX1026" s="113"/>
      <c r="DY1026" s="113"/>
      <c r="DZ1026" s="113"/>
      <c r="EA1026" s="113"/>
      <c r="EB1026" s="113"/>
      <c r="EC1026" s="113"/>
      <c r="ED1026" s="113"/>
      <c r="EE1026" s="113"/>
      <c r="EF1026" s="113"/>
      <c r="EG1026" s="113"/>
      <c r="EH1026" s="113"/>
      <c r="EI1026" s="113"/>
      <c r="EJ1026" s="113"/>
      <c r="EK1026" s="113"/>
      <c r="EL1026" s="113"/>
      <c r="EM1026" s="113"/>
      <c r="EN1026" s="113"/>
      <c r="EO1026" s="113"/>
      <c r="EP1026" s="113"/>
      <c r="EQ1026" s="113"/>
      <c r="ER1026" s="113"/>
    </row>
    <row r="1027" spans="1:148">
      <c r="A1027" s="113"/>
      <c r="B1027" s="113"/>
      <c r="S1027" s="113"/>
      <c r="T1027" s="113"/>
      <c r="U1027" s="113"/>
      <c r="V1027" s="113"/>
      <c r="W1027" s="113"/>
      <c r="X1027" s="113"/>
      <c r="Y1027" s="113"/>
      <c r="Z1027" s="113"/>
      <c r="AA1027" s="113"/>
      <c r="AB1027" s="113"/>
      <c r="AC1027" s="113"/>
      <c r="AD1027" s="113"/>
      <c r="AE1027" s="113"/>
      <c r="AF1027" s="113"/>
      <c r="AG1027" s="113"/>
      <c r="AH1027" s="113"/>
      <c r="AI1027" s="113"/>
      <c r="AJ1027" s="113"/>
      <c r="AK1027" s="113"/>
      <c r="AL1027" s="113"/>
      <c r="AM1027" s="113"/>
      <c r="AN1027" s="113"/>
      <c r="AO1027" s="113"/>
      <c r="AP1027" s="113"/>
      <c r="AQ1027" s="113"/>
      <c r="AR1027" s="113"/>
      <c r="AS1027" s="113"/>
      <c r="AT1027" s="113"/>
      <c r="AU1027" s="113"/>
      <c r="AV1027" s="113"/>
      <c r="AW1027" s="113"/>
      <c r="AX1027" s="113"/>
      <c r="AY1027" s="113"/>
      <c r="AZ1027" s="113"/>
      <c r="BA1027" s="113"/>
      <c r="BB1027" s="113"/>
      <c r="BC1027" s="113"/>
      <c r="BD1027" s="113"/>
      <c r="BE1027" s="113"/>
      <c r="BF1027" s="113"/>
      <c r="BG1027" s="113"/>
      <c r="BH1027" s="113"/>
      <c r="BI1027" s="113"/>
      <c r="BJ1027" s="113"/>
      <c r="BK1027" s="113"/>
      <c r="BL1027" s="113"/>
      <c r="BM1027" s="113"/>
      <c r="BN1027" s="113"/>
      <c r="BO1027" s="113"/>
      <c r="BP1027" s="113"/>
      <c r="BQ1027" s="113"/>
      <c r="BR1027" s="113"/>
      <c r="BS1027" s="113"/>
      <c r="BT1027" s="113"/>
      <c r="BU1027" s="113"/>
      <c r="BV1027" s="113"/>
      <c r="BW1027" s="113"/>
      <c r="BX1027" s="113"/>
      <c r="BY1027" s="113"/>
      <c r="BZ1027" s="113"/>
      <c r="CA1027" s="113"/>
      <c r="CB1027" s="113"/>
      <c r="CC1027" s="113"/>
      <c r="CD1027" s="113"/>
      <c r="CE1027" s="113"/>
      <c r="CF1027" s="113"/>
      <c r="CG1027" s="113"/>
      <c r="CH1027" s="113"/>
      <c r="CI1027" s="113"/>
      <c r="CJ1027" s="113"/>
      <c r="CK1027" s="113"/>
      <c r="CL1027" s="113"/>
      <c r="CM1027" s="113"/>
      <c r="CN1027" s="113"/>
      <c r="CO1027" s="113"/>
      <c r="CP1027" s="113"/>
      <c r="CQ1027" s="113"/>
      <c r="CR1027" s="113"/>
      <c r="CS1027" s="113"/>
      <c r="CT1027" s="113"/>
      <c r="CU1027" s="113"/>
      <c r="CV1027" s="113"/>
      <c r="CW1027" s="113"/>
      <c r="CX1027" s="113"/>
      <c r="CY1027" s="113"/>
      <c r="CZ1027" s="113"/>
      <c r="DA1027" s="113"/>
      <c r="DB1027" s="113"/>
      <c r="DC1027" s="113"/>
      <c r="DD1027" s="113"/>
      <c r="DE1027" s="113"/>
      <c r="DF1027" s="113"/>
      <c r="DG1027" s="113"/>
      <c r="DH1027" s="113"/>
      <c r="DI1027" s="113"/>
      <c r="DJ1027" s="113"/>
      <c r="DK1027" s="113"/>
      <c r="DL1027" s="113"/>
      <c r="DM1027" s="113"/>
      <c r="DN1027" s="113"/>
      <c r="DO1027" s="113"/>
      <c r="DP1027" s="113"/>
      <c r="DQ1027" s="113"/>
      <c r="DR1027" s="113"/>
      <c r="DS1027" s="113"/>
      <c r="DT1027" s="113"/>
      <c r="DU1027" s="113"/>
      <c r="DV1027" s="113"/>
      <c r="DW1027" s="113"/>
      <c r="DX1027" s="113"/>
      <c r="DY1027" s="113"/>
      <c r="DZ1027" s="113"/>
      <c r="EA1027" s="113"/>
      <c r="EB1027" s="113"/>
      <c r="EC1027" s="113"/>
      <c r="ED1027" s="113"/>
      <c r="EE1027" s="113"/>
      <c r="EF1027" s="113"/>
      <c r="EG1027" s="113"/>
      <c r="EH1027" s="113"/>
      <c r="EI1027" s="113"/>
      <c r="EJ1027" s="113"/>
      <c r="EK1027" s="113"/>
      <c r="EL1027" s="113"/>
      <c r="EM1027" s="113"/>
      <c r="EN1027" s="113"/>
      <c r="EO1027" s="113"/>
      <c r="EP1027" s="113"/>
      <c r="EQ1027" s="113"/>
      <c r="ER1027" s="113"/>
    </row>
    <row r="1028" spans="1:148">
      <c r="A1028" s="113"/>
      <c r="B1028" s="113"/>
      <c r="S1028" s="113"/>
      <c r="T1028" s="113"/>
      <c r="U1028" s="113"/>
      <c r="V1028" s="113"/>
      <c r="W1028" s="113"/>
      <c r="X1028" s="113"/>
      <c r="Y1028" s="113"/>
      <c r="Z1028" s="113"/>
      <c r="AA1028" s="113"/>
      <c r="AB1028" s="113"/>
      <c r="AC1028" s="113"/>
      <c r="AD1028" s="113"/>
      <c r="AE1028" s="113"/>
      <c r="AF1028" s="113"/>
      <c r="AG1028" s="113"/>
      <c r="AH1028" s="113"/>
      <c r="AI1028" s="113"/>
      <c r="AJ1028" s="113"/>
      <c r="AK1028" s="113"/>
      <c r="AL1028" s="113"/>
      <c r="AM1028" s="113"/>
      <c r="AN1028" s="113"/>
      <c r="AO1028" s="113"/>
      <c r="AP1028" s="113"/>
      <c r="AQ1028" s="113"/>
      <c r="AR1028" s="113"/>
      <c r="AS1028" s="113"/>
      <c r="AT1028" s="113"/>
      <c r="AU1028" s="113"/>
      <c r="AV1028" s="113"/>
      <c r="AW1028" s="113"/>
      <c r="AX1028" s="113"/>
      <c r="AY1028" s="113"/>
      <c r="AZ1028" s="113"/>
      <c r="BA1028" s="113"/>
      <c r="BB1028" s="113"/>
      <c r="BC1028" s="113"/>
      <c r="BD1028" s="113"/>
      <c r="BE1028" s="113"/>
      <c r="BF1028" s="113"/>
      <c r="BG1028" s="113"/>
      <c r="BH1028" s="113"/>
      <c r="BI1028" s="113"/>
      <c r="BJ1028" s="113"/>
      <c r="BK1028" s="113"/>
      <c r="BL1028" s="113"/>
      <c r="BM1028" s="113"/>
      <c r="BN1028" s="113"/>
      <c r="BO1028" s="113"/>
      <c r="BP1028" s="113"/>
      <c r="BQ1028" s="113"/>
      <c r="BR1028" s="113"/>
      <c r="BS1028" s="113"/>
      <c r="BT1028" s="113"/>
      <c r="BU1028" s="113"/>
      <c r="BV1028" s="113"/>
      <c r="BW1028" s="113"/>
      <c r="BX1028" s="113"/>
      <c r="BY1028" s="113"/>
      <c r="BZ1028" s="113"/>
      <c r="CA1028" s="113"/>
      <c r="CB1028" s="113"/>
      <c r="CC1028" s="113"/>
      <c r="CD1028" s="113"/>
      <c r="CE1028" s="113"/>
      <c r="CF1028" s="113"/>
      <c r="CG1028" s="113"/>
      <c r="CH1028" s="113"/>
      <c r="CI1028" s="113"/>
      <c r="CJ1028" s="113"/>
      <c r="CK1028" s="113"/>
      <c r="CL1028" s="113"/>
      <c r="CM1028" s="113"/>
      <c r="CN1028" s="113"/>
      <c r="CO1028" s="113"/>
      <c r="CP1028" s="113"/>
      <c r="CQ1028" s="113"/>
      <c r="CR1028" s="113"/>
      <c r="CS1028" s="113"/>
      <c r="CT1028" s="113"/>
      <c r="CU1028" s="113"/>
      <c r="CV1028" s="113"/>
      <c r="CW1028" s="113"/>
      <c r="CX1028" s="113"/>
      <c r="CY1028" s="113"/>
      <c r="CZ1028" s="113"/>
      <c r="DA1028" s="113"/>
      <c r="DB1028" s="113"/>
      <c r="DC1028" s="113"/>
      <c r="DD1028" s="113"/>
      <c r="DE1028" s="113"/>
      <c r="DF1028" s="113"/>
      <c r="DG1028" s="113"/>
      <c r="DH1028" s="113"/>
      <c r="DI1028" s="113"/>
      <c r="DJ1028" s="113"/>
      <c r="DK1028" s="113"/>
      <c r="DL1028" s="113"/>
      <c r="DM1028" s="113"/>
      <c r="DN1028" s="113"/>
      <c r="DO1028" s="113"/>
      <c r="DP1028" s="113"/>
      <c r="DQ1028" s="113"/>
      <c r="DR1028" s="113"/>
      <c r="DS1028" s="113"/>
      <c r="DT1028" s="113"/>
      <c r="DU1028" s="113"/>
      <c r="DV1028" s="113"/>
      <c r="DW1028" s="113"/>
      <c r="DX1028" s="113"/>
      <c r="DY1028" s="113"/>
      <c r="DZ1028" s="113"/>
      <c r="EA1028" s="113"/>
      <c r="EB1028" s="113"/>
      <c r="EC1028" s="113"/>
      <c r="ED1028" s="113"/>
      <c r="EE1028" s="113"/>
      <c r="EF1028" s="113"/>
      <c r="EG1028" s="113"/>
      <c r="EH1028" s="113"/>
      <c r="EI1028" s="113"/>
      <c r="EJ1028" s="113"/>
      <c r="EK1028" s="113"/>
      <c r="EL1028" s="113"/>
      <c r="EM1028" s="113"/>
      <c r="EN1028" s="113"/>
      <c r="EO1028" s="113"/>
      <c r="EP1028" s="113"/>
      <c r="EQ1028" s="113"/>
      <c r="ER1028" s="113"/>
    </row>
    <row r="1029" spans="1:148">
      <c r="A1029" s="113"/>
      <c r="B1029" s="113"/>
      <c r="S1029" s="113"/>
      <c r="T1029" s="113"/>
      <c r="U1029" s="113"/>
      <c r="V1029" s="113"/>
      <c r="W1029" s="113"/>
      <c r="X1029" s="113"/>
      <c r="Y1029" s="113"/>
      <c r="Z1029" s="113"/>
      <c r="AA1029" s="113"/>
      <c r="AB1029" s="113"/>
      <c r="AC1029" s="113"/>
      <c r="AD1029" s="113"/>
      <c r="AE1029" s="113"/>
      <c r="AF1029" s="113"/>
      <c r="AG1029" s="113"/>
      <c r="AH1029" s="113"/>
      <c r="AI1029" s="113"/>
      <c r="AJ1029" s="113"/>
      <c r="AK1029" s="113"/>
      <c r="AL1029" s="113"/>
      <c r="AM1029" s="113"/>
      <c r="AN1029" s="113"/>
      <c r="AO1029" s="113"/>
      <c r="AP1029" s="113"/>
      <c r="AQ1029" s="113"/>
      <c r="AR1029" s="113"/>
      <c r="AS1029" s="113"/>
      <c r="AT1029" s="113"/>
      <c r="AU1029" s="113"/>
      <c r="AV1029" s="113"/>
      <c r="AW1029" s="113"/>
      <c r="AX1029" s="113"/>
      <c r="AY1029" s="113"/>
      <c r="AZ1029" s="113"/>
      <c r="BA1029" s="113"/>
      <c r="BB1029" s="113"/>
      <c r="BC1029" s="113"/>
      <c r="BD1029" s="113"/>
      <c r="BE1029" s="113"/>
      <c r="BF1029" s="113"/>
      <c r="BG1029" s="113"/>
      <c r="BH1029" s="113"/>
      <c r="BI1029" s="113"/>
      <c r="BJ1029" s="113"/>
      <c r="BK1029" s="113"/>
      <c r="BL1029" s="113"/>
      <c r="BM1029" s="113"/>
      <c r="BN1029" s="113"/>
      <c r="BO1029" s="113"/>
      <c r="BP1029" s="113"/>
      <c r="BQ1029" s="113"/>
      <c r="BR1029" s="113"/>
      <c r="BS1029" s="113"/>
      <c r="BT1029" s="113"/>
      <c r="BU1029" s="113"/>
      <c r="BV1029" s="113"/>
      <c r="BW1029" s="113"/>
      <c r="BX1029" s="113"/>
      <c r="BY1029" s="113"/>
      <c r="BZ1029" s="113"/>
      <c r="CA1029" s="113"/>
      <c r="CB1029" s="113"/>
      <c r="CC1029" s="113"/>
      <c r="CD1029" s="113"/>
      <c r="CE1029" s="113"/>
      <c r="CF1029" s="113"/>
      <c r="CG1029" s="113"/>
      <c r="CH1029" s="113"/>
      <c r="CI1029" s="113"/>
      <c r="CJ1029" s="113"/>
      <c r="CK1029" s="113"/>
      <c r="CL1029" s="113"/>
      <c r="CM1029" s="113"/>
      <c r="CN1029" s="113"/>
      <c r="CO1029" s="113"/>
      <c r="CP1029" s="113"/>
      <c r="CQ1029" s="113"/>
      <c r="CR1029" s="113"/>
      <c r="CS1029" s="113"/>
      <c r="CT1029" s="113"/>
      <c r="CU1029" s="113"/>
      <c r="CV1029" s="113"/>
      <c r="CW1029" s="113"/>
      <c r="CX1029" s="113"/>
      <c r="CY1029" s="113"/>
      <c r="CZ1029" s="113"/>
      <c r="DA1029" s="113"/>
      <c r="DB1029" s="113"/>
      <c r="DC1029" s="113"/>
      <c r="DD1029" s="113"/>
      <c r="DE1029" s="113"/>
      <c r="DF1029" s="113"/>
      <c r="DG1029" s="113"/>
      <c r="DH1029" s="113"/>
      <c r="DI1029" s="113"/>
      <c r="DJ1029" s="113"/>
      <c r="DK1029" s="113"/>
      <c r="DL1029" s="113"/>
      <c r="DM1029" s="113"/>
      <c r="DN1029" s="113"/>
      <c r="DO1029" s="113"/>
      <c r="DP1029" s="113"/>
      <c r="DQ1029" s="113"/>
      <c r="DR1029" s="113"/>
      <c r="DS1029" s="113"/>
      <c r="DT1029" s="113"/>
      <c r="DU1029" s="113"/>
      <c r="DV1029" s="113"/>
      <c r="DW1029" s="113"/>
      <c r="DX1029" s="113"/>
      <c r="DY1029" s="113"/>
      <c r="DZ1029" s="113"/>
      <c r="EA1029" s="113"/>
      <c r="EB1029" s="113"/>
      <c r="EC1029" s="113"/>
      <c r="ED1029" s="113"/>
      <c r="EE1029" s="113"/>
      <c r="EF1029" s="113"/>
      <c r="EG1029" s="113"/>
      <c r="EH1029" s="113"/>
      <c r="EI1029" s="113"/>
      <c r="EJ1029" s="113"/>
      <c r="EK1029" s="113"/>
      <c r="EL1029" s="113"/>
      <c r="EM1029" s="113"/>
      <c r="EN1029" s="113"/>
      <c r="EO1029" s="113"/>
      <c r="EP1029" s="113"/>
      <c r="EQ1029" s="113"/>
      <c r="ER1029" s="113"/>
    </row>
    <row r="1030" spans="1:148">
      <c r="A1030" s="113"/>
      <c r="B1030" s="113"/>
      <c r="S1030" s="113"/>
      <c r="T1030" s="113"/>
      <c r="U1030" s="113"/>
      <c r="V1030" s="113"/>
      <c r="W1030" s="113"/>
      <c r="X1030" s="113"/>
      <c r="Y1030" s="113"/>
      <c r="Z1030" s="113"/>
      <c r="AA1030" s="113"/>
      <c r="AB1030" s="113"/>
      <c r="AC1030" s="113"/>
      <c r="AD1030" s="113"/>
      <c r="AE1030" s="113"/>
      <c r="AF1030" s="113"/>
      <c r="AG1030" s="113"/>
      <c r="AH1030" s="113"/>
      <c r="AI1030" s="113"/>
      <c r="AJ1030" s="113"/>
      <c r="AK1030" s="113"/>
      <c r="AL1030" s="113"/>
      <c r="AM1030" s="113"/>
      <c r="AN1030" s="113"/>
      <c r="AO1030" s="113"/>
      <c r="AP1030" s="113"/>
      <c r="AQ1030" s="113"/>
      <c r="AR1030" s="113"/>
      <c r="AS1030" s="113"/>
      <c r="AT1030" s="113"/>
      <c r="AU1030" s="113"/>
      <c r="AV1030" s="113"/>
      <c r="AW1030" s="113"/>
      <c r="AX1030" s="113"/>
      <c r="AY1030" s="113"/>
      <c r="AZ1030" s="113"/>
      <c r="BA1030" s="113"/>
      <c r="BB1030" s="113"/>
      <c r="BC1030" s="113"/>
      <c r="BD1030" s="113"/>
      <c r="BE1030" s="113"/>
      <c r="BF1030" s="113"/>
      <c r="BG1030" s="113"/>
      <c r="BH1030" s="113"/>
      <c r="BI1030" s="113"/>
      <c r="BJ1030" s="113"/>
      <c r="BK1030" s="113"/>
      <c r="BL1030" s="113"/>
      <c r="BM1030" s="113"/>
      <c r="BN1030" s="113"/>
      <c r="BO1030" s="113"/>
      <c r="BP1030" s="113"/>
      <c r="BQ1030" s="113"/>
      <c r="BR1030" s="113"/>
      <c r="BS1030" s="113"/>
      <c r="BT1030" s="113"/>
      <c r="BU1030" s="113"/>
      <c r="BV1030" s="113"/>
      <c r="BW1030" s="113"/>
      <c r="BX1030" s="113"/>
      <c r="BY1030" s="113"/>
      <c r="BZ1030" s="113"/>
      <c r="CA1030" s="113"/>
      <c r="CB1030" s="113"/>
      <c r="CC1030" s="113"/>
      <c r="CD1030" s="113"/>
      <c r="CE1030" s="113"/>
      <c r="CF1030" s="113"/>
      <c r="CG1030" s="113"/>
      <c r="CH1030" s="113"/>
      <c r="CI1030" s="113"/>
      <c r="CJ1030" s="113"/>
      <c r="CK1030" s="113"/>
      <c r="CL1030" s="113"/>
      <c r="CM1030" s="113"/>
      <c r="CN1030" s="113"/>
      <c r="CO1030" s="113"/>
      <c r="CP1030" s="113"/>
      <c r="CQ1030" s="113"/>
      <c r="CR1030" s="113"/>
      <c r="CS1030" s="113"/>
      <c r="CT1030" s="113"/>
      <c r="CU1030" s="113"/>
      <c r="CV1030" s="113"/>
      <c r="CW1030" s="113"/>
      <c r="CX1030" s="113"/>
      <c r="CY1030" s="113"/>
      <c r="CZ1030" s="113"/>
      <c r="DA1030" s="113"/>
      <c r="DB1030" s="113"/>
      <c r="DC1030" s="113"/>
      <c r="DD1030" s="113"/>
      <c r="DE1030" s="113"/>
      <c r="DF1030" s="113"/>
      <c r="DG1030" s="113"/>
      <c r="DH1030" s="113"/>
      <c r="DI1030" s="113"/>
      <c r="DJ1030" s="113"/>
      <c r="DK1030" s="113"/>
      <c r="DL1030" s="113"/>
      <c r="DM1030" s="113"/>
      <c r="DN1030" s="113"/>
      <c r="DO1030" s="113"/>
      <c r="DP1030" s="113"/>
      <c r="DQ1030" s="113"/>
      <c r="DR1030" s="113"/>
      <c r="DS1030" s="113"/>
      <c r="DT1030" s="113"/>
      <c r="DU1030" s="113"/>
      <c r="DV1030" s="113"/>
      <c r="DW1030" s="113"/>
      <c r="DX1030" s="113"/>
      <c r="DY1030" s="113"/>
      <c r="DZ1030" s="113"/>
      <c r="EA1030" s="113"/>
      <c r="EB1030" s="113"/>
      <c r="EC1030" s="113"/>
      <c r="ED1030" s="113"/>
      <c r="EE1030" s="113"/>
      <c r="EF1030" s="113"/>
      <c r="EG1030" s="113"/>
      <c r="EH1030" s="113"/>
      <c r="EI1030" s="113"/>
      <c r="EJ1030" s="113"/>
      <c r="EK1030" s="113"/>
      <c r="EL1030" s="113"/>
      <c r="EM1030" s="113"/>
      <c r="EN1030" s="113"/>
      <c r="EO1030" s="113"/>
      <c r="EP1030" s="113"/>
      <c r="EQ1030" s="113"/>
      <c r="ER1030" s="113"/>
    </row>
    <row r="1031" spans="1:148">
      <c r="A1031" s="113"/>
      <c r="B1031" s="113"/>
      <c r="S1031" s="113"/>
      <c r="T1031" s="113"/>
      <c r="U1031" s="113"/>
      <c r="V1031" s="113"/>
      <c r="W1031" s="113"/>
      <c r="X1031" s="113"/>
      <c r="Y1031" s="113"/>
      <c r="Z1031" s="113"/>
      <c r="AA1031" s="113"/>
      <c r="AB1031" s="113"/>
      <c r="AC1031" s="113"/>
      <c r="AD1031" s="113"/>
      <c r="AE1031" s="113"/>
      <c r="AF1031" s="113"/>
      <c r="AG1031" s="113"/>
      <c r="AH1031" s="113"/>
      <c r="AI1031" s="113"/>
      <c r="AJ1031" s="113"/>
      <c r="AK1031" s="113"/>
      <c r="AL1031" s="113"/>
      <c r="AM1031" s="113"/>
      <c r="AN1031" s="113"/>
      <c r="AO1031" s="113"/>
      <c r="AP1031" s="113"/>
      <c r="AQ1031" s="113"/>
      <c r="AR1031" s="113"/>
      <c r="AS1031" s="113"/>
      <c r="AT1031" s="113"/>
      <c r="AU1031" s="113"/>
      <c r="AV1031" s="113"/>
      <c r="AW1031" s="113"/>
      <c r="AX1031" s="113"/>
      <c r="AY1031" s="113"/>
      <c r="AZ1031" s="113"/>
      <c r="BA1031" s="113"/>
      <c r="BB1031" s="113"/>
      <c r="BC1031" s="113"/>
      <c r="BD1031" s="113"/>
      <c r="BE1031" s="113"/>
      <c r="BF1031" s="113"/>
      <c r="BG1031" s="113"/>
      <c r="BH1031" s="113"/>
      <c r="BI1031" s="113"/>
      <c r="BJ1031" s="113"/>
      <c r="BK1031" s="113"/>
      <c r="BL1031" s="113"/>
      <c r="BM1031" s="113"/>
      <c r="BN1031" s="113"/>
      <c r="BO1031" s="113"/>
      <c r="BP1031" s="113"/>
      <c r="BQ1031" s="113"/>
      <c r="BR1031" s="113"/>
      <c r="BS1031" s="113"/>
      <c r="BT1031" s="113"/>
      <c r="BU1031" s="113"/>
      <c r="BV1031" s="113"/>
      <c r="BW1031" s="113"/>
      <c r="BX1031" s="113"/>
      <c r="BY1031" s="113"/>
      <c r="BZ1031" s="113"/>
      <c r="CA1031" s="113"/>
      <c r="CB1031" s="113"/>
      <c r="CC1031" s="113"/>
      <c r="CD1031" s="113"/>
      <c r="CE1031" s="113"/>
      <c r="CF1031" s="113"/>
      <c r="CG1031" s="113"/>
      <c r="CH1031" s="113"/>
      <c r="CI1031" s="113"/>
      <c r="CJ1031" s="113"/>
      <c r="CK1031" s="113"/>
      <c r="CL1031" s="113"/>
      <c r="CM1031" s="113"/>
      <c r="CN1031" s="113"/>
      <c r="CO1031" s="113"/>
      <c r="CP1031" s="113"/>
      <c r="CQ1031" s="113"/>
      <c r="CR1031" s="113"/>
      <c r="CS1031" s="113"/>
      <c r="CT1031" s="113"/>
      <c r="CU1031" s="113"/>
      <c r="CV1031" s="113"/>
      <c r="CW1031" s="113"/>
      <c r="CX1031" s="113"/>
      <c r="CY1031" s="113"/>
      <c r="CZ1031" s="113"/>
      <c r="DA1031" s="113"/>
      <c r="DB1031" s="113"/>
      <c r="DC1031" s="113"/>
      <c r="DD1031" s="113"/>
      <c r="DE1031" s="113"/>
      <c r="DF1031" s="113"/>
      <c r="DG1031" s="113"/>
      <c r="DH1031" s="113"/>
      <c r="DI1031" s="113"/>
      <c r="DJ1031" s="113"/>
      <c r="DK1031" s="113"/>
      <c r="DL1031" s="113"/>
      <c r="DM1031" s="113"/>
      <c r="DN1031" s="113"/>
      <c r="DO1031" s="113"/>
      <c r="DP1031" s="113"/>
      <c r="DQ1031" s="113"/>
      <c r="DR1031" s="113"/>
      <c r="DS1031" s="113"/>
      <c r="DT1031" s="113"/>
      <c r="DU1031" s="113"/>
      <c r="DV1031" s="113"/>
      <c r="DW1031" s="113"/>
      <c r="DX1031" s="113"/>
      <c r="DY1031" s="113"/>
      <c r="DZ1031" s="113"/>
      <c r="EA1031" s="113"/>
      <c r="EB1031" s="113"/>
      <c r="EC1031" s="113"/>
      <c r="ED1031" s="113"/>
      <c r="EE1031" s="113"/>
      <c r="EF1031" s="113"/>
      <c r="EG1031" s="113"/>
      <c r="EH1031" s="113"/>
      <c r="EI1031" s="113"/>
      <c r="EJ1031" s="113"/>
      <c r="EK1031" s="113"/>
      <c r="EL1031" s="113"/>
      <c r="EM1031" s="113"/>
      <c r="EN1031" s="113"/>
      <c r="EO1031" s="113"/>
      <c r="EP1031" s="113"/>
      <c r="EQ1031" s="113"/>
      <c r="ER1031" s="113"/>
    </row>
    <row r="1032" spans="1:148">
      <c r="A1032" s="113"/>
      <c r="B1032" s="113"/>
      <c r="S1032" s="113"/>
      <c r="T1032" s="113"/>
      <c r="U1032" s="113"/>
      <c r="V1032" s="113"/>
      <c r="W1032" s="113"/>
      <c r="X1032" s="113"/>
      <c r="Y1032" s="113"/>
      <c r="Z1032" s="113"/>
      <c r="AA1032" s="113"/>
      <c r="AB1032" s="113"/>
      <c r="AC1032" s="113"/>
      <c r="AD1032" s="113"/>
      <c r="AE1032" s="113"/>
      <c r="AF1032" s="113"/>
      <c r="AG1032" s="113"/>
      <c r="AH1032" s="113"/>
      <c r="AI1032" s="113"/>
      <c r="AJ1032" s="113"/>
      <c r="AK1032" s="113"/>
      <c r="AL1032" s="113"/>
      <c r="AM1032" s="113"/>
      <c r="AN1032" s="113"/>
      <c r="AO1032" s="113"/>
      <c r="AP1032" s="113"/>
      <c r="AQ1032" s="113"/>
      <c r="AR1032" s="113"/>
      <c r="AS1032" s="113"/>
      <c r="AT1032" s="113"/>
      <c r="AU1032" s="113"/>
      <c r="AV1032" s="113"/>
      <c r="AW1032" s="113"/>
      <c r="AX1032" s="113"/>
      <c r="AY1032" s="113"/>
      <c r="AZ1032" s="113"/>
      <c r="BA1032" s="113"/>
      <c r="BB1032" s="113"/>
      <c r="BC1032" s="113"/>
      <c r="BD1032" s="113"/>
      <c r="BE1032" s="113"/>
      <c r="BF1032" s="113"/>
      <c r="BG1032" s="113"/>
      <c r="BH1032" s="113"/>
      <c r="BI1032" s="113"/>
      <c r="BJ1032" s="113"/>
      <c r="BK1032" s="113"/>
      <c r="BL1032" s="113"/>
      <c r="BM1032" s="113"/>
      <c r="BN1032" s="113"/>
      <c r="BO1032" s="113"/>
      <c r="BP1032" s="113"/>
      <c r="BQ1032" s="113"/>
      <c r="BR1032" s="113"/>
      <c r="BS1032" s="113"/>
      <c r="BT1032" s="113"/>
      <c r="BU1032" s="113"/>
      <c r="BV1032" s="113"/>
      <c r="BW1032" s="113"/>
      <c r="BX1032" s="113"/>
      <c r="BY1032" s="113"/>
      <c r="BZ1032" s="113"/>
      <c r="CA1032" s="113"/>
      <c r="CB1032" s="113"/>
      <c r="CC1032" s="113"/>
      <c r="CD1032" s="113"/>
      <c r="CE1032" s="113"/>
      <c r="CF1032" s="113"/>
      <c r="CG1032" s="113"/>
      <c r="CH1032" s="113"/>
      <c r="CI1032" s="113"/>
      <c r="CJ1032" s="113"/>
      <c r="CK1032" s="113"/>
      <c r="CL1032" s="113"/>
      <c r="CM1032" s="113"/>
      <c r="CN1032" s="113"/>
      <c r="CO1032" s="113"/>
      <c r="CP1032" s="113"/>
      <c r="CQ1032" s="113"/>
      <c r="CR1032" s="113"/>
      <c r="CS1032" s="113"/>
      <c r="CT1032" s="113"/>
      <c r="CU1032" s="113"/>
      <c r="CV1032" s="113"/>
      <c r="CW1032" s="113"/>
      <c r="CX1032" s="113"/>
      <c r="CY1032" s="113"/>
      <c r="CZ1032" s="113"/>
      <c r="DA1032" s="113"/>
      <c r="DB1032" s="113"/>
      <c r="DC1032" s="113"/>
      <c r="DD1032" s="113"/>
      <c r="DE1032" s="113"/>
      <c r="DF1032" s="113"/>
      <c r="DG1032" s="113"/>
      <c r="DH1032" s="113"/>
      <c r="DI1032" s="113"/>
      <c r="DJ1032" s="113"/>
      <c r="DK1032" s="113"/>
      <c r="DL1032" s="113"/>
      <c r="DM1032" s="113"/>
      <c r="DN1032" s="113"/>
      <c r="DO1032" s="113"/>
      <c r="DP1032" s="113"/>
      <c r="DQ1032" s="113"/>
      <c r="DR1032" s="113"/>
      <c r="DS1032" s="113"/>
      <c r="DT1032" s="113"/>
      <c r="DU1032" s="113"/>
      <c r="DV1032" s="113"/>
      <c r="DW1032" s="113"/>
      <c r="DX1032" s="113"/>
      <c r="DY1032" s="113"/>
      <c r="DZ1032" s="113"/>
      <c r="EA1032" s="113"/>
      <c r="EB1032" s="113"/>
      <c r="EC1032" s="113"/>
      <c r="ED1032" s="113"/>
      <c r="EE1032" s="113"/>
      <c r="EF1032" s="113"/>
      <c r="EG1032" s="113"/>
      <c r="EH1032" s="113"/>
      <c r="EI1032" s="113"/>
      <c r="EJ1032" s="113"/>
      <c r="EK1032" s="113"/>
      <c r="EL1032" s="113"/>
      <c r="EM1032" s="113"/>
      <c r="EN1032" s="113"/>
      <c r="EO1032" s="113"/>
      <c r="EP1032" s="113"/>
      <c r="EQ1032" s="113"/>
      <c r="ER1032" s="113"/>
    </row>
    <row r="1033" spans="1:148">
      <c r="A1033" s="113"/>
      <c r="B1033" s="113"/>
      <c r="S1033" s="113"/>
      <c r="T1033" s="113"/>
      <c r="U1033" s="113"/>
      <c r="V1033" s="113"/>
      <c r="W1033" s="113"/>
      <c r="X1033" s="113"/>
      <c r="Y1033" s="113"/>
      <c r="Z1033" s="113"/>
      <c r="AA1033" s="113"/>
      <c r="AB1033" s="113"/>
      <c r="AC1033" s="113"/>
      <c r="AD1033" s="113"/>
      <c r="AE1033" s="113"/>
      <c r="AF1033" s="113"/>
      <c r="AG1033" s="113"/>
      <c r="AH1033" s="113"/>
      <c r="AI1033" s="113"/>
      <c r="AJ1033" s="113"/>
      <c r="AK1033" s="113"/>
      <c r="AL1033" s="113"/>
      <c r="AM1033" s="113"/>
      <c r="AN1033" s="113"/>
      <c r="AO1033" s="113"/>
      <c r="AP1033" s="113"/>
      <c r="AQ1033" s="113"/>
      <c r="AR1033" s="113"/>
      <c r="AS1033" s="113"/>
      <c r="AT1033" s="113"/>
      <c r="AU1033" s="113"/>
      <c r="AV1033" s="113"/>
      <c r="AW1033" s="113"/>
      <c r="AX1033" s="113"/>
      <c r="AY1033" s="113"/>
      <c r="AZ1033" s="113"/>
      <c r="BA1033" s="113"/>
      <c r="BB1033" s="113"/>
      <c r="BC1033" s="113"/>
      <c r="BD1033" s="113"/>
      <c r="BE1033" s="113"/>
      <c r="BF1033" s="113"/>
      <c r="BG1033" s="113"/>
      <c r="BH1033" s="113"/>
      <c r="BI1033" s="113"/>
      <c r="BJ1033" s="113"/>
      <c r="BK1033" s="113"/>
      <c r="BL1033" s="113"/>
      <c r="BM1033" s="113"/>
      <c r="BN1033" s="113"/>
      <c r="BO1033" s="113"/>
      <c r="BP1033" s="113"/>
      <c r="BQ1033" s="113"/>
      <c r="BR1033" s="113"/>
      <c r="BS1033" s="113"/>
      <c r="BT1033" s="113"/>
      <c r="BU1033" s="113"/>
      <c r="BV1033" s="113"/>
      <c r="BW1033" s="113"/>
      <c r="BX1033" s="113"/>
      <c r="BY1033" s="113"/>
      <c r="BZ1033" s="113"/>
      <c r="CA1033" s="113"/>
      <c r="CB1033" s="113"/>
      <c r="CC1033" s="113"/>
      <c r="CD1033" s="113"/>
      <c r="CE1033" s="113"/>
      <c r="CF1033" s="113"/>
      <c r="CG1033" s="113"/>
      <c r="CH1033" s="113"/>
      <c r="CI1033" s="113"/>
      <c r="CJ1033" s="113"/>
      <c r="CK1033" s="113"/>
      <c r="CL1033" s="113"/>
      <c r="CM1033" s="113"/>
      <c r="CN1033" s="113"/>
      <c r="CO1033" s="113"/>
      <c r="CP1033" s="113"/>
      <c r="CQ1033" s="113"/>
      <c r="CR1033" s="113"/>
      <c r="CS1033" s="113"/>
      <c r="CT1033" s="113"/>
      <c r="CU1033" s="113"/>
      <c r="CV1033" s="113"/>
      <c r="CW1033" s="113"/>
      <c r="CX1033" s="113"/>
      <c r="CY1033" s="113"/>
      <c r="CZ1033" s="113"/>
      <c r="DA1033" s="113"/>
      <c r="DB1033" s="113"/>
      <c r="DC1033" s="113"/>
      <c r="DD1033" s="113"/>
      <c r="DE1033" s="113"/>
      <c r="DF1033" s="113"/>
      <c r="DG1033" s="113"/>
      <c r="DH1033" s="113"/>
      <c r="DI1033" s="113"/>
      <c r="DJ1033" s="113"/>
      <c r="DK1033" s="113"/>
      <c r="DL1033" s="113"/>
      <c r="DM1033" s="113"/>
      <c r="DN1033" s="113"/>
      <c r="DO1033" s="113"/>
      <c r="DP1033" s="113"/>
      <c r="DQ1033" s="113"/>
      <c r="DR1033" s="113"/>
      <c r="DS1033" s="113"/>
      <c r="DT1033" s="113"/>
      <c r="DU1033" s="113"/>
      <c r="DV1033" s="113"/>
      <c r="DW1033" s="113"/>
      <c r="DX1033" s="113"/>
      <c r="DY1033" s="113"/>
      <c r="DZ1033" s="113"/>
      <c r="EA1033" s="113"/>
      <c r="EB1033" s="113"/>
      <c r="EC1033" s="113"/>
      <c r="ED1033" s="113"/>
      <c r="EE1033" s="113"/>
      <c r="EF1033" s="113"/>
      <c r="EG1033" s="113"/>
      <c r="EH1033" s="113"/>
      <c r="EI1033" s="113"/>
      <c r="EJ1033" s="113"/>
      <c r="EK1033" s="113"/>
      <c r="EL1033" s="113"/>
      <c r="EM1033" s="113"/>
      <c r="EN1033" s="113"/>
      <c r="EO1033" s="113"/>
      <c r="EP1033" s="113"/>
      <c r="EQ1033" s="113"/>
      <c r="ER1033" s="113"/>
    </row>
    <row r="1034" spans="1:148">
      <c r="A1034" s="113"/>
      <c r="B1034" s="113"/>
      <c r="S1034" s="113"/>
      <c r="T1034" s="113"/>
      <c r="U1034" s="113"/>
      <c r="V1034" s="113"/>
      <c r="W1034" s="113"/>
      <c r="X1034" s="113"/>
      <c r="Y1034" s="113"/>
      <c r="Z1034" s="113"/>
      <c r="AA1034" s="113"/>
      <c r="AB1034" s="113"/>
      <c r="AC1034" s="113"/>
      <c r="AD1034" s="113"/>
      <c r="AE1034" s="113"/>
      <c r="AF1034" s="113"/>
      <c r="AG1034" s="113"/>
      <c r="AH1034" s="113"/>
      <c r="AI1034" s="113"/>
      <c r="AJ1034" s="113"/>
      <c r="AK1034" s="113"/>
      <c r="AL1034" s="113"/>
      <c r="AM1034" s="113"/>
      <c r="AN1034" s="113"/>
      <c r="AO1034" s="113"/>
      <c r="AP1034" s="113"/>
      <c r="AQ1034" s="113"/>
      <c r="AR1034" s="113"/>
      <c r="AS1034" s="113"/>
      <c r="AT1034" s="113"/>
      <c r="AU1034" s="113"/>
      <c r="AV1034" s="113"/>
      <c r="AW1034" s="113"/>
      <c r="AX1034" s="113"/>
      <c r="AY1034" s="113"/>
      <c r="AZ1034" s="113"/>
      <c r="BA1034" s="113"/>
      <c r="BB1034" s="113"/>
      <c r="BC1034" s="113"/>
      <c r="BD1034" s="113"/>
      <c r="BE1034" s="113"/>
      <c r="BF1034" s="113"/>
      <c r="BG1034" s="113"/>
      <c r="BH1034" s="113"/>
      <c r="BI1034" s="113"/>
      <c r="BJ1034" s="113"/>
      <c r="BK1034" s="113"/>
      <c r="BL1034" s="113"/>
      <c r="BM1034" s="113"/>
      <c r="BN1034" s="113"/>
      <c r="BO1034" s="113"/>
      <c r="BP1034" s="113"/>
      <c r="BQ1034" s="113"/>
      <c r="BR1034" s="113"/>
      <c r="BS1034" s="113"/>
      <c r="BT1034" s="113"/>
      <c r="BU1034" s="113"/>
      <c r="BV1034" s="113"/>
      <c r="BW1034" s="113"/>
      <c r="BX1034" s="113"/>
      <c r="BY1034" s="113"/>
      <c r="BZ1034" s="113"/>
      <c r="CA1034" s="113"/>
      <c r="CB1034" s="113"/>
      <c r="CC1034" s="113"/>
      <c r="CD1034" s="113"/>
      <c r="CE1034" s="113"/>
      <c r="CF1034" s="113"/>
      <c r="CG1034" s="113"/>
      <c r="CH1034" s="113"/>
      <c r="CI1034" s="113"/>
      <c r="CJ1034" s="113"/>
      <c r="CK1034" s="113"/>
      <c r="CL1034" s="113"/>
      <c r="CM1034" s="113"/>
      <c r="CN1034" s="113"/>
      <c r="CO1034" s="113"/>
      <c r="CP1034" s="113"/>
      <c r="CQ1034" s="113"/>
      <c r="CR1034" s="113"/>
      <c r="CS1034" s="113"/>
      <c r="CT1034" s="113"/>
      <c r="CU1034" s="113"/>
      <c r="CV1034" s="113"/>
      <c r="CW1034" s="113"/>
      <c r="CX1034" s="113"/>
      <c r="CY1034" s="113"/>
      <c r="CZ1034" s="113"/>
      <c r="DA1034" s="113"/>
      <c r="DB1034" s="113"/>
      <c r="DC1034" s="113"/>
      <c r="DD1034" s="113"/>
      <c r="DE1034" s="113"/>
      <c r="DF1034" s="113"/>
      <c r="DG1034" s="113"/>
      <c r="DH1034" s="113"/>
      <c r="DI1034" s="113"/>
      <c r="DJ1034" s="113"/>
      <c r="DK1034" s="113"/>
      <c r="DL1034" s="113"/>
      <c r="DM1034" s="113"/>
      <c r="DN1034" s="113"/>
      <c r="DO1034" s="113"/>
      <c r="DP1034" s="113"/>
      <c r="DQ1034" s="113"/>
      <c r="DR1034" s="113"/>
      <c r="DS1034" s="113"/>
      <c r="DT1034" s="113"/>
      <c r="DU1034" s="113"/>
      <c r="DV1034" s="113"/>
      <c r="DW1034" s="113"/>
      <c r="DX1034" s="113"/>
      <c r="DY1034" s="113"/>
      <c r="DZ1034" s="113"/>
      <c r="EA1034" s="113"/>
      <c r="EB1034" s="113"/>
      <c r="EC1034" s="113"/>
      <c r="ED1034" s="113"/>
      <c r="EE1034" s="113"/>
      <c r="EF1034" s="113"/>
      <c r="EG1034" s="113"/>
      <c r="EH1034" s="113"/>
      <c r="EI1034" s="113"/>
      <c r="EJ1034" s="113"/>
      <c r="EK1034" s="113"/>
      <c r="EL1034" s="113"/>
      <c r="EM1034" s="113"/>
      <c r="EN1034" s="113"/>
      <c r="EO1034" s="113"/>
      <c r="EP1034" s="113"/>
      <c r="EQ1034" s="113"/>
      <c r="ER1034" s="113"/>
    </row>
    <row r="1035" spans="1:148">
      <c r="A1035" s="113"/>
      <c r="B1035" s="113"/>
      <c r="S1035" s="113"/>
      <c r="T1035" s="113"/>
      <c r="U1035" s="113"/>
      <c r="V1035" s="113"/>
      <c r="W1035" s="113"/>
      <c r="X1035" s="113"/>
      <c r="Y1035" s="113"/>
      <c r="Z1035" s="113"/>
      <c r="AA1035" s="113"/>
      <c r="AB1035" s="113"/>
      <c r="AC1035" s="113"/>
      <c r="AD1035" s="113"/>
      <c r="AE1035" s="113"/>
      <c r="AF1035" s="113"/>
      <c r="AG1035" s="113"/>
      <c r="AH1035" s="113"/>
      <c r="AI1035" s="113"/>
      <c r="AJ1035" s="113"/>
      <c r="AK1035" s="113"/>
      <c r="AL1035" s="113"/>
      <c r="AM1035" s="113"/>
      <c r="AN1035" s="113"/>
      <c r="AO1035" s="113"/>
      <c r="AP1035" s="113"/>
      <c r="AQ1035" s="113"/>
      <c r="AR1035" s="113"/>
      <c r="AS1035" s="113"/>
      <c r="AT1035" s="113"/>
      <c r="AU1035" s="113"/>
      <c r="AV1035" s="113"/>
      <c r="AW1035" s="113"/>
      <c r="AX1035" s="113"/>
      <c r="AY1035" s="113"/>
      <c r="AZ1035" s="113"/>
      <c r="BA1035" s="113"/>
      <c r="BB1035" s="113"/>
      <c r="BC1035" s="113"/>
      <c r="BD1035" s="113"/>
      <c r="BE1035" s="113"/>
      <c r="BF1035" s="113"/>
      <c r="BG1035" s="113"/>
      <c r="BH1035" s="113"/>
      <c r="BI1035" s="113"/>
      <c r="BJ1035" s="113"/>
      <c r="BK1035" s="113"/>
      <c r="BL1035" s="113"/>
      <c r="BM1035" s="113"/>
      <c r="BN1035" s="113"/>
      <c r="BO1035" s="113"/>
      <c r="BP1035" s="113"/>
      <c r="BQ1035" s="113"/>
      <c r="BR1035" s="113"/>
      <c r="BS1035" s="113"/>
      <c r="BT1035" s="113"/>
      <c r="BU1035" s="113"/>
      <c r="BV1035" s="113"/>
      <c r="BW1035" s="113"/>
      <c r="BX1035" s="113"/>
      <c r="BY1035" s="113"/>
      <c r="BZ1035" s="113"/>
      <c r="CA1035" s="113"/>
      <c r="CB1035" s="113"/>
      <c r="CC1035" s="113"/>
      <c r="CD1035" s="113"/>
      <c r="CE1035" s="113"/>
      <c r="CF1035" s="113"/>
      <c r="CG1035" s="113"/>
      <c r="CH1035" s="113"/>
      <c r="CI1035" s="113"/>
      <c r="CJ1035" s="113"/>
      <c r="CK1035" s="113"/>
      <c r="CL1035" s="113"/>
      <c r="CM1035" s="113"/>
      <c r="CN1035" s="113"/>
      <c r="CO1035" s="113"/>
      <c r="CP1035" s="113"/>
      <c r="CQ1035" s="113"/>
      <c r="CR1035" s="113"/>
      <c r="CS1035" s="113"/>
      <c r="CT1035" s="113"/>
      <c r="CU1035" s="113"/>
      <c r="CV1035" s="113"/>
      <c r="CW1035" s="113"/>
      <c r="CX1035" s="113"/>
      <c r="CY1035" s="113"/>
      <c r="CZ1035" s="113"/>
      <c r="DA1035" s="113"/>
      <c r="DB1035" s="113"/>
      <c r="DC1035" s="113"/>
      <c r="DD1035" s="113"/>
      <c r="DE1035" s="113"/>
      <c r="DF1035" s="113"/>
      <c r="DG1035" s="113"/>
      <c r="DH1035" s="113"/>
      <c r="DI1035" s="113"/>
      <c r="DJ1035" s="113"/>
      <c r="DK1035" s="113"/>
      <c r="DL1035" s="113"/>
      <c r="DM1035" s="113"/>
      <c r="DN1035" s="113"/>
      <c r="DO1035" s="113"/>
      <c r="DP1035" s="113"/>
      <c r="DQ1035" s="113"/>
      <c r="DR1035" s="113"/>
      <c r="DS1035" s="113"/>
      <c r="DT1035" s="113"/>
      <c r="DU1035" s="113"/>
      <c r="DV1035" s="113"/>
      <c r="DW1035" s="113"/>
      <c r="DX1035" s="113"/>
      <c r="DY1035" s="113"/>
      <c r="DZ1035" s="113"/>
      <c r="EA1035" s="113"/>
      <c r="EB1035" s="113"/>
      <c r="EC1035" s="113"/>
      <c r="ED1035" s="113"/>
      <c r="EE1035" s="113"/>
      <c r="EF1035" s="113"/>
      <c r="EG1035" s="113"/>
      <c r="EH1035" s="113"/>
      <c r="EI1035" s="113"/>
      <c r="EJ1035" s="113"/>
      <c r="EK1035" s="113"/>
      <c r="EL1035" s="113"/>
      <c r="EM1035" s="113"/>
      <c r="EN1035" s="113"/>
      <c r="EO1035" s="113"/>
      <c r="EP1035" s="113"/>
      <c r="EQ1035" s="113"/>
      <c r="ER1035" s="113"/>
    </row>
    <row r="1036" spans="1:148">
      <c r="A1036" s="113"/>
      <c r="B1036" s="113"/>
      <c r="S1036" s="113"/>
      <c r="T1036" s="113"/>
      <c r="U1036" s="113"/>
      <c r="V1036" s="113"/>
      <c r="W1036" s="113"/>
      <c r="X1036" s="113"/>
      <c r="Y1036" s="113"/>
      <c r="Z1036" s="113"/>
      <c r="AA1036" s="113"/>
      <c r="AB1036" s="113"/>
      <c r="AC1036" s="113"/>
      <c r="AD1036" s="113"/>
      <c r="AE1036" s="113"/>
      <c r="AF1036" s="113"/>
      <c r="AG1036" s="113"/>
      <c r="AH1036" s="113"/>
      <c r="AI1036" s="113"/>
      <c r="AJ1036" s="113"/>
      <c r="AK1036" s="113"/>
      <c r="AL1036" s="113"/>
      <c r="AM1036" s="113"/>
      <c r="AN1036" s="113"/>
      <c r="AO1036" s="113"/>
      <c r="AP1036" s="113"/>
      <c r="AQ1036" s="113"/>
      <c r="AR1036" s="113"/>
      <c r="AS1036" s="113"/>
      <c r="AT1036" s="113"/>
      <c r="AU1036" s="113"/>
      <c r="AV1036" s="113"/>
      <c r="AW1036" s="113"/>
      <c r="AX1036" s="113"/>
      <c r="AY1036" s="113"/>
      <c r="AZ1036" s="113"/>
      <c r="BA1036" s="113"/>
      <c r="BB1036" s="113"/>
      <c r="BC1036" s="113"/>
      <c r="BD1036" s="113"/>
      <c r="BE1036" s="113"/>
      <c r="BF1036" s="113"/>
      <c r="BG1036" s="113"/>
      <c r="BH1036" s="113"/>
      <c r="BI1036" s="113"/>
      <c r="BJ1036" s="113"/>
      <c r="BK1036" s="113"/>
      <c r="BL1036" s="113"/>
      <c r="BM1036" s="113"/>
      <c r="BN1036" s="113"/>
      <c r="BO1036" s="113"/>
      <c r="BP1036" s="113"/>
      <c r="BQ1036" s="113"/>
      <c r="BR1036" s="113"/>
      <c r="BS1036" s="113"/>
      <c r="BT1036" s="113"/>
      <c r="BU1036" s="113"/>
      <c r="BV1036" s="113"/>
      <c r="BW1036" s="113"/>
      <c r="BX1036" s="113"/>
      <c r="BY1036" s="113"/>
      <c r="BZ1036" s="113"/>
      <c r="CA1036" s="113"/>
      <c r="CB1036" s="113"/>
      <c r="CC1036" s="113"/>
      <c r="CD1036" s="113"/>
      <c r="CE1036" s="113"/>
      <c r="CF1036" s="113"/>
      <c r="CG1036" s="113"/>
      <c r="CH1036" s="113"/>
      <c r="CI1036" s="113"/>
      <c r="CJ1036" s="113"/>
      <c r="CK1036" s="113"/>
      <c r="CL1036" s="113"/>
      <c r="CM1036" s="113"/>
      <c r="CN1036" s="113"/>
      <c r="CO1036" s="113"/>
      <c r="CP1036" s="113"/>
      <c r="CQ1036" s="113"/>
      <c r="CR1036" s="113"/>
      <c r="CS1036" s="113"/>
      <c r="CT1036" s="113"/>
      <c r="CU1036" s="113"/>
      <c r="CV1036" s="113"/>
      <c r="CW1036" s="113"/>
      <c r="CX1036" s="113"/>
      <c r="CY1036" s="113"/>
      <c r="CZ1036" s="113"/>
      <c r="DA1036" s="113"/>
      <c r="DB1036" s="113"/>
      <c r="DC1036" s="113"/>
      <c r="DD1036" s="113"/>
      <c r="DE1036" s="113"/>
      <c r="DF1036" s="113"/>
      <c r="DG1036" s="113"/>
      <c r="DH1036" s="113"/>
      <c r="DI1036" s="113"/>
      <c r="DJ1036" s="113"/>
      <c r="DK1036" s="113"/>
      <c r="DL1036" s="113"/>
      <c r="DM1036" s="113"/>
      <c r="DN1036" s="113"/>
      <c r="DO1036" s="113"/>
      <c r="DP1036" s="113"/>
      <c r="DQ1036" s="113"/>
      <c r="DR1036" s="113"/>
      <c r="DS1036" s="113"/>
      <c r="DT1036" s="113"/>
      <c r="DU1036" s="113"/>
      <c r="DV1036" s="113"/>
      <c r="DW1036" s="113"/>
      <c r="DX1036" s="113"/>
      <c r="DY1036" s="113"/>
      <c r="DZ1036" s="113"/>
      <c r="EA1036" s="113"/>
      <c r="EB1036" s="113"/>
      <c r="EC1036" s="113"/>
      <c r="ED1036" s="113"/>
      <c r="EE1036" s="113"/>
      <c r="EF1036" s="113"/>
      <c r="EG1036" s="113"/>
      <c r="EH1036" s="113"/>
      <c r="EI1036" s="113"/>
      <c r="EJ1036" s="113"/>
      <c r="EK1036" s="113"/>
      <c r="EL1036" s="113"/>
      <c r="EM1036" s="113"/>
      <c r="EN1036" s="113"/>
      <c r="EO1036" s="113"/>
      <c r="EP1036" s="113"/>
      <c r="EQ1036" s="113"/>
      <c r="ER1036" s="113"/>
    </row>
    <row r="1037" spans="1:148">
      <c r="A1037" s="113"/>
      <c r="B1037" s="113"/>
      <c r="S1037" s="113"/>
      <c r="T1037" s="113"/>
      <c r="U1037" s="113"/>
      <c r="V1037" s="113"/>
      <c r="W1037" s="113"/>
      <c r="X1037" s="113"/>
      <c r="Y1037" s="113"/>
      <c r="Z1037" s="113"/>
      <c r="AA1037" s="113"/>
      <c r="AB1037" s="113"/>
      <c r="AC1037" s="113"/>
      <c r="AD1037" s="113"/>
      <c r="AE1037" s="113"/>
      <c r="AF1037" s="113"/>
      <c r="AG1037" s="113"/>
      <c r="AH1037" s="113"/>
      <c r="AI1037" s="113"/>
      <c r="AJ1037" s="113"/>
      <c r="AK1037" s="113"/>
      <c r="AL1037" s="113"/>
      <c r="AM1037" s="113"/>
      <c r="AN1037" s="113"/>
      <c r="AO1037" s="113"/>
      <c r="AP1037" s="113"/>
      <c r="AQ1037" s="113"/>
      <c r="AR1037" s="113"/>
      <c r="AS1037" s="113"/>
      <c r="AT1037" s="113"/>
      <c r="AU1037" s="113"/>
      <c r="AV1037" s="113"/>
      <c r="AW1037" s="113"/>
      <c r="AX1037" s="113"/>
      <c r="AY1037" s="113"/>
      <c r="AZ1037" s="113"/>
      <c r="BA1037" s="113"/>
      <c r="BB1037" s="113"/>
      <c r="BC1037" s="113"/>
      <c r="BD1037" s="113"/>
      <c r="BE1037" s="113"/>
      <c r="BF1037" s="113"/>
      <c r="BG1037" s="113"/>
      <c r="BH1037" s="113"/>
      <c r="BI1037" s="113"/>
      <c r="BJ1037" s="113"/>
      <c r="BK1037" s="113"/>
      <c r="BL1037" s="113"/>
      <c r="BM1037" s="113"/>
      <c r="BN1037" s="113"/>
      <c r="BO1037" s="113"/>
      <c r="BP1037" s="113"/>
      <c r="BQ1037" s="113"/>
      <c r="BR1037" s="113"/>
      <c r="BS1037" s="113"/>
      <c r="BT1037" s="113"/>
      <c r="BU1037" s="113"/>
      <c r="BV1037" s="113"/>
      <c r="BW1037" s="113"/>
      <c r="BX1037" s="113"/>
      <c r="BY1037" s="113"/>
      <c r="BZ1037" s="113"/>
      <c r="CA1037" s="113"/>
      <c r="CB1037" s="113"/>
      <c r="CC1037" s="113"/>
      <c r="CD1037" s="113"/>
      <c r="CE1037" s="113"/>
      <c r="CF1037" s="113"/>
      <c r="CG1037" s="113"/>
      <c r="CH1037" s="113"/>
      <c r="CI1037" s="113"/>
      <c r="CJ1037" s="113"/>
      <c r="CK1037" s="113"/>
      <c r="CL1037" s="113"/>
      <c r="CM1037" s="113"/>
      <c r="CN1037" s="113"/>
      <c r="CO1037" s="113"/>
      <c r="CP1037" s="113"/>
      <c r="CQ1037" s="113"/>
      <c r="CR1037" s="113"/>
      <c r="CS1037" s="113"/>
      <c r="CT1037" s="113"/>
      <c r="CU1037" s="113"/>
      <c r="CV1037" s="113"/>
      <c r="CW1037" s="113"/>
      <c r="CX1037" s="113"/>
      <c r="CY1037" s="113"/>
      <c r="CZ1037" s="113"/>
      <c r="DA1037" s="113"/>
      <c r="DB1037" s="113"/>
      <c r="DC1037" s="113"/>
      <c r="DD1037" s="113"/>
      <c r="DE1037" s="113"/>
      <c r="DF1037" s="113"/>
      <c r="DG1037" s="113"/>
      <c r="DH1037" s="113"/>
      <c r="DI1037" s="113"/>
      <c r="DJ1037" s="113"/>
      <c r="DK1037" s="113"/>
      <c r="DL1037" s="113"/>
      <c r="DM1037" s="113"/>
      <c r="DN1037" s="113"/>
      <c r="DO1037" s="113"/>
      <c r="DP1037" s="113"/>
      <c r="DQ1037" s="113"/>
      <c r="DR1037" s="113"/>
      <c r="DS1037" s="113"/>
      <c r="DT1037" s="113"/>
      <c r="DU1037" s="113"/>
      <c r="DV1037" s="113"/>
      <c r="DW1037" s="113"/>
      <c r="DX1037" s="113"/>
      <c r="DY1037" s="113"/>
      <c r="DZ1037" s="113"/>
      <c r="EA1037" s="113"/>
      <c r="EB1037" s="113"/>
      <c r="EC1037" s="113"/>
      <c r="ED1037" s="113"/>
      <c r="EE1037" s="113"/>
      <c r="EF1037" s="113"/>
      <c r="EG1037" s="113"/>
      <c r="EH1037" s="113"/>
      <c r="EI1037" s="113"/>
      <c r="EJ1037" s="113"/>
      <c r="EK1037" s="113"/>
      <c r="EL1037" s="113"/>
      <c r="EM1037" s="113"/>
      <c r="EN1037" s="113"/>
      <c r="EO1037" s="113"/>
      <c r="EP1037" s="113"/>
      <c r="EQ1037" s="113"/>
      <c r="ER1037" s="113"/>
    </row>
    <row r="1038" spans="1:148">
      <c r="A1038" s="113"/>
      <c r="B1038" s="113"/>
      <c r="S1038" s="113"/>
      <c r="T1038" s="113"/>
      <c r="U1038" s="113"/>
      <c r="V1038" s="113"/>
      <c r="W1038" s="113"/>
      <c r="X1038" s="113"/>
      <c r="Y1038" s="113"/>
      <c r="Z1038" s="113"/>
      <c r="AA1038" s="113"/>
      <c r="AB1038" s="113"/>
      <c r="AC1038" s="113"/>
      <c r="AD1038" s="113"/>
      <c r="AE1038" s="113"/>
      <c r="AF1038" s="113"/>
      <c r="AG1038" s="113"/>
      <c r="AH1038" s="113"/>
      <c r="AI1038" s="113"/>
      <c r="AJ1038" s="113"/>
      <c r="AK1038" s="113"/>
      <c r="AL1038" s="113"/>
      <c r="AM1038" s="113"/>
      <c r="AN1038" s="113"/>
      <c r="AO1038" s="113"/>
      <c r="AP1038" s="113"/>
      <c r="AQ1038" s="113"/>
      <c r="AR1038" s="113"/>
      <c r="AS1038" s="113"/>
      <c r="AT1038" s="113"/>
      <c r="AU1038" s="113"/>
      <c r="AV1038" s="113"/>
      <c r="AW1038" s="113"/>
      <c r="AX1038" s="113"/>
      <c r="AY1038" s="113"/>
      <c r="AZ1038" s="113"/>
      <c r="BA1038" s="113"/>
      <c r="BB1038" s="113"/>
      <c r="BC1038" s="113"/>
      <c r="BD1038" s="113"/>
      <c r="BE1038" s="113"/>
      <c r="BF1038" s="113"/>
      <c r="BG1038" s="113"/>
      <c r="BH1038" s="113"/>
      <c r="BI1038" s="113"/>
      <c r="BJ1038" s="113"/>
      <c r="BK1038" s="113"/>
      <c r="BL1038" s="113"/>
      <c r="BM1038" s="113"/>
      <c r="BN1038" s="113"/>
      <c r="BO1038" s="113"/>
      <c r="BP1038" s="113"/>
      <c r="BQ1038" s="113"/>
      <c r="BR1038" s="113"/>
      <c r="BS1038" s="113"/>
      <c r="BT1038" s="113"/>
      <c r="BU1038" s="113"/>
      <c r="BV1038" s="113"/>
      <c r="BW1038" s="113"/>
      <c r="BX1038" s="113"/>
      <c r="BY1038" s="113"/>
      <c r="BZ1038" s="113"/>
      <c r="CA1038" s="113"/>
      <c r="CB1038" s="113"/>
      <c r="CC1038" s="113"/>
      <c r="CD1038" s="113"/>
      <c r="CE1038" s="113"/>
      <c r="CF1038" s="113"/>
      <c r="CG1038" s="113"/>
      <c r="CH1038" s="113"/>
      <c r="CI1038" s="113"/>
      <c r="CJ1038" s="113"/>
      <c r="CK1038" s="113"/>
      <c r="CL1038" s="113"/>
      <c r="CM1038" s="113"/>
      <c r="CN1038" s="113"/>
      <c r="CO1038" s="113"/>
      <c r="CP1038" s="113"/>
      <c r="CQ1038" s="113"/>
      <c r="CR1038" s="113"/>
      <c r="CS1038" s="113"/>
      <c r="CT1038" s="113"/>
      <c r="CU1038" s="113"/>
      <c r="CV1038" s="113"/>
      <c r="CW1038" s="113"/>
      <c r="CX1038" s="113"/>
      <c r="CY1038" s="113"/>
      <c r="CZ1038" s="113"/>
      <c r="DA1038" s="113"/>
      <c r="DB1038" s="113"/>
      <c r="DC1038" s="113"/>
      <c r="DD1038" s="113"/>
      <c r="DE1038" s="113"/>
      <c r="DF1038" s="113"/>
      <c r="DG1038" s="113"/>
      <c r="DH1038" s="113"/>
      <c r="DI1038" s="113"/>
      <c r="DJ1038" s="113"/>
      <c r="DK1038" s="113"/>
      <c r="DL1038" s="113"/>
      <c r="DM1038" s="113"/>
      <c r="DN1038" s="113"/>
      <c r="DO1038" s="113"/>
      <c r="DP1038" s="113"/>
      <c r="DQ1038" s="113"/>
      <c r="DR1038" s="113"/>
      <c r="DS1038" s="113"/>
      <c r="DT1038" s="113"/>
      <c r="DU1038" s="113"/>
      <c r="DV1038" s="113"/>
      <c r="DW1038" s="113"/>
      <c r="DX1038" s="113"/>
      <c r="DY1038" s="113"/>
      <c r="DZ1038" s="113"/>
      <c r="EA1038" s="113"/>
      <c r="EB1038" s="113"/>
      <c r="EC1038" s="113"/>
      <c r="ED1038" s="113"/>
      <c r="EE1038" s="113"/>
      <c r="EF1038" s="113"/>
      <c r="EG1038" s="113"/>
      <c r="EH1038" s="113"/>
      <c r="EI1038" s="113"/>
      <c r="EJ1038" s="113"/>
      <c r="EK1038" s="113"/>
      <c r="EL1038" s="113"/>
      <c r="EM1038" s="113"/>
      <c r="EN1038" s="113"/>
      <c r="EO1038" s="113"/>
      <c r="EP1038" s="113"/>
      <c r="EQ1038" s="113"/>
      <c r="ER1038" s="113"/>
    </row>
    <row r="1039" spans="1:148">
      <c r="A1039" s="113"/>
      <c r="B1039" s="113"/>
      <c r="S1039" s="113"/>
      <c r="T1039" s="113"/>
      <c r="U1039" s="113"/>
      <c r="V1039" s="113"/>
      <c r="W1039" s="113"/>
      <c r="X1039" s="113"/>
      <c r="Y1039" s="113"/>
      <c r="Z1039" s="113"/>
      <c r="AA1039" s="113"/>
      <c r="AB1039" s="113"/>
      <c r="AC1039" s="113"/>
      <c r="AD1039" s="113"/>
      <c r="AE1039" s="113"/>
      <c r="AF1039" s="113"/>
      <c r="AG1039" s="113"/>
      <c r="AH1039" s="113"/>
      <c r="AI1039" s="113"/>
      <c r="AJ1039" s="113"/>
      <c r="AK1039" s="113"/>
      <c r="AL1039" s="113"/>
      <c r="AM1039" s="113"/>
      <c r="AN1039" s="113"/>
      <c r="AO1039" s="113"/>
      <c r="AP1039" s="113"/>
      <c r="AQ1039" s="113"/>
      <c r="AR1039" s="113"/>
      <c r="AS1039" s="113"/>
      <c r="AT1039" s="113"/>
      <c r="AU1039" s="113"/>
      <c r="AV1039" s="113"/>
      <c r="AW1039" s="113"/>
      <c r="AX1039" s="113"/>
      <c r="AY1039" s="113"/>
      <c r="AZ1039" s="113"/>
      <c r="BA1039" s="113"/>
      <c r="BB1039" s="113"/>
      <c r="BC1039" s="113"/>
      <c r="BD1039" s="113"/>
      <c r="BE1039" s="113"/>
      <c r="BF1039" s="113"/>
      <c r="BG1039" s="113"/>
      <c r="BH1039" s="113"/>
      <c r="BI1039" s="113"/>
      <c r="BJ1039" s="113"/>
      <c r="BK1039" s="113"/>
      <c r="BL1039" s="113"/>
      <c r="BM1039" s="113"/>
      <c r="BN1039" s="113"/>
      <c r="BO1039" s="113"/>
      <c r="BP1039" s="113"/>
      <c r="BQ1039" s="113"/>
      <c r="BR1039" s="113"/>
      <c r="BS1039" s="113"/>
      <c r="BT1039" s="113"/>
      <c r="BU1039" s="113"/>
      <c r="BV1039" s="113"/>
      <c r="BW1039" s="113"/>
      <c r="BX1039" s="113"/>
      <c r="BY1039" s="113"/>
      <c r="BZ1039" s="113"/>
      <c r="CA1039" s="113"/>
      <c r="CB1039" s="113"/>
      <c r="CC1039" s="113"/>
      <c r="CD1039" s="113"/>
      <c r="CE1039" s="113"/>
      <c r="CF1039" s="113"/>
      <c r="CG1039" s="113"/>
      <c r="CH1039" s="113"/>
      <c r="CI1039" s="113"/>
      <c r="CJ1039" s="113"/>
      <c r="CK1039" s="113"/>
      <c r="CL1039" s="113"/>
      <c r="CM1039" s="113"/>
      <c r="CN1039" s="113"/>
      <c r="CO1039" s="113"/>
      <c r="CP1039" s="113"/>
      <c r="CQ1039" s="113"/>
      <c r="CR1039" s="113"/>
      <c r="CS1039" s="113"/>
      <c r="CT1039" s="113"/>
      <c r="CU1039" s="113"/>
      <c r="CV1039" s="113"/>
      <c r="CW1039" s="113"/>
      <c r="CX1039" s="113"/>
      <c r="CY1039" s="113"/>
      <c r="CZ1039" s="113"/>
      <c r="DA1039" s="113"/>
      <c r="DB1039" s="113"/>
      <c r="DC1039" s="113"/>
      <c r="DD1039" s="113"/>
      <c r="DE1039" s="113"/>
      <c r="DF1039" s="113"/>
      <c r="DG1039" s="113"/>
      <c r="DH1039" s="113"/>
      <c r="DI1039" s="113"/>
      <c r="DJ1039" s="113"/>
      <c r="DK1039" s="113"/>
      <c r="DL1039" s="113"/>
      <c r="DM1039" s="113"/>
      <c r="DN1039" s="113"/>
      <c r="DO1039" s="113"/>
      <c r="DP1039" s="113"/>
      <c r="DQ1039" s="113"/>
      <c r="DR1039" s="113"/>
      <c r="DS1039" s="113"/>
      <c r="DT1039" s="113"/>
      <c r="DU1039" s="113"/>
      <c r="DV1039" s="113"/>
      <c r="DW1039" s="113"/>
      <c r="DX1039" s="113"/>
      <c r="DY1039" s="113"/>
      <c r="DZ1039" s="113"/>
      <c r="EA1039" s="113"/>
      <c r="EB1039" s="113"/>
      <c r="EC1039" s="113"/>
      <c r="ED1039" s="113"/>
      <c r="EE1039" s="113"/>
      <c r="EF1039" s="113"/>
      <c r="EG1039" s="113"/>
      <c r="EH1039" s="113"/>
      <c r="EI1039" s="113"/>
      <c r="EJ1039" s="113"/>
      <c r="EK1039" s="113"/>
      <c r="EL1039" s="113"/>
      <c r="EM1039" s="113"/>
      <c r="EN1039" s="113"/>
      <c r="EO1039" s="113"/>
      <c r="EP1039" s="113"/>
      <c r="EQ1039" s="113"/>
      <c r="ER1039" s="113"/>
    </row>
    <row r="1040" spans="1:148">
      <c r="A1040" s="113"/>
      <c r="B1040" s="113"/>
      <c r="S1040" s="113"/>
      <c r="T1040" s="113"/>
      <c r="U1040" s="113"/>
      <c r="V1040" s="113"/>
      <c r="W1040" s="113"/>
      <c r="X1040" s="113"/>
      <c r="Y1040" s="113"/>
      <c r="Z1040" s="113"/>
      <c r="AA1040" s="113"/>
      <c r="AB1040" s="113"/>
      <c r="AC1040" s="113"/>
      <c r="AD1040" s="113"/>
      <c r="AE1040" s="113"/>
      <c r="AF1040" s="113"/>
      <c r="AG1040" s="113"/>
      <c r="AH1040" s="113"/>
      <c r="AI1040" s="113"/>
      <c r="AJ1040" s="113"/>
      <c r="AK1040" s="113"/>
      <c r="AL1040" s="113"/>
      <c r="AM1040" s="113"/>
      <c r="AN1040" s="113"/>
      <c r="AO1040" s="113"/>
      <c r="AP1040" s="113"/>
      <c r="AQ1040" s="113"/>
      <c r="AR1040" s="113"/>
      <c r="AS1040" s="113"/>
      <c r="AT1040" s="113"/>
      <c r="AU1040" s="113"/>
      <c r="AV1040" s="113"/>
      <c r="AW1040" s="113"/>
      <c r="AX1040" s="113"/>
      <c r="AY1040" s="113"/>
      <c r="AZ1040" s="113"/>
      <c r="BA1040" s="113"/>
      <c r="BB1040" s="113"/>
      <c r="BC1040" s="113"/>
      <c r="BD1040" s="113"/>
      <c r="BE1040" s="113"/>
      <c r="BF1040" s="113"/>
      <c r="BG1040" s="113"/>
      <c r="BH1040" s="113"/>
      <c r="BI1040" s="113"/>
      <c r="BJ1040" s="113"/>
      <c r="BK1040" s="113"/>
      <c r="BL1040" s="113"/>
      <c r="BM1040" s="113"/>
      <c r="BN1040" s="113"/>
      <c r="BO1040" s="113"/>
      <c r="BP1040" s="113"/>
      <c r="BQ1040" s="113"/>
      <c r="BR1040" s="113"/>
      <c r="BS1040" s="113"/>
      <c r="BT1040" s="113"/>
      <c r="BU1040" s="113"/>
      <c r="BV1040" s="113"/>
      <c r="BW1040" s="113"/>
      <c r="BX1040" s="113"/>
      <c r="BY1040" s="113"/>
      <c r="BZ1040" s="113"/>
      <c r="CA1040" s="113"/>
      <c r="CB1040" s="113"/>
      <c r="CC1040" s="113"/>
      <c r="CD1040" s="113"/>
      <c r="CE1040" s="113"/>
      <c r="CF1040" s="113"/>
      <c r="CG1040" s="113"/>
      <c r="CH1040" s="113"/>
      <c r="CI1040" s="113"/>
      <c r="CJ1040" s="113"/>
      <c r="CK1040" s="113"/>
      <c r="CL1040" s="113"/>
      <c r="CM1040" s="113"/>
      <c r="CN1040" s="113"/>
      <c r="CO1040" s="113"/>
      <c r="CP1040" s="113"/>
      <c r="CQ1040" s="113"/>
      <c r="CR1040" s="113"/>
      <c r="CS1040" s="113"/>
      <c r="CT1040" s="113"/>
      <c r="CU1040" s="113"/>
      <c r="CV1040" s="113"/>
      <c r="CW1040" s="113"/>
      <c r="CX1040" s="113"/>
      <c r="CY1040" s="113"/>
      <c r="CZ1040" s="113"/>
      <c r="DA1040" s="113"/>
      <c r="DB1040" s="113"/>
      <c r="DC1040" s="113"/>
      <c r="DD1040" s="113"/>
      <c r="DE1040" s="113"/>
      <c r="DF1040" s="113"/>
      <c r="DG1040" s="113"/>
      <c r="DH1040" s="113"/>
      <c r="DI1040" s="113"/>
      <c r="DJ1040" s="113"/>
      <c r="DK1040" s="113"/>
      <c r="DL1040" s="113"/>
      <c r="DM1040" s="113"/>
      <c r="DN1040" s="113"/>
      <c r="DO1040" s="113"/>
      <c r="DP1040" s="113"/>
      <c r="DQ1040" s="113"/>
      <c r="DR1040" s="113"/>
      <c r="DS1040" s="113"/>
      <c r="DT1040" s="113"/>
      <c r="DU1040" s="113"/>
      <c r="DV1040" s="113"/>
      <c r="DW1040" s="113"/>
      <c r="DX1040" s="113"/>
      <c r="DY1040" s="113"/>
      <c r="DZ1040" s="113"/>
      <c r="EA1040" s="113"/>
      <c r="EB1040" s="113"/>
      <c r="EC1040" s="113"/>
      <c r="ED1040" s="113"/>
      <c r="EE1040" s="113"/>
      <c r="EF1040" s="113"/>
      <c r="EG1040" s="113"/>
      <c r="EH1040" s="113"/>
      <c r="EI1040" s="113"/>
      <c r="EJ1040" s="113"/>
      <c r="EK1040" s="113"/>
      <c r="EL1040" s="113"/>
      <c r="EM1040" s="113"/>
      <c r="EN1040" s="113"/>
      <c r="EO1040" s="113"/>
      <c r="EP1040" s="113"/>
      <c r="EQ1040" s="113"/>
      <c r="ER1040" s="113"/>
    </row>
    <row r="1041" spans="1:148">
      <c r="A1041" s="113"/>
      <c r="B1041" s="113"/>
      <c r="S1041" s="113"/>
      <c r="T1041" s="113"/>
      <c r="U1041" s="113"/>
      <c r="V1041" s="113"/>
      <c r="W1041" s="113"/>
      <c r="X1041" s="113"/>
      <c r="Y1041" s="113"/>
      <c r="Z1041" s="113"/>
      <c r="AA1041" s="113"/>
      <c r="AB1041" s="113"/>
      <c r="AC1041" s="113"/>
      <c r="AD1041" s="113"/>
      <c r="AE1041" s="113"/>
      <c r="AF1041" s="113"/>
      <c r="AG1041" s="113"/>
      <c r="AH1041" s="113"/>
      <c r="AI1041" s="113"/>
      <c r="AJ1041" s="113"/>
      <c r="AK1041" s="113"/>
      <c r="AL1041" s="113"/>
      <c r="AM1041" s="113"/>
      <c r="AN1041" s="113"/>
      <c r="AO1041" s="113"/>
      <c r="AP1041" s="113"/>
      <c r="AQ1041" s="113"/>
      <c r="AR1041" s="113"/>
      <c r="AS1041" s="113"/>
      <c r="AT1041" s="113"/>
      <c r="AU1041" s="113"/>
      <c r="AV1041" s="113"/>
      <c r="AW1041" s="113"/>
      <c r="AX1041" s="113"/>
      <c r="AY1041" s="113"/>
      <c r="AZ1041" s="113"/>
      <c r="BA1041" s="113"/>
      <c r="BB1041" s="113"/>
      <c r="BC1041" s="113"/>
      <c r="BD1041" s="113"/>
      <c r="BE1041" s="113"/>
      <c r="BF1041" s="113"/>
      <c r="BG1041" s="113"/>
      <c r="BH1041" s="113"/>
      <c r="BI1041" s="113"/>
      <c r="BJ1041" s="113"/>
      <c r="BK1041" s="113"/>
      <c r="BL1041" s="113"/>
      <c r="BM1041" s="113"/>
      <c r="BN1041" s="113"/>
      <c r="BO1041" s="113"/>
      <c r="BP1041" s="113"/>
      <c r="BQ1041" s="113"/>
      <c r="BR1041" s="113"/>
      <c r="BS1041" s="113"/>
      <c r="BT1041" s="113"/>
      <c r="BU1041" s="113"/>
      <c r="BV1041" s="113"/>
      <c r="BW1041" s="113"/>
      <c r="BX1041" s="113"/>
      <c r="BY1041" s="113"/>
      <c r="BZ1041" s="113"/>
      <c r="CA1041" s="113"/>
      <c r="CB1041" s="113"/>
      <c r="CC1041" s="113"/>
      <c r="CD1041" s="113"/>
      <c r="CE1041" s="113"/>
      <c r="CF1041" s="113"/>
      <c r="CG1041" s="113"/>
      <c r="CH1041" s="113"/>
      <c r="CI1041" s="113"/>
      <c r="CJ1041" s="113"/>
      <c r="CK1041" s="113"/>
      <c r="CL1041" s="113"/>
      <c r="CM1041" s="113"/>
      <c r="CN1041" s="113"/>
      <c r="CO1041" s="113"/>
      <c r="CP1041" s="113"/>
      <c r="CQ1041" s="113"/>
      <c r="CR1041" s="113"/>
      <c r="CS1041" s="113"/>
      <c r="CT1041" s="113"/>
      <c r="CU1041" s="113"/>
      <c r="CV1041" s="113"/>
      <c r="CW1041" s="113"/>
      <c r="CX1041" s="113"/>
      <c r="CY1041" s="113"/>
      <c r="CZ1041" s="113"/>
      <c r="DA1041" s="113"/>
      <c r="DB1041" s="113"/>
      <c r="DC1041" s="113"/>
      <c r="DD1041" s="113"/>
      <c r="DE1041" s="113"/>
      <c r="DF1041" s="113"/>
      <c r="DG1041" s="113"/>
      <c r="DH1041" s="113"/>
      <c r="DI1041" s="113"/>
      <c r="DJ1041" s="113"/>
      <c r="DK1041" s="113"/>
      <c r="DL1041" s="113"/>
      <c r="DM1041" s="113"/>
      <c r="DN1041" s="113"/>
      <c r="DO1041" s="113"/>
      <c r="DP1041" s="113"/>
      <c r="DQ1041" s="113"/>
      <c r="DR1041" s="113"/>
      <c r="DS1041" s="113"/>
      <c r="DT1041" s="113"/>
      <c r="DU1041" s="113"/>
      <c r="DV1041" s="113"/>
      <c r="DW1041" s="113"/>
      <c r="DX1041" s="113"/>
      <c r="DY1041" s="113"/>
      <c r="DZ1041" s="113"/>
      <c r="EA1041" s="113"/>
      <c r="EB1041" s="113"/>
      <c r="EC1041" s="113"/>
      <c r="ED1041" s="113"/>
      <c r="EE1041" s="113"/>
      <c r="EF1041" s="113"/>
      <c r="EG1041" s="113"/>
      <c r="EH1041" s="113"/>
      <c r="EI1041" s="113"/>
      <c r="EJ1041" s="113"/>
      <c r="EK1041" s="113"/>
      <c r="EL1041" s="113"/>
      <c r="EM1041" s="113"/>
      <c r="EN1041" s="113"/>
      <c r="EO1041" s="113"/>
      <c r="EP1041" s="113"/>
      <c r="EQ1041" s="113"/>
      <c r="ER1041" s="113"/>
    </row>
    <row r="1042" spans="1:148">
      <c r="A1042" s="113"/>
      <c r="B1042" s="113"/>
      <c r="S1042" s="113"/>
      <c r="T1042" s="113"/>
      <c r="U1042" s="113"/>
      <c r="V1042" s="113"/>
      <c r="W1042" s="113"/>
      <c r="X1042" s="113"/>
      <c r="Y1042" s="113"/>
      <c r="Z1042" s="113"/>
      <c r="AA1042" s="113"/>
      <c r="AB1042" s="113"/>
      <c r="AC1042" s="113"/>
      <c r="AD1042" s="113"/>
      <c r="AE1042" s="113"/>
      <c r="AF1042" s="113"/>
      <c r="AG1042" s="113"/>
      <c r="AH1042" s="113"/>
      <c r="AI1042" s="113"/>
      <c r="AJ1042" s="113"/>
      <c r="AK1042" s="113"/>
      <c r="AL1042" s="113"/>
      <c r="AM1042" s="113"/>
      <c r="AN1042" s="113"/>
      <c r="AO1042" s="113"/>
      <c r="AP1042" s="113"/>
      <c r="AQ1042" s="113"/>
      <c r="AR1042" s="113"/>
      <c r="AS1042" s="113"/>
      <c r="AT1042" s="113"/>
      <c r="AU1042" s="113"/>
      <c r="AV1042" s="113"/>
      <c r="AW1042" s="113"/>
      <c r="AX1042" s="113"/>
      <c r="AY1042" s="113"/>
      <c r="AZ1042" s="113"/>
      <c r="BA1042" s="113"/>
      <c r="BB1042" s="113"/>
      <c r="BC1042" s="113"/>
      <c r="BD1042" s="113"/>
      <c r="BE1042" s="113"/>
      <c r="BF1042" s="113"/>
      <c r="BG1042" s="113"/>
      <c r="BH1042" s="113"/>
      <c r="BI1042" s="113"/>
      <c r="BJ1042" s="113"/>
      <c r="BK1042" s="113"/>
      <c r="BL1042" s="113"/>
      <c r="BM1042" s="113"/>
      <c r="BN1042" s="113"/>
      <c r="BO1042" s="113"/>
      <c r="BP1042" s="113"/>
      <c r="BQ1042" s="113"/>
      <c r="BR1042" s="113"/>
      <c r="BS1042" s="113"/>
      <c r="BT1042" s="113"/>
      <c r="BU1042" s="113"/>
      <c r="BV1042" s="113"/>
      <c r="BW1042" s="113"/>
      <c r="BX1042" s="113"/>
      <c r="BY1042" s="113"/>
      <c r="BZ1042" s="113"/>
      <c r="CA1042" s="113"/>
      <c r="CB1042" s="113"/>
      <c r="CC1042" s="113"/>
      <c r="CD1042" s="113"/>
      <c r="CE1042" s="113"/>
      <c r="CF1042" s="113"/>
      <c r="CG1042" s="113"/>
      <c r="CH1042" s="113"/>
      <c r="CI1042" s="113"/>
      <c r="CJ1042" s="113"/>
      <c r="CK1042" s="113"/>
      <c r="CL1042" s="113"/>
      <c r="CM1042" s="113"/>
      <c r="CN1042" s="113"/>
      <c r="CO1042" s="113"/>
      <c r="CP1042" s="113"/>
      <c r="CQ1042" s="113"/>
      <c r="CR1042" s="113"/>
      <c r="CS1042" s="113"/>
      <c r="CT1042" s="113"/>
      <c r="CU1042" s="113"/>
      <c r="CV1042" s="113"/>
      <c r="CW1042" s="113"/>
      <c r="CX1042" s="113"/>
      <c r="CY1042" s="113"/>
      <c r="CZ1042" s="113"/>
      <c r="DA1042" s="113"/>
      <c r="DB1042" s="113"/>
      <c r="DC1042" s="113"/>
      <c r="DD1042" s="113"/>
      <c r="DE1042" s="113"/>
      <c r="DF1042" s="113"/>
      <c r="DG1042" s="113"/>
      <c r="DH1042" s="113"/>
      <c r="DI1042" s="113"/>
      <c r="DJ1042" s="113"/>
      <c r="DK1042" s="113"/>
      <c r="DL1042" s="113"/>
      <c r="DM1042" s="113"/>
      <c r="DN1042" s="113"/>
      <c r="DO1042" s="113"/>
      <c r="DP1042" s="113"/>
      <c r="DQ1042" s="113"/>
      <c r="DR1042" s="113"/>
      <c r="DS1042" s="113"/>
      <c r="DT1042" s="113"/>
      <c r="DU1042" s="113"/>
      <c r="DV1042" s="113"/>
      <c r="DW1042" s="113"/>
      <c r="DX1042" s="113"/>
      <c r="DY1042" s="113"/>
      <c r="DZ1042" s="113"/>
      <c r="EA1042" s="113"/>
      <c r="EB1042" s="113"/>
      <c r="EC1042" s="113"/>
      <c r="ED1042" s="113"/>
      <c r="EE1042" s="113"/>
      <c r="EF1042" s="113"/>
      <c r="EG1042" s="113"/>
      <c r="EH1042" s="113"/>
      <c r="EI1042" s="113"/>
      <c r="EJ1042" s="113"/>
      <c r="EK1042" s="113"/>
      <c r="EL1042" s="113"/>
      <c r="EM1042" s="113"/>
      <c r="EN1042" s="113"/>
      <c r="EO1042" s="113"/>
      <c r="EP1042" s="113"/>
      <c r="EQ1042" s="113"/>
      <c r="ER1042" s="113"/>
    </row>
    <row r="1043" spans="1:148">
      <c r="A1043" s="113"/>
      <c r="B1043" s="113"/>
      <c r="S1043" s="113"/>
      <c r="T1043" s="113"/>
      <c r="U1043" s="113"/>
      <c r="V1043" s="113"/>
      <c r="W1043" s="113"/>
      <c r="X1043" s="113"/>
      <c r="Y1043" s="113"/>
      <c r="Z1043" s="113"/>
      <c r="AA1043" s="113"/>
      <c r="AB1043" s="113"/>
      <c r="AC1043" s="113"/>
      <c r="AD1043" s="113"/>
      <c r="AE1043" s="113"/>
      <c r="AF1043" s="113"/>
      <c r="AG1043" s="113"/>
      <c r="AH1043" s="113"/>
      <c r="AI1043" s="113"/>
      <c r="AJ1043" s="113"/>
      <c r="AK1043" s="113"/>
      <c r="AL1043" s="113"/>
      <c r="AM1043" s="113"/>
      <c r="AN1043" s="113"/>
      <c r="AO1043" s="113"/>
      <c r="AP1043" s="113"/>
      <c r="AQ1043" s="113"/>
      <c r="AR1043" s="113"/>
      <c r="AS1043" s="113"/>
      <c r="AT1043" s="113"/>
      <c r="AU1043" s="113"/>
      <c r="AV1043" s="113"/>
      <c r="AW1043" s="113"/>
      <c r="AX1043" s="113"/>
      <c r="AY1043" s="113"/>
      <c r="AZ1043" s="113"/>
      <c r="BA1043" s="113"/>
      <c r="BB1043" s="113"/>
      <c r="BC1043" s="113"/>
      <c r="BD1043" s="113"/>
      <c r="BE1043" s="113"/>
      <c r="BF1043" s="113"/>
      <c r="BG1043" s="113"/>
      <c r="BH1043" s="113"/>
      <c r="BI1043" s="113"/>
      <c r="BJ1043" s="113"/>
      <c r="BK1043" s="113"/>
      <c r="BL1043" s="113"/>
      <c r="BM1043" s="113"/>
      <c r="BN1043" s="113"/>
      <c r="BO1043" s="113"/>
      <c r="BP1043" s="113"/>
      <c r="BQ1043" s="113"/>
      <c r="BR1043" s="113"/>
      <c r="BS1043" s="113"/>
      <c r="BT1043" s="113"/>
      <c r="BU1043" s="113"/>
      <c r="BV1043" s="113"/>
      <c r="BW1043" s="113"/>
      <c r="BX1043" s="113"/>
      <c r="BY1043" s="113"/>
      <c r="BZ1043" s="113"/>
      <c r="CA1043" s="113"/>
      <c r="CB1043" s="113"/>
      <c r="CC1043" s="113"/>
      <c r="CD1043" s="113"/>
      <c r="CE1043" s="113"/>
      <c r="CF1043" s="113"/>
      <c r="CG1043" s="113"/>
      <c r="CH1043" s="113"/>
      <c r="CI1043" s="113"/>
      <c r="CJ1043" s="113"/>
      <c r="CK1043" s="113"/>
      <c r="CL1043" s="113"/>
      <c r="CM1043" s="113"/>
      <c r="CN1043" s="113"/>
      <c r="CO1043" s="113"/>
      <c r="CP1043" s="113"/>
      <c r="CQ1043" s="113"/>
      <c r="CR1043" s="113"/>
      <c r="CS1043" s="113"/>
      <c r="CT1043" s="113"/>
      <c r="CU1043" s="113"/>
      <c r="CV1043" s="113"/>
      <c r="CW1043" s="113"/>
      <c r="CX1043" s="113"/>
      <c r="CY1043" s="113"/>
      <c r="CZ1043" s="113"/>
      <c r="DA1043" s="113"/>
      <c r="DB1043" s="113"/>
      <c r="DC1043" s="113"/>
      <c r="DD1043" s="113"/>
      <c r="DE1043" s="113"/>
      <c r="DF1043" s="113"/>
      <c r="DG1043" s="113"/>
      <c r="DH1043" s="113"/>
      <c r="DI1043" s="113"/>
      <c r="DJ1043" s="113"/>
      <c r="DK1043" s="113"/>
      <c r="DL1043" s="113"/>
      <c r="DM1043" s="113"/>
      <c r="DN1043" s="113"/>
      <c r="DO1043" s="113"/>
      <c r="DP1043" s="113"/>
      <c r="DQ1043" s="113"/>
      <c r="DR1043" s="113"/>
      <c r="DS1043" s="113"/>
      <c r="DT1043" s="113"/>
      <c r="DU1043" s="113"/>
      <c r="DV1043" s="113"/>
      <c r="DW1043" s="113"/>
      <c r="DX1043" s="113"/>
      <c r="DY1043" s="113"/>
      <c r="DZ1043" s="113"/>
      <c r="EA1043" s="113"/>
      <c r="EB1043" s="113"/>
      <c r="EC1043" s="113"/>
      <c r="ED1043" s="113"/>
      <c r="EE1043" s="113"/>
      <c r="EF1043" s="113"/>
      <c r="EG1043" s="113"/>
      <c r="EH1043" s="113"/>
      <c r="EI1043" s="113"/>
      <c r="EJ1043" s="113"/>
      <c r="EK1043" s="113"/>
      <c r="EL1043" s="113"/>
      <c r="EM1043" s="113"/>
      <c r="EN1043" s="113"/>
      <c r="EO1043" s="113"/>
      <c r="EP1043" s="113"/>
      <c r="EQ1043" s="113"/>
      <c r="ER1043" s="113"/>
    </row>
    <row r="1044" spans="1:148">
      <c r="A1044" s="113"/>
      <c r="B1044" s="113"/>
      <c r="S1044" s="113"/>
      <c r="T1044" s="113"/>
      <c r="U1044" s="113"/>
      <c r="V1044" s="113"/>
      <c r="W1044" s="113"/>
      <c r="X1044" s="113"/>
      <c r="Y1044" s="113"/>
      <c r="Z1044" s="113"/>
      <c r="AA1044" s="113"/>
      <c r="AB1044" s="113"/>
      <c r="AC1044" s="113"/>
      <c r="AD1044" s="113"/>
      <c r="AE1044" s="113"/>
      <c r="AF1044" s="113"/>
      <c r="AG1044" s="113"/>
      <c r="AH1044" s="113"/>
      <c r="AI1044" s="113"/>
      <c r="AJ1044" s="113"/>
      <c r="AK1044" s="113"/>
      <c r="AL1044" s="113"/>
      <c r="AM1044" s="113"/>
      <c r="AN1044" s="113"/>
      <c r="AO1044" s="113"/>
      <c r="AP1044" s="113"/>
      <c r="AQ1044" s="113"/>
      <c r="AR1044" s="113"/>
      <c r="AS1044" s="113"/>
      <c r="AT1044" s="113"/>
      <c r="AU1044" s="113"/>
      <c r="AV1044" s="113"/>
      <c r="AW1044" s="113"/>
      <c r="AX1044" s="113"/>
      <c r="AY1044" s="113"/>
      <c r="AZ1044" s="113"/>
      <c r="BA1044" s="113"/>
      <c r="BB1044" s="113"/>
      <c r="BC1044" s="113"/>
      <c r="BD1044" s="113"/>
      <c r="BE1044" s="113"/>
      <c r="BF1044" s="113"/>
      <c r="BG1044" s="113"/>
      <c r="BH1044" s="113"/>
      <c r="BI1044" s="113"/>
      <c r="BJ1044" s="113"/>
      <c r="BK1044" s="113"/>
      <c r="BL1044" s="113"/>
      <c r="BM1044" s="113"/>
      <c r="BN1044" s="113"/>
      <c r="BO1044" s="113"/>
      <c r="BP1044" s="113"/>
      <c r="BQ1044" s="113"/>
      <c r="BR1044" s="113"/>
      <c r="BS1044" s="113"/>
      <c r="BT1044" s="113"/>
      <c r="BU1044" s="113"/>
      <c r="BV1044" s="113"/>
      <c r="BW1044" s="113"/>
      <c r="BX1044" s="113"/>
      <c r="BY1044" s="113"/>
      <c r="BZ1044" s="113"/>
      <c r="CA1044" s="113"/>
      <c r="CB1044" s="113"/>
      <c r="CC1044" s="113"/>
      <c r="CD1044" s="113"/>
      <c r="CE1044" s="113"/>
      <c r="CF1044" s="113"/>
      <c r="CG1044" s="113"/>
      <c r="CH1044" s="113"/>
      <c r="CI1044" s="113"/>
      <c r="CJ1044" s="113"/>
      <c r="CK1044" s="113"/>
      <c r="CL1044" s="113"/>
      <c r="CM1044" s="113"/>
      <c r="CN1044" s="113"/>
      <c r="CO1044" s="113"/>
      <c r="CP1044" s="113"/>
      <c r="CQ1044" s="113"/>
      <c r="CR1044" s="113"/>
      <c r="CS1044" s="113"/>
      <c r="CT1044" s="113"/>
      <c r="CU1044" s="113"/>
      <c r="CV1044" s="113"/>
      <c r="CW1044" s="113"/>
      <c r="CX1044" s="113"/>
      <c r="CY1044" s="113"/>
      <c r="CZ1044" s="113"/>
      <c r="DA1044" s="113"/>
      <c r="DB1044" s="113"/>
      <c r="DC1044" s="113"/>
      <c r="DD1044" s="113"/>
      <c r="DE1044" s="113"/>
      <c r="DF1044" s="113"/>
      <c r="DG1044" s="113"/>
      <c r="DH1044" s="113"/>
      <c r="DI1044" s="113"/>
      <c r="DJ1044" s="113"/>
      <c r="DK1044" s="113"/>
      <c r="DL1044" s="113"/>
      <c r="DM1044" s="113"/>
      <c r="DN1044" s="113"/>
      <c r="DO1044" s="113"/>
      <c r="DP1044" s="113"/>
      <c r="DQ1044" s="113"/>
      <c r="DR1044" s="113"/>
      <c r="DS1044" s="113"/>
      <c r="DT1044" s="113"/>
      <c r="DU1044" s="113"/>
      <c r="DV1044" s="113"/>
      <c r="DW1044" s="113"/>
      <c r="DX1044" s="113"/>
      <c r="DY1044" s="113"/>
      <c r="DZ1044" s="113"/>
      <c r="EA1044" s="113"/>
      <c r="EB1044" s="113"/>
      <c r="EC1044" s="113"/>
      <c r="ED1044" s="113"/>
      <c r="EE1044" s="113"/>
      <c r="EF1044" s="113"/>
      <c r="EG1044" s="113"/>
      <c r="EH1044" s="113"/>
      <c r="EI1044" s="113"/>
      <c r="EJ1044" s="113"/>
      <c r="EK1044" s="113"/>
      <c r="EL1044" s="113"/>
      <c r="EM1044" s="113"/>
      <c r="EN1044" s="113"/>
      <c r="EO1044" s="113"/>
      <c r="EP1044" s="113"/>
      <c r="EQ1044" s="113"/>
      <c r="ER1044" s="113"/>
    </row>
    <row r="1045" spans="1:148">
      <c r="A1045" s="113"/>
      <c r="B1045" s="113"/>
      <c r="S1045" s="113"/>
      <c r="T1045" s="113"/>
      <c r="U1045" s="113"/>
      <c r="V1045" s="113"/>
      <c r="W1045" s="113"/>
      <c r="X1045" s="113"/>
      <c r="Y1045" s="113"/>
      <c r="Z1045" s="113"/>
      <c r="AA1045" s="113"/>
      <c r="AB1045" s="113"/>
      <c r="AC1045" s="113"/>
      <c r="AD1045" s="113"/>
      <c r="AE1045" s="113"/>
      <c r="AF1045" s="113"/>
      <c r="AG1045" s="113"/>
      <c r="AH1045" s="113"/>
      <c r="AI1045" s="113"/>
      <c r="AJ1045" s="113"/>
      <c r="AK1045" s="113"/>
      <c r="AL1045" s="113"/>
      <c r="AM1045" s="113"/>
      <c r="AN1045" s="113"/>
      <c r="AO1045" s="113"/>
      <c r="AP1045" s="113"/>
      <c r="AQ1045" s="113"/>
      <c r="AR1045" s="113"/>
      <c r="AS1045" s="113"/>
      <c r="AT1045" s="113"/>
      <c r="AU1045" s="113"/>
      <c r="AV1045" s="113"/>
      <c r="AW1045" s="113"/>
      <c r="AX1045" s="113"/>
      <c r="AY1045" s="113"/>
      <c r="AZ1045" s="113"/>
      <c r="BA1045" s="113"/>
      <c r="BB1045" s="113"/>
      <c r="BC1045" s="113"/>
      <c r="BD1045" s="113"/>
      <c r="BE1045" s="113"/>
      <c r="BF1045" s="113"/>
      <c r="BG1045" s="113"/>
      <c r="BH1045" s="113"/>
      <c r="BI1045" s="113"/>
      <c r="BJ1045" s="113"/>
      <c r="BK1045" s="113"/>
      <c r="BL1045" s="113"/>
      <c r="BM1045" s="113"/>
      <c r="BN1045" s="113"/>
      <c r="BO1045" s="113"/>
      <c r="BP1045" s="113"/>
      <c r="BQ1045" s="113"/>
      <c r="BR1045" s="113"/>
      <c r="BS1045" s="113"/>
      <c r="BT1045" s="113"/>
      <c r="BU1045" s="113"/>
      <c r="BV1045" s="113"/>
      <c r="BW1045" s="113"/>
      <c r="BX1045" s="113"/>
      <c r="BY1045" s="113"/>
      <c r="BZ1045" s="113"/>
      <c r="CA1045" s="113"/>
      <c r="CB1045" s="113"/>
      <c r="CC1045" s="113"/>
      <c r="CD1045" s="113"/>
      <c r="CE1045" s="113"/>
      <c r="CF1045" s="113"/>
      <c r="CG1045" s="113"/>
      <c r="CH1045" s="113"/>
      <c r="CI1045" s="113"/>
      <c r="CJ1045" s="113"/>
      <c r="CK1045" s="113"/>
      <c r="CL1045" s="113"/>
      <c r="CM1045" s="113"/>
      <c r="CN1045" s="113"/>
      <c r="CO1045" s="113"/>
      <c r="CP1045" s="113"/>
      <c r="CQ1045" s="113"/>
      <c r="CR1045" s="113"/>
      <c r="CS1045" s="113"/>
      <c r="CT1045" s="113"/>
      <c r="CU1045" s="113"/>
      <c r="CV1045" s="113"/>
      <c r="CW1045" s="113"/>
      <c r="CX1045" s="113"/>
      <c r="CY1045" s="113"/>
      <c r="CZ1045" s="113"/>
      <c r="DA1045" s="113"/>
      <c r="DB1045" s="113"/>
      <c r="DC1045" s="113"/>
      <c r="DD1045" s="113"/>
      <c r="DE1045" s="113"/>
      <c r="DF1045" s="113"/>
      <c r="DG1045" s="113"/>
      <c r="DH1045" s="113"/>
      <c r="DI1045" s="113"/>
      <c r="DJ1045" s="113"/>
      <c r="DK1045" s="113"/>
      <c r="DL1045" s="113"/>
      <c r="DM1045" s="113"/>
      <c r="DN1045" s="113"/>
      <c r="DO1045" s="113"/>
      <c r="DP1045" s="113"/>
      <c r="DQ1045" s="113"/>
      <c r="DR1045" s="113"/>
      <c r="DS1045" s="113"/>
      <c r="DT1045" s="113"/>
      <c r="DU1045" s="113"/>
      <c r="DV1045" s="113"/>
      <c r="DW1045" s="113"/>
      <c r="DX1045" s="113"/>
      <c r="DY1045" s="113"/>
      <c r="DZ1045" s="113"/>
      <c r="EA1045" s="113"/>
      <c r="EB1045" s="113"/>
      <c r="EC1045" s="113"/>
      <c r="ED1045" s="113"/>
      <c r="EE1045" s="113"/>
      <c r="EF1045" s="113"/>
      <c r="EG1045" s="113"/>
      <c r="EH1045" s="113"/>
      <c r="EI1045" s="113"/>
      <c r="EJ1045" s="113"/>
      <c r="EK1045" s="113"/>
      <c r="EL1045" s="113"/>
      <c r="EM1045" s="113"/>
      <c r="EN1045" s="113"/>
      <c r="EO1045" s="113"/>
      <c r="EP1045" s="113"/>
      <c r="EQ1045" s="113"/>
      <c r="ER1045" s="113"/>
    </row>
    <row r="1046" spans="1:148">
      <c r="A1046" s="113"/>
      <c r="B1046" s="113"/>
      <c r="S1046" s="113"/>
      <c r="T1046" s="113"/>
      <c r="U1046" s="113"/>
      <c r="V1046" s="113"/>
      <c r="W1046" s="113"/>
      <c r="X1046" s="113"/>
      <c r="Y1046" s="113"/>
      <c r="Z1046" s="113"/>
      <c r="AA1046" s="113"/>
      <c r="AB1046" s="113"/>
      <c r="AC1046" s="113"/>
      <c r="AD1046" s="113"/>
      <c r="AE1046" s="113"/>
      <c r="AF1046" s="113"/>
      <c r="AG1046" s="113"/>
      <c r="AH1046" s="113"/>
      <c r="AI1046" s="113"/>
      <c r="AJ1046" s="113"/>
      <c r="AK1046" s="113"/>
      <c r="AL1046" s="113"/>
      <c r="AM1046" s="113"/>
      <c r="AN1046" s="113"/>
      <c r="AO1046" s="113"/>
      <c r="AP1046" s="113"/>
      <c r="AQ1046" s="113"/>
      <c r="AR1046" s="113"/>
      <c r="AS1046" s="113"/>
      <c r="AT1046" s="113"/>
      <c r="AU1046" s="113"/>
      <c r="AV1046" s="113"/>
      <c r="AW1046" s="113"/>
      <c r="AX1046" s="113"/>
      <c r="AY1046" s="113"/>
      <c r="AZ1046" s="113"/>
      <c r="BA1046" s="113"/>
      <c r="BB1046" s="113"/>
      <c r="BC1046" s="113"/>
      <c r="BD1046" s="113"/>
      <c r="BE1046" s="113"/>
      <c r="BF1046" s="113"/>
      <c r="BG1046" s="113"/>
      <c r="BH1046" s="113"/>
      <c r="BI1046" s="113"/>
      <c r="BJ1046" s="113"/>
      <c r="BK1046" s="113"/>
      <c r="BL1046" s="113"/>
      <c r="BM1046" s="113"/>
      <c r="BN1046" s="113"/>
      <c r="BO1046" s="113"/>
      <c r="BP1046" s="113"/>
      <c r="BQ1046" s="113"/>
      <c r="BR1046" s="113"/>
      <c r="BS1046" s="113"/>
      <c r="BT1046" s="113"/>
      <c r="BU1046" s="113"/>
      <c r="BV1046" s="113"/>
      <c r="BW1046" s="113"/>
      <c r="BX1046" s="113"/>
      <c r="BY1046" s="113"/>
      <c r="BZ1046" s="113"/>
      <c r="CA1046" s="113"/>
      <c r="CB1046" s="113"/>
      <c r="CC1046" s="113"/>
      <c r="CD1046" s="113"/>
      <c r="CE1046" s="113"/>
      <c r="CF1046" s="113"/>
      <c r="CG1046" s="113"/>
      <c r="CH1046" s="113"/>
      <c r="CI1046" s="113"/>
      <c r="CJ1046" s="113"/>
      <c r="CK1046" s="113"/>
      <c r="CL1046" s="113"/>
      <c r="CM1046" s="113"/>
      <c r="CN1046" s="113"/>
      <c r="CO1046" s="113"/>
      <c r="CP1046" s="113"/>
      <c r="CQ1046" s="113"/>
      <c r="CR1046" s="113"/>
      <c r="CS1046" s="113"/>
      <c r="CT1046" s="113"/>
      <c r="CU1046" s="113"/>
      <c r="CV1046" s="113"/>
      <c r="CW1046" s="113"/>
      <c r="CX1046" s="113"/>
      <c r="CY1046" s="113"/>
      <c r="CZ1046" s="113"/>
      <c r="DA1046" s="113"/>
      <c r="DB1046" s="113"/>
      <c r="DC1046" s="113"/>
      <c r="DD1046" s="113"/>
      <c r="DE1046" s="113"/>
      <c r="DF1046" s="113"/>
      <c r="DG1046" s="113"/>
      <c r="DH1046" s="113"/>
      <c r="DI1046" s="113"/>
      <c r="DJ1046" s="113"/>
      <c r="DK1046" s="113"/>
      <c r="DL1046" s="113"/>
      <c r="DM1046" s="113"/>
      <c r="DN1046" s="113"/>
      <c r="DO1046" s="113"/>
      <c r="DP1046" s="113"/>
      <c r="DQ1046" s="113"/>
      <c r="DR1046" s="113"/>
      <c r="DS1046" s="113"/>
      <c r="DT1046" s="113"/>
      <c r="DU1046" s="113"/>
      <c r="DV1046" s="113"/>
      <c r="DW1046" s="113"/>
      <c r="DX1046" s="113"/>
      <c r="DY1046" s="113"/>
      <c r="DZ1046" s="113"/>
      <c r="EA1046" s="113"/>
      <c r="EB1046" s="113"/>
      <c r="EC1046" s="113"/>
      <c r="ED1046" s="113"/>
      <c r="EE1046" s="113"/>
      <c r="EF1046" s="113"/>
      <c r="EG1046" s="113"/>
      <c r="EH1046" s="113"/>
      <c r="EI1046" s="113"/>
      <c r="EJ1046" s="113"/>
      <c r="EK1046" s="113"/>
      <c r="EL1046" s="113"/>
      <c r="EM1046" s="113"/>
      <c r="EN1046" s="113"/>
      <c r="EO1046" s="113"/>
      <c r="EP1046" s="113"/>
      <c r="EQ1046" s="113"/>
      <c r="ER1046" s="113"/>
    </row>
    <row r="1047" spans="1:148">
      <c r="A1047" s="113"/>
      <c r="B1047" s="113"/>
      <c r="S1047" s="113"/>
      <c r="T1047" s="113"/>
      <c r="U1047" s="113"/>
      <c r="V1047" s="113"/>
      <c r="W1047" s="113"/>
      <c r="X1047" s="113"/>
      <c r="Y1047" s="113"/>
      <c r="Z1047" s="113"/>
      <c r="AA1047" s="113"/>
      <c r="AB1047" s="113"/>
      <c r="AC1047" s="113"/>
      <c r="AD1047" s="113"/>
      <c r="AE1047" s="113"/>
      <c r="AF1047" s="113"/>
      <c r="AG1047" s="113"/>
      <c r="AH1047" s="113"/>
      <c r="AI1047" s="113"/>
      <c r="AJ1047" s="113"/>
      <c r="AK1047" s="113"/>
      <c r="AL1047" s="113"/>
      <c r="AM1047" s="113"/>
      <c r="AN1047" s="113"/>
      <c r="AO1047" s="113"/>
      <c r="AP1047" s="113"/>
      <c r="AQ1047" s="113"/>
      <c r="AR1047" s="113"/>
      <c r="AS1047" s="113"/>
      <c r="AT1047" s="113"/>
      <c r="AU1047" s="113"/>
      <c r="AV1047" s="113"/>
      <c r="AW1047" s="113"/>
      <c r="AX1047" s="113"/>
      <c r="AY1047" s="113"/>
      <c r="AZ1047" s="113"/>
      <c r="BA1047" s="113"/>
      <c r="BB1047" s="113"/>
      <c r="BC1047" s="113"/>
      <c r="BD1047" s="113"/>
      <c r="BE1047" s="113"/>
      <c r="BF1047" s="113"/>
      <c r="BG1047" s="113"/>
      <c r="BH1047" s="113"/>
      <c r="BI1047" s="113"/>
      <c r="BJ1047" s="113"/>
      <c r="BK1047" s="113"/>
      <c r="BL1047" s="113"/>
      <c r="BM1047" s="113"/>
      <c r="BN1047" s="113"/>
      <c r="BO1047" s="113"/>
      <c r="BP1047" s="113"/>
      <c r="BQ1047" s="113"/>
      <c r="BR1047" s="113"/>
      <c r="BS1047" s="113"/>
      <c r="BT1047" s="113"/>
      <c r="BU1047" s="113"/>
      <c r="BV1047" s="113"/>
      <c r="BW1047" s="113"/>
      <c r="BX1047" s="113"/>
      <c r="BY1047" s="113"/>
      <c r="BZ1047" s="113"/>
      <c r="CA1047" s="113"/>
      <c r="CB1047" s="113"/>
      <c r="CC1047" s="113"/>
      <c r="CD1047" s="113"/>
      <c r="CE1047" s="113"/>
      <c r="CF1047" s="113"/>
      <c r="CG1047" s="113"/>
      <c r="CH1047" s="113"/>
      <c r="CI1047" s="113"/>
      <c r="CJ1047" s="113"/>
      <c r="CK1047" s="113"/>
      <c r="CL1047" s="113"/>
      <c r="CM1047" s="113"/>
      <c r="CN1047" s="113"/>
      <c r="CO1047" s="113"/>
      <c r="CP1047" s="113"/>
      <c r="CQ1047" s="113"/>
      <c r="CR1047" s="113"/>
      <c r="CS1047" s="113"/>
      <c r="CT1047" s="113"/>
      <c r="CU1047" s="113"/>
      <c r="CV1047" s="113"/>
      <c r="CW1047" s="113"/>
      <c r="CX1047" s="113"/>
      <c r="CY1047" s="113"/>
      <c r="CZ1047" s="113"/>
      <c r="DA1047" s="113"/>
      <c r="DB1047" s="113"/>
      <c r="DC1047" s="113"/>
      <c r="DD1047" s="113"/>
      <c r="DE1047" s="113"/>
      <c r="DF1047" s="113"/>
      <c r="DG1047" s="113"/>
      <c r="DH1047" s="113"/>
      <c r="DI1047" s="113"/>
      <c r="DJ1047" s="113"/>
      <c r="DK1047" s="113"/>
      <c r="DL1047" s="113"/>
      <c r="DM1047" s="113"/>
      <c r="DN1047" s="113"/>
      <c r="DO1047" s="113"/>
      <c r="DP1047" s="113"/>
      <c r="DQ1047" s="113"/>
      <c r="DR1047" s="113"/>
      <c r="DS1047" s="113"/>
      <c r="DT1047" s="113"/>
      <c r="DU1047" s="113"/>
      <c r="DV1047" s="113"/>
      <c r="DW1047" s="113"/>
      <c r="DX1047" s="113"/>
      <c r="DY1047" s="113"/>
      <c r="DZ1047" s="113"/>
      <c r="EA1047" s="113"/>
      <c r="EB1047" s="113"/>
      <c r="EC1047" s="113"/>
      <c r="ED1047" s="113"/>
      <c r="EE1047" s="113"/>
      <c r="EF1047" s="113"/>
      <c r="EG1047" s="113"/>
      <c r="EH1047" s="113"/>
      <c r="EI1047" s="113"/>
      <c r="EJ1047" s="113"/>
      <c r="EK1047" s="113"/>
      <c r="EL1047" s="113"/>
      <c r="EM1047" s="113"/>
      <c r="EN1047" s="113"/>
      <c r="EO1047" s="113"/>
      <c r="EP1047" s="113"/>
      <c r="EQ1047" s="113"/>
      <c r="ER1047" s="113"/>
    </row>
    <row r="1048" spans="1:148">
      <c r="A1048" s="113"/>
      <c r="B1048" s="113"/>
      <c r="S1048" s="113"/>
      <c r="T1048" s="113"/>
      <c r="U1048" s="113"/>
      <c r="V1048" s="113"/>
      <c r="W1048" s="113"/>
      <c r="X1048" s="113"/>
      <c r="Y1048" s="113"/>
      <c r="Z1048" s="113"/>
      <c r="AA1048" s="113"/>
      <c r="AB1048" s="113"/>
      <c r="AC1048" s="113"/>
      <c r="AD1048" s="113"/>
      <c r="AE1048" s="113"/>
      <c r="AF1048" s="113"/>
      <c r="AG1048" s="113"/>
      <c r="AH1048" s="113"/>
      <c r="AI1048" s="113"/>
      <c r="AJ1048" s="113"/>
      <c r="AK1048" s="113"/>
      <c r="AL1048" s="113"/>
      <c r="AM1048" s="113"/>
      <c r="AN1048" s="113"/>
      <c r="AO1048" s="113"/>
      <c r="AP1048" s="113"/>
      <c r="AQ1048" s="113"/>
      <c r="AR1048" s="113"/>
      <c r="AS1048" s="113"/>
      <c r="AT1048" s="113"/>
      <c r="AU1048" s="113"/>
      <c r="AV1048" s="113"/>
      <c r="AW1048" s="113"/>
      <c r="AX1048" s="113"/>
      <c r="AY1048" s="113"/>
      <c r="AZ1048" s="113"/>
      <c r="BA1048" s="113"/>
      <c r="BB1048" s="113"/>
      <c r="BC1048" s="113"/>
      <c r="BD1048" s="113"/>
      <c r="BE1048" s="113"/>
      <c r="BF1048" s="113"/>
      <c r="BG1048" s="113"/>
      <c r="BH1048" s="113"/>
      <c r="BI1048" s="113"/>
      <c r="BJ1048" s="113"/>
      <c r="BK1048" s="113"/>
      <c r="BL1048" s="113"/>
      <c r="BM1048" s="113"/>
      <c r="BN1048" s="113"/>
      <c r="BO1048" s="113"/>
      <c r="BP1048" s="113"/>
      <c r="BQ1048" s="113"/>
      <c r="BR1048" s="113"/>
      <c r="BS1048" s="113"/>
      <c r="BT1048" s="113"/>
      <c r="BU1048" s="113"/>
      <c r="BV1048" s="113"/>
      <c r="BW1048" s="113"/>
      <c r="BX1048" s="113"/>
      <c r="BY1048" s="113"/>
      <c r="BZ1048" s="113"/>
      <c r="CA1048" s="113"/>
      <c r="CB1048" s="113"/>
      <c r="CC1048" s="113"/>
      <c r="CD1048" s="113"/>
      <c r="CE1048" s="113"/>
      <c r="CF1048" s="113"/>
      <c r="CG1048" s="113"/>
      <c r="CH1048" s="113"/>
      <c r="CI1048" s="113"/>
      <c r="CJ1048" s="113"/>
      <c r="CK1048" s="113"/>
      <c r="CL1048" s="113"/>
      <c r="CM1048" s="113"/>
      <c r="CN1048" s="113"/>
      <c r="CO1048" s="113"/>
      <c r="CP1048" s="113"/>
      <c r="CQ1048" s="113"/>
      <c r="CR1048" s="113"/>
      <c r="CS1048" s="113"/>
      <c r="CT1048" s="113"/>
      <c r="CU1048" s="113"/>
      <c r="CV1048" s="113"/>
      <c r="CW1048" s="113"/>
      <c r="CX1048" s="113"/>
      <c r="CY1048" s="113"/>
      <c r="CZ1048" s="113"/>
      <c r="DA1048" s="113"/>
      <c r="DB1048" s="113"/>
      <c r="DC1048" s="113"/>
      <c r="DD1048" s="113"/>
      <c r="DE1048" s="113"/>
      <c r="DF1048" s="113"/>
      <c r="DG1048" s="113"/>
      <c r="DH1048" s="113"/>
      <c r="DI1048" s="113"/>
      <c r="DJ1048" s="113"/>
      <c r="DK1048" s="113"/>
      <c r="DL1048" s="113"/>
      <c r="DM1048" s="113"/>
      <c r="DN1048" s="113"/>
      <c r="DO1048" s="113"/>
      <c r="DP1048" s="113"/>
      <c r="DQ1048" s="113"/>
      <c r="DR1048" s="113"/>
      <c r="DS1048" s="113"/>
      <c r="DT1048" s="113"/>
      <c r="DU1048" s="113"/>
      <c r="DV1048" s="113"/>
      <c r="DW1048" s="113"/>
      <c r="DX1048" s="113"/>
      <c r="DY1048" s="113"/>
      <c r="DZ1048" s="113"/>
      <c r="EA1048" s="113"/>
      <c r="EB1048" s="113"/>
      <c r="EC1048" s="113"/>
      <c r="ED1048" s="113"/>
      <c r="EE1048" s="113"/>
      <c r="EF1048" s="113"/>
      <c r="EG1048" s="113"/>
      <c r="EH1048" s="113"/>
      <c r="EI1048" s="113"/>
      <c r="EJ1048" s="113"/>
      <c r="EK1048" s="113"/>
      <c r="EL1048" s="113"/>
      <c r="EM1048" s="113"/>
      <c r="EN1048" s="113"/>
      <c r="EO1048" s="113"/>
      <c r="EP1048" s="113"/>
      <c r="EQ1048" s="113"/>
      <c r="ER1048" s="113"/>
    </row>
    <row r="1049" spans="1:148">
      <c r="A1049" s="113"/>
      <c r="B1049" s="113"/>
      <c r="S1049" s="113"/>
      <c r="T1049" s="113"/>
      <c r="U1049" s="113"/>
      <c r="V1049" s="113"/>
      <c r="W1049" s="113"/>
      <c r="X1049" s="113"/>
      <c r="Y1049" s="113"/>
      <c r="Z1049" s="113"/>
      <c r="AA1049" s="113"/>
      <c r="AB1049" s="113"/>
      <c r="AC1049" s="113"/>
      <c r="AD1049" s="113"/>
      <c r="AE1049" s="113"/>
      <c r="AF1049" s="113"/>
      <c r="AG1049" s="113"/>
      <c r="AH1049" s="113"/>
      <c r="AI1049" s="113"/>
      <c r="AJ1049" s="113"/>
      <c r="AK1049" s="113"/>
      <c r="AL1049" s="113"/>
      <c r="AM1049" s="113"/>
      <c r="AN1049" s="113"/>
      <c r="AO1049" s="113"/>
      <c r="AP1049" s="113"/>
      <c r="AQ1049" s="113"/>
      <c r="AR1049" s="113"/>
      <c r="AS1049" s="113"/>
      <c r="AT1049" s="113"/>
      <c r="AU1049" s="113"/>
      <c r="AV1049" s="113"/>
      <c r="AW1049" s="113"/>
      <c r="AX1049" s="113"/>
      <c r="AY1049" s="113"/>
      <c r="AZ1049" s="113"/>
      <c r="BA1049" s="113"/>
      <c r="BB1049" s="113"/>
      <c r="BC1049" s="113"/>
      <c r="BD1049" s="113"/>
      <c r="BE1049" s="113"/>
      <c r="BF1049" s="113"/>
      <c r="BG1049" s="113"/>
      <c r="BH1049" s="113"/>
      <c r="BI1049" s="113"/>
      <c r="BJ1049" s="113"/>
      <c r="BK1049" s="113"/>
      <c r="BL1049" s="113"/>
      <c r="BM1049" s="113"/>
      <c r="BN1049" s="113"/>
      <c r="BO1049" s="113"/>
      <c r="BP1049" s="113"/>
      <c r="BQ1049" s="113"/>
      <c r="BR1049" s="113"/>
      <c r="BS1049" s="113"/>
      <c r="BT1049" s="113"/>
      <c r="BU1049" s="113"/>
      <c r="BV1049" s="113"/>
      <c r="BW1049" s="113"/>
      <c r="BX1049" s="113"/>
      <c r="BY1049" s="113"/>
      <c r="BZ1049" s="113"/>
      <c r="CA1049" s="113"/>
      <c r="CB1049" s="113"/>
      <c r="CC1049" s="113"/>
      <c r="CD1049" s="113"/>
      <c r="CE1049" s="113"/>
      <c r="CF1049" s="113"/>
      <c r="CG1049" s="113"/>
      <c r="CH1049" s="113"/>
      <c r="CI1049" s="113"/>
      <c r="CJ1049" s="113"/>
      <c r="CK1049" s="113"/>
      <c r="CL1049" s="113"/>
      <c r="CM1049" s="113"/>
      <c r="CN1049" s="113"/>
      <c r="CO1049" s="113"/>
      <c r="CP1049" s="113"/>
      <c r="CQ1049" s="113"/>
      <c r="CR1049" s="113"/>
      <c r="CS1049" s="113"/>
      <c r="CT1049" s="113"/>
      <c r="CU1049" s="113"/>
      <c r="CV1049" s="113"/>
      <c r="CW1049" s="113"/>
      <c r="CX1049" s="113"/>
      <c r="CY1049" s="113"/>
      <c r="CZ1049" s="113"/>
      <c r="DA1049" s="113"/>
      <c r="DB1049" s="113"/>
      <c r="DC1049" s="113"/>
      <c r="DD1049" s="113"/>
      <c r="DE1049" s="113"/>
      <c r="DF1049" s="113"/>
      <c r="DG1049" s="113"/>
      <c r="DH1049" s="113"/>
      <c r="DI1049" s="113"/>
      <c r="DJ1049" s="113"/>
      <c r="DK1049" s="113"/>
      <c r="DL1049" s="113"/>
      <c r="DM1049" s="113"/>
      <c r="DN1049" s="113"/>
      <c r="DO1049" s="113"/>
      <c r="DP1049" s="113"/>
      <c r="DQ1049" s="113"/>
      <c r="DR1049" s="113"/>
      <c r="DS1049" s="113"/>
      <c r="DT1049" s="113"/>
      <c r="DU1049" s="113"/>
      <c r="DV1049" s="113"/>
      <c r="DW1049" s="113"/>
      <c r="DX1049" s="113"/>
      <c r="DY1049" s="113"/>
      <c r="DZ1049" s="113"/>
      <c r="EA1049" s="113"/>
      <c r="EB1049" s="113"/>
      <c r="EC1049" s="113"/>
      <c r="ED1049" s="113"/>
      <c r="EE1049" s="113"/>
      <c r="EF1049" s="113"/>
      <c r="EG1049" s="113"/>
      <c r="EH1049" s="113"/>
      <c r="EI1049" s="113"/>
      <c r="EJ1049" s="113"/>
      <c r="EK1049" s="113"/>
      <c r="EL1049" s="113"/>
      <c r="EM1049" s="113"/>
      <c r="EN1049" s="113"/>
      <c r="EO1049" s="113"/>
      <c r="EP1049" s="113"/>
      <c r="EQ1049" s="113"/>
      <c r="ER1049" s="113"/>
    </row>
    <row r="1050" spans="1:148">
      <c r="A1050" s="113"/>
      <c r="B1050" s="113"/>
      <c r="S1050" s="113"/>
      <c r="T1050" s="113"/>
      <c r="U1050" s="113"/>
      <c r="V1050" s="113"/>
      <c r="W1050" s="113"/>
      <c r="X1050" s="113"/>
      <c r="Y1050" s="113"/>
      <c r="Z1050" s="113"/>
      <c r="AA1050" s="113"/>
      <c r="AB1050" s="113"/>
      <c r="AC1050" s="113"/>
      <c r="AD1050" s="113"/>
      <c r="AE1050" s="113"/>
      <c r="AF1050" s="113"/>
      <c r="AG1050" s="113"/>
      <c r="AH1050" s="113"/>
      <c r="AI1050" s="113"/>
      <c r="AJ1050" s="113"/>
      <c r="AK1050" s="113"/>
      <c r="AL1050" s="113"/>
      <c r="AM1050" s="113"/>
      <c r="AN1050" s="113"/>
      <c r="AO1050" s="113"/>
      <c r="AP1050" s="113"/>
      <c r="AQ1050" s="113"/>
      <c r="AR1050" s="113"/>
      <c r="AS1050" s="113"/>
      <c r="AT1050" s="113"/>
      <c r="AU1050" s="113"/>
      <c r="AV1050" s="113"/>
      <c r="AW1050" s="113"/>
      <c r="AX1050" s="113"/>
      <c r="AY1050" s="113"/>
      <c r="AZ1050" s="113"/>
      <c r="BA1050" s="113"/>
      <c r="BB1050" s="113"/>
      <c r="BC1050" s="113"/>
      <c r="BD1050" s="113"/>
      <c r="BE1050" s="113"/>
      <c r="BF1050" s="113"/>
      <c r="BG1050" s="113"/>
      <c r="BH1050" s="113"/>
      <c r="BI1050" s="113"/>
      <c r="BJ1050" s="113"/>
      <c r="BK1050" s="113"/>
      <c r="BL1050" s="113"/>
      <c r="BM1050" s="113"/>
      <c r="BN1050" s="113"/>
      <c r="BO1050" s="113"/>
      <c r="BP1050" s="113"/>
      <c r="BQ1050" s="113"/>
      <c r="BR1050" s="113"/>
      <c r="BS1050" s="113"/>
      <c r="BT1050" s="113"/>
      <c r="BU1050" s="113"/>
      <c r="BV1050" s="113"/>
      <c r="BW1050" s="113"/>
      <c r="BX1050" s="113"/>
      <c r="BY1050" s="113"/>
      <c r="BZ1050" s="113"/>
      <c r="CA1050" s="113"/>
      <c r="CB1050" s="113"/>
      <c r="CC1050" s="113"/>
      <c r="CD1050" s="113"/>
      <c r="CE1050" s="113"/>
      <c r="CF1050" s="113"/>
      <c r="CG1050" s="113"/>
      <c r="CH1050" s="113"/>
      <c r="CI1050" s="113"/>
      <c r="CJ1050" s="113"/>
      <c r="CK1050" s="113"/>
      <c r="CL1050" s="113"/>
      <c r="CM1050" s="113"/>
      <c r="CN1050" s="113"/>
      <c r="CO1050" s="113"/>
      <c r="CP1050" s="113"/>
      <c r="CQ1050" s="113"/>
      <c r="CR1050" s="113"/>
      <c r="CS1050" s="113"/>
      <c r="CT1050" s="113"/>
      <c r="CU1050" s="113"/>
      <c r="CV1050" s="113"/>
      <c r="CW1050" s="113"/>
      <c r="CX1050" s="113"/>
      <c r="CY1050" s="113"/>
      <c r="CZ1050" s="113"/>
      <c r="DA1050" s="113"/>
      <c r="DB1050" s="113"/>
      <c r="DC1050" s="113"/>
      <c r="DD1050" s="113"/>
      <c r="DE1050" s="113"/>
      <c r="DF1050" s="113"/>
      <c r="DG1050" s="113"/>
      <c r="DH1050" s="113"/>
      <c r="DI1050" s="113"/>
      <c r="DJ1050" s="113"/>
      <c r="DK1050" s="113"/>
      <c r="DL1050" s="113"/>
      <c r="DM1050" s="113"/>
      <c r="DN1050" s="113"/>
      <c r="DO1050" s="113"/>
      <c r="DP1050" s="113"/>
      <c r="DQ1050" s="113"/>
      <c r="DR1050" s="113"/>
      <c r="DS1050" s="113"/>
      <c r="DT1050" s="113"/>
      <c r="DU1050" s="113"/>
      <c r="DV1050" s="113"/>
      <c r="DW1050" s="113"/>
      <c r="DX1050" s="113"/>
      <c r="DY1050" s="113"/>
      <c r="DZ1050" s="113"/>
      <c r="EA1050" s="113"/>
      <c r="EB1050" s="113"/>
      <c r="EC1050" s="113"/>
      <c r="ED1050" s="113"/>
      <c r="EE1050" s="113"/>
      <c r="EF1050" s="113"/>
      <c r="EG1050" s="113"/>
      <c r="EH1050" s="113"/>
      <c r="EI1050" s="113"/>
      <c r="EJ1050" s="113"/>
      <c r="EK1050" s="113"/>
      <c r="EL1050" s="113"/>
      <c r="EM1050" s="113"/>
      <c r="EN1050" s="113"/>
      <c r="EO1050" s="113"/>
      <c r="EP1050" s="113"/>
      <c r="EQ1050" s="113"/>
      <c r="ER1050" s="113"/>
    </row>
    <row r="1051" spans="1:148">
      <c r="A1051" s="113"/>
      <c r="B1051" s="113"/>
      <c r="S1051" s="113"/>
      <c r="T1051" s="113"/>
      <c r="U1051" s="113"/>
      <c r="V1051" s="113"/>
      <c r="W1051" s="113"/>
      <c r="X1051" s="113"/>
      <c r="Y1051" s="113"/>
      <c r="Z1051" s="113"/>
      <c r="AA1051" s="113"/>
      <c r="AB1051" s="113"/>
      <c r="AC1051" s="113"/>
      <c r="AD1051" s="113"/>
      <c r="AE1051" s="113"/>
      <c r="AF1051" s="113"/>
      <c r="AG1051" s="113"/>
      <c r="AH1051" s="113"/>
      <c r="AI1051" s="113"/>
      <c r="AJ1051" s="113"/>
      <c r="AK1051" s="113"/>
      <c r="AL1051" s="113"/>
      <c r="AM1051" s="113"/>
      <c r="AN1051" s="113"/>
      <c r="AO1051" s="113"/>
      <c r="AP1051" s="113"/>
      <c r="AQ1051" s="113"/>
      <c r="AR1051" s="113"/>
      <c r="AS1051" s="113"/>
      <c r="AT1051" s="113"/>
      <c r="AU1051" s="113"/>
      <c r="AV1051" s="113"/>
      <c r="AW1051" s="113"/>
      <c r="AX1051" s="113"/>
      <c r="AY1051" s="113"/>
      <c r="AZ1051" s="113"/>
      <c r="BA1051" s="113"/>
      <c r="BB1051" s="113"/>
      <c r="BC1051" s="113"/>
      <c r="BD1051" s="113"/>
      <c r="BE1051" s="113"/>
      <c r="BF1051" s="113"/>
      <c r="BG1051" s="113"/>
      <c r="BH1051" s="113"/>
      <c r="BI1051" s="113"/>
      <c r="BJ1051" s="113"/>
      <c r="BK1051" s="113"/>
      <c r="BL1051" s="113"/>
      <c r="BM1051" s="113"/>
      <c r="BN1051" s="113"/>
      <c r="BO1051" s="113"/>
      <c r="BP1051" s="113"/>
      <c r="BQ1051" s="113"/>
      <c r="BR1051" s="113"/>
      <c r="BS1051" s="113"/>
      <c r="BT1051" s="113"/>
      <c r="BU1051" s="113"/>
      <c r="BV1051" s="113"/>
      <c r="BW1051" s="113"/>
      <c r="BX1051" s="113"/>
      <c r="BY1051" s="113"/>
      <c r="BZ1051" s="113"/>
      <c r="CA1051" s="113"/>
      <c r="CB1051" s="113"/>
      <c r="CC1051" s="113"/>
      <c r="CD1051" s="113"/>
      <c r="CE1051" s="113"/>
      <c r="CF1051" s="113"/>
      <c r="CG1051" s="113"/>
      <c r="CH1051" s="113"/>
      <c r="CI1051" s="113"/>
      <c r="CJ1051" s="113"/>
      <c r="CK1051" s="113"/>
      <c r="CL1051" s="113"/>
      <c r="CM1051" s="113"/>
      <c r="CN1051" s="113"/>
      <c r="CO1051" s="113"/>
      <c r="CP1051" s="113"/>
      <c r="CQ1051" s="113"/>
      <c r="CR1051" s="113"/>
      <c r="CS1051" s="113"/>
      <c r="CT1051" s="113"/>
      <c r="CU1051" s="113"/>
      <c r="CV1051" s="113"/>
      <c r="CW1051" s="113"/>
      <c r="CX1051" s="113"/>
      <c r="CY1051" s="113"/>
      <c r="CZ1051" s="113"/>
      <c r="DA1051" s="113"/>
      <c r="DB1051" s="113"/>
      <c r="DC1051" s="113"/>
      <c r="DD1051" s="113"/>
      <c r="DE1051" s="113"/>
      <c r="DF1051" s="113"/>
      <c r="DG1051" s="113"/>
      <c r="DH1051" s="113"/>
      <c r="DI1051" s="113"/>
      <c r="DJ1051" s="113"/>
      <c r="DK1051" s="113"/>
      <c r="DL1051" s="113"/>
      <c r="DM1051" s="113"/>
      <c r="DN1051" s="113"/>
      <c r="DO1051" s="113"/>
      <c r="DP1051" s="113"/>
      <c r="DQ1051" s="113"/>
      <c r="DR1051" s="113"/>
      <c r="DS1051" s="113"/>
      <c r="DT1051" s="113"/>
      <c r="DU1051" s="113"/>
      <c r="DV1051" s="113"/>
      <c r="DW1051" s="113"/>
      <c r="DX1051" s="113"/>
      <c r="DY1051" s="113"/>
      <c r="DZ1051" s="113"/>
      <c r="EA1051" s="113"/>
      <c r="EB1051" s="113"/>
      <c r="EC1051" s="113"/>
      <c r="ED1051" s="113"/>
      <c r="EE1051" s="113"/>
      <c r="EF1051" s="113"/>
      <c r="EG1051" s="113"/>
      <c r="EH1051" s="113"/>
      <c r="EI1051" s="113"/>
      <c r="EJ1051" s="113"/>
      <c r="EK1051" s="113"/>
      <c r="EL1051" s="113"/>
      <c r="EM1051" s="113"/>
      <c r="EN1051" s="113"/>
      <c r="EO1051" s="113"/>
      <c r="EP1051" s="113"/>
      <c r="EQ1051" s="113"/>
      <c r="ER1051" s="113"/>
    </row>
    <row r="1052" spans="1:148">
      <c r="A1052" s="113"/>
      <c r="B1052" s="113"/>
      <c r="S1052" s="113"/>
      <c r="T1052" s="113"/>
      <c r="U1052" s="113"/>
      <c r="V1052" s="113"/>
      <c r="W1052" s="113"/>
      <c r="X1052" s="113"/>
      <c r="Y1052" s="113"/>
      <c r="Z1052" s="113"/>
      <c r="AA1052" s="113"/>
      <c r="AB1052" s="113"/>
      <c r="AC1052" s="113"/>
      <c r="AD1052" s="113"/>
      <c r="AE1052" s="113"/>
      <c r="AF1052" s="113"/>
      <c r="AG1052" s="113"/>
      <c r="AH1052" s="113"/>
      <c r="AI1052" s="113"/>
      <c r="AJ1052" s="113"/>
      <c r="AK1052" s="113"/>
      <c r="AL1052" s="113"/>
      <c r="AM1052" s="113"/>
      <c r="AN1052" s="113"/>
      <c r="AO1052" s="113"/>
      <c r="AP1052" s="113"/>
      <c r="AQ1052" s="113"/>
      <c r="AR1052" s="113"/>
      <c r="AS1052" s="113"/>
      <c r="AT1052" s="113"/>
      <c r="AU1052" s="113"/>
      <c r="AV1052" s="113"/>
      <c r="AW1052" s="113"/>
      <c r="AX1052" s="113"/>
      <c r="AY1052" s="113"/>
      <c r="AZ1052" s="113"/>
      <c r="BA1052" s="113"/>
      <c r="BB1052" s="113"/>
      <c r="BC1052" s="113"/>
      <c r="BD1052" s="113"/>
      <c r="BE1052" s="113"/>
      <c r="BF1052" s="113"/>
      <c r="BG1052" s="113"/>
      <c r="BH1052" s="113"/>
      <c r="BI1052" s="113"/>
      <c r="BJ1052" s="113"/>
      <c r="BK1052" s="113"/>
      <c r="BL1052" s="113"/>
      <c r="BM1052" s="113"/>
      <c r="BN1052" s="113"/>
      <c r="BO1052" s="113"/>
      <c r="BP1052" s="113"/>
      <c r="BQ1052" s="113"/>
      <c r="BR1052" s="113"/>
      <c r="BS1052" s="113"/>
      <c r="BT1052" s="113"/>
      <c r="BU1052" s="113"/>
      <c r="BV1052" s="113"/>
      <c r="BW1052" s="113"/>
      <c r="BX1052" s="113"/>
      <c r="BY1052" s="113"/>
      <c r="BZ1052" s="113"/>
      <c r="CA1052" s="113"/>
      <c r="CB1052" s="113"/>
      <c r="CC1052" s="113"/>
      <c r="CD1052" s="113"/>
      <c r="CE1052" s="113"/>
      <c r="CF1052" s="113"/>
      <c r="CG1052" s="113"/>
      <c r="CH1052" s="113"/>
      <c r="CI1052" s="113"/>
      <c r="CJ1052" s="113"/>
      <c r="CK1052" s="113"/>
      <c r="CL1052" s="113"/>
      <c r="CM1052" s="113"/>
      <c r="CN1052" s="113"/>
      <c r="CO1052" s="113"/>
      <c r="CP1052" s="113"/>
      <c r="CQ1052" s="113"/>
      <c r="CR1052" s="113"/>
      <c r="CS1052" s="113"/>
      <c r="CT1052" s="113"/>
      <c r="CU1052" s="113"/>
      <c r="CV1052" s="113"/>
      <c r="CW1052" s="113"/>
      <c r="CX1052" s="113"/>
      <c r="CY1052" s="113"/>
      <c r="CZ1052" s="113"/>
      <c r="DA1052" s="113"/>
      <c r="DB1052" s="113"/>
      <c r="DC1052" s="113"/>
      <c r="DD1052" s="113"/>
      <c r="DE1052" s="113"/>
      <c r="DF1052" s="113"/>
      <c r="DG1052" s="113"/>
      <c r="DH1052" s="113"/>
      <c r="DI1052" s="113"/>
      <c r="DJ1052" s="113"/>
      <c r="DK1052" s="113"/>
      <c r="DL1052" s="113"/>
      <c r="DM1052" s="113"/>
      <c r="DN1052" s="113"/>
      <c r="DO1052" s="113"/>
      <c r="DP1052" s="113"/>
      <c r="DQ1052" s="113"/>
      <c r="DR1052" s="113"/>
      <c r="DS1052" s="113"/>
      <c r="DT1052" s="113"/>
      <c r="DU1052" s="113"/>
      <c r="DV1052" s="113"/>
      <c r="DW1052" s="113"/>
      <c r="DX1052" s="113"/>
      <c r="DY1052" s="113"/>
      <c r="DZ1052" s="113"/>
      <c r="EA1052" s="113"/>
      <c r="EB1052" s="113"/>
      <c r="EC1052" s="113"/>
      <c r="ED1052" s="113"/>
      <c r="EE1052" s="113"/>
      <c r="EF1052" s="113"/>
      <c r="EG1052" s="113"/>
      <c r="EH1052" s="113"/>
      <c r="EI1052" s="113"/>
      <c r="EJ1052" s="113"/>
      <c r="EK1052" s="113"/>
      <c r="EL1052" s="113"/>
      <c r="EM1052" s="113"/>
      <c r="EN1052" s="113"/>
      <c r="EO1052" s="113"/>
      <c r="EP1052" s="113"/>
      <c r="EQ1052" s="113"/>
      <c r="ER1052" s="113"/>
    </row>
    <row r="1053" spans="1:148">
      <c r="A1053" s="113"/>
      <c r="B1053" s="113"/>
      <c r="S1053" s="113"/>
      <c r="T1053" s="113"/>
      <c r="U1053" s="113"/>
      <c r="V1053" s="113"/>
      <c r="W1053" s="113"/>
      <c r="X1053" s="113"/>
      <c r="Y1053" s="113"/>
      <c r="Z1053" s="113"/>
      <c r="AA1053" s="113"/>
      <c r="AB1053" s="113"/>
      <c r="AC1053" s="113"/>
      <c r="AD1053" s="113"/>
      <c r="AE1053" s="113"/>
      <c r="AF1053" s="113"/>
      <c r="AG1053" s="113"/>
      <c r="AH1053" s="113"/>
      <c r="AI1053" s="113"/>
      <c r="AJ1053" s="113"/>
      <c r="AK1053" s="113"/>
      <c r="AL1053" s="113"/>
      <c r="AM1053" s="113"/>
      <c r="AN1053" s="113"/>
      <c r="AO1053" s="113"/>
      <c r="AP1053" s="113"/>
      <c r="AQ1053" s="113"/>
      <c r="AR1053" s="113"/>
      <c r="AS1053" s="113"/>
      <c r="AT1053" s="113"/>
      <c r="AU1053" s="113"/>
      <c r="AV1053" s="113"/>
      <c r="AW1053" s="113"/>
      <c r="AX1053" s="113"/>
      <c r="AY1053" s="113"/>
      <c r="AZ1053" s="113"/>
      <c r="BA1053" s="113"/>
      <c r="BB1053" s="113"/>
      <c r="BC1053" s="113"/>
      <c r="BD1053" s="113"/>
      <c r="BE1053" s="113"/>
      <c r="BF1053" s="113"/>
      <c r="BG1053" s="113"/>
      <c r="BH1053" s="113"/>
      <c r="BI1053" s="113"/>
      <c r="BJ1053" s="113"/>
      <c r="BK1053" s="113"/>
      <c r="BL1053" s="113"/>
      <c r="BM1053" s="113"/>
      <c r="BN1053" s="113"/>
      <c r="BO1053" s="113"/>
      <c r="BP1053" s="113"/>
      <c r="BQ1053" s="113"/>
      <c r="BR1053" s="113"/>
      <c r="BS1053" s="113"/>
      <c r="BT1053" s="113"/>
      <c r="BU1053" s="113"/>
      <c r="BV1053" s="113"/>
      <c r="BW1053" s="113"/>
      <c r="BX1053" s="113"/>
      <c r="BY1053" s="113"/>
      <c r="BZ1053" s="113"/>
      <c r="CA1053" s="113"/>
      <c r="CB1053" s="113"/>
      <c r="CC1053" s="113"/>
      <c r="CD1053" s="113"/>
      <c r="CE1053" s="113"/>
      <c r="CF1053" s="113"/>
      <c r="CG1053" s="113"/>
      <c r="CH1053" s="113"/>
      <c r="CI1053" s="113"/>
      <c r="CJ1053" s="113"/>
      <c r="CK1053" s="113"/>
      <c r="CL1053" s="113"/>
      <c r="CM1053" s="113"/>
      <c r="CN1053" s="113"/>
      <c r="CO1053" s="113"/>
      <c r="CP1053" s="113"/>
      <c r="CQ1053" s="113"/>
      <c r="CR1053" s="113"/>
      <c r="CS1053" s="113"/>
      <c r="CT1053" s="113"/>
      <c r="CU1053" s="113"/>
      <c r="CV1053" s="113"/>
      <c r="CW1053" s="113"/>
      <c r="CX1053" s="113"/>
      <c r="CY1053" s="113"/>
      <c r="CZ1053" s="113"/>
      <c r="DA1053" s="113"/>
      <c r="DB1053" s="113"/>
      <c r="DC1053" s="113"/>
      <c r="DD1053" s="113"/>
      <c r="DE1053" s="113"/>
      <c r="DF1053" s="113"/>
      <c r="DG1053" s="113"/>
      <c r="DH1053" s="113"/>
      <c r="DI1053" s="113"/>
      <c r="DJ1053" s="113"/>
      <c r="DK1053" s="113"/>
      <c r="DL1053" s="113"/>
      <c r="DM1053" s="113"/>
      <c r="DN1053" s="113"/>
      <c r="DO1053" s="113"/>
      <c r="DP1053" s="113"/>
      <c r="DQ1053" s="113"/>
      <c r="DR1053" s="113"/>
      <c r="DS1053" s="113"/>
      <c r="DT1053" s="113"/>
      <c r="DU1053" s="113"/>
      <c r="DV1053" s="113"/>
      <c r="DW1053" s="113"/>
      <c r="DX1053" s="113"/>
      <c r="DY1053" s="113"/>
      <c r="DZ1053" s="113"/>
      <c r="EA1053" s="113"/>
      <c r="EB1053" s="113"/>
      <c r="EC1053" s="113"/>
      <c r="ED1053" s="113"/>
      <c r="EE1053" s="113"/>
      <c r="EF1053" s="113"/>
      <c r="EG1053" s="113"/>
      <c r="EH1053" s="113"/>
      <c r="EI1053" s="113"/>
      <c r="EJ1053" s="113"/>
      <c r="EK1053" s="113"/>
      <c r="EL1053" s="113"/>
      <c r="EM1053" s="113"/>
      <c r="EN1053" s="113"/>
      <c r="EO1053" s="113"/>
      <c r="EP1053" s="113"/>
      <c r="EQ1053" s="113"/>
      <c r="ER1053" s="113"/>
    </row>
    <row r="1054" spans="1:148">
      <c r="A1054" s="113"/>
      <c r="B1054" s="113"/>
      <c r="S1054" s="113"/>
      <c r="T1054" s="113"/>
      <c r="U1054" s="113"/>
      <c r="V1054" s="113"/>
      <c r="W1054" s="113"/>
      <c r="X1054" s="113"/>
      <c r="Y1054" s="113"/>
      <c r="Z1054" s="113"/>
      <c r="AA1054" s="113"/>
      <c r="AB1054" s="113"/>
      <c r="AC1054" s="113"/>
      <c r="AD1054" s="113"/>
      <c r="AE1054" s="113"/>
      <c r="AF1054" s="113"/>
      <c r="AG1054" s="113"/>
      <c r="AH1054" s="113"/>
      <c r="AI1054" s="113"/>
      <c r="AJ1054" s="113"/>
      <c r="AK1054" s="113"/>
      <c r="AL1054" s="113"/>
      <c r="AM1054" s="113"/>
      <c r="AN1054" s="113"/>
      <c r="AO1054" s="113"/>
      <c r="AP1054" s="113"/>
      <c r="AQ1054" s="113"/>
      <c r="AR1054" s="113"/>
      <c r="AS1054" s="113"/>
      <c r="AT1054" s="113"/>
      <c r="AU1054" s="113"/>
      <c r="AV1054" s="113"/>
      <c r="AW1054" s="113"/>
      <c r="AX1054" s="113"/>
      <c r="AY1054" s="113"/>
      <c r="AZ1054" s="113"/>
      <c r="BA1054" s="113"/>
      <c r="BB1054" s="113"/>
      <c r="BC1054" s="113"/>
      <c r="BD1054" s="113"/>
      <c r="BE1054" s="113"/>
      <c r="BF1054" s="113"/>
      <c r="BG1054" s="113"/>
      <c r="BH1054" s="113"/>
      <c r="BI1054" s="113"/>
      <c r="BJ1054" s="113"/>
      <c r="BK1054" s="113"/>
      <c r="BL1054" s="113"/>
      <c r="BM1054" s="113"/>
      <c r="BN1054" s="113"/>
      <c r="BO1054" s="113"/>
      <c r="BP1054" s="113"/>
      <c r="BQ1054" s="113"/>
      <c r="BR1054" s="113"/>
      <c r="BS1054" s="113"/>
      <c r="BT1054" s="113"/>
      <c r="BU1054" s="113"/>
      <c r="BV1054" s="113"/>
      <c r="BW1054" s="113"/>
      <c r="BX1054" s="113"/>
      <c r="BY1054" s="113"/>
      <c r="BZ1054" s="113"/>
      <c r="CA1054" s="113"/>
      <c r="CB1054" s="113"/>
      <c r="CC1054" s="113"/>
      <c r="CD1054" s="113"/>
      <c r="CE1054" s="113"/>
      <c r="CF1054" s="113"/>
      <c r="CG1054" s="113"/>
      <c r="CH1054" s="113"/>
      <c r="CI1054" s="113"/>
      <c r="CJ1054" s="113"/>
      <c r="CK1054" s="113"/>
      <c r="CL1054" s="113"/>
      <c r="CM1054" s="113"/>
      <c r="CN1054" s="113"/>
      <c r="CO1054" s="113"/>
      <c r="CP1054" s="113"/>
      <c r="CQ1054" s="113"/>
      <c r="CR1054" s="113"/>
      <c r="CS1054" s="113"/>
      <c r="CT1054" s="113"/>
      <c r="CU1054" s="113"/>
      <c r="CV1054" s="113"/>
      <c r="CW1054" s="113"/>
      <c r="CX1054" s="113"/>
      <c r="CY1054" s="113"/>
      <c r="CZ1054" s="113"/>
      <c r="DA1054" s="113"/>
      <c r="DB1054" s="113"/>
      <c r="DC1054" s="113"/>
      <c r="DD1054" s="113"/>
      <c r="DE1054" s="113"/>
      <c r="DF1054" s="113"/>
      <c r="DG1054" s="113"/>
      <c r="DH1054" s="113"/>
      <c r="DI1054" s="113"/>
      <c r="DJ1054" s="113"/>
      <c r="DK1054" s="113"/>
      <c r="DL1054" s="113"/>
      <c r="DM1054" s="113"/>
      <c r="DN1054" s="113"/>
      <c r="DO1054" s="113"/>
      <c r="DP1054" s="113"/>
      <c r="DQ1054" s="113"/>
      <c r="DR1054" s="113"/>
      <c r="DS1054" s="113"/>
      <c r="DT1054" s="113"/>
      <c r="DU1054" s="113"/>
      <c r="DV1054" s="113"/>
      <c r="DW1054" s="113"/>
      <c r="DX1054" s="113"/>
      <c r="DY1054" s="113"/>
      <c r="DZ1054" s="113"/>
      <c r="EA1054" s="113"/>
      <c r="EB1054" s="113"/>
      <c r="EC1054" s="113"/>
      <c r="ED1054" s="113"/>
      <c r="EE1054" s="113"/>
      <c r="EF1054" s="113"/>
      <c r="EG1054" s="113"/>
      <c r="EH1054" s="113"/>
      <c r="EI1054" s="113"/>
      <c r="EJ1054" s="113"/>
      <c r="EK1054" s="113"/>
      <c r="EL1054" s="113"/>
      <c r="EM1054" s="113"/>
      <c r="EN1054" s="113"/>
      <c r="EO1054" s="113"/>
      <c r="EP1054" s="113"/>
      <c r="EQ1054" s="113"/>
      <c r="ER1054" s="113"/>
    </row>
    <row r="1055" spans="1:148">
      <c r="A1055" s="113"/>
      <c r="B1055" s="113"/>
      <c r="S1055" s="113"/>
      <c r="T1055" s="113"/>
      <c r="U1055" s="113"/>
      <c r="V1055" s="113"/>
      <c r="W1055" s="113"/>
      <c r="X1055" s="113"/>
      <c r="Y1055" s="113"/>
      <c r="Z1055" s="113"/>
      <c r="AA1055" s="113"/>
      <c r="AB1055" s="113"/>
      <c r="AC1055" s="113"/>
      <c r="AD1055" s="113"/>
      <c r="AE1055" s="113"/>
      <c r="AF1055" s="113"/>
      <c r="AG1055" s="113"/>
      <c r="AH1055" s="113"/>
      <c r="AI1055" s="113"/>
      <c r="AJ1055" s="113"/>
      <c r="AK1055" s="113"/>
      <c r="AL1055" s="113"/>
      <c r="AM1055" s="113"/>
      <c r="AN1055" s="113"/>
      <c r="AO1055" s="113"/>
      <c r="AP1055" s="113"/>
      <c r="AQ1055" s="113"/>
      <c r="AR1055" s="113"/>
      <c r="AS1055" s="113"/>
      <c r="AT1055" s="113"/>
      <c r="AU1055" s="113"/>
      <c r="AV1055" s="113"/>
      <c r="AW1055" s="113"/>
      <c r="AX1055" s="113"/>
      <c r="AY1055" s="113"/>
      <c r="AZ1055" s="113"/>
      <c r="BA1055" s="113"/>
      <c r="BB1055" s="113"/>
      <c r="BC1055" s="113"/>
      <c r="BD1055" s="113"/>
      <c r="BE1055" s="113"/>
      <c r="BF1055" s="113"/>
      <c r="BG1055" s="113"/>
      <c r="BH1055" s="113"/>
      <c r="BI1055" s="113"/>
      <c r="BJ1055" s="113"/>
      <c r="BK1055" s="113"/>
      <c r="BL1055" s="113"/>
      <c r="BM1055" s="113"/>
      <c r="BN1055" s="113"/>
      <c r="BO1055" s="113"/>
      <c r="BP1055" s="113"/>
      <c r="BQ1055" s="113"/>
      <c r="BR1055" s="113"/>
      <c r="BS1055" s="113"/>
      <c r="BT1055" s="113"/>
      <c r="BU1055" s="113"/>
      <c r="BV1055" s="113"/>
      <c r="BW1055" s="113"/>
      <c r="BX1055" s="113"/>
      <c r="BY1055" s="113"/>
      <c r="BZ1055" s="113"/>
      <c r="CA1055" s="113"/>
      <c r="CB1055" s="113"/>
      <c r="CC1055" s="113"/>
      <c r="CD1055" s="113"/>
      <c r="CE1055" s="113"/>
      <c r="CF1055" s="113"/>
      <c r="CG1055" s="113"/>
      <c r="CH1055" s="113"/>
      <c r="CI1055" s="113"/>
      <c r="CJ1055" s="113"/>
      <c r="CK1055" s="113"/>
      <c r="CL1055" s="113"/>
      <c r="CM1055" s="113"/>
      <c r="CN1055" s="113"/>
      <c r="CO1055" s="113"/>
      <c r="CP1055" s="113"/>
      <c r="CQ1055" s="113"/>
      <c r="CR1055" s="113"/>
      <c r="CS1055" s="113"/>
      <c r="CT1055" s="113"/>
      <c r="CU1055" s="113"/>
      <c r="CV1055" s="113"/>
      <c r="CW1055" s="113"/>
      <c r="CX1055" s="113"/>
      <c r="CY1055" s="113"/>
      <c r="CZ1055" s="113"/>
      <c r="DA1055" s="113"/>
      <c r="DB1055" s="113"/>
      <c r="DC1055" s="113"/>
      <c r="DD1055" s="113"/>
      <c r="DE1055" s="113"/>
      <c r="DF1055" s="113"/>
      <c r="DG1055" s="113"/>
      <c r="DH1055" s="113"/>
      <c r="DI1055" s="113"/>
      <c r="DJ1055" s="113"/>
      <c r="DK1055" s="113"/>
      <c r="DL1055" s="113"/>
      <c r="DM1055" s="113"/>
      <c r="DN1055" s="113"/>
      <c r="DO1055" s="113"/>
      <c r="DP1055" s="113"/>
      <c r="DQ1055" s="113"/>
      <c r="DR1055" s="113"/>
      <c r="DS1055" s="113"/>
      <c r="DT1055" s="113"/>
      <c r="DU1055" s="113"/>
      <c r="DV1055" s="113"/>
      <c r="DW1055" s="113"/>
      <c r="DX1055" s="113"/>
      <c r="DY1055" s="113"/>
      <c r="DZ1055" s="113"/>
      <c r="EA1055" s="113"/>
      <c r="EB1055" s="113"/>
      <c r="EC1055" s="113"/>
      <c r="ED1055" s="113"/>
      <c r="EE1055" s="113"/>
      <c r="EF1055" s="113"/>
      <c r="EG1055" s="113"/>
      <c r="EH1055" s="113"/>
      <c r="EI1055" s="113"/>
      <c r="EJ1055" s="113"/>
      <c r="EK1055" s="113"/>
      <c r="EL1055" s="113"/>
      <c r="EM1055" s="113"/>
      <c r="EN1055" s="113"/>
      <c r="EO1055" s="113"/>
      <c r="EP1055" s="113"/>
      <c r="EQ1055" s="113"/>
      <c r="ER1055" s="113"/>
    </row>
    <row r="1056" spans="1:148">
      <c r="A1056" s="113"/>
      <c r="B1056" s="113"/>
      <c r="S1056" s="113"/>
      <c r="T1056" s="113"/>
      <c r="U1056" s="113"/>
      <c r="V1056" s="113"/>
      <c r="W1056" s="113"/>
      <c r="X1056" s="113"/>
      <c r="Y1056" s="113"/>
      <c r="Z1056" s="113"/>
      <c r="AA1056" s="113"/>
      <c r="AB1056" s="113"/>
      <c r="AC1056" s="113"/>
      <c r="AD1056" s="113"/>
      <c r="AE1056" s="113"/>
      <c r="AF1056" s="113"/>
      <c r="AG1056" s="113"/>
      <c r="AH1056" s="113"/>
      <c r="AI1056" s="113"/>
      <c r="AJ1056" s="113"/>
      <c r="AK1056" s="113"/>
      <c r="AL1056" s="113"/>
      <c r="AM1056" s="113"/>
      <c r="AN1056" s="113"/>
      <c r="AO1056" s="113"/>
      <c r="AP1056" s="113"/>
      <c r="AQ1056" s="113"/>
      <c r="AR1056" s="113"/>
      <c r="AS1056" s="113"/>
      <c r="AT1056" s="113"/>
      <c r="AU1056" s="113"/>
      <c r="AV1056" s="113"/>
      <c r="AW1056" s="113"/>
      <c r="AX1056" s="113"/>
      <c r="AY1056" s="113"/>
      <c r="AZ1056" s="113"/>
      <c r="BA1056" s="113"/>
      <c r="BB1056" s="113"/>
      <c r="BC1056" s="113"/>
      <c r="BD1056" s="113"/>
      <c r="BE1056" s="113"/>
      <c r="BF1056" s="113"/>
      <c r="BG1056" s="113"/>
      <c r="BH1056" s="113"/>
      <c r="BI1056" s="113"/>
      <c r="BJ1056" s="113"/>
      <c r="BK1056" s="113"/>
      <c r="BL1056" s="113"/>
      <c r="BM1056" s="113"/>
      <c r="BN1056" s="113"/>
      <c r="BO1056" s="113"/>
      <c r="BP1056" s="113"/>
      <c r="BQ1056" s="113"/>
      <c r="BR1056" s="113"/>
      <c r="BS1056" s="113"/>
      <c r="BT1056" s="113"/>
      <c r="BU1056" s="113"/>
      <c r="BV1056" s="113"/>
      <c r="BW1056" s="113"/>
      <c r="BX1056" s="113"/>
      <c r="BY1056" s="113"/>
      <c r="BZ1056" s="113"/>
      <c r="CA1056" s="113"/>
      <c r="CB1056" s="113"/>
      <c r="CC1056" s="113"/>
      <c r="CD1056" s="113"/>
      <c r="CE1056" s="113"/>
      <c r="CF1056" s="113"/>
      <c r="CG1056" s="113"/>
      <c r="CH1056" s="113"/>
      <c r="CI1056" s="113"/>
      <c r="CJ1056" s="113"/>
      <c r="CK1056" s="113"/>
      <c r="CL1056" s="113"/>
      <c r="CM1056" s="113"/>
      <c r="CN1056" s="113"/>
      <c r="CO1056" s="113"/>
      <c r="CP1056" s="113"/>
      <c r="CQ1056" s="113"/>
      <c r="CR1056" s="113"/>
      <c r="CS1056" s="113"/>
      <c r="CT1056" s="113"/>
      <c r="CU1056" s="113"/>
      <c r="CV1056" s="113"/>
      <c r="CW1056" s="113"/>
      <c r="CX1056" s="113"/>
      <c r="CY1056" s="113"/>
      <c r="CZ1056" s="113"/>
      <c r="DA1056" s="113"/>
      <c r="DB1056" s="113"/>
      <c r="DC1056" s="113"/>
      <c r="DD1056" s="113"/>
      <c r="DE1056" s="113"/>
      <c r="DF1056" s="113"/>
      <c r="DG1056" s="113"/>
      <c r="DH1056" s="113"/>
      <c r="DI1056" s="113"/>
      <c r="DJ1056" s="113"/>
      <c r="DK1056" s="113"/>
      <c r="DL1056" s="113"/>
      <c r="DM1056" s="113"/>
      <c r="DN1056" s="113"/>
      <c r="DO1056" s="113"/>
      <c r="DP1056" s="113"/>
      <c r="DQ1056" s="113"/>
      <c r="DR1056" s="113"/>
      <c r="DS1056" s="113"/>
      <c r="DT1056" s="113"/>
      <c r="DU1056" s="113"/>
      <c r="DV1056" s="113"/>
      <c r="DW1056" s="113"/>
      <c r="DX1056" s="113"/>
      <c r="DY1056" s="113"/>
      <c r="DZ1056" s="113"/>
      <c r="EA1056" s="113"/>
      <c r="EB1056" s="113"/>
      <c r="EC1056" s="113"/>
      <c r="ED1056" s="113"/>
      <c r="EE1056" s="113"/>
      <c r="EF1056" s="113"/>
      <c r="EG1056" s="113"/>
      <c r="EH1056" s="113"/>
      <c r="EI1056" s="113"/>
      <c r="EJ1056" s="113"/>
      <c r="EK1056" s="113"/>
      <c r="EL1056" s="113"/>
      <c r="EM1056" s="113"/>
      <c r="EN1056" s="113"/>
      <c r="EO1056" s="113"/>
      <c r="EP1056" s="113"/>
      <c r="EQ1056" s="113"/>
      <c r="ER1056" s="113"/>
    </row>
    <row r="1057" spans="1:148">
      <c r="A1057" s="113"/>
      <c r="B1057" s="113"/>
      <c r="S1057" s="113"/>
      <c r="T1057" s="113"/>
      <c r="U1057" s="113"/>
      <c r="V1057" s="113"/>
      <c r="W1057" s="113"/>
      <c r="X1057" s="113"/>
      <c r="Y1057" s="113"/>
      <c r="Z1057" s="113"/>
      <c r="AA1057" s="113"/>
      <c r="AB1057" s="113"/>
      <c r="AC1057" s="113"/>
      <c r="AD1057" s="113"/>
      <c r="AE1057" s="113"/>
      <c r="AF1057" s="113"/>
      <c r="AG1057" s="113"/>
      <c r="AH1057" s="113"/>
      <c r="AI1057" s="113"/>
      <c r="AJ1057" s="113"/>
      <c r="AK1057" s="113"/>
      <c r="AL1057" s="113"/>
      <c r="AM1057" s="113"/>
      <c r="AN1057" s="113"/>
      <c r="AO1057" s="113"/>
      <c r="AP1057" s="113"/>
      <c r="AQ1057" s="113"/>
      <c r="AR1057" s="113"/>
      <c r="AS1057" s="113"/>
      <c r="AT1057" s="113"/>
      <c r="AU1057" s="113"/>
      <c r="AV1057" s="113"/>
      <c r="AW1057" s="113"/>
      <c r="AX1057" s="113"/>
      <c r="AY1057" s="113"/>
      <c r="AZ1057" s="113"/>
      <c r="BA1057" s="113"/>
      <c r="BB1057" s="113"/>
      <c r="BC1057" s="113"/>
      <c r="BD1057" s="113"/>
      <c r="BE1057" s="113"/>
      <c r="BF1057" s="113"/>
      <c r="BG1057" s="113"/>
      <c r="BH1057" s="113"/>
      <c r="BI1057" s="113"/>
      <c r="BJ1057" s="113"/>
      <c r="BK1057" s="113"/>
      <c r="BL1057" s="113"/>
      <c r="BM1057" s="113"/>
      <c r="BN1057" s="113"/>
      <c r="BO1057" s="113"/>
      <c r="BP1057" s="113"/>
      <c r="BQ1057" s="113"/>
      <c r="BR1057" s="113"/>
      <c r="BS1057" s="113"/>
      <c r="BT1057" s="113"/>
      <c r="BU1057" s="113"/>
      <c r="BV1057" s="113"/>
      <c r="BW1057" s="113"/>
      <c r="BX1057" s="113"/>
      <c r="BY1057" s="113"/>
      <c r="BZ1057" s="113"/>
      <c r="CA1057" s="113"/>
      <c r="CB1057" s="113"/>
      <c r="CC1057" s="113"/>
      <c r="CD1057" s="113"/>
      <c r="CE1057" s="113"/>
      <c r="CF1057" s="113"/>
      <c r="CG1057" s="113"/>
      <c r="CH1057" s="113"/>
      <c r="CI1057" s="113"/>
      <c r="CJ1057" s="113"/>
      <c r="CK1057" s="113"/>
      <c r="CL1057" s="113"/>
      <c r="CM1057" s="113"/>
      <c r="CN1057" s="113"/>
      <c r="CO1057" s="113"/>
      <c r="CP1057" s="113"/>
      <c r="CQ1057" s="113"/>
      <c r="CR1057" s="113"/>
      <c r="CS1057" s="113"/>
      <c r="CT1057" s="113"/>
      <c r="CU1057" s="113"/>
      <c r="CV1057" s="113"/>
      <c r="CW1057" s="113"/>
      <c r="CX1057" s="113"/>
      <c r="CY1057" s="113"/>
      <c r="CZ1057" s="113"/>
      <c r="DA1057" s="113"/>
      <c r="DB1057" s="113"/>
      <c r="DC1057" s="113"/>
      <c r="DD1057" s="113"/>
      <c r="DE1057" s="113"/>
      <c r="DF1057" s="113"/>
      <c r="DG1057" s="113"/>
      <c r="DH1057" s="113"/>
      <c r="DI1057" s="113"/>
      <c r="DJ1057" s="113"/>
      <c r="DK1057" s="113"/>
      <c r="DL1057" s="113"/>
      <c r="DM1057" s="113"/>
      <c r="DN1057" s="113"/>
      <c r="DO1057" s="113"/>
      <c r="DP1057" s="113"/>
      <c r="DQ1057" s="113"/>
      <c r="DR1057" s="113"/>
      <c r="DS1057" s="113"/>
      <c r="DT1057" s="113"/>
      <c r="DU1057" s="113"/>
      <c r="DV1057" s="113"/>
      <c r="DW1057" s="113"/>
      <c r="DX1057" s="113"/>
      <c r="DY1057" s="113"/>
      <c r="DZ1057" s="113"/>
      <c r="EA1057" s="113"/>
      <c r="EB1057" s="113"/>
      <c r="EC1057" s="113"/>
      <c r="ED1057" s="113"/>
      <c r="EE1057" s="113"/>
      <c r="EF1057" s="113"/>
      <c r="EG1057" s="113"/>
      <c r="EH1057" s="113"/>
      <c r="EI1057" s="113"/>
      <c r="EJ1057" s="113"/>
      <c r="EK1057" s="113"/>
      <c r="EL1057" s="113"/>
      <c r="EM1057" s="113"/>
      <c r="EN1057" s="113"/>
      <c r="EO1057" s="113"/>
      <c r="EP1057" s="113"/>
      <c r="EQ1057" s="113"/>
      <c r="ER1057" s="113"/>
    </row>
    <row r="1058" spans="1:148">
      <c r="A1058" s="113"/>
      <c r="B1058" s="113"/>
      <c r="S1058" s="113"/>
      <c r="T1058" s="113"/>
      <c r="U1058" s="113"/>
      <c r="V1058" s="113"/>
      <c r="W1058" s="113"/>
      <c r="X1058" s="113"/>
      <c r="Y1058" s="113"/>
      <c r="Z1058" s="113"/>
      <c r="AA1058" s="113"/>
      <c r="AB1058" s="113"/>
      <c r="AC1058" s="113"/>
      <c r="AD1058" s="113"/>
      <c r="AE1058" s="113"/>
      <c r="AF1058" s="113"/>
      <c r="AG1058" s="113"/>
      <c r="AH1058" s="113"/>
      <c r="AI1058" s="113"/>
      <c r="AJ1058" s="113"/>
      <c r="AK1058" s="113"/>
      <c r="AL1058" s="113"/>
      <c r="AM1058" s="113"/>
      <c r="AN1058" s="113"/>
      <c r="AO1058" s="113"/>
      <c r="AP1058" s="113"/>
      <c r="AQ1058" s="113"/>
      <c r="AR1058" s="113"/>
      <c r="AS1058" s="113"/>
      <c r="AT1058" s="113"/>
      <c r="AU1058" s="113"/>
      <c r="AV1058" s="113"/>
      <c r="AW1058" s="113"/>
      <c r="AX1058" s="113"/>
      <c r="AY1058" s="113"/>
      <c r="AZ1058" s="113"/>
      <c r="BA1058" s="113"/>
      <c r="BB1058" s="113"/>
      <c r="BC1058" s="113"/>
      <c r="BD1058" s="113"/>
      <c r="BE1058" s="113"/>
      <c r="BF1058" s="113"/>
      <c r="BG1058" s="113"/>
      <c r="BH1058" s="113"/>
      <c r="BI1058" s="113"/>
      <c r="BJ1058" s="113"/>
      <c r="BK1058" s="113"/>
      <c r="BL1058" s="113"/>
      <c r="BM1058" s="113"/>
      <c r="BN1058" s="113"/>
      <c r="BO1058" s="113"/>
      <c r="BP1058" s="113"/>
      <c r="BQ1058" s="113"/>
      <c r="BR1058" s="113"/>
      <c r="BS1058" s="113"/>
      <c r="BT1058" s="113"/>
      <c r="BU1058" s="113"/>
      <c r="BV1058" s="113"/>
      <c r="BW1058" s="113"/>
      <c r="BX1058" s="113"/>
      <c r="BY1058" s="113"/>
      <c r="BZ1058" s="113"/>
      <c r="CA1058" s="113"/>
      <c r="CB1058" s="113"/>
      <c r="CC1058" s="113"/>
      <c r="CD1058" s="113"/>
      <c r="CE1058" s="113"/>
      <c r="CF1058" s="113"/>
      <c r="CG1058" s="113"/>
      <c r="CH1058" s="113"/>
      <c r="CI1058" s="113"/>
      <c r="CJ1058" s="113"/>
      <c r="CK1058" s="113"/>
      <c r="CL1058" s="113"/>
      <c r="CM1058" s="113"/>
      <c r="CN1058" s="113"/>
      <c r="CO1058" s="113"/>
      <c r="CP1058" s="113"/>
      <c r="CQ1058" s="113"/>
      <c r="CR1058" s="113"/>
      <c r="CS1058" s="113"/>
      <c r="CT1058" s="113"/>
      <c r="CU1058" s="113"/>
      <c r="CV1058" s="113"/>
      <c r="CW1058" s="113"/>
      <c r="CX1058" s="113"/>
      <c r="CY1058" s="113"/>
      <c r="CZ1058" s="113"/>
      <c r="DA1058" s="113"/>
      <c r="DB1058" s="113"/>
      <c r="DC1058" s="113"/>
      <c r="DD1058" s="113"/>
      <c r="DE1058" s="113"/>
      <c r="DF1058" s="113"/>
      <c r="DG1058" s="113"/>
      <c r="DH1058" s="113"/>
      <c r="DI1058" s="113"/>
      <c r="DJ1058" s="113"/>
      <c r="DK1058" s="113"/>
      <c r="DL1058" s="113"/>
      <c r="DM1058" s="113"/>
      <c r="DN1058" s="113"/>
      <c r="DO1058" s="113"/>
      <c r="DP1058" s="113"/>
      <c r="DQ1058" s="113"/>
      <c r="DR1058" s="113"/>
      <c r="DS1058" s="113"/>
      <c r="DT1058" s="113"/>
      <c r="DU1058" s="113"/>
      <c r="DV1058" s="113"/>
      <c r="DW1058" s="113"/>
      <c r="DX1058" s="113"/>
      <c r="DY1058" s="113"/>
      <c r="DZ1058" s="113"/>
      <c r="EA1058" s="113"/>
      <c r="EB1058" s="113"/>
      <c r="EC1058" s="113"/>
      <c r="ED1058" s="113"/>
      <c r="EE1058" s="113"/>
      <c r="EF1058" s="113"/>
      <c r="EG1058" s="113"/>
      <c r="EH1058" s="113"/>
      <c r="EI1058" s="113"/>
      <c r="EJ1058" s="113"/>
      <c r="EK1058" s="113"/>
      <c r="EL1058" s="113"/>
      <c r="EM1058" s="113"/>
      <c r="EN1058" s="113"/>
      <c r="EO1058" s="113"/>
      <c r="EP1058" s="113"/>
      <c r="EQ1058" s="113"/>
      <c r="ER1058" s="113"/>
    </row>
    <row r="1059" spans="1:148">
      <c r="A1059" s="113"/>
      <c r="B1059" s="113"/>
      <c r="S1059" s="113"/>
      <c r="T1059" s="113"/>
      <c r="U1059" s="113"/>
      <c r="V1059" s="113"/>
      <c r="W1059" s="113"/>
      <c r="X1059" s="113"/>
      <c r="Y1059" s="113"/>
      <c r="Z1059" s="113"/>
      <c r="AA1059" s="113"/>
      <c r="AB1059" s="113"/>
      <c r="AC1059" s="113"/>
      <c r="AD1059" s="113"/>
      <c r="AE1059" s="113"/>
      <c r="AF1059" s="113"/>
      <c r="AG1059" s="113"/>
      <c r="AH1059" s="113"/>
      <c r="AI1059" s="113"/>
      <c r="AJ1059" s="113"/>
      <c r="AK1059" s="113"/>
      <c r="AL1059" s="113"/>
      <c r="AM1059" s="113"/>
      <c r="AN1059" s="113"/>
      <c r="AO1059" s="113"/>
      <c r="AP1059" s="113"/>
      <c r="AQ1059" s="113"/>
      <c r="AR1059" s="113"/>
      <c r="AS1059" s="113"/>
      <c r="AT1059" s="113"/>
      <c r="AU1059" s="113"/>
      <c r="AV1059" s="113"/>
      <c r="AW1059" s="113"/>
      <c r="AX1059" s="113"/>
      <c r="AY1059" s="113"/>
      <c r="AZ1059" s="113"/>
      <c r="BA1059" s="113"/>
      <c r="BB1059" s="113"/>
      <c r="BC1059" s="113"/>
      <c r="BD1059" s="113"/>
      <c r="BE1059" s="113"/>
      <c r="BF1059" s="113"/>
      <c r="BG1059" s="113"/>
      <c r="BH1059" s="113"/>
      <c r="BI1059" s="113"/>
      <c r="BJ1059" s="113"/>
      <c r="BK1059" s="113"/>
      <c r="BL1059" s="113"/>
      <c r="BM1059" s="113"/>
      <c r="BN1059" s="113"/>
      <c r="BO1059" s="113"/>
      <c r="BP1059" s="113"/>
      <c r="BQ1059" s="113"/>
      <c r="BR1059" s="113"/>
      <c r="BS1059" s="113"/>
      <c r="BT1059" s="113"/>
      <c r="BU1059" s="113"/>
      <c r="BV1059" s="113"/>
      <c r="BW1059" s="113"/>
      <c r="BX1059" s="113"/>
      <c r="BY1059" s="113"/>
      <c r="BZ1059" s="113"/>
      <c r="CA1059" s="113"/>
      <c r="CB1059" s="113"/>
      <c r="CC1059" s="113"/>
      <c r="CD1059" s="113"/>
      <c r="CE1059" s="113"/>
      <c r="CF1059" s="113"/>
      <c r="CG1059" s="113"/>
      <c r="CH1059" s="113"/>
      <c r="CI1059" s="113"/>
      <c r="CJ1059" s="113"/>
      <c r="CK1059" s="113"/>
      <c r="CL1059" s="113"/>
      <c r="CM1059" s="113"/>
      <c r="CN1059" s="113"/>
      <c r="CO1059" s="113"/>
      <c r="CP1059" s="113"/>
      <c r="CQ1059" s="113"/>
      <c r="CR1059" s="113"/>
      <c r="CS1059" s="113"/>
      <c r="CT1059" s="113"/>
      <c r="CU1059" s="113"/>
      <c r="CV1059" s="113"/>
      <c r="CW1059" s="113"/>
      <c r="CX1059" s="113"/>
      <c r="CY1059" s="113"/>
      <c r="CZ1059" s="113"/>
      <c r="DA1059" s="113"/>
      <c r="DB1059" s="113"/>
      <c r="DC1059" s="113"/>
      <c r="DD1059" s="113"/>
      <c r="DE1059" s="113"/>
      <c r="DF1059" s="113"/>
      <c r="DG1059" s="113"/>
      <c r="DH1059" s="113"/>
      <c r="DI1059" s="113"/>
      <c r="DJ1059" s="113"/>
      <c r="DK1059" s="113"/>
      <c r="DL1059" s="113"/>
      <c r="DM1059" s="113"/>
      <c r="DN1059" s="113"/>
      <c r="DO1059" s="113"/>
      <c r="DP1059" s="113"/>
      <c r="DQ1059" s="113"/>
      <c r="DR1059" s="113"/>
      <c r="DS1059" s="113"/>
      <c r="DT1059" s="113"/>
      <c r="DU1059" s="113"/>
      <c r="DV1059" s="113"/>
      <c r="DW1059" s="113"/>
      <c r="DX1059" s="113"/>
      <c r="DY1059" s="113"/>
      <c r="DZ1059" s="113"/>
      <c r="EA1059" s="113"/>
      <c r="EB1059" s="113"/>
      <c r="EC1059" s="113"/>
      <c r="ED1059" s="113"/>
      <c r="EE1059" s="113"/>
      <c r="EF1059" s="113"/>
      <c r="EG1059" s="113"/>
      <c r="EH1059" s="113"/>
      <c r="EI1059" s="113"/>
      <c r="EJ1059" s="113"/>
      <c r="EK1059" s="113"/>
      <c r="EL1059" s="113"/>
      <c r="EM1059" s="113"/>
      <c r="EN1059" s="113"/>
      <c r="EO1059" s="113"/>
      <c r="EP1059" s="113"/>
      <c r="EQ1059" s="113"/>
      <c r="ER1059" s="113"/>
    </row>
    <row r="1060" spans="1:148">
      <c r="A1060" s="113"/>
      <c r="B1060" s="113"/>
      <c r="S1060" s="113"/>
      <c r="T1060" s="113"/>
      <c r="U1060" s="113"/>
      <c r="V1060" s="113"/>
      <c r="W1060" s="113"/>
      <c r="X1060" s="113"/>
      <c r="Y1060" s="113"/>
      <c r="Z1060" s="113"/>
      <c r="AA1060" s="113"/>
      <c r="AB1060" s="113"/>
      <c r="AC1060" s="113"/>
      <c r="AD1060" s="113"/>
      <c r="AE1060" s="113"/>
      <c r="AF1060" s="113"/>
      <c r="AG1060" s="113"/>
      <c r="AH1060" s="113"/>
      <c r="AI1060" s="113"/>
      <c r="AJ1060" s="113"/>
      <c r="AK1060" s="113"/>
      <c r="AL1060" s="113"/>
      <c r="AM1060" s="113"/>
      <c r="AN1060" s="113"/>
      <c r="AO1060" s="113"/>
      <c r="AP1060" s="113"/>
      <c r="AQ1060" s="113"/>
      <c r="AR1060" s="113"/>
      <c r="AS1060" s="113"/>
      <c r="AT1060" s="113"/>
      <c r="AU1060" s="113"/>
      <c r="AV1060" s="113"/>
      <c r="AW1060" s="113"/>
      <c r="AX1060" s="113"/>
      <c r="AY1060" s="113"/>
      <c r="AZ1060" s="113"/>
      <c r="BA1060" s="113"/>
      <c r="BB1060" s="113"/>
      <c r="BC1060" s="113"/>
      <c r="BD1060" s="113"/>
      <c r="BE1060" s="113"/>
      <c r="BF1060" s="113"/>
      <c r="BG1060" s="113"/>
      <c r="BH1060" s="113"/>
      <c r="BI1060" s="113"/>
      <c r="BJ1060" s="113"/>
      <c r="BK1060" s="113"/>
      <c r="BL1060" s="113"/>
      <c r="BM1060" s="113"/>
      <c r="BN1060" s="113"/>
      <c r="BO1060" s="113"/>
      <c r="BP1060" s="113"/>
      <c r="BQ1060" s="113"/>
      <c r="BR1060" s="113"/>
      <c r="BS1060" s="113"/>
      <c r="BT1060" s="113"/>
      <c r="BU1060" s="113"/>
      <c r="BV1060" s="113"/>
      <c r="BW1060" s="113"/>
      <c r="BX1060" s="113"/>
      <c r="BY1060" s="113"/>
      <c r="BZ1060" s="113"/>
      <c r="CA1060" s="113"/>
      <c r="CB1060" s="113"/>
      <c r="CC1060" s="113"/>
      <c r="CD1060" s="113"/>
      <c r="CE1060" s="113"/>
      <c r="CF1060" s="113"/>
      <c r="CG1060" s="113"/>
      <c r="CH1060" s="113"/>
      <c r="CI1060" s="113"/>
      <c r="CJ1060" s="113"/>
      <c r="CK1060" s="113"/>
      <c r="CL1060" s="113"/>
      <c r="CM1060" s="113"/>
      <c r="CN1060" s="113"/>
      <c r="CO1060" s="113"/>
      <c r="CP1060" s="113"/>
      <c r="CQ1060" s="113"/>
      <c r="CR1060" s="113"/>
      <c r="CS1060" s="113"/>
      <c r="CT1060" s="113"/>
      <c r="CU1060" s="113"/>
      <c r="CV1060" s="113"/>
      <c r="CW1060" s="113"/>
      <c r="CX1060" s="113"/>
      <c r="CY1060" s="113"/>
      <c r="CZ1060" s="113"/>
      <c r="DA1060" s="113"/>
      <c r="DB1060" s="113"/>
      <c r="DC1060" s="113"/>
      <c r="DD1060" s="113"/>
      <c r="DE1060" s="113"/>
      <c r="DF1060" s="113"/>
      <c r="DG1060" s="113"/>
      <c r="DH1060" s="113"/>
      <c r="DI1060" s="113"/>
      <c r="DJ1060" s="113"/>
      <c r="DK1060" s="113"/>
      <c r="DL1060" s="113"/>
      <c r="DM1060" s="113"/>
      <c r="DN1060" s="113"/>
      <c r="DO1060" s="113"/>
      <c r="DP1060" s="113"/>
      <c r="DQ1060" s="113"/>
      <c r="DR1060" s="113"/>
      <c r="DS1060" s="113"/>
      <c r="DT1060" s="113"/>
      <c r="DU1060" s="113"/>
      <c r="DV1060" s="113"/>
      <c r="DW1060" s="113"/>
      <c r="DX1060" s="113"/>
      <c r="DY1060" s="113"/>
      <c r="DZ1060" s="113"/>
      <c r="EA1060" s="113"/>
      <c r="EB1060" s="113"/>
      <c r="EC1060" s="113"/>
      <c r="ED1060" s="113"/>
      <c r="EE1060" s="113"/>
      <c r="EF1060" s="113"/>
      <c r="EG1060" s="113"/>
      <c r="EH1060" s="113"/>
      <c r="EI1060" s="113"/>
      <c r="EJ1060" s="113"/>
      <c r="EK1060" s="113"/>
      <c r="EL1060" s="113"/>
      <c r="EM1060" s="113"/>
      <c r="EN1060" s="113"/>
      <c r="EO1060" s="113"/>
      <c r="EP1060" s="113"/>
      <c r="EQ1060" s="113"/>
      <c r="ER1060" s="113"/>
    </row>
    <row r="1061" spans="1:148">
      <c r="A1061" s="113"/>
      <c r="B1061" s="113"/>
      <c r="S1061" s="113"/>
      <c r="T1061" s="113"/>
      <c r="U1061" s="113"/>
      <c r="V1061" s="113"/>
      <c r="W1061" s="113"/>
      <c r="X1061" s="113"/>
      <c r="Y1061" s="113"/>
      <c r="Z1061" s="113"/>
      <c r="AA1061" s="113"/>
      <c r="AB1061" s="113"/>
      <c r="AC1061" s="113"/>
      <c r="AD1061" s="113"/>
      <c r="AE1061" s="113"/>
      <c r="AF1061" s="113"/>
      <c r="AG1061" s="113"/>
      <c r="AH1061" s="113"/>
      <c r="AI1061" s="113"/>
      <c r="AJ1061" s="113"/>
      <c r="AK1061" s="113"/>
      <c r="AL1061" s="113"/>
      <c r="AM1061" s="113"/>
      <c r="AN1061" s="113"/>
      <c r="AO1061" s="113"/>
      <c r="AP1061" s="113"/>
      <c r="AQ1061" s="113"/>
      <c r="AR1061" s="113"/>
      <c r="AS1061" s="113"/>
      <c r="AT1061" s="113"/>
      <c r="AU1061" s="113"/>
      <c r="AV1061" s="113"/>
      <c r="AW1061" s="113"/>
      <c r="AX1061" s="113"/>
      <c r="AY1061" s="113"/>
      <c r="AZ1061" s="113"/>
      <c r="BA1061" s="113"/>
      <c r="BB1061" s="113"/>
      <c r="BC1061" s="113"/>
      <c r="BD1061" s="113"/>
      <c r="BE1061" s="113"/>
      <c r="BF1061" s="113"/>
      <c r="BG1061" s="113"/>
      <c r="BH1061" s="113"/>
      <c r="BI1061" s="113"/>
      <c r="BJ1061" s="113"/>
      <c r="BK1061" s="113"/>
      <c r="BL1061" s="113"/>
      <c r="BM1061" s="113"/>
      <c r="BN1061" s="113"/>
      <c r="BO1061" s="113"/>
      <c r="BP1061" s="113"/>
      <c r="BQ1061" s="113"/>
      <c r="BR1061" s="113"/>
      <c r="BS1061" s="113"/>
      <c r="BT1061" s="113"/>
      <c r="BU1061" s="113"/>
      <c r="BV1061" s="113"/>
      <c r="BW1061" s="113"/>
      <c r="BX1061" s="113"/>
      <c r="BY1061" s="113"/>
      <c r="BZ1061" s="113"/>
      <c r="CA1061" s="113"/>
      <c r="CB1061" s="113"/>
      <c r="CC1061" s="113"/>
      <c r="CD1061" s="113"/>
      <c r="CE1061" s="113"/>
      <c r="CF1061" s="113"/>
      <c r="CG1061" s="113"/>
      <c r="CH1061" s="113"/>
      <c r="CI1061" s="113"/>
      <c r="CJ1061" s="113"/>
      <c r="CK1061" s="113"/>
      <c r="CL1061" s="113"/>
      <c r="CM1061" s="113"/>
      <c r="CN1061" s="113"/>
      <c r="CO1061" s="113"/>
      <c r="CP1061" s="113"/>
      <c r="CQ1061" s="113"/>
      <c r="CR1061" s="113"/>
      <c r="CS1061" s="113"/>
      <c r="CT1061" s="113"/>
      <c r="CU1061" s="113"/>
      <c r="CV1061" s="113"/>
      <c r="CW1061" s="113"/>
      <c r="CX1061" s="113"/>
      <c r="CY1061" s="113"/>
      <c r="CZ1061" s="113"/>
      <c r="DA1061" s="113"/>
      <c r="DB1061" s="113"/>
      <c r="DC1061" s="113"/>
      <c r="DD1061" s="113"/>
      <c r="DE1061" s="113"/>
      <c r="DF1061" s="113"/>
      <c r="DG1061" s="113"/>
      <c r="DH1061" s="113"/>
      <c r="DI1061" s="113"/>
      <c r="DJ1061" s="113"/>
      <c r="DK1061" s="113"/>
      <c r="DL1061" s="113"/>
      <c r="DM1061" s="113"/>
      <c r="DN1061" s="113"/>
      <c r="DO1061" s="113"/>
      <c r="DP1061" s="113"/>
      <c r="DQ1061" s="113"/>
      <c r="DR1061" s="113"/>
      <c r="DS1061" s="113"/>
      <c r="DT1061" s="113"/>
      <c r="DU1061" s="113"/>
      <c r="DV1061" s="113"/>
      <c r="DW1061" s="113"/>
      <c r="DX1061" s="113"/>
      <c r="DY1061" s="113"/>
      <c r="DZ1061" s="113"/>
      <c r="EA1061" s="113"/>
      <c r="EB1061" s="113"/>
      <c r="EC1061" s="113"/>
      <c r="ED1061" s="113"/>
      <c r="EE1061" s="113"/>
      <c r="EF1061" s="113"/>
      <c r="EG1061" s="113"/>
      <c r="EH1061" s="113"/>
      <c r="EI1061" s="113"/>
      <c r="EJ1061" s="113"/>
      <c r="EK1061" s="113"/>
      <c r="EL1061" s="113"/>
      <c r="EM1061" s="113"/>
      <c r="EN1061" s="113"/>
      <c r="EO1061" s="113"/>
      <c r="EP1061" s="113"/>
      <c r="EQ1061" s="113"/>
      <c r="ER1061" s="113"/>
    </row>
    <row r="1062" spans="1:148">
      <c r="A1062" s="113"/>
      <c r="B1062" s="113"/>
      <c r="S1062" s="113"/>
      <c r="T1062" s="113"/>
      <c r="U1062" s="113"/>
      <c r="V1062" s="113"/>
      <c r="W1062" s="113"/>
      <c r="X1062" s="113"/>
      <c r="Y1062" s="113"/>
      <c r="Z1062" s="113"/>
      <c r="AA1062" s="113"/>
      <c r="AB1062" s="113"/>
      <c r="AC1062" s="113"/>
      <c r="AD1062" s="113"/>
      <c r="AE1062" s="113"/>
      <c r="AF1062" s="113"/>
      <c r="AG1062" s="113"/>
      <c r="AH1062" s="113"/>
      <c r="AI1062" s="113"/>
      <c r="AJ1062" s="113"/>
      <c r="AK1062" s="113"/>
      <c r="AL1062" s="113"/>
      <c r="AM1062" s="113"/>
      <c r="AN1062" s="113"/>
      <c r="AO1062" s="113"/>
      <c r="AP1062" s="113"/>
      <c r="AQ1062" s="113"/>
      <c r="AR1062" s="113"/>
      <c r="AS1062" s="113"/>
      <c r="AT1062" s="113"/>
      <c r="AU1062" s="113"/>
      <c r="AV1062" s="113"/>
      <c r="AW1062" s="113"/>
      <c r="AX1062" s="113"/>
      <c r="AY1062" s="113"/>
      <c r="AZ1062" s="113"/>
      <c r="BA1062" s="113"/>
      <c r="BB1062" s="113"/>
      <c r="BC1062" s="113"/>
      <c r="BD1062" s="113"/>
      <c r="BE1062" s="113"/>
      <c r="BF1062" s="113"/>
      <c r="BG1062" s="113"/>
      <c r="BH1062" s="113"/>
      <c r="BI1062" s="113"/>
      <c r="BJ1062" s="113"/>
      <c r="BK1062" s="113"/>
      <c r="BL1062" s="113"/>
      <c r="BM1062" s="113"/>
      <c r="BN1062" s="113"/>
      <c r="BO1062" s="113"/>
      <c r="BP1062" s="113"/>
      <c r="BQ1062" s="113"/>
      <c r="BR1062" s="113"/>
      <c r="BS1062" s="113"/>
      <c r="BT1062" s="113"/>
      <c r="BU1062" s="113"/>
      <c r="BV1062" s="113"/>
      <c r="BW1062" s="113"/>
      <c r="BX1062" s="113"/>
      <c r="BY1062" s="113"/>
      <c r="BZ1062" s="113"/>
      <c r="CA1062" s="113"/>
      <c r="CB1062" s="113"/>
      <c r="CC1062" s="113"/>
      <c r="CD1062" s="113"/>
      <c r="CE1062" s="113"/>
      <c r="CF1062" s="113"/>
      <c r="CG1062" s="113"/>
      <c r="CH1062" s="113"/>
      <c r="CI1062" s="113"/>
      <c r="CJ1062" s="113"/>
      <c r="CK1062" s="113"/>
      <c r="CL1062" s="113"/>
      <c r="CM1062" s="113"/>
      <c r="CN1062" s="113"/>
      <c r="CO1062" s="113"/>
      <c r="CP1062" s="113"/>
      <c r="CQ1062" s="113"/>
      <c r="CR1062" s="113"/>
      <c r="CS1062" s="113"/>
      <c r="CT1062" s="113"/>
      <c r="CU1062" s="113"/>
      <c r="CV1062" s="113"/>
      <c r="CW1062" s="113"/>
      <c r="CX1062" s="113"/>
      <c r="CY1062" s="113"/>
      <c r="CZ1062" s="113"/>
      <c r="DA1062" s="113"/>
      <c r="DB1062" s="113"/>
      <c r="DC1062" s="113"/>
      <c r="DD1062" s="113"/>
      <c r="DE1062" s="113"/>
      <c r="DF1062" s="113"/>
      <c r="DG1062" s="113"/>
      <c r="DH1062" s="113"/>
      <c r="DI1062" s="113"/>
      <c r="DJ1062" s="113"/>
      <c r="DK1062" s="113"/>
      <c r="DL1062" s="113"/>
      <c r="DM1062" s="113"/>
      <c r="DN1062" s="113"/>
      <c r="DO1062" s="113"/>
      <c r="DP1062" s="113"/>
      <c r="DQ1062" s="113"/>
      <c r="DR1062" s="113"/>
      <c r="DS1062" s="113"/>
      <c r="DT1062" s="113"/>
      <c r="DU1062" s="113"/>
      <c r="DV1062" s="113"/>
      <c r="DW1062" s="113"/>
      <c r="DX1062" s="113"/>
      <c r="DY1062" s="113"/>
      <c r="DZ1062" s="113"/>
      <c r="EA1062" s="113"/>
      <c r="EB1062" s="113"/>
      <c r="EC1062" s="113"/>
      <c r="ED1062" s="113"/>
      <c r="EE1062" s="113"/>
      <c r="EF1062" s="113"/>
      <c r="EG1062" s="113"/>
      <c r="EH1062" s="113"/>
      <c r="EI1062" s="113"/>
      <c r="EJ1062" s="113"/>
      <c r="EK1062" s="113"/>
      <c r="EL1062" s="113"/>
      <c r="EM1062" s="113"/>
      <c r="EN1062" s="113"/>
      <c r="EO1062" s="113"/>
      <c r="EP1062" s="113"/>
      <c r="EQ1062" s="113"/>
      <c r="ER1062" s="113"/>
    </row>
    <row r="1063" spans="1:148">
      <c r="A1063" s="113"/>
      <c r="B1063" s="113"/>
      <c r="S1063" s="113"/>
      <c r="T1063" s="113"/>
      <c r="U1063" s="113"/>
      <c r="V1063" s="113"/>
      <c r="W1063" s="113"/>
      <c r="X1063" s="113"/>
      <c r="Y1063" s="113"/>
      <c r="Z1063" s="113"/>
      <c r="AA1063" s="113"/>
      <c r="AB1063" s="113"/>
      <c r="AC1063" s="113"/>
      <c r="AD1063" s="113"/>
      <c r="AE1063" s="113"/>
      <c r="AF1063" s="113"/>
      <c r="AG1063" s="113"/>
      <c r="AH1063" s="113"/>
      <c r="AI1063" s="113"/>
      <c r="AJ1063" s="113"/>
      <c r="AK1063" s="113"/>
      <c r="AL1063" s="113"/>
      <c r="AM1063" s="113"/>
      <c r="AN1063" s="113"/>
      <c r="AO1063" s="113"/>
      <c r="AP1063" s="113"/>
      <c r="AQ1063" s="113"/>
      <c r="AR1063" s="113"/>
      <c r="AS1063" s="113"/>
      <c r="AT1063" s="113"/>
      <c r="AU1063" s="113"/>
      <c r="AV1063" s="113"/>
      <c r="AW1063" s="113"/>
      <c r="AX1063" s="113"/>
      <c r="AY1063" s="113"/>
      <c r="AZ1063" s="113"/>
      <c r="BA1063" s="113"/>
      <c r="BB1063" s="113"/>
      <c r="BC1063" s="113"/>
      <c r="BD1063" s="113"/>
      <c r="BE1063" s="113"/>
      <c r="BF1063" s="113"/>
      <c r="BG1063" s="113"/>
      <c r="BH1063" s="113"/>
      <c r="BI1063" s="113"/>
      <c r="BJ1063" s="113"/>
      <c r="BK1063" s="113"/>
      <c r="BL1063" s="113"/>
      <c r="BM1063" s="113"/>
      <c r="BN1063" s="113"/>
      <c r="BO1063" s="113"/>
      <c r="BP1063" s="113"/>
      <c r="BQ1063" s="113"/>
      <c r="BR1063" s="113"/>
      <c r="BS1063" s="113"/>
      <c r="BT1063" s="113"/>
      <c r="BU1063" s="113"/>
      <c r="BV1063" s="113"/>
      <c r="BW1063" s="113"/>
      <c r="BX1063" s="113"/>
      <c r="BY1063" s="113"/>
      <c r="BZ1063" s="113"/>
      <c r="CA1063" s="113"/>
      <c r="CB1063" s="113"/>
      <c r="CC1063" s="113"/>
      <c r="CD1063" s="113"/>
      <c r="CE1063" s="113"/>
      <c r="CF1063" s="113"/>
      <c r="CG1063" s="113"/>
      <c r="CH1063" s="113"/>
      <c r="CI1063" s="113"/>
      <c r="CJ1063" s="113"/>
      <c r="CK1063" s="113"/>
      <c r="CL1063" s="113"/>
      <c r="CM1063" s="113"/>
      <c r="CN1063" s="113"/>
      <c r="CO1063" s="113"/>
      <c r="CP1063" s="113"/>
      <c r="CQ1063" s="113"/>
      <c r="CR1063" s="113"/>
      <c r="CS1063" s="113"/>
      <c r="CT1063" s="113"/>
      <c r="CU1063" s="113"/>
      <c r="CV1063" s="113"/>
      <c r="CW1063" s="113"/>
      <c r="CX1063" s="113"/>
      <c r="CY1063" s="113"/>
      <c r="CZ1063" s="113"/>
      <c r="DA1063" s="113"/>
      <c r="DB1063" s="113"/>
      <c r="DC1063" s="113"/>
      <c r="DD1063" s="113"/>
      <c r="DE1063" s="113"/>
      <c r="DF1063" s="113"/>
      <c r="DG1063" s="113"/>
      <c r="DH1063" s="113"/>
      <c r="DI1063" s="113"/>
      <c r="DJ1063" s="113"/>
      <c r="DK1063" s="113"/>
      <c r="DL1063" s="113"/>
      <c r="DM1063" s="113"/>
      <c r="DN1063" s="113"/>
      <c r="DO1063" s="113"/>
      <c r="DP1063" s="113"/>
      <c r="DQ1063" s="113"/>
      <c r="DR1063" s="113"/>
      <c r="DS1063" s="113"/>
      <c r="DT1063" s="113"/>
      <c r="DU1063" s="113"/>
      <c r="DV1063" s="113"/>
      <c r="DW1063" s="113"/>
      <c r="DX1063" s="113"/>
      <c r="DY1063" s="113"/>
      <c r="DZ1063" s="113"/>
      <c r="EA1063" s="113"/>
      <c r="EB1063" s="113"/>
      <c r="EC1063" s="113"/>
      <c r="ED1063" s="113"/>
      <c r="EE1063" s="113"/>
      <c r="EF1063" s="113"/>
      <c r="EG1063" s="113"/>
      <c r="EH1063" s="113"/>
      <c r="EI1063" s="113"/>
      <c r="EJ1063" s="113"/>
      <c r="EK1063" s="113"/>
      <c r="EL1063" s="113"/>
      <c r="EM1063" s="113"/>
      <c r="EN1063" s="113"/>
      <c r="EO1063" s="113"/>
      <c r="EP1063" s="113"/>
      <c r="EQ1063" s="113"/>
      <c r="ER1063" s="113"/>
    </row>
    <row r="1064" spans="1:148">
      <c r="A1064" s="113"/>
      <c r="B1064" s="113"/>
      <c r="S1064" s="113"/>
      <c r="T1064" s="113"/>
      <c r="U1064" s="113"/>
      <c r="V1064" s="113"/>
      <c r="W1064" s="113"/>
      <c r="X1064" s="113"/>
      <c r="Y1064" s="113"/>
      <c r="Z1064" s="113"/>
      <c r="AA1064" s="113"/>
      <c r="AB1064" s="113"/>
      <c r="AC1064" s="113"/>
      <c r="AD1064" s="113"/>
      <c r="AE1064" s="113"/>
      <c r="AF1064" s="113"/>
      <c r="AG1064" s="113"/>
      <c r="AH1064" s="113"/>
      <c r="AI1064" s="113"/>
      <c r="AJ1064" s="113"/>
      <c r="AK1064" s="113"/>
      <c r="AL1064" s="113"/>
      <c r="AM1064" s="113"/>
      <c r="AN1064" s="113"/>
      <c r="AO1064" s="113"/>
      <c r="AP1064" s="113"/>
      <c r="AQ1064" s="113"/>
      <c r="AR1064" s="113"/>
      <c r="AS1064" s="113"/>
      <c r="AT1064" s="113"/>
      <c r="AU1064" s="113"/>
      <c r="AV1064" s="113"/>
      <c r="AW1064" s="113"/>
      <c r="AX1064" s="113"/>
      <c r="AY1064" s="113"/>
      <c r="AZ1064" s="113"/>
      <c r="BA1064" s="113"/>
      <c r="BB1064" s="113"/>
      <c r="BC1064" s="113"/>
      <c r="BD1064" s="113"/>
      <c r="BE1064" s="113"/>
      <c r="BF1064" s="113"/>
      <c r="BG1064" s="113"/>
      <c r="BH1064" s="113"/>
      <c r="BI1064" s="113"/>
      <c r="BJ1064" s="113"/>
      <c r="BK1064" s="113"/>
      <c r="BL1064" s="113"/>
      <c r="BM1064" s="113"/>
      <c r="BN1064" s="113"/>
      <c r="BO1064" s="113"/>
      <c r="BP1064" s="113"/>
      <c r="BQ1064" s="113"/>
      <c r="BR1064" s="113"/>
      <c r="BS1064" s="113"/>
      <c r="BT1064" s="113"/>
      <c r="BU1064" s="113"/>
      <c r="BV1064" s="113"/>
      <c r="BW1064" s="113"/>
      <c r="BX1064" s="113"/>
      <c r="BY1064" s="113"/>
      <c r="BZ1064" s="113"/>
      <c r="CA1064" s="113"/>
      <c r="CB1064" s="113"/>
      <c r="CC1064" s="113"/>
      <c r="CD1064" s="113"/>
      <c r="CE1064" s="113"/>
      <c r="CF1064" s="113"/>
      <c r="CG1064" s="113"/>
      <c r="CH1064" s="113"/>
      <c r="CI1064" s="113"/>
      <c r="CJ1064" s="113"/>
      <c r="CK1064" s="113"/>
      <c r="CL1064" s="113"/>
      <c r="CM1064" s="113"/>
      <c r="CN1064" s="113"/>
      <c r="CO1064" s="113"/>
      <c r="CP1064" s="113"/>
      <c r="CQ1064" s="113"/>
      <c r="CR1064" s="113"/>
      <c r="CS1064" s="113"/>
      <c r="CT1064" s="113"/>
      <c r="CU1064" s="113"/>
      <c r="CV1064" s="113"/>
      <c r="CW1064" s="113"/>
      <c r="CX1064" s="113"/>
      <c r="CY1064" s="113"/>
      <c r="CZ1064" s="113"/>
      <c r="DA1064" s="113"/>
      <c r="DB1064" s="113"/>
      <c r="DC1064" s="113"/>
      <c r="DD1064" s="113"/>
      <c r="DE1064" s="113"/>
      <c r="DF1064" s="113"/>
      <c r="DG1064" s="113"/>
      <c r="DH1064" s="113"/>
      <c r="DI1064" s="113"/>
      <c r="DJ1064" s="113"/>
      <c r="DK1064" s="113"/>
      <c r="DL1064" s="113"/>
      <c r="DM1064" s="113"/>
      <c r="DN1064" s="113"/>
      <c r="DO1064" s="113"/>
      <c r="DP1064" s="113"/>
      <c r="DQ1064" s="113"/>
      <c r="DR1064" s="113"/>
      <c r="DS1064" s="113"/>
      <c r="DT1064" s="113"/>
      <c r="DU1064" s="113"/>
      <c r="DV1064" s="113"/>
      <c r="DW1064" s="113"/>
      <c r="DX1064" s="113"/>
      <c r="DY1064" s="113"/>
      <c r="DZ1064" s="113"/>
      <c r="EA1064" s="113"/>
      <c r="EB1064" s="113"/>
      <c r="EC1064" s="113"/>
      <c r="ED1064" s="113"/>
      <c r="EE1064" s="113"/>
      <c r="EF1064" s="113"/>
      <c r="EG1064" s="113"/>
      <c r="EH1064" s="113"/>
      <c r="EI1064" s="113"/>
      <c r="EJ1064" s="113"/>
      <c r="EK1064" s="113"/>
      <c r="EL1064" s="113"/>
      <c r="EM1064" s="113"/>
      <c r="EN1064" s="113"/>
      <c r="EO1064" s="113"/>
      <c r="EP1064" s="113"/>
      <c r="EQ1064" s="113"/>
      <c r="ER1064" s="113"/>
    </row>
    <row r="1065" spans="1:148">
      <c r="A1065" s="113"/>
      <c r="B1065" s="113"/>
      <c r="S1065" s="113"/>
      <c r="T1065" s="113"/>
      <c r="U1065" s="113"/>
      <c r="V1065" s="113"/>
      <c r="W1065" s="113"/>
      <c r="X1065" s="113"/>
      <c r="Y1065" s="113"/>
      <c r="Z1065" s="113"/>
      <c r="AA1065" s="113"/>
      <c r="AB1065" s="113"/>
      <c r="AC1065" s="113"/>
      <c r="AD1065" s="113"/>
      <c r="AE1065" s="113"/>
      <c r="AF1065" s="113"/>
      <c r="AG1065" s="113"/>
      <c r="AH1065" s="113"/>
      <c r="AI1065" s="113"/>
      <c r="AJ1065" s="113"/>
      <c r="AK1065" s="113"/>
      <c r="AL1065" s="113"/>
      <c r="AM1065" s="113"/>
      <c r="AN1065" s="113"/>
      <c r="AO1065" s="113"/>
      <c r="AP1065" s="113"/>
      <c r="AQ1065" s="113"/>
      <c r="AR1065" s="113"/>
      <c r="AS1065" s="113"/>
      <c r="AT1065" s="113"/>
      <c r="AU1065" s="113"/>
      <c r="AV1065" s="113"/>
      <c r="AW1065" s="113"/>
      <c r="AX1065" s="113"/>
      <c r="AY1065" s="113"/>
      <c r="AZ1065" s="113"/>
      <c r="BA1065" s="113"/>
      <c r="BB1065" s="113"/>
      <c r="BC1065" s="113"/>
      <c r="BD1065" s="113"/>
      <c r="BE1065" s="113"/>
      <c r="BF1065" s="113"/>
      <c r="BG1065" s="113"/>
      <c r="BH1065" s="113"/>
      <c r="BI1065" s="113"/>
      <c r="BJ1065" s="113"/>
      <c r="BK1065" s="113"/>
      <c r="BL1065" s="113"/>
      <c r="BM1065" s="113"/>
      <c r="BN1065" s="113"/>
      <c r="BO1065" s="113"/>
      <c r="BP1065" s="113"/>
      <c r="BQ1065" s="113"/>
      <c r="BR1065" s="113"/>
      <c r="BS1065" s="113"/>
      <c r="BT1065" s="113"/>
      <c r="BU1065" s="113"/>
      <c r="BV1065" s="113"/>
      <c r="BW1065" s="113"/>
      <c r="BX1065" s="113"/>
      <c r="BY1065" s="113"/>
      <c r="BZ1065" s="113"/>
      <c r="CA1065" s="113"/>
      <c r="CB1065" s="113"/>
      <c r="CC1065" s="113"/>
      <c r="CD1065" s="113"/>
      <c r="CE1065" s="113"/>
      <c r="CF1065" s="113"/>
      <c r="CG1065" s="113"/>
      <c r="CH1065" s="113"/>
      <c r="CI1065" s="113"/>
      <c r="CJ1065" s="113"/>
      <c r="CK1065" s="113"/>
      <c r="CL1065" s="113"/>
      <c r="CM1065" s="113"/>
      <c r="CN1065" s="113"/>
      <c r="CO1065" s="113"/>
      <c r="CP1065" s="113"/>
      <c r="CQ1065" s="113"/>
      <c r="CR1065" s="113"/>
      <c r="CS1065" s="113"/>
      <c r="CT1065" s="113"/>
      <c r="CU1065" s="113"/>
      <c r="CV1065" s="113"/>
      <c r="CW1065" s="113"/>
      <c r="CX1065" s="113"/>
      <c r="CY1065" s="113"/>
      <c r="CZ1065" s="113"/>
      <c r="DA1065" s="113"/>
      <c r="DB1065" s="113"/>
      <c r="DC1065" s="113"/>
      <c r="DD1065" s="113"/>
      <c r="DE1065" s="113"/>
      <c r="DF1065" s="113"/>
      <c r="DG1065" s="113"/>
      <c r="DH1065" s="113"/>
      <c r="DI1065" s="113"/>
      <c r="DJ1065" s="113"/>
      <c r="DK1065" s="113"/>
      <c r="DL1065" s="113"/>
      <c r="DM1065" s="113"/>
      <c r="DN1065" s="113"/>
      <c r="DO1065" s="113"/>
      <c r="DP1065" s="113"/>
      <c r="DQ1065" s="113"/>
      <c r="DR1065" s="113"/>
      <c r="DS1065" s="113"/>
      <c r="DT1065" s="113"/>
      <c r="DU1065" s="113"/>
      <c r="DV1065" s="113"/>
      <c r="DW1065" s="113"/>
      <c r="DX1065" s="113"/>
      <c r="DY1065" s="113"/>
      <c r="DZ1065" s="113"/>
      <c r="EA1065" s="113"/>
      <c r="EB1065" s="113"/>
      <c r="EC1065" s="113"/>
      <c r="ED1065" s="113"/>
      <c r="EE1065" s="113"/>
      <c r="EF1065" s="113"/>
      <c r="EG1065" s="113"/>
      <c r="EH1065" s="113"/>
      <c r="EI1065" s="113"/>
      <c r="EJ1065" s="113"/>
      <c r="EK1065" s="113"/>
      <c r="EL1065" s="113"/>
      <c r="EM1065" s="113"/>
      <c r="EN1065" s="113"/>
      <c r="EO1065" s="113"/>
      <c r="EP1065" s="113"/>
      <c r="EQ1065" s="113"/>
      <c r="ER1065" s="113"/>
    </row>
    <row r="1066" spans="1:148">
      <c r="A1066" s="113"/>
      <c r="B1066" s="113"/>
      <c r="S1066" s="113"/>
      <c r="T1066" s="113"/>
      <c r="U1066" s="113"/>
      <c r="V1066" s="113"/>
      <c r="W1066" s="113"/>
      <c r="X1066" s="113"/>
      <c r="Y1066" s="113"/>
      <c r="Z1066" s="113"/>
      <c r="AA1066" s="113"/>
      <c r="AB1066" s="113"/>
      <c r="AC1066" s="113"/>
      <c r="AD1066" s="113"/>
      <c r="AE1066" s="113"/>
      <c r="AF1066" s="113"/>
      <c r="AG1066" s="113"/>
      <c r="AH1066" s="113"/>
      <c r="AI1066" s="113"/>
      <c r="AJ1066" s="113"/>
      <c r="AK1066" s="113"/>
      <c r="AL1066" s="113"/>
      <c r="AM1066" s="113"/>
      <c r="AN1066" s="113"/>
      <c r="AO1066" s="113"/>
      <c r="AP1066" s="113"/>
      <c r="AQ1066" s="113"/>
      <c r="AR1066" s="113"/>
      <c r="AS1066" s="113"/>
      <c r="AT1066" s="113"/>
      <c r="AU1066" s="113"/>
      <c r="AV1066" s="113"/>
      <c r="AW1066" s="113"/>
      <c r="AX1066" s="113"/>
      <c r="AY1066" s="113"/>
      <c r="AZ1066" s="113"/>
      <c r="BA1066" s="113"/>
      <c r="BB1066" s="113"/>
      <c r="BC1066" s="113"/>
      <c r="BD1066" s="113"/>
      <c r="BE1066" s="113"/>
      <c r="BF1066" s="113"/>
      <c r="BG1066" s="113"/>
      <c r="BH1066" s="113"/>
      <c r="BI1066" s="113"/>
      <c r="BJ1066" s="113"/>
      <c r="BK1066" s="113"/>
      <c r="BL1066" s="113"/>
      <c r="BM1066" s="113"/>
      <c r="BN1066" s="113"/>
      <c r="BO1066" s="113"/>
      <c r="BP1066" s="113"/>
      <c r="BQ1066" s="113"/>
      <c r="BR1066" s="113"/>
      <c r="BS1066" s="113"/>
      <c r="BT1066" s="113"/>
      <c r="BU1066" s="113"/>
      <c r="BV1066" s="113"/>
      <c r="BW1066" s="113"/>
      <c r="BX1066" s="113"/>
      <c r="BY1066" s="113"/>
      <c r="BZ1066" s="113"/>
      <c r="CA1066" s="113"/>
      <c r="CB1066" s="113"/>
      <c r="CC1066" s="113"/>
      <c r="CD1066" s="113"/>
      <c r="CE1066" s="113"/>
      <c r="CF1066" s="113"/>
      <c r="CG1066" s="113"/>
      <c r="CH1066" s="113"/>
      <c r="CI1066" s="113"/>
      <c r="CJ1066" s="113"/>
      <c r="CK1066" s="113"/>
      <c r="CL1066" s="113"/>
      <c r="CM1066" s="113"/>
      <c r="CN1066" s="113"/>
      <c r="CO1066" s="113"/>
      <c r="CP1066" s="113"/>
      <c r="CQ1066" s="113"/>
      <c r="CR1066" s="113"/>
      <c r="CS1066" s="113"/>
      <c r="CT1066" s="113"/>
      <c r="CU1066" s="113"/>
      <c r="CV1066" s="113"/>
      <c r="CW1066" s="113"/>
      <c r="CX1066" s="113"/>
      <c r="CY1066" s="113"/>
      <c r="CZ1066" s="113"/>
      <c r="DA1066" s="113"/>
      <c r="DB1066" s="113"/>
      <c r="DC1066" s="113"/>
      <c r="DD1066" s="113"/>
      <c r="DE1066" s="113"/>
      <c r="DF1066" s="113"/>
      <c r="DG1066" s="113"/>
      <c r="DH1066" s="113"/>
      <c r="DI1066" s="113"/>
      <c r="DJ1066" s="113"/>
      <c r="DK1066" s="113"/>
      <c r="DL1066" s="113"/>
      <c r="DM1066" s="113"/>
      <c r="DN1066" s="113"/>
      <c r="DO1066" s="113"/>
      <c r="DP1066" s="113"/>
      <c r="DQ1066" s="113"/>
      <c r="DR1066" s="113"/>
      <c r="DS1066" s="113"/>
      <c r="DT1066" s="113"/>
      <c r="DU1066" s="113"/>
      <c r="DV1066" s="113"/>
      <c r="DW1066" s="113"/>
      <c r="DX1066" s="113"/>
      <c r="DY1066" s="113"/>
      <c r="DZ1066" s="113"/>
      <c r="EA1066" s="113"/>
      <c r="EB1066" s="113"/>
      <c r="EC1066" s="113"/>
      <c r="ED1066" s="113"/>
      <c r="EE1066" s="113"/>
      <c r="EF1066" s="113"/>
      <c r="EG1066" s="113"/>
      <c r="EH1066" s="113"/>
      <c r="EI1066" s="113"/>
      <c r="EJ1066" s="113"/>
      <c r="EK1066" s="113"/>
      <c r="EL1066" s="113"/>
      <c r="EM1066" s="113"/>
      <c r="EN1066" s="113"/>
      <c r="EO1066" s="113"/>
      <c r="EP1066" s="113"/>
      <c r="EQ1066" s="113"/>
      <c r="ER1066" s="113"/>
    </row>
    <row r="1067" spans="1:148">
      <c r="A1067" s="113"/>
      <c r="B1067" s="113"/>
      <c r="S1067" s="113"/>
      <c r="T1067" s="113"/>
      <c r="U1067" s="113"/>
      <c r="V1067" s="113"/>
      <c r="W1067" s="113"/>
      <c r="X1067" s="113"/>
      <c r="Y1067" s="113"/>
      <c r="Z1067" s="113"/>
      <c r="AA1067" s="113"/>
      <c r="AB1067" s="113"/>
      <c r="AC1067" s="113"/>
      <c r="AD1067" s="113"/>
      <c r="AE1067" s="113"/>
      <c r="AF1067" s="113"/>
      <c r="AG1067" s="113"/>
      <c r="AH1067" s="113"/>
      <c r="AI1067" s="113"/>
      <c r="AJ1067" s="113"/>
      <c r="AK1067" s="113"/>
      <c r="AL1067" s="113"/>
      <c r="AM1067" s="113"/>
      <c r="AN1067" s="113"/>
      <c r="AO1067" s="113"/>
      <c r="AP1067" s="113"/>
      <c r="AQ1067" s="113"/>
      <c r="AR1067" s="113"/>
      <c r="AS1067" s="113"/>
      <c r="AT1067" s="113"/>
      <c r="AU1067" s="113"/>
      <c r="AV1067" s="113"/>
      <c r="AW1067" s="113"/>
      <c r="AX1067" s="113"/>
      <c r="AY1067" s="113"/>
      <c r="AZ1067" s="113"/>
      <c r="BA1067" s="113"/>
      <c r="BB1067" s="113"/>
      <c r="BC1067" s="113"/>
      <c r="BD1067" s="113"/>
      <c r="BE1067" s="113"/>
      <c r="BF1067" s="113"/>
      <c r="BG1067" s="113"/>
      <c r="BH1067" s="113"/>
      <c r="BI1067" s="113"/>
      <c r="BJ1067" s="113"/>
      <c r="BK1067" s="113"/>
      <c r="BL1067" s="113"/>
      <c r="BM1067" s="113"/>
      <c r="BN1067" s="113"/>
      <c r="BO1067" s="113"/>
      <c r="BP1067" s="113"/>
      <c r="BQ1067" s="113"/>
      <c r="BR1067" s="113"/>
      <c r="BS1067" s="113"/>
      <c r="BT1067" s="113"/>
      <c r="BU1067" s="113"/>
      <c r="BV1067" s="113"/>
      <c r="BW1067" s="113"/>
      <c r="BX1067" s="113"/>
      <c r="BY1067" s="113"/>
      <c r="BZ1067" s="113"/>
      <c r="CA1067" s="113"/>
      <c r="CB1067" s="113"/>
      <c r="CC1067" s="113"/>
      <c r="CD1067" s="113"/>
      <c r="CE1067" s="113"/>
      <c r="CF1067" s="113"/>
      <c r="CG1067" s="113"/>
      <c r="CH1067" s="113"/>
      <c r="CI1067" s="113"/>
      <c r="CJ1067" s="113"/>
      <c r="CK1067" s="113"/>
      <c r="CL1067" s="113"/>
      <c r="CM1067" s="113"/>
      <c r="CN1067" s="113"/>
      <c r="CO1067" s="113"/>
      <c r="CP1067" s="113"/>
      <c r="CQ1067" s="113"/>
      <c r="CR1067" s="113"/>
      <c r="CS1067" s="113"/>
      <c r="CT1067" s="113"/>
      <c r="CU1067" s="113"/>
      <c r="CV1067" s="113"/>
      <c r="CW1067" s="113"/>
      <c r="CX1067" s="113"/>
      <c r="CY1067" s="113"/>
      <c r="CZ1067" s="113"/>
      <c r="DA1067" s="113"/>
      <c r="DB1067" s="113"/>
      <c r="DC1067" s="113"/>
      <c r="DD1067" s="113"/>
      <c r="DE1067" s="113"/>
      <c r="DF1067" s="113"/>
      <c r="DG1067" s="113"/>
      <c r="DH1067" s="113"/>
      <c r="DI1067" s="113"/>
      <c r="DJ1067" s="113"/>
      <c r="DK1067" s="113"/>
      <c r="DL1067" s="113"/>
      <c r="DM1067" s="113"/>
      <c r="DN1067" s="113"/>
      <c r="DO1067" s="113"/>
      <c r="DP1067" s="113"/>
      <c r="DQ1067" s="113"/>
      <c r="DR1067" s="113"/>
      <c r="DS1067" s="113"/>
      <c r="DT1067" s="113"/>
      <c r="DU1067" s="113"/>
      <c r="DV1067" s="113"/>
      <c r="DW1067" s="113"/>
      <c r="DX1067" s="113"/>
      <c r="DY1067" s="113"/>
      <c r="DZ1067" s="113"/>
      <c r="EA1067" s="113"/>
      <c r="EB1067" s="113"/>
      <c r="EC1067" s="113"/>
      <c r="ED1067" s="113"/>
      <c r="EE1067" s="113"/>
      <c r="EF1067" s="113"/>
      <c r="EG1067" s="113"/>
      <c r="EH1067" s="113"/>
      <c r="EI1067" s="113"/>
      <c r="EJ1067" s="113"/>
      <c r="EK1067" s="113"/>
      <c r="EL1067" s="113"/>
      <c r="EM1067" s="113"/>
      <c r="EN1067" s="113"/>
      <c r="EO1067" s="113"/>
      <c r="EP1067" s="113"/>
      <c r="EQ1067" s="113"/>
      <c r="ER1067" s="113"/>
    </row>
    <row r="1068" spans="1:148">
      <c r="A1068" s="113"/>
      <c r="B1068" s="113"/>
      <c r="S1068" s="113"/>
      <c r="T1068" s="113"/>
      <c r="U1068" s="113"/>
      <c r="V1068" s="113"/>
      <c r="W1068" s="113"/>
      <c r="X1068" s="113"/>
      <c r="Y1068" s="113"/>
      <c r="Z1068" s="113"/>
      <c r="AA1068" s="113"/>
      <c r="AB1068" s="113"/>
      <c r="AC1068" s="113"/>
      <c r="AD1068" s="113"/>
      <c r="AE1068" s="113"/>
      <c r="AF1068" s="113"/>
      <c r="AG1068" s="113"/>
      <c r="AH1068" s="113"/>
      <c r="AI1068" s="113"/>
      <c r="AJ1068" s="113"/>
      <c r="AK1068" s="113"/>
      <c r="AL1068" s="113"/>
      <c r="AM1068" s="113"/>
      <c r="AN1068" s="113"/>
      <c r="AO1068" s="113"/>
      <c r="AP1068" s="113"/>
      <c r="AQ1068" s="113"/>
      <c r="AR1068" s="113"/>
      <c r="AS1068" s="113"/>
      <c r="AT1068" s="113"/>
      <c r="AU1068" s="113"/>
      <c r="AV1068" s="113"/>
      <c r="AW1068" s="113"/>
      <c r="AX1068" s="113"/>
      <c r="AY1068" s="113"/>
      <c r="AZ1068" s="113"/>
      <c r="BA1068" s="113"/>
      <c r="BB1068" s="113"/>
      <c r="BC1068" s="113"/>
      <c r="BD1068" s="113"/>
      <c r="BE1068" s="113"/>
      <c r="BF1068" s="113"/>
      <c r="BG1068" s="113"/>
      <c r="BH1068" s="113"/>
      <c r="BI1068" s="113"/>
      <c r="BJ1068" s="113"/>
      <c r="BK1068" s="113"/>
      <c r="BL1068" s="113"/>
      <c r="BM1068" s="113"/>
      <c r="BN1068" s="113"/>
      <c r="BO1068" s="113"/>
      <c r="BP1068" s="113"/>
      <c r="BQ1068" s="113"/>
      <c r="BR1068" s="113"/>
      <c r="BS1068" s="113"/>
      <c r="BT1068" s="113"/>
      <c r="BU1068" s="113"/>
      <c r="BV1068" s="113"/>
      <c r="BW1068" s="113"/>
      <c r="BX1068" s="113"/>
      <c r="BY1068" s="113"/>
      <c r="BZ1068" s="113"/>
      <c r="CA1068" s="113"/>
      <c r="CB1068" s="113"/>
      <c r="CC1068" s="113"/>
      <c r="CD1068" s="113"/>
      <c r="CE1068" s="113"/>
      <c r="CF1068" s="113"/>
      <c r="CG1068" s="113"/>
      <c r="CH1068" s="113"/>
      <c r="CI1068" s="113"/>
      <c r="CJ1068" s="113"/>
      <c r="CK1068" s="113"/>
      <c r="CL1068" s="113"/>
      <c r="CM1068" s="113"/>
      <c r="CN1068" s="113"/>
      <c r="CO1068" s="113"/>
      <c r="CP1068" s="113"/>
      <c r="CQ1068" s="113"/>
      <c r="CR1068" s="113"/>
      <c r="CS1068" s="113"/>
      <c r="CT1068" s="113"/>
      <c r="CU1068" s="113"/>
      <c r="CV1068" s="113"/>
      <c r="CW1068" s="113"/>
      <c r="CX1068" s="113"/>
      <c r="CY1068" s="113"/>
      <c r="CZ1068" s="113"/>
      <c r="DA1068" s="113"/>
      <c r="DB1068" s="113"/>
      <c r="DC1068" s="113"/>
      <c r="DD1068" s="113"/>
      <c r="DE1068" s="113"/>
      <c r="DF1068" s="113"/>
      <c r="DG1068" s="113"/>
      <c r="DH1068" s="113"/>
      <c r="DI1068" s="113"/>
      <c r="DJ1068" s="113"/>
      <c r="DK1068" s="113"/>
      <c r="DL1068" s="113"/>
      <c r="DM1068" s="113"/>
      <c r="DN1068" s="113"/>
      <c r="DO1068" s="113"/>
      <c r="DP1068" s="113"/>
      <c r="DQ1068" s="113"/>
      <c r="DR1068" s="113"/>
      <c r="DS1068" s="113"/>
      <c r="DT1068" s="113"/>
      <c r="DU1068" s="113"/>
      <c r="DV1068" s="113"/>
      <c r="DW1068" s="113"/>
      <c r="DX1068" s="113"/>
      <c r="DY1068" s="113"/>
      <c r="DZ1068" s="113"/>
      <c r="EA1068" s="113"/>
      <c r="EB1068" s="113"/>
      <c r="EC1068" s="113"/>
      <c r="ED1068" s="113"/>
      <c r="EE1068" s="113"/>
      <c r="EF1068" s="113"/>
      <c r="EG1068" s="113"/>
      <c r="EH1068" s="113"/>
      <c r="EI1068" s="113"/>
      <c r="EJ1068" s="113"/>
      <c r="EK1068" s="113"/>
      <c r="EL1068" s="113"/>
      <c r="EM1068" s="113"/>
      <c r="EN1068" s="113"/>
      <c r="EO1068" s="113"/>
      <c r="EP1068" s="113"/>
      <c r="EQ1068" s="113"/>
      <c r="ER1068" s="113"/>
    </row>
    <row r="1069" spans="1:148">
      <c r="A1069" s="113"/>
      <c r="B1069" s="113"/>
      <c r="S1069" s="113"/>
      <c r="T1069" s="113"/>
      <c r="U1069" s="113"/>
      <c r="V1069" s="113"/>
      <c r="W1069" s="113"/>
      <c r="X1069" s="113"/>
      <c r="Y1069" s="113"/>
      <c r="Z1069" s="113"/>
      <c r="AA1069" s="113"/>
      <c r="AB1069" s="113"/>
      <c r="AC1069" s="113"/>
      <c r="AD1069" s="113"/>
      <c r="AE1069" s="113"/>
      <c r="AF1069" s="113"/>
      <c r="AG1069" s="113"/>
      <c r="AH1069" s="113"/>
      <c r="AI1069" s="113"/>
      <c r="AJ1069" s="113"/>
      <c r="AK1069" s="113"/>
      <c r="AL1069" s="113"/>
      <c r="AM1069" s="113"/>
      <c r="AN1069" s="113"/>
      <c r="AO1069" s="113"/>
      <c r="AP1069" s="113"/>
      <c r="AQ1069" s="113"/>
      <c r="AR1069" s="113"/>
      <c r="AS1069" s="113"/>
      <c r="AT1069" s="113"/>
      <c r="AU1069" s="113"/>
      <c r="AV1069" s="113"/>
      <c r="AW1069" s="113"/>
      <c r="AX1069" s="113"/>
      <c r="AY1069" s="113"/>
      <c r="AZ1069" s="113"/>
      <c r="BA1069" s="113"/>
      <c r="BB1069" s="113"/>
      <c r="BC1069" s="113"/>
      <c r="BD1069" s="113"/>
      <c r="BE1069" s="113"/>
      <c r="BF1069" s="113"/>
      <c r="BG1069" s="113"/>
      <c r="BH1069" s="113"/>
      <c r="BI1069" s="113"/>
      <c r="BJ1069" s="113"/>
      <c r="BK1069" s="113"/>
      <c r="BL1069" s="113"/>
      <c r="BM1069" s="113"/>
      <c r="BN1069" s="113"/>
      <c r="BO1069" s="113"/>
      <c r="BP1069" s="113"/>
      <c r="BQ1069" s="113"/>
      <c r="BR1069" s="113"/>
      <c r="BS1069" s="113"/>
      <c r="BT1069" s="113"/>
      <c r="BU1069" s="113"/>
      <c r="BV1069" s="113"/>
      <c r="BW1069" s="113"/>
      <c r="BX1069" s="113"/>
      <c r="BY1069" s="113"/>
      <c r="BZ1069" s="113"/>
      <c r="CA1069" s="113"/>
      <c r="CB1069" s="113"/>
      <c r="CC1069" s="113"/>
      <c r="CD1069" s="113"/>
      <c r="CE1069" s="113"/>
      <c r="CF1069" s="113"/>
      <c r="CG1069" s="113"/>
      <c r="CH1069" s="113"/>
      <c r="CI1069" s="113"/>
      <c r="CJ1069" s="113"/>
      <c r="CK1069" s="113"/>
      <c r="CL1069" s="113"/>
      <c r="CM1069" s="113"/>
      <c r="CN1069" s="113"/>
      <c r="CO1069" s="113"/>
      <c r="CP1069" s="113"/>
      <c r="CQ1069" s="113"/>
      <c r="CR1069" s="113"/>
      <c r="CS1069" s="113"/>
      <c r="CT1069" s="113"/>
      <c r="CU1069" s="113"/>
      <c r="CV1069" s="113"/>
      <c r="CW1069" s="113"/>
      <c r="CX1069" s="113"/>
      <c r="CY1069" s="113"/>
      <c r="CZ1069" s="113"/>
      <c r="DA1069" s="113"/>
      <c r="DB1069" s="113"/>
      <c r="DC1069" s="113"/>
      <c r="DD1069" s="113"/>
      <c r="DE1069" s="113"/>
      <c r="DF1069" s="113"/>
      <c r="DG1069" s="113"/>
      <c r="DH1069" s="113"/>
      <c r="DI1069" s="113"/>
      <c r="DJ1069" s="113"/>
      <c r="DK1069" s="113"/>
      <c r="DL1069" s="113"/>
      <c r="DM1069" s="113"/>
      <c r="DN1069" s="113"/>
      <c r="DO1069" s="113"/>
      <c r="DP1069" s="113"/>
      <c r="DQ1069" s="113"/>
      <c r="DR1069" s="113"/>
      <c r="DS1069" s="113"/>
      <c r="DT1069" s="113"/>
      <c r="DU1069" s="113"/>
      <c r="DV1069" s="113"/>
      <c r="DW1069" s="113"/>
      <c r="DX1069" s="113"/>
      <c r="DY1069" s="113"/>
      <c r="DZ1069" s="113"/>
      <c r="EA1069" s="113"/>
      <c r="EB1069" s="113"/>
      <c r="EC1069" s="113"/>
      <c r="ED1069" s="113"/>
      <c r="EE1069" s="113"/>
      <c r="EF1069" s="113"/>
      <c r="EG1069" s="113"/>
      <c r="EH1069" s="113"/>
      <c r="EI1069" s="113"/>
      <c r="EJ1069" s="113"/>
      <c r="EK1069" s="113"/>
      <c r="EL1069" s="113"/>
      <c r="EM1069" s="113"/>
      <c r="EN1069" s="113"/>
      <c r="EO1069" s="113"/>
      <c r="EP1069" s="113"/>
      <c r="EQ1069" s="113"/>
      <c r="ER1069" s="113"/>
    </row>
    <row r="1070" spans="1:148">
      <c r="A1070" s="113"/>
      <c r="B1070" s="113"/>
      <c r="S1070" s="113"/>
      <c r="T1070" s="113"/>
      <c r="U1070" s="113"/>
      <c r="V1070" s="113"/>
      <c r="W1070" s="113"/>
      <c r="X1070" s="113"/>
      <c r="Y1070" s="113"/>
      <c r="Z1070" s="113"/>
      <c r="AA1070" s="113"/>
      <c r="AB1070" s="113"/>
      <c r="AC1070" s="113"/>
      <c r="AD1070" s="113"/>
      <c r="AE1070" s="113"/>
      <c r="AF1070" s="113"/>
      <c r="AG1070" s="113"/>
      <c r="AH1070" s="113"/>
      <c r="AI1070" s="113"/>
      <c r="AJ1070" s="113"/>
      <c r="AK1070" s="113"/>
      <c r="AL1070" s="113"/>
      <c r="AM1070" s="113"/>
      <c r="AN1070" s="113"/>
      <c r="AO1070" s="113"/>
      <c r="AP1070" s="113"/>
      <c r="AQ1070" s="113"/>
      <c r="AR1070" s="113"/>
      <c r="AS1070" s="113"/>
      <c r="AT1070" s="113"/>
      <c r="AU1070" s="113"/>
      <c r="AV1070" s="113"/>
      <c r="AW1070" s="113"/>
      <c r="AX1070" s="113"/>
      <c r="AY1070" s="113"/>
      <c r="AZ1070" s="113"/>
      <c r="BA1070" s="113"/>
      <c r="BB1070" s="113"/>
      <c r="BC1070" s="113"/>
      <c r="BD1070" s="113"/>
      <c r="BE1070" s="113"/>
      <c r="BF1070" s="113"/>
      <c r="BG1070" s="113"/>
      <c r="BH1070" s="113"/>
      <c r="BI1070" s="113"/>
      <c r="BJ1070" s="113"/>
      <c r="BK1070" s="113"/>
      <c r="BL1070" s="113"/>
      <c r="BM1070" s="113"/>
      <c r="BN1070" s="113"/>
      <c r="BO1070" s="113"/>
      <c r="BP1070" s="113"/>
      <c r="BQ1070" s="113"/>
      <c r="BR1070" s="113"/>
      <c r="BS1070" s="113"/>
      <c r="BT1070" s="113"/>
      <c r="BU1070" s="113"/>
      <c r="BV1070" s="113"/>
      <c r="BW1070" s="113"/>
      <c r="BX1070" s="113"/>
      <c r="BY1070" s="113"/>
      <c r="BZ1070" s="113"/>
      <c r="CA1070" s="113"/>
      <c r="CB1070" s="113"/>
      <c r="CC1070" s="113"/>
      <c r="CD1070" s="113"/>
      <c r="CE1070" s="113"/>
      <c r="CF1070" s="113"/>
      <c r="CG1070" s="113"/>
      <c r="CH1070" s="113"/>
      <c r="CI1070" s="113"/>
      <c r="CJ1070" s="113"/>
      <c r="CK1070" s="113"/>
      <c r="CL1070" s="113"/>
      <c r="CM1070" s="113"/>
      <c r="CN1070" s="113"/>
      <c r="CO1070" s="113"/>
      <c r="CP1070" s="113"/>
      <c r="CQ1070" s="113"/>
      <c r="CR1070" s="113"/>
      <c r="CS1070" s="113"/>
      <c r="CT1070" s="113"/>
      <c r="CU1070" s="113"/>
      <c r="CV1070" s="113"/>
      <c r="CW1070" s="113"/>
      <c r="CX1070" s="113"/>
      <c r="CY1070" s="113"/>
      <c r="CZ1070" s="113"/>
      <c r="DA1070" s="113"/>
      <c r="DB1070" s="113"/>
      <c r="DC1070" s="113"/>
      <c r="DD1070" s="113"/>
      <c r="DE1070" s="113"/>
      <c r="DF1070" s="113"/>
      <c r="DG1070" s="113"/>
      <c r="DH1070" s="113"/>
      <c r="DI1070" s="113"/>
      <c r="DJ1070" s="113"/>
      <c r="DK1070" s="113"/>
      <c r="DL1070" s="113"/>
      <c r="DM1070" s="113"/>
      <c r="DN1070" s="113"/>
      <c r="DO1070" s="113"/>
      <c r="DP1070" s="113"/>
      <c r="DQ1070" s="113"/>
      <c r="DR1070" s="113"/>
      <c r="DS1070" s="113"/>
      <c r="DT1070" s="113"/>
      <c r="DU1070" s="113"/>
      <c r="DV1070" s="113"/>
      <c r="DW1070" s="113"/>
      <c r="DX1070" s="113"/>
      <c r="DY1070" s="113"/>
      <c r="DZ1070" s="113"/>
      <c r="EA1070" s="113"/>
      <c r="EB1070" s="113"/>
      <c r="EC1070" s="113"/>
      <c r="ED1070" s="113"/>
      <c r="EE1070" s="113"/>
      <c r="EF1070" s="113"/>
      <c r="EG1070" s="113"/>
      <c r="EH1070" s="113"/>
      <c r="EI1070" s="113"/>
      <c r="EJ1070" s="113"/>
      <c r="EK1070" s="113"/>
      <c r="EL1070" s="113"/>
      <c r="EM1070" s="113"/>
      <c r="EN1070" s="113"/>
      <c r="EO1070" s="113"/>
      <c r="EP1070" s="113"/>
      <c r="EQ1070" s="113"/>
      <c r="ER1070" s="113"/>
    </row>
    <row r="1071" spans="1:148">
      <c r="A1071" s="113"/>
      <c r="B1071" s="113"/>
      <c r="S1071" s="113"/>
      <c r="T1071" s="113"/>
      <c r="U1071" s="113"/>
      <c r="V1071" s="113"/>
      <c r="W1071" s="113"/>
      <c r="X1071" s="113"/>
      <c r="Y1071" s="113"/>
      <c r="Z1071" s="113"/>
      <c r="AA1071" s="113"/>
      <c r="AB1071" s="113"/>
      <c r="AC1071" s="113"/>
      <c r="AD1071" s="113"/>
      <c r="AE1071" s="113"/>
      <c r="AF1071" s="113"/>
      <c r="AG1071" s="113"/>
      <c r="AH1071" s="113"/>
      <c r="AI1071" s="113"/>
      <c r="AJ1071" s="113"/>
      <c r="AK1071" s="113"/>
      <c r="AL1071" s="113"/>
      <c r="AM1071" s="113"/>
      <c r="AN1071" s="113"/>
      <c r="AO1071" s="113"/>
      <c r="AP1071" s="113"/>
      <c r="AQ1071" s="113"/>
      <c r="AR1071" s="113"/>
      <c r="AS1071" s="113"/>
      <c r="AT1071" s="113"/>
      <c r="AU1071" s="113"/>
      <c r="AV1071" s="113"/>
      <c r="AW1071" s="113"/>
      <c r="AX1071" s="113"/>
      <c r="AY1071" s="113"/>
      <c r="AZ1071" s="113"/>
      <c r="BA1071" s="113"/>
      <c r="BB1071" s="113"/>
      <c r="BC1071" s="113"/>
      <c r="BD1071" s="113"/>
      <c r="BE1071" s="113"/>
      <c r="BF1071" s="113"/>
      <c r="BG1071" s="113"/>
      <c r="BH1071" s="113"/>
      <c r="BI1071" s="113"/>
      <c r="BJ1071" s="113"/>
      <c r="BK1071" s="113"/>
      <c r="BL1071" s="113"/>
      <c r="BM1071" s="113"/>
      <c r="BN1071" s="113"/>
      <c r="BO1071" s="113"/>
      <c r="BP1071" s="113"/>
      <c r="BQ1071" s="113"/>
      <c r="BR1071" s="113"/>
      <c r="BS1071" s="113"/>
      <c r="BT1071" s="113"/>
      <c r="BU1071" s="113"/>
      <c r="BV1071" s="113"/>
      <c r="BW1071" s="113"/>
      <c r="BX1071" s="113"/>
      <c r="BY1071" s="113"/>
      <c r="BZ1071" s="113"/>
      <c r="CA1071" s="113"/>
      <c r="CB1071" s="113"/>
      <c r="CC1071" s="113"/>
      <c r="CD1071" s="113"/>
      <c r="CE1071" s="113"/>
      <c r="CF1071" s="113"/>
      <c r="CG1071" s="113"/>
      <c r="CH1071" s="113"/>
      <c r="CI1071" s="113"/>
      <c r="CJ1071" s="113"/>
      <c r="CK1071" s="113"/>
      <c r="CL1071" s="113"/>
      <c r="CM1071" s="113"/>
      <c r="CN1071" s="113"/>
      <c r="CO1071" s="113"/>
      <c r="CP1071" s="113"/>
      <c r="CQ1071" s="113"/>
      <c r="CR1071" s="113"/>
      <c r="CS1071" s="113"/>
      <c r="CT1071" s="113"/>
      <c r="CU1071" s="113"/>
      <c r="CV1071" s="113"/>
      <c r="CW1071" s="113"/>
      <c r="CX1071" s="113"/>
      <c r="CY1071" s="113"/>
      <c r="CZ1071" s="113"/>
      <c r="DA1071" s="113"/>
      <c r="DB1071" s="113"/>
      <c r="DC1071" s="113"/>
      <c r="DD1071" s="113"/>
      <c r="DE1071" s="113"/>
      <c r="DF1071" s="113"/>
      <c r="DG1071" s="113"/>
      <c r="DH1071" s="113"/>
      <c r="DI1071" s="113"/>
      <c r="DJ1071" s="113"/>
      <c r="DK1071" s="113"/>
      <c r="DL1071" s="113"/>
      <c r="DM1071" s="113"/>
      <c r="DN1071" s="113"/>
      <c r="DO1071" s="113"/>
      <c r="DP1071" s="113"/>
      <c r="DQ1071" s="113"/>
      <c r="DR1071" s="113"/>
      <c r="DS1071" s="113"/>
      <c r="DT1071" s="113"/>
      <c r="DU1071" s="113"/>
      <c r="DV1071" s="113"/>
      <c r="DW1071" s="113"/>
      <c r="DX1071" s="113"/>
      <c r="DY1071" s="113"/>
      <c r="DZ1071" s="113"/>
      <c r="EA1071" s="113"/>
      <c r="EB1071" s="113"/>
      <c r="EC1071" s="113"/>
      <c r="ED1071" s="113"/>
      <c r="EE1071" s="113"/>
      <c r="EF1071" s="113"/>
      <c r="EG1071" s="113"/>
      <c r="EH1071" s="113"/>
      <c r="EI1071" s="113"/>
      <c r="EJ1071" s="113"/>
      <c r="EK1071" s="113"/>
      <c r="EL1071" s="113"/>
      <c r="EM1071" s="113"/>
      <c r="EN1071" s="113"/>
      <c r="EO1071" s="113"/>
      <c r="EP1071" s="113"/>
      <c r="EQ1071" s="113"/>
      <c r="ER1071" s="113"/>
    </row>
    <row r="1072" spans="1:148">
      <c r="A1072" s="113"/>
      <c r="B1072" s="113"/>
      <c r="S1072" s="113"/>
      <c r="T1072" s="113"/>
      <c r="U1072" s="113"/>
      <c r="V1072" s="113"/>
      <c r="W1072" s="113"/>
      <c r="X1072" s="113"/>
      <c r="Y1072" s="113"/>
      <c r="Z1072" s="113"/>
      <c r="AA1072" s="113"/>
      <c r="AB1072" s="113"/>
      <c r="AC1072" s="113"/>
      <c r="AD1072" s="113"/>
      <c r="AE1072" s="113"/>
      <c r="AF1072" s="113"/>
      <c r="AG1072" s="113"/>
      <c r="AH1072" s="113"/>
      <c r="AI1072" s="113"/>
      <c r="AJ1072" s="113"/>
      <c r="AK1072" s="113"/>
      <c r="AL1072" s="113"/>
      <c r="AM1072" s="113"/>
      <c r="AN1072" s="113"/>
      <c r="AO1072" s="113"/>
      <c r="AP1072" s="113"/>
      <c r="AQ1072" s="113"/>
      <c r="AR1072" s="113"/>
      <c r="AS1072" s="113"/>
      <c r="AT1072" s="113"/>
      <c r="AU1072" s="113"/>
      <c r="AV1072" s="113"/>
      <c r="AW1072" s="113"/>
      <c r="AX1072" s="113"/>
      <c r="AY1072" s="113"/>
      <c r="AZ1072" s="113"/>
      <c r="BA1072" s="113"/>
      <c r="BB1072" s="113"/>
      <c r="BC1072" s="113"/>
      <c r="BD1072" s="113"/>
      <c r="BE1072" s="113"/>
      <c r="BF1072" s="113"/>
      <c r="BG1072" s="113"/>
      <c r="BH1072" s="113"/>
      <c r="BI1072" s="113"/>
      <c r="BJ1072" s="113"/>
      <c r="BK1072" s="113"/>
      <c r="BL1072" s="113"/>
      <c r="BM1072" s="113"/>
      <c r="BN1072" s="113"/>
      <c r="BO1072" s="113"/>
      <c r="BP1072" s="113"/>
      <c r="BQ1072" s="113"/>
      <c r="BR1072" s="113"/>
      <c r="BS1072" s="113"/>
      <c r="BT1072" s="113"/>
      <c r="BU1072" s="113"/>
      <c r="BV1072" s="113"/>
      <c r="BW1072" s="113"/>
      <c r="BX1072" s="113"/>
      <c r="BY1072" s="113"/>
      <c r="BZ1072" s="113"/>
      <c r="CA1072" s="113"/>
      <c r="CB1072" s="113"/>
      <c r="CC1072" s="113"/>
      <c r="CD1072" s="113"/>
      <c r="CE1072" s="113"/>
      <c r="CF1072" s="113"/>
      <c r="CG1072" s="113"/>
      <c r="CH1072" s="113"/>
      <c r="CI1072" s="113"/>
      <c r="CJ1072" s="113"/>
      <c r="CK1072" s="113"/>
      <c r="CL1072" s="113"/>
      <c r="CM1072" s="113"/>
      <c r="CN1072" s="113"/>
      <c r="CO1072" s="113"/>
      <c r="CP1072" s="113"/>
      <c r="CQ1072" s="113"/>
      <c r="CR1072" s="113"/>
      <c r="CS1072" s="113"/>
      <c r="CT1072" s="113"/>
      <c r="CU1072" s="113"/>
      <c r="CV1072" s="113"/>
      <c r="CW1072" s="113"/>
      <c r="CX1072" s="113"/>
      <c r="CY1072" s="113"/>
      <c r="CZ1072" s="113"/>
      <c r="DA1072" s="113"/>
      <c r="DB1072" s="113"/>
      <c r="DC1072" s="113"/>
      <c r="DD1072" s="113"/>
      <c r="DE1072" s="113"/>
      <c r="DF1072" s="113"/>
      <c r="DG1072" s="113"/>
      <c r="DH1072" s="113"/>
      <c r="DI1072" s="113"/>
      <c r="DJ1072" s="113"/>
      <c r="DK1072" s="113"/>
      <c r="DL1072" s="113"/>
      <c r="DM1072" s="113"/>
      <c r="DN1072" s="113"/>
      <c r="DO1072" s="113"/>
      <c r="DP1072" s="113"/>
      <c r="DQ1072" s="113"/>
      <c r="DR1072" s="113"/>
      <c r="DS1072" s="113"/>
      <c r="DT1072" s="113"/>
      <c r="DU1072" s="113"/>
      <c r="DV1072" s="113"/>
      <c r="DW1072" s="113"/>
      <c r="DX1072" s="113"/>
      <c r="DY1072" s="113"/>
      <c r="DZ1072" s="113"/>
      <c r="EA1072" s="113"/>
      <c r="EB1072" s="113"/>
      <c r="EC1072" s="113"/>
      <c r="ED1072" s="113"/>
      <c r="EE1072" s="113"/>
      <c r="EF1072" s="113"/>
      <c r="EG1072" s="113"/>
      <c r="EH1072" s="113"/>
      <c r="EI1072" s="113"/>
      <c r="EJ1072" s="113"/>
      <c r="EK1072" s="113"/>
      <c r="EL1072" s="113"/>
      <c r="EM1072" s="113"/>
      <c r="EN1072" s="113"/>
      <c r="EO1072" s="113"/>
      <c r="EP1072" s="113"/>
      <c r="EQ1072" s="113"/>
      <c r="ER1072" s="113"/>
    </row>
    <row r="1073" spans="1:148">
      <c r="A1073" s="113"/>
      <c r="B1073" s="113"/>
      <c r="S1073" s="113"/>
      <c r="T1073" s="113"/>
      <c r="U1073" s="113"/>
      <c r="V1073" s="113"/>
      <c r="W1073" s="113"/>
      <c r="X1073" s="113"/>
      <c r="Y1073" s="113"/>
      <c r="Z1073" s="113"/>
      <c r="AA1073" s="113"/>
      <c r="AB1073" s="113"/>
      <c r="AC1073" s="113"/>
      <c r="AD1073" s="113"/>
      <c r="AE1073" s="113"/>
      <c r="AF1073" s="113"/>
      <c r="AG1073" s="113"/>
      <c r="AH1073" s="113"/>
      <c r="AI1073" s="113"/>
      <c r="AJ1073" s="113"/>
      <c r="AK1073" s="113"/>
      <c r="AL1073" s="113"/>
      <c r="AM1073" s="113"/>
      <c r="AN1073" s="113"/>
      <c r="AO1073" s="113"/>
      <c r="AP1073" s="113"/>
      <c r="AQ1073" s="113"/>
      <c r="AR1073" s="113"/>
      <c r="AS1073" s="113"/>
      <c r="AT1073" s="113"/>
      <c r="AU1073" s="113"/>
      <c r="AV1073" s="113"/>
      <c r="AW1073" s="113"/>
      <c r="AX1073" s="113"/>
      <c r="AY1073" s="113"/>
      <c r="AZ1073" s="113"/>
      <c r="BA1073" s="113"/>
      <c r="BB1073" s="113"/>
      <c r="BC1073" s="113"/>
      <c r="BD1073" s="113"/>
      <c r="BE1073" s="113"/>
      <c r="BF1073" s="113"/>
      <c r="BG1073" s="113"/>
      <c r="BH1073" s="113"/>
      <c r="BI1073" s="113"/>
      <c r="BJ1073" s="113"/>
      <c r="BK1073" s="113"/>
      <c r="BL1073" s="113"/>
      <c r="BM1073" s="113"/>
      <c r="BN1073" s="113"/>
      <c r="BO1073" s="113"/>
      <c r="BP1073" s="113"/>
      <c r="BQ1073" s="113"/>
      <c r="BR1073" s="113"/>
      <c r="BS1073" s="113"/>
      <c r="BT1073" s="113"/>
      <c r="BU1073" s="113"/>
      <c r="BV1073" s="113"/>
      <c r="BW1073" s="113"/>
      <c r="BX1073" s="113"/>
      <c r="BY1073" s="113"/>
      <c r="BZ1073" s="113"/>
      <c r="CA1073" s="113"/>
      <c r="CB1073" s="113"/>
      <c r="CC1073" s="113"/>
      <c r="CD1073" s="113"/>
      <c r="CE1073" s="113"/>
      <c r="CF1073" s="113"/>
      <c r="CG1073" s="113"/>
      <c r="CH1073" s="113"/>
      <c r="CI1073" s="113"/>
      <c r="CJ1073" s="113"/>
      <c r="CK1073" s="113"/>
      <c r="CL1073" s="113"/>
      <c r="CM1073" s="113"/>
      <c r="CN1073" s="113"/>
      <c r="CO1073" s="113"/>
      <c r="CP1073" s="113"/>
      <c r="CQ1073" s="113"/>
      <c r="CR1073" s="113"/>
      <c r="CS1073" s="113"/>
      <c r="CT1073" s="113"/>
      <c r="CU1073" s="113"/>
      <c r="CV1073" s="113"/>
      <c r="CW1073" s="113"/>
      <c r="CX1073" s="113"/>
      <c r="CY1073" s="113"/>
      <c r="CZ1073" s="113"/>
      <c r="DA1073" s="113"/>
      <c r="DB1073" s="113"/>
      <c r="DC1073" s="113"/>
      <c r="DD1073" s="113"/>
      <c r="DE1073" s="113"/>
      <c r="DF1073" s="113"/>
      <c r="DG1073" s="113"/>
      <c r="DH1073" s="113"/>
      <c r="DI1073" s="113"/>
      <c r="DJ1073" s="113"/>
      <c r="DK1073" s="113"/>
      <c r="DL1073" s="113"/>
      <c r="DM1073" s="113"/>
      <c r="DN1073" s="113"/>
      <c r="DO1073" s="113"/>
      <c r="DP1073" s="113"/>
      <c r="DQ1073" s="113"/>
      <c r="DR1073" s="113"/>
      <c r="DS1073" s="113"/>
      <c r="DT1073" s="113"/>
      <c r="DU1073" s="113"/>
      <c r="DV1073" s="113"/>
      <c r="DW1073" s="113"/>
      <c r="DX1073" s="113"/>
      <c r="DY1073" s="113"/>
      <c r="DZ1073" s="113"/>
      <c r="EA1073" s="113"/>
      <c r="EB1073" s="113"/>
      <c r="EC1073" s="113"/>
      <c r="ED1073" s="113"/>
      <c r="EE1073" s="113"/>
      <c r="EF1073" s="113"/>
      <c r="EG1073" s="113"/>
      <c r="EH1073" s="113"/>
      <c r="EI1073" s="113"/>
      <c r="EJ1073" s="113"/>
      <c r="EK1073" s="113"/>
      <c r="EL1073" s="113"/>
      <c r="EM1073" s="113"/>
      <c r="EN1073" s="113"/>
      <c r="EO1073" s="113"/>
      <c r="EP1073" s="113"/>
      <c r="EQ1073" s="113"/>
      <c r="ER1073" s="113"/>
    </row>
    <row r="1074" spans="1:148">
      <c r="A1074" s="113"/>
      <c r="B1074" s="113"/>
      <c r="S1074" s="113"/>
      <c r="T1074" s="113"/>
      <c r="U1074" s="113"/>
      <c r="V1074" s="113"/>
      <c r="W1074" s="113"/>
      <c r="X1074" s="113"/>
      <c r="Y1074" s="113"/>
      <c r="Z1074" s="113"/>
      <c r="AA1074" s="113"/>
      <c r="AB1074" s="113"/>
      <c r="AC1074" s="113"/>
      <c r="AD1074" s="113"/>
      <c r="AE1074" s="113"/>
      <c r="AF1074" s="113"/>
      <c r="AG1074" s="113"/>
      <c r="AH1074" s="113"/>
      <c r="AI1074" s="113"/>
      <c r="AJ1074" s="113"/>
      <c r="AK1074" s="113"/>
      <c r="AL1074" s="113"/>
      <c r="AM1074" s="113"/>
      <c r="AN1074" s="113"/>
      <c r="AO1074" s="113"/>
      <c r="AP1074" s="113"/>
      <c r="AQ1074" s="113"/>
      <c r="AR1074" s="113"/>
      <c r="AS1074" s="113"/>
      <c r="AT1074" s="113"/>
      <c r="AU1074" s="113"/>
      <c r="AV1074" s="113"/>
      <c r="AW1074" s="113"/>
      <c r="AX1074" s="113"/>
      <c r="AY1074" s="113"/>
      <c r="AZ1074" s="113"/>
      <c r="BA1074" s="113"/>
      <c r="BB1074" s="113"/>
      <c r="BC1074" s="113"/>
      <c r="BD1074" s="113"/>
      <c r="BE1074" s="113"/>
      <c r="BF1074" s="113"/>
      <c r="BG1074" s="113"/>
      <c r="BH1074" s="113"/>
      <c r="BI1074" s="113"/>
      <c r="BJ1074" s="113"/>
      <c r="BK1074" s="113"/>
      <c r="BL1074" s="113"/>
      <c r="BM1074" s="113"/>
      <c r="BN1074" s="113"/>
      <c r="BO1074" s="113"/>
      <c r="BP1074" s="113"/>
      <c r="BQ1074" s="113"/>
      <c r="BR1074" s="113"/>
      <c r="BS1074" s="113"/>
      <c r="BT1074" s="113"/>
      <c r="BU1074" s="113"/>
      <c r="BV1074" s="113"/>
      <c r="BW1074" s="113"/>
      <c r="BX1074" s="113"/>
      <c r="BY1074" s="113"/>
      <c r="BZ1074" s="113"/>
      <c r="CA1074" s="113"/>
      <c r="CB1074" s="113"/>
      <c r="CC1074" s="113"/>
      <c r="CD1074" s="113"/>
      <c r="CE1074" s="113"/>
      <c r="CF1074" s="113"/>
      <c r="CG1074" s="113"/>
      <c r="CH1074" s="113"/>
      <c r="CI1074" s="113"/>
      <c r="CJ1074" s="113"/>
      <c r="CK1074" s="113"/>
      <c r="CL1074" s="113"/>
      <c r="CM1074" s="113"/>
      <c r="CN1074" s="113"/>
      <c r="CO1074" s="113"/>
      <c r="CP1074" s="113"/>
      <c r="CQ1074" s="113"/>
      <c r="CR1074" s="113"/>
      <c r="CS1074" s="113"/>
      <c r="CT1074" s="113"/>
      <c r="CU1074" s="113"/>
      <c r="CV1074" s="113"/>
      <c r="CW1074" s="113"/>
      <c r="CX1074" s="113"/>
      <c r="CY1074" s="113"/>
      <c r="CZ1074" s="113"/>
      <c r="DA1074" s="113"/>
      <c r="DB1074" s="113"/>
      <c r="DC1074" s="113"/>
      <c r="DD1074" s="113"/>
      <c r="DE1074" s="113"/>
      <c r="DF1074" s="113"/>
      <c r="DG1074" s="113"/>
      <c r="DH1074" s="113"/>
      <c r="DI1074" s="113"/>
      <c r="DJ1074" s="113"/>
      <c r="DK1074" s="113"/>
      <c r="DL1074" s="113"/>
      <c r="DM1074" s="113"/>
      <c r="DN1074" s="113"/>
      <c r="DO1074" s="113"/>
      <c r="DP1074" s="113"/>
      <c r="DQ1074" s="113"/>
      <c r="DR1074" s="113"/>
      <c r="DS1074" s="113"/>
      <c r="DT1074" s="113"/>
      <c r="DU1074" s="113"/>
      <c r="DV1074" s="113"/>
      <c r="DW1074" s="113"/>
      <c r="DX1074" s="113"/>
      <c r="DY1074" s="113"/>
      <c r="DZ1074" s="113"/>
      <c r="EA1074" s="113"/>
      <c r="EB1074" s="113"/>
      <c r="EC1074" s="113"/>
      <c r="ED1074" s="113"/>
      <c r="EE1074" s="113"/>
      <c r="EF1074" s="113"/>
      <c r="EG1074" s="113"/>
      <c r="EH1074" s="113"/>
      <c r="EI1074" s="113"/>
      <c r="EJ1074" s="113"/>
      <c r="EK1074" s="113"/>
      <c r="EL1074" s="113"/>
      <c r="EM1074" s="113"/>
      <c r="EN1074" s="113"/>
      <c r="EO1074" s="113"/>
      <c r="EP1074" s="113"/>
      <c r="EQ1074" s="113"/>
      <c r="ER1074" s="113"/>
    </row>
    <row r="1075" spans="1:148">
      <c r="A1075" s="113"/>
      <c r="B1075" s="113"/>
      <c r="S1075" s="113"/>
      <c r="T1075" s="113"/>
      <c r="U1075" s="113"/>
      <c r="V1075" s="113"/>
      <c r="W1075" s="113"/>
      <c r="X1075" s="113"/>
      <c r="Y1075" s="113"/>
      <c r="Z1075" s="113"/>
      <c r="AA1075" s="113"/>
      <c r="AB1075" s="113"/>
      <c r="AC1075" s="113"/>
      <c r="AD1075" s="113"/>
      <c r="AE1075" s="113"/>
      <c r="AF1075" s="113"/>
      <c r="AG1075" s="113"/>
      <c r="AH1075" s="113"/>
      <c r="AI1075" s="113"/>
      <c r="AJ1075" s="113"/>
      <c r="AK1075" s="113"/>
      <c r="AL1075" s="113"/>
      <c r="AM1075" s="113"/>
      <c r="AN1075" s="113"/>
      <c r="AO1075" s="113"/>
      <c r="AP1075" s="113"/>
      <c r="AQ1075" s="113"/>
      <c r="AR1075" s="113"/>
      <c r="AS1075" s="113"/>
      <c r="AT1075" s="113"/>
      <c r="AU1075" s="113"/>
      <c r="AV1075" s="113"/>
      <c r="AW1075" s="113"/>
      <c r="AX1075" s="113"/>
      <c r="AY1075" s="113"/>
      <c r="AZ1075" s="113"/>
      <c r="BA1075" s="113"/>
      <c r="BB1075" s="113"/>
      <c r="BC1075" s="113"/>
      <c r="BD1075" s="113"/>
      <c r="BE1075" s="113"/>
      <c r="BF1075" s="113"/>
      <c r="BG1075" s="113"/>
      <c r="BH1075" s="113"/>
      <c r="BI1075" s="113"/>
      <c r="BJ1075" s="113"/>
      <c r="BK1075" s="113"/>
      <c r="BL1075" s="113"/>
      <c r="BM1075" s="113"/>
      <c r="BN1075" s="113"/>
      <c r="BO1075" s="113"/>
      <c r="BP1075" s="113"/>
      <c r="BQ1075" s="113"/>
      <c r="BR1075" s="113"/>
      <c r="BS1075" s="113"/>
      <c r="BT1075" s="113"/>
      <c r="BU1075" s="113"/>
      <c r="BV1075" s="113"/>
      <c r="BW1075" s="113"/>
      <c r="BX1075" s="113"/>
      <c r="BY1075" s="113"/>
      <c r="BZ1075" s="113"/>
      <c r="CA1075" s="113"/>
      <c r="CB1075" s="113"/>
      <c r="CC1075" s="113"/>
      <c r="CD1075" s="113"/>
      <c r="CE1075" s="113"/>
      <c r="CF1075" s="113"/>
      <c r="CG1075" s="113"/>
      <c r="CH1075" s="113"/>
      <c r="CI1075" s="113"/>
      <c r="CJ1075" s="113"/>
      <c r="CK1075" s="113"/>
      <c r="CL1075" s="113"/>
      <c r="CM1075" s="113"/>
      <c r="CN1075" s="113"/>
      <c r="CO1075" s="113"/>
      <c r="CP1075" s="113"/>
      <c r="CQ1075" s="113"/>
      <c r="CR1075" s="113"/>
      <c r="CS1075" s="113"/>
      <c r="CT1075" s="113"/>
      <c r="CU1075" s="113"/>
      <c r="CV1075" s="113"/>
      <c r="CW1075" s="113"/>
      <c r="CX1075" s="113"/>
      <c r="CY1075" s="113"/>
      <c r="CZ1075" s="113"/>
      <c r="DA1075" s="113"/>
      <c r="DB1075" s="113"/>
      <c r="DC1075" s="113"/>
      <c r="DD1075" s="113"/>
      <c r="DE1075" s="113"/>
      <c r="DF1075" s="113"/>
      <c r="DG1075" s="113"/>
      <c r="DH1075" s="113"/>
      <c r="DI1075" s="113"/>
      <c r="DJ1075" s="113"/>
      <c r="DK1075" s="113"/>
      <c r="DL1075" s="113"/>
      <c r="DM1075" s="113"/>
      <c r="DN1075" s="113"/>
      <c r="DO1075" s="113"/>
      <c r="DP1075" s="113"/>
      <c r="DQ1075" s="113"/>
      <c r="DR1075" s="113"/>
      <c r="DS1075" s="113"/>
      <c r="DT1075" s="113"/>
      <c r="DU1075" s="113"/>
      <c r="DV1075" s="113"/>
      <c r="DW1075" s="113"/>
      <c r="DX1075" s="113"/>
      <c r="DY1075" s="113"/>
      <c r="DZ1075" s="113"/>
      <c r="EA1075" s="113"/>
      <c r="EB1075" s="113"/>
      <c r="EC1075" s="113"/>
      <c r="ED1075" s="113"/>
      <c r="EE1075" s="113"/>
      <c r="EF1075" s="113"/>
      <c r="EG1075" s="113"/>
      <c r="EH1075" s="113"/>
      <c r="EI1075" s="113"/>
      <c r="EJ1075" s="113"/>
      <c r="EK1075" s="113"/>
      <c r="EL1075" s="113"/>
      <c r="EM1075" s="113"/>
      <c r="EN1075" s="113"/>
      <c r="EO1075" s="113"/>
      <c r="EP1075" s="113"/>
      <c r="EQ1075" s="113"/>
      <c r="ER1075" s="113"/>
    </row>
    <row r="1076" spans="1:148">
      <c r="A1076" s="113"/>
      <c r="B1076" s="113"/>
      <c r="S1076" s="113"/>
      <c r="T1076" s="113"/>
      <c r="U1076" s="113"/>
      <c r="V1076" s="113"/>
      <c r="W1076" s="113"/>
      <c r="X1076" s="113"/>
      <c r="Y1076" s="113"/>
      <c r="Z1076" s="113"/>
      <c r="AA1076" s="113"/>
      <c r="AB1076" s="113"/>
      <c r="AC1076" s="113"/>
      <c r="AD1076" s="113"/>
      <c r="AE1076" s="113"/>
      <c r="AF1076" s="113"/>
      <c r="AG1076" s="113"/>
      <c r="AH1076" s="113"/>
      <c r="AI1076" s="113"/>
      <c r="AJ1076" s="113"/>
      <c r="AK1076" s="113"/>
      <c r="AL1076" s="113"/>
      <c r="AM1076" s="113"/>
      <c r="AN1076" s="113"/>
      <c r="AO1076" s="113"/>
      <c r="AP1076" s="113"/>
      <c r="AQ1076" s="113"/>
      <c r="AR1076" s="113"/>
      <c r="AS1076" s="113"/>
      <c r="AT1076" s="113"/>
      <c r="AU1076" s="113"/>
      <c r="AV1076" s="113"/>
      <c r="AW1076" s="113"/>
      <c r="AX1076" s="113"/>
      <c r="AY1076" s="113"/>
      <c r="AZ1076" s="113"/>
      <c r="BA1076" s="113"/>
      <c r="BB1076" s="113"/>
      <c r="BC1076" s="113"/>
      <c r="BD1076" s="113"/>
      <c r="BE1076" s="113"/>
      <c r="BF1076" s="113"/>
      <c r="BG1076" s="113"/>
      <c r="BH1076" s="113"/>
      <c r="BI1076" s="113"/>
      <c r="BJ1076" s="113"/>
      <c r="BK1076" s="113"/>
      <c r="BL1076" s="113"/>
      <c r="BM1076" s="113"/>
      <c r="BN1076" s="113"/>
      <c r="BO1076" s="113"/>
      <c r="BP1076" s="113"/>
      <c r="BQ1076" s="113"/>
      <c r="BR1076" s="113"/>
      <c r="BS1076" s="113"/>
      <c r="BT1076" s="113"/>
      <c r="BU1076" s="113"/>
      <c r="BV1076" s="113"/>
      <c r="BW1076" s="113"/>
      <c r="BX1076" s="113"/>
      <c r="BY1076" s="113"/>
      <c r="BZ1076" s="113"/>
      <c r="CA1076" s="113"/>
      <c r="CB1076" s="113"/>
      <c r="CC1076" s="113"/>
      <c r="CD1076" s="113"/>
      <c r="CE1076" s="113"/>
      <c r="CF1076" s="113"/>
      <c r="CG1076" s="113"/>
      <c r="CH1076" s="113"/>
      <c r="CI1076" s="113"/>
      <c r="CJ1076" s="113"/>
      <c r="CK1076" s="113"/>
      <c r="CL1076" s="113"/>
      <c r="CM1076" s="113"/>
      <c r="CN1076" s="113"/>
      <c r="CO1076" s="113"/>
      <c r="CP1076" s="113"/>
      <c r="CQ1076" s="113"/>
      <c r="CR1076" s="113"/>
      <c r="CS1076" s="113"/>
      <c r="CT1076" s="113"/>
      <c r="CU1076" s="113"/>
      <c r="CV1076" s="113"/>
      <c r="CW1076" s="113"/>
      <c r="CX1076" s="113"/>
      <c r="CY1076" s="113"/>
      <c r="CZ1076" s="113"/>
      <c r="DA1076" s="113"/>
      <c r="DB1076" s="113"/>
      <c r="DC1076" s="113"/>
      <c r="DD1076" s="113"/>
      <c r="DE1076" s="113"/>
      <c r="DF1076" s="113"/>
      <c r="DG1076" s="113"/>
      <c r="DH1076" s="113"/>
      <c r="DI1076" s="113"/>
      <c r="DJ1076" s="113"/>
      <c r="DK1076" s="113"/>
      <c r="DL1076" s="113"/>
      <c r="DM1076" s="113"/>
      <c r="DN1076" s="113"/>
      <c r="DO1076" s="113"/>
      <c r="DP1076" s="113"/>
      <c r="DQ1076" s="113"/>
      <c r="DR1076" s="113"/>
      <c r="DS1076" s="113"/>
      <c r="DT1076" s="113"/>
      <c r="DU1076" s="113"/>
      <c r="DV1076" s="113"/>
      <c r="DW1076" s="113"/>
      <c r="DX1076" s="113"/>
      <c r="DY1076" s="113"/>
      <c r="DZ1076" s="113"/>
      <c r="EA1076" s="113"/>
      <c r="EB1076" s="113"/>
      <c r="EC1076" s="113"/>
      <c r="ED1076" s="113"/>
      <c r="EE1076" s="113"/>
      <c r="EF1076" s="113"/>
      <c r="EG1076" s="113"/>
      <c r="EH1076" s="113"/>
      <c r="EI1076" s="113"/>
      <c r="EJ1076" s="113"/>
      <c r="EK1076" s="113"/>
      <c r="EL1076" s="113"/>
      <c r="EM1076" s="113"/>
      <c r="EN1076" s="113"/>
      <c r="EO1076" s="113"/>
      <c r="EP1076" s="113"/>
      <c r="EQ1076" s="113"/>
      <c r="ER1076" s="113"/>
    </row>
    <row r="1077" spans="1:148">
      <c r="A1077" s="113"/>
      <c r="B1077" s="113"/>
      <c r="S1077" s="113"/>
      <c r="T1077" s="113"/>
      <c r="U1077" s="113"/>
      <c r="V1077" s="113"/>
      <c r="W1077" s="113"/>
      <c r="X1077" s="113"/>
      <c r="Y1077" s="113"/>
      <c r="Z1077" s="113"/>
      <c r="AA1077" s="113"/>
      <c r="AB1077" s="113"/>
      <c r="AC1077" s="113"/>
      <c r="AD1077" s="113"/>
      <c r="AE1077" s="113"/>
      <c r="AF1077" s="113"/>
      <c r="AG1077" s="113"/>
      <c r="AH1077" s="113"/>
      <c r="AI1077" s="113"/>
      <c r="AJ1077" s="113"/>
      <c r="AK1077" s="113"/>
      <c r="AL1077" s="113"/>
      <c r="AM1077" s="113"/>
      <c r="AN1077" s="113"/>
      <c r="AO1077" s="113"/>
      <c r="AP1077" s="113"/>
      <c r="AQ1077" s="113"/>
      <c r="AR1077" s="113"/>
      <c r="AS1077" s="113"/>
      <c r="AT1077" s="113"/>
      <c r="AU1077" s="113"/>
      <c r="AV1077" s="113"/>
      <c r="AW1077" s="113"/>
      <c r="AX1077" s="113"/>
      <c r="AY1077" s="113"/>
      <c r="AZ1077" s="113"/>
      <c r="BA1077" s="113"/>
      <c r="BB1077" s="113"/>
      <c r="BC1077" s="113"/>
      <c r="BD1077" s="113"/>
      <c r="BE1077" s="113"/>
      <c r="BF1077" s="113"/>
      <c r="BG1077" s="113"/>
      <c r="BH1077" s="113"/>
      <c r="BI1077" s="113"/>
      <c r="BJ1077" s="113"/>
      <c r="BK1077" s="113"/>
      <c r="BL1077" s="113"/>
      <c r="BM1077" s="113"/>
      <c r="BN1077" s="113"/>
      <c r="BO1077" s="113"/>
      <c r="BP1077" s="113"/>
      <c r="BQ1077" s="113"/>
      <c r="BR1077" s="113"/>
      <c r="BS1077" s="113"/>
      <c r="BT1077" s="113"/>
      <c r="BU1077" s="113"/>
      <c r="BV1077" s="113"/>
      <c r="BW1077" s="113"/>
      <c r="BX1077" s="113"/>
      <c r="BY1077" s="113"/>
      <c r="BZ1077" s="113"/>
      <c r="CA1077" s="113"/>
      <c r="CB1077" s="113"/>
      <c r="CC1077" s="113"/>
      <c r="CD1077" s="113"/>
      <c r="CE1077" s="113"/>
      <c r="CF1077" s="113"/>
      <c r="CG1077" s="113"/>
      <c r="CH1077" s="113"/>
      <c r="CI1077" s="113"/>
      <c r="CJ1077" s="113"/>
      <c r="CK1077" s="113"/>
      <c r="CL1077" s="113"/>
      <c r="CM1077" s="113"/>
      <c r="CN1077" s="113"/>
      <c r="CO1077" s="113"/>
      <c r="CP1077" s="113"/>
      <c r="CQ1077" s="113"/>
      <c r="CR1077" s="113"/>
      <c r="CS1077" s="113"/>
      <c r="CT1077" s="113"/>
      <c r="CU1077" s="113"/>
      <c r="CV1077" s="113"/>
      <c r="CW1077" s="113"/>
      <c r="CX1077" s="113"/>
      <c r="CY1077" s="113"/>
      <c r="CZ1077" s="113"/>
      <c r="DA1077" s="113"/>
      <c r="DB1077" s="113"/>
      <c r="DC1077" s="113"/>
      <c r="DD1077" s="113"/>
      <c r="DE1077" s="113"/>
      <c r="DF1077" s="113"/>
      <c r="DG1077" s="113"/>
      <c r="DH1077" s="113"/>
      <c r="DI1077" s="113"/>
      <c r="DJ1077" s="113"/>
      <c r="DK1077" s="113"/>
      <c r="DL1077" s="113"/>
      <c r="DM1077" s="113"/>
      <c r="DN1077" s="113"/>
      <c r="DO1077" s="113"/>
      <c r="DP1077" s="113"/>
      <c r="DQ1077" s="113"/>
      <c r="DR1077" s="113"/>
      <c r="DS1077" s="113"/>
      <c r="DT1077" s="113"/>
      <c r="DU1077" s="113"/>
      <c r="DV1077" s="113"/>
      <c r="DW1077" s="113"/>
      <c r="DX1077" s="113"/>
      <c r="DY1077" s="113"/>
      <c r="DZ1077" s="113"/>
      <c r="EA1077" s="113"/>
      <c r="EB1077" s="113"/>
      <c r="EC1077" s="113"/>
      <c r="ED1077" s="113"/>
      <c r="EE1077" s="113"/>
      <c r="EF1077" s="113"/>
      <c r="EG1077" s="113"/>
      <c r="EH1077" s="113"/>
      <c r="EI1077" s="113"/>
      <c r="EJ1077" s="113"/>
      <c r="EK1077" s="113"/>
      <c r="EL1077" s="113"/>
      <c r="EM1077" s="113"/>
      <c r="EN1077" s="113"/>
      <c r="EO1077" s="113"/>
      <c r="EP1077" s="113"/>
      <c r="EQ1077" s="113"/>
      <c r="ER1077" s="113"/>
    </row>
    <row r="1078" spans="1:148">
      <c r="A1078" s="113"/>
      <c r="B1078" s="113"/>
      <c r="S1078" s="113"/>
      <c r="T1078" s="113"/>
      <c r="U1078" s="113"/>
      <c r="V1078" s="113"/>
      <c r="W1078" s="113"/>
      <c r="X1078" s="113"/>
      <c r="Y1078" s="113"/>
      <c r="Z1078" s="113"/>
      <c r="AA1078" s="113"/>
      <c r="AB1078" s="113"/>
      <c r="AC1078" s="113"/>
      <c r="AD1078" s="113"/>
      <c r="AE1078" s="113"/>
      <c r="AF1078" s="113"/>
      <c r="AG1078" s="113"/>
      <c r="AH1078" s="113"/>
      <c r="AI1078" s="113"/>
      <c r="AJ1078" s="113"/>
      <c r="AK1078" s="113"/>
      <c r="AL1078" s="113"/>
      <c r="AM1078" s="113"/>
      <c r="AN1078" s="113"/>
      <c r="AO1078" s="113"/>
      <c r="AP1078" s="113"/>
      <c r="AQ1078" s="113"/>
      <c r="AR1078" s="113"/>
      <c r="AS1078" s="113"/>
      <c r="AT1078" s="113"/>
      <c r="AU1078" s="113"/>
      <c r="AV1078" s="113"/>
      <c r="AW1078" s="113"/>
      <c r="AX1078" s="113"/>
      <c r="AY1078" s="113"/>
      <c r="AZ1078" s="113"/>
      <c r="BA1078" s="113"/>
      <c r="BB1078" s="113"/>
      <c r="BC1078" s="113"/>
      <c r="BD1078" s="113"/>
      <c r="BE1078" s="113"/>
      <c r="BF1078" s="113"/>
      <c r="BG1078" s="113"/>
      <c r="BH1078" s="113"/>
      <c r="BI1078" s="113"/>
      <c r="BJ1078" s="113"/>
      <c r="BK1078" s="113"/>
      <c r="BL1078" s="113"/>
      <c r="BM1078" s="113"/>
      <c r="BN1078" s="113"/>
      <c r="BO1078" s="113"/>
      <c r="BP1078" s="113"/>
      <c r="BQ1078" s="113"/>
      <c r="BR1078" s="113"/>
      <c r="BS1078" s="113"/>
      <c r="BT1078" s="113"/>
      <c r="BU1078" s="113"/>
      <c r="BV1078" s="113"/>
      <c r="BW1078" s="113"/>
      <c r="BX1078" s="113"/>
      <c r="BY1078" s="113"/>
      <c r="BZ1078" s="113"/>
      <c r="CA1078" s="113"/>
      <c r="CB1078" s="113"/>
      <c r="CC1078" s="113"/>
      <c r="CD1078" s="113"/>
      <c r="CE1078" s="113"/>
      <c r="CF1078" s="113"/>
      <c r="CG1078" s="113"/>
      <c r="CH1078" s="113"/>
      <c r="CI1078" s="113"/>
      <c r="CJ1078" s="113"/>
      <c r="CK1078" s="113"/>
      <c r="CL1078" s="113"/>
      <c r="CM1078" s="113"/>
      <c r="CN1078" s="113"/>
      <c r="CO1078" s="113"/>
      <c r="CP1078" s="113"/>
      <c r="CQ1078" s="113"/>
      <c r="CR1078" s="113"/>
      <c r="CS1078" s="113"/>
      <c r="CT1078" s="113"/>
      <c r="CU1078" s="113"/>
      <c r="CV1078" s="113"/>
      <c r="CW1078" s="113"/>
      <c r="CX1078" s="113"/>
      <c r="CY1078" s="113"/>
      <c r="CZ1078" s="113"/>
      <c r="DA1078" s="113"/>
      <c r="DB1078" s="113"/>
      <c r="DC1078" s="113"/>
      <c r="DD1078" s="113"/>
      <c r="DE1078" s="113"/>
      <c r="DF1078" s="113"/>
      <c r="DG1078" s="113"/>
      <c r="DH1078" s="113"/>
      <c r="DI1078" s="113"/>
      <c r="DJ1078" s="113"/>
      <c r="DK1078" s="113"/>
      <c r="DL1078" s="113"/>
      <c r="DM1078" s="113"/>
      <c r="DN1078" s="113"/>
      <c r="DO1078" s="113"/>
      <c r="DP1078" s="113"/>
      <c r="DQ1078" s="113"/>
      <c r="DR1078" s="113"/>
      <c r="DS1078" s="113"/>
      <c r="DT1078" s="113"/>
      <c r="DU1078" s="113"/>
      <c r="DV1078" s="113"/>
      <c r="DW1078" s="113"/>
      <c r="DX1078" s="113"/>
      <c r="DY1078" s="113"/>
      <c r="DZ1078" s="113"/>
      <c r="EA1078" s="113"/>
      <c r="EB1078" s="113"/>
      <c r="EC1078" s="113"/>
      <c r="ED1078" s="113"/>
      <c r="EE1078" s="113"/>
      <c r="EF1078" s="113"/>
      <c r="EG1078" s="113"/>
      <c r="EH1078" s="113"/>
      <c r="EI1078" s="113"/>
      <c r="EJ1078" s="113"/>
      <c r="EK1078" s="113"/>
      <c r="EL1078" s="113"/>
      <c r="EM1078" s="113"/>
      <c r="EN1078" s="113"/>
      <c r="EO1078" s="113"/>
      <c r="EP1078" s="113"/>
      <c r="EQ1078" s="113"/>
      <c r="ER1078" s="113"/>
    </row>
    <row r="1079" spans="1:148">
      <c r="A1079" s="113"/>
      <c r="B1079" s="113"/>
      <c r="S1079" s="113"/>
      <c r="T1079" s="113"/>
      <c r="U1079" s="113"/>
      <c r="V1079" s="113"/>
      <c r="W1079" s="113"/>
      <c r="X1079" s="113"/>
      <c r="Y1079" s="113"/>
      <c r="Z1079" s="113"/>
      <c r="AA1079" s="113"/>
      <c r="AB1079" s="113"/>
      <c r="AC1079" s="113"/>
      <c r="AD1079" s="113"/>
      <c r="AE1079" s="113"/>
      <c r="AF1079" s="113"/>
      <c r="AG1079" s="113"/>
      <c r="AH1079" s="113"/>
      <c r="AI1079" s="113"/>
      <c r="AJ1079" s="113"/>
      <c r="AK1079" s="113"/>
      <c r="AL1079" s="113"/>
      <c r="AM1079" s="113"/>
      <c r="AN1079" s="113"/>
      <c r="AO1079" s="113"/>
      <c r="AP1079" s="113"/>
      <c r="AQ1079" s="113"/>
      <c r="AR1079" s="113"/>
      <c r="AS1079" s="113"/>
      <c r="AT1079" s="113"/>
      <c r="AU1079" s="113"/>
      <c r="AV1079" s="113"/>
      <c r="AW1079" s="113"/>
      <c r="AX1079" s="113"/>
      <c r="AY1079" s="113"/>
      <c r="AZ1079" s="113"/>
      <c r="BA1079" s="113"/>
      <c r="BB1079" s="113"/>
      <c r="BC1079" s="113"/>
      <c r="BD1079" s="113"/>
      <c r="BE1079" s="113"/>
      <c r="BF1079" s="113"/>
      <c r="BG1079" s="113"/>
      <c r="BH1079" s="113"/>
      <c r="BI1079" s="113"/>
      <c r="BJ1079" s="113"/>
      <c r="BK1079" s="113"/>
      <c r="BL1079" s="113"/>
      <c r="BM1079" s="113"/>
      <c r="BN1079" s="113"/>
      <c r="BO1079" s="113"/>
      <c r="BP1079" s="113"/>
      <c r="BQ1079" s="113"/>
      <c r="BR1079" s="113"/>
      <c r="BS1079" s="113"/>
      <c r="BT1079" s="113"/>
      <c r="BU1079" s="113"/>
      <c r="BV1079" s="113"/>
      <c r="BW1079" s="113"/>
      <c r="BX1079" s="113"/>
      <c r="BY1079" s="113"/>
      <c r="BZ1079" s="113"/>
      <c r="CA1079" s="113"/>
      <c r="CB1079" s="113"/>
      <c r="CC1079" s="113"/>
      <c r="CD1079" s="113"/>
      <c r="CE1079" s="113"/>
      <c r="CF1079" s="113"/>
      <c r="CG1079" s="113"/>
      <c r="CH1079" s="113"/>
      <c r="CI1079" s="113"/>
      <c r="CJ1079" s="113"/>
      <c r="CK1079" s="113"/>
      <c r="CL1079" s="113"/>
      <c r="CM1079" s="113"/>
      <c r="CN1079" s="113"/>
      <c r="CO1079" s="113"/>
      <c r="CP1079" s="113"/>
      <c r="CQ1079" s="113"/>
      <c r="CR1079" s="113"/>
      <c r="CS1079" s="113"/>
      <c r="CT1079" s="113"/>
      <c r="CU1079" s="113"/>
      <c r="CV1079" s="113"/>
      <c r="CW1079" s="113"/>
      <c r="CX1079" s="113"/>
      <c r="CY1079" s="113"/>
      <c r="CZ1079" s="113"/>
      <c r="DA1079" s="113"/>
      <c r="DB1079" s="113"/>
      <c r="DC1079" s="113"/>
      <c r="DD1079" s="113"/>
      <c r="DE1079" s="113"/>
      <c r="DF1079" s="113"/>
      <c r="DG1079" s="113"/>
      <c r="DH1079" s="113"/>
      <c r="DI1079" s="113"/>
      <c r="DJ1079" s="113"/>
      <c r="DK1079" s="113"/>
      <c r="DL1079" s="113"/>
      <c r="DM1079" s="113"/>
      <c r="DN1079" s="113"/>
      <c r="DO1079" s="113"/>
      <c r="DP1079" s="113"/>
      <c r="DQ1079" s="113"/>
      <c r="DR1079" s="113"/>
      <c r="DS1079" s="113"/>
      <c r="DT1079" s="113"/>
      <c r="DU1079" s="113"/>
      <c r="DV1079" s="113"/>
      <c r="DW1079" s="113"/>
      <c r="DX1079" s="113"/>
      <c r="DY1079" s="113"/>
      <c r="DZ1079" s="113"/>
      <c r="EA1079" s="113"/>
      <c r="EB1079" s="113"/>
      <c r="EC1079" s="113"/>
      <c r="ED1079" s="113"/>
      <c r="EE1079" s="113"/>
      <c r="EF1079" s="113"/>
      <c r="EG1079" s="113"/>
      <c r="EH1079" s="113"/>
      <c r="EI1079" s="113"/>
      <c r="EJ1079" s="113"/>
      <c r="EK1079" s="113"/>
      <c r="EL1079" s="113"/>
      <c r="EM1079" s="113"/>
      <c r="EN1079" s="113"/>
      <c r="EO1079" s="113"/>
      <c r="EP1079" s="113"/>
      <c r="EQ1079" s="113"/>
      <c r="ER1079" s="113"/>
    </row>
    <row r="1080" spans="1:148">
      <c r="A1080" s="113"/>
      <c r="B1080" s="113"/>
      <c r="S1080" s="113"/>
      <c r="T1080" s="113"/>
      <c r="U1080" s="113"/>
      <c r="V1080" s="113"/>
      <c r="W1080" s="113"/>
      <c r="X1080" s="113"/>
      <c r="Y1080" s="113"/>
      <c r="Z1080" s="113"/>
      <c r="AA1080" s="113"/>
      <c r="AB1080" s="113"/>
      <c r="AC1080" s="113"/>
      <c r="AD1080" s="113"/>
      <c r="AE1080" s="113"/>
      <c r="AF1080" s="113"/>
      <c r="AG1080" s="113"/>
      <c r="AH1080" s="113"/>
      <c r="AI1080" s="113"/>
      <c r="AJ1080" s="113"/>
      <c r="AK1080" s="113"/>
      <c r="AL1080" s="113"/>
      <c r="AM1080" s="113"/>
      <c r="AN1080" s="113"/>
      <c r="AO1080" s="113"/>
      <c r="AP1080" s="113"/>
      <c r="AQ1080" s="113"/>
      <c r="AR1080" s="113"/>
      <c r="AS1080" s="113"/>
      <c r="AT1080" s="113"/>
      <c r="AU1080" s="113"/>
      <c r="AV1080" s="113"/>
      <c r="AW1080" s="113"/>
      <c r="AX1080" s="113"/>
      <c r="AY1080" s="113"/>
      <c r="AZ1080" s="113"/>
      <c r="BA1080" s="113"/>
      <c r="BB1080" s="113"/>
      <c r="BC1080" s="113"/>
      <c r="BD1080" s="113"/>
      <c r="BE1080" s="113"/>
      <c r="BF1080" s="113"/>
      <c r="BG1080" s="113"/>
      <c r="BH1080" s="113"/>
      <c r="BI1080" s="113"/>
      <c r="BJ1080" s="113"/>
      <c r="BK1080" s="113"/>
      <c r="BL1080" s="113"/>
      <c r="BM1080" s="113"/>
      <c r="BN1080" s="113"/>
      <c r="BO1080" s="113"/>
      <c r="BP1080" s="113"/>
      <c r="BQ1080" s="113"/>
      <c r="BR1080" s="113"/>
      <c r="BS1080" s="113"/>
      <c r="BT1080" s="113"/>
      <c r="BU1080" s="113"/>
      <c r="BV1080" s="113"/>
      <c r="BW1080" s="113"/>
      <c r="BX1080" s="113"/>
      <c r="BY1080" s="113"/>
      <c r="BZ1080" s="113"/>
      <c r="CA1080" s="113"/>
      <c r="CB1080" s="113"/>
      <c r="CC1080" s="113"/>
      <c r="CD1080" s="113"/>
      <c r="CE1080" s="113"/>
      <c r="CF1080" s="113"/>
      <c r="CG1080" s="113"/>
      <c r="CH1080" s="113"/>
      <c r="CI1080" s="113"/>
      <c r="CJ1080" s="113"/>
      <c r="CK1080" s="113"/>
      <c r="CL1080" s="113"/>
      <c r="CM1080" s="113"/>
      <c r="CN1080" s="113"/>
      <c r="CO1080" s="113"/>
      <c r="CP1080" s="113"/>
      <c r="CQ1080" s="113"/>
      <c r="CR1080" s="113"/>
      <c r="CS1080" s="113"/>
      <c r="CT1080" s="113"/>
      <c r="CU1080" s="113"/>
      <c r="CV1080" s="113"/>
      <c r="CW1080" s="113"/>
      <c r="CX1080" s="113"/>
      <c r="CY1080" s="113"/>
      <c r="CZ1080" s="113"/>
      <c r="DA1080" s="113"/>
      <c r="DB1080" s="113"/>
      <c r="DC1080" s="113"/>
      <c r="DD1080" s="113"/>
      <c r="DE1080" s="113"/>
      <c r="DF1080" s="113"/>
      <c r="DG1080" s="113"/>
      <c r="DH1080" s="113"/>
      <c r="DI1080" s="113"/>
      <c r="DJ1080" s="113"/>
      <c r="DK1080" s="113"/>
      <c r="DL1080" s="113"/>
      <c r="DM1080" s="113"/>
      <c r="DN1080" s="113"/>
      <c r="DO1080" s="113"/>
      <c r="DP1080" s="113"/>
      <c r="DQ1080" s="113"/>
      <c r="DR1080" s="113"/>
      <c r="DS1080" s="113"/>
      <c r="DT1080" s="113"/>
      <c r="DU1080" s="113"/>
      <c r="DV1080" s="113"/>
      <c r="DW1080" s="113"/>
      <c r="DX1080" s="113"/>
      <c r="DY1080" s="113"/>
      <c r="DZ1080" s="113"/>
      <c r="EA1080" s="113"/>
      <c r="EB1080" s="113"/>
      <c r="EC1080" s="113"/>
      <c r="ED1080" s="113"/>
      <c r="EE1080" s="113"/>
      <c r="EF1080" s="113"/>
      <c r="EG1080" s="113"/>
      <c r="EH1080" s="113"/>
      <c r="EI1080" s="113"/>
      <c r="EJ1080" s="113"/>
      <c r="EK1080" s="113"/>
      <c r="EL1080" s="113"/>
      <c r="EM1080" s="113"/>
      <c r="EN1080" s="113"/>
      <c r="EO1080" s="113"/>
      <c r="EP1080" s="113"/>
      <c r="EQ1080" s="113"/>
      <c r="ER1080" s="113"/>
    </row>
    <row r="1081" spans="1:148">
      <c r="A1081" s="113"/>
      <c r="B1081" s="113"/>
      <c r="S1081" s="113"/>
      <c r="T1081" s="113"/>
      <c r="U1081" s="113"/>
      <c r="V1081" s="113"/>
      <c r="W1081" s="113"/>
      <c r="X1081" s="113"/>
      <c r="Y1081" s="113"/>
      <c r="Z1081" s="113"/>
      <c r="AA1081" s="113"/>
      <c r="AB1081" s="113"/>
      <c r="AC1081" s="113"/>
      <c r="AD1081" s="113"/>
      <c r="AE1081" s="113"/>
      <c r="AF1081" s="113"/>
      <c r="AG1081" s="113"/>
      <c r="AH1081" s="113"/>
      <c r="AI1081" s="113"/>
      <c r="AJ1081" s="113"/>
      <c r="AK1081" s="113"/>
      <c r="AL1081" s="113"/>
      <c r="AM1081" s="113"/>
      <c r="AN1081" s="113"/>
      <c r="AO1081" s="113"/>
      <c r="AP1081" s="113"/>
      <c r="AQ1081" s="113"/>
      <c r="AR1081" s="113"/>
      <c r="AS1081" s="113"/>
      <c r="AT1081" s="113"/>
      <c r="AU1081" s="113"/>
      <c r="AV1081" s="113"/>
      <c r="AW1081" s="113"/>
      <c r="AX1081" s="113"/>
      <c r="AY1081" s="113"/>
      <c r="AZ1081" s="113"/>
      <c r="BA1081" s="113"/>
      <c r="BB1081" s="113"/>
      <c r="BC1081" s="113"/>
      <c r="BD1081" s="113"/>
      <c r="BE1081" s="113"/>
      <c r="BF1081" s="113"/>
      <c r="BG1081" s="113"/>
      <c r="BH1081" s="113"/>
      <c r="BI1081" s="113"/>
      <c r="BJ1081" s="113"/>
      <c r="BK1081" s="113"/>
      <c r="BL1081" s="113"/>
      <c r="BM1081" s="113"/>
      <c r="BN1081" s="113"/>
      <c r="BO1081" s="113"/>
      <c r="BP1081" s="113"/>
      <c r="BQ1081" s="113"/>
      <c r="BR1081" s="113"/>
      <c r="BS1081" s="113"/>
      <c r="BT1081" s="113"/>
      <c r="BU1081" s="113"/>
      <c r="BV1081" s="113"/>
      <c r="BW1081" s="113"/>
      <c r="BX1081" s="113"/>
      <c r="BY1081" s="113"/>
      <c r="BZ1081" s="113"/>
      <c r="CA1081" s="113"/>
      <c r="CB1081" s="113"/>
      <c r="CC1081" s="113"/>
      <c r="CD1081" s="113"/>
      <c r="CE1081" s="113"/>
      <c r="CF1081" s="113"/>
      <c r="CG1081" s="113"/>
      <c r="CH1081" s="113"/>
      <c r="CI1081" s="113"/>
      <c r="CJ1081" s="113"/>
      <c r="CK1081" s="113"/>
      <c r="CL1081" s="113"/>
      <c r="CM1081" s="113"/>
      <c r="CN1081" s="113"/>
      <c r="CO1081" s="113"/>
      <c r="CP1081" s="113"/>
      <c r="CQ1081" s="113"/>
      <c r="CR1081" s="113"/>
      <c r="CS1081" s="113"/>
      <c r="CT1081" s="113"/>
      <c r="CU1081" s="113"/>
      <c r="CV1081" s="113"/>
      <c r="CW1081" s="113"/>
      <c r="CX1081" s="113"/>
      <c r="CY1081" s="113"/>
      <c r="CZ1081" s="113"/>
      <c r="DA1081" s="113"/>
      <c r="DB1081" s="113"/>
      <c r="DC1081" s="113"/>
      <c r="DD1081" s="113"/>
      <c r="DE1081" s="113"/>
      <c r="DF1081" s="113"/>
      <c r="DG1081" s="113"/>
      <c r="DH1081" s="113"/>
      <c r="DI1081" s="113"/>
      <c r="DJ1081" s="113"/>
      <c r="DK1081" s="113"/>
      <c r="DL1081" s="113"/>
      <c r="DM1081" s="113"/>
      <c r="DN1081" s="113"/>
      <c r="DO1081" s="113"/>
      <c r="DP1081" s="113"/>
      <c r="DQ1081" s="113"/>
      <c r="DR1081" s="113"/>
      <c r="DS1081" s="113"/>
      <c r="DT1081" s="113"/>
      <c r="DU1081" s="113"/>
      <c r="DV1081" s="113"/>
      <c r="DW1081" s="113"/>
      <c r="DX1081" s="113"/>
      <c r="DY1081" s="113"/>
      <c r="DZ1081" s="113"/>
      <c r="EA1081" s="113"/>
      <c r="EB1081" s="113"/>
      <c r="EC1081" s="113"/>
      <c r="ED1081" s="113"/>
      <c r="EE1081" s="113"/>
      <c r="EF1081" s="113"/>
      <c r="EG1081" s="113"/>
      <c r="EH1081" s="113"/>
      <c r="EI1081" s="113"/>
      <c r="EJ1081" s="113"/>
      <c r="EK1081" s="113"/>
      <c r="EL1081" s="113"/>
      <c r="EM1081" s="113"/>
      <c r="EN1081" s="113"/>
      <c r="EO1081" s="113"/>
      <c r="EP1081" s="113"/>
      <c r="EQ1081" s="113"/>
      <c r="ER1081" s="113"/>
    </row>
    <row r="1082" spans="1:148">
      <c r="A1082" s="113"/>
      <c r="B1082" s="113"/>
      <c r="S1082" s="113"/>
      <c r="T1082" s="113"/>
      <c r="U1082" s="113"/>
      <c r="V1082" s="113"/>
      <c r="W1082" s="113"/>
      <c r="X1082" s="113"/>
      <c r="Y1082" s="113"/>
      <c r="Z1082" s="113"/>
      <c r="AA1082" s="113"/>
      <c r="AB1082" s="113"/>
      <c r="AC1082" s="113"/>
      <c r="AD1082" s="113"/>
      <c r="AE1082" s="113"/>
      <c r="AF1082" s="113"/>
      <c r="AG1082" s="113"/>
      <c r="AH1082" s="113"/>
      <c r="AI1082" s="113"/>
      <c r="AJ1082" s="113"/>
      <c r="AK1082" s="113"/>
      <c r="AL1082" s="113"/>
      <c r="AM1082" s="113"/>
      <c r="AN1082" s="113"/>
      <c r="AO1082" s="113"/>
      <c r="AP1082" s="113"/>
      <c r="AQ1082" s="113"/>
      <c r="AR1082" s="113"/>
      <c r="AS1082" s="113"/>
      <c r="AT1082" s="113"/>
      <c r="AU1082" s="113"/>
      <c r="AV1082" s="113"/>
      <c r="AW1082" s="113"/>
      <c r="AX1082" s="113"/>
      <c r="AY1082" s="113"/>
      <c r="AZ1082" s="113"/>
      <c r="BA1082" s="113"/>
      <c r="BB1082" s="113"/>
      <c r="BC1082" s="113"/>
      <c r="BD1082" s="113"/>
      <c r="BE1082" s="113"/>
      <c r="BF1082" s="113"/>
      <c r="BG1082" s="113"/>
      <c r="BH1082" s="113"/>
      <c r="BI1082" s="113"/>
      <c r="BJ1082" s="113"/>
      <c r="BK1082" s="113"/>
      <c r="BL1082" s="113"/>
      <c r="BM1082" s="113"/>
      <c r="BN1082" s="113"/>
      <c r="BO1082" s="113"/>
      <c r="BP1082" s="113"/>
      <c r="BQ1082" s="113"/>
      <c r="BR1082" s="113"/>
      <c r="BS1082" s="113"/>
      <c r="BT1082" s="113"/>
      <c r="BU1082" s="113"/>
      <c r="BV1082" s="113"/>
      <c r="BW1082" s="113"/>
      <c r="BX1082" s="113"/>
      <c r="BY1082" s="113"/>
      <c r="BZ1082" s="113"/>
      <c r="CA1082" s="113"/>
      <c r="CB1082" s="113"/>
      <c r="CC1082" s="113"/>
      <c r="CD1082" s="113"/>
      <c r="CE1082" s="113"/>
      <c r="CF1082" s="113"/>
      <c r="CG1082" s="113"/>
      <c r="CH1082" s="113"/>
      <c r="CI1082" s="113"/>
      <c r="CJ1082" s="113"/>
      <c r="CK1082" s="113"/>
      <c r="CL1082" s="113"/>
      <c r="CM1082" s="113"/>
      <c r="CN1082" s="113"/>
      <c r="CO1082" s="113"/>
      <c r="CP1082" s="113"/>
      <c r="CQ1082" s="113"/>
      <c r="CR1082" s="113"/>
      <c r="CS1082" s="113"/>
      <c r="CT1082" s="113"/>
      <c r="CU1082" s="113"/>
      <c r="CV1082" s="113"/>
      <c r="CW1082" s="113"/>
      <c r="CX1082" s="113"/>
      <c r="CY1082" s="113"/>
      <c r="CZ1082" s="113"/>
      <c r="DA1082" s="113"/>
      <c r="DB1082" s="113"/>
      <c r="DC1082" s="113"/>
      <c r="DD1082" s="113"/>
      <c r="DE1082" s="113"/>
      <c r="DF1082" s="113"/>
      <c r="DG1082" s="113"/>
      <c r="DH1082" s="113"/>
      <c r="DI1082" s="113"/>
      <c r="DJ1082" s="113"/>
      <c r="DK1082" s="113"/>
      <c r="DL1082" s="113"/>
      <c r="DM1082" s="113"/>
      <c r="DN1082" s="113"/>
      <c r="DO1082" s="113"/>
      <c r="DP1082" s="113"/>
      <c r="DQ1082" s="113"/>
      <c r="DR1082" s="113"/>
      <c r="DS1082" s="113"/>
      <c r="DT1082" s="113"/>
      <c r="DU1082" s="113"/>
      <c r="DV1082" s="113"/>
      <c r="DW1082" s="113"/>
      <c r="DX1082" s="113"/>
      <c r="DY1082" s="113"/>
      <c r="DZ1082" s="113"/>
      <c r="EA1082" s="113"/>
      <c r="EB1082" s="113"/>
      <c r="EC1082" s="113"/>
      <c r="ED1082" s="113"/>
      <c r="EE1082" s="113"/>
      <c r="EF1082" s="113"/>
      <c r="EG1082" s="113"/>
      <c r="EH1082" s="113"/>
      <c r="EI1082" s="113"/>
      <c r="EJ1082" s="113"/>
      <c r="EK1082" s="113"/>
      <c r="EL1082" s="113"/>
      <c r="EM1082" s="113"/>
      <c r="EN1082" s="113"/>
      <c r="EO1082" s="113"/>
      <c r="EP1082" s="113"/>
      <c r="EQ1082" s="113"/>
      <c r="ER1082" s="113"/>
    </row>
    <row r="1083" spans="1:148">
      <c r="A1083" s="113"/>
      <c r="B1083" s="113"/>
      <c r="S1083" s="113"/>
      <c r="T1083" s="113"/>
      <c r="U1083" s="113"/>
      <c r="V1083" s="113"/>
      <c r="W1083" s="113"/>
      <c r="X1083" s="113"/>
      <c r="Y1083" s="113"/>
      <c r="Z1083" s="113"/>
      <c r="AA1083" s="113"/>
      <c r="AB1083" s="113"/>
      <c r="AC1083" s="113"/>
      <c r="AD1083" s="113"/>
      <c r="AE1083" s="113"/>
      <c r="AF1083" s="113"/>
      <c r="AG1083" s="113"/>
      <c r="AH1083" s="113"/>
      <c r="AI1083" s="113"/>
      <c r="AJ1083" s="113"/>
      <c r="AK1083" s="113"/>
      <c r="AL1083" s="113"/>
      <c r="AM1083" s="113"/>
      <c r="AN1083" s="113"/>
      <c r="AO1083" s="113"/>
      <c r="AP1083" s="113"/>
      <c r="AQ1083" s="113"/>
      <c r="AR1083" s="113"/>
      <c r="AS1083" s="113"/>
      <c r="AT1083" s="113"/>
      <c r="AU1083" s="113"/>
      <c r="AV1083" s="113"/>
      <c r="AW1083" s="113"/>
      <c r="AX1083" s="113"/>
      <c r="AY1083" s="113"/>
      <c r="AZ1083" s="113"/>
      <c r="BA1083" s="113"/>
      <c r="BB1083" s="113"/>
      <c r="BC1083" s="113"/>
      <c r="BD1083" s="113"/>
      <c r="BE1083" s="113"/>
      <c r="BF1083" s="113"/>
      <c r="BG1083" s="113"/>
      <c r="BH1083" s="113"/>
      <c r="BI1083" s="113"/>
      <c r="BJ1083" s="113"/>
      <c r="BK1083" s="113"/>
      <c r="BL1083" s="113"/>
      <c r="BM1083" s="113"/>
      <c r="BN1083" s="113"/>
      <c r="BO1083" s="113"/>
      <c r="BP1083" s="113"/>
      <c r="BQ1083" s="113"/>
      <c r="BR1083" s="113"/>
      <c r="BS1083" s="113"/>
      <c r="BT1083" s="113"/>
      <c r="BU1083" s="113"/>
      <c r="BV1083" s="113"/>
      <c r="BW1083" s="113"/>
      <c r="BX1083" s="113"/>
      <c r="BY1083" s="113"/>
      <c r="BZ1083" s="113"/>
      <c r="CA1083" s="113"/>
      <c r="CB1083" s="113"/>
      <c r="CC1083" s="113"/>
      <c r="CD1083" s="113"/>
      <c r="CE1083" s="113"/>
      <c r="CF1083" s="113"/>
      <c r="CG1083" s="113"/>
      <c r="CH1083" s="113"/>
      <c r="CI1083" s="113"/>
      <c r="CJ1083" s="113"/>
      <c r="CK1083" s="113"/>
      <c r="CL1083" s="113"/>
      <c r="CM1083" s="113"/>
      <c r="CN1083" s="113"/>
      <c r="CO1083" s="113"/>
      <c r="CP1083" s="113"/>
      <c r="CQ1083" s="113"/>
      <c r="CR1083" s="113"/>
      <c r="CS1083" s="113"/>
      <c r="CT1083" s="113"/>
      <c r="CU1083" s="113"/>
      <c r="CV1083" s="113"/>
      <c r="CW1083" s="113"/>
      <c r="CX1083" s="113"/>
      <c r="CY1083" s="113"/>
      <c r="CZ1083" s="113"/>
      <c r="DA1083" s="113"/>
      <c r="DB1083" s="113"/>
      <c r="DC1083" s="113"/>
      <c r="DD1083" s="113"/>
      <c r="DE1083" s="113"/>
      <c r="DF1083" s="113"/>
      <c r="DG1083" s="113"/>
      <c r="DH1083" s="113"/>
      <c r="DI1083" s="113"/>
      <c r="DJ1083" s="113"/>
      <c r="DK1083" s="113"/>
      <c r="DL1083" s="113"/>
      <c r="DM1083" s="113"/>
      <c r="DN1083" s="113"/>
      <c r="DO1083" s="113"/>
      <c r="DP1083" s="113"/>
      <c r="DQ1083" s="113"/>
      <c r="DR1083" s="113"/>
      <c r="DS1083" s="113"/>
      <c r="DT1083" s="113"/>
      <c r="DU1083" s="113"/>
      <c r="DV1083" s="113"/>
      <c r="DW1083" s="113"/>
      <c r="DX1083" s="113"/>
      <c r="DY1083" s="113"/>
      <c r="DZ1083" s="113"/>
      <c r="EA1083" s="113"/>
      <c r="EB1083" s="113"/>
      <c r="EC1083" s="113"/>
      <c r="ED1083" s="113"/>
      <c r="EE1083" s="113"/>
      <c r="EF1083" s="113"/>
      <c r="EG1083" s="113"/>
      <c r="EH1083" s="113"/>
      <c r="EI1083" s="113"/>
      <c r="EJ1083" s="113"/>
      <c r="EK1083" s="113"/>
      <c r="EL1083" s="113"/>
      <c r="EM1083" s="113"/>
      <c r="EN1083" s="113"/>
      <c r="EO1083" s="113"/>
      <c r="EP1083" s="113"/>
      <c r="EQ1083" s="113"/>
      <c r="ER1083" s="113"/>
    </row>
    <row r="1084" spans="1:148">
      <c r="A1084" s="113"/>
      <c r="B1084" s="113"/>
      <c r="S1084" s="113"/>
      <c r="T1084" s="113"/>
      <c r="U1084" s="113"/>
      <c r="V1084" s="113"/>
      <c r="W1084" s="113"/>
      <c r="X1084" s="113"/>
      <c r="Y1084" s="113"/>
      <c r="Z1084" s="113"/>
      <c r="AA1084" s="113"/>
      <c r="AB1084" s="113"/>
      <c r="AC1084" s="113"/>
      <c r="AD1084" s="113"/>
      <c r="AE1084" s="113"/>
      <c r="AF1084" s="113"/>
      <c r="AG1084" s="113"/>
      <c r="AH1084" s="113"/>
      <c r="AI1084" s="113"/>
      <c r="AJ1084" s="113"/>
      <c r="AK1084" s="113"/>
      <c r="AL1084" s="113"/>
      <c r="AM1084" s="113"/>
      <c r="AN1084" s="113"/>
      <c r="AO1084" s="113"/>
      <c r="AP1084" s="113"/>
      <c r="AQ1084" s="113"/>
      <c r="AR1084" s="113"/>
      <c r="AS1084" s="113"/>
      <c r="AT1084" s="113"/>
      <c r="AU1084" s="113"/>
      <c r="AV1084" s="113"/>
      <c r="AW1084" s="113"/>
      <c r="AX1084" s="113"/>
      <c r="AY1084" s="113"/>
      <c r="AZ1084" s="113"/>
      <c r="BA1084" s="113"/>
      <c r="BB1084" s="113"/>
      <c r="BC1084" s="113"/>
      <c r="BD1084" s="113"/>
      <c r="BE1084" s="113"/>
      <c r="BF1084" s="113"/>
      <c r="BG1084" s="113"/>
      <c r="BH1084" s="113"/>
      <c r="BI1084" s="113"/>
      <c r="BJ1084" s="113"/>
      <c r="BK1084" s="113"/>
      <c r="BL1084" s="113"/>
      <c r="BM1084" s="113"/>
      <c r="BN1084" s="113"/>
      <c r="BO1084" s="113"/>
      <c r="BP1084" s="113"/>
      <c r="BQ1084" s="113"/>
      <c r="BR1084" s="113"/>
      <c r="BS1084" s="113"/>
      <c r="BT1084" s="113"/>
      <c r="BU1084" s="113"/>
      <c r="BV1084" s="113"/>
      <c r="BW1084" s="113"/>
      <c r="BX1084" s="113"/>
      <c r="BY1084" s="113"/>
      <c r="BZ1084" s="113"/>
      <c r="CA1084" s="113"/>
      <c r="CB1084" s="113"/>
      <c r="CC1084" s="113"/>
      <c r="CD1084" s="113"/>
      <c r="CE1084" s="113"/>
      <c r="CF1084" s="113"/>
      <c r="CG1084" s="113"/>
      <c r="CH1084" s="113"/>
      <c r="CI1084" s="113"/>
      <c r="CJ1084" s="113"/>
      <c r="CK1084" s="113"/>
      <c r="CL1084" s="113"/>
      <c r="CM1084" s="113"/>
      <c r="CN1084" s="113"/>
      <c r="CO1084" s="113"/>
      <c r="CP1084" s="113"/>
      <c r="CQ1084" s="113"/>
      <c r="CR1084" s="113"/>
      <c r="CS1084" s="113"/>
      <c r="CT1084" s="113"/>
      <c r="CU1084" s="113"/>
      <c r="CV1084" s="113"/>
      <c r="CW1084" s="113"/>
      <c r="CX1084" s="113"/>
      <c r="CY1084" s="113"/>
      <c r="CZ1084" s="113"/>
      <c r="DA1084" s="113"/>
      <c r="DB1084" s="113"/>
      <c r="DC1084" s="113"/>
      <c r="DD1084" s="113"/>
      <c r="DE1084" s="113"/>
      <c r="DF1084" s="113"/>
      <c r="DG1084" s="113"/>
      <c r="DH1084" s="113"/>
      <c r="DI1084" s="113"/>
      <c r="DJ1084" s="113"/>
      <c r="DK1084" s="113"/>
      <c r="DL1084" s="113"/>
      <c r="DM1084" s="113"/>
      <c r="DN1084" s="113"/>
      <c r="DO1084" s="113"/>
      <c r="DP1084" s="113"/>
      <c r="DQ1084" s="113"/>
      <c r="DR1084" s="113"/>
      <c r="DS1084" s="113"/>
      <c r="DT1084" s="113"/>
      <c r="DU1084" s="113"/>
      <c r="DV1084" s="113"/>
      <c r="DW1084" s="113"/>
      <c r="DX1084" s="113"/>
      <c r="DY1084" s="113"/>
      <c r="DZ1084" s="113"/>
      <c r="EA1084" s="113"/>
      <c r="EB1084" s="113"/>
      <c r="EC1084" s="113"/>
      <c r="ED1084" s="113"/>
      <c r="EE1084" s="113"/>
      <c r="EF1084" s="113"/>
      <c r="EG1084" s="113"/>
      <c r="EH1084" s="113"/>
      <c r="EI1084" s="113"/>
      <c r="EJ1084" s="113"/>
      <c r="EK1084" s="113"/>
      <c r="EL1084" s="113"/>
      <c r="EM1084" s="113"/>
      <c r="EN1084" s="113"/>
      <c r="EO1084" s="113"/>
      <c r="EP1084" s="113"/>
      <c r="EQ1084" s="113"/>
      <c r="ER1084" s="113"/>
    </row>
    <row r="1085" spans="1:148">
      <c r="A1085" s="113"/>
      <c r="B1085" s="113"/>
      <c r="S1085" s="113"/>
      <c r="T1085" s="113"/>
      <c r="U1085" s="113"/>
      <c r="V1085" s="113"/>
      <c r="W1085" s="113"/>
      <c r="X1085" s="113"/>
      <c r="Y1085" s="113"/>
      <c r="Z1085" s="113"/>
      <c r="AA1085" s="113"/>
      <c r="AB1085" s="113"/>
      <c r="AC1085" s="113"/>
      <c r="AD1085" s="113"/>
      <c r="AE1085" s="113"/>
      <c r="AF1085" s="113"/>
      <c r="AG1085" s="113"/>
      <c r="AH1085" s="113"/>
      <c r="AI1085" s="113"/>
      <c r="AJ1085" s="113"/>
      <c r="AK1085" s="113"/>
      <c r="AL1085" s="113"/>
      <c r="AM1085" s="113"/>
      <c r="AN1085" s="113"/>
      <c r="AO1085" s="113"/>
      <c r="AP1085" s="113"/>
      <c r="AQ1085" s="113"/>
      <c r="AR1085" s="113"/>
      <c r="AS1085" s="113"/>
      <c r="AT1085" s="113"/>
      <c r="AU1085" s="113"/>
      <c r="AV1085" s="113"/>
      <c r="AW1085" s="113"/>
      <c r="AX1085" s="113"/>
      <c r="AY1085" s="113"/>
      <c r="AZ1085" s="113"/>
      <c r="BA1085" s="113"/>
      <c r="BB1085" s="113"/>
      <c r="BC1085" s="113"/>
      <c r="BD1085" s="113"/>
      <c r="BE1085" s="113"/>
      <c r="BF1085" s="113"/>
      <c r="BG1085" s="113"/>
      <c r="BH1085" s="113"/>
      <c r="BI1085" s="113"/>
      <c r="BJ1085" s="113"/>
      <c r="BK1085" s="113"/>
      <c r="BL1085" s="113"/>
      <c r="BM1085" s="113"/>
      <c r="BN1085" s="113"/>
      <c r="BO1085" s="113"/>
      <c r="BP1085" s="113"/>
      <c r="BQ1085" s="113"/>
      <c r="BR1085" s="113"/>
      <c r="BS1085" s="113"/>
      <c r="BT1085" s="113"/>
      <c r="BU1085" s="113"/>
      <c r="BV1085" s="113"/>
      <c r="BW1085" s="113"/>
      <c r="BX1085" s="113"/>
      <c r="BY1085" s="113"/>
      <c r="BZ1085" s="113"/>
      <c r="CA1085" s="113"/>
      <c r="CB1085" s="113"/>
      <c r="CC1085" s="113"/>
      <c r="CD1085" s="113"/>
      <c r="CE1085" s="113"/>
      <c r="CF1085" s="113"/>
      <c r="CG1085" s="113"/>
      <c r="CH1085" s="113"/>
      <c r="CI1085" s="113"/>
      <c r="CJ1085" s="113"/>
      <c r="CK1085" s="113"/>
      <c r="CL1085" s="113"/>
      <c r="CM1085" s="113"/>
      <c r="CN1085" s="113"/>
      <c r="CO1085" s="113"/>
      <c r="CP1085" s="113"/>
      <c r="CQ1085" s="113"/>
      <c r="CR1085" s="113"/>
      <c r="CS1085" s="113"/>
      <c r="CT1085" s="113"/>
      <c r="CU1085" s="113"/>
      <c r="CV1085" s="113"/>
      <c r="CW1085" s="113"/>
      <c r="CX1085" s="113"/>
      <c r="CY1085" s="113"/>
      <c r="CZ1085" s="113"/>
      <c r="DA1085" s="113"/>
      <c r="DB1085" s="113"/>
      <c r="DC1085" s="113"/>
      <c r="DD1085" s="113"/>
      <c r="DE1085" s="113"/>
      <c r="DF1085" s="113"/>
      <c r="DG1085" s="113"/>
      <c r="DH1085" s="113"/>
      <c r="DI1085" s="113"/>
      <c r="DJ1085" s="113"/>
      <c r="DK1085" s="113"/>
      <c r="DL1085" s="113"/>
      <c r="DM1085" s="113"/>
      <c r="DN1085" s="113"/>
      <c r="DO1085" s="113"/>
      <c r="DP1085" s="113"/>
      <c r="DQ1085" s="113"/>
      <c r="DR1085" s="113"/>
      <c r="DS1085" s="113"/>
      <c r="DT1085" s="113"/>
      <c r="DU1085" s="113"/>
      <c r="DV1085" s="113"/>
      <c r="DW1085" s="113"/>
      <c r="DX1085" s="113"/>
      <c r="DY1085" s="113"/>
      <c r="DZ1085" s="113"/>
      <c r="EA1085" s="113"/>
      <c r="EB1085" s="113"/>
      <c r="EC1085" s="113"/>
      <c r="ED1085" s="113"/>
      <c r="EE1085" s="113"/>
      <c r="EF1085" s="113"/>
      <c r="EG1085" s="113"/>
      <c r="EH1085" s="113"/>
      <c r="EI1085" s="113"/>
      <c r="EJ1085" s="113"/>
      <c r="EK1085" s="113"/>
      <c r="EL1085" s="113"/>
      <c r="EM1085" s="113"/>
      <c r="EN1085" s="113"/>
      <c r="EO1085" s="113"/>
      <c r="EP1085" s="113"/>
      <c r="EQ1085" s="113"/>
      <c r="ER1085" s="113"/>
    </row>
    <row r="1086" spans="1:148">
      <c r="A1086" s="113"/>
      <c r="B1086" s="113"/>
      <c r="S1086" s="113"/>
      <c r="T1086" s="113"/>
      <c r="U1086" s="113"/>
      <c r="V1086" s="113"/>
      <c r="W1086" s="113"/>
      <c r="X1086" s="113"/>
      <c r="Y1086" s="113"/>
      <c r="Z1086" s="113"/>
      <c r="AA1086" s="113"/>
      <c r="AB1086" s="113"/>
      <c r="AC1086" s="113"/>
      <c r="AD1086" s="113"/>
      <c r="AE1086" s="113"/>
      <c r="AF1086" s="113"/>
      <c r="AG1086" s="113"/>
      <c r="AH1086" s="113"/>
      <c r="AI1086" s="113"/>
      <c r="AJ1086" s="113"/>
      <c r="AK1086" s="113"/>
      <c r="AL1086" s="113"/>
      <c r="AM1086" s="113"/>
      <c r="AN1086" s="113"/>
      <c r="AO1086" s="113"/>
      <c r="AP1086" s="113"/>
      <c r="AQ1086" s="113"/>
      <c r="AR1086" s="113"/>
      <c r="AS1086" s="113"/>
      <c r="AT1086" s="113"/>
      <c r="AU1086" s="113"/>
      <c r="AV1086" s="113"/>
      <c r="AW1086" s="113"/>
      <c r="AX1086" s="113"/>
      <c r="AY1086" s="113"/>
      <c r="AZ1086" s="113"/>
      <c r="BA1086" s="113"/>
      <c r="BB1086" s="113"/>
      <c r="BC1086" s="113"/>
      <c r="BD1086" s="113"/>
      <c r="BE1086" s="113"/>
      <c r="BF1086" s="113"/>
      <c r="BG1086" s="113"/>
      <c r="BH1086" s="113"/>
      <c r="BI1086" s="113"/>
      <c r="BJ1086" s="113"/>
      <c r="BK1086" s="113"/>
      <c r="BL1086" s="113"/>
      <c r="BM1086" s="113"/>
      <c r="BN1086" s="113"/>
      <c r="BO1086" s="113"/>
      <c r="BP1086" s="113"/>
      <c r="BQ1086" s="113"/>
      <c r="BR1086" s="113"/>
      <c r="BS1086" s="113"/>
      <c r="BT1086" s="113"/>
      <c r="BU1086" s="113"/>
      <c r="BV1086" s="113"/>
      <c r="BW1086" s="113"/>
      <c r="BX1086" s="113"/>
      <c r="BY1086" s="113"/>
      <c r="BZ1086" s="113"/>
      <c r="CA1086" s="113"/>
      <c r="CB1086" s="113"/>
      <c r="CC1086" s="113"/>
      <c r="CD1086" s="113"/>
      <c r="CE1086" s="113"/>
      <c r="CF1086" s="113"/>
      <c r="CG1086" s="113"/>
      <c r="CH1086" s="113"/>
      <c r="CI1086" s="113"/>
      <c r="CJ1086" s="113"/>
      <c r="CK1086" s="113"/>
      <c r="CL1086" s="113"/>
      <c r="CM1086" s="113"/>
      <c r="CN1086" s="113"/>
      <c r="CO1086" s="113"/>
      <c r="CP1086" s="113"/>
      <c r="CQ1086" s="113"/>
      <c r="CR1086" s="113"/>
      <c r="CS1086" s="113"/>
      <c r="CT1086" s="113"/>
      <c r="CU1086" s="113"/>
      <c r="CV1086" s="113"/>
      <c r="CW1086" s="113"/>
      <c r="CX1086" s="113"/>
      <c r="CY1086" s="113"/>
      <c r="CZ1086" s="113"/>
      <c r="DA1086" s="113"/>
      <c r="DB1086" s="113"/>
      <c r="DC1086" s="113"/>
      <c r="DD1086" s="113"/>
      <c r="DE1086" s="113"/>
      <c r="DF1086" s="113"/>
      <c r="DG1086" s="113"/>
      <c r="DH1086" s="113"/>
      <c r="DI1086" s="113"/>
      <c r="DJ1086" s="113"/>
      <c r="DK1086" s="113"/>
      <c r="DL1086" s="113"/>
      <c r="DM1086" s="113"/>
      <c r="DN1086" s="113"/>
      <c r="DO1086" s="113"/>
      <c r="DP1086" s="113"/>
      <c r="DQ1086" s="113"/>
      <c r="DR1086" s="113"/>
      <c r="DS1086" s="113"/>
      <c r="DT1086" s="113"/>
      <c r="DU1086" s="113"/>
      <c r="DV1086" s="113"/>
      <c r="DW1086" s="113"/>
      <c r="DX1086" s="113"/>
      <c r="DY1086" s="113"/>
      <c r="DZ1086" s="113"/>
      <c r="EA1086" s="113"/>
      <c r="EB1086" s="113"/>
      <c r="EC1086" s="113"/>
      <c r="ED1086" s="113"/>
      <c r="EE1086" s="113"/>
      <c r="EF1086" s="113"/>
      <c r="EG1086" s="113"/>
      <c r="EH1086" s="113"/>
      <c r="EI1086" s="113"/>
      <c r="EJ1086" s="113"/>
      <c r="EK1086" s="113"/>
      <c r="EL1086" s="113"/>
      <c r="EM1086" s="113"/>
      <c r="EN1086" s="113"/>
      <c r="EO1086" s="113"/>
      <c r="EP1086" s="113"/>
      <c r="EQ1086" s="113"/>
      <c r="ER1086" s="113"/>
    </row>
    <row r="1087" spans="1:148">
      <c r="A1087" s="113"/>
      <c r="B1087" s="113"/>
      <c r="S1087" s="113"/>
      <c r="T1087" s="113"/>
      <c r="U1087" s="113"/>
      <c r="V1087" s="113"/>
      <c r="W1087" s="113"/>
      <c r="X1087" s="113"/>
      <c r="Y1087" s="113"/>
      <c r="Z1087" s="113"/>
      <c r="AA1087" s="113"/>
      <c r="AB1087" s="113"/>
      <c r="AC1087" s="113"/>
      <c r="AD1087" s="113"/>
      <c r="AE1087" s="113"/>
      <c r="AF1087" s="113"/>
      <c r="AG1087" s="113"/>
      <c r="AH1087" s="113"/>
      <c r="AI1087" s="113"/>
      <c r="AJ1087" s="113"/>
      <c r="AK1087" s="113"/>
      <c r="AL1087" s="113"/>
      <c r="AM1087" s="113"/>
      <c r="AN1087" s="113"/>
      <c r="AO1087" s="113"/>
      <c r="AP1087" s="113"/>
      <c r="AQ1087" s="113"/>
      <c r="AR1087" s="113"/>
      <c r="AS1087" s="113"/>
      <c r="AT1087" s="113"/>
      <c r="AU1087" s="113"/>
      <c r="AV1087" s="113"/>
      <c r="AW1087" s="113"/>
      <c r="AX1087" s="113"/>
      <c r="AY1087" s="113"/>
      <c r="AZ1087" s="113"/>
      <c r="BA1087" s="113"/>
      <c r="BB1087" s="113"/>
      <c r="BC1087" s="113"/>
      <c r="BD1087" s="113"/>
      <c r="BE1087" s="113"/>
      <c r="BF1087" s="113"/>
      <c r="BG1087" s="113"/>
      <c r="BH1087" s="113"/>
      <c r="BI1087" s="113"/>
      <c r="BJ1087" s="113"/>
      <c r="BK1087" s="113"/>
      <c r="BL1087" s="113"/>
      <c r="BM1087" s="113"/>
      <c r="BN1087" s="113"/>
      <c r="BO1087" s="113"/>
      <c r="BP1087" s="113"/>
      <c r="BQ1087" s="113"/>
      <c r="BR1087" s="113"/>
      <c r="BS1087" s="113"/>
      <c r="BT1087" s="113"/>
      <c r="BU1087" s="113"/>
      <c r="BV1087" s="113"/>
      <c r="BW1087" s="113"/>
      <c r="BX1087" s="113"/>
      <c r="BY1087" s="113"/>
      <c r="BZ1087" s="113"/>
      <c r="CA1087" s="113"/>
      <c r="CB1087" s="113"/>
      <c r="CC1087" s="113"/>
      <c r="CD1087" s="113"/>
      <c r="CE1087" s="113"/>
      <c r="CF1087" s="113"/>
      <c r="CG1087" s="113"/>
      <c r="CH1087" s="113"/>
      <c r="CI1087" s="113"/>
      <c r="CJ1087" s="113"/>
      <c r="CK1087" s="113"/>
      <c r="CL1087" s="113"/>
      <c r="CM1087" s="113"/>
      <c r="CN1087" s="113"/>
      <c r="CO1087" s="113"/>
      <c r="CP1087" s="113"/>
      <c r="CQ1087" s="113"/>
      <c r="CR1087" s="113"/>
      <c r="CS1087" s="113"/>
      <c r="CT1087" s="113"/>
      <c r="CU1087" s="113"/>
      <c r="CV1087" s="113"/>
      <c r="CW1087" s="113"/>
      <c r="CX1087" s="113"/>
      <c r="CY1087" s="113"/>
      <c r="CZ1087" s="113"/>
      <c r="DA1087" s="113"/>
      <c r="DB1087" s="113"/>
      <c r="DC1087" s="113"/>
      <c r="DD1087" s="113"/>
      <c r="DE1087" s="113"/>
      <c r="DF1087" s="113"/>
      <c r="DG1087" s="113"/>
      <c r="DH1087" s="113"/>
      <c r="DI1087" s="113"/>
      <c r="DJ1087" s="113"/>
      <c r="DK1087" s="113"/>
      <c r="DL1087" s="113"/>
      <c r="DM1087" s="113"/>
      <c r="DN1087" s="113"/>
      <c r="DO1087" s="113"/>
      <c r="DP1087" s="113"/>
      <c r="DQ1087" s="113"/>
      <c r="DR1087" s="113"/>
      <c r="DS1087" s="113"/>
      <c r="DT1087" s="113"/>
      <c r="DU1087" s="113"/>
      <c r="DV1087" s="113"/>
      <c r="DW1087" s="113"/>
      <c r="DX1087" s="113"/>
      <c r="DY1087" s="113"/>
      <c r="DZ1087" s="113"/>
      <c r="EA1087" s="113"/>
      <c r="EB1087" s="113"/>
      <c r="EC1087" s="113"/>
      <c r="ED1087" s="113"/>
      <c r="EE1087" s="113"/>
      <c r="EF1087" s="113"/>
      <c r="EG1087" s="113"/>
      <c r="EH1087" s="113"/>
      <c r="EI1087" s="113"/>
      <c r="EJ1087" s="113"/>
      <c r="EK1087" s="113"/>
      <c r="EL1087" s="113"/>
      <c r="EM1087" s="113"/>
      <c r="EN1087" s="113"/>
      <c r="EO1087" s="113"/>
      <c r="EP1087" s="113"/>
      <c r="EQ1087" s="113"/>
      <c r="ER1087" s="113"/>
    </row>
    <row r="1088" spans="1:148">
      <c r="A1088" s="113"/>
      <c r="B1088" s="113"/>
      <c r="S1088" s="113"/>
      <c r="T1088" s="113"/>
      <c r="U1088" s="113"/>
      <c r="V1088" s="113"/>
      <c r="W1088" s="113"/>
      <c r="X1088" s="113"/>
      <c r="Y1088" s="113"/>
      <c r="Z1088" s="113"/>
      <c r="AA1088" s="113"/>
      <c r="AB1088" s="113"/>
      <c r="AC1088" s="113"/>
      <c r="AD1088" s="113"/>
      <c r="AE1088" s="113"/>
      <c r="AF1088" s="113"/>
      <c r="AG1088" s="113"/>
      <c r="AH1088" s="113"/>
      <c r="AI1088" s="113"/>
      <c r="AJ1088" s="113"/>
      <c r="AK1088" s="113"/>
      <c r="AL1088" s="113"/>
      <c r="AM1088" s="113"/>
      <c r="AN1088" s="113"/>
      <c r="AO1088" s="113"/>
      <c r="AP1088" s="113"/>
      <c r="AQ1088" s="113"/>
      <c r="AR1088" s="113"/>
      <c r="AS1088" s="113"/>
      <c r="AT1088" s="113"/>
      <c r="AU1088" s="113"/>
      <c r="AV1088" s="113"/>
      <c r="AW1088" s="113"/>
      <c r="AX1088" s="113"/>
      <c r="AY1088" s="113"/>
      <c r="AZ1088" s="113"/>
      <c r="BA1088" s="113"/>
      <c r="BB1088" s="113"/>
      <c r="BC1088" s="113"/>
      <c r="BD1088" s="113"/>
      <c r="BE1088" s="113"/>
      <c r="BF1088" s="113"/>
      <c r="BG1088" s="113"/>
      <c r="BH1088" s="113"/>
      <c r="BI1088" s="113"/>
      <c r="BJ1088" s="113"/>
      <c r="BK1088" s="113"/>
      <c r="BL1088" s="113"/>
      <c r="BM1088" s="113"/>
      <c r="BN1088" s="113"/>
      <c r="BO1088" s="113"/>
      <c r="BP1088" s="113"/>
      <c r="BQ1088" s="113"/>
      <c r="BR1088" s="113"/>
      <c r="BS1088" s="113"/>
      <c r="BT1088" s="113"/>
      <c r="BU1088" s="113"/>
      <c r="BV1088" s="113"/>
      <c r="BW1088" s="113"/>
      <c r="BX1088" s="113"/>
      <c r="BY1088" s="113"/>
      <c r="BZ1088" s="113"/>
      <c r="CA1088" s="113"/>
      <c r="CB1088" s="113"/>
      <c r="CC1088" s="113"/>
      <c r="CD1088" s="113"/>
      <c r="CE1088" s="113"/>
      <c r="CF1088" s="113"/>
      <c r="CG1088" s="113"/>
      <c r="CH1088" s="113"/>
      <c r="CI1088" s="113"/>
      <c r="CJ1088" s="113"/>
      <c r="CK1088" s="113"/>
      <c r="CL1088" s="113"/>
      <c r="CM1088" s="113"/>
      <c r="CN1088" s="113"/>
      <c r="CO1088" s="113"/>
      <c r="CP1088" s="113"/>
      <c r="CQ1088" s="113"/>
      <c r="CR1088" s="113"/>
      <c r="CS1088" s="113"/>
      <c r="CT1088" s="113"/>
      <c r="CU1088" s="113"/>
      <c r="CV1088" s="113"/>
      <c r="CW1088" s="113"/>
      <c r="CX1088" s="113"/>
      <c r="CY1088" s="113"/>
      <c r="CZ1088" s="113"/>
      <c r="DA1088" s="113"/>
      <c r="DB1088" s="113"/>
      <c r="DC1088" s="113"/>
      <c r="DD1088" s="113"/>
      <c r="DE1088" s="113"/>
      <c r="DF1088" s="113"/>
      <c r="DG1088" s="113"/>
      <c r="DH1088" s="113"/>
      <c r="DI1088" s="113"/>
      <c r="DJ1088" s="113"/>
      <c r="DK1088" s="113"/>
      <c r="DL1088" s="113"/>
      <c r="DM1088" s="113"/>
      <c r="DN1088" s="113"/>
      <c r="DO1088" s="113"/>
      <c r="DP1088" s="113"/>
      <c r="DQ1088" s="113"/>
      <c r="DR1088" s="113"/>
      <c r="DS1088" s="113"/>
      <c r="DT1088" s="113"/>
      <c r="DU1088" s="113"/>
      <c r="DV1088" s="113"/>
      <c r="DW1088" s="113"/>
      <c r="DX1088" s="113"/>
      <c r="DY1088" s="113"/>
      <c r="DZ1088" s="113"/>
      <c r="EA1088" s="113"/>
      <c r="EB1088" s="113"/>
      <c r="EC1088" s="113"/>
      <c r="ED1088" s="113"/>
      <c r="EE1088" s="113"/>
      <c r="EF1088" s="113"/>
      <c r="EG1088" s="113"/>
      <c r="EH1088" s="113"/>
      <c r="EI1088" s="113"/>
      <c r="EJ1088" s="113"/>
      <c r="EK1088" s="113"/>
      <c r="EL1088" s="113"/>
      <c r="EM1088" s="113"/>
      <c r="EN1088" s="113"/>
      <c r="EO1088" s="113"/>
      <c r="EP1088" s="113"/>
      <c r="EQ1088" s="113"/>
      <c r="ER1088" s="113"/>
    </row>
    <row r="1089" spans="1:148">
      <c r="A1089" s="113"/>
      <c r="B1089" s="113"/>
      <c r="S1089" s="113"/>
      <c r="T1089" s="113"/>
      <c r="U1089" s="113"/>
      <c r="V1089" s="113"/>
      <c r="W1089" s="113"/>
      <c r="X1089" s="113"/>
      <c r="Y1089" s="113"/>
      <c r="Z1089" s="113"/>
      <c r="AA1089" s="113"/>
      <c r="AB1089" s="113"/>
      <c r="AC1089" s="113"/>
      <c r="AD1089" s="113"/>
      <c r="AE1089" s="113"/>
      <c r="AF1089" s="113"/>
      <c r="AG1089" s="113"/>
      <c r="AH1089" s="113"/>
      <c r="AI1089" s="113"/>
      <c r="AJ1089" s="113"/>
      <c r="AK1089" s="113"/>
      <c r="AL1089" s="113"/>
      <c r="AM1089" s="113"/>
      <c r="AN1089" s="113"/>
      <c r="AO1089" s="113"/>
      <c r="AP1089" s="113"/>
      <c r="AQ1089" s="113"/>
      <c r="AR1089" s="113"/>
      <c r="AS1089" s="113"/>
      <c r="AT1089" s="113"/>
      <c r="AU1089" s="113"/>
      <c r="AV1089" s="113"/>
      <c r="AW1089" s="113"/>
      <c r="AX1089" s="113"/>
      <c r="AY1089" s="113"/>
      <c r="AZ1089" s="113"/>
      <c r="BA1089" s="113"/>
      <c r="BB1089" s="113"/>
      <c r="BC1089" s="113"/>
      <c r="BD1089" s="113"/>
      <c r="BE1089" s="113"/>
      <c r="BF1089" s="113"/>
      <c r="BG1089" s="113"/>
      <c r="BH1089" s="113"/>
      <c r="BI1089" s="113"/>
      <c r="BJ1089" s="113"/>
      <c r="BK1089" s="113"/>
      <c r="BL1089" s="113"/>
      <c r="BM1089" s="113"/>
      <c r="BN1089" s="113"/>
      <c r="BO1089" s="113"/>
      <c r="BP1089" s="113"/>
      <c r="BQ1089" s="113"/>
      <c r="BR1089" s="113"/>
      <c r="BS1089" s="113"/>
      <c r="BT1089" s="113"/>
      <c r="BU1089" s="113"/>
      <c r="BV1089" s="113"/>
      <c r="BW1089" s="113"/>
      <c r="BX1089" s="113"/>
      <c r="BY1089" s="113"/>
      <c r="BZ1089" s="113"/>
      <c r="CA1089" s="113"/>
      <c r="CB1089" s="113"/>
      <c r="CC1089" s="113"/>
      <c r="CD1089" s="113"/>
      <c r="CE1089" s="113"/>
      <c r="CF1089" s="113"/>
      <c r="CG1089" s="113"/>
      <c r="CH1089" s="113"/>
      <c r="CI1089" s="113"/>
      <c r="CJ1089" s="113"/>
      <c r="CK1089" s="113"/>
      <c r="CL1089" s="113"/>
      <c r="CM1089" s="113"/>
      <c r="CN1089" s="113"/>
      <c r="CO1089" s="113"/>
      <c r="CP1089" s="113"/>
      <c r="CQ1089" s="113"/>
      <c r="CR1089" s="113"/>
      <c r="CS1089" s="113"/>
      <c r="CT1089" s="113"/>
      <c r="CU1089" s="113"/>
      <c r="CV1089" s="113"/>
      <c r="CW1089" s="113"/>
      <c r="CX1089" s="113"/>
      <c r="CY1089" s="113"/>
      <c r="CZ1089" s="113"/>
      <c r="DA1089" s="113"/>
      <c r="DB1089" s="113"/>
      <c r="DC1089" s="113"/>
      <c r="DD1089" s="113"/>
      <c r="DE1089" s="113"/>
      <c r="DF1089" s="113"/>
      <c r="DG1089" s="113"/>
      <c r="DH1089" s="113"/>
      <c r="DI1089" s="113"/>
      <c r="DJ1089" s="113"/>
      <c r="DK1089" s="113"/>
      <c r="DL1089" s="113"/>
      <c r="DM1089" s="113"/>
      <c r="DN1089" s="113"/>
      <c r="DO1089" s="113"/>
      <c r="DP1089" s="113"/>
      <c r="DQ1089" s="113"/>
      <c r="DR1089" s="113"/>
      <c r="DS1089" s="113"/>
      <c r="DT1089" s="113"/>
      <c r="DU1089" s="113"/>
      <c r="DV1089" s="113"/>
      <c r="DW1089" s="113"/>
      <c r="DX1089" s="113"/>
      <c r="DY1089" s="113"/>
      <c r="DZ1089" s="113"/>
      <c r="EA1089" s="113"/>
      <c r="EB1089" s="113"/>
      <c r="EC1089" s="113"/>
      <c r="ED1089" s="113"/>
      <c r="EE1089" s="113"/>
      <c r="EF1089" s="113"/>
      <c r="EG1089" s="113"/>
      <c r="EH1089" s="113"/>
      <c r="EI1089" s="113"/>
      <c r="EJ1089" s="113"/>
      <c r="EK1089" s="113"/>
      <c r="EL1089" s="113"/>
      <c r="EM1089" s="113"/>
      <c r="EN1089" s="113"/>
      <c r="EO1089" s="113"/>
      <c r="EP1089" s="113"/>
      <c r="EQ1089" s="113"/>
      <c r="ER1089" s="113"/>
    </row>
    <row r="1090" spans="1:148">
      <c r="A1090" s="113"/>
      <c r="B1090" s="113"/>
      <c r="S1090" s="113"/>
      <c r="T1090" s="113"/>
      <c r="U1090" s="113"/>
      <c r="V1090" s="113"/>
      <c r="W1090" s="113"/>
      <c r="X1090" s="113"/>
      <c r="Y1090" s="113"/>
      <c r="Z1090" s="113"/>
      <c r="AA1090" s="113"/>
      <c r="AB1090" s="113"/>
      <c r="AC1090" s="113"/>
      <c r="AD1090" s="113"/>
      <c r="AE1090" s="113"/>
      <c r="AF1090" s="113"/>
      <c r="AG1090" s="113"/>
      <c r="AH1090" s="113"/>
      <c r="AI1090" s="113"/>
      <c r="AJ1090" s="113"/>
      <c r="AK1090" s="113"/>
      <c r="AL1090" s="113"/>
      <c r="AM1090" s="113"/>
      <c r="AN1090" s="113"/>
      <c r="AO1090" s="113"/>
      <c r="AP1090" s="113"/>
      <c r="AQ1090" s="113"/>
      <c r="AR1090" s="113"/>
      <c r="AS1090" s="113"/>
      <c r="AT1090" s="113"/>
      <c r="AU1090" s="113"/>
      <c r="AV1090" s="113"/>
      <c r="AW1090" s="113"/>
      <c r="AX1090" s="113"/>
      <c r="AY1090" s="113"/>
      <c r="AZ1090" s="113"/>
      <c r="BA1090" s="113"/>
      <c r="BB1090" s="113"/>
      <c r="BC1090" s="113"/>
      <c r="BD1090" s="113"/>
      <c r="BE1090" s="113"/>
      <c r="BF1090" s="113"/>
      <c r="BG1090" s="113"/>
      <c r="BH1090" s="113"/>
      <c r="BI1090" s="113"/>
      <c r="BJ1090" s="113"/>
      <c r="BK1090" s="113"/>
      <c r="BL1090" s="113"/>
      <c r="BM1090" s="113"/>
      <c r="BN1090" s="113"/>
      <c r="BO1090" s="113"/>
      <c r="BP1090" s="113"/>
      <c r="BQ1090" s="113"/>
      <c r="BR1090" s="113"/>
      <c r="BS1090" s="113"/>
      <c r="BT1090" s="113"/>
      <c r="BU1090" s="113"/>
      <c r="BV1090" s="113"/>
      <c r="BW1090" s="113"/>
      <c r="BX1090" s="113"/>
      <c r="BY1090" s="113"/>
      <c r="BZ1090" s="113"/>
      <c r="CA1090" s="113"/>
      <c r="CB1090" s="113"/>
      <c r="CC1090" s="113"/>
      <c r="CD1090" s="113"/>
      <c r="CE1090" s="113"/>
      <c r="CF1090" s="113"/>
      <c r="CG1090" s="113"/>
      <c r="CH1090" s="113"/>
      <c r="CI1090" s="113"/>
      <c r="CJ1090" s="113"/>
      <c r="CK1090" s="113"/>
      <c r="CL1090" s="113"/>
      <c r="CM1090" s="113"/>
      <c r="CN1090" s="113"/>
      <c r="CO1090" s="113"/>
      <c r="CP1090" s="113"/>
      <c r="CQ1090" s="113"/>
      <c r="CR1090" s="113"/>
      <c r="CS1090" s="113"/>
      <c r="CT1090" s="113"/>
      <c r="CU1090" s="113"/>
      <c r="CV1090" s="113"/>
      <c r="CW1090" s="113"/>
      <c r="CX1090" s="113"/>
      <c r="CY1090" s="113"/>
      <c r="CZ1090" s="113"/>
      <c r="DA1090" s="113"/>
      <c r="DB1090" s="113"/>
      <c r="DC1090" s="113"/>
      <c r="DD1090" s="113"/>
      <c r="DE1090" s="113"/>
      <c r="DF1090" s="113"/>
      <c r="DG1090" s="113"/>
      <c r="DH1090" s="113"/>
      <c r="DI1090" s="113"/>
      <c r="DJ1090" s="113"/>
      <c r="DK1090" s="113"/>
      <c r="DL1090" s="113"/>
      <c r="DM1090" s="113"/>
      <c r="DN1090" s="113"/>
      <c r="DO1090" s="113"/>
      <c r="DP1090" s="113"/>
      <c r="DQ1090" s="113"/>
      <c r="DR1090" s="113"/>
      <c r="DS1090" s="113"/>
      <c r="DT1090" s="113"/>
      <c r="DU1090" s="113"/>
      <c r="DV1090" s="113"/>
      <c r="DW1090" s="113"/>
      <c r="DX1090" s="113"/>
      <c r="DY1090" s="113"/>
      <c r="DZ1090" s="113"/>
      <c r="EA1090" s="113"/>
      <c r="EB1090" s="113"/>
      <c r="EC1090" s="113"/>
      <c r="ED1090" s="113"/>
      <c r="EE1090" s="113"/>
      <c r="EF1090" s="113"/>
      <c r="EG1090" s="113"/>
      <c r="EH1090" s="113"/>
      <c r="EI1090" s="113"/>
      <c r="EJ1090" s="113"/>
      <c r="EK1090" s="113"/>
      <c r="EL1090" s="113"/>
      <c r="EM1090" s="113"/>
      <c r="EN1090" s="113"/>
      <c r="EO1090" s="113"/>
      <c r="EP1090" s="113"/>
      <c r="EQ1090" s="113"/>
      <c r="ER1090" s="113"/>
    </row>
    <row r="1091" spans="1:148">
      <c r="A1091" s="113"/>
      <c r="B1091" s="113"/>
      <c r="S1091" s="113"/>
      <c r="T1091" s="113"/>
      <c r="U1091" s="113"/>
      <c r="V1091" s="113"/>
      <c r="W1091" s="113"/>
      <c r="X1091" s="113"/>
      <c r="Y1091" s="113"/>
      <c r="Z1091" s="113"/>
      <c r="AA1091" s="113"/>
      <c r="AB1091" s="113"/>
      <c r="AC1091" s="113"/>
      <c r="AD1091" s="113"/>
      <c r="AE1091" s="113"/>
      <c r="AF1091" s="113"/>
      <c r="AG1091" s="113"/>
      <c r="AH1091" s="113"/>
      <c r="AI1091" s="113"/>
      <c r="AJ1091" s="113"/>
      <c r="AK1091" s="113"/>
      <c r="AL1091" s="113"/>
      <c r="AM1091" s="113"/>
      <c r="AN1091" s="113"/>
      <c r="AO1091" s="113"/>
      <c r="AP1091" s="113"/>
      <c r="AQ1091" s="113"/>
      <c r="AR1091" s="113"/>
      <c r="AS1091" s="113"/>
      <c r="AT1091" s="113"/>
      <c r="AU1091" s="113"/>
      <c r="AV1091" s="113"/>
      <c r="AW1091" s="113"/>
      <c r="AX1091" s="113"/>
      <c r="AY1091" s="113"/>
      <c r="AZ1091" s="113"/>
      <c r="BA1091" s="113"/>
      <c r="BB1091" s="113"/>
      <c r="BC1091" s="113"/>
      <c r="BD1091" s="113"/>
      <c r="BE1091" s="113"/>
      <c r="BF1091" s="113"/>
      <c r="BG1091" s="113"/>
      <c r="BH1091" s="113"/>
      <c r="BI1091" s="113"/>
      <c r="BJ1091" s="113"/>
      <c r="BK1091" s="113"/>
      <c r="BL1091" s="113"/>
      <c r="BM1091" s="113"/>
      <c r="BN1091" s="113"/>
      <c r="BO1091" s="113"/>
      <c r="BP1091" s="113"/>
      <c r="BQ1091" s="113"/>
      <c r="BR1091" s="113"/>
      <c r="BS1091" s="113"/>
      <c r="BT1091" s="113"/>
      <c r="BU1091" s="113"/>
      <c r="BV1091" s="113"/>
      <c r="BW1091" s="113"/>
      <c r="BX1091" s="113"/>
      <c r="BY1091" s="113"/>
      <c r="BZ1091" s="113"/>
      <c r="CA1091" s="113"/>
      <c r="CB1091" s="113"/>
      <c r="CC1091" s="113"/>
      <c r="CD1091" s="113"/>
      <c r="CE1091" s="113"/>
      <c r="CF1091" s="113"/>
      <c r="CG1091" s="113"/>
      <c r="CH1091" s="113"/>
      <c r="CI1091" s="113"/>
      <c r="CJ1091" s="113"/>
      <c r="CK1091" s="113"/>
      <c r="CL1091" s="113"/>
      <c r="CM1091" s="113"/>
      <c r="CN1091" s="113"/>
      <c r="CO1091" s="113"/>
      <c r="CP1091" s="113"/>
      <c r="CQ1091" s="113"/>
      <c r="CR1091" s="113"/>
      <c r="CS1091" s="113"/>
      <c r="CT1091" s="113"/>
      <c r="CU1091" s="113"/>
      <c r="CV1091" s="113"/>
      <c r="CW1091" s="113"/>
      <c r="CX1091" s="113"/>
      <c r="CY1091" s="113"/>
      <c r="CZ1091" s="113"/>
      <c r="DA1091" s="113"/>
      <c r="DB1091" s="113"/>
      <c r="DC1091" s="113"/>
      <c r="DD1091" s="113"/>
      <c r="DE1091" s="113"/>
      <c r="DF1091" s="113"/>
      <c r="DG1091" s="113"/>
      <c r="DH1091" s="113"/>
      <c r="DI1091" s="113"/>
      <c r="DJ1091" s="113"/>
      <c r="DK1091" s="113"/>
      <c r="DL1091" s="113"/>
      <c r="DM1091" s="113"/>
      <c r="DN1091" s="113"/>
      <c r="DO1091" s="113"/>
      <c r="DP1091" s="113"/>
      <c r="DQ1091" s="113"/>
      <c r="DR1091" s="113"/>
      <c r="DS1091" s="113"/>
      <c r="DT1091" s="113"/>
      <c r="DU1091" s="113"/>
      <c r="DV1091" s="113"/>
      <c r="DW1091" s="113"/>
      <c r="DX1091" s="113"/>
      <c r="DY1091" s="113"/>
      <c r="DZ1091" s="113"/>
      <c r="EA1091" s="113"/>
      <c r="EB1091" s="113"/>
      <c r="EC1091" s="113"/>
      <c r="ED1091" s="113"/>
      <c r="EE1091" s="113"/>
      <c r="EF1091" s="113"/>
      <c r="EG1091" s="113"/>
      <c r="EH1091" s="113"/>
      <c r="EI1091" s="113"/>
      <c r="EJ1091" s="113"/>
      <c r="EK1091" s="113"/>
      <c r="EL1091" s="113"/>
      <c r="EM1091" s="113"/>
      <c r="EN1091" s="113"/>
      <c r="EO1091" s="113"/>
      <c r="EP1091" s="113"/>
      <c r="EQ1091" s="113"/>
      <c r="ER1091" s="113"/>
    </row>
    <row r="1092" spans="1:148">
      <c r="A1092" s="113"/>
      <c r="B1092" s="113"/>
      <c r="S1092" s="113"/>
      <c r="T1092" s="113"/>
      <c r="U1092" s="113"/>
      <c r="V1092" s="113"/>
      <c r="W1092" s="113"/>
      <c r="X1092" s="113"/>
      <c r="Y1092" s="113"/>
      <c r="Z1092" s="113"/>
      <c r="AA1092" s="113"/>
      <c r="AB1092" s="113"/>
      <c r="AC1092" s="113"/>
      <c r="AD1092" s="113"/>
      <c r="AE1092" s="113"/>
      <c r="AF1092" s="113"/>
      <c r="AG1092" s="113"/>
      <c r="AH1092" s="113"/>
      <c r="AI1092" s="113"/>
      <c r="AJ1092" s="113"/>
      <c r="AK1092" s="113"/>
      <c r="AL1092" s="113"/>
      <c r="AM1092" s="113"/>
      <c r="AN1092" s="113"/>
      <c r="AO1092" s="113"/>
      <c r="AP1092" s="113"/>
      <c r="AQ1092" s="113"/>
      <c r="AR1092" s="113"/>
      <c r="AS1092" s="113"/>
      <c r="AT1092" s="113"/>
      <c r="AU1092" s="113"/>
      <c r="AV1092" s="113"/>
      <c r="AW1092" s="113"/>
      <c r="AX1092" s="113"/>
      <c r="AY1092" s="113"/>
      <c r="AZ1092" s="113"/>
      <c r="BA1092" s="113"/>
      <c r="BB1092" s="113"/>
      <c r="BC1092" s="113"/>
      <c r="BD1092" s="113"/>
      <c r="BE1092" s="113"/>
      <c r="BF1092" s="113"/>
      <c r="BG1092" s="113"/>
      <c r="BH1092" s="113"/>
      <c r="BI1092" s="113"/>
      <c r="BJ1092" s="113"/>
      <c r="BK1092" s="113"/>
      <c r="BL1092" s="113"/>
      <c r="BM1092" s="113"/>
      <c r="BN1092" s="113"/>
      <c r="BO1092" s="113"/>
      <c r="BP1092" s="113"/>
      <c r="BQ1092" s="113"/>
      <c r="BR1092" s="113"/>
      <c r="BS1092" s="113"/>
      <c r="BT1092" s="113"/>
      <c r="BU1092" s="113"/>
      <c r="BV1092" s="113"/>
      <c r="BW1092" s="113"/>
      <c r="BX1092" s="113"/>
      <c r="BY1092" s="113"/>
      <c r="BZ1092" s="113"/>
      <c r="CA1092" s="113"/>
      <c r="CB1092" s="113"/>
      <c r="CC1092" s="113"/>
      <c r="CD1092" s="113"/>
      <c r="CE1092" s="113"/>
      <c r="CF1092" s="113"/>
      <c r="CG1092" s="113"/>
      <c r="CH1092" s="113"/>
      <c r="CI1092" s="113"/>
      <c r="CJ1092" s="113"/>
      <c r="CK1092" s="113"/>
      <c r="CL1092" s="113"/>
      <c r="CM1092" s="113"/>
      <c r="CN1092" s="113"/>
      <c r="CO1092" s="113"/>
      <c r="CP1092" s="113"/>
      <c r="CQ1092" s="113"/>
      <c r="CR1092" s="113"/>
      <c r="CS1092" s="113"/>
      <c r="CT1092" s="113"/>
      <c r="CU1092" s="113"/>
      <c r="CV1092" s="113"/>
      <c r="CW1092" s="113"/>
      <c r="CX1092" s="113"/>
      <c r="CY1092" s="113"/>
      <c r="CZ1092" s="113"/>
      <c r="DA1092" s="113"/>
      <c r="DB1092" s="113"/>
      <c r="DC1092" s="113"/>
      <c r="DD1092" s="113"/>
      <c r="DE1092" s="113"/>
      <c r="DF1092" s="113"/>
      <c r="DG1092" s="113"/>
      <c r="DH1092" s="113"/>
      <c r="DI1092" s="113"/>
      <c r="DJ1092" s="113"/>
      <c r="DK1092" s="113"/>
      <c r="DL1092" s="113"/>
      <c r="DM1092" s="113"/>
      <c r="DN1092" s="113"/>
      <c r="DO1092" s="113"/>
      <c r="DP1092" s="113"/>
      <c r="DQ1092" s="113"/>
      <c r="DR1092" s="113"/>
      <c r="DS1092" s="113"/>
      <c r="DT1092" s="113"/>
      <c r="DU1092" s="113"/>
      <c r="DV1092" s="113"/>
      <c r="DW1092" s="113"/>
      <c r="DX1092" s="113"/>
      <c r="DY1092" s="113"/>
      <c r="DZ1092" s="113"/>
      <c r="EA1092" s="113"/>
      <c r="EB1092" s="113"/>
      <c r="EC1092" s="113"/>
      <c r="ED1092" s="113"/>
      <c r="EE1092" s="113"/>
      <c r="EF1092" s="113"/>
      <c r="EG1092" s="113"/>
      <c r="EH1092" s="113"/>
      <c r="EI1092" s="113"/>
      <c r="EJ1092" s="113"/>
      <c r="EK1092" s="113"/>
      <c r="EL1092" s="113"/>
      <c r="EM1092" s="113"/>
      <c r="EN1092" s="113"/>
      <c r="EO1092" s="113"/>
      <c r="EP1092" s="113"/>
      <c r="EQ1092" s="113"/>
      <c r="ER1092" s="113"/>
    </row>
    <row r="1093" spans="1:148">
      <c r="A1093" s="113"/>
      <c r="B1093" s="113"/>
      <c r="S1093" s="113"/>
      <c r="T1093" s="113"/>
      <c r="U1093" s="113"/>
      <c r="V1093" s="113"/>
      <c r="W1093" s="113"/>
      <c r="X1093" s="113"/>
      <c r="Y1093" s="113"/>
      <c r="Z1093" s="113"/>
      <c r="AA1093" s="113"/>
      <c r="AB1093" s="113"/>
      <c r="AC1093" s="113"/>
      <c r="AD1093" s="113"/>
      <c r="AE1093" s="113"/>
      <c r="AF1093" s="113"/>
      <c r="AG1093" s="113"/>
      <c r="AH1093" s="113"/>
      <c r="AI1093" s="113"/>
      <c r="AJ1093" s="113"/>
      <c r="AK1093" s="113"/>
      <c r="AL1093" s="113"/>
      <c r="AM1093" s="113"/>
      <c r="AN1093" s="113"/>
      <c r="AO1093" s="113"/>
      <c r="AP1093" s="113"/>
      <c r="AQ1093" s="113"/>
      <c r="AR1093" s="113"/>
      <c r="AS1093" s="113"/>
      <c r="AT1093" s="113"/>
      <c r="AU1093" s="113"/>
      <c r="AV1093" s="113"/>
      <c r="AW1093" s="113"/>
      <c r="AX1093" s="113"/>
      <c r="AY1093" s="113"/>
      <c r="AZ1093" s="113"/>
      <c r="BA1093" s="113"/>
      <c r="BB1093" s="113"/>
      <c r="BC1093" s="113"/>
      <c r="BD1093" s="113"/>
      <c r="BE1093" s="113"/>
      <c r="BF1093" s="113"/>
      <c r="BG1093" s="113"/>
      <c r="BH1093" s="113"/>
      <c r="BI1093" s="113"/>
      <c r="BJ1093" s="113"/>
      <c r="BK1093" s="113"/>
      <c r="BL1093" s="113"/>
      <c r="BM1093" s="113"/>
      <c r="BN1093" s="113"/>
      <c r="BO1093" s="113"/>
      <c r="BP1093" s="113"/>
      <c r="BQ1093" s="113"/>
      <c r="BR1093" s="113"/>
      <c r="BS1093" s="113"/>
      <c r="BT1093" s="113"/>
      <c r="BU1093" s="113"/>
      <c r="BV1093" s="113"/>
      <c r="BW1093" s="113"/>
      <c r="BX1093" s="113"/>
      <c r="BY1093" s="113"/>
      <c r="BZ1093" s="113"/>
      <c r="CA1093" s="113"/>
      <c r="CB1093" s="113"/>
      <c r="CC1093" s="113"/>
      <c r="CD1093" s="113"/>
      <c r="CE1093" s="113"/>
      <c r="CF1093" s="113"/>
      <c r="CG1093" s="113"/>
      <c r="CH1093" s="113"/>
      <c r="CI1093" s="113"/>
      <c r="CJ1093" s="113"/>
      <c r="CK1093" s="113"/>
      <c r="CL1093" s="113"/>
      <c r="CM1093" s="113"/>
      <c r="CN1093" s="113"/>
      <c r="CO1093" s="113"/>
      <c r="CP1093" s="113"/>
      <c r="CQ1093" s="113"/>
      <c r="CR1093" s="113"/>
      <c r="CS1093" s="113"/>
      <c r="CT1093" s="113"/>
      <c r="CU1093" s="113"/>
      <c r="CV1093" s="113"/>
      <c r="CW1093" s="113"/>
      <c r="CX1093" s="113"/>
      <c r="CY1093" s="113"/>
      <c r="CZ1093" s="113"/>
      <c r="DA1093" s="113"/>
      <c r="DB1093" s="113"/>
      <c r="DC1093" s="113"/>
      <c r="DD1093" s="113"/>
      <c r="DE1093" s="113"/>
      <c r="DF1093" s="113"/>
      <c r="DG1093" s="113"/>
      <c r="DH1093" s="113"/>
      <c r="DI1093" s="113"/>
      <c r="DJ1093" s="113"/>
      <c r="DK1093" s="113"/>
      <c r="DL1093" s="113"/>
      <c r="DM1093" s="113"/>
      <c r="DN1093" s="113"/>
      <c r="DO1093" s="113"/>
      <c r="DP1093" s="113"/>
      <c r="DQ1093" s="113"/>
      <c r="DR1093" s="113"/>
      <c r="DS1093" s="113"/>
      <c r="DT1093" s="113"/>
      <c r="DU1093" s="113"/>
      <c r="DV1093" s="113"/>
      <c r="DW1093" s="113"/>
      <c r="DX1093" s="113"/>
      <c r="DY1093" s="113"/>
      <c r="DZ1093" s="113"/>
      <c r="EA1093" s="113"/>
      <c r="EB1093" s="113"/>
      <c r="EC1093" s="113"/>
      <c r="ED1093" s="113"/>
      <c r="EE1093" s="113"/>
      <c r="EF1093" s="113"/>
      <c r="EG1093" s="113"/>
      <c r="EH1093" s="113"/>
      <c r="EI1093" s="113"/>
      <c r="EJ1093" s="113"/>
      <c r="EK1093" s="113"/>
      <c r="EL1093" s="113"/>
      <c r="EM1093" s="113"/>
      <c r="EN1093" s="113"/>
      <c r="EO1093" s="113"/>
      <c r="EP1093" s="113"/>
      <c r="EQ1093" s="113"/>
      <c r="ER1093" s="113"/>
    </row>
    <row r="1094" spans="1:148">
      <c r="A1094" s="113"/>
      <c r="B1094" s="113"/>
      <c r="S1094" s="113"/>
      <c r="T1094" s="113"/>
      <c r="U1094" s="113"/>
      <c r="V1094" s="113"/>
      <c r="W1094" s="113"/>
      <c r="X1094" s="113"/>
      <c r="Y1094" s="113"/>
      <c r="Z1094" s="113"/>
      <c r="AA1094" s="113"/>
      <c r="AB1094" s="113"/>
      <c r="AC1094" s="113"/>
      <c r="AD1094" s="113"/>
      <c r="AE1094" s="113"/>
      <c r="AF1094" s="113"/>
      <c r="AG1094" s="113"/>
      <c r="AH1094" s="113"/>
      <c r="AI1094" s="113"/>
      <c r="AJ1094" s="113"/>
      <c r="AK1094" s="113"/>
      <c r="AL1094" s="113"/>
      <c r="AM1094" s="113"/>
      <c r="AN1094" s="113"/>
      <c r="AO1094" s="113"/>
      <c r="AP1094" s="113"/>
      <c r="AQ1094" s="113"/>
      <c r="AR1094" s="113"/>
      <c r="AS1094" s="113"/>
      <c r="AT1094" s="113"/>
      <c r="AU1094" s="113"/>
      <c r="AV1094" s="113"/>
      <c r="AW1094" s="113"/>
      <c r="AX1094" s="113"/>
      <c r="AY1094" s="113"/>
      <c r="AZ1094" s="113"/>
      <c r="BA1094" s="113"/>
      <c r="BB1094" s="113"/>
      <c r="BC1094" s="113"/>
      <c r="BD1094" s="113"/>
      <c r="BE1094" s="113"/>
      <c r="BF1094" s="113"/>
      <c r="BG1094" s="113"/>
      <c r="BH1094" s="113"/>
      <c r="BI1094" s="113"/>
      <c r="BJ1094" s="113"/>
      <c r="BK1094" s="113"/>
      <c r="BL1094" s="113"/>
      <c r="BM1094" s="113"/>
      <c r="BN1094" s="113"/>
      <c r="BO1094" s="113"/>
      <c r="BP1094" s="113"/>
      <c r="BQ1094" s="113"/>
      <c r="BR1094" s="113"/>
      <c r="BS1094" s="113"/>
      <c r="BT1094" s="113"/>
      <c r="BU1094" s="113"/>
      <c r="BV1094" s="113"/>
      <c r="BW1094" s="113"/>
      <c r="BX1094" s="113"/>
      <c r="BY1094" s="113"/>
      <c r="BZ1094" s="113"/>
      <c r="CA1094" s="113"/>
      <c r="CB1094" s="113"/>
      <c r="CC1094" s="113"/>
      <c r="CD1094" s="113"/>
      <c r="CE1094" s="113"/>
      <c r="CF1094" s="113"/>
      <c r="CG1094" s="113"/>
      <c r="CH1094" s="113"/>
      <c r="CI1094" s="113"/>
      <c r="CJ1094" s="113"/>
      <c r="CK1094" s="113"/>
      <c r="CL1094" s="113"/>
      <c r="CM1094" s="113"/>
      <c r="CN1094" s="113"/>
      <c r="CO1094" s="113"/>
      <c r="CP1094" s="113"/>
      <c r="CQ1094" s="113"/>
      <c r="CR1094" s="113"/>
      <c r="CS1094" s="113"/>
      <c r="CT1094" s="113"/>
      <c r="CU1094" s="113"/>
      <c r="CV1094" s="113"/>
      <c r="CW1094" s="113"/>
      <c r="CX1094" s="113"/>
      <c r="CY1094" s="113"/>
      <c r="CZ1094" s="113"/>
      <c r="DA1094" s="113"/>
      <c r="DB1094" s="113"/>
      <c r="DC1094" s="113"/>
      <c r="DD1094" s="113"/>
      <c r="DE1094" s="113"/>
      <c r="DF1094" s="113"/>
      <c r="DG1094" s="113"/>
      <c r="DH1094" s="113"/>
      <c r="DI1094" s="113"/>
      <c r="DJ1094" s="113"/>
      <c r="DK1094" s="113"/>
      <c r="DL1094" s="113"/>
      <c r="DM1094" s="113"/>
      <c r="DN1094" s="113"/>
      <c r="DO1094" s="113"/>
      <c r="DP1094" s="113"/>
      <c r="DQ1094" s="113"/>
      <c r="DR1094" s="113"/>
      <c r="DS1094" s="113"/>
      <c r="DT1094" s="113"/>
      <c r="DU1094" s="113"/>
      <c r="DV1094" s="113"/>
      <c r="DW1094" s="113"/>
      <c r="DX1094" s="113"/>
      <c r="DY1094" s="113"/>
      <c r="DZ1094" s="113"/>
      <c r="EA1094" s="113"/>
      <c r="EB1094" s="113"/>
      <c r="EC1094" s="113"/>
      <c r="ED1094" s="113"/>
      <c r="EE1094" s="113"/>
      <c r="EF1094" s="113"/>
      <c r="EG1094" s="113"/>
      <c r="EH1094" s="113"/>
      <c r="EI1094" s="113"/>
      <c r="EJ1094" s="113"/>
      <c r="EK1094" s="113"/>
      <c r="EL1094" s="113"/>
      <c r="EM1094" s="113"/>
      <c r="EN1094" s="113"/>
      <c r="EO1094" s="113"/>
      <c r="EP1094" s="113"/>
      <c r="EQ1094" s="113"/>
      <c r="ER1094" s="113"/>
    </row>
    <row r="1095" spans="1:148">
      <c r="A1095" s="113"/>
      <c r="B1095" s="113"/>
      <c r="S1095" s="113"/>
      <c r="T1095" s="113"/>
      <c r="U1095" s="113"/>
      <c r="V1095" s="113"/>
      <c r="W1095" s="113"/>
      <c r="X1095" s="113"/>
      <c r="Y1095" s="113"/>
      <c r="Z1095" s="113"/>
      <c r="AA1095" s="113"/>
      <c r="AB1095" s="113"/>
      <c r="AC1095" s="113"/>
      <c r="AD1095" s="113"/>
      <c r="AE1095" s="113"/>
      <c r="AF1095" s="113"/>
      <c r="AG1095" s="113"/>
      <c r="AH1095" s="113"/>
      <c r="AI1095" s="113"/>
      <c r="AJ1095" s="113"/>
      <c r="AK1095" s="113"/>
      <c r="AL1095" s="113"/>
      <c r="AM1095" s="113"/>
      <c r="AN1095" s="113"/>
      <c r="AO1095" s="113"/>
      <c r="AP1095" s="113"/>
      <c r="AQ1095" s="113"/>
      <c r="AR1095" s="113"/>
      <c r="AS1095" s="113"/>
      <c r="AT1095" s="113"/>
      <c r="AU1095" s="113"/>
      <c r="AV1095" s="113"/>
      <c r="AW1095" s="113"/>
      <c r="AX1095" s="113"/>
      <c r="AY1095" s="113"/>
      <c r="AZ1095" s="113"/>
      <c r="BA1095" s="113"/>
      <c r="BB1095" s="113"/>
      <c r="BC1095" s="113"/>
      <c r="BD1095" s="113"/>
      <c r="BE1095" s="113"/>
      <c r="BF1095" s="113"/>
      <c r="BG1095" s="113"/>
      <c r="BH1095" s="113"/>
      <c r="BI1095" s="113"/>
      <c r="BJ1095" s="113"/>
      <c r="BK1095" s="113"/>
      <c r="BL1095" s="113"/>
      <c r="BM1095" s="113"/>
      <c r="BN1095" s="113"/>
      <c r="BO1095" s="113"/>
      <c r="BP1095" s="113"/>
      <c r="BQ1095" s="113"/>
      <c r="BR1095" s="113"/>
      <c r="BS1095" s="113"/>
      <c r="BT1095" s="113"/>
      <c r="BU1095" s="113"/>
      <c r="BV1095" s="113"/>
      <c r="BW1095" s="113"/>
      <c r="BX1095" s="113"/>
      <c r="BY1095" s="113"/>
      <c r="BZ1095" s="113"/>
      <c r="CA1095" s="113"/>
      <c r="CB1095" s="113"/>
      <c r="CC1095" s="113"/>
      <c r="CD1095" s="113"/>
      <c r="CE1095" s="113"/>
      <c r="CF1095" s="113"/>
      <c r="CG1095" s="113"/>
      <c r="CH1095" s="113"/>
      <c r="CI1095" s="113"/>
      <c r="CJ1095" s="113"/>
      <c r="CK1095" s="113"/>
      <c r="CL1095" s="113"/>
      <c r="CM1095" s="113"/>
      <c r="CN1095" s="113"/>
      <c r="CO1095" s="113"/>
      <c r="CP1095" s="113"/>
      <c r="CQ1095" s="113"/>
      <c r="CR1095" s="113"/>
      <c r="CS1095" s="113"/>
      <c r="CT1095" s="113"/>
      <c r="CU1095" s="113"/>
      <c r="CV1095" s="113"/>
      <c r="CW1095" s="113"/>
      <c r="CX1095" s="113"/>
      <c r="CY1095" s="113"/>
      <c r="CZ1095" s="113"/>
      <c r="DA1095" s="113"/>
      <c r="DB1095" s="113"/>
      <c r="DC1095" s="113"/>
      <c r="DD1095" s="113"/>
      <c r="DE1095" s="113"/>
      <c r="DF1095" s="113"/>
      <c r="DG1095" s="113"/>
      <c r="DH1095" s="113"/>
      <c r="DI1095" s="113"/>
      <c r="DJ1095" s="113"/>
      <c r="DK1095" s="113"/>
      <c r="DL1095" s="113"/>
      <c r="DM1095" s="113"/>
      <c r="DN1095" s="113"/>
      <c r="DO1095" s="113"/>
      <c r="DP1095" s="113"/>
      <c r="DQ1095" s="113"/>
      <c r="DR1095" s="113"/>
      <c r="DS1095" s="113"/>
      <c r="DT1095" s="113"/>
      <c r="DU1095" s="113"/>
      <c r="DV1095" s="113"/>
      <c r="DW1095" s="113"/>
      <c r="DX1095" s="113"/>
      <c r="DY1095" s="113"/>
      <c r="DZ1095" s="113"/>
      <c r="EA1095" s="113"/>
      <c r="EB1095" s="113"/>
      <c r="EC1095" s="113"/>
      <c r="ED1095" s="113"/>
      <c r="EE1095" s="113"/>
      <c r="EF1095" s="113"/>
      <c r="EG1095" s="113"/>
      <c r="EH1095" s="113"/>
      <c r="EI1095" s="113"/>
      <c r="EJ1095" s="113"/>
      <c r="EK1095" s="113"/>
      <c r="EL1095" s="113"/>
      <c r="EM1095" s="113"/>
      <c r="EN1095" s="113"/>
      <c r="EO1095" s="113"/>
      <c r="EP1095" s="113"/>
      <c r="EQ1095" s="113"/>
      <c r="ER1095" s="113"/>
    </row>
    <row r="1096" spans="1:148">
      <c r="A1096" s="113"/>
      <c r="B1096" s="113"/>
      <c r="S1096" s="113"/>
      <c r="T1096" s="113"/>
      <c r="U1096" s="113"/>
      <c r="V1096" s="113"/>
      <c r="W1096" s="113"/>
      <c r="X1096" s="113"/>
      <c r="Y1096" s="113"/>
      <c r="Z1096" s="113"/>
      <c r="AA1096" s="113"/>
      <c r="AB1096" s="113"/>
      <c r="AC1096" s="113"/>
      <c r="AD1096" s="113"/>
      <c r="AE1096" s="113"/>
      <c r="AF1096" s="113"/>
      <c r="AG1096" s="113"/>
      <c r="AH1096" s="113"/>
      <c r="AI1096" s="113"/>
      <c r="AJ1096" s="113"/>
      <c r="AK1096" s="113"/>
      <c r="AL1096" s="113"/>
      <c r="AM1096" s="113"/>
      <c r="AN1096" s="113"/>
      <c r="AO1096" s="113"/>
      <c r="AP1096" s="113"/>
      <c r="AQ1096" s="113"/>
      <c r="AR1096" s="113"/>
      <c r="AS1096" s="113"/>
      <c r="AT1096" s="113"/>
      <c r="AU1096" s="113"/>
      <c r="AV1096" s="113"/>
      <c r="AW1096" s="113"/>
      <c r="AX1096" s="113"/>
      <c r="AY1096" s="113"/>
      <c r="AZ1096" s="113"/>
      <c r="BA1096" s="113"/>
      <c r="BB1096" s="113"/>
      <c r="BC1096" s="113"/>
      <c r="BD1096" s="113"/>
      <c r="BE1096" s="113"/>
      <c r="BF1096" s="113"/>
      <c r="BG1096" s="113"/>
      <c r="BH1096" s="113"/>
      <c r="BI1096" s="113"/>
      <c r="BJ1096" s="113"/>
      <c r="BK1096" s="113"/>
      <c r="BL1096" s="113"/>
      <c r="BM1096" s="113"/>
      <c r="BN1096" s="113"/>
      <c r="BO1096" s="113"/>
      <c r="BP1096" s="113"/>
      <c r="BQ1096" s="113"/>
      <c r="BR1096" s="113"/>
      <c r="BS1096" s="113"/>
      <c r="BT1096" s="113"/>
      <c r="BU1096" s="113"/>
      <c r="BV1096" s="113"/>
      <c r="BW1096" s="113"/>
      <c r="BX1096" s="113"/>
      <c r="BY1096" s="113"/>
      <c r="BZ1096" s="113"/>
      <c r="CA1096" s="113"/>
      <c r="CB1096" s="113"/>
      <c r="CC1096" s="113"/>
      <c r="CD1096" s="113"/>
      <c r="CE1096" s="113"/>
      <c r="CF1096" s="113"/>
      <c r="CG1096" s="113"/>
      <c r="CH1096" s="113"/>
      <c r="CI1096" s="113"/>
      <c r="CJ1096" s="113"/>
      <c r="CK1096" s="113"/>
      <c r="CL1096" s="113"/>
      <c r="CM1096" s="113"/>
      <c r="CN1096" s="113"/>
      <c r="CO1096" s="113"/>
      <c r="CP1096" s="113"/>
      <c r="CQ1096" s="113"/>
      <c r="CR1096" s="113"/>
      <c r="CS1096" s="113"/>
      <c r="CT1096" s="113"/>
      <c r="CU1096" s="113"/>
      <c r="CV1096" s="113"/>
      <c r="CW1096" s="113"/>
      <c r="CX1096" s="113"/>
      <c r="CY1096" s="113"/>
      <c r="CZ1096" s="113"/>
      <c r="DA1096" s="113"/>
      <c r="DB1096" s="113"/>
      <c r="DC1096" s="113"/>
      <c r="DD1096" s="113"/>
      <c r="DE1096" s="113"/>
      <c r="DF1096" s="113"/>
      <c r="DG1096" s="113"/>
      <c r="DH1096" s="113"/>
      <c r="DI1096" s="113"/>
      <c r="DJ1096" s="113"/>
      <c r="DK1096" s="113"/>
      <c r="DL1096" s="113"/>
      <c r="DM1096" s="113"/>
      <c r="DN1096" s="113"/>
      <c r="DO1096" s="113"/>
      <c r="DP1096" s="113"/>
      <c r="DQ1096" s="113"/>
      <c r="DR1096" s="113"/>
      <c r="DS1096" s="113"/>
      <c r="DT1096" s="113"/>
      <c r="DU1096" s="113"/>
      <c r="DV1096" s="113"/>
      <c r="DW1096" s="113"/>
      <c r="DX1096" s="113"/>
      <c r="DY1096" s="113"/>
      <c r="DZ1096" s="113"/>
      <c r="EA1096" s="113"/>
      <c r="EB1096" s="113"/>
      <c r="EC1096" s="113"/>
      <c r="ED1096" s="113"/>
      <c r="EE1096" s="113"/>
      <c r="EF1096" s="113"/>
      <c r="EG1096" s="113"/>
      <c r="EH1096" s="113"/>
      <c r="EI1096" s="113"/>
      <c r="EJ1096" s="113"/>
      <c r="EK1096" s="113"/>
      <c r="EL1096" s="113"/>
      <c r="EM1096" s="113"/>
      <c r="EN1096" s="113"/>
      <c r="EO1096" s="113"/>
      <c r="EP1096" s="113"/>
      <c r="EQ1096" s="113"/>
      <c r="ER1096" s="113"/>
    </row>
    <row r="1097" spans="1:148">
      <c r="A1097" s="113"/>
      <c r="B1097" s="113"/>
      <c r="S1097" s="113"/>
      <c r="T1097" s="113"/>
      <c r="U1097" s="113"/>
      <c r="V1097" s="113"/>
      <c r="W1097" s="113"/>
      <c r="X1097" s="113"/>
      <c r="Y1097" s="113"/>
      <c r="Z1097" s="113"/>
      <c r="AA1097" s="113"/>
      <c r="AB1097" s="113"/>
      <c r="AC1097" s="113"/>
      <c r="AD1097" s="113"/>
      <c r="AE1097" s="113"/>
      <c r="AF1097" s="113"/>
      <c r="AG1097" s="113"/>
      <c r="AH1097" s="113"/>
      <c r="AI1097" s="113"/>
      <c r="AJ1097" s="113"/>
      <c r="AK1097" s="113"/>
      <c r="AL1097" s="113"/>
      <c r="AM1097" s="113"/>
      <c r="AN1097" s="113"/>
      <c r="AO1097" s="113"/>
      <c r="AP1097" s="113"/>
      <c r="AQ1097" s="113"/>
      <c r="AR1097" s="113"/>
      <c r="AS1097" s="113"/>
      <c r="AT1097" s="113"/>
      <c r="AU1097" s="113"/>
      <c r="AV1097" s="113"/>
      <c r="AW1097" s="113"/>
      <c r="AX1097" s="113"/>
      <c r="AY1097" s="113"/>
      <c r="AZ1097" s="113"/>
      <c r="BA1097" s="113"/>
      <c r="BB1097" s="113"/>
      <c r="BC1097" s="113"/>
      <c r="BD1097" s="113"/>
      <c r="BE1097" s="113"/>
      <c r="BF1097" s="113"/>
      <c r="BG1097" s="113"/>
      <c r="BH1097" s="113"/>
      <c r="BI1097" s="113"/>
      <c r="BJ1097" s="113"/>
      <c r="BK1097" s="113"/>
      <c r="BL1097" s="113"/>
      <c r="BM1097" s="113"/>
      <c r="BN1097" s="113"/>
      <c r="BO1097" s="113"/>
      <c r="BP1097" s="113"/>
      <c r="BQ1097" s="113"/>
      <c r="BR1097" s="113"/>
      <c r="BS1097" s="113"/>
      <c r="BT1097" s="113"/>
      <c r="BU1097" s="113"/>
      <c r="BV1097" s="113"/>
      <c r="BW1097" s="113"/>
      <c r="BX1097" s="113"/>
      <c r="BY1097" s="113"/>
      <c r="BZ1097" s="113"/>
      <c r="CA1097" s="113"/>
      <c r="CB1097" s="113"/>
      <c r="CC1097" s="113"/>
      <c r="CD1097" s="113"/>
      <c r="CE1097" s="113"/>
      <c r="CF1097" s="113"/>
      <c r="CG1097" s="113"/>
      <c r="CH1097" s="113"/>
      <c r="CI1097" s="113"/>
      <c r="CJ1097" s="113"/>
      <c r="CK1097" s="113"/>
      <c r="CL1097" s="113"/>
      <c r="CM1097" s="113"/>
      <c r="CN1097" s="113"/>
      <c r="CO1097" s="113"/>
      <c r="CP1097" s="113"/>
      <c r="CQ1097" s="113"/>
      <c r="CR1097" s="113"/>
      <c r="CS1097" s="113"/>
      <c r="CT1097" s="113"/>
      <c r="CU1097" s="113"/>
      <c r="CV1097" s="113"/>
      <c r="CW1097" s="113"/>
      <c r="CX1097" s="113"/>
      <c r="CY1097" s="113"/>
      <c r="CZ1097" s="113"/>
      <c r="DA1097" s="113"/>
      <c r="DB1097" s="113"/>
      <c r="DC1097" s="113"/>
      <c r="DD1097" s="113"/>
      <c r="DE1097" s="113"/>
      <c r="DF1097" s="113"/>
      <c r="DG1097" s="113"/>
      <c r="DH1097" s="113"/>
      <c r="DI1097" s="113"/>
      <c r="DJ1097" s="113"/>
      <c r="DK1097" s="113"/>
      <c r="DL1097" s="113"/>
      <c r="DM1097" s="113"/>
      <c r="DN1097" s="113"/>
      <c r="DO1097" s="113"/>
      <c r="DP1097" s="113"/>
      <c r="DQ1097" s="113"/>
      <c r="DR1097" s="113"/>
      <c r="DS1097" s="113"/>
      <c r="DT1097" s="113"/>
      <c r="DU1097" s="113"/>
      <c r="DV1097" s="113"/>
      <c r="DW1097" s="113"/>
      <c r="DX1097" s="113"/>
      <c r="DY1097" s="113"/>
      <c r="DZ1097" s="113"/>
      <c r="EA1097" s="113"/>
      <c r="EB1097" s="113"/>
      <c r="EC1097" s="113"/>
      <c r="ED1097" s="113"/>
      <c r="EE1097" s="113"/>
      <c r="EF1097" s="113"/>
      <c r="EG1097" s="113"/>
      <c r="EH1097" s="113"/>
      <c r="EI1097" s="113"/>
      <c r="EJ1097" s="113"/>
      <c r="EK1097" s="113"/>
      <c r="EL1097" s="113"/>
      <c r="EM1097" s="113"/>
      <c r="EN1097" s="113"/>
      <c r="EO1097" s="113"/>
      <c r="EP1097" s="113"/>
      <c r="EQ1097" s="113"/>
      <c r="ER1097" s="113"/>
    </row>
    <row r="1098" spans="1:148">
      <c r="A1098" s="113"/>
      <c r="B1098" s="113"/>
      <c r="S1098" s="113"/>
      <c r="T1098" s="113"/>
      <c r="U1098" s="113"/>
      <c r="V1098" s="113"/>
      <c r="W1098" s="113"/>
      <c r="X1098" s="113"/>
      <c r="Y1098" s="113"/>
      <c r="Z1098" s="113"/>
      <c r="AA1098" s="113"/>
      <c r="AB1098" s="113"/>
      <c r="AC1098" s="113"/>
      <c r="AD1098" s="113"/>
      <c r="AE1098" s="113"/>
      <c r="AF1098" s="113"/>
      <c r="AG1098" s="113"/>
      <c r="AH1098" s="113"/>
      <c r="AI1098" s="113"/>
      <c r="AJ1098" s="113"/>
      <c r="AK1098" s="113"/>
      <c r="AL1098" s="113"/>
      <c r="AM1098" s="113"/>
      <c r="AN1098" s="113"/>
      <c r="AO1098" s="113"/>
      <c r="AP1098" s="113"/>
      <c r="AQ1098" s="113"/>
      <c r="AR1098" s="113"/>
      <c r="AS1098" s="113"/>
      <c r="AT1098" s="113"/>
      <c r="AU1098" s="113"/>
      <c r="AV1098" s="113"/>
      <c r="AW1098" s="113"/>
      <c r="AX1098" s="113"/>
      <c r="AY1098" s="113"/>
      <c r="AZ1098" s="113"/>
      <c r="BA1098" s="113"/>
      <c r="BB1098" s="113"/>
      <c r="BC1098" s="113"/>
      <c r="BD1098" s="113"/>
      <c r="BE1098" s="113"/>
      <c r="BF1098" s="113"/>
      <c r="BG1098" s="113"/>
      <c r="BH1098" s="113"/>
      <c r="BI1098" s="113"/>
      <c r="BJ1098" s="113"/>
      <c r="BK1098" s="113"/>
      <c r="BL1098" s="113"/>
      <c r="BM1098" s="113"/>
      <c r="BN1098" s="113"/>
      <c r="BO1098" s="113"/>
      <c r="BP1098" s="113"/>
      <c r="BQ1098" s="113"/>
      <c r="BR1098" s="113"/>
      <c r="BS1098" s="113"/>
      <c r="BT1098" s="113"/>
      <c r="BU1098" s="113"/>
      <c r="BV1098" s="113"/>
      <c r="BW1098" s="113"/>
      <c r="BX1098" s="113"/>
      <c r="BY1098" s="113"/>
      <c r="BZ1098" s="113"/>
      <c r="CA1098" s="113"/>
      <c r="CB1098" s="113"/>
      <c r="CC1098" s="113"/>
      <c r="CD1098" s="113"/>
      <c r="CE1098" s="113"/>
      <c r="CF1098" s="113"/>
      <c r="CG1098" s="113"/>
      <c r="CH1098" s="113"/>
      <c r="CI1098" s="113"/>
      <c r="CJ1098" s="113"/>
      <c r="CK1098" s="113"/>
      <c r="CL1098" s="113"/>
      <c r="CM1098" s="113"/>
      <c r="CN1098" s="113"/>
      <c r="CO1098" s="113"/>
      <c r="CP1098" s="113"/>
      <c r="CQ1098" s="113"/>
      <c r="CR1098" s="113"/>
      <c r="CS1098" s="113"/>
      <c r="CT1098" s="113"/>
      <c r="CU1098" s="113"/>
      <c r="CV1098" s="113"/>
      <c r="CW1098" s="113"/>
      <c r="CX1098" s="113"/>
      <c r="CY1098" s="113"/>
      <c r="CZ1098" s="113"/>
      <c r="DA1098" s="113"/>
      <c r="DB1098" s="113"/>
      <c r="DC1098" s="113"/>
      <c r="DD1098" s="113"/>
      <c r="DE1098" s="113"/>
      <c r="DF1098" s="113"/>
      <c r="DG1098" s="113"/>
      <c r="DH1098" s="113"/>
      <c r="DI1098" s="113"/>
      <c r="DJ1098" s="113"/>
      <c r="DK1098" s="113"/>
      <c r="DL1098" s="113"/>
      <c r="DM1098" s="113"/>
      <c r="DN1098" s="113"/>
      <c r="DO1098" s="113"/>
      <c r="DP1098" s="113"/>
      <c r="DQ1098" s="113"/>
      <c r="DR1098" s="113"/>
      <c r="DS1098" s="113"/>
      <c r="DT1098" s="113"/>
      <c r="DU1098" s="113"/>
      <c r="DV1098" s="113"/>
      <c r="DW1098" s="113"/>
      <c r="DX1098" s="113"/>
      <c r="DY1098" s="113"/>
      <c r="DZ1098" s="113"/>
      <c r="EA1098" s="113"/>
      <c r="EB1098" s="113"/>
      <c r="EC1098" s="113"/>
      <c r="ED1098" s="113"/>
      <c r="EE1098" s="113"/>
      <c r="EF1098" s="113"/>
      <c r="EG1098" s="113"/>
      <c r="EH1098" s="113"/>
      <c r="EI1098" s="113"/>
      <c r="EJ1098" s="113"/>
      <c r="EK1098" s="113"/>
      <c r="EL1098" s="113"/>
      <c r="EM1098" s="113"/>
      <c r="EN1098" s="113"/>
      <c r="EO1098" s="113"/>
      <c r="EP1098" s="113"/>
      <c r="EQ1098" s="113"/>
      <c r="ER1098" s="113"/>
    </row>
    <row r="1099" spans="1:148">
      <c r="A1099" s="113"/>
      <c r="B1099" s="113"/>
      <c r="S1099" s="113"/>
      <c r="T1099" s="113"/>
      <c r="U1099" s="113"/>
      <c r="V1099" s="113"/>
      <c r="W1099" s="113"/>
      <c r="X1099" s="113"/>
      <c r="Y1099" s="113"/>
      <c r="Z1099" s="113"/>
      <c r="AA1099" s="113"/>
      <c r="AB1099" s="113"/>
      <c r="AC1099" s="113"/>
      <c r="AD1099" s="113"/>
      <c r="AE1099" s="113"/>
      <c r="AF1099" s="113"/>
      <c r="AG1099" s="113"/>
      <c r="AH1099" s="113"/>
      <c r="AI1099" s="113"/>
      <c r="AJ1099" s="113"/>
      <c r="AK1099" s="113"/>
      <c r="AL1099" s="113"/>
      <c r="AM1099" s="113"/>
      <c r="AN1099" s="113"/>
      <c r="AO1099" s="113"/>
      <c r="AP1099" s="113"/>
      <c r="AQ1099" s="113"/>
      <c r="AR1099" s="113"/>
      <c r="AS1099" s="113"/>
      <c r="AT1099" s="113"/>
      <c r="AU1099" s="113"/>
      <c r="AV1099" s="113"/>
      <c r="AW1099" s="113"/>
      <c r="AX1099" s="113"/>
      <c r="AY1099" s="113"/>
      <c r="AZ1099" s="113"/>
      <c r="BA1099" s="113"/>
      <c r="BB1099" s="113"/>
      <c r="BC1099" s="113"/>
      <c r="BD1099" s="113"/>
      <c r="BE1099" s="113"/>
      <c r="BF1099" s="113"/>
      <c r="BG1099" s="113"/>
      <c r="BH1099" s="113"/>
      <c r="BI1099" s="113"/>
      <c r="BJ1099" s="113"/>
      <c r="BK1099" s="113"/>
      <c r="BL1099" s="113"/>
      <c r="BM1099" s="113"/>
      <c r="BN1099" s="113"/>
      <c r="BO1099" s="113"/>
      <c r="BP1099" s="113"/>
      <c r="BQ1099" s="113"/>
      <c r="BR1099" s="113"/>
      <c r="BS1099" s="113"/>
      <c r="BT1099" s="113"/>
      <c r="BU1099" s="113"/>
      <c r="BV1099" s="113"/>
      <c r="BW1099" s="113"/>
      <c r="BX1099" s="113"/>
      <c r="BY1099" s="113"/>
      <c r="BZ1099" s="113"/>
      <c r="CA1099" s="113"/>
      <c r="CB1099" s="113"/>
      <c r="CC1099" s="113"/>
      <c r="CD1099" s="113"/>
      <c r="CE1099" s="113"/>
      <c r="CF1099" s="113"/>
      <c r="CG1099" s="113"/>
      <c r="CH1099" s="113"/>
      <c r="CI1099" s="113"/>
      <c r="CJ1099" s="113"/>
      <c r="CK1099" s="113"/>
      <c r="CL1099" s="113"/>
      <c r="CM1099" s="113"/>
      <c r="CN1099" s="113"/>
      <c r="CO1099" s="113"/>
      <c r="CP1099" s="113"/>
      <c r="CQ1099" s="113"/>
      <c r="CR1099" s="113"/>
      <c r="CS1099" s="113"/>
      <c r="CT1099" s="113"/>
      <c r="CU1099" s="113"/>
      <c r="CV1099" s="113"/>
      <c r="CW1099" s="113"/>
      <c r="CX1099" s="113"/>
      <c r="CY1099" s="113"/>
      <c r="CZ1099" s="113"/>
      <c r="DA1099" s="113"/>
      <c r="DB1099" s="113"/>
      <c r="DC1099" s="113"/>
      <c r="DD1099" s="113"/>
      <c r="DE1099" s="113"/>
      <c r="DF1099" s="113"/>
      <c r="DG1099" s="113"/>
      <c r="DH1099" s="113"/>
      <c r="DI1099" s="113"/>
      <c r="DJ1099" s="113"/>
      <c r="DK1099" s="113"/>
      <c r="DL1099" s="113"/>
      <c r="DM1099" s="113"/>
      <c r="DN1099" s="113"/>
      <c r="DO1099" s="113"/>
      <c r="DP1099" s="113"/>
      <c r="DQ1099" s="113"/>
      <c r="DR1099" s="113"/>
      <c r="DS1099" s="113"/>
      <c r="DT1099" s="113"/>
      <c r="DU1099" s="113"/>
      <c r="DV1099" s="113"/>
      <c r="DW1099" s="113"/>
      <c r="DX1099" s="113"/>
      <c r="DY1099" s="113"/>
      <c r="DZ1099" s="113"/>
      <c r="EA1099" s="113"/>
      <c r="EB1099" s="113"/>
      <c r="EC1099" s="113"/>
      <c r="ED1099" s="113"/>
      <c r="EE1099" s="113"/>
      <c r="EF1099" s="113"/>
      <c r="EG1099" s="113"/>
      <c r="EH1099" s="113"/>
      <c r="EI1099" s="113"/>
      <c r="EJ1099" s="113"/>
      <c r="EK1099" s="113"/>
      <c r="EL1099" s="113"/>
      <c r="EM1099" s="113"/>
      <c r="EN1099" s="113"/>
      <c r="EO1099" s="113"/>
      <c r="EP1099" s="113"/>
      <c r="EQ1099" s="113"/>
      <c r="ER1099" s="113"/>
    </row>
    <row r="1100" spans="1:148">
      <c r="A1100" s="113"/>
      <c r="B1100" s="113"/>
      <c r="S1100" s="113"/>
      <c r="T1100" s="113"/>
      <c r="U1100" s="113"/>
      <c r="V1100" s="113"/>
      <c r="W1100" s="113"/>
      <c r="X1100" s="113"/>
      <c r="Y1100" s="113"/>
      <c r="Z1100" s="113"/>
      <c r="AA1100" s="113"/>
      <c r="AB1100" s="113"/>
      <c r="AC1100" s="113"/>
      <c r="AD1100" s="113"/>
      <c r="AE1100" s="113"/>
      <c r="AF1100" s="113"/>
      <c r="AG1100" s="113"/>
      <c r="AH1100" s="113"/>
      <c r="AI1100" s="113"/>
      <c r="AJ1100" s="113"/>
      <c r="AK1100" s="113"/>
      <c r="AL1100" s="113"/>
      <c r="AM1100" s="113"/>
      <c r="AN1100" s="113"/>
      <c r="AO1100" s="113"/>
      <c r="AP1100" s="113"/>
      <c r="AQ1100" s="113"/>
      <c r="AR1100" s="113"/>
      <c r="AS1100" s="113"/>
      <c r="AT1100" s="113"/>
      <c r="AU1100" s="113"/>
      <c r="AV1100" s="113"/>
      <c r="AW1100" s="113"/>
      <c r="AX1100" s="113"/>
      <c r="AY1100" s="113"/>
      <c r="AZ1100" s="113"/>
      <c r="BA1100" s="113"/>
      <c r="BB1100" s="113"/>
      <c r="BC1100" s="113"/>
      <c r="BD1100" s="113"/>
      <c r="BE1100" s="113"/>
      <c r="BF1100" s="113"/>
      <c r="BG1100" s="113"/>
      <c r="BH1100" s="113"/>
      <c r="BI1100" s="113"/>
      <c r="BJ1100" s="113"/>
      <c r="BK1100" s="113"/>
      <c r="BL1100" s="113"/>
      <c r="BM1100" s="113"/>
      <c r="BN1100" s="113"/>
      <c r="BO1100" s="113"/>
      <c r="BP1100" s="113"/>
      <c r="BQ1100" s="113"/>
      <c r="BR1100" s="113"/>
      <c r="BS1100" s="113"/>
      <c r="BT1100" s="113"/>
      <c r="BU1100" s="113"/>
      <c r="BV1100" s="113"/>
      <c r="BW1100" s="113"/>
      <c r="BX1100" s="113"/>
      <c r="BY1100" s="113"/>
      <c r="BZ1100" s="113"/>
      <c r="CA1100" s="113"/>
      <c r="CB1100" s="113"/>
      <c r="CC1100" s="113"/>
      <c r="CD1100" s="113"/>
      <c r="CE1100" s="113"/>
      <c r="CF1100" s="113"/>
      <c r="CG1100" s="113"/>
      <c r="CH1100" s="113"/>
      <c r="CI1100" s="113"/>
      <c r="CJ1100" s="113"/>
      <c r="CK1100" s="113"/>
      <c r="CL1100" s="113"/>
      <c r="CM1100" s="113"/>
      <c r="CN1100" s="113"/>
      <c r="CO1100" s="113"/>
      <c r="CP1100" s="113"/>
      <c r="CQ1100" s="113"/>
      <c r="CR1100" s="113"/>
      <c r="CS1100" s="113"/>
      <c r="CT1100" s="113"/>
      <c r="CU1100" s="113"/>
      <c r="CV1100" s="113"/>
      <c r="CW1100" s="113"/>
      <c r="CX1100" s="113"/>
      <c r="CY1100" s="113"/>
      <c r="CZ1100" s="113"/>
      <c r="DA1100" s="113"/>
      <c r="DB1100" s="113"/>
      <c r="DC1100" s="113"/>
      <c r="DD1100" s="113"/>
      <c r="DE1100" s="113"/>
      <c r="DF1100" s="113"/>
      <c r="DG1100" s="113"/>
      <c r="DH1100" s="113"/>
      <c r="DI1100" s="113"/>
      <c r="DJ1100" s="113"/>
      <c r="DK1100" s="113"/>
      <c r="DL1100" s="113"/>
      <c r="DM1100" s="113"/>
      <c r="DN1100" s="113"/>
      <c r="DO1100" s="113"/>
      <c r="DP1100" s="113"/>
      <c r="DQ1100" s="113"/>
      <c r="DR1100" s="113"/>
      <c r="DS1100" s="113"/>
      <c r="DT1100" s="113"/>
      <c r="DU1100" s="113"/>
      <c r="DV1100" s="113"/>
      <c r="DW1100" s="113"/>
      <c r="DX1100" s="113"/>
      <c r="DY1100" s="113"/>
      <c r="DZ1100" s="113"/>
      <c r="EA1100" s="113"/>
      <c r="EB1100" s="113"/>
      <c r="EC1100" s="113"/>
      <c r="ED1100" s="113"/>
      <c r="EE1100" s="113"/>
      <c r="EF1100" s="113"/>
      <c r="EG1100" s="113"/>
      <c r="EH1100" s="113"/>
      <c r="EI1100" s="113"/>
      <c r="EJ1100" s="113"/>
      <c r="EK1100" s="113"/>
      <c r="EL1100" s="113"/>
      <c r="EM1100" s="113"/>
      <c r="EN1100" s="113"/>
      <c r="EO1100" s="113"/>
      <c r="EP1100" s="113"/>
      <c r="EQ1100" s="113"/>
      <c r="ER1100" s="113"/>
    </row>
    <row r="1101" spans="1:148">
      <c r="A1101" s="113"/>
      <c r="B1101" s="113"/>
      <c r="S1101" s="113"/>
      <c r="T1101" s="113"/>
      <c r="U1101" s="113"/>
      <c r="V1101" s="113"/>
      <c r="W1101" s="113"/>
      <c r="X1101" s="113"/>
      <c r="Y1101" s="113"/>
      <c r="Z1101" s="113"/>
      <c r="AA1101" s="113"/>
      <c r="AB1101" s="113"/>
      <c r="AC1101" s="113"/>
      <c r="AD1101" s="113"/>
      <c r="AE1101" s="113"/>
      <c r="AF1101" s="113"/>
      <c r="AG1101" s="113"/>
      <c r="AH1101" s="113"/>
      <c r="AI1101" s="113"/>
      <c r="AJ1101" s="113"/>
      <c r="AK1101" s="113"/>
      <c r="AL1101" s="113"/>
      <c r="AM1101" s="113"/>
      <c r="AN1101" s="113"/>
      <c r="AO1101" s="113"/>
      <c r="AP1101" s="113"/>
      <c r="AQ1101" s="113"/>
      <c r="AR1101" s="113"/>
      <c r="AS1101" s="113"/>
      <c r="AT1101" s="113"/>
      <c r="AU1101" s="113"/>
      <c r="AV1101" s="113"/>
      <c r="AW1101" s="113"/>
      <c r="AX1101" s="113"/>
      <c r="AY1101" s="113"/>
      <c r="AZ1101" s="113"/>
      <c r="BA1101" s="113"/>
      <c r="BB1101" s="113"/>
      <c r="BC1101" s="113"/>
      <c r="BD1101" s="113"/>
      <c r="BE1101" s="113"/>
      <c r="BF1101" s="113"/>
      <c r="BG1101" s="113"/>
      <c r="BH1101" s="113"/>
      <c r="BI1101" s="113"/>
      <c r="BJ1101" s="113"/>
      <c r="BK1101" s="113"/>
      <c r="BL1101" s="113"/>
      <c r="BM1101" s="113"/>
      <c r="BN1101" s="113"/>
      <c r="BO1101" s="113"/>
      <c r="BP1101" s="113"/>
      <c r="BQ1101" s="113"/>
      <c r="BR1101" s="113"/>
      <c r="BS1101" s="113"/>
      <c r="BT1101" s="113"/>
      <c r="BU1101" s="113"/>
      <c r="BV1101" s="113"/>
      <c r="BW1101" s="113"/>
      <c r="BX1101" s="113"/>
      <c r="BY1101" s="113"/>
      <c r="BZ1101" s="113"/>
      <c r="CA1101" s="113"/>
      <c r="CB1101" s="113"/>
      <c r="CC1101" s="113"/>
      <c r="CD1101" s="113"/>
      <c r="CE1101" s="113"/>
      <c r="CF1101" s="113"/>
      <c r="CG1101" s="113"/>
      <c r="CH1101" s="113"/>
      <c r="CI1101" s="113"/>
      <c r="CJ1101" s="113"/>
      <c r="CK1101" s="113"/>
      <c r="CL1101" s="113"/>
      <c r="CM1101" s="113"/>
      <c r="CN1101" s="113"/>
      <c r="CO1101" s="113"/>
      <c r="CP1101" s="113"/>
      <c r="CQ1101" s="113"/>
      <c r="CR1101" s="113"/>
      <c r="CS1101" s="113"/>
      <c r="CT1101" s="113"/>
      <c r="CU1101" s="113"/>
      <c r="CV1101" s="113"/>
      <c r="CW1101" s="113"/>
      <c r="CX1101" s="113"/>
      <c r="CY1101" s="113"/>
      <c r="CZ1101" s="113"/>
      <c r="DA1101" s="113"/>
      <c r="DB1101" s="113"/>
      <c r="DC1101" s="113"/>
      <c r="DD1101" s="113"/>
      <c r="DE1101" s="113"/>
      <c r="DF1101" s="113"/>
      <c r="DG1101" s="113"/>
      <c r="DH1101" s="113"/>
      <c r="DI1101" s="113"/>
      <c r="DJ1101" s="113"/>
      <c r="DK1101" s="113"/>
      <c r="DL1101" s="113"/>
      <c r="DM1101" s="113"/>
      <c r="DN1101" s="113"/>
      <c r="DO1101" s="113"/>
      <c r="DP1101" s="113"/>
      <c r="DQ1101" s="113"/>
      <c r="DR1101" s="113"/>
      <c r="DS1101" s="113"/>
      <c r="DT1101" s="113"/>
      <c r="DU1101" s="113"/>
      <c r="DV1101" s="113"/>
      <c r="DW1101" s="113"/>
      <c r="DX1101" s="113"/>
      <c r="DY1101" s="113"/>
      <c r="DZ1101" s="113"/>
      <c r="EA1101" s="113"/>
      <c r="EB1101" s="113"/>
      <c r="EC1101" s="113"/>
      <c r="ED1101" s="113"/>
      <c r="EE1101" s="113"/>
      <c r="EF1101" s="113"/>
      <c r="EG1101" s="113"/>
      <c r="EH1101" s="113"/>
      <c r="EI1101" s="113"/>
      <c r="EJ1101" s="113"/>
      <c r="EK1101" s="113"/>
      <c r="EL1101" s="113"/>
      <c r="EM1101" s="113"/>
      <c r="EN1101" s="113"/>
      <c r="EO1101" s="113"/>
      <c r="EP1101" s="113"/>
      <c r="EQ1101" s="113"/>
      <c r="ER1101" s="113"/>
    </row>
    <row r="1102" spans="1:148">
      <c r="A1102" s="113"/>
      <c r="B1102" s="113"/>
      <c r="S1102" s="113"/>
      <c r="T1102" s="113"/>
      <c r="U1102" s="113"/>
      <c r="V1102" s="113"/>
      <c r="W1102" s="113"/>
      <c r="X1102" s="113"/>
      <c r="Y1102" s="113"/>
      <c r="Z1102" s="113"/>
      <c r="AA1102" s="113"/>
      <c r="AB1102" s="113"/>
      <c r="AC1102" s="113"/>
      <c r="AD1102" s="113"/>
      <c r="AE1102" s="113"/>
      <c r="AF1102" s="113"/>
      <c r="AG1102" s="113"/>
      <c r="AH1102" s="113"/>
      <c r="AI1102" s="113"/>
      <c r="AJ1102" s="113"/>
      <c r="AK1102" s="113"/>
      <c r="AL1102" s="113"/>
      <c r="AM1102" s="113"/>
      <c r="AN1102" s="113"/>
      <c r="AO1102" s="113"/>
      <c r="AP1102" s="113"/>
      <c r="AQ1102" s="113"/>
      <c r="AR1102" s="113"/>
      <c r="AS1102" s="113"/>
      <c r="AT1102" s="113"/>
      <c r="AU1102" s="113"/>
      <c r="AV1102" s="113"/>
      <c r="AW1102" s="113"/>
      <c r="AX1102" s="113"/>
      <c r="AY1102" s="113"/>
      <c r="AZ1102" s="113"/>
      <c r="BA1102" s="113"/>
      <c r="BB1102" s="113"/>
      <c r="BC1102" s="113"/>
      <c r="BD1102" s="113"/>
      <c r="BE1102" s="113"/>
      <c r="BF1102" s="113"/>
      <c r="BG1102" s="113"/>
      <c r="BH1102" s="113"/>
      <c r="BI1102" s="113"/>
      <c r="BJ1102" s="113"/>
      <c r="BK1102" s="113"/>
      <c r="BL1102" s="113"/>
      <c r="BM1102" s="113"/>
      <c r="BN1102" s="113"/>
      <c r="BO1102" s="113"/>
      <c r="BP1102" s="113"/>
      <c r="BQ1102" s="113"/>
      <c r="BR1102" s="113"/>
      <c r="BS1102" s="113"/>
      <c r="BT1102" s="113"/>
      <c r="BU1102" s="113"/>
      <c r="BV1102" s="113"/>
      <c r="BW1102" s="113"/>
      <c r="BX1102" s="113"/>
      <c r="BY1102" s="113"/>
      <c r="BZ1102" s="113"/>
      <c r="CA1102" s="113"/>
      <c r="CB1102" s="113"/>
      <c r="CC1102" s="113"/>
      <c r="CD1102" s="113"/>
      <c r="CE1102" s="113"/>
      <c r="CF1102" s="113"/>
      <c r="CG1102" s="113"/>
      <c r="CH1102" s="113"/>
      <c r="CI1102" s="113"/>
      <c r="CJ1102" s="113"/>
      <c r="CK1102" s="113"/>
      <c r="CL1102" s="113"/>
      <c r="CM1102" s="113"/>
      <c r="CN1102" s="113"/>
      <c r="CO1102" s="113"/>
      <c r="CP1102" s="113"/>
      <c r="CQ1102" s="113"/>
      <c r="CR1102" s="113"/>
      <c r="CS1102" s="113"/>
      <c r="CT1102" s="113"/>
      <c r="CU1102" s="113"/>
      <c r="CV1102" s="113"/>
      <c r="CW1102" s="113"/>
      <c r="CX1102" s="113"/>
      <c r="CY1102" s="113"/>
      <c r="CZ1102" s="113"/>
      <c r="DA1102" s="113"/>
      <c r="DB1102" s="113"/>
      <c r="DC1102" s="113"/>
      <c r="DD1102" s="113"/>
      <c r="DE1102" s="113"/>
      <c r="DF1102" s="113"/>
      <c r="DG1102" s="113"/>
      <c r="DH1102" s="113"/>
      <c r="DI1102" s="113"/>
      <c r="DJ1102" s="113"/>
      <c r="DK1102" s="113"/>
      <c r="DL1102" s="113"/>
      <c r="DM1102" s="113"/>
      <c r="DN1102" s="113"/>
      <c r="DO1102" s="113"/>
      <c r="DP1102" s="113"/>
      <c r="DQ1102" s="113"/>
      <c r="DR1102" s="113"/>
      <c r="DS1102" s="113"/>
      <c r="DT1102" s="113"/>
      <c r="DU1102" s="113"/>
      <c r="DV1102" s="113"/>
      <c r="DW1102" s="113"/>
      <c r="DX1102" s="113"/>
      <c r="DY1102" s="113"/>
      <c r="DZ1102" s="113"/>
      <c r="EA1102" s="113"/>
      <c r="EB1102" s="113"/>
      <c r="EC1102" s="113"/>
      <c r="ED1102" s="113"/>
      <c r="EE1102" s="113"/>
      <c r="EF1102" s="113"/>
      <c r="EG1102" s="113"/>
      <c r="EH1102" s="113"/>
      <c r="EI1102" s="113"/>
      <c r="EJ1102" s="113"/>
      <c r="EK1102" s="113"/>
      <c r="EL1102" s="113"/>
      <c r="EM1102" s="113"/>
      <c r="EN1102" s="113"/>
      <c r="EO1102" s="113"/>
      <c r="EP1102" s="113"/>
      <c r="EQ1102" s="113"/>
      <c r="ER1102" s="113"/>
    </row>
    <row r="1103" spans="1:148">
      <c r="A1103" s="113"/>
      <c r="B1103" s="113"/>
      <c r="S1103" s="113"/>
      <c r="T1103" s="113"/>
      <c r="U1103" s="113"/>
      <c r="V1103" s="113"/>
      <c r="W1103" s="113"/>
      <c r="X1103" s="113"/>
      <c r="Y1103" s="113"/>
      <c r="Z1103" s="113"/>
      <c r="AA1103" s="113"/>
      <c r="AB1103" s="113"/>
      <c r="AC1103" s="113"/>
      <c r="AD1103" s="113"/>
      <c r="AE1103" s="113"/>
      <c r="AF1103" s="113"/>
      <c r="AG1103" s="113"/>
      <c r="AH1103" s="113"/>
      <c r="AI1103" s="113"/>
      <c r="AJ1103" s="113"/>
      <c r="AK1103" s="113"/>
      <c r="AL1103" s="113"/>
      <c r="AM1103" s="113"/>
      <c r="AN1103" s="113"/>
      <c r="AO1103" s="113"/>
      <c r="AP1103" s="113"/>
      <c r="AQ1103" s="113"/>
      <c r="AR1103" s="113"/>
      <c r="AS1103" s="113"/>
      <c r="AT1103" s="113"/>
      <c r="AU1103" s="113"/>
      <c r="AV1103" s="113"/>
      <c r="AW1103" s="113"/>
      <c r="AX1103" s="113"/>
      <c r="AY1103" s="113"/>
      <c r="AZ1103" s="113"/>
      <c r="BA1103" s="113"/>
      <c r="BB1103" s="113"/>
      <c r="BC1103" s="113"/>
      <c r="BD1103" s="113"/>
      <c r="BE1103" s="113"/>
      <c r="BF1103" s="113"/>
      <c r="BG1103" s="113"/>
      <c r="BH1103" s="113"/>
      <c r="BI1103" s="113"/>
      <c r="BJ1103" s="113"/>
      <c r="BK1103" s="113"/>
      <c r="BL1103" s="113"/>
      <c r="BM1103" s="113"/>
      <c r="BN1103" s="113"/>
      <c r="BO1103" s="113"/>
      <c r="BP1103" s="113"/>
      <c r="BQ1103" s="113"/>
      <c r="BR1103" s="113"/>
      <c r="BS1103" s="113"/>
      <c r="BT1103" s="113"/>
      <c r="BU1103" s="113"/>
      <c r="BV1103" s="113"/>
      <c r="BW1103" s="113"/>
      <c r="BX1103" s="113"/>
      <c r="BY1103" s="113"/>
      <c r="BZ1103" s="113"/>
      <c r="CA1103" s="113"/>
      <c r="CB1103" s="113"/>
      <c r="CC1103" s="113"/>
      <c r="CD1103" s="113"/>
      <c r="CE1103" s="113"/>
      <c r="CF1103" s="113"/>
      <c r="CG1103" s="113"/>
      <c r="CH1103" s="113"/>
      <c r="CI1103" s="113"/>
      <c r="CJ1103" s="113"/>
      <c r="CK1103" s="113"/>
      <c r="CL1103" s="113"/>
      <c r="CM1103" s="113"/>
      <c r="CN1103" s="113"/>
      <c r="CO1103" s="113"/>
      <c r="CP1103" s="113"/>
      <c r="CQ1103" s="113"/>
      <c r="CR1103" s="113"/>
      <c r="CS1103" s="113"/>
      <c r="CT1103" s="113"/>
      <c r="CU1103" s="113"/>
      <c r="CV1103" s="113"/>
      <c r="CW1103" s="113"/>
      <c r="CX1103" s="113"/>
      <c r="CY1103" s="113"/>
      <c r="CZ1103" s="113"/>
      <c r="DA1103" s="113"/>
      <c r="DB1103" s="113"/>
      <c r="DC1103" s="113"/>
      <c r="DD1103" s="113"/>
      <c r="DE1103" s="113"/>
      <c r="DF1103" s="113"/>
      <c r="DG1103" s="113"/>
      <c r="DH1103" s="113"/>
      <c r="DI1103" s="113"/>
      <c r="DJ1103" s="113"/>
      <c r="DK1103" s="113"/>
      <c r="DL1103" s="113"/>
      <c r="DM1103" s="113"/>
      <c r="DN1103" s="113"/>
      <c r="DO1103" s="113"/>
      <c r="DP1103" s="113"/>
      <c r="DQ1103" s="113"/>
      <c r="DR1103" s="113"/>
      <c r="DS1103" s="113"/>
      <c r="DT1103" s="113"/>
      <c r="DU1103" s="113"/>
      <c r="DV1103" s="113"/>
      <c r="DW1103" s="113"/>
      <c r="DX1103" s="113"/>
      <c r="DY1103" s="113"/>
      <c r="DZ1103" s="113"/>
      <c r="EA1103" s="113"/>
      <c r="EB1103" s="113"/>
      <c r="EC1103" s="113"/>
      <c r="ED1103" s="113"/>
      <c r="EE1103" s="113"/>
      <c r="EF1103" s="113"/>
      <c r="EG1103" s="113"/>
      <c r="EH1103" s="113"/>
      <c r="EI1103" s="113"/>
      <c r="EJ1103" s="113"/>
      <c r="EK1103" s="113"/>
      <c r="EL1103" s="113"/>
      <c r="EM1103" s="113"/>
      <c r="EN1103" s="113"/>
      <c r="EO1103" s="113"/>
      <c r="EP1103" s="113"/>
      <c r="EQ1103" s="113"/>
      <c r="ER1103" s="113"/>
    </row>
    <row r="1104" spans="1:148">
      <c r="A1104" s="113"/>
      <c r="B1104" s="113"/>
      <c r="S1104" s="113"/>
      <c r="T1104" s="113"/>
      <c r="U1104" s="113"/>
      <c r="V1104" s="113"/>
      <c r="W1104" s="113"/>
      <c r="X1104" s="113"/>
      <c r="Y1104" s="113"/>
      <c r="Z1104" s="113"/>
      <c r="AA1104" s="113"/>
      <c r="AB1104" s="113"/>
      <c r="AC1104" s="113"/>
      <c r="AD1104" s="113"/>
      <c r="AE1104" s="113"/>
      <c r="AF1104" s="113"/>
      <c r="AG1104" s="113"/>
      <c r="AH1104" s="113"/>
      <c r="AI1104" s="113"/>
      <c r="AJ1104" s="113"/>
      <c r="AK1104" s="113"/>
      <c r="AL1104" s="113"/>
      <c r="AM1104" s="113"/>
      <c r="AN1104" s="113"/>
      <c r="AO1104" s="113"/>
      <c r="AP1104" s="113"/>
      <c r="AQ1104" s="113"/>
      <c r="AR1104" s="113"/>
      <c r="AS1104" s="113"/>
      <c r="AT1104" s="113"/>
      <c r="AU1104" s="113"/>
      <c r="AV1104" s="113"/>
      <c r="AW1104" s="113"/>
      <c r="AX1104" s="113"/>
      <c r="AY1104" s="113"/>
      <c r="AZ1104" s="113"/>
      <c r="BA1104" s="113"/>
      <c r="BB1104" s="113"/>
      <c r="BC1104" s="113"/>
      <c r="BD1104" s="113"/>
      <c r="BE1104" s="113"/>
      <c r="BF1104" s="113"/>
      <c r="BG1104" s="113"/>
      <c r="BH1104" s="113"/>
      <c r="BI1104" s="113"/>
      <c r="BJ1104" s="113"/>
      <c r="BK1104" s="113"/>
      <c r="BL1104" s="113"/>
      <c r="BM1104" s="113"/>
      <c r="BN1104" s="113"/>
      <c r="BO1104" s="113"/>
      <c r="BP1104" s="113"/>
      <c r="BQ1104" s="113"/>
      <c r="BR1104" s="113"/>
      <c r="BS1104" s="113"/>
      <c r="BT1104" s="113"/>
      <c r="BU1104" s="113"/>
      <c r="BV1104" s="113"/>
      <c r="BW1104" s="113"/>
      <c r="BX1104" s="113"/>
      <c r="BY1104" s="113"/>
      <c r="BZ1104" s="113"/>
      <c r="CA1104" s="113"/>
      <c r="CB1104" s="113"/>
      <c r="CC1104" s="113"/>
      <c r="CD1104" s="113"/>
      <c r="CE1104" s="113"/>
      <c r="CF1104" s="113"/>
      <c r="CG1104" s="113"/>
      <c r="CH1104" s="113"/>
      <c r="CI1104" s="113"/>
      <c r="CJ1104" s="113"/>
      <c r="CK1104" s="113"/>
      <c r="CL1104" s="113"/>
      <c r="CM1104" s="113"/>
      <c r="CN1104" s="113"/>
      <c r="CO1104" s="113"/>
      <c r="CP1104" s="113"/>
      <c r="CQ1104" s="113"/>
      <c r="CR1104" s="113"/>
      <c r="CS1104" s="113"/>
      <c r="CT1104" s="113"/>
      <c r="CU1104" s="113"/>
      <c r="CV1104" s="113"/>
      <c r="CW1104" s="113"/>
      <c r="CX1104" s="113"/>
      <c r="CY1104" s="113"/>
      <c r="CZ1104" s="113"/>
      <c r="DA1104" s="113"/>
      <c r="DB1104" s="113"/>
      <c r="DC1104" s="113"/>
      <c r="DD1104" s="113"/>
      <c r="DE1104" s="113"/>
      <c r="DF1104" s="113"/>
      <c r="DG1104" s="113"/>
      <c r="DH1104" s="113"/>
      <c r="DI1104" s="113"/>
      <c r="DJ1104" s="113"/>
      <c r="DK1104" s="113"/>
      <c r="DL1104" s="113"/>
      <c r="DM1104" s="113"/>
      <c r="DN1104" s="113"/>
      <c r="DO1104" s="113"/>
      <c r="DP1104" s="113"/>
      <c r="DQ1104" s="113"/>
      <c r="DR1104" s="113"/>
      <c r="DS1104" s="113"/>
      <c r="DT1104" s="113"/>
      <c r="DU1104" s="113"/>
      <c r="DV1104" s="113"/>
      <c r="DW1104" s="113"/>
      <c r="DX1104" s="113"/>
      <c r="DY1104" s="113"/>
      <c r="DZ1104" s="113"/>
      <c r="EA1104" s="113"/>
      <c r="EB1104" s="113"/>
      <c r="EC1104" s="113"/>
      <c r="ED1104" s="113"/>
      <c r="EE1104" s="113"/>
      <c r="EF1104" s="113"/>
      <c r="EG1104" s="113"/>
      <c r="EH1104" s="113"/>
      <c r="EI1104" s="113"/>
      <c r="EJ1104" s="113"/>
      <c r="EK1104" s="113"/>
      <c r="EL1104" s="113"/>
      <c r="EM1104" s="113"/>
      <c r="EN1104" s="113"/>
      <c r="EO1104" s="113"/>
      <c r="EP1104" s="113"/>
      <c r="EQ1104" s="113"/>
      <c r="ER1104" s="113"/>
    </row>
    <row r="1105" spans="1:148">
      <c r="A1105" s="113"/>
      <c r="B1105" s="113"/>
      <c r="S1105" s="113"/>
      <c r="T1105" s="113"/>
      <c r="U1105" s="113"/>
      <c r="V1105" s="113"/>
      <c r="W1105" s="113"/>
      <c r="X1105" s="113"/>
      <c r="Y1105" s="113"/>
      <c r="Z1105" s="113"/>
      <c r="AA1105" s="113"/>
      <c r="AB1105" s="113"/>
      <c r="AC1105" s="113"/>
      <c r="AD1105" s="113"/>
      <c r="AE1105" s="113"/>
      <c r="AF1105" s="113"/>
      <c r="AG1105" s="113"/>
      <c r="AH1105" s="113"/>
      <c r="AI1105" s="113"/>
      <c r="AJ1105" s="113"/>
      <c r="AK1105" s="113"/>
      <c r="AL1105" s="113"/>
      <c r="AM1105" s="113"/>
      <c r="AN1105" s="113"/>
      <c r="AO1105" s="113"/>
      <c r="AP1105" s="113"/>
      <c r="AQ1105" s="113"/>
      <c r="AR1105" s="113"/>
      <c r="AS1105" s="113"/>
      <c r="AT1105" s="113"/>
      <c r="AU1105" s="113"/>
      <c r="AV1105" s="113"/>
      <c r="AW1105" s="113"/>
      <c r="AX1105" s="113"/>
      <c r="AY1105" s="113"/>
      <c r="AZ1105" s="113"/>
      <c r="BA1105" s="113"/>
      <c r="BB1105" s="113"/>
      <c r="BC1105" s="113"/>
      <c r="BD1105" s="113"/>
      <c r="BE1105" s="113"/>
      <c r="BF1105" s="113"/>
      <c r="BG1105" s="113"/>
      <c r="BH1105" s="113"/>
      <c r="BI1105" s="113"/>
      <c r="BJ1105" s="113"/>
      <c r="BK1105" s="113"/>
      <c r="BL1105" s="113"/>
      <c r="BM1105" s="113"/>
      <c r="BN1105" s="113"/>
      <c r="BO1105" s="113"/>
      <c r="BP1105" s="113"/>
      <c r="BQ1105" s="113"/>
      <c r="BR1105" s="113"/>
      <c r="BS1105" s="113"/>
      <c r="BT1105" s="113"/>
      <c r="BU1105" s="113"/>
      <c r="BV1105" s="113"/>
      <c r="BW1105" s="113"/>
      <c r="BX1105" s="113"/>
      <c r="BY1105" s="113"/>
      <c r="BZ1105" s="113"/>
      <c r="CA1105" s="113"/>
      <c r="CB1105" s="113"/>
      <c r="CC1105" s="113"/>
      <c r="CD1105" s="113"/>
      <c r="CE1105" s="113"/>
      <c r="CF1105" s="113"/>
      <c r="CG1105" s="113"/>
      <c r="CH1105" s="113"/>
      <c r="CI1105" s="113"/>
      <c r="CJ1105" s="113"/>
      <c r="CK1105" s="113"/>
      <c r="CL1105" s="113"/>
      <c r="CM1105" s="113"/>
      <c r="CN1105" s="113"/>
      <c r="CO1105" s="113"/>
      <c r="CP1105" s="113"/>
      <c r="CQ1105" s="113"/>
      <c r="CR1105" s="113"/>
      <c r="CS1105" s="113"/>
      <c r="CT1105" s="113"/>
      <c r="CU1105" s="113"/>
      <c r="CV1105" s="113"/>
      <c r="CW1105" s="113"/>
      <c r="CX1105" s="113"/>
      <c r="CY1105" s="113"/>
      <c r="CZ1105" s="113"/>
      <c r="DA1105" s="113"/>
      <c r="DB1105" s="113"/>
      <c r="DC1105" s="113"/>
      <c r="DD1105" s="113"/>
      <c r="DE1105" s="113"/>
      <c r="DF1105" s="113"/>
      <c r="DG1105" s="113"/>
      <c r="DH1105" s="113"/>
      <c r="DI1105" s="113"/>
      <c r="DJ1105" s="113"/>
      <c r="DK1105" s="113"/>
      <c r="DL1105" s="113"/>
      <c r="DM1105" s="113"/>
      <c r="DN1105" s="113"/>
      <c r="DO1105" s="113"/>
      <c r="DP1105" s="113"/>
      <c r="DQ1105" s="113"/>
      <c r="DR1105" s="113"/>
      <c r="DS1105" s="113"/>
      <c r="DT1105" s="113"/>
      <c r="DU1105" s="113"/>
      <c r="DV1105" s="113"/>
      <c r="DW1105" s="113"/>
      <c r="DX1105" s="113"/>
      <c r="DY1105" s="113"/>
      <c r="DZ1105" s="113"/>
      <c r="EA1105" s="113"/>
      <c r="EB1105" s="113"/>
      <c r="EC1105" s="113"/>
      <c r="ED1105" s="113"/>
      <c r="EE1105" s="113"/>
      <c r="EF1105" s="113"/>
      <c r="EG1105" s="113"/>
      <c r="EH1105" s="113"/>
      <c r="EI1105" s="113"/>
      <c r="EJ1105" s="113"/>
      <c r="EK1105" s="113"/>
      <c r="EL1105" s="113"/>
      <c r="EM1105" s="113"/>
      <c r="EN1105" s="113"/>
      <c r="EO1105" s="113"/>
      <c r="EP1105" s="113"/>
      <c r="EQ1105" s="113"/>
      <c r="ER1105" s="113"/>
    </row>
    <row r="1106" spans="1:148">
      <c r="A1106" s="113"/>
      <c r="B1106" s="113"/>
      <c r="S1106" s="113"/>
      <c r="T1106" s="113"/>
      <c r="U1106" s="113"/>
      <c r="V1106" s="113"/>
      <c r="W1106" s="113"/>
      <c r="X1106" s="113"/>
      <c r="Y1106" s="113"/>
      <c r="Z1106" s="113"/>
      <c r="AA1106" s="113"/>
      <c r="AB1106" s="113"/>
      <c r="AC1106" s="113"/>
      <c r="AD1106" s="113"/>
      <c r="AE1106" s="113"/>
      <c r="AF1106" s="113"/>
      <c r="AG1106" s="113"/>
      <c r="AH1106" s="113"/>
      <c r="AI1106" s="113"/>
      <c r="AJ1106" s="113"/>
      <c r="AK1106" s="113"/>
      <c r="AL1106" s="113"/>
      <c r="AM1106" s="113"/>
      <c r="AN1106" s="113"/>
      <c r="AO1106" s="113"/>
      <c r="AP1106" s="113"/>
      <c r="AQ1106" s="113"/>
      <c r="AR1106" s="113"/>
      <c r="AS1106" s="113"/>
      <c r="AT1106" s="113"/>
      <c r="AU1106" s="113"/>
      <c r="AV1106" s="113"/>
      <c r="AW1106" s="113"/>
      <c r="AX1106" s="113"/>
      <c r="AY1106" s="113"/>
      <c r="AZ1106" s="113"/>
      <c r="BA1106" s="113"/>
      <c r="BB1106" s="113"/>
      <c r="BC1106" s="113"/>
      <c r="BD1106" s="113"/>
      <c r="BE1106" s="113"/>
      <c r="BF1106" s="113"/>
      <c r="BG1106" s="113"/>
      <c r="BH1106" s="113"/>
      <c r="BI1106" s="113"/>
      <c r="BJ1106" s="113"/>
      <c r="BK1106" s="113"/>
      <c r="BL1106" s="113"/>
      <c r="BM1106" s="113"/>
      <c r="BN1106" s="113"/>
      <c r="BO1106" s="113"/>
      <c r="BP1106" s="113"/>
      <c r="BQ1106" s="113"/>
      <c r="BR1106" s="113"/>
      <c r="BS1106" s="113"/>
      <c r="BT1106" s="113"/>
      <c r="BU1106" s="113"/>
      <c r="BV1106" s="113"/>
      <c r="BW1106" s="113"/>
      <c r="BX1106" s="113"/>
      <c r="BY1106" s="113"/>
      <c r="BZ1106" s="113"/>
      <c r="CA1106" s="113"/>
      <c r="CB1106" s="113"/>
      <c r="CC1106" s="113"/>
      <c r="CD1106" s="113"/>
      <c r="CE1106" s="113"/>
      <c r="CF1106" s="113"/>
      <c r="CG1106" s="113"/>
      <c r="CH1106" s="113"/>
      <c r="CI1106" s="113"/>
      <c r="CJ1106" s="113"/>
      <c r="CK1106" s="113"/>
      <c r="CL1106" s="113"/>
      <c r="CM1106" s="113"/>
      <c r="CN1106" s="113"/>
      <c r="CO1106" s="113"/>
      <c r="CP1106" s="113"/>
      <c r="CQ1106" s="113"/>
      <c r="CR1106" s="113"/>
      <c r="CS1106" s="113"/>
      <c r="CT1106" s="113"/>
      <c r="CU1106" s="113"/>
      <c r="CV1106" s="113"/>
      <c r="CW1106" s="113"/>
      <c r="CX1106" s="113"/>
      <c r="CY1106" s="113"/>
      <c r="CZ1106" s="113"/>
      <c r="DA1106" s="113"/>
      <c r="DB1106" s="113"/>
      <c r="DC1106" s="113"/>
      <c r="DD1106" s="113"/>
      <c r="DE1106" s="113"/>
      <c r="DF1106" s="113"/>
      <c r="DG1106" s="113"/>
      <c r="DH1106" s="113"/>
      <c r="DI1106" s="113"/>
      <c r="DJ1106" s="113"/>
      <c r="DK1106" s="113"/>
      <c r="DL1106" s="113"/>
      <c r="DM1106" s="113"/>
      <c r="DN1106" s="113"/>
      <c r="DO1106" s="113"/>
      <c r="DP1106" s="113"/>
      <c r="DQ1106" s="113"/>
      <c r="DR1106" s="113"/>
      <c r="DS1106" s="113"/>
      <c r="DT1106" s="113"/>
      <c r="DU1106" s="113"/>
      <c r="DV1106" s="113"/>
      <c r="DW1106" s="113"/>
      <c r="DX1106" s="113"/>
      <c r="DY1106" s="113"/>
      <c r="DZ1106" s="113"/>
      <c r="EA1106" s="113"/>
      <c r="EB1106" s="113"/>
      <c r="EC1106" s="113"/>
      <c r="ED1106" s="113"/>
      <c r="EE1106" s="113"/>
      <c r="EF1106" s="113"/>
      <c r="EG1106" s="113"/>
      <c r="EH1106" s="113"/>
      <c r="EI1106" s="113"/>
      <c r="EJ1106" s="113"/>
      <c r="EK1106" s="113"/>
      <c r="EL1106" s="113"/>
      <c r="EM1106" s="113"/>
      <c r="EN1106" s="113"/>
      <c r="EO1106" s="113"/>
      <c r="EP1106" s="113"/>
      <c r="EQ1106" s="113"/>
      <c r="ER1106" s="113"/>
    </row>
    <row r="1107" spans="1:148">
      <c r="A1107" s="113"/>
      <c r="B1107" s="113"/>
      <c r="S1107" s="113"/>
      <c r="T1107" s="113"/>
      <c r="U1107" s="113"/>
      <c r="V1107" s="113"/>
      <c r="W1107" s="113"/>
      <c r="X1107" s="113"/>
      <c r="Y1107" s="113"/>
      <c r="Z1107" s="113"/>
      <c r="AA1107" s="113"/>
      <c r="AB1107" s="113"/>
      <c r="AC1107" s="113"/>
      <c r="AD1107" s="113"/>
      <c r="AE1107" s="113"/>
      <c r="AF1107" s="113"/>
      <c r="AG1107" s="113"/>
      <c r="AH1107" s="113"/>
      <c r="AI1107" s="113"/>
      <c r="AJ1107" s="113"/>
      <c r="AK1107" s="113"/>
      <c r="AL1107" s="113"/>
      <c r="AM1107" s="113"/>
      <c r="AN1107" s="113"/>
      <c r="AO1107" s="113"/>
      <c r="AP1107" s="113"/>
      <c r="AQ1107" s="113"/>
      <c r="AR1107" s="113"/>
      <c r="AS1107" s="113"/>
      <c r="AT1107" s="113"/>
      <c r="AU1107" s="113"/>
      <c r="AV1107" s="113"/>
      <c r="AW1107" s="113"/>
      <c r="AX1107" s="113"/>
      <c r="AY1107" s="113"/>
      <c r="AZ1107" s="113"/>
      <c r="BA1107" s="113"/>
      <c r="BB1107" s="113"/>
      <c r="BC1107" s="113"/>
      <c r="BD1107" s="113"/>
      <c r="BE1107" s="113"/>
      <c r="BF1107" s="113"/>
      <c r="BG1107" s="113"/>
      <c r="BH1107" s="113"/>
      <c r="BI1107" s="113"/>
      <c r="BJ1107" s="113"/>
      <c r="BK1107" s="113"/>
      <c r="BL1107" s="113"/>
      <c r="BM1107" s="113"/>
      <c r="BN1107" s="113"/>
      <c r="BO1107" s="113"/>
      <c r="BP1107" s="113"/>
      <c r="BQ1107" s="113"/>
      <c r="BR1107" s="113"/>
      <c r="BS1107" s="113"/>
      <c r="BT1107" s="113"/>
      <c r="BU1107" s="113"/>
      <c r="BV1107" s="113"/>
      <c r="BW1107" s="113"/>
      <c r="BX1107" s="113"/>
      <c r="BY1107" s="113"/>
      <c r="BZ1107" s="113"/>
      <c r="CA1107" s="113"/>
      <c r="CB1107" s="113"/>
      <c r="CC1107" s="113"/>
      <c r="CD1107" s="113"/>
      <c r="CE1107" s="113"/>
      <c r="CF1107" s="113"/>
      <c r="CG1107" s="113"/>
      <c r="CH1107" s="113"/>
      <c r="CI1107" s="113"/>
      <c r="CJ1107" s="113"/>
      <c r="CK1107" s="113"/>
      <c r="CL1107" s="113"/>
      <c r="CM1107" s="113"/>
      <c r="CN1107" s="113"/>
      <c r="CO1107" s="113"/>
      <c r="CP1107" s="113"/>
      <c r="CQ1107" s="113"/>
      <c r="CR1107" s="113"/>
      <c r="CS1107" s="113"/>
      <c r="CT1107" s="113"/>
      <c r="CU1107" s="113"/>
      <c r="CV1107" s="113"/>
      <c r="CW1107" s="113"/>
      <c r="CX1107" s="113"/>
      <c r="CY1107" s="113"/>
      <c r="CZ1107" s="113"/>
      <c r="DA1107" s="113"/>
      <c r="DB1107" s="113"/>
      <c r="DC1107" s="113"/>
      <c r="DD1107" s="113"/>
      <c r="DE1107" s="113"/>
      <c r="DF1107" s="113"/>
      <c r="DG1107" s="113"/>
      <c r="DH1107" s="113"/>
      <c r="DI1107" s="113"/>
      <c r="DJ1107" s="113"/>
      <c r="DK1107" s="113"/>
      <c r="DL1107" s="113"/>
      <c r="DM1107" s="113"/>
      <c r="DN1107" s="113"/>
      <c r="DO1107" s="113"/>
      <c r="DP1107" s="113"/>
      <c r="DQ1107" s="113"/>
      <c r="DR1107" s="113"/>
      <c r="DS1107" s="113"/>
      <c r="DT1107" s="113"/>
      <c r="DU1107" s="113"/>
      <c r="DV1107" s="113"/>
      <c r="DW1107" s="113"/>
      <c r="DX1107" s="113"/>
      <c r="DY1107" s="113"/>
      <c r="DZ1107" s="113"/>
      <c r="EA1107" s="113"/>
      <c r="EB1107" s="113"/>
      <c r="EC1107" s="113"/>
      <c r="ED1107" s="113"/>
      <c r="EE1107" s="113"/>
      <c r="EF1107" s="113"/>
      <c r="EG1107" s="113"/>
      <c r="EH1107" s="113"/>
      <c r="EI1107" s="113"/>
      <c r="EJ1107" s="113"/>
      <c r="EK1107" s="113"/>
      <c r="EL1107" s="113"/>
      <c r="EM1107" s="113"/>
      <c r="EN1107" s="113"/>
      <c r="EO1107" s="113"/>
      <c r="EP1107" s="113"/>
      <c r="EQ1107" s="113"/>
      <c r="ER1107" s="113"/>
    </row>
    <row r="1108" spans="1:148">
      <c r="A1108" s="113"/>
      <c r="B1108" s="113"/>
      <c r="S1108" s="113"/>
      <c r="T1108" s="113"/>
      <c r="U1108" s="113"/>
      <c r="V1108" s="113"/>
      <c r="W1108" s="113"/>
      <c r="X1108" s="113"/>
      <c r="Y1108" s="113"/>
      <c r="Z1108" s="113"/>
      <c r="AA1108" s="113"/>
      <c r="AB1108" s="113"/>
      <c r="AC1108" s="113"/>
      <c r="AD1108" s="113"/>
      <c r="AE1108" s="113"/>
      <c r="AF1108" s="113"/>
      <c r="AG1108" s="113"/>
      <c r="AH1108" s="113"/>
      <c r="AI1108" s="113"/>
      <c r="AJ1108" s="113"/>
      <c r="AK1108" s="113"/>
      <c r="AL1108" s="113"/>
      <c r="AM1108" s="113"/>
      <c r="AN1108" s="113"/>
      <c r="AO1108" s="113"/>
      <c r="AP1108" s="113"/>
      <c r="AQ1108" s="113"/>
      <c r="AR1108" s="113"/>
      <c r="AS1108" s="113"/>
      <c r="AT1108" s="113"/>
      <c r="AU1108" s="113"/>
      <c r="AV1108" s="113"/>
      <c r="AW1108" s="113"/>
      <c r="AX1108" s="113"/>
      <c r="AY1108" s="113"/>
      <c r="AZ1108" s="113"/>
      <c r="BA1108" s="113"/>
      <c r="BB1108" s="113"/>
      <c r="BC1108" s="113"/>
      <c r="BD1108" s="113"/>
      <c r="BE1108" s="113"/>
      <c r="BF1108" s="113"/>
      <c r="BG1108" s="113"/>
      <c r="BH1108" s="113"/>
      <c r="BI1108" s="113"/>
      <c r="BJ1108" s="113"/>
      <c r="BK1108" s="113"/>
      <c r="BL1108" s="113"/>
      <c r="BM1108" s="113"/>
      <c r="BN1108" s="113"/>
      <c r="BO1108" s="113"/>
      <c r="BP1108" s="113"/>
      <c r="BQ1108" s="113"/>
      <c r="BR1108" s="113"/>
      <c r="BS1108" s="113"/>
      <c r="BT1108" s="113"/>
      <c r="BU1108" s="113"/>
      <c r="BV1108" s="113"/>
      <c r="BW1108" s="113"/>
      <c r="BX1108" s="113"/>
      <c r="BY1108" s="113"/>
      <c r="BZ1108" s="113"/>
      <c r="CA1108" s="113"/>
      <c r="CB1108" s="113"/>
      <c r="CC1108" s="113"/>
      <c r="CD1108" s="113"/>
      <c r="CE1108" s="113"/>
      <c r="CF1108" s="113"/>
      <c r="CG1108" s="113"/>
      <c r="CH1108" s="113"/>
      <c r="CI1108" s="113"/>
      <c r="CJ1108" s="113"/>
      <c r="CK1108" s="113"/>
      <c r="CL1108" s="113"/>
      <c r="CM1108" s="113"/>
      <c r="CN1108" s="113"/>
      <c r="CO1108" s="113"/>
      <c r="CP1108" s="113"/>
      <c r="CQ1108" s="113"/>
      <c r="CR1108" s="113"/>
      <c r="CS1108" s="113"/>
      <c r="CT1108" s="113"/>
      <c r="CU1108" s="113"/>
      <c r="CV1108" s="113"/>
      <c r="CW1108" s="113"/>
      <c r="CX1108" s="113"/>
      <c r="CY1108" s="113"/>
      <c r="CZ1108" s="113"/>
      <c r="DA1108" s="113"/>
      <c r="DB1108" s="113"/>
      <c r="DC1108" s="113"/>
      <c r="DD1108" s="113"/>
      <c r="DE1108" s="113"/>
      <c r="DF1108" s="113"/>
      <c r="DG1108" s="113"/>
      <c r="DH1108" s="113"/>
      <c r="DI1108" s="113"/>
      <c r="DJ1108" s="113"/>
      <c r="DK1108" s="113"/>
      <c r="DL1108" s="113"/>
      <c r="DM1108" s="113"/>
      <c r="DN1108" s="113"/>
      <c r="DO1108" s="113"/>
      <c r="DP1108" s="113"/>
      <c r="DQ1108" s="113"/>
      <c r="DR1108" s="113"/>
      <c r="DS1108" s="113"/>
      <c r="DT1108" s="113"/>
      <c r="DU1108" s="113"/>
      <c r="DV1108" s="113"/>
      <c r="DW1108" s="113"/>
      <c r="DX1108" s="113"/>
      <c r="DY1108" s="113"/>
      <c r="DZ1108" s="113"/>
      <c r="EA1108" s="113"/>
      <c r="EB1108" s="113"/>
      <c r="EC1108" s="113"/>
      <c r="ED1108" s="113"/>
      <c r="EE1108" s="113"/>
      <c r="EF1108" s="113"/>
      <c r="EG1108" s="113"/>
      <c r="EH1108" s="113"/>
      <c r="EI1108" s="113"/>
      <c r="EJ1108" s="113"/>
      <c r="EK1108" s="113"/>
      <c r="EL1108" s="113"/>
      <c r="EM1108" s="113"/>
      <c r="EN1108" s="113"/>
      <c r="EO1108" s="113"/>
      <c r="EP1108" s="113"/>
      <c r="EQ1108" s="113"/>
      <c r="ER1108" s="113"/>
    </row>
    <row r="1109" spans="1:148">
      <c r="A1109" s="113"/>
      <c r="B1109" s="113"/>
      <c r="S1109" s="113"/>
      <c r="T1109" s="113"/>
      <c r="U1109" s="113"/>
      <c r="V1109" s="113"/>
      <c r="W1109" s="113"/>
      <c r="X1109" s="113"/>
      <c r="Y1109" s="113"/>
      <c r="Z1109" s="113"/>
      <c r="AA1109" s="113"/>
      <c r="AB1109" s="113"/>
      <c r="AC1109" s="113"/>
      <c r="AD1109" s="113"/>
      <c r="AE1109" s="113"/>
      <c r="AF1109" s="113"/>
      <c r="AG1109" s="113"/>
      <c r="AH1109" s="113"/>
      <c r="AI1109" s="113"/>
      <c r="AJ1109" s="113"/>
      <c r="AK1109" s="113"/>
      <c r="AL1109" s="113"/>
      <c r="AM1109" s="113"/>
      <c r="AN1109" s="113"/>
      <c r="AO1109" s="113"/>
      <c r="AP1109" s="113"/>
      <c r="AQ1109" s="113"/>
      <c r="AR1109" s="113"/>
      <c r="AS1109" s="113"/>
      <c r="AT1109" s="113"/>
      <c r="AU1109" s="113"/>
      <c r="AV1109" s="113"/>
      <c r="AW1109" s="113"/>
      <c r="AX1109" s="113"/>
      <c r="AY1109" s="113"/>
      <c r="AZ1109" s="113"/>
      <c r="BA1109" s="113"/>
      <c r="BB1109" s="113"/>
      <c r="BC1109" s="113"/>
      <c r="BD1109" s="113"/>
      <c r="BE1109" s="113"/>
      <c r="BF1109" s="113"/>
      <c r="BG1109" s="113"/>
      <c r="BH1109" s="113"/>
      <c r="BI1109" s="113"/>
      <c r="BJ1109" s="113"/>
      <c r="BK1109" s="113"/>
      <c r="BL1109" s="113"/>
      <c r="BM1109" s="113"/>
      <c r="BN1109" s="113"/>
      <c r="BO1109" s="113"/>
      <c r="BP1109" s="113"/>
      <c r="BQ1109" s="113"/>
      <c r="BR1109" s="113"/>
      <c r="BS1109" s="113"/>
      <c r="BT1109" s="113"/>
      <c r="BU1109" s="113"/>
      <c r="BV1109" s="113"/>
      <c r="BW1109" s="113"/>
      <c r="BX1109" s="113"/>
      <c r="BY1109" s="113"/>
      <c r="BZ1109" s="113"/>
      <c r="CA1109" s="113"/>
      <c r="CB1109" s="113"/>
      <c r="CC1109" s="113"/>
      <c r="CD1109" s="113"/>
      <c r="CE1109" s="113"/>
      <c r="CF1109" s="113"/>
      <c r="CG1109" s="113"/>
      <c r="CH1109" s="113"/>
      <c r="CI1109" s="113"/>
      <c r="CJ1109" s="113"/>
      <c r="CK1109" s="113"/>
      <c r="CL1109" s="113"/>
      <c r="CM1109" s="113"/>
      <c r="CN1109" s="113"/>
      <c r="CO1109" s="113"/>
      <c r="CP1109" s="113"/>
      <c r="CQ1109" s="113"/>
      <c r="CR1109" s="113"/>
      <c r="CS1109" s="113"/>
      <c r="CT1109" s="113"/>
      <c r="CU1109" s="113"/>
      <c r="CV1109" s="113"/>
      <c r="CW1109" s="113"/>
      <c r="CX1109" s="113"/>
      <c r="CY1109" s="113"/>
      <c r="CZ1109" s="113"/>
      <c r="DA1109" s="113"/>
      <c r="DB1109" s="113"/>
      <c r="DC1109" s="113"/>
      <c r="DD1109" s="113"/>
      <c r="DE1109" s="113"/>
      <c r="DF1109" s="113"/>
      <c r="DG1109" s="113"/>
      <c r="DH1109" s="113"/>
      <c r="DI1109" s="113"/>
      <c r="DJ1109" s="113"/>
      <c r="DK1109" s="113"/>
      <c r="DL1109" s="113"/>
      <c r="DM1109" s="113"/>
      <c r="DN1109" s="113"/>
      <c r="DO1109" s="113"/>
      <c r="DP1109" s="113"/>
      <c r="DQ1109" s="113"/>
      <c r="DR1109" s="113"/>
      <c r="DS1109" s="113"/>
      <c r="DT1109" s="113"/>
      <c r="DU1109" s="113"/>
      <c r="DV1109" s="113"/>
      <c r="DW1109" s="113"/>
      <c r="DX1109" s="113"/>
      <c r="DY1109" s="113"/>
      <c r="DZ1109" s="113"/>
      <c r="EA1109" s="113"/>
      <c r="EB1109" s="113"/>
      <c r="EC1109" s="113"/>
      <c r="ED1109" s="113"/>
      <c r="EE1109" s="113"/>
      <c r="EF1109" s="113"/>
      <c r="EG1109" s="113"/>
      <c r="EH1109" s="113"/>
      <c r="EI1109" s="113"/>
      <c r="EJ1109" s="113"/>
      <c r="EK1109" s="113"/>
      <c r="EL1109" s="113"/>
      <c r="EM1109" s="113"/>
      <c r="EN1109" s="113"/>
      <c r="EO1109" s="113"/>
      <c r="EP1109" s="113"/>
      <c r="EQ1109" s="113"/>
      <c r="ER1109" s="113"/>
    </row>
    <row r="1110" spans="1:148">
      <c r="A1110" s="113"/>
      <c r="B1110" s="113"/>
      <c r="S1110" s="113"/>
      <c r="T1110" s="113"/>
      <c r="U1110" s="113"/>
      <c r="V1110" s="113"/>
      <c r="W1110" s="113"/>
      <c r="X1110" s="113"/>
      <c r="Y1110" s="113"/>
      <c r="Z1110" s="113"/>
      <c r="AA1110" s="113"/>
      <c r="AB1110" s="113"/>
      <c r="AC1110" s="113"/>
      <c r="AD1110" s="113"/>
      <c r="AE1110" s="113"/>
      <c r="AF1110" s="113"/>
      <c r="AG1110" s="113"/>
      <c r="AH1110" s="113"/>
      <c r="AI1110" s="113"/>
      <c r="AJ1110" s="113"/>
      <c r="AK1110" s="113"/>
      <c r="AL1110" s="113"/>
      <c r="AM1110" s="113"/>
      <c r="AN1110" s="113"/>
      <c r="AO1110" s="113"/>
      <c r="AP1110" s="113"/>
      <c r="AQ1110" s="113"/>
      <c r="AR1110" s="113"/>
      <c r="AS1110" s="113"/>
      <c r="AT1110" s="113"/>
      <c r="AU1110" s="113"/>
      <c r="AV1110" s="113"/>
      <c r="AW1110" s="113"/>
      <c r="AX1110" s="113"/>
      <c r="AY1110" s="113"/>
      <c r="AZ1110" s="113"/>
      <c r="BA1110" s="113"/>
      <c r="BB1110" s="113"/>
      <c r="BC1110" s="113"/>
      <c r="BD1110" s="113"/>
      <c r="BE1110" s="113"/>
      <c r="BF1110" s="113"/>
      <c r="BG1110" s="113"/>
      <c r="BH1110" s="113"/>
      <c r="BI1110" s="113"/>
      <c r="BJ1110" s="113"/>
      <c r="BK1110" s="113"/>
      <c r="BL1110" s="113"/>
      <c r="BM1110" s="113"/>
      <c r="BN1110" s="113"/>
      <c r="BO1110" s="113"/>
      <c r="BP1110" s="113"/>
      <c r="BQ1110" s="113"/>
      <c r="BR1110" s="113"/>
      <c r="BS1110" s="113"/>
      <c r="BT1110" s="113"/>
      <c r="BU1110" s="113"/>
      <c r="BV1110" s="113"/>
      <c r="BW1110" s="113"/>
      <c r="BX1110" s="113"/>
      <c r="BY1110" s="113"/>
      <c r="BZ1110" s="113"/>
      <c r="CA1110" s="113"/>
      <c r="CB1110" s="113"/>
      <c r="CC1110" s="113"/>
      <c r="CD1110" s="113"/>
      <c r="CE1110" s="113"/>
      <c r="CF1110" s="113"/>
      <c r="CG1110" s="113"/>
      <c r="CH1110" s="113"/>
      <c r="CI1110" s="113"/>
      <c r="CJ1110" s="113"/>
      <c r="CK1110" s="113"/>
      <c r="CL1110" s="113"/>
      <c r="CM1110" s="113"/>
      <c r="CN1110" s="113"/>
      <c r="CO1110" s="113"/>
      <c r="CP1110" s="113"/>
      <c r="CQ1110" s="113"/>
      <c r="CR1110" s="113"/>
      <c r="CS1110" s="113"/>
      <c r="CT1110" s="113"/>
      <c r="CU1110" s="113"/>
      <c r="CV1110" s="113"/>
      <c r="CW1110" s="113"/>
      <c r="CX1110" s="113"/>
      <c r="CY1110" s="113"/>
      <c r="CZ1110" s="113"/>
      <c r="DA1110" s="113"/>
      <c r="DB1110" s="113"/>
      <c r="DC1110" s="113"/>
      <c r="DD1110" s="113"/>
      <c r="DE1110" s="113"/>
      <c r="DF1110" s="113"/>
      <c r="DG1110" s="113"/>
      <c r="DH1110" s="113"/>
      <c r="DI1110" s="113"/>
      <c r="DJ1110" s="113"/>
      <c r="DK1110" s="113"/>
      <c r="DL1110" s="113"/>
      <c r="DM1110" s="113"/>
      <c r="DN1110" s="113"/>
      <c r="DO1110" s="113"/>
      <c r="DP1110" s="113"/>
      <c r="DQ1110" s="113"/>
      <c r="DR1110" s="113"/>
      <c r="DS1110" s="113"/>
      <c r="DT1110" s="113"/>
      <c r="DU1110" s="113"/>
      <c r="DV1110" s="113"/>
      <c r="DW1110" s="113"/>
      <c r="DX1110" s="113"/>
      <c r="DY1110" s="113"/>
      <c r="DZ1110" s="113"/>
      <c r="EA1110" s="113"/>
      <c r="EB1110" s="113"/>
      <c r="EC1110" s="113"/>
      <c r="ED1110" s="113"/>
      <c r="EE1110" s="113"/>
      <c r="EF1110" s="113"/>
      <c r="EG1110" s="113"/>
      <c r="EH1110" s="113"/>
      <c r="EI1110" s="113"/>
      <c r="EJ1110" s="113"/>
      <c r="EK1110" s="113"/>
      <c r="EL1110" s="113"/>
      <c r="EM1110" s="113"/>
      <c r="EN1110" s="113"/>
      <c r="EO1110" s="113"/>
      <c r="EP1110" s="113"/>
      <c r="EQ1110" s="113"/>
      <c r="ER1110" s="113"/>
    </row>
    <row r="1111" spans="1:148">
      <c r="A1111" s="113"/>
      <c r="B1111" s="113"/>
      <c r="S1111" s="113"/>
      <c r="T1111" s="113"/>
      <c r="U1111" s="113"/>
      <c r="V1111" s="113"/>
      <c r="W1111" s="113"/>
      <c r="X1111" s="113"/>
      <c r="Y1111" s="113"/>
      <c r="Z1111" s="113"/>
      <c r="AA1111" s="113"/>
      <c r="AB1111" s="113"/>
      <c r="AC1111" s="113"/>
      <c r="AD1111" s="113"/>
      <c r="AE1111" s="113"/>
      <c r="AF1111" s="113"/>
      <c r="AG1111" s="113"/>
      <c r="AH1111" s="113"/>
      <c r="AI1111" s="113"/>
      <c r="AJ1111" s="113"/>
      <c r="AK1111" s="113"/>
      <c r="AL1111" s="113"/>
      <c r="AM1111" s="113"/>
      <c r="AN1111" s="113"/>
      <c r="AO1111" s="113"/>
      <c r="AP1111" s="113"/>
      <c r="AQ1111" s="113"/>
      <c r="AR1111" s="113"/>
      <c r="AS1111" s="113"/>
      <c r="AT1111" s="113"/>
      <c r="AU1111" s="113"/>
      <c r="AV1111" s="113"/>
      <c r="AW1111" s="113"/>
      <c r="AX1111" s="113"/>
      <c r="AY1111" s="113"/>
      <c r="AZ1111" s="113"/>
      <c r="BA1111" s="113"/>
      <c r="BB1111" s="113"/>
      <c r="BC1111" s="113"/>
      <c r="BD1111" s="113"/>
      <c r="BE1111" s="113"/>
      <c r="BF1111" s="113"/>
      <c r="BG1111" s="113"/>
      <c r="BH1111" s="113"/>
      <c r="BI1111" s="113"/>
      <c r="BJ1111" s="113"/>
      <c r="BK1111" s="113"/>
      <c r="BL1111" s="113"/>
      <c r="BM1111" s="113"/>
      <c r="BN1111" s="113"/>
      <c r="BO1111" s="113"/>
      <c r="BP1111" s="113"/>
      <c r="BQ1111" s="113"/>
      <c r="BR1111" s="113"/>
      <c r="BS1111" s="113"/>
      <c r="BT1111" s="113"/>
      <c r="BU1111" s="113"/>
      <c r="BV1111" s="113"/>
      <c r="BW1111" s="113"/>
      <c r="BX1111" s="113"/>
      <c r="BY1111" s="113"/>
      <c r="BZ1111" s="113"/>
      <c r="CA1111" s="113"/>
      <c r="CB1111" s="113"/>
      <c r="CC1111" s="113"/>
      <c r="CD1111" s="113"/>
      <c r="CE1111" s="113"/>
      <c r="CF1111" s="113"/>
      <c r="CG1111" s="113"/>
      <c r="CH1111" s="113"/>
      <c r="CI1111" s="113"/>
      <c r="CJ1111" s="113"/>
      <c r="CK1111" s="113"/>
      <c r="CL1111" s="113"/>
      <c r="CM1111" s="113"/>
      <c r="CN1111" s="113"/>
      <c r="CO1111" s="113"/>
      <c r="CP1111" s="113"/>
      <c r="CQ1111" s="113"/>
      <c r="CR1111" s="113"/>
      <c r="CS1111" s="113"/>
      <c r="CT1111" s="113"/>
      <c r="CU1111" s="113"/>
      <c r="CV1111" s="113"/>
      <c r="CW1111" s="113"/>
      <c r="CX1111" s="113"/>
      <c r="CY1111" s="113"/>
      <c r="CZ1111" s="113"/>
      <c r="DA1111" s="113"/>
      <c r="DB1111" s="113"/>
      <c r="DC1111" s="113"/>
      <c r="DD1111" s="113"/>
      <c r="DE1111" s="113"/>
      <c r="DF1111" s="113"/>
      <c r="DG1111" s="113"/>
      <c r="DH1111" s="113"/>
      <c r="DI1111" s="113"/>
      <c r="DJ1111" s="113"/>
      <c r="DK1111" s="113"/>
      <c r="DL1111" s="113"/>
      <c r="DM1111" s="113"/>
      <c r="DN1111" s="113"/>
      <c r="DO1111" s="113"/>
      <c r="DP1111" s="113"/>
      <c r="DQ1111" s="113"/>
      <c r="DR1111" s="113"/>
      <c r="DS1111" s="113"/>
      <c r="DT1111" s="113"/>
      <c r="DU1111" s="113"/>
      <c r="DV1111" s="113"/>
      <c r="DW1111" s="113"/>
      <c r="DX1111" s="113"/>
      <c r="DY1111" s="113"/>
      <c r="DZ1111" s="113"/>
      <c r="EA1111" s="113"/>
      <c r="EB1111" s="113"/>
      <c r="EC1111" s="113"/>
      <c r="ED1111" s="113"/>
      <c r="EE1111" s="113"/>
      <c r="EF1111" s="113"/>
      <c r="EG1111" s="113"/>
      <c r="EH1111" s="113"/>
      <c r="EI1111" s="113"/>
      <c r="EJ1111" s="113"/>
      <c r="EK1111" s="113"/>
      <c r="EL1111" s="113"/>
      <c r="EM1111" s="113"/>
      <c r="EN1111" s="113"/>
      <c r="EO1111" s="113"/>
      <c r="EP1111" s="113"/>
      <c r="EQ1111" s="113"/>
      <c r="ER1111" s="113"/>
    </row>
    <row r="1112" spans="1:148">
      <c r="A1112" s="113"/>
      <c r="B1112" s="113"/>
      <c r="S1112" s="113"/>
      <c r="T1112" s="113"/>
      <c r="U1112" s="113"/>
      <c r="V1112" s="113"/>
      <c r="W1112" s="113"/>
      <c r="X1112" s="113"/>
      <c r="Y1112" s="113"/>
      <c r="Z1112" s="113"/>
      <c r="AA1112" s="113"/>
      <c r="AB1112" s="113"/>
      <c r="AC1112" s="113"/>
      <c r="AD1112" s="113"/>
      <c r="AE1112" s="113"/>
      <c r="AF1112" s="113"/>
      <c r="AG1112" s="113"/>
      <c r="AH1112" s="113"/>
      <c r="AI1112" s="113"/>
      <c r="AJ1112" s="113"/>
      <c r="AK1112" s="113"/>
      <c r="AL1112" s="113"/>
      <c r="AM1112" s="113"/>
      <c r="AN1112" s="113"/>
      <c r="AO1112" s="113"/>
      <c r="AP1112" s="113"/>
      <c r="AQ1112" s="113"/>
      <c r="AR1112" s="113"/>
      <c r="AS1112" s="113"/>
      <c r="AT1112" s="113"/>
      <c r="AU1112" s="113"/>
      <c r="AV1112" s="113"/>
      <c r="AW1112" s="113"/>
      <c r="AX1112" s="113"/>
      <c r="AY1112" s="113"/>
      <c r="AZ1112" s="113"/>
      <c r="BA1112" s="113"/>
      <c r="BB1112" s="113"/>
      <c r="BC1112" s="113"/>
      <c r="BD1112" s="113"/>
      <c r="BE1112" s="113"/>
      <c r="BF1112" s="113"/>
      <c r="BG1112" s="113"/>
      <c r="BH1112" s="113"/>
      <c r="BI1112" s="113"/>
      <c r="BJ1112" s="113"/>
      <c r="BK1112" s="113"/>
      <c r="BL1112" s="113"/>
      <c r="BM1112" s="113"/>
      <c r="BN1112" s="113"/>
      <c r="BO1112" s="113"/>
      <c r="BP1112" s="113"/>
      <c r="BQ1112" s="113"/>
      <c r="BR1112" s="113"/>
      <c r="BS1112" s="113"/>
      <c r="BT1112" s="113"/>
      <c r="BU1112" s="113"/>
      <c r="BV1112" s="113"/>
      <c r="BW1112" s="113"/>
      <c r="BX1112" s="113"/>
      <c r="BY1112" s="113"/>
      <c r="BZ1112" s="113"/>
      <c r="CA1112" s="113"/>
      <c r="CB1112" s="113"/>
      <c r="CC1112" s="113"/>
      <c r="CD1112" s="113"/>
      <c r="CE1112" s="113"/>
      <c r="CF1112" s="113"/>
      <c r="CG1112" s="113"/>
      <c r="CH1112" s="113"/>
      <c r="CI1112" s="113"/>
      <c r="CJ1112" s="113"/>
      <c r="CK1112" s="113"/>
      <c r="CL1112" s="113"/>
      <c r="CM1112" s="113"/>
      <c r="CN1112" s="113"/>
      <c r="CO1112" s="113"/>
      <c r="CP1112" s="113"/>
      <c r="CQ1112" s="113"/>
      <c r="CR1112" s="113"/>
      <c r="CS1112" s="113"/>
      <c r="CT1112" s="113"/>
      <c r="CU1112" s="113"/>
      <c r="CV1112" s="113"/>
      <c r="CW1112" s="113"/>
      <c r="CX1112" s="113"/>
      <c r="CY1112" s="113"/>
      <c r="CZ1112" s="113"/>
      <c r="DA1112" s="113"/>
      <c r="DB1112" s="113"/>
      <c r="DC1112" s="113"/>
      <c r="DD1112" s="113"/>
      <c r="DE1112" s="113"/>
      <c r="DF1112" s="113"/>
      <c r="DG1112" s="113"/>
      <c r="DH1112" s="113"/>
      <c r="DI1112" s="113"/>
      <c r="DJ1112" s="113"/>
      <c r="DK1112" s="113"/>
      <c r="DL1112" s="113"/>
      <c r="DM1112" s="113"/>
      <c r="DN1112" s="113"/>
      <c r="DO1112" s="113"/>
      <c r="DP1112" s="113"/>
      <c r="DQ1112" s="113"/>
      <c r="DR1112" s="113"/>
      <c r="DS1112" s="113"/>
      <c r="DT1112" s="113"/>
      <c r="DU1112" s="113"/>
      <c r="DV1112" s="113"/>
      <c r="DW1112" s="113"/>
      <c r="DX1112" s="113"/>
      <c r="DY1112" s="113"/>
      <c r="DZ1112" s="113"/>
      <c r="EA1112" s="113"/>
      <c r="EB1112" s="113"/>
      <c r="EC1112" s="113"/>
      <c r="ED1112" s="113"/>
      <c r="EE1112" s="113"/>
      <c r="EF1112" s="113"/>
      <c r="EG1112" s="113"/>
      <c r="EH1112" s="113"/>
      <c r="EI1112" s="113"/>
      <c r="EJ1112" s="113"/>
      <c r="EK1112" s="113"/>
      <c r="EL1112" s="113"/>
      <c r="EM1112" s="113"/>
      <c r="EN1112" s="113"/>
      <c r="EO1112" s="113"/>
      <c r="EP1112" s="113"/>
      <c r="EQ1112" s="113"/>
      <c r="ER1112" s="113"/>
    </row>
    <row r="1113" spans="1:148">
      <c r="A1113" s="113"/>
      <c r="B1113" s="113"/>
      <c r="S1113" s="113"/>
      <c r="T1113" s="113"/>
      <c r="U1113" s="113"/>
      <c r="V1113" s="113"/>
      <c r="W1113" s="113"/>
      <c r="X1113" s="113"/>
      <c r="Y1113" s="113"/>
      <c r="Z1113" s="113"/>
      <c r="AA1113" s="113"/>
      <c r="AB1113" s="113"/>
      <c r="AC1113" s="113"/>
      <c r="AD1113" s="113"/>
      <c r="AE1113" s="113"/>
      <c r="AF1113" s="113"/>
      <c r="AG1113" s="113"/>
      <c r="AH1113" s="113"/>
      <c r="AI1113" s="113"/>
      <c r="AJ1113" s="113"/>
      <c r="AK1113" s="113"/>
      <c r="AL1113" s="113"/>
      <c r="AM1113" s="113"/>
      <c r="AN1113" s="113"/>
      <c r="AO1113" s="113"/>
      <c r="AP1113" s="113"/>
      <c r="AQ1113" s="113"/>
      <c r="AR1113" s="113"/>
      <c r="AS1113" s="113"/>
      <c r="AT1113" s="113"/>
      <c r="AU1113" s="113"/>
      <c r="AV1113" s="113"/>
      <c r="AW1113" s="113"/>
      <c r="AX1113" s="113"/>
      <c r="AY1113" s="113"/>
      <c r="AZ1113" s="113"/>
      <c r="BA1113" s="113"/>
      <c r="BB1113" s="113"/>
      <c r="BC1113" s="113"/>
      <c r="BD1113" s="113"/>
      <c r="BE1113" s="113"/>
      <c r="BF1113" s="113"/>
      <c r="BG1113" s="113"/>
      <c r="BH1113" s="113"/>
      <c r="BI1113" s="113"/>
      <c r="BJ1113" s="113"/>
      <c r="BK1113" s="113"/>
      <c r="BL1113" s="113"/>
      <c r="BM1113" s="113"/>
      <c r="BN1113" s="113"/>
      <c r="BO1113" s="113"/>
      <c r="BP1113" s="113"/>
      <c r="BQ1113" s="113"/>
      <c r="BR1113" s="113"/>
      <c r="BS1113" s="113"/>
      <c r="BT1113" s="113"/>
      <c r="BU1113" s="113"/>
      <c r="BV1113" s="113"/>
      <c r="BW1113" s="113"/>
      <c r="BX1113" s="113"/>
      <c r="BY1113" s="113"/>
      <c r="BZ1113" s="113"/>
      <c r="CA1113" s="113"/>
      <c r="CB1113" s="113"/>
      <c r="CC1113" s="113"/>
      <c r="CD1113" s="113"/>
      <c r="CE1113" s="113"/>
      <c r="CF1113" s="113"/>
      <c r="CG1113" s="113"/>
      <c r="CH1113" s="113"/>
      <c r="CI1113" s="113"/>
      <c r="CJ1113" s="113"/>
      <c r="CK1113" s="113"/>
      <c r="CL1113" s="113"/>
      <c r="CM1113" s="113"/>
      <c r="CN1113" s="113"/>
      <c r="CO1113" s="113"/>
      <c r="CP1113" s="113"/>
      <c r="CQ1113" s="113"/>
      <c r="CR1113" s="113"/>
      <c r="CS1113" s="113"/>
      <c r="CT1113" s="113"/>
      <c r="CU1113" s="113"/>
      <c r="CV1113" s="113"/>
      <c r="CW1113" s="113"/>
      <c r="CX1113" s="113"/>
      <c r="CY1113" s="113"/>
      <c r="CZ1113" s="113"/>
      <c r="DA1113" s="113"/>
      <c r="DB1113" s="113"/>
      <c r="DC1113" s="113"/>
      <c r="DD1113" s="113"/>
      <c r="DE1113" s="113"/>
      <c r="DF1113" s="113"/>
      <c r="DG1113" s="113"/>
      <c r="DH1113" s="113"/>
      <c r="DI1113" s="113"/>
      <c r="DJ1113" s="113"/>
      <c r="DK1113" s="113"/>
      <c r="DL1113" s="113"/>
      <c r="DM1113" s="113"/>
      <c r="DN1113" s="113"/>
      <c r="DO1113" s="113"/>
      <c r="DP1113" s="113"/>
      <c r="DQ1113" s="113"/>
      <c r="DR1113" s="113"/>
      <c r="DS1113" s="113"/>
      <c r="DT1113" s="113"/>
      <c r="DU1113" s="113"/>
      <c r="DV1113" s="113"/>
      <c r="DW1113" s="113"/>
      <c r="DX1113" s="113"/>
      <c r="DY1113" s="113"/>
      <c r="DZ1113" s="113"/>
      <c r="EA1113" s="113"/>
      <c r="EB1113" s="113"/>
      <c r="EC1113" s="113"/>
      <c r="ED1113" s="113"/>
      <c r="EE1113" s="113"/>
      <c r="EF1113" s="113"/>
      <c r="EG1113" s="113"/>
      <c r="EH1113" s="113"/>
      <c r="EI1113" s="113"/>
      <c r="EJ1113" s="113"/>
      <c r="EK1113" s="113"/>
      <c r="EL1113" s="113"/>
      <c r="EM1113" s="113"/>
      <c r="EN1113" s="113"/>
      <c r="EO1113" s="113"/>
      <c r="EP1113" s="113"/>
      <c r="EQ1113" s="113"/>
      <c r="ER1113" s="113"/>
    </row>
    <row r="1114" spans="1:148">
      <c r="A1114" s="113"/>
      <c r="B1114" s="113"/>
      <c r="S1114" s="113"/>
      <c r="T1114" s="113"/>
      <c r="U1114" s="113"/>
      <c r="V1114" s="113"/>
      <c r="W1114" s="113"/>
      <c r="X1114" s="113"/>
      <c r="Y1114" s="113"/>
      <c r="Z1114" s="113"/>
      <c r="AA1114" s="113"/>
      <c r="AB1114" s="113"/>
      <c r="AC1114" s="113"/>
      <c r="AD1114" s="113"/>
      <c r="AE1114" s="113"/>
      <c r="AF1114" s="113"/>
      <c r="AG1114" s="113"/>
      <c r="AH1114" s="113"/>
      <c r="AI1114" s="113"/>
      <c r="AJ1114" s="113"/>
      <c r="AK1114" s="113"/>
      <c r="AL1114" s="113"/>
      <c r="AM1114" s="113"/>
      <c r="AN1114" s="113"/>
      <c r="AO1114" s="113"/>
      <c r="AP1114" s="113"/>
      <c r="AQ1114" s="113"/>
      <c r="AR1114" s="113"/>
      <c r="AS1114" s="113"/>
      <c r="AT1114" s="113"/>
      <c r="AU1114" s="113"/>
      <c r="AV1114" s="113"/>
      <c r="AW1114" s="113"/>
      <c r="AX1114" s="113"/>
      <c r="AY1114" s="113"/>
      <c r="AZ1114" s="113"/>
      <c r="BA1114" s="113"/>
      <c r="BB1114" s="113"/>
      <c r="BC1114" s="113"/>
      <c r="BD1114" s="113"/>
      <c r="BE1114" s="113"/>
      <c r="BF1114" s="113"/>
      <c r="BG1114" s="113"/>
      <c r="BH1114" s="113"/>
      <c r="BI1114" s="113"/>
      <c r="BJ1114" s="113"/>
      <c r="BK1114" s="113"/>
      <c r="BL1114" s="113"/>
      <c r="BM1114" s="113"/>
      <c r="BN1114" s="113"/>
      <c r="BO1114" s="113"/>
      <c r="BP1114" s="113"/>
      <c r="BQ1114" s="113"/>
      <c r="BR1114" s="113"/>
      <c r="BS1114" s="113"/>
      <c r="BT1114" s="113"/>
      <c r="BU1114" s="113"/>
      <c r="BV1114" s="113"/>
      <c r="BW1114" s="113"/>
      <c r="BX1114" s="113"/>
      <c r="BY1114" s="113"/>
      <c r="BZ1114" s="113"/>
      <c r="CA1114" s="113"/>
      <c r="CB1114" s="113"/>
      <c r="CC1114" s="113"/>
      <c r="CD1114" s="113"/>
      <c r="CE1114" s="113"/>
      <c r="CF1114" s="113"/>
      <c r="CG1114" s="113"/>
      <c r="CH1114" s="113"/>
      <c r="CI1114" s="113"/>
      <c r="CJ1114" s="113"/>
      <c r="CK1114" s="113"/>
      <c r="CL1114" s="113"/>
      <c r="CM1114" s="113"/>
      <c r="CN1114" s="113"/>
      <c r="CO1114" s="113"/>
      <c r="CP1114" s="113"/>
      <c r="CQ1114" s="113"/>
      <c r="CR1114" s="113"/>
      <c r="CS1114" s="113"/>
      <c r="CT1114" s="113"/>
      <c r="CU1114" s="113"/>
      <c r="CV1114" s="113"/>
      <c r="CW1114" s="113"/>
      <c r="CX1114" s="113"/>
      <c r="CY1114" s="113"/>
      <c r="CZ1114" s="113"/>
      <c r="DA1114" s="113"/>
      <c r="DB1114" s="113"/>
      <c r="DC1114" s="113"/>
      <c r="DD1114" s="113"/>
      <c r="DE1114" s="113"/>
      <c r="DF1114" s="113"/>
      <c r="DG1114" s="113"/>
      <c r="DH1114" s="113"/>
      <c r="DI1114" s="113"/>
      <c r="DJ1114" s="113"/>
      <c r="DK1114" s="113"/>
      <c r="DL1114" s="113"/>
      <c r="DM1114" s="113"/>
      <c r="DN1114" s="113"/>
      <c r="DO1114" s="113"/>
      <c r="DP1114" s="113"/>
      <c r="DQ1114" s="113"/>
      <c r="DR1114" s="113"/>
      <c r="DS1114" s="113"/>
      <c r="DT1114" s="113"/>
      <c r="DU1114" s="113"/>
      <c r="DV1114" s="113"/>
      <c r="DW1114" s="113"/>
      <c r="DX1114" s="113"/>
      <c r="DY1114" s="113"/>
      <c r="DZ1114" s="113"/>
      <c r="EA1114" s="113"/>
      <c r="EB1114" s="113"/>
      <c r="EC1114" s="113"/>
      <c r="ED1114" s="113"/>
      <c r="EE1114" s="113"/>
      <c r="EF1114" s="113"/>
      <c r="EG1114" s="113"/>
      <c r="EH1114" s="113"/>
      <c r="EI1114" s="113"/>
      <c r="EJ1114" s="113"/>
      <c r="EK1114" s="113"/>
      <c r="EL1114" s="113"/>
      <c r="EM1114" s="113"/>
      <c r="EN1114" s="113"/>
      <c r="EO1114" s="113"/>
      <c r="EP1114" s="113"/>
      <c r="EQ1114" s="113"/>
      <c r="ER1114" s="113"/>
    </row>
    <row r="1115" spans="1:148">
      <c r="A1115" s="113"/>
      <c r="B1115" s="113"/>
      <c r="S1115" s="113"/>
      <c r="T1115" s="113"/>
      <c r="U1115" s="113"/>
      <c r="V1115" s="113"/>
      <c r="W1115" s="113"/>
      <c r="X1115" s="113"/>
      <c r="Y1115" s="113"/>
      <c r="Z1115" s="113"/>
      <c r="AA1115" s="113"/>
      <c r="AB1115" s="113"/>
      <c r="AC1115" s="113"/>
      <c r="AD1115" s="113"/>
      <c r="AE1115" s="113"/>
      <c r="AF1115" s="113"/>
      <c r="AG1115" s="113"/>
      <c r="AH1115" s="113"/>
      <c r="AI1115" s="113"/>
      <c r="AJ1115" s="113"/>
      <c r="AK1115" s="113"/>
      <c r="AL1115" s="113"/>
      <c r="AM1115" s="113"/>
      <c r="AN1115" s="113"/>
      <c r="AO1115" s="113"/>
      <c r="AP1115" s="113"/>
      <c r="AQ1115" s="113"/>
      <c r="AR1115" s="113"/>
      <c r="AS1115" s="113"/>
      <c r="AT1115" s="113"/>
      <c r="AU1115" s="113"/>
      <c r="AV1115" s="113"/>
      <c r="AW1115" s="113"/>
      <c r="AX1115" s="113"/>
      <c r="AY1115" s="113"/>
      <c r="AZ1115" s="113"/>
      <c r="BA1115" s="113"/>
      <c r="BB1115" s="113"/>
      <c r="BC1115" s="113"/>
      <c r="BD1115" s="113"/>
      <c r="BE1115" s="113"/>
      <c r="BF1115" s="113"/>
      <c r="BG1115" s="113"/>
      <c r="BH1115" s="113"/>
      <c r="BI1115" s="113"/>
      <c r="BJ1115" s="113"/>
      <c r="BK1115" s="113"/>
      <c r="BL1115" s="113"/>
      <c r="BM1115" s="113"/>
      <c r="BN1115" s="113"/>
      <c r="BO1115" s="113"/>
      <c r="BP1115" s="113"/>
      <c r="BQ1115" s="113"/>
      <c r="BR1115" s="113"/>
      <c r="BS1115" s="113"/>
      <c r="BT1115" s="113"/>
      <c r="BU1115" s="113"/>
      <c r="BV1115" s="113"/>
      <c r="BW1115" s="113"/>
      <c r="BX1115" s="113"/>
      <c r="BY1115" s="113"/>
      <c r="BZ1115" s="113"/>
      <c r="CA1115" s="113"/>
      <c r="CB1115" s="113"/>
      <c r="CC1115" s="113"/>
      <c r="CD1115" s="113"/>
      <c r="CE1115" s="113"/>
      <c r="CF1115" s="113"/>
      <c r="CG1115" s="113"/>
      <c r="CH1115" s="113"/>
      <c r="CI1115" s="113"/>
      <c r="CJ1115" s="113"/>
      <c r="CK1115" s="113"/>
      <c r="CL1115" s="113"/>
      <c r="CM1115" s="113"/>
      <c r="CN1115" s="113"/>
      <c r="CO1115" s="113"/>
      <c r="CP1115" s="113"/>
      <c r="CQ1115" s="113"/>
      <c r="CR1115" s="113"/>
      <c r="CS1115" s="113"/>
      <c r="CT1115" s="113"/>
      <c r="CU1115" s="113"/>
      <c r="CV1115" s="113"/>
      <c r="CW1115" s="113"/>
      <c r="CX1115" s="113"/>
      <c r="CY1115" s="113"/>
      <c r="CZ1115" s="113"/>
      <c r="DA1115" s="113"/>
      <c r="DB1115" s="113"/>
      <c r="DC1115" s="113"/>
      <c r="DD1115" s="113"/>
      <c r="DE1115" s="113"/>
      <c r="DF1115" s="113"/>
      <c r="DG1115" s="113"/>
      <c r="DH1115" s="113"/>
      <c r="DI1115" s="113"/>
      <c r="DJ1115" s="113"/>
      <c r="DK1115" s="113"/>
      <c r="DL1115" s="113"/>
      <c r="DM1115" s="113"/>
      <c r="DN1115" s="113"/>
      <c r="DO1115" s="113"/>
      <c r="DP1115" s="113"/>
      <c r="DQ1115" s="113"/>
      <c r="DR1115" s="113"/>
      <c r="DS1115" s="113"/>
      <c r="DT1115" s="113"/>
      <c r="DU1115" s="113"/>
      <c r="DV1115" s="113"/>
      <c r="DW1115" s="113"/>
      <c r="DX1115" s="113"/>
      <c r="DY1115" s="113"/>
      <c r="DZ1115" s="113"/>
      <c r="EA1115" s="113"/>
      <c r="EB1115" s="113"/>
      <c r="EC1115" s="113"/>
      <c r="ED1115" s="113"/>
      <c r="EE1115" s="113"/>
      <c r="EF1115" s="113"/>
      <c r="EG1115" s="113"/>
      <c r="EH1115" s="113"/>
      <c r="EI1115" s="113"/>
      <c r="EJ1115" s="113"/>
      <c r="EK1115" s="113"/>
      <c r="EL1115" s="113"/>
      <c r="EM1115" s="113"/>
      <c r="EN1115" s="113"/>
      <c r="EO1115" s="113"/>
      <c r="EP1115" s="113"/>
      <c r="EQ1115" s="113"/>
      <c r="ER1115" s="113"/>
    </row>
    <row r="1116" spans="1:148">
      <c r="A1116" s="113"/>
      <c r="B1116" s="113"/>
      <c r="S1116" s="113"/>
      <c r="T1116" s="113"/>
      <c r="U1116" s="113"/>
      <c r="V1116" s="113"/>
      <c r="W1116" s="113"/>
      <c r="X1116" s="113"/>
      <c r="Y1116" s="113"/>
      <c r="Z1116" s="113"/>
      <c r="AA1116" s="113"/>
      <c r="AB1116" s="113"/>
      <c r="AC1116" s="113"/>
      <c r="AD1116" s="113"/>
      <c r="AE1116" s="113"/>
      <c r="AF1116" s="113"/>
      <c r="AG1116" s="113"/>
      <c r="AH1116" s="113"/>
      <c r="AI1116" s="113"/>
      <c r="AJ1116" s="113"/>
      <c r="AK1116" s="113"/>
      <c r="AL1116" s="113"/>
      <c r="AM1116" s="113"/>
      <c r="AN1116" s="113"/>
      <c r="AO1116" s="113"/>
      <c r="AP1116" s="113"/>
      <c r="AQ1116" s="113"/>
      <c r="AR1116" s="113"/>
      <c r="AS1116" s="113"/>
      <c r="AT1116" s="113"/>
      <c r="AU1116" s="113"/>
      <c r="AV1116" s="113"/>
      <c r="AW1116" s="113"/>
      <c r="AX1116" s="113"/>
      <c r="AY1116" s="113"/>
      <c r="AZ1116" s="113"/>
      <c r="BA1116" s="113"/>
      <c r="BB1116" s="113"/>
      <c r="BC1116" s="113"/>
      <c r="BD1116" s="113"/>
      <c r="BE1116" s="113"/>
      <c r="BF1116" s="113"/>
      <c r="BG1116" s="113"/>
      <c r="BH1116" s="113"/>
      <c r="BI1116" s="113"/>
      <c r="BJ1116" s="113"/>
      <c r="BK1116" s="113"/>
      <c r="BL1116" s="113"/>
      <c r="BM1116" s="113"/>
      <c r="BN1116" s="113"/>
      <c r="BO1116" s="113"/>
      <c r="BP1116" s="113"/>
      <c r="BQ1116" s="113"/>
      <c r="BR1116" s="113"/>
      <c r="BS1116" s="113"/>
      <c r="BT1116" s="113"/>
      <c r="BU1116" s="113"/>
      <c r="BV1116" s="113"/>
      <c r="BW1116" s="113"/>
      <c r="BX1116" s="113"/>
      <c r="BY1116" s="113"/>
      <c r="BZ1116" s="113"/>
      <c r="CA1116" s="113"/>
      <c r="CB1116" s="113"/>
      <c r="CC1116" s="113"/>
      <c r="CD1116" s="113"/>
      <c r="CE1116" s="113"/>
      <c r="CF1116" s="113"/>
      <c r="CG1116" s="113"/>
      <c r="CH1116" s="113"/>
      <c r="CI1116" s="113"/>
      <c r="CJ1116" s="113"/>
      <c r="CK1116" s="113"/>
      <c r="CL1116" s="113"/>
      <c r="CM1116" s="113"/>
      <c r="CN1116" s="113"/>
      <c r="CO1116" s="113"/>
      <c r="CP1116" s="113"/>
      <c r="CQ1116" s="113"/>
      <c r="CR1116" s="113"/>
      <c r="CS1116" s="113"/>
      <c r="CT1116" s="113"/>
      <c r="CU1116" s="113"/>
      <c r="CV1116" s="113"/>
      <c r="CW1116" s="113"/>
      <c r="CX1116" s="113"/>
      <c r="CY1116" s="113"/>
      <c r="CZ1116" s="113"/>
      <c r="DA1116" s="113"/>
      <c r="DB1116" s="113"/>
      <c r="DC1116" s="113"/>
      <c r="DD1116" s="113"/>
      <c r="DE1116" s="113"/>
      <c r="DF1116" s="113"/>
      <c r="DG1116" s="113"/>
      <c r="DH1116" s="113"/>
      <c r="DI1116" s="113"/>
      <c r="DJ1116" s="113"/>
      <c r="DK1116" s="113"/>
      <c r="DL1116" s="113"/>
      <c r="DM1116" s="113"/>
      <c r="DN1116" s="113"/>
      <c r="DO1116" s="113"/>
      <c r="DP1116" s="113"/>
      <c r="DQ1116" s="113"/>
      <c r="DR1116" s="113"/>
      <c r="DS1116" s="113"/>
      <c r="DT1116" s="113"/>
      <c r="DU1116" s="113"/>
      <c r="DV1116" s="113"/>
      <c r="DW1116" s="113"/>
      <c r="DX1116" s="113"/>
      <c r="DY1116" s="113"/>
      <c r="DZ1116" s="113"/>
      <c r="EA1116" s="113"/>
      <c r="EB1116" s="113"/>
      <c r="EC1116" s="113"/>
      <c r="ED1116" s="113"/>
      <c r="EE1116" s="113"/>
      <c r="EF1116" s="113"/>
      <c r="EG1116" s="113"/>
      <c r="EH1116" s="113"/>
      <c r="EI1116" s="113"/>
      <c r="EJ1116" s="113"/>
      <c r="EK1116" s="113"/>
      <c r="EL1116" s="113"/>
      <c r="EM1116" s="113"/>
      <c r="EN1116" s="113"/>
      <c r="EO1116" s="113"/>
      <c r="EP1116" s="113"/>
      <c r="EQ1116" s="113"/>
      <c r="ER1116" s="113"/>
    </row>
    <row r="1117" spans="1:148">
      <c r="A1117" s="113"/>
      <c r="B1117" s="113"/>
      <c r="S1117" s="113"/>
      <c r="T1117" s="113"/>
      <c r="U1117" s="113"/>
      <c r="V1117" s="113"/>
      <c r="W1117" s="113"/>
      <c r="X1117" s="113"/>
      <c r="Y1117" s="113"/>
      <c r="Z1117" s="113"/>
      <c r="AA1117" s="113"/>
      <c r="AB1117" s="113"/>
      <c r="AC1117" s="113"/>
      <c r="AD1117" s="113"/>
      <c r="AE1117" s="113"/>
      <c r="AF1117" s="113"/>
      <c r="AG1117" s="113"/>
      <c r="AH1117" s="113"/>
      <c r="AI1117" s="113"/>
      <c r="AJ1117" s="113"/>
      <c r="AK1117" s="113"/>
      <c r="AL1117" s="113"/>
      <c r="AM1117" s="113"/>
      <c r="AN1117" s="113"/>
      <c r="AO1117" s="113"/>
      <c r="AP1117" s="113"/>
      <c r="AQ1117" s="113"/>
      <c r="AR1117" s="113"/>
      <c r="AS1117" s="113"/>
      <c r="AT1117" s="113"/>
      <c r="AU1117" s="113"/>
      <c r="AV1117" s="113"/>
      <c r="AW1117" s="113"/>
      <c r="AX1117" s="113"/>
      <c r="AY1117" s="113"/>
      <c r="AZ1117" s="113"/>
      <c r="BA1117" s="113"/>
      <c r="BB1117" s="113"/>
      <c r="BC1117" s="113"/>
      <c r="BD1117" s="113"/>
      <c r="BE1117" s="113"/>
      <c r="BF1117" s="113"/>
      <c r="BG1117" s="113"/>
      <c r="BH1117" s="113"/>
      <c r="BI1117" s="113"/>
      <c r="BJ1117" s="113"/>
      <c r="BK1117" s="113"/>
      <c r="BL1117" s="113"/>
      <c r="BM1117" s="113"/>
      <c r="BN1117" s="113"/>
      <c r="BO1117" s="113"/>
      <c r="BP1117" s="113"/>
      <c r="BQ1117" s="113"/>
      <c r="BR1117" s="113"/>
      <c r="BS1117" s="113"/>
      <c r="BT1117" s="113"/>
      <c r="BU1117" s="113"/>
      <c r="BV1117" s="113"/>
      <c r="BW1117" s="113"/>
      <c r="BX1117" s="113"/>
      <c r="BY1117" s="113"/>
      <c r="BZ1117" s="113"/>
      <c r="CA1117" s="113"/>
      <c r="CB1117" s="113"/>
      <c r="CC1117" s="113"/>
      <c r="CD1117" s="113"/>
      <c r="CE1117" s="113"/>
      <c r="CF1117" s="113"/>
      <c r="CG1117" s="113"/>
      <c r="CH1117" s="113"/>
      <c r="CI1117" s="113"/>
      <c r="CJ1117" s="113"/>
      <c r="CK1117" s="113"/>
      <c r="CL1117" s="113"/>
      <c r="CM1117" s="113"/>
      <c r="CN1117" s="113"/>
      <c r="CO1117" s="113"/>
      <c r="CP1117" s="113"/>
      <c r="CQ1117" s="113"/>
      <c r="CR1117" s="113"/>
      <c r="CS1117" s="113"/>
      <c r="CT1117" s="113"/>
      <c r="CU1117" s="113"/>
      <c r="CV1117" s="113"/>
      <c r="CW1117" s="113"/>
      <c r="CX1117" s="113"/>
      <c r="CY1117" s="113"/>
      <c r="CZ1117" s="113"/>
      <c r="DA1117" s="113"/>
      <c r="DB1117" s="113"/>
      <c r="DC1117" s="113"/>
      <c r="DD1117" s="113"/>
      <c r="DE1117" s="113"/>
      <c r="DF1117" s="113"/>
      <c r="DG1117" s="113"/>
      <c r="DH1117" s="113"/>
      <c r="DI1117" s="113"/>
      <c r="DJ1117" s="113"/>
      <c r="DK1117" s="113"/>
      <c r="DL1117" s="113"/>
      <c r="DM1117" s="113"/>
      <c r="DN1117" s="113"/>
      <c r="DO1117" s="113"/>
      <c r="DP1117" s="113"/>
      <c r="DQ1117" s="113"/>
      <c r="DR1117" s="113"/>
      <c r="DS1117" s="113"/>
      <c r="DT1117" s="113"/>
      <c r="DU1117" s="113"/>
      <c r="DV1117" s="113"/>
      <c r="DW1117" s="113"/>
      <c r="DX1117" s="113"/>
      <c r="DY1117" s="113"/>
      <c r="DZ1117" s="113"/>
      <c r="EA1117" s="113"/>
      <c r="EB1117" s="113"/>
      <c r="EC1117" s="113"/>
      <c r="ED1117" s="113"/>
      <c r="EE1117" s="113"/>
      <c r="EF1117" s="113"/>
      <c r="EG1117" s="113"/>
      <c r="EH1117" s="113"/>
      <c r="EI1117" s="113"/>
      <c r="EJ1117" s="113"/>
      <c r="EK1117" s="113"/>
      <c r="EL1117" s="113"/>
      <c r="EM1117" s="113"/>
      <c r="EN1117" s="113"/>
      <c r="EO1117" s="113"/>
      <c r="EP1117" s="113"/>
      <c r="EQ1117" s="113"/>
      <c r="ER1117" s="113"/>
    </row>
    <row r="1118" spans="1:148">
      <c r="A1118" s="113"/>
      <c r="B1118" s="113"/>
      <c r="S1118" s="113"/>
      <c r="T1118" s="113"/>
      <c r="U1118" s="113"/>
      <c r="V1118" s="113"/>
      <c r="W1118" s="113"/>
      <c r="X1118" s="113"/>
      <c r="Y1118" s="113"/>
      <c r="Z1118" s="113"/>
      <c r="AA1118" s="113"/>
      <c r="AB1118" s="113"/>
      <c r="AC1118" s="113"/>
      <c r="AD1118" s="113"/>
      <c r="AE1118" s="113"/>
      <c r="AF1118" s="113"/>
      <c r="AG1118" s="113"/>
      <c r="AH1118" s="113"/>
      <c r="AI1118" s="113"/>
      <c r="AJ1118" s="113"/>
      <c r="AK1118" s="113"/>
      <c r="AL1118" s="113"/>
      <c r="AM1118" s="113"/>
      <c r="AN1118" s="113"/>
      <c r="AO1118" s="113"/>
      <c r="AP1118" s="113"/>
      <c r="AQ1118" s="113"/>
      <c r="AR1118" s="113"/>
      <c r="AS1118" s="113"/>
      <c r="AT1118" s="113"/>
      <c r="AU1118" s="113"/>
      <c r="AV1118" s="113"/>
      <c r="AW1118" s="113"/>
      <c r="AX1118" s="113"/>
      <c r="AY1118" s="113"/>
      <c r="AZ1118" s="113"/>
      <c r="BA1118" s="113"/>
      <c r="BB1118" s="113"/>
      <c r="BC1118" s="113"/>
      <c r="BD1118" s="113"/>
      <c r="BE1118" s="113"/>
      <c r="BF1118" s="113"/>
      <c r="BG1118" s="113"/>
      <c r="BH1118" s="113"/>
      <c r="BI1118" s="113"/>
      <c r="BJ1118" s="113"/>
      <c r="BK1118" s="113"/>
      <c r="BL1118" s="113"/>
      <c r="BM1118" s="113"/>
      <c r="BN1118" s="113"/>
      <c r="BO1118" s="113"/>
      <c r="BP1118" s="113"/>
      <c r="BQ1118" s="113"/>
      <c r="BR1118" s="113"/>
      <c r="BS1118" s="113"/>
      <c r="BT1118" s="113"/>
      <c r="BU1118" s="113"/>
      <c r="BV1118" s="113"/>
      <c r="BW1118" s="113"/>
      <c r="BX1118" s="113"/>
      <c r="BY1118" s="113"/>
      <c r="BZ1118" s="113"/>
      <c r="CA1118" s="113"/>
      <c r="CB1118" s="113"/>
      <c r="CC1118" s="113"/>
      <c r="CD1118" s="113"/>
      <c r="CE1118" s="113"/>
      <c r="CF1118" s="113"/>
      <c r="CG1118" s="113"/>
      <c r="CH1118" s="113"/>
      <c r="CI1118" s="113"/>
      <c r="CJ1118" s="113"/>
      <c r="CK1118" s="113"/>
      <c r="CL1118" s="113"/>
      <c r="CM1118" s="113"/>
      <c r="CN1118" s="113"/>
      <c r="CO1118" s="113"/>
      <c r="CP1118" s="113"/>
      <c r="CQ1118" s="113"/>
      <c r="CR1118" s="113"/>
      <c r="CS1118" s="113"/>
      <c r="CT1118" s="113"/>
      <c r="CU1118" s="113"/>
      <c r="CV1118" s="113"/>
      <c r="CW1118" s="113"/>
      <c r="CX1118" s="113"/>
      <c r="CY1118" s="113"/>
      <c r="CZ1118" s="113"/>
      <c r="DA1118" s="113"/>
      <c r="DB1118" s="113"/>
      <c r="DC1118" s="113"/>
      <c r="DD1118" s="113"/>
      <c r="DE1118" s="113"/>
      <c r="DF1118" s="113"/>
      <c r="DG1118" s="113"/>
      <c r="DH1118" s="113"/>
      <c r="DI1118" s="113"/>
      <c r="DJ1118" s="113"/>
      <c r="DK1118" s="113"/>
      <c r="DL1118" s="113"/>
      <c r="DM1118" s="113"/>
      <c r="DN1118" s="113"/>
      <c r="DO1118" s="113"/>
      <c r="DP1118" s="113"/>
      <c r="DQ1118" s="113"/>
      <c r="DR1118" s="113"/>
      <c r="DS1118" s="113"/>
      <c r="DT1118" s="113"/>
      <c r="DU1118" s="113"/>
      <c r="DV1118" s="113"/>
      <c r="DW1118" s="113"/>
      <c r="DX1118" s="113"/>
      <c r="DY1118" s="113"/>
      <c r="DZ1118" s="113"/>
      <c r="EA1118" s="113"/>
      <c r="EB1118" s="113"/>
      <c r="EC1118" s="113"/>
      <c r="ED1118" s="113"/>
      <c r="EE1118" s="113"/>
      <c r="EF1118" s="113"/>
      <c r="EG1118" s="113"/>
      <c r="EH1118" s="113"/>
      <c r="EI1118" s="113"/>
      <c r="EJ1118" s="113"/>
      <c r="EK1118" s="113"/>
      <c r="EL1118" s="113"/>
      <c r="EM1118" s="113"/>
      <c r="EN1118" s="113"/>
      <c r="EO1118" s="113"/>
      <c r="EP1118" s="113"/>
      <c r="EQ1118" s="113"/>
      <c r="ER1118" s="113"/>
    </row>
    <row r="1119" spans="1:148">
      <c r="A1119" s="113"/>
      <c r="B1119" s="113"/>
      <c r="S1119" s="113"/>
      <c r="T1119" s="113"/>
      <c r="U1119" s="113"/>
      <c r="V1119" s="113"/>
      <c r="W1119" s="113"/>
      <c r="X1119" s="113"/>
      <c r="Y1119" s="113"/>
      <c r="Z1119" s="113"/>
      <c r="AA1119" s="113"/>
      <c r="AB1119" s="113"/>
      <c r="AC1119" s="113"/>
      <c r="AD1119" s="113"/>
      <c r="AE1119" s="113"/>
      <c r="AF1119" s="113"/>
      <c r="AG1119" s="113"/>
      <c r="AH1119" s="113"/>
      <c r="AI1119" s="113"/>
      <c r="AJ1119" s="113"/>
      <c r="AK1119" s="113"/>
      <c r="AL1119" s="113"/>
      <c r="AM1119" s="113"/>
      <c r="AN1119" s="113"/>
      <c r="AO1119" s="113"/>
      <c r="AP1119" s="113"/>
      <c r="AQ1119" s="113"/>
      <c r="AR1119" s="113"/>
      <c r="AS1119" s="113"/>
      <c r="AT1119" s="113"/>
      <c r="AU1119" s="113"/>
      <c r="AV1119" s="113"/>
      <c r="AW1119" s="113"/>
      <c r="AX1119" s="113"/>
      <c r="AY1119" s="113"/>
      <c r="AZ1119" s="113"/>
      <c r="BA1119" s="113"/>
      <c r="BB1119" s="113"/>
      <c r="BC1119" s="113"/>
      <c r="BD1119" s="113"/>
      <c r="BE1119" s="113"/>
      <c r="BF1119" s="113"/>
      <c r="BG1119" s="113"/>
      <c r="BH1119" s="113"/>
      <c r="BI1119" s="113"/>
      <c r="BJ1119" s="113"/>
      <c r="BK1119" s="113"/>
      <c r="BL1119" s="113"/>
      <c r="BM1119" s="113"/>
      <c r="BN1119" s="113"/>
      <c r="BO1119" s="113"/>
      <c r="BP1119" s="113"/>
      <c r="BQ1119" s="113"/>
      <c r="BR1119" s="113"/>
      <c r="BS1119" s="113"/>
      <c r="BT1119" s="113"/>
      <c r="BU1119" s="113"/>
      <c r="BV1119" s="113"/>
      <c r="BW1119" s="113"/>
      <c r="BX1119" s="113"/>
      <c r="BY1119" s="113"/>
      <c r="BZ1119" s="113"/>
      <c r="CA1119" s="113"/>
      <c r="CB1119" s="113"/>
      <c r="CC1119" s="113"/>
      <c r="CD1119" s="113"/>
      <c r="CE1119" s="113"/>
      <c r="CF1119" s="113"/>
      <c r="CG1119" s="113"/>
      <c r="CH1119" s="113"/>
      <c r="CI1119" s="113"/>
      <c r="CJ1119" s="113"/>
      <c r="CK1119" s="113"/>
      <c r="CL1119" s="113"/>
      <c r="CM1119" s="113"/>
      <c r="CN1119" s="113"/>
      <c r="CO1119" s="113"/>
      <c r="CP1119" s="113"/>
      <c r="CQ1119" s="113"/>
      <c r="CR1119" s="113"/>
      <c r="CS1119" s="113"/>
      <c r="CT1119" s="113"/>
      <c r="CU1119" s="113"/>
      <c r="CV1119" s="113"/>
      <c r="CW1119" s="113"/>
      <c r="CX1119" s="113"/>
      <c r="CY1119" s="113"/>
      <c r="CZ1119" s="113"/>
      <c r="DA1119" s="113"/>
      <c r="DB1119" s="113"/>
      <c r="DC1119" s="113"/>
      <c r="DD1119" s="113"/>
      <c r="DE1119" s="113"/>
      <c r="DF1119" s="113"/>
      <c r="DG1119" s="113"/>
      <c r="DH1119" s="113"/>
      <c r="DI1119" s="113"/>
      <c r="DJ1119" s="113"/>
      <c r="DK1119" s="113"/>
      <c r="DL1119" s="113"/>
      <c r="DM1119" s="113"/>
      <c r="DN1119" s="113"/>
      <c r="DO1119" s="113"/>
      <c r="DP1119" s="113"/>
      <c r="DQ1119" s="113"/>
      <c r="DR1119" s="113"/>
      <c r="DS1119" s="113"/>
      <c r="DT1119" s="113"/>
      <c r="DU1119" s="113"/>
      <c r="DV1119" s="113"/>
      <c r="DW1119" s="113"/>
      <c r="DX1119" s="113"/>
      <c r="DY1119" s="113"/>
      <c r="DZ1119" s="113"/>
      <c r="EA1119" s="113"/>
      <c r="EB1119" s="113"/>
      <c r="EC1119" s="113"/>
      <c r="ED1119" s="113"/>
      <c r="EE1119" s="113"/>
      <c r="EF1119" s="113"/>
      <c r="EG1119" s="113"/>
      <c r="EH1119" s="113"/>
      <c r="EI1119" s="113"/>
      <c r="EJ1119" s="113"/>
      <c r="EK1119" s="113"/>
      <c r="EL1119" s="113"/>
      <c r="EM1119" s="113"/>
      <c r="EN1119" s="113"/>
      <c r="EO1119" s="113"/>
      <c r="EP1119" s="113"/>
      <c r="EQ1119" s="113"/>
      <c r="ER1119" s="113"/>
    </row>
    <row r="1120" spans="1:148">
      <c r="A1120" s="113"/>
      <c r="B1120" s="113"/>
      <c r="S1120" s="113"/>
      <c r="T1120" s="113"/>
      <c r="U1120" s="113"/>
      <c r="V1120" s="113"/>
      <c r="W1120" s="113"/>
      <c r="X1120" s="113"/>
      <c r="Y1120" s="113"/>
      <c r="Z1120" s="113"/>
      <c r="AA1120" s="113"/>
      <c r="AB1120" s="113"/>
      <c r="AC1120" s="113"/>
      <c r="AD1120" s="113"/>
      <c r="AE1120" s="113"/>
      <c r="AF1120" s="113"/>
      <c r="AG1120" s="113"/>
      <c r="AH1120" s="113"/>
      <c r="AI1120" s="113"/>
      <c r="AJ1120" s="113"/>
      <c r="AK1120" s="113"/>
      <c r="AL1120" s="113"/>
      <c r="AM1120" s="113"/>
      <c r="AN1120" s="113"/>
      <c r="AO1120" s="113"/>
      <c r="AP1120" s="113"/>
      <c r="AQ1120" s="113"/>
      <c r="AR1120" s="113"/>
      <c r="AS1120" s="113"/>
      <c r="AT1120" s="113"/>
      <c r="AU1120" s="113"/>
      <c r="AV1120" s="113"/>
      <c r="AW1120" s="113"/>
      <c r="AX1120" s="113"/>
      <c r="AY1120" s="113"/>
      <c r="AZ1120" s="113"/>
      <c r="BA1120" s="113"/>
      <c r="BB1120" s="113"/>
      <c r="BC1120" s="113"/>
      <c r="BD1120" s="113"/>
      <c r="BE1120" s="113"/>
      <c r="BF1120" s="113"/>
      <c r="BG1120" s="113"/>
      <c r="BH1120" s="113"/>
      <c r="BI1120" s="113"/>
      <c r="BJ1120" s="113"/>
      <c r="BK1120" s="113"/>
      <c r="BL1120" s="113"/>
      <c r="BM1120" s="113"/>
      <c r="BN1120" s="113"/>
      <c r="BO1120" s="113"/>
      <c r="BP1120" s="113"/>
      <c r="BQ1120" s="113"/>
      <c r="BR1120" s="113"/>
      <c r="BS1120" s="113"/>
      <c r="BT1120" s="113"/>
      <c r="BU1120" s="113"/>
      <c r="BV1120" s="113"/>
      <c r="BW1120" s="113"/>
      <c r="BX1120" s="113"/>
      <c r="BY1120" s="113"/>
      <c r="BZ1120" s="113"/>
      <c r="CA1120" s="113"/>
      <c r="CB1120" s="113"/>
      <c r="CC1120" s="113"/>
      <c r="CD1120" s="113"/>
      <c r="CE1120" s="113"/>
      <c r="CF1120" s="113"/>
      <c r="CG1120" s="113"/>
      <c r="CH1120" s="113"/>
      <c r="CI1120" s="113"/>
      <c r="CJ1120" s="113"/>
      <c r="CK1120" s="113"/>
      <c r="CL1120" s="113"/>
      <c r="CM1120" s="113"/>
      <c r="CN1120" s="113"/>
      <c r="CO1120" s="113"/>
      <c r="CP1120" s="113"/>
      <c r="CQ1120" s="113"/>
      <c r="CR1120" s="113"/>
      <c r="CS1120" s="113"/>
      <c r="CT1120" s="113"/>
      <c r="CU1120" s="113"/>
      <c r="CV1120" s="113"/>
      <c r="CW1120" s="113"/>
      <c r="CX1120" s="113"/>
      <c r="CY1120" s="113"/>
      <c r="CZ1120" s="113"/>
      <c r="DA1120" s="113"/>
      <c r="DB1120" s="113"/>
      <c r="DC1120" s="113"/>
      <c r="DD1120" s="113"/>
      <c r="DE1120" s="113"/>
      <c r="DF1120" s="113"/>
      <c r="DG1120" s="113"/>
      <c r="DH1120" s="113"/>
      <c r="DI1120" s="113"/>
      <c r="DJ1120" s="113"/>
      <c r="DK1120" s="113"/>
      <c r="DL1120" s="113"/>
      <c r="DM1120" s="113"/>
      <c r="DN1120" s="113"/>
      <c r="DO1120" s="113"/>
      <c r="DP1120" s="113"/>
      <c r="DQ1120" s="113"/>
      <c r="DR1120" s="113"/>
      <c r="DS1120" s="113"/>
      <c r="DT1120" s="113"/>
      <c r="DU1120" s="113"/>
      <c r="DV1120" s="113"/>
      <c r="DW1120" s="113"/>
      <c r="DX1120" s="113"/>
      <c r="DY1120" s="113"/>
      <c r="DZ1120" s="113"/>
      <c r="EA1120" s="113"/>
      <c r="EB1120" s="113"/>
      <c r="EC1120" s="113"/>
      <c r="ED1120" s="113"/>
      <c r="EE1120" s="113"/>
      <c r="EF1120" s="113"/>
      <c r="EG1120" s="113"/>
      <c r="EH1120" s="113"/>
      <c r="EI1120" s="113"/>
      <c r="EJ1120" s="113"/>
      <c r="EK1120" s="113"/>
      <c r="EL1120" s="113"/>
      <c r="EM1120" s="113"/>
      <c r="EN1120" s="113"/>
      <c r="EO1120" s="113"/>
      <c r="EP1120" s="113"/>
      <c r="EQ1120" s="113"/>
      <c r="ER1120" s="113"/>
    </row>
    <row r="1121" spans="1:148">
      <c r="A1121" s="113"/>
      <c r="B1121" s="113"/>
      <c r="S1121" s="113"/>
      <c r="T1121" s="113"/>
      <c r="U1121" s="113"/>
      <c r="V1121" s="113"/>
      <c r="W1121" s="113"/>
      <c r="X1121" s="113"/>
      <c r="Y1121" s="113"/>
      <c r="Z1121" s="113"/>
      <c r="AA1121" s="113"/>
      <c r="AB1121" s="113"/>
      <c r="AC1121" s="113"/>
      <c r="AD1121" s="113"/>
      <c r="AE1121" s="113"/>
      <c r="AF1121" s="113"/>
      <c r="AG1121" s="113"/>
      <c r="AH1121" s="113"/>
      <c r="AI1121" s="113"/>
      <c r="AJ1121" s="113"/>
      <c r="AK1121" s="113"/>
      <c r="AL1121" s="113"/>
      <c r="AM1121" s="113"/>
      <c r="AN1121" s="113"/>
      <c r="AO1121" s="113"/>
      <c r="AP1121" s="113"/>
      <c r="AQ1121" s="113"/>
      <c r="AR1121" s="113"/>
      <c r="AS1121" s="113"/>
      <c r="AT1121" s="113"/>
      <c r="AU1121" s="113"/>
      <c r="AV1121" s="113"/>
      <c r="AW1121" s="113"/>
      <c r="AX1121" s="113"/>
      <c r="AY1121" s="113"/>
      <c r="AZ1121" s="113"/>
      <c r="BA1121" s="113"/>
      <c r="BB1121" s="113"/>
      <c r="BC1121" s="113"/>
      <c r="BD1121" s="113"/>
      <c r="BE1121" s="113"/>
      <c r="BF1121" s="113"/>
      <c r="BG1121" s="113"/>
      <c r="BH1121" s="113"/>
      <c r="BI1121" s="113"/>
      <c r="BJ1121" s="113"/>
      <c r="BK1121" s="113"/>
      <c r="BL1121" s="113"/>
      <c r="BM1121" s="113"/>
      <c r="BN1121" s="113"/>
      <c r="BO1121" s="113"/>
      <c r="BP1121" s="113"/>
      <c r="BQ1121" s="113"/>
      <c r="BR1121" s="113"/>
      <c r="BS1121" s="113"/>
      <c r="BT1121" s="113"/>
      <c r="BU1121" s="113"/>
      <c r="BV1121" s="113"/>
      <c r="BW1121" s="113"/>
      <c r="BX1121" s="113"/>
      <c r="BY1121" s="113"/>
      <c r="BZ1121" s="113"/>
      <c r="CA1121" s="113"/>
      <c r="CB1121" s="113"/>
      <c r="CC1121" s="113"/>
      <c r="CD1121" s="113"/>
      <c r="CE1121" s="113"/>
      <c r="CF1121" s="113"/>
      <c r="CG1121" s="113"/>
      <c r="CH1121" s="113"/>
      <c r="CI1121" s="113"/>
      <c r="CJ1121" s="113"/>
      <c r="CK1121" s="113"/>
      <c r="CL1121" s="113"/>
      <c r="CM1121" s="113"/>
      <c r="CN1121" s="113"/>
      <c r="CO1121" s="113"/>
      <c r="CP1121" s="113"/>
      <c r="CQ1121" s="113"/>
      <c r="CR1121" s="113"/>
      <c r="CS1121" s="113"/>
      <c r="CT1121" s="113"/>
      <c r="CU1121" s="113"/>
      <c r="CV1121" s="113"/>
      <c r="CW1121" s="113"/>
      <c r="CX1121" s="113"/>
      <c r="CY1121" s="113"/>
      <c r="CZ1121" s="113"/>
      <c r="DA1121" s="113"/>
      <c r="DB1121" s="113"/>
      <c r="DC1121" s="113"/>
      <c r="DD1121" s="113"/>
      <c r="DE1121" s="113"/>
      <c r="DF1121" s="113"/>
      <c r="DG1121" s="113"/>
      <c r="DH1121" s="113"/>
      <c r="DI1121" s="113"/>
      <c r="DJ1121" s="113"/>
      <c r="DK1121" s="113"/>
      <c r="DL1121" s="113"/>
      <c r="DM1121" s="113"/>
      <c r="DN1121" s="113"/>
      <c r="DO1121" s="113"/>
      <c r="DP1121" s="113"/>
      <c r="DQ1121" s="113"/>
      <c r="DR1121" s="113"/>
      <c r="DS1121" s="113"/>
      <c r="DT1121" s="113"/>
      <c r="DU1121" s="113"/>
      <c r="DV1121" s="113"/>
      <c r="DW1121" s="113"/>
      <c r="DX1121" s="113"/>
      <c r="DY1121" s="113"/>
      <c r="DZ1121" s="113"/>
      <c r="EA1121" s="113"/>
      <c r="EB1121" s="113"/>
      <c r="EC1121" s="113"/>
      <c r="ED1121" s="113"/>
      <c r="EE1121" s="113"/>
      <c r="EF1121" s="113"/>
      <c r="EG1121" s="113"/>
      <c r="EH1121" s="113"/>
      <c r="EI1121" s="113"/>
      <c r="EJ1121" s="113"/>
      <c r="EK1121" s="113"/>
      <c r="EL1121" s="113"/>
      <c r="EM1121" s="113"/>
      <c r="EN1121" s="113"/>
      <c r="EO1121" s="113"/>
      <c r="EP1121" s="113"/>
      <c r="EQ1121" s="113"/>
      <c r="ER1121" s="113"/>
    </row>
    <row r="1122" spans="1:148">
      <c r="A1122" s="113"/>
      <c r="B1122" s="113"/>
      <c r="S1122" s="113"/>
      <c r="T1122" s="113"/>
      <c r="U1122" s="113"/>
      <c r="V1122" s="113"/>
      <c r="W1122" s="113"/>
      <c r="X1122" s="113"/>
      <c r="Y1122" s="113"/>
      <c r="Z1122" s="113"/>
      <c r="AA1122" s="113"/>
      <c r="AB1122" s="113"/>
      <c r="AC1122" s="113"/>
      <c r="AD1122" s="113"/>
      <c r="AE1122" s="113"/>
      <c r="AF1122" s="113"/>
      <c r="AG1122" s="113"/>
      <c r="AH1122" s="113"/>
      <c r="AI1122" s="113"/>
      <c r="AJ1122" s="113"/>
      <c r="AK1122" s="113"/>
      <c r="AL1122" s="113"/>
      <c r="AM1122" s="113"/>
      <c r="AN1122" s="113"/>
      <c r="AO1122" s="113"/>
      <c r="AP1122" s="113"/>
      <c r="AQ1122" s="113"/>
      <c r="AR1122" s="113"/>
      <c r="AS1122" s="113"/>
      <c r="AT1122" s="113"/>
      <c r="AU1122" s="113"/>
      <c r="AV1122" s="113"/>
      <c r="AW1122" s="113"/>
      <c r="AX1122" s="113"/>
      <c r="AY1122" s="113"/>
      <c r="AZ1122" s="113"/>
      <c r="BA1122" s="113"/>
      <c r="BB1122" s="113"/>
      <c r="BC1122" s="113"/>
      <c r="BD1122" s="113"/>
      <c r="BE1122" s="113"/>
      <c r="BF1122" s="113"/>
      <c r="BG1122" s="113"/>
      <c r="BH1122" s="113"/>
      <c r="BI1122" s="113"/>
      <c r="BJ1122" s="113"/>
      <c r="BK1122" s="113"/>
      <c r="BL1122" s="113"/>
      <c r="BM1122" s="113"/>
      <c r="BN1122" s="113"/>
      <c r="BO1122" s="113"/>
      <c r="BP1122" s="113"/>
      <c r="BQ1122" s="113"/>
      <c r="BR1122" s="113"/>
      <c r="BS1122" s="113"/>
      <c r="BT1122" s="113"/>
      <c r="BU1122" s="113"/>
      <c r="BV1122" s="113"/>
      <c r="BW1122" s="113"/>
      <c r="BX1122" s="113"/>
      <c r="BY1122" s="113"/>
      <c r="BZ1122" s="113"/>
      <c r="CA1122" s="113"/>
      <c r="CB1122" s="113"/>
      <c r="CC1122" s="113"/>
      <c r="CD1122" s="113"/>
      <c r="CE1122" s="113"/>
      <c r="CF1122" s="113"/>
      <c r="CG1122" s="113"/>
      <c r="CH1122" s="113"/>
      <c r="CI1122" s="113"/>
      <c r="CJ1122" s="113"/>
      <c r="CK1122" s="113"/>
      <c r="CL1122" s="113"/>
      <c r="CM1122" s="113"/>
      <c r="CN1122" s="113"/>
      <c r="CO1122" s="113"/>
      <c r="CP1122" s="113"/>
      <c r="CQ1122" s="113"/>
      <c r="CR1122" s="113"/>
      <c r="CS1122" s="113"/>
      <c r="CT1122" s="113"/>
      <c r="CU1122" s="113"/>
      <c r="CV1122" s="113"/>
      <c r="CW1122" s="113"/>
      <c r="CX1122" s="113"/>
      <c r="CY1122" s="113"/>
      <c r="CZ1122" s="113"/>
      <c r="DA1122" s="113"/>
      <c r="DB1122" s="113"/>
      <c r="DC1122" s="113"/>
      <c r="DD1122" s="113"/>
      <c r="DE1122" s="113"/>
      <c r="DF1122" s="113"/>
      <c r="DG1122" s="113"/>
      <c r="DH1122" s="113"/>
      <c r="DI1122" s="113"/>
      <c r="DJ1122" s="113"/>
      <c r="DK1122" s="113"/>
      <c r="DL1122" s="113"/>
      <c r="DM1122" s="113"/>
      <c r="DN1122" s="113"/>
      <c r="DO1122" s="113"/>
      <c r="DP1122" s="113"/>
      <c r="DQ1122" s="113"/>
      <c r="DR1122" s="113"/>
      <c r="DS1122" s="113"/>
      <c r="DT1122" s="113"/>
      <c r="DU1122" s="113"/>
      <c r="DV1122" s="113"/>
      <c r="DW1122" s="113"/>
      <c r="DX1122" s="113"/>
      <c r="DY1122" s="113"/>
      <c r="DZ1122" s="113"/>
      <c r="EA1122" s="113"/>
      <c r="EB1122" s="113"/>
      <c r="EC1122" s="113"/>
      <c r="ED1122" s="113"/>
      <c r="EE1122" s="113"/>
      <c r="EF1122" s="113"/>
      <c r="EG1122" s="113"/>
      <c r="EH1122" s="113"/>
      <c r="EI1122" s="113"/>
      <c r="EJ1122" s="113"/>
      <c r="EK1122" s="113"/>
      <c r="EL1122" s="113"/>
      <c r="EM1122" s="113"/>
      <c r="EN1122" s="113"/>
      <c r="EO1122" s="113"/>
      <c r="EP1122" s="113"/>
      <c r="EQ1122" s="113"/>
      <c r="ER1122" s="113"/>
    </row>
    <row r="1123" spans="1:148">
      <c r="A1123" s="113"/>
      <c r="B1123" s="113"/>
      <c r="S1123" s="113"/>
      <c r="T1123" s="113"/>
      <c r="U1123" s="113"/>
      <c r="V1123" s="113"/>
      <c r="W1123" s="113"/>
      <c r="X1123" s="113"/>
      <c r="Y1123" s="113"/>
      <c r="Z1123" s="113"/>
      <c r="AA1123" s="113"/>
      <c r="AB1123" s="113"/>
      <c r="AC1123" s="113"/>
      <c r="AD1123" s="113"/>
      <c r="AE1123" s="113"/>
      <c r="AF1123" s="113"/>
      <c r="AG1123" s="113"/>
      <c r="AH1123" s="113"/>
      <c r="AI1123" s="113"/>
      <c r="AJ1123" s="113"/>
      <c r="AK1123" s="113"/>
      <c r="AL1123" s="113"/>
      <c r="AM1123" s="113"/>
      <c r="AN1123" s="113"/>
      <c r="AO1123" s="113"/>
      <c r="AP1123" s="113"/>
      <c r="AQ1123" s="113"/>
      <c r="AR1123" s="113"/>
      <c r="AS1123" s="113"/>
      <c r="AT1123" s="113"/>
      <c r="AU1123" s="113"/>
      <c r="AV1123" s="113"/>
      <c r="AW1123" s="113"/>
      <c r="AX1123" s="113"/>
      <c r="AY1123" s="113"/>
      <c r="AZ1123" s="113"/>
      <c r="BA1123" s="113"/>
      <c r="BB1123" s="113"/>
      <c r="BC1123" s="113"/>
      <c r="BD1123" s="113"/>
      <c r="BE1123" s="113"/>
      <c r="BF1123" s="113"/>
      <c r="BG1123" s="113"/>
      <c r="BH1123" s="113"/>
      <c r="BI1123" s="113"/>
      <c r="BJ1123" s="113"/>
      <c r="BK1123" s="113"/>
      <c r="BL1123" s="113"/>
      <c r="BM1123" s="113"/>
      <c r="BN1123" s="113"/>
      <c r="BO1123" s="113"/>
      <c r="BP1123" s="113"/>
      <c r="BQ1123" s="113"/>
      <c r="BR1123" s="113"/>
      <c r="BS1123" s="113"/>
      <c r="BT1123" s="113"/>
      <c r="BU1123" s="113"/>
      <c r="BV1123" s="113"/>
      <c r="BW1123" s="113"/>
      <c r="BX1123" s="113"/>
      <c r="BY1123" s="113"/>
      <c r="BZ1123" s="113"/>
      <c r="CA1123" s="113"/>
      <c r="CB1123" s="113"/>
      <c r="CC1123" s="113"/>
      <c r="CD1123" s="113"/>
      <c r="CE1123" s="113"/>
      <c r="CF1123" s="113"/>
      <c r="CG1123" s="113"/>
      <c r="CH1123" s="113"/>
      <c r="CI1123" s="113"/>
      <c r="CJ1123" s="113"/>
      <c r="CK1123" s="113"/>
      <c r="CL1123" s="113"/>
      <c r="CM1123" s="113"/>
      <c r="CN1123" s="113"/>
      <c r="CO1123" s="113"/>
      <c r="CP1123" s="113"/>
      <c r="CQ1123" s="113"/>
      <c r="CR1123" s="113"/>
      <c r="CS1123" s="113"/>
      <c r="CT1123" s="113"/>
      <c r="CU1123" s="113"/>
      <c r="CV1123" s="113"/>
      <c r="CW1123" s="113"/>
      <c r="CX1123" s="113"/>
      <c r="CY1123" s="113"/>
      <c r="CZ1123" s="113"/>
      <c r="DA1123" s="113"/>
      <c r="DB1123" s="113"/>
      <c r="DC1123" s="113"/>
      <c r="DD1123" s="113"/>
      <c r="DE1123" s="113"/>
      <c r="DF1123" s="113"/>
      <c r="DG1123" s="113"/>
      <c r="DH1123" s="113"/>
      <c r="DI1123" s="113"/>
      <c r="DJ1123" s="113"/>
      <c r="DK1123" s="113"/>
      <c r="DL1123" s="113"/>
      <c r="DM1123" s="113"/>
      <c r="DN1123" s="113"/>
      <c r="DO1123" s="113"/>
      <c r="DP1123" s="113"/>
      <c r="DQ1123" s="113"/>
      <c r="DR1123" s="113"/>
      <c r="DS1123" s="113"/>
      <c r="DT1123" s="113"/>
      <c r="DU1123" s="113"/>
      <c r="DV1123" s="113"/>
      <c r="DW1123" s="113"/>
      <c r="DX1123" s="113"/>
      <c r="DY1123" s="113"/>
      <c r="DZ1123" s="113"/>
      <c r="EA1123" s="113"/>
      <c r="EB1123" s="113"/>
      <c r="EC1123" s="113"/>
      <c r="ED1123" s="113"/>
      <c r="EE1123" s="113"/>
      <c r="EF1123" s="113"/>
      <c r="EG1123" s="113"/>
      <c r="EH1123" s="113"/>
      <c r="EI1123" s="113"/>
      <c r="EJ1123" s="113"/>
      <c r="EK1123" s="113"/>
      <c r="EL1123" s="113"/>
      <c r="EM1123" s="113"/>
      <c r="EN1123" s="113"/>
      <c r="EO1123" s="113"/>
      <c r="EP1123" s="113"/>
      <c r="EQ1123" s="113"/>
      <c r="ER1123" s="113"/>
    </row>
    <row r="1124" spans="1:148">
      <c r="A1124" s="113"/>
      <c r="B1124" s="113"/>
      <c r="S1124" s="113"/>
      <c r="T1124" s="113"/>
      <c r="U1124" s="113"/>
      <c r="V1124" s="113"/>
      <c r="W1124" s="113"/>
      <c r="X1124" s="113"/>
      <c r="Y1124" s="113"/>
      <c r="Z1124" s="113"/>
      <c r="AA1124" s="113"/>
      <c r="AB1124" s="113"/>
      <c r="AC1124" s="113"/>
      <c r="AD1124" s="113"/>
      <c r="AE1124" s="113"/>
      <c r="AF1124" s="113"/>
      <c r="AG1124" s="113"/>
      <c r="AH1124" s="113"/>
      <c r="AI1124" s="113"/>
      <c r="AJ1124" s="113"/>
      <c r="AK1124" s="113"/>
      <c r="AL1124" s="113"/>
      <c r="AM1124" s="113"/>
      <c r="AN1124" s="113"/>
      <c r="AO1124" s="113"/>
      <c r="AP1124" s="113"/>
      <c r="AQ1124" s="113"/>
      <c r="AR1124" s="113"/>
      <c r="AS1124" s="113"/>
      <c r="AT1124" s="113"/>
      <c r="AU1124" s="113"/>
      <c r="AV1124" s="113"/>
      <c r="AW1124" s="113"/>
      <c r="AX1124" s="113"/>
      <c r="AY1124" s="113"/>
      <c r="AZ1124" s="113"/>
      <c r="BA1124" s="113"/>
      <c r="BB1124" s="113"/>
      <c r="BC1124" s="113"/>
      <c r="BD1124" s="113"/>
      <c r="BE1124" s="113"/>
      <c r="BF1124" s="113"/>
      <c r="BG1124" s="113"/>
      <c r="BH1124" s="113"/>
      <c r="BI1124" s="113"/>
      <c r="BJ1124" s="113"/>
      <c r="BK1124" s="113"/>
      <c r="BL1124" s="113"/>
      <c r="BM1124" s="113"/>
      <c r="BN1124" s="113"/>
      <c r="BO1124" s="113"/>
      <c r="BP1124" s="113"/>
      <c r="BQ1124" s="113"/>
      <c r="BR1124" s="113"/>
      <c r="BS1124" s="113"/>
      <c r="BT1124" s="113"/>
      <c r="BU1124" s="113"/>
      <c r="BV1124" s="113"/>
      <c r="BW1124" s="113"/>
      <c r="BX1124" s="113"/>
      <c r="BY1124" s="113"/>
      <c r="BZ1124" s="113"/>
      <c r="CA1124" s="113"/>
      <c r="CB1124" s="113"/>
      <c r="CC1124" s="113"/>
      <c r="CD1124" s="113"/>
      <c r="CE1124" s="113"/>
      <c r="CF1124" s="113"/>
      <c r="CG1124" s="113"/>
      <c r="CH1124" s="113"/>
      <c r="CI1124" s="113"/>
      <c r="CJ1124" s="113"/>
      <c r="CK1124" s="113"/>
      <c r="CL1124" s="113"/>
      <c r="CM1124" s="113"/>
      <c r="CN1124" s="113"/>
      <c r="CO1124" s="113"/>
      <c r="CP1124" s="113"/>
      <c r="CQ1124" s="113"/>
      <c r="CR1124" s="113"/>
      <c r="CS1124" s="113"/>
      <c r="CT1124" s="113"/>
      <c r="CU1124" s="113"/>
      <c r="CV1124" s="113"/>
      <c r="CW1124" s="113"/>
      <c r="CX1124" s="113"/>
      <c r="CY1124" s="113"/>
      <c r="CZ1124" s="113"/>
      <c r="DA1124" s="113"/>
      <c r="DB1124" s="113"/>
      <c r="DC1124" s="113"/>
      <c r="DD1124" s="113"/>
      <c r="DE1124" s="113"/>
      <c r="DF1124" s="113"/>
      <c r="DG1124" s="113"/>
      <c r="DH1124" s="113"/>
      <c r="DI1124" s="113"/>
      <c r="DJ1124" s="113"/>
      <c r="DK1124" s="113"/>
      <c r="DL1124" s="113"/>
      <c r="DM1124" s="113"/>
      <c r="DN1124" s="113"/>
      <c r="DO1124" s="113"/>
      <c r="DP1124" s="113"/>
      <c r="DQ1124" s="113"/>
      <c r="DR1124" s="113"/>
      <c r="DS1124" s="113"/>
      <c r="DT1124" s="113"/>
      <c r="DU1124" s="113"/>
      <c r="DV1124" s="113"/>
      <c r="DW1124" s="113"/>
      <c r="DX1124" s="113"/>
      <c r="DY1124" s="113"/>
      <c r="DZ1124" s="113"/>
      <c r="EA1124" s="113"/>
      <c r="EB1124" s="113"/>
      <c r="EC1124" s="113"/>
      <c r="ED1124" s="113"/>
      <c r="EE1124" s="113"/>
      <c r="EF1124" s="113"/>
      <c r="EG1124" s="113"/>
      <c r="EH1124" s="113"/>
      <c r="EI1124" s="113"/>
      <c r="EJ1124" s="113"/>
      <c r="EK1124" s="113"/>
      <c r="EL1124" s="113"/>
      <c r="EM1124" s="113"/>
      <c r="EN1124" s="113"/>
      <c r="EO1124" s="113"/>
      <c r="EP1124" s="113"/>
      <c r="EQ1124" s="113"/>
      <c r="ER1124" s="113"/>
    </row>
    <row r="1125" spans="1:148">
      <c r="A1125" s="113"/>
      <c r="B1125" s="113"/>
      <c r="S1125" s="113"/>
      <c r="T1125" s="113"/>
      <c r="U1125" s="113"/>
      <c r="V1125" s="113"/>
      <c r="W1125" s="113"/>
      <c r="X1125" s="113"/>
      <c r="Y1125" s="113"/>
      <c r="Z1125" s="113"/>
      <c r="AA1125" s="113"/>
      <c r="AB1125" s="113"/>
      <c r="AC1125" s="113"/>
      <c r="AD1125" s="113"/>
      <c r="AE1125" s="113"/>
      <c r="AF1125" s="113"/>
      <c r="AG1125" s="113"/>
      <c r="AH1125" s="113"/>
      <c r="AI1125" s="113"/>
      <c r="AJ1125" s="113"/>
      <c r="AK1125" s="113"/>
      <c r="AL1125" s="113"/>
      <c r="AM1125" s="113"/>
      <c r="AN1125" s="113"/>
      <c r="AO1125" s="113"/>
      <c r="AP1125" s="113"/>
      <c r="AQ1125" s="113"/>
      <c r="AR1125" s="113"/>
      <c r="AS1125" s="113"/>
      <c r="AT1125" s="113"/>
      <c r="AU1125" s="113"/>
      <c r="AV1125" s="113"/>
      <c r="AW1125" s="113"/>
      <c r="AX1125" s="113"/>
      <c r="AY1125" s="113"/>
      <c r="AZ1125" s="113"/>
      <c r="BA1125" s="113"/>
      <c r="BB1125" s="113"/>
      <c r="BC1125" s="113"/>
      <c r="BD1125" s="113"/>
      <c r="BE1125" s="113"/>
      <c r="BF1125" s="113"/>
      <c r="BG1125" s="113"/>
      <c r="BH1125" s="113"/>
      <c r="BI1125" s="113"/>
      <c r="BJ1125" s="113"/>
      <c r="BK1125" s="113"/>
      <c r="BL1125" s="113"/>
      <c r="BM1125" s="113"/>
      <c r="BN1125" s="113"/>
      <c r="BO1125" s="113"/>
      <c r="BP1125" s="113"/>
      <c r="BQ1125" s="113"/>
      <c r="BR1125" s="113"/>
      <c r="BS1125" s="113"/>
      <c r="BT1125" s="113"/>
      <c r="BU1125" s="113"/>
      <c r="BV1125" s="113"/>
      <c r="BW1125" s="113"/>
      <c r="BX1125" s="113"/>
      <c r="BY1125" s="113"/>
      <c r="BZ1125" s="113"/>
      <c r="CA1125" s="113"/>
      <c r="CB1125" s="113"/>
      <c r="CC1125" s="113"/>
      <c r="CD1125" s="113"/>
      <c r="CE1125" s="113"/>
      <c r="CF1125" s="113"/>
      <c r="CG1125" s="113"/>
      <c r="CH1125" s="113"/>
      <c r="CI1125" s="113"/>
      <c r="CJ1125" s="113"/>
      <c r="CK1125" s="113"/>
      <c r="CL1125" s="113"/>
      <c r="CM1125" s="113"/>
      <c r="CN1125" s="113"/>
      <c r="CO1125" s="113"/>
      <c r="CP1125" s="113"/>
      <c r="CQ1125" s="113"/>
      <c r="CR1125" s="113"/>
      <c r="CS1125" s="113"/>
      <c r="CT1125" s="113"/>
      <c r="CU1125" s="113"/>
      <c r="CV1125" s="113"/>
      <c r="CW1125" s="113"/>
      <c r="CX1125" s="113"/>
      <c r="CY1125" s="113"/>
      <c r="CZ1125" s="113"/>
      <c r="DA1125" s="113"/>
      <c r="DB1125" s="113"/>
      <c r="DC1125" s="113"/>
      <c r="DD1125" s="113"/>
      <c r="DE1125" s="113"/>
      <c r="DF1125" s="113"/>
      <c r="DG1125" s="113"/>
      <c r="DH1125" s="113"/>
      <c r="DI1125" s="113"/>
      <c r="DJ1125" s="113"/>
      <c r="DK1125" s="113"/>
      <c r="DL1125" s="113"/>
      <c r="DM1125" s="113"/>
      <c r="DN1125" s="113"/>
      <c r="DO1125" s="113"/>
      <c r="DP1125" s="113"/>
      <c r="DQ1125" s="113"/>
      <c r="DR1125" s="113"/>
      <c r="DS1125" s="113"/>
      <c r="DT1125" s="113"/>
      <c r="DU1125" s="113"/>
      <c r="DV1125" s="113"/>
      <c r="DW1125" s="113"/>
      <c r="DX1125" s="113"/>
      <c r="DY1125" s="113"/>
      <c r="DZ1125" s="113"/>
      <c r="EA1125" s="113"/>
      <c r="EB1125" s="113"/>
      <c r="EC1125" s="113"/>
      <c r="ED1125" s="113"/>
      <c r="EE1125" s="113"/>
      <c r="EF1125" s="113"/>
      <c r="EG1125" s="113"/>
      <c r="EH1125" s="113"/>
      <c r="EI1125" s="113"/>
      <c r="EJ1125" s="113"/>
      <c r="EK1125" s="113"/>
      <c r="EL1125" s="113"/>
      <c r="EM1125" s="113"/>
      <c r="EN1125" s="113"/>
      <c r="EO1125" s="113"/>
      <c r="EP1125" s="113"/>
      <c r="EQ1125" s="113"/>
      <c r="ER1125" s="113"/>
    </row>
    <row r="1126" spans="1:148">
      <c r="A1126" s="113"/>
      <c r="B1126" s="113"/>
      <c r="S1126" s="113"/>
      <c r="T1126" s="113"/>
      <c r="U1126" s="113"/>
      <c r="V1126" s="113"/>
      <c r="W1126" s="113"/>
      <c r="X1126" s="113"/>
      <c r="Y1126" s="113"/>
      <c r="Z1126" s="113"/>
      <c r="AA1126" s="113"/>
      <c r="AB1126" s="113"/>
      <c r="AC1126" s="113"/>
      <c r="AD1126" s="113"/>
      <c r="AE1126" s="113"/>
      <c r="AF1126" s="113"/>
      <c r="AG1126" s="113"/>
      <c r="AH1126" s="113"/>
      <c r="AI1126" s="113"/>
      <c r="AJ1126" s="113"/>
      <c r="AK1126" s="113"/>
      <c r="AL1126" s="113"/>
      <c r="AM1126" s="113"/>
      <c r="AN1126" s="113"/>
      <c r="AO1126" s="113"/>
      <c r="AP1126" s="113"/>
      <c r="AQ1126" s="113"/>
      <c r="AR1126" s="113"/>
      <c r="AS1126" s="113"/>
      <c r="AT1126" s="113"/>
      <c r="AU1126" s="113"/>
      <c r="AV1126" s="113"/>
      <c r="AW1126" s="113"/>
      <c r="AX1126" s="113"/>
      <c r="AY1126" s="113"/>
      <c r="AZ1126" s="113"/>
      <c r="BA1126" s="113"/>
      <c r="BB1126" s="113"/>
      <c r="BC1126" s="113"/>
      <c r="BD1126" s="113"/>
      <c r="BE1126" s="113"/>
      <c r="BF1126" s="113"/>
      <c r="BG1126" s="113"/>
      <c r="BH1126" s="113"/>
      <c r="BI1126" s="113"/>
      <c r="BJ1126" s="113"/>
      <c r="BK1126" s="113"/>
      <c r="BL1126" s="113"/>
      <c r="BM1126" s="113"/>
      <c r="BN1126" s="113"/>
      <c r="BO1126" s="113"/>
      <c r="BP1126" s="113"/>
      <c r="BQ1126" s="113"/>
      <c r="BR1126" s="113"/>
      <c r="BS1126" s="113"/>
      <c r="BT1126" s="113"/>
      <c r="BU1126" s="113"/>
      <c r="BV1126" s="113"/>
      <c r="BW1126" s="113"/>
      <c r="BX1126" s="113"/>
      <c r="BY1126" s="113"/>
      <c r="BZ1126" s="113"/>
      <c r="CA1126" s="113"/>
      <c r="CB1126" s="113"/>
      <c r="CC1126" s="113"/>
      <c r="CD1126" s="113"/>
      <c r="CE1126" s="113"/>
      <c r="CF1126" s="113"/>
      <c r="CG1126" s="113"/>
      <c r="CH1126" s="113"/>
      <c r="CI1126" s="113"/>
      <c r="CJ1126" s="113"/>
      <c r="CK1126" s="113"/>
      <c r="CL1126" s="113"/>
      <c r="CM1126" s="113"/>
      <c r="CN1126" s="113"/>
      <c r="CO1126" s="113"/>
      <c r="CP1126" s="113"/>
      <c r="CQ1126" s="113"/>
      <c r="CR1126" s="113"/>
      <c r="CS1126" s="113"/>
      <c r="CT1126" s="113"/>
      <c r="CU1126" s="113"/>
      <c r="CV1126" s="113"/>
      <c r="CW1126" s="113"/>
      <c r="CX1126" s="113"/>
      <c r="CY1126" s="113"/>
      <c r="CZ1126" s="113"/>
      <c r="DA1126" s="113"/>
      <c r="DB1126" s="113"/>
      <c r="DC1126" s="113"/>
      <c r="DD1126" s="113"/>
      <c r="DE1126" s="113"/>
      <c r="DF1126" s="113"/>
      <c r="DG1126" s="113"/>
      <c r="DH1126" s="113"/>
      <c r="DI1126" s="113"/>
      <c r="DJ1126" s="113"/>
      <c r="DK1126" s="113"/>
      <c r="DL1126" s="113"/>
      <c r="DM1126" s="113"/>
      <c r="DN1126" s="113"/>
      <c r="DO1126" s="113"/>
      <c r="DP1126" s="113"/>
      <c r="DQ1126" s="113"/>
      <c r="DR1126" s="113"/>
      <c r="DS1126" s="113"/>
      <c r="DT1126" s="113"/>
      <c r="DU1126" s="113"/>
      <c r="DV1126" s="113"/>
      <c r="DW1126" s="113"/>
      <c r="DX1126" s="113"/>
      <c r="DY1126" s="113"/>
      <c r="DZ1126" s="113"/>
      <c r="EA1126" s="113"/>
      <c r="EB1126" s="113"/>
      <c r="EC1126" s="113"/>
      <c r="ED1126" s="113"/>
      <c r="EE1126" s="113"/>
      <c r="EF1126" s="113"/>
      <c r="EG1126" s="113"/>
      <c r="EH1126" s="113"/>
      <c r="EI1126" s="113"/>
      <c r="EJ1126" s="113"/>
      <c r="EK1126" s="113"/>
      <c r="EL1126" s="113"/>
      <c r="EM1126" s="113"/>
      <c r="EN1126" s="113"/>
      <c r="EO1126" s="113"/>
      <c r="EP1126" s="113"/>
      <c r="EQ1126" s="113"/>
      <c r="ER1126" s="113"/>
    </row>
    <row r="1127" spans="1:148">
      <c r="A1127" s="113"/>
      <c r="B1127" s="113"/>
      <c r="S1127" s="113"/>
      <c r="T1127" s="113"/>
      <c r="U1127" s="113"/>
      <c r="V1127" s="113"/>
      <c r="W1127" s="113"/>
      <c r="X1127" s="113"/>
      <c r="Y1127" s="113"/>
      <c r="Z1127" s="113"/>
      <c r="AA1127" s="113"/>
      <c r="AB1127" s="113"/>
      <c r="AC1127" s="113"/>
      <c r="AD1127" s="113"/>
      <c r="AE1127" s="113"/>
      <c r="AF1127" s="113"/>
      <c r="AG1127" s="113"/>
      <c r="AH1127" s="113"/>
      <c r="AI1127" s="113"/>
      <c r="AJ1127" s="113"/>
      <c r="AK1127" s="113"/>
      <c r="AL1127" s="113"/>
      <c r="AM1127" s="113"/>
      <c r="AN1127" s="113"/>
      <c r="AO1127" s="113"/>
      <c r="AP1127" s="113"/>
      <c r="AQ1127" s="113"/>
      <c r="AR1127" s="113"/>
      <c r="AS1127" s="113"/>
      <c r="AT1127" s="113"/>
      <c r="AU1127" s="113"/>
      <c r="AV1127" s="113"/>
      <c r="AW1127" s="113"/>
      <c r="AX1127" s="113"/>
      <c r="AY1127" s="113"/>
      <c r="AZ1127" s="113"/>
      <c r="BA1127" s="113"/>
      <c r="BB1127" s="113"/>
      <c r="BC1127" s="113"/>
      <c r="BD1127" s="113"/>
      <c r="BE1127" s="113"/>
      <c r="BF1127" s="113"/>
      <c r="BG1127" s="113"/>
      <c r="BH1127" s="113"/>
      <c r="BI1127" s="113"/>
      <c r="BJ1127" s="113"/>
      <c r="BK1127" s="113"/>
      <c r="BL1127" s="113"/>
      <c r="BM1127" s="113"/>
      <c r="BN1127" s="113"/>
      <c r="BO1127" s="113"/>
      <c r="BP1127" s="113"/>
      <c r="BQ1127" s="113"/>
      <c r="BR1127" s="113"/>
      <c r="BS1127" s="113"/>
      <c r="BT1127" s="113"/>
      <c r="BU1127" s="113"/>
      <c r="BV1127" s="113"/>
      <c r="BW1127" s="113"/>
      <c r="BX1127" s="113"/>
      <c r="BY1127" s="113"/>
      <c r="BZ1127" s="113"/>
      <c r="CA1127" s="113"/>
      <c r="CB1127" s="113"/>
      <c r="CC1127" s="113"/>
      <c r="CD1127" s="113"/>
      <c r="CE1127" s="113"/>
      <c r="CF1127" s="113"/>
      <c r="CG1127" s="113"/>
      <c r="CH1127" s="113"/>
      <c r="CI1127" s="113"/>
      <c r="CJ1127" s="113"/>
      <c r="CK1127" s="113"/>
      <c r="CL1127" s="113"/>
      <c r="CM1127" s="113"/>
      <c r="CN1127" s="113"/>
      <c r="CO1127" s="113"/>
      <c r="CP1127" s="113"/>
      <c r="CQ1127" s="113"/>
      <c r="CR1127" s="113"/>
      <c r="CS1127" s="113"/>
      <c r="CT1127" s="113"/>
      <c r="CU1127" s="113"/>
      <c r="CV1127" s="113"/>
      <c r="CW1127" s="113"/>
      <c r="CX1127" s="113"/>
      <c r="CY1127" s="113"/>
      <c r="CZ1127" s="113"/>
      <c r="DA1127" s="113"/>
      <c r="DB1127" s="113"/>
      <c r="DC1127" s="113"/>
      <c r="DD1127" s="113"/>
      <c r="DE1127" s="113"/>
      <c r="DF1127" s="113"/>
      <c r="DG1127" s="113"/>
      <c r="DH1127" s="113"/>
      <c r="DI1127" s="113"/>
      <c r="DJ1127" s="113"/>
      <c r="DK1127" s="113"/>
      <c r="DL1127" s="113"/>
      <c r="DM1127" s="113"/>
      <c r="DN1127" s="113"/>
      <c r="DO1127" s="113"/>
      <c r="DP1127" s="113"/>
      <c r="DQ1127" s="113"/>
      <c r="DR1127" s="113"/>
      <c r="DS1127" s="113"/>
      <c r="DT1127" s="113"/>
      <c r="DU1127" s="113"/>
      <c r="DV1127" s="113"/>
      <c r="DW1127" s="113"/>
      <c r="DX1127" s="113"/>
      <c r="DY1127" s="113"/>
      <c r="DZ1127" s="113"/>
      <c r="EA1127" s="113"/>
      <c r="EB1127" s="113"/>
      <c r="EC1127" s="113"/>
      <c r="ED1127" s="113"/>
      <c r="EE1127" s="113"/>
      <c r="EF1127" s="113"/>
      <c r="EG1127" s="113"/>
      <c r="EH1127" s="113"/>
      <c r="EI1127" s="113"/>
      <c r="EJ1127" s="113"/>
      <c r="EK1127" s="113"/>
      <c r="EL1127" s="113"/>
      <c r="EM1127" s="113"/>
      <c r="EN1127" s="113"/>
      <c r="EO1127" s="113"/>
      <c r="EP1127" s="113"/>
      <c r="EQ1127" s="113"/>
      <c r="ER1127" s="113"/>
    </row>
    <row r="1128" spans="1:148">
      <c r="A1128" s="113"/>
      <c r="B1128" s="113"/>
      <c r="S1128" s="113"/>
      <c r="T1128" s="113"/>
      <c r="U1128" s="113"/>
      <c r="V1128" s="113"/>
      <c r="W1128" s="113"/>
      <c r="X1128" s="113"/>
      <c r="Y1128" s="113"/>
      <c r="Z1128" s="113"/>
      <c r="AA1128" s="113"/>
      <c r="AB1128" s="113"/>
      <c r="AC1128" s="113"/>
      <c r="AD1128" s="113"/>
      <c r="AE1128" s="113"/>
      <c r="AF1128" s="113"/>
      <c r="AG1128" s="113"/>
      <c r="AH1128" s="113"/>
      <c r="AI1128" s="113"/>
      <c r="AJ1128" s="113"/>
      <c r="AK1128" s="113"/>
      <c r="AL1128" s="113"/>
      <c r="AM1128" s="113"/>
      <c r="AN1128" s="113"/>
      <c r="AO1128" s="113"/>
      <c r="AP1128" s="113"/>
      <c r="AQ1128" s="113"/>
      <c r="AR1128" s="113"/>
      <c r="AS1128" s="113"/>
      <c r="AT1128" s="113"/>
      <c r="AU1128" s="113"/>
      <c r="AV1128" s="113"/>
      <c r="AW1128" s="113"/>
      <c r="AX1128" s="113"/>
      <c r="AY1128" s="113"/>
      <c r="AZ1128" s="113"/>
      <c r="BA1128" s="113"/>
      <c r="BB1128" s="113"/>
      <c r="BC1128" s="113"/>
      <c r="BD1128" s="113"/>
      <c r="BE1128" s="113"/>
      <c r="BF1128" s="113"/>
      <c r="BG1128" s="113"/>
      <c r="BH1128" s="113"/>
      <c r="BI1128" s="113"/>
      <c r="BJ1128" s="113"/>
      <c r="BK1128" s="113"/>
      <c r="BL1128" s="113"/>
      <c r="BM1128" s="113"/>
      <c r="BN1128" s="113"/>
      <c r="BO1128" s="113"/>
      <c r="BP1128" s="113"/>
      <c r="BQ1128" s="113"/>
      <c r="BR1128" s="113"/>
      <c r="BS1128" s="113"/>
      <c r="BT1128" s="113"/>
      <c r="BU1128" s="113"/>
      <c r="BV1128" s="113"/>
      <c r="BW1128" s="113"/>
      <c r="BX1128" s="113"/>
      <c r="BY1128" s="113"/>
      <c r="BZ1128" s="113"/>
      <c r="CA1128" s="113"/>
      <c r="CB1128" s="113"/>
      <c r="CC1128" s="113"/>
      <c r="CD1128" s="113"/>
      <c r="CE1128" s="113"/>
      <c r="CF1128" s="113"/>
      <c r="CG1128" s="113"/>
      <c r="CH1128" s="113"/>
      <c r="CI1128" s="113"/>
      <c r="CJ1128" s="113"/>
      <c r="CK1128" s="113"/>
      <c r="CL1128" s="113"/>
      <c r="CM1128" s="113"/>
      <c r="CN1128" s="113"/>
      <c r="CO1128" s="113"/>
      <c r="CP1128" s="113"/>
      <c r="CQ1128" s="113"/>
      <c r="CR1128" s="113"/>
      <c r="CS1128" s="113"/>
      <c r="CT1128" s="113"/>
      <c r="CU1128" s="113"/>
      <c r="CV1128" s="113"/>
      <c r="CW1128" s="113"/>
      <c r="CX1128" s="113"/>
      <c r="CY1128" s="113"/>
      <c r="CZ1128" s="113"/>
      <c r="DA1128" s="113"/>
      <c r="DB1128" s="113"/>
      <c r="DC1128" s="113"/>
      <c r="DD1128" s="113"/>
      <c r="DE1128" s="113"/>
      <c r="DF1128" s="113"/>
      <c r="DG1128" s="113"/>
      <c r="DH1128" s="113"/>
      <c r="DI1128" s="113"/>
      <c r="DJ1128" s="113"/>
      <c r="DK1128" s="113"/>
      <c r="DL1128" s="113"/>
      <c r="DM1128" s="113"/>
      <c r="DN1128" s="113"/>
      <c r="DO1128" s="113"/>
      <c r="DP1128" s="113"/>
      <c r="DQ1128" s="113"/>
      <c r="DR1128" s="113"/>
      <c r="DS1128" s="113"/>
      <c r="DT1128" s="113"/>
      <c r="DU1128" s="113"/>
      <c r="DV1128" s="113"/>
      <c r="DW1128" s="113"/>
      <c r="DX1128" s="113"/>
      <c r="DY1128" s="113"/>
      <c r="DZ1128" s="113"/>
      <c r="EA1128" s="113"/>
      <c r="EB1128" s="113"/>
      <c r="EC1128" s="113"/>
      <c r="ED1128" s="113"/>
      <c r="EE1128" s="113"/>
      <c r="EF1128" s="113"/>
      <c r="EG1128" s="113"/>
      <c r="EH1128" s="113"/>
      <c r="EI1128" s="113"/>
      <c r="EJ1128" s="113"/>
      <c r="EK1128" s="113"/>
      <c r="EL1128" s="113"/>
      <c r="EM1128" s="113"/>
      <c r="EN1128" s="113"/>
      <c r="EO1128" s="113"/>
      <c r="EP1128" s="113"/>
      <c r="EQ1128" s="113"/>
      <c r="ER1128" s="113"/>
    </row>
    <row r="1129" spans="1:148">
      <c r="A1129" s="113"/>
      <c r="B1129" s="113"/>
      <c r="S1129" s="113"/>
      <c r="T1129" s="113"/>
      <c r="U1129" s="113"/>
      <c r="V1129" s="113"/>
      <c r="W1129" s="113"/>
      <c r="X1129" s="113"/>
      <c r="Y1129" s="113"/>
      <c r="Z1129" s="113"/>
      <c r="AA1129" s="113"/>
      <c r="AB1129" s="113"/>
      <c r="AC1129" s="113"/>
      <c r="AD1129" s="113"/>
      <c r="AE1129" s="113"/>
      <c r="AF1129" s="113"/>
      <c r="AG1129" s="113"/>
      <c r="AH1129" s="113"/>
      <c r="AI1129" s="113"/>
      <c r="AJ1129" s="113"/>
      <c r="AK1129" s="113"/>
      <c r="AL1129" s="113"/>
      <c r="AM1129" s="113"/>
      <c r="AN1129" s="113"/>
      <c r="AO1129" s="113"/>
      <c r="AP1129" s="113"/>
      <c r="AQ1129" s="113"/>
      <c r="AR1129" s="113"/>
      <c r="AS1129" s="113"/>
      <c r="AT1129" s="113"/>
      <c r="AU1129" s="113"/>
      <c r="AV1129" s="113"/>
      <c r="AW1129" s="113"/>
      <c r="AX1129" s="113"/>
      <c r="AY1129" s="113"/>
      <c r="AZ1129" s="113"/>
      <c r="BA1129" s="113"/>
      <c r="BB1129" s="113"/>
      <c r="BC1129" s="113"/>
      <c r="BD1129" s="113"/>
      <c r="BE1129" s="113"/>
      <c r="BF1129" s="113"/>
      <c r="BG1129" s="113"/>
      <c r="BH1129" s="113"/>
      <c r="BI1129" s="113"/>
      <c r="BJ1129" s="113"/>
      <c r="BK1129" s="113"/>
      <c r="BL1129" s="113"/>
      <c r="BM1129" s="113"/>
      <c r="BN1129" s="113"/>
      <c r="BO1129" s="113"/>
      <c r="BP1129" s="113"/>
      <c r="BQ1129" s="113"/>
      <c r="BR1129" s="113"/>
      <c r="BS1129" s="113"/>
      <c r="BT1129" s="113"/>
      <c r="BU1129" s="113"/>
      <c r="BV1129" s="113"/>
      <c r="BW1129" s="113"/>
      <c r="BX1129" s="113"/>
      <c r="BY1129" s="113"/>
      <c r="BZ1129" s="113"/>
      <c r="CA1129" s="113"/>
      <c r="CB1129" s="113"/>
      <c r="CC1129" s="113"/>
      <c r="CD1129" s="113"/>
      <c r="CE1129" s="113"/>
      <c r="CF1129" s="113"/>
      <c r="CG1129" s="113"/>
      <c r="CH1129" s="113"/>
      <c r="CI1129" s="113"/>
      <c r="CJ1129" s="113"/>
      <c r="CK1129" s="113"/>
      <c r="CL1129" s="113"/>
      <c r="CM1129" s="113"/>
      <c r="CN1129" s="113"/>
      <c r="CO1129" s="113"/>
      <c r="CP1129" s="113"/>
      <c r="CQ1129" s="113"/>
      <c r="CR1129" s="113"/>
      <c r="CS1129" s="113"/>
      <c r="CT1129" s="113"/>
      <c r="CU1129" s="113"/>
      <c r="CV1129" s="113"/>
      <c r="CW1129" s="113"/>
      <c r="CX1129" s="113"/>
      <c r="CY1129" s="113"/>
      <c r="CZ1129" s="113"/>
      <c r="DA1129" s="113"/>
      <c r="DB1129" s="113"/>
      <c r="DC1129" s="113"/>
      <c r="DD1129" s="113"/>
      <c r="DE1129" s="113"/>
      <c r="DF1129" s="113"/>
      <c r="DG1129" s="113"/>
      <c r="DH1129" s="113"/>
      <c r="DI1129" s="113"/>
      <c r="DJ1129" s="113"/>
      <c r="DK1129" s="113"/>
      <c r="DL1129" s="113"/>
      <c r="DM1129" s="113"/>
      <c r="DN1129" s="113"/>
      <c r="DO1129" s="113"/>
      <c r="DP1129" s="113"/>
      <c r="DQ1129" s="113"/>
      <c r="DR1129" s="113"/>
      <c r="DS1129" s="113"/>
      <c r="DT1129" s="113"/>
      <c r="DU1129" s="113"/>
      <c r="DV1129" s="113"/>
      <c r="DW1129" s="113"/>
      <c r="DX1129" s="113"/>
      <c r="DY1129" s="113"/>
      <c r="DZ1129" s="113"/>
      <c r="EA1129" s="113"/>
      <c r="EB1129" s="113"/>
      <c r="EC1129" s="113"/>
      <c r="ED1129" s="113"/>
      <c r="EE1129" s="113"/>
      <c r="EF1129" s="113"/>
      <c r="EG1129" s="113"/>
      <c r="EH1129" s="113"/>
      <c r="EI1129" s="113"/>
      <c r="EJ1129" s="113"/>
      <c r="EK1129" s="113"/>
      <c r="EL1129" s="113"/>
      <c r="EM1129" s="113"/>
      <c r="EN1129" s="113"/>
      <c r="EO1129" s="113"/>
      <c r="EP1129" s="113"/>
      <c r="EQ1129" s="113"/>
      <c r="ER1129" s="113"/>
    </row>
    <row r="1130" spans="1:148">
      <c r="A1130" s="113"/>
      <c r="B1130" s="113"/>
      <c r="S1130" s="113"/>
      <c r="T1130" s="113"/>
      <c r="U1130" s="113"/>
      <c r="V1130" s="113"/>
      <c r="W1130" s="113"/>
      <c r="X1130" s="113"/>
      <c r="Y1130" s="113"/>
      <c r="Z1130" s="113"/>
      <c r="AA1130" s="113"/>
      <c r="AB1130" s="113"/>
      <c r="AC1130" s="113"/>
      <c r="AD1130" s="113"/>
      <c r="AE1130" s="113"/>
      <c r="AF1130" s="113"/>
      <c r="AG1130" s="113"/>
      <c r="AH1130" s="113"/>
      <c r="AI1130" s="113"/>
      <c r="AJ1130" s="113"/>
      <c r="AK1130" s="113"/>
      <c r="AL1130" s="113"/>
      <c r="AM1130" s="113"/>
      <c r="AN1130" s="113"/>
      <c r="AO1130" s="113"/>
      <c r="AP1130" s="113"/>
      <c r="AQ1130" s="113"/>
      <c r="AR1130" s="113"/>
      <c r="AS1130" s="113"/>
      <c r="AT1130" s="113"/>
      <c r="AU1130" s="113"/>
      <c r="AV1130" s="113"/>
      <c r="AW1130" s="113"/>
      <c r="AX1130" s="113"/>
      <c r="AY1130" s="113"/>
      <c r="AZ1130" s="113"/>
      <c r="BA1130" s="113"/>
      <c r="BB1130" s="113"/>
      <c r="BC1130" s="113"/>
      <c r="BD1130" s="113"/>
      <c r="BE1130" s="113"/>
      <c r="BF1130" s="113"/>
      <c r="BG1130" s="113"/>
      <c r="BH1130" s="113"/>
      <c r="BI1130" s="113"/>
      <c r="BJ1130" s="113"/>
      <c r="BK1130" s="113"/>
      <c r="BL1130" s="113"/>
      <c r="BM1130" s="113"/>
      <c r="BN1130" s="113"/>
      <c r="BO1130" s="113"/>
      <c r="BP1130" s="113"/>
      <c r="BQ1130" s="113"/>
      <c r="BR1130" s="113"/>
      <c r="BS1130" s="113"/>
      <c r="BT1130" s="113"/>
      <c r="BU1130" s="113"/>
      <c r="BV1130" s="113"/>
      <c r="BW1130" s="113"/>
      <c r="BX1130" s="113"/>
      <c r="BY1130" s="113"/>
      <c r="BZ1130" s="113"/>
      <c r="CA1130" s="113"/>
      <c r="CB1130" s="113"/>
      <c r="CC1130" s="113"/>
      <c r="CD1130" s="113"/>
      <c r="CE1130" s="113"/>
      <c r="CF1130" s="113"/>
      <c r="CG1130" s="113"/>
      <c r="CH1130" s="113"/>
      <c r="CI1130" s="113"/>
      <c r="CJ1130" s="113"/>
      <c r="CK1130" s="113"/>
      <c r="CL1130" s="113"/>
      <c r="CM1130" s="113"/>
      <c r="CN1130" s="113"/>
      <c r="CO1130" s="113"/>
      <c r="CP1130" s="113"/>
      <c r="CQ1130" s="113"/>
      <c r="CR1130" s="113"/>
      <c r="CS1130" s="113"/>
      <c r="CT1130" s="113"/>
      <c r="CU1130" s="113"/>
      <c r="CV1130" s="113"/>
      <c r="CW1130" s="113"/>
      <c r="CX1130" s="113"/>
      <c r="CY1130" s="113"/>
      <c r="CZ1130" s="113"/>
      <c r="DA1130" s="113"/>
      <c r="DB1130" s="113"/>
      <c r="DC1130" s="113"/>
      <c r="DD1130" s="113"/>
      <c r="DE1130" s="113"/>
      <c r="DF1130" s="113"/>
      <c r="DG1130" s="113"/>
      <c r="DH1130" s="113"/>
      <c r="DI1130" s="113"/>
      <c r="DJ1130" s="113"/>
      <c r="DK1130" s="113"/>
      <c r="DL1130" s="113"/>
      <c r="DM1130" s="113"/>
      <c r="DN1130" s="113"/>
      <c r="DO1130" s="113"/>
      <c r="DP1130" s="113"/>
      <c r="DQ1130" s="113"/>
      <c r="DR1130" s="113"/>
      <c r="DS1130" s="113"/>
      <c r="DT1130" s="113"/>
      <c r="DU1130" s="113"/>
      <c r="DV1130" s="113"/>
      <c r="DW1130" s="113"/>
      <c r="DX1130" s="113"/>
      <c r="DY1130" s="113"/>
      <c r="DZ1130" s="113"/>
      <c r="EA1130" s="113"/>
      <c r="EB1130" s="113"/>
      <c r="EC1130" s="113"/>
      <c r="ED1130" s="113"/>
      <c r="EE1130" s="113"/>
      <c r="EF1130" s="113"/>
      <c r="EG1130" s="113"/>
      <c r="EH1130" s="113"/>
      <c r="EI1130" s="113"/>
      <c r="EJ1130" s="113"/>
      <c r="EK1130" s="113"/>
      <c r="EL1130" s="113"/>
      <c r="EM1130" s="113"/>
      <c r="EN1130" s="113"/>
      <c r="EO1130" s="113"/>
      <c r="EP1130" s="113"/>
      <c r="EQ1130" s="113"/>
      <c r="ER1130" s="113"/>
    </row>
    <row r="1131" spans="1:148">
      <c r="A1131" s="113"/>
      <c r="B1131" s="113"/>
      <c r="S1131" s="113"/>
      <c r="T1131" s="113"/>
      <c r="U1131" s="113"/>
      <c r="V1131" s="113"/>
      <c r="W1131" s="113"/>
      <c r="X1131" s="113"/>
      <c r="Y1131" s="113"/>
      <c r="Z1131" s="113"/>
      <c r="AA1131" s="113"/>
      <c r="AB1131" s="113"/>
      <c r="AC1131" s="113"/>
      <c r="AD1131" s="113"/>
      <c r="AE1131" s="113"/>
      <c r="AF1131" s="113"/>
      <c r="AG1131" s="113"/>
      <c r="AH1131" s="113"/>
      <c r="AI1131" s="113"/>
      <c r="AJ1131" s="113"/>
      <c r="AK1131" s="113"/>
      <c r="AL1131" s="113"/>
      <c r="AM1131" s="113"/>
      <c r="AN1131" s="113"/>
      <c r="AO1131" s="113"/>
      <c r="AP1131" s="113"/>
      <c r="AQ1131" s="113"/>
      <c r="AR1131" s="113"/>
      <c r="AS1131" s="113"/>
      <c r="AT1131" s="113"/>
      <c r="AU1131" s="113"/>
      <c r="AV1131" s="113"/>
      <c r="AW1131" s="113"/>
      <c r="AX1131" s="113"/>
      <c r="AY1131" s="113"/>
      <c r="AZ1131" s="113"/>
      <c r="BA1131" s="113"/>
      <c r="BB1131" s="113"/>
      <c r="BC1131" s="113"/>
      <c r="BD1131" s="113"/>
      <c r="BE1131" s="113"/>
      <c r="BF1131" s="113"/>
      <c r="BG1131" s="113"/>
      <c r="BH1131" s="113"/>
      <c r="BI1131" s="113"/>
      <c r="BJ1131" s="113"/>
      <c r="BK1131" s="113"/>
      <c r="BL1131" s="113"/>
      <c r="BM1131" s="113"/>
      <c r="BN1131" s="113"/>
      <c r="BO1131" s="113"/>
      <c r="BP1131" s="113"/>
      <c r="BQ1131" s="113"/>
      <c r="BR1131" s="113"/>
      <c r="BS1131" s="113"/>
      <c r="BT1131" s="113"/>
      <c r="BU1131" s="113"/>
      <c r="BV1131" s="113"/>
      <c r="BW1131" s="113"/>
      <c r="BX1131" s="113"/>
      <c r="BY1131" s="113"/>
      <c r="BZ1131" s="113"/>
      <c r="CA1131" s="113"/>
      <c r="CB1131" s="113"/>
      <c r="CC1131" s="113"/>
      <c r="CD1131" s="113"/>
      <c r="CE1131" s="113"/>
      <c r="CF1131" s="113"/>
      <c r="CG1131" s="113"/>
      <c r="CH1131" s="113"/>
      <c r="CI1131" s="113"/>
      <c r="CJ1131" s="113"/>
      <c r="CK1131" s="113"/>
      <c r="CL1131" s="113"/>
      <c r="CM1131" s="113"/>
      <c r="CN1131" s="113"/>
      <c r="CO1131" s="113"/>
      <c r="CP1131" s="113"/>
      <c r="CQ1131" s="113"/>
      <c r="CR1131" s="113"/>
      <c r="CS1131" s="113"/>
      <c r="CT1131" s="113"/>
      <c r="CU1131" s="113"/>
      <c r="CV1131" s="113"/>
      <c r="CW1131" s="113"/>
      <c r="CX1131" s="113"/>
      <c r="CY1131" s="113"/>
      <c r="CZ1131" s="113"/>
      <c r="DA1131" s="113"/>
      <c r="DB1131" s="113"/>
      <c r="DC1131" s="113"/>
      <c r="DD1131" s="113"/>
      <c r="DE1131" s="113"/>
      <c r="DF1131" s="113"/>
      <c r="DG1131" s="113"/>
      <c r="DH1131" s="113"/>
      <c r="DI1131" s="113"/>
      <c r="DJ1131" s="113"/>
      <c r="DK1131" s="113"/>
      <c r="DL1131" s="113"/>
      <c r="DM1131" s="113"/>
      <c r="DN1131" s="113"/>
      <c r="DO1131" s="113"/>
      <c r="DP1131" s="113"/>
      <c r="DQ1131" s="113"/>
      <c r="DR1131" s="113"/>
      <c r="DS1131" s="113"/>
      <c r="DT1131" s="113"/>
      <c r="DU1131" s="113"/>
      <c r="DV1131" s="113"/>
      <c r="DW1131" s="113"/>
      <c r="DX1131" s="113"/>
      <c r="DY1131" s="113"/>
      <c r="DZ1131" s="113"/>
      <c r="EA1131" s="113"/>
      <c r="EB1131" s="113"/>
      <c r="EC1131" s="113"/>
      <c r="ED1131" s="113"/>
      <c r="EE1131" s="113"/>
      <c r="EF1131" s="113"/>
      <c r="EG1131" s="113"/>
      <c r="EH1131" s="113"/>
      <c r="EI1131" s="113"/>
      <c r="EJ1131" s="113"/>
      <c r="EK1131" s="113"/>
      <c r="EL1131" s="113"/>
      <c r="EM1131" s="113"/>
      <c r="EN1131" s="113"/>
      <c r="EO1131" s="113"/>
      <c r="EP1131" s="113"/>
      <c r="EQ1131" s="113"/>
      <c r="ER1131" s="113"/>
    </row>
    <row r="1132" spans="1:148">
      <c r="A1132" s="113"/>
      <c r="B1132" s="113"/>
      <c r="S1132" s="113"/>
      <c r="T1132" s="113"/>
      <c r="U1132" s="113"/>
      <c r="V1132" s="113"/>
      <c r="W1132" s="113"/>
      <c r="X1132" s="113"/>
      <c r="Y1132" s="113"/>
      <c r="Z1132" s="113"/>
      <c r="AA1132" s="113"/>
      <c r="AB1132" s="113"/>
      <c r="AC1132" s="113"/>
      <c r="AD1132" s="113"/>
      <c r="AE1132" s="113"/>
      <c r="AF1132" s="113"/>
      <c r="AG1132" s="113"/>
      <c r="AH1132" s="113"/>
      <c r="AI1132" s="113"/>
      <c r="AJ1132" s="113"/>
      <c r="AK1132" s="113"/>
      <c r="AL1132" s="113"/>
      <c r="AM1132" s="113"/>
      <c r="AN1132" s="113"/>
      <c r="AO1132" s="113"/>
      <c r="AP1132" s="113"/>
      <c r="AQ1132" s="113"/>
      <c r="AR1132" s="113"/>
      <c r="AS1132" s="113"/>
      <c r="AT1132" s="113"/>
      <c r="AU1132" s="113"/>
      <c r="AV1132" s="113"/>
      <c r="AW1132" s="113"/>
      <c r="AX1132" s="113"/>
      <c r="AY1132" s="113"/>
      <c r="AZ1132" s="113"/>
      <c r="BA1132" s="113"/>
      <c r="BB1132" s="113"/>
      <c r="BC1132" s="113"/>
      <c r="BD1132" s="113"/>
      <c r="BE1132" s="113"/>
      <c r="BF1132" s="113"/>
      <c r="BG1132" s="113"/>
      <c r="BH1132" s="113"/>
      <c r="BI1132" s="113"/>
      <c r="BJ1132" s="113"/>
      <c r="BK1132" s="113"/>
      <c r="BL1132" s="113"/>
      <c r="BM1132" s="113"/>
      <c r="BN1132" s="113"/>
      <c r="BO1132" s="113"/>
      <c r="BP1132" s="113"/>
      <c r="BQ1132" s="113"/>
      <c r="BR1132" s="113"/>
      <c r="BS1132" s="113"/>
      <c r="BT1132" s="113"/>
      <c r="BU1132" s="113"/>
      <c r="BV1132" s="113"/>
      <c r="BW1132" s="113"/>
      <c r="BX1132" s="113"/>
      <c r="BY1132" s="113"/>
      <c r="BZ1132" s="113"/>
      <c r="CA1132" s="113"/>
      <c r="CB1132" s="113"/>
      <c r="CC1132" s="113"/>
      <c r="CD1132" s="113"/>
      <c r="CE1132" s="113"/>
      <c r="CF1132" s="113"/>
      <c r="CG1132" s="113"/>
      <c r="CH1132" s="113"/>
      <c r="CI1132" s="113"/>
      <c r="CJ1132" s="113"/>
      <c r="CK1132" s="113"/>
      <c r="CL1132" s="113"/>
      <c r="CM1132" s="113"/>
      <c r="CN1132" s="113"/>
      <c r="CO1132" s="113"/>
      <c r="CP1132" s="113"/>
      <c r="CQ1132" s="113"/>
      <c r="CR1132" s="113"/>
      <c r="CS1132" s="113"/>
      <c r="CT1132" s="113"/>
      <c r="CU1132" s="113"/>
      <c r="CV1132" s="113"/>
      <c r="CW1132" s="113"/>
      <c r="CX1132" s="113"/>
      <c r="CY1132" s="113"/>
      <c r="CZ1132" s="113"/>
      <c r="DA1132" s="113"/>
      <c r="DB1132" s="113"/>
      <c r="DC1132" s="113"/>
      <c r="DD1132" s="113"/>
      <c r="DE1132" s="113"/>
      <c r="DF1132" s="113"/>
      <c r="DG1132" s="113"/>
      <c r="DH1132" s="113"/>
      <c r="DI1132" s="113"/>
      <c r="DJ1132" s="113"/>
      <c r="DK1132" s="113"/>
      <c r="DL1132" s="113"/>
      <c r="DM1132" s="113"/>
      <c r="DN1132" s="113"/>
      <c r="DO1132" s="113"/>
      <c r="DP1132" s="113"/>
      <c r="DQ1132" s="113"/>
      <c r="DR1132" s="113"/>
      <c r="DS1132" s="113"/>
      <c r="DT1132" s="113"/>
      <c r="DU1132" s="113"/>
      <c r="DV1132" s="113"/>
      <c r="DW1132" s="113"/>
      <c r="DX1132" s="113"/>
      <c r="DY1132" s="113"/>
      <c r="DZ1132" s="113"/>
      <c r="EA1132" s="113"/>
      <c r="EB1132" s="113"/>
      <c r="EC1132" s="113"/>
      <c r="ED1132" s="113"/>
      <c r="EE1132" s="113"/>
      <c r="EF1132" s="113"/>
      <c r="EG1132" s="113"/>
      <c r="EH1132" s="113"/>
      <c r="EI1132" s="113"/>
      <c r="EJ1132" s="113"/>
      <c r="EK1132" s="113"/>
      <c r="EL1132" s="113"/>
      <c r="EM1132" s="113"/>
      <c r="EN1132" s="113"/>
      <c r="EO1132" s="113"/>
      <c r="EP1132" s="113"/>
      <c r="EQ1132" s="113"/>
      <c r="ER1132" s="113"/>
    </row>
    <row r="1133" spans="1:148">
      <c r="A1133" s="113"/>
      <c r="B1133" s="113"/>
      <c r="S1133" s="113"/>
      <c r="T1133" s="113"/>
      <c r="U1133" s="113"/>
      <c r="V1133" s="113"/>
      <c r="W1133" s="113"/>
      <c r="X1133" s="113"/>
      <c r="Y1133" s="113"/>
      <c r="Z1133" s="113"/>
      <c r="AA1133" s="113"/>
      <c r="AB1133" s="113"/>
      <c r="AC1133" s="113"/>
      <c r="AD1133" s="113"/>
      <c r="AE1133" s="113"/>
      <c r="AF1133" s="113"/>
      <c r="AG1133" s="113"/>
      <c r="AH1133" s="113"/>
      <c r="AI1133" s="113"/>
      <c r="AJ1133" s="113"/>
      <c r="AK1133" s="113"/>
      <c r="AL1133" s="113"/>
      <c r="AM1133" s="113"/>
      <c r="AN1133" s="113"/>
      <c r="AO1133" s="113"/>
      <c r="AP1133" s="113"/>
      <c r="AQ1133" s="113"/>
      <c r="AR1133" s="113"/>
      <c r="AS1133" s="113"/>
      <c r="AT1133" s="113"/>
      <c r="AU1133" s="113"/>
      <c r="AV1133" s="113"/>
      <c r="AW1133" s="113"/>
      <c r="AX1133" s="113"/>
      <c r="AY1133" s="113"/>
      <c r="AZ1133" s="113"/>
      <c r="BA1133" s="113"/>
      <c r="BB1133" s="113"/>
      <c r="BC1133" s="113"/>
      <c r="BD1133" s="113"/>
      <c r="BE1133" s="113"/>
      <c r="BF1133" s="113"/>
      <c r="BG1133" s="113"/>
      <c r="BH1133" s="113"/>
      <c r="BI1133" s="113"/>
      <c r="BJ1133" s="113"/>
      <c r="BK1133" s="113"/>
      <c r="BL1133" s="113"/>
      <c r="BM1133" s="113"/>
      <c r="BN1133" s="113"/>
      <c r="BO1133" s="113"/>
      <c r="BP1133" s="113"/>
      <c r="BQ1133" s="113"/>
      <c r="BR1133" s="113"/>
      <c r="BS1133" s="113"/>
      <c r="BT1133" s="113"/>
      <c r="BU1133" s="113"/>
      <c r="BV1133" s="113"/>
      <c r="BW1133" s="113"/>
      <c r="BX1133" s="113"/>
      <c r="BY1133" s="113"/>
      <c r="BZ1133" s="113"/>
      <c r="CA1133" s="113"/>
      <c r="CB1133" s="113"/>
      <c r="CC1133" s="113"/>
      <c r="CD1133" s="113"/>
      <c r="CE1133" s="113"/>
      <c r="CF1133" s="113"/>
      <c r="CG1133" s="113"/>
      <c r="CH1133" s="113"/>
      <c r="CI1133" s="113"/>
      <c r="CJ1133" s="113"/>
      <c r="CK1133" s="113"/>
      <c r="CL1133" s="113"/>
      <c r="CM1133" s="113"/>
      <c r="CN1133" s="113"/>
      <c r="CO1133" s="113"/>
      <c r="CP1133" s="113"/>
      <c r="CQ1133" s="113"/>
      <c r="CR1133" s="113"/>
      <c r="CS1133" s="113"/>
      <c r="CT1133" s="113"/>
      <c r="CU1133" s="113"/>
      <c r="CV1133" s="113"/>
      <c r="CW1133" s="113"/>
      <c r="CX1133" s="113"/>
      <c r="CY1133" s="113"/>
      <c r="CZ1133" s="113"/>
      <c r="DA1133" s="113"/>
      <c r="DB1133" s="113"/>
      <c r="DC1133" s="113"/>
      <c r="DD1133" s="113"/>
      <c r="DE1133" s="113"/>
      <c r="DF1133" s="113"/>
      <c r="DG1133" s="113"/>
      <c r="DH1133" s="113"/>
      <c r="DI1133" s="113"/>
      <c r="DJ1133" s="113"/>
      <c r="DK1133" s="113"/>
      <c r="DL1133" s="113"/>
      <c r="DM1133" s="113"/>
      <c r="DN1133" s="113"/>
      <c r="DO1133" s="113"/>
      <c r="DP1133" s="113"/>
      <c r="DQ1133" s="113"/>
      <c r="DR1133" s="113"/>
      <c r="DS1133" s="113"/>
      <c r="DT1133" s="113"/>
      <c r="DU1133" s="113"/>
      <c r="DV1133" s="113"/>
      <c r="DW1133" s="113"/>
      <c r="DX1133" s="113"/>
      <c r="DY1133" s="113"/>
      <c r="DZ1133" s="113"/>
      <c r="EA1133" s="113"/>
      <c r="EB1133" s="113"/>
      <c r="EC1133" s="113"/>
      <c r="ED1133" s="113"/>
      <c r="EE1133" s="113"/>
      <c r="EF1133" s="113"/>
      <c r="EG1133" s="113"/>
      <c r="EH1133" s="113"/>
      <c r="EI1133" s="113"/>
      <c r="EJ1133" s="113"/>
      <c r="EK1133" s="113"/>
      <c r="EL1133" s="113"/>
      <c r="EM1133" s="113"/>
      <c r="EN1133" s="113"/>
      <c r="EO1133" s="113"/>
      <c r="EP1133" s="113"/>
      <c r="EQ1133" s="113"/>
      <c r="ER1133" s="113"/>
    </row>
    <row r="1134" spans="1:148">
      <c r="A1134" s="113"/>
      <c r="B1134" s="113"/>
      <c r="S1134" s="113"/>
      <c r="T1134" s="113"/>
      <c r="U1134" s="113"/>
      <c r="V1134" s="113"/>
      <c r="W1134" s="113"/>
      <c r="X1134" s="113"/>
      <c r="Y1134" s="113"/>
      <c r="Z1134" s="113"/>
      <c r="AA1134" s="113"/>
      <c r="AB1134" s="113"/>
      <c r="AC1134" s="113"/>
      <c r="AD1134" s="113"/>
      <c r="AE1134" s="113"/>
      <c r="AF1134" s="113"/>
      <c r="AG1134" s="113"/>
      <c r="AH1134" s="113"/>
      <c r="AI1134" s="113"/>
      <c r="AJ1134" s="113"/>
      <c r="AK1134" s="113"/>
      <c r="AL1134" s="113"/>
      <c r="AM1134" s="113"/>
      <c r="AN1134" s="113"/>
      <c r="AO1134" s="113"/>
      <c r="AP1134" s="113"/>
      <c r="AQ1134" s="113"/>
      <c r="AR1134" s="113"/>
      <c r="AS1134" s="113"/>
      <c r="AT1134" s="113"/>
      <c r="AU1134" s="113"/>
      <c r="AV1134" s="113"/>
      <c r="AW1134" s="113"/>
      <c r="AX1134" s="113"/>
      <c r="AY1134" s="113"/>
      <c r="AZ1134" s="113"/>
      <c r="BA1134" s="113"/>
      <c r="BB1134" s="113"/>
      <c r="BC1134" s="113"/>
      <c r="BD1134" s="113"/>
      <c r="BE1134" s="113"/>
      <c r="BF1134" s="113"/>
      <c r="BG1134" s="113"/>
      <c r="BH1134" s="113"/>
      <c r="BI1134" s="113"/>
      <c r="BJ1134" s="113"/>
      <c r="BK1134" s="113"/>
      <c r="BL1134" s="113"/>
      <c r="BM1134" s="113"/>
      <c r="BN1134" s="113"/>
      <c r="BO1134" s="113"/>
      <c r="BP1134" s="113"/>
      <c r="BQ1134" s="113"/>
      <c r="BR1134" s="113"/>
      <c r="BS1134" s="113"/>
      <c r="BT1134" s="113"/>
      <c r="BU1134" s="113"/>
      <c r="BV1134" s="113"/>
      <c r="BW1134" s="113"/>
      <c r="BX1134" s="113"/>
      <c r="BY1134" s="113"/>
      <c r="BZ1134" s="113"/>
      <c r="CA1134" s="113"/>
      <c r="CB1134" s="113"/>
      <c r="CC1134" s="113"/>
      <c r="CD1134" s="113"/>
      <c r="CE1134" s="113"/>
      <c r="CF1134" s="113"/>
      <c r="CG1134" s="113"/>
      <c r="CH1134" s="113"/>
      <c r="CI1134" s="113"/>
      <c r="CJ1134" s="113"/>
      <c r="CK1134" s="113"/>
      <c r="CL1134" s="113"/>
      <c r="CM1134" s="113"/>
      <c r="CN1134" s="113"/>
      <c r="CO1134" s="113"/>
      <c r="CP1134" s="113"/>
      <c r="CQ1134" s="113"/>
      <c r="CR1134" s="113"/>
      <c r="CS1134" s="113"/>
      <c r="CT1134" s="113"/>
      <c r="CU1134" s="113"/>
      <c r="CV1134" s="113"/>
      <c r="CW1134" s="113"/>
      <c r="CX1134" s="113"/>
      <c r="CY1134" s="113"/>
      <c r="CZ1134" s="113"/>
      <c r="DA1134" s="113"/>
      <c r="DB1134" s="113"/>
      <c r="DC1134" s="113"/>
      <c r="DD1134" s="113"/>
      <c r="DE1134" s="113"/>
      <c r="DF1134" s="113"/>
      <c r="DG1134" s="113"/>
      <c r="DH1134" s="113"/>
      <c r="DI1134" s="113"/>
      <c r="DJ1134" s="113"/>
      <c r="DK1134" s="113"/>
      <c r="DL1134" s="113"/>
      <c r="DM1134" s="113"/>
      <c r="DN1134" s="113"/>
      <c r="DO1134" s="113"/>
      <c r="DP1134" s="113"/>
      <c r="DQ1134" s="113"/>
      <c r="DR1134" s="113"/>
      <c r="DS1134" s="113"/>
      <c r="DT1134" s="113"/>
      <c r="DU1134" s="113"/>
      <c r="DV1134" s="113"/>
      <c r="DW1134" s="113"/>
      <c r="DX1134" s="113"/>
      <c r="DY1134" s="113"/>
      <c r="DZ1134" s="113"/>
      <c r="EA1134" s="113"/>
      <c r="EB1134" s="113"/>
      <c r="EC1134" s="113"/>
      <c r="ED1134" s="113"/>
      <c r="EE1134" s="113"/>
      <c r="EF1134" s="113"/>
      <c r="EG1134" s="113"/>
      <c r="EH1134" s="113"/>
      <c r="EI1134" s="113"/>
      <c r="EJ1134" s="113"/>
      <c r="EK1134" s="113"/>
      <c r="EL1134" s="113"/>
      <c r="EM1134" s="113"/>
      <c r="EN1134" s="113"/>
      <c r="EO1134" s="113"/>
      <c r="EP1134" s="113"/>
      <c r="EQ1134" s="113"/>
      <c r="ER1134" s="113"/>
    </row>
    <row r="1135" spans="1:148">
      <c r="A1135" s="113"/>
      <c r="B1135" s="113"/>
      <c r="S1135" s="113"/>
      <c r="T1135" s="113"/>
      <c r="U1135" s="113"/>
      <c r="V1135" s="113"/>
      <c r="W1135" s="113"/>
      <c r="X1135" s="113"/>
      <c r="Y1135" s="113"/>
      <c r="Z1135" s="113"/>
      <c r="AA1135" s="113"/>
      <c r="AB1135" s="113"/>
      <c r="AC1135" s="113"/>
      <c r="AD1135" s="113"/>
      <c r="AE1135" s="113"/>
      <c r="AF1135" s="113"/>
      <c r="AG1135" s="113"/>
      <c r="AH1135" s="113"/>
      <c r="AI1135" s="113"/>
      <c r="AJ1135" s="113"/>
      <c r="AK1135" s="113"/>
      <c r="AL1135" s="113"/>
      <c r="AM1135" s="113"/>
      <c r="AN1135" s="113"/>
      <c r="AO1135" s="113"/>
      <c r="AP1135" s="113"/>
      <c r="AQ1135" s="113"/>
      <c r="AR1135" s="113"/>
      <c r="AS1135" s="113"/>
      <c r="AT1135" s="113"/>
      <c r="AU1135" s="113"/>
      <c r="AV1135" s="113"/>
      <c r="AW1135" s="113"/>
      <c r="AX1135" s="113"/>
      <c r="AY1135" s="113"/>
      <c r="AZ1135" s="113"/>
      <c r="BA1135" s="113"/>
      <c r="BB1135" s="113"/>
      <c r="BC1135" s="113"/>
      <c r="BD1135" s="113"/>
      <c r="BE1135" s="113"/>
      <c r="BF1135" s="113"/>
      <c r="BG1135" s="113"/>
      <c r="BH1135" s="113"/>
      <c r="BI1135" s="113"/>
      <c r="BJ1135" s="113"/>
      <c r="BK1135" s="113"/>
      <c r="BL1135" s="113"/>
      <c r="BM1135" s="113"/>
      <c r="BN1135" s="113"/>
      <c r="BO1135" s="113"/>
      <c r="BP1135" s="113"/>
      <c r="BQ1135" s="113"/>
      <c r="BR1135" s="113"/>
      <c r="BS1135" s="113"/>
      <c r="BT1135" s="113"/>
      <c r="BU1135" s="113"/>
      <c r="BV1135" s="113"/>
      <c r="BW1135" s="113"/>
      <c r="BX1135" s="113"/>
      <c r="BY1135" s="113"/>
      <c r="BZ1135" s="113"/>
      <c r="CA1135" s="113"/>
      <c r="CB1135" s="113"/>
      <c r="CC1135" s="113"/>
      <c r="CD1135" s="113"/>
      <c r="CE1135" s="113"/>
      <c r="CF1135" s="113"/>
      <c r="CG1135" s="113"/>
      <c r="CH1135" s="113"/>
      <c r="CI1135" s="113"/>
      <c r="CJ1135" s="113"/>
      <c r="CK1135" s="113"/>
      <c r="CL1135" s="113"/>
      <c r="CM1135" s="113"/>
      <c r="CN1135" s="113"/>
      <c r="CO1135" s="113"/>
      <c r="CP1135" s="113"/>
      <c r="CQ1135" s="113"/>
      <c r="CR1135" s="113"/>
      <c r="CS1135" s="113"/>
      <c r="CT1135" s="113"/>
      <c r="CU1135" s="113"/>
      <c r="CV1135" s="113"/>
      <c r="CW1135" s="113"/>
      <c r="CX1135" s="113"/>
      <c r="CY1135" s="113"/>
      <c r="CZ1135" s="113"/>
      <c r="DA1135" s="113"/>
      <c r="DB1135" s="113"/>
      <c r="DC1135" s="113"/>
      <c r="DD1135" s="113"/>
      <c r="DE1135" s="113"/>
      <c r="DF1135" s="113"/>
      <c r="DG1135" s="113"/>
      <c r="DH1135" s="113"/>
      <c r="DI1135" s="113"/>
      <c r="DJ1135" s="113"/>
      <c r="DK1135" s="113"/>
      <c r="DL1135" s="113"/>
      <c r="DM1135" s="113"/>
      <c r="DN1135" s="113"/>
      <c r="DO1135" s="113"/>
      <c r="DP1135" s="113"/>
      <c r="DQ1135" s="113"/>
      <c r="DR1135" s="113"/>
      <c r="DS1135" s="113"/>
      <c r="DT1135" s="113"/>
      <c r="DU1135" s="113"/>
      <c r="DV1135" s="113"/>
      <c r="DW1135" s="113"/>
      <c r="DX1135" s="113"/>
      <c r="DY1135" s="113"/>
      <c r="DZ1135" s="113"/>
      <c r="EA1135" s="113"/>
      <c r="EB1135" s="113"/>
      <c r="EC1135" s="113"/>
      <c r="ED1135" s="113"/>
      <c r="EE1135" s="113"/>
      <c r="EF1135" s="113"/>
      <c r="EG1135" s="113"/>
      <c r="EH1135" s="113"/>
      <c r="EI1135" s="113"/>
      <c r="EJ1135" s="113"/>
      <c r="EK1135" s="113"/>
      <c r="EL1135" s="113"/>
      <c r="EM1135" s="113"/>
      <c r="EN1135" s="113"/>
      <c r="EO1135" s="113"/>
      <c r="EP1135" s="113"/>
      <c r="EQ1135" s="113"/>
      <c r="ER1135" s="113"/>
    </row>
    <row r="1136" spans="1:148">
      <c r="A1136" s="113"/>
      <c r="B1136" s="113"/>
      <c r="S1136" s="113"/>
      <c r="T1136" s="113"/>
      <c r="U1136" s="113"/>
      <c r="V1136" s="113"/>
      <c r="W1136" s="113"/>
      <c r="X1136" s="113"/>
      <c r="Y1136" s="113"/>
      <c r="Z1136" s="113"/>
      <c r="AA1136" s="113"/>
      <c r="AB1136" s="113"/>
      <c r="AC1136" s="113"/>
      <c r="AD1136" s="113"/>
      <c r="AE1136" s="113"/>
      <c r="AF1136" s="113"/>
      <c r="AG1136" s="113"/>
      <c r="AH1136" s="113"/>
      <c r="AI1136" s="113"/>
      <c r="AJ1136" s="113"/>
      <c r="AK1136" s="113"/>
      <c r="AL1136" s="113"/>
      <c r="AM1136" s="113"/>
      <c r="AN1136" s="113"/>
      <c r="AO1136" s="113"/>
      <c r="AP1136" s="113"/>
      <c r="AQ1136" s="113"/>
      <c r="AR1136" s="113"/>
      <c r="AS1136" s="113"/>
      <c r="AT1136" s="113"/>
      <c r="AU1136" s="113"/>
      <c r="AV1136" s="113"/>
      <c r="AW1136" s="113"/>
      <c r="AX1136" s="113"/>
      <c r="AY1136" s="113"/>
      <c r="AZ1136" s="113"/>
      <c r="BA1136" s="113"/>
      <c r="BB1136" s="113"/>
      <c r="BC1136" s="113"/>
      <c r="BD1136" s="113"/>
      <c r="BE1136" s="113"/>
      <c r="BF1136" s="113"/>
      <c r="BG1136" s="113"/>
      <c r="BH1136" s="113"/>
      <c r="BI1136" s="113"/>
      <c r="BJ1136" s="113"/>
      <c r="BK1136" s="113"/>
      <c r="BL1136" s="113"/>
      <c r="BM1136" s="113"/>
      <c r="BN1136" s="113"/>
      <c r="BO1136" s="113"/>
      <c r="BP1136" s="113"/>
      <c r="BQ1136" s="113"/>
      <c r="BR1136" s="113"/>
      <c r="BS1136" s="113"/>
      <c r="BT1136" s="113"/>
      <c r="BU1136" s="113"/>
      <c r="BV1136" s="113"/>
      <c r="BW1136" s="113"/>
      <c r="BX1136" s="113"/>
      <c r="BY1136" s="113"/>
      <c r="BZ1136" s="113"/>
      <c r="CA1136" s="113"/>
      <c r="CB1136" s="113"/>
      <c r="CC1136" s="113"/>
      <c r="CD1136" s="113"/>
      <c r="CE1136" s="113"/>
      <c r="CF1136" s="113"/>
      <c r="CG1136" s="113"/>
      <c r="CH1136" s="113"/>
      <c r="CI1136" s="113"/>
      <c r="CJ1136" s="113"/>
      <c r="CK1136" s="113"/>
      <c r="CL1136" s="113"/>
      <c r="CM1136" s="113"/>
      <c r="CN1136" s="113"/>
      <c r="CO1136" s="113"/>
      <c r="CP1136" s="113"/>
      <c r="CQ1136" s="113"/>
      <c r="CR1136" s="113"/>
      <c r="CS1136" s="113"/>
      <c r="CT1136" s="113"/>
      <c r="CU1136" s="113"/>
      <c r="CV1136" s="113"/>
      <c r="CW1136" s="113"/>
      <c r="CX1136" s="113"/>
      <c r="CY1136" s="113"/>
      <c r="CZ1136" s="113"/>
      <c r="DA1136" s="113"/>
      <c r="DB1136" s="113"/>
      <c r="DC1136" s="113"/>
      <c r="DD1136" s="113"/>
      <c r="DE1136" s="113"/>
      <c r="DF1136" s="113"/>
      <c r="DG1136" s="113"/>
      <c r="DH1136" s="113"/>
      <c r="DI1136" s="113"/>
      <c r="DJ1136" s="113"/>
      <c r="DK1136" s="113"/>
      <c r="DL1136" s="113"/>
      <c r="DM1136" s="113"/>
      <c r="DN1136" s="113"/>
      <c r="DO1136" s="113"/>
      <c r="DP1136" s="113"/>
      <c r="DQ1136" s="113"/>
      <c r="DR1136" s="113"/>
      <c r="DS1136" s="113"/>
      <c r="DT1136" s="113"/>
      <c r="DU1136" s="113"/>
      <c r="DV1136" s="113"/>
      <c r="DW1136" s="113"/>
      <c r="DX1136" s="113"/>
      <c r="DY1136" s="113"/>
      <c r="DZ1136" s="113"/>
      <c r="EA1136" s="113"/>
      <c r="EB1136" s="113"/>
      <c r="EC1136" s="113"/>
      <c r="ED1136" s="113"/>
      <c r="EE1136" s="113"/>
      <c r="EF1136" s="113"/>
      <c r="EG1136" s="113"/>
      <c r="EH1136" s="113"/>
      <c r="EI1136" s="113"/>
      <c r="EJ1136" s="113"/>
      <c r="EK1136" s="113"/>
      <c r="EL1136" s="113"/>
      <c r="EM1136" s="113"/>
      <c r="EN1136" s="113"/>
      <c r="EO1136" s="113"/>
      <c r="EP1136" s="113"/>
      <c r="EQ1136" s="113"/>
      <c r="ER1136" s="113"/>
    </row>
    <row r="1137" spans="1:148">
      <c r="A1137" s="113"/>
      <c r="B1137" s="113"/>
      <c r="S1137" s="113"/>
      <c r="T1137" s="113"/>
      <c r="U1137" s="113"/>
      <c r="V1137" s="113"/>
      <c r="W1137" s="113"/>
      <c r="X1137" s="113"/>
      <c r="Y1137" s="113"/>
      <c r="Z1137" s="113"/>
      <c r="AA1137" s="113"/>
      <c r="AB1137" s="113"/>
      <c r="AC1137" s="113"/>
      <c r="AD1137" s="113"/>
      <c r="AE1137" s="113"/>
      <c r="AF1137" s="113"/>
      <c r="AG1137" s="113"/>
      <c r="AH1137" s="113"/>
      <c r="AI1137" s="113"/>
      <c r="AJ1137" s="113"/>
      <c r="AK1137" s="113"/>
      <c r="AL1137" s="113"/>
      <c r="AM1137" s="113"/>
      <c r="AN1137" s="113"/>
      <c r="AO1137" s="113"/>
      <c r="AP1137" s="113"/>
      <c r="AQ1137" s="113"/>
      <c r="AR1137" s="113"/>
      <c r="AS1137" s="113"/>
      <c r="AT1137" s="113"/>
      <c r="AU1137" s="113"/>
      <c r="AV1137" s="113"/>
      <c r="AW1137" s="113"/>
      <c r="AX1137" s="113"/>
      <c r="AY1137" s="113"/>
      <c r="AZ1137" s="113"/>
      <c r="BA1137" s="113"/>
      <c r="BB1137" s="113"/>
      <c r="BC1137" s="113"/>
      <c r="BD1137" s="113"/>
      <c r="BE1137" s="113"/>
      <c r="BF1137" s="113"/>
      <c r="BG1137" s="113"/>
      <c r="BH1137" s="113"/>
      <c r="BI1137" s="113"/>
      <c r="BJ1137" s="113"/>
      <c r="BK1137" s="113"/>
      <c r="BL1137" s="113"/>
      <c r="BM1137" s="113"/>
      <c r="BN1137" s="113"/>
      <c r="BO1137" s="113"/>
      <c r="BP1137" s="113"/>
      <c r="BQ1137" s="113"/>
      <c r="BR1137" s="113"/>
      <c r="BS1137" s="113"/>
      <c r="BT1137" s="113"/>
      <c r="BU1137" s="113"/>
      <c r="BV1137" s="113"/>
      <c r="BW1137" s="113"/>
      <c r="BX1137" s="113"/>
      <c r="BY1137" s="113"/>
      <c r="BZ1137" s="113"/>
      <c r="CA1137" s="113"/>
      <c r="CB1137" s="113"/>
      <c r="CC1137" s="113"/>
      <c r="CD1137" s="113"/>
      <c r="CE1137" s="113"/>
      <c r="CF1137" s="113"/>
      <c r="CG1137" s="113"/>
      <c r="CH1137" s="113"/>
      <c r="CI1137" s="113"/>
      <c r="CJ1137" s="113"/>
      <c r="CK1137" s="113"/>
      <c r="CL1137" s="113"/>
      <c r="CM1137" s="113"/>
      <c r="CN1137" s="113"/>
      <c r="CO1137" s="113"/>
      <c r="CP1137" s="113"/>
      <c r="CQ1137" s="113"/>
      <c r="CR1137" s="113"/>
      <c r="CS1137" s="113"/>
      <c r="CT1137" s="113"/>
      <c r="CU1137" s="113"/>
      <c r="CV1137" s="113"/>
      <c r="CW1137" s="113"/>
      <c r="CX1137" s="113"/>
      <c r="CY1137" s="113"/>
      <c r="CZ1137" s="113"/>
      <c r="DA1137" s="113"/>
      <c r="DB1137" s="113"/>
      <c r="DC1137" s="113"/>
      <c r="DD1137" s="113"/>
      <c r="DE1137" s="113"/>
      <c r="DF1137" s="113"/>
      <c r="DG1137" s="113"/>
      <c r="DH1137" s="113"/>
      <c r="DI1137" s="113"/>
      <c r="DJ1137" s="113"/>
      <c r="DK1137" s="113"/>
      <c r="DL1137" s="113"/>
      <c r="DM1137" s="113"/>
      <c r="DN1137" s="113"/>
      <c r="DO1137" s="113"/>
      <c r="DP1137" s="113"/>
      <c r="DQ1137" s="113"/>
      <c r="DR1137" s="113"/>
      <c r="DS1137" s="113"/>
      <c r="DT1137" s="113"/>
      <c r="DU1137" s="113"/>
      <c r="DV1137" s="113"/>
      <c r="DW1137" s="113"/>
      <c r="DX1137" s="113"/>
      <c r="DY1137" s="113"/>
      <c r="DZ1137" s="113"/>
      <c r="EA1137" s="113"/>
      <c r="EB1137" s="113"/>
      <c r="EC1137" s="113"/>
      <c r="ED1137" s="113"/>
      <c r="EE1137" s="113"/>
      <c r="EF1137" s="113"/>
      <c r="EG1137" s="113"/>
      <c r="EH1137" s="113"/>
      <c r="EI1137" s="113"/>
      <c r="EJ1137" s="113"/>
      <c r="EK1137" s="113"/>
      <c r="EL1137" s="113"/>
      <c r="EM1137" s="113"/>
      <c r="EN1137" s="113"/>
      <c r="EO1137" s="113"/>
      <c r="EP1137" s="113"/>
      <c r="EQ1137" s="113"/>
      <c r="ER1137" s="113"/>
    </row>
    <row r="1138" spans="1:148">
      <c r="A1138" s="113"/>
      <c r="B1138" s="113"/>
      <c r="S1138" s="113"/>
      <c r="T1138" s="113"/>
      <c r="U1138" s="113"/>
      <c r="V1138" s="113"/>
      <c r="W1138" s="113"/>
      <c r="X1138" s="113"/>
      <c r="Y1138" s="113"/>
      <c r="Z1138" s="113"/>
      <c r="AA1138" s="113"/>
      <c r="AB1138" s="113"/>
      <c r="AC1138" s="113"/>
      <c r="AD1138" s="113"/>
      <c r="AE1138" s="113"/>
      <c r="AF1138" s="113"/>
      <c r="AG1138" s="113"/>
      <c r="AH1138" s="113"/>
      <c r="AI1138" s="113"/>
      <c r="AJ1138" s="113"/>
      <c r="AK1138" s="113"/>
      <c r="AL1138" s="113"/>
      <c r="AM1138" s="113"/>
      <c r="AN1138" s="113"/>
      <c r="AO1138" s="113"/>
      <c r="AP1138" s="113"/>
      <c r="AQ1138" s="113"/>
      <c r="AR1138" s="113"/>
      <c r="AS1138" s="113"/>
      <c r="AT1138" s="113"/>
      <c r="AU1138" s="113"/>
      <c r="AV1138" s="113"/>
      <c r="AW1138" s="113"/>
      <c r="AX1138" s="113"/>
      <c r="AY1138" s="113"/>
      <c r="AZ1138" s="113"/>
      <c r="BA1138" s="113"/>
      <c r="BB1138" s="113"/>
      <c r="BC1138" s="113"/>
      <c r="BD1138" s="113"/>
      <c r="BE1138" s="113"/>
      <c r="BF1138" s="113"/>
      <c r="BG1138" s="113"/>
      <c r="BH1138" s="113"/>
      <c r="BI1138" s="113"/>
      <c r="BJ1138" s="113"/>
      <c r="BK1138" s="113"/>
      <c r="BL1138" s="113"/>
      <c r="BM1138" s="113"/>
      <c r="BN1138" s="113"/>
      <c r="BO1138" s="113"/>
      <c r="BP1138" s="113"/>
      <c r="BQ1138" s="113"/>
      <c r="BR1138" s="113"/>
      <c r="BS1138" s="113"/>
      <c r="BT1138" s="113"/>
      <c r="BU1138" s="113"/>
      <c r="BV1138" s="113"/>
      <c r="BW1138" s="113"/>
      <c r="BX1138" s="113"/>
      <c r="BY1138" s="113"/>
      <c r="BZ1138" s="113"/>
      <c r="CA1138" s="113"/>
      <c r="CB1138" s="113"/>
      <c r="CC1138" s="113"/>
      <c r="CD1138" s="113"/>
      <c r="CE1138" s="113"/>
      <c r="CF1138" s="113"/>
      <c r="CG1138" s="113"/>
      <c r="CH1138" s="113"/>
      <c r="CI1138" s="113"/>
      <c r="CJ1138" s="113"/>
      <c r="CK1138" s="113"/>
      <c r="CL1138" s="113"/>
      <c r="CM1138" s="113"/>
      <c r="CN1138" s="113"/>
      <c r="CO1138" s="113"/>
      <c r="CP1138" s="113"/>
      <c r="CQ1138" s="113"/>
      <c r="CR1138" s="113"/>
      <c r="CS1138" s="113"/>
      <c r="CT1138" s="113"/>
      <c r="CU1138" s="113"/>
      <c r="CV1138" s="113"/>
      <c r="CW1138" s="113"/>
      <c r="CX1138" s="113"/>
      <c r="CY1138" s="113"/>
      <c r="CZ1138" s="113"/>
      <c r="DA1138" s="113"/>
      <c r="DB1138" s="113"/>
      <c r="DC1138" s="113"/>
      <c r="DD1138" s="113"/>
      <c r="DE1138" s="113"/>
      <c r="DF1138" s="113"/>
      <c r="DG1138" s="113"/>
      <c r="DH1138" s="113"/>
      <c r="DI1138" s="113"/>
      <c r="DJ1138" s="113"/>
      <c r="DK1138" s="113"/>
      <c r="DL1138" s="113"/>
      <c r="DM1138" s="113"/>
      <c r="DN1138" s="113"/>
      <c r="DO1138" s="113"/>
      <c r="DP1138" s="113"/>
      <c r="DQ1138" s="113"/>
      <c r="DR1138" s="113"/>
      <c r="DS1138" s="113"/>
      <c r="DT1138" s="113"/>
      <c r="DU1138" s="113"/>
      <c r="DV1138" s="113"/>
      <c r="DW1138" s="113"/>
      <c r="DX1138" s="113"/>
      <c r="DY1138" s="113"/>
      <c r="DZ1138" s="113"/>
      <c r="EA1138" s="113"/>
      <c r="EB1138" s="113"/>
      <c r="EC1138" s="113"/>
      <c r="ED1138" s="113"/>
      <c r="EE1138" s="113"/>
      <c r="EF1138" s="113"/>
      <c r="EG1138" s="113"/>
      <c r="EH1138" s="113"/>
      <c r="EI1138" s="113"/>
      <c r="EJ1138" s="113"/>
      <c r="EK1138" s="113"/>
      <c r="EL1138" s="113"/>
      <c r="EM1138" s="113"/>
      <c r="EN1138" s="113"/>
      <c r="EO1138" s="113"/>
      <c r="EP1138" s="113"/>
      <c r="EQ1138" s="113"/>
      <c r="ER1138" s="113"/>
    </row>
    <row r="1139" spans="1:148">
      <c r="A1139" s="113"/>
      <c r="B1139" s="113"/>
      <c r="S1139" s="113"/>
      <c r="T1139" s="113"/>
      <c r="U1139" s="113"/>
      <c r="V1139" s="113"/>
      <c r="W1139" s="113"/>
      <c r="X1139" s="113"/>
      <c r="Y1139" s="113"/>
      <c r="Z1139" s="113"/>
      <c r="AA1139" s="113"/>
      <c r="AB1139" s="113"/>
      <c r="AC1139" s="113"/>
      <c r="AD1139" s="113"/>
      <c r="AE1139" s="113"/>
      <c r="AF1139" s="113"/>
      <c r="AG1139" s="113"/>
      <c r="AH1139" s="113"/>
      <c r="AI1139" s="113"/>
      <c r="AJ1139" s="113"/>
      <c r="AK1139" s="113"/>
      <c r="AL1139" s="113"/>
      <c r="AM1139" s="113"/>
      <c r="AN1139" s="113"/>
      <c r="AO1139" s="113"/>
      <c r="AP1139" s="113"/>
      <c r="AQ1139" s="113"/>
      <c r="AR1139" s="113"/>
      <c r="AS1139" s="113"/>
      <c r="AT1139" s="113"/>
      <c r="AU1139" s="113"/>
      <c r="AV1139" s="113"/>
      <c r="AW1139" s="113"/>
      <c r="AX1139" s="113"/>
      <c r="AY1139" s="113"/>
      <c r="AZ1139" s="113"/>
      <c r="BA1139" s="113"/>
      <c r="BB1139" s="113"/>
      <c r="BC1139" s="113"/>
      <c r="BD1139" s="113"/>
      <c r="BE1139" s="113"/>
      <c r="BF1139" s="113"/>
      <c r="BG1139" s="113"/>
      <c r="BH1139" s="113"/>
      <c r="BI1139" s="113"/>
      <c r="BJ1139" s="113"/>
      <c r="BK1139" s="113"/>
      <c r="BL1139" s="113"/>
      <c r="BM1139" s="113"/>
      <c r="BN1139" s="113"/>
      <c r="BO1139" s="113"/>
      <c r="BP1139" s="113"/>
      <c r="BQ1139" s="113"/>
      <c r="BR1139" s="113"/>
      <c r="BS1139" s="113"/>
      <c r="BT1139" s="113"/>
      <c r="BU1139" s="113"/>
      <c r="BV1139" s="113"/>
      <c r="BW1139" s="113"/>
      <c r="BX1139" s="113"/>
      <c r="BY1139" s="113"/>
      <c r="BZ1139" s="113"/>
      <c r="CA1139" s="113"/>
      <c r="CB1139" s="113"/>
      <c r="CC1139" s="113"/>
      <c r="CD1139" s="113"/>
      <c r="CE1139" s="113"/>
      <c r="CF1139" s="113"/>
      <c r="CG1139" s="113"/>
      <c r="CH1139" s="113"/>
      <c r="CI1139" s="113"/>
      <c r="CJ1139" s="113"/>
      <c r="CK1139" s="113"/>
      <c r="CL1139" s="113"/>
      <c r="CM1139" s="113"/>
      <c r="CN1139" s="113"/>
      <c r="CO1139" s="113"/>
      <c r="CP1139" s="113"/>
      <c r="CQ1139" s="113"/>
      <c r="CR1139" s="113"/>
      <c r="CS1139" s="113"/>
      <c r="CT1139" s="113"/>
      <c r="CU1139" s="113"/>
      <c r="CV1139" s="113"/>
      <c r="CW1139" s="113"/>
      <c r="CX1139" s="113"/>
      <c r="CY1139" s="113"/>
      <c r="CZ1139" s="113"/>
      <c r="DA1139" s="113"/>
      <c r="DB1139" s="113"/>
      <c r="DC1139" s="113"/>
      <c r="DD1139" s="113"/>
      <c r="DE1139" s="113"/>
      <c r="DF1139" s="113"/>
      <c r="DG1139" s="113"/>
      <c r="DH1139" s="113"/>
      <c r="DI1139" s="113"/>
      <c r="DJ1139" s="113"/>
      <c r="DK1139" s="113"/>
      <c r="DL1139" s="113"/>
      <c r="DM1139" s="113"/>
      <c r="DN1139" s="113"/>
      <c r="DO1139" s="113"/>
      <c r="DP1139" s="113"/>
      <c r="DQ1139" s="113"/>
      <c r="DR1139" s="113"/>
      <c r="DS1139" s="113"/>
      <c r="DT1139" s="113"/>
      <c r="DU1139" s="113"/>
      <c r="DV1139" s="113"/>
      <c r="DW1139" s="113"/>
      <c r="DX1139" s="113"/>
      <c r="DY1139" s="113"/>
      <c r="DZ1139" s="113"/>
      <c r="EA1139" s="113"/>
      <c r="EB1139" s="113"/>
      <c r="EC1139" s="113"/>
      <c r="ED1139" s="113"/>
      <c r="EE1139" s="113"/>
      <c r="EF1139" s="113"/>
      <c r="EG1139" s="113"/>
      <c r="EH1139" s="113"/>
      <c r="EI1139" s="113"/>
      <c r="EJ1139" s="113"/>
      <c r="EK1139" s="113"/>
      <c r="EL1139" s="113"/>
      <c r="EM1139" s="113"/>
      <c r="EN1139" s="113"/>
      <c r="EO1139" s="113"/>
      <c r="EP1139" s="113"/>
      <c r="EQ1139" s="113"/>
      <c r="ER1139" s="113"/>
    </row>
    <row r="1140" spans="1:148">
      <c r="A1140" s="113"/>
      <c r="B1140" s="113"/>
      <c r="S1140" s="113"/>
      <c r="T1140" s="113"/>
      <c r="U1140" s="113"/>
      <c r="V1140" s="113"/>
      <c r="W1140" s="113"/>
      <c r="X1140" s="113"/>
      <c r="Y1140" s="113"/>
      <c r="Z1140" s="113"/>
      <c r="AA1140" s="113"/>
      <c r="AB1140" s="113"/>
      <c r="AC1140" s="113"/>
      <c r="AD1140" s="113"/>
      <c r="AE1140" s="113"/>
      <c r="AF1140" s="113"/>
      <c r="AG1140" s="113"/>
      <c r="AH1140" s="113"/>
      <c r="AI1140" s="113"/>
      <c r="AJ1140" s="113"/>
      <c r="AK1140" s="113"/>
      <c r="AL1140" s="113"/>
      <c r="AM1140" s="113"/>
      <c r="AN1140" s="113"/>
      <c r="AO1140" s="113"/>
      <c r="AP1140" s="113"/>
      <c r="AQ1140" s="113"/>
      <c r="AR1140" s="113"/>
      <c r="AS1140" s="113"/>
      <c r="AT1140" s="113"/>
      <c r="AU1140" s="113"/>
      <c r="AV1140" s="113"/>
      <c r="AW1140" s="113"/>
      <c r="AX1140" s="113"/>
      <c r="AY1140" s="113"/>
      <c r="AZ1140" s="113"/>
      <c r="BA1140" s="113"/>
      <c r="BB1140" s="113"/>
      <c r="BC1140" s="113"/>
      <c r="BD1140" s="113"/>
      <c r="BE1140" s="113"/>
      <c r="BF1140" s="113"/>
      <c r="BG1140" s="113"/>
      <c r="BH1140" s="113"/>
      <c r="BI1140" s="113"/>
      <c r="BJ1140" s="113"/>
      <c r="BK1140" s="113"/>
      <c r="BL1140" s="113"/>
      <c r="BM1140" s="113"/>
      <c r="BN1140" s="113"/>
      <c r="BO1140" s="113"/>
      <c r="BP1140" s="113"/>
      <c r="BQ1140" s="113"/>
      <c r="BR1140" s="113"/>
      <c r="BS1140" s="113"/>
      <c r="BT1140" s="113"/>
      <c r="BU1140" s="113"/>
      <c r="BV1140" s="113"/>
      <c r="BW1140" s="113"/>
      <c r="BX1140" s="113"/>
      <c r="BY1140" s="113"/>
      <c r="BZ1140" s="113"/>
      <c r="CA1140" s="113"/>
      <c r="CB1140" s="113"/>
      <c r="CC1140" s="113"/>
      <c r="CD1140" s="113"/>
      <c r="CE1140" s="113"/>
      <c r="CF1140" s="113"/>
      <c r="CG1140" s="113"/>
      <c r="CH1140" s="113"/>
      <c r="CI1140" s="113"/>
      <c r="CJ1140" s="113"/>
      <c r="CK1140" s="113"/>
      <c r="CL1140" s="113"/>
      <c r="CM1140" s="113"/>
      <c r="CN1140" s="113"/>
      <c r="CO1140" s="113"/>
      <c r="CP1140" s="113"/>
      <c r="CQ1140" s="113"/>
      <c r="CR1140" s="113"/>
      <c r="CS1140" s="113"/>
      <c r="CT1140" s="113"/>
      <c r="CU1140" s="113"/>
      <c r="CV1140" s="113"/>
      <c r="CW1140" s="113"/>
      <c r="CX1140" s="113"/>
      <c r="CY1140" s="113"/>
      <c r="CZ1140" s="113"/>
      <c r="DA1140" s="113"/>
      <c r="DB1140" s="113"/>
      <c r="DC1140" s="113"/>
      <c r="DD1140" s="113"/>
      <c r="DE1140" s="113"/>
      <c r="DF1140" s="113"/>
      <c r="DG1140" s="113"/>
      <c r="DH1140" s="113"/>
      <c r="DI1140" s="113"/>
      <c r="DJ1140" s="113"/>
      <c r="DK1140" s="113"/>
      <c r="DL1140" s="113"/>
      <c r="DM1140" s="113"/>
      <c r="DN1140" s="113"/>
      <c r="DO1140" s="113"/>
      <c r="DP1140" s="113"/>
      <c r="DQ1140" s="113"/>
      <c r="DR1140" s="113"/>
      <c r="DS1140" s="113"/>
      <c r="DT1140" s="113"/>
      <c r="DU1140" s="113"/>
      <c r="DV1140" s="113"/>
      <c r="DW1140" s="113"/>
      <c r="DX1140" s="113"/>
      <c r="DY1140" s="113"/>
      <c r="DZ1140" s="113"/>
      <c r="EA1140" s="113"/>
      <c r="EB1140" s="113"/>
      <c r="EC1140" s="113"/>
      <c r="ED1140" s="113"/>
      <c r="EE1140" s="113"/>
      <c r="EF1140" s="113"/>
      <c r="EG1140" s="113"/>
      <c r="EH1140" s="113"/>
      <c r="EI1140" s="113"/>
      <c r="EJ1140" s="113"/>
      <c r="EK1140" s="113"/>
      <c r="EL1140" s="113"/>
      <c r="EM1140" s="113"/>
      <c r="EN1140" s="113"/>
      <c r="EO1140" s="113"/>
      <c r="EP1140" s="113"/>
      <c r="EQ1140" s="113"/>
      <c r="ER1140" s="113"/>
    </row>
    <row r="1141" spans="1:148">
      <c r="A1141" s="113"/>
      <c r="B1141" s="113"/>
      <c r="S1141" s="113"/>
      <c r="T1141" s="113"/>
      <c r="U1141" s="113"/>
      <c r="V1141" s="113"/>
      <c r="W1141" s="113"/>
      <c r="X1141" s="113"/>
      <c r="Y1141" s="113"/>
      <c r="Z1141" s="113"/>
      <c r="AA1141" s="113"/>
      <c r="AB1141" s="113"/>
      <c r="AC1141" s="113"/>
      <c r="AD1141" s="113"/>
      <c r="AE1141" s="113"/>
      <c r="AF1141" s="113"/>
      <c r="AG1141" s="113"/>
      <c r="AH1141" s="113"/>
      <c r="AI1141" s="113"/>
      <c r="AJ1141" s="113"/>
      <c r="AK1141" s="113"/>
      <c r="AL1141" s="113"/>
      <c r="AM1141" s="113"/>
      <c r="AN1141" s="113"/>
      <c r="AO1141" s="113"/>
      <c r="AP1141" s="113"/>
      <c r="AQ1141" s="113"/>
      <c r="AR1141" s="113"/>
      <c r="AS1141" s="113"/>
      <c r="AT1141" s="113"/>
      <c r="AU1141" s="113"/>
      <c r="AV1141" s="113"/>
      <c r="AW1141" s="113"/>
      <c r="AX1141" s="113"/>
      <c r="AY1141" s="113"/>
      <c r="AZ1141" s="113"/>
      <c r="BA1141" s="113"/>
      <c r="BB1141" s="113"/>
      <c r="BC1141" s="113"/>
      <c r="BD1141" s="113"/>
      <c r="BE1141" s="113"/>
      <c r="BF1141" s="113"/>
      <c r="BG1141" s="113"/>
      <c r="BH1141" s="113"/>
      <c r="BI1141" s="113"/>
      <c r="BJ1141" s="113"/>
      <c r="BK1141" s="113"/>
      <c r="BL1141" s="113"/>
      <c r="BM1141" s="113"/>
      <c r="BN1141" s="113"/>
      <c r="BO1141" s="113"/>
      <c r="BP1141" s="113"/>
      <c r="BQ1141" s="113"/>
      <c r="BR1141" s="113"/>
      <c r="BS1141" s="113"/>
      <c r="BT1141" s="113"/>
      <c r="BU1141" s="113"/>
      <c r="BV1141" s="113"/>
      <c r="BW1141" s="113"/>
      <c r="BX1141" s="113"/>
      <c r="BY1141" s="113"/>
      <c r="BZ1141" s="113"/>
      <c r="CA1141" s="113"/>
      <c r="CB1141" s="113"/>
      <c r="CC1141" s="113"/>
      <c r="CD1141" s="113"/>
      <c r="CE1141" s="113"/>
      <c r="CF1141" s="113"/>
      <c r="CG1141" s="113"/>
      <c r="CH1141" s="113"/>
      <c r="CI1141" s="113"/>
      <c r="CJ1141" s="113"/>
      <c r="CK1141" s="113"/>
      <c r="CL1141" s="113"/>
      <c r="CM1141" s="113"/>
      <c r="CN1141" s="113"/>
      <c r="CO1141" s="113"/>
      <c r="CP1141" s="113"/>
      <c r="CQ1141" s="113"/>
      <c r="CR1141" s="113"/>
      <c r="CS1141" s="113"/>
      <c r="CT1141" s="113"/>
      <c r="CU1141" s="113"/>
      <c r="CV1141" s="113"/>
      <c r="CW1141" s="113"/>
      <c r="CX1141" s="113"/>
      <c r="CY1141" s="113"/>
      <c r="CZ1141" s="113"/>
      <c r="DA1141" s="113"/>
      <c r="DB1141" s="113"/>
      <c r="DC1141" s="113"/>
      <c r="DD1141" s="113"/>
      <c r="DE1141" s="113"/>
      <c r="DF1141" s="113"/>
      <c r="DG1141" s="113"/>
      <c r="DH1141" s="113"/>
      <c r="DI1141" s="113"/>
      <c r="DJ1141" s="113"/>
      <c r="DK1141" s="113"/>
      <c r="DL1141" s="113"/>
      <c r="DM1141" s="113"/>
      <c r="DN1141" s="113"/>
      <c r="DO1141" s="113"/>
      <c r="DP1141" s="113"/>
      <c r="DQ1141" s="113"/>
      <c r="DR1141" s="113"/>
      <c r="DS1141" s="113"/>
      <c r="DT1141" s="113"/>
      <c r="DU1141" s="113"/>
      <c r="DV1141" s="113"/>
      <c r="DW1141" s="113"/>
      <c r="DX1141" s="113"/>
      <c r="DY1141" s="113"/>
      <c r="DZ1141" s="113"/>
      <c r="EA1141" s="113"/>
      <c r="EB1141" s="113"/>
      <c r="EC1141" s="113"/>
      <c r="ED1141" s="113"/>
      <c r="EE1141" s="113"/>
      <c r="EF1141" s="113"/>
      <c r="EG1141" s="113"/>
      <c r="EH1141" s="113"/>
      <c r="EI1141" s="113"/>
      <c r="EJ1141" s="113"/>
      <c r="EK1141" s="113"/>
      <c r="EL1141" s="113"/>
      <c r="EM1141" s="113"/>
      <c r="EN1141" s="113"/>
      <c r="EO1141" s="113"/>
      <c r="EP1141" s="113"/>
      <c r="EQ1141" s="113"/>
      <c r="ER1141" s="113"/>
    </row>
    <row r="1142" spans="1:148">
      <c r="A1142" s="113"/>
      <c r="B1142" s="113"/>
      <c r="S1142" s="113"/>
      <c r="T1142" s="113"/>
      <c r="U1142" s="113"/>
      <c r="V1142" s="113"/>
      <c r="W1142" s="113"/>
      <c r="X1142" s="113"/>
      <c r="Y1142" s="113"/>
      <c r="Z1142" s="113"/>
      <c r="AA1142" s="113"/>
      <c r="AB1142" s="113"/>
      <c r="AC1142" s="113"/>
      <c r="AD1142" s="113"/>
      <c r="AE1142" s="113"/>
      <c r="AF1142" s="113"/>
      <c r="AG1142" s="113"/>
      <c r="AH1142" s="113"/>
      <c r="AI1142" s="113"/>
      <c r="AJ1142" s="113"/>
      <c r="AK1142" s="113"/>
      <c r="AL1142" s="113"/>
      <c r="AM1142" s="113"/>
      <c r="AN1142" s="113"/>
      <c r="AO1142" s="113"/>
      <c r="AP1142" s="113"/>
      <c r="AQ1142" s="113"/>
      <c r="AR1142" s="113"/>
      <c r="AS1142" s="113"/>
      <c r="AT1142" s="113"/>
      <c r="AU1142" s="113"/>
      <c r="AV1142" s="113"/>
      <c r="AW1142" s="113"/>
      <c r="AX1142" s="113"/>
      <c r="AY1142" s="113"/>
      <c r="AZ1142" s="113"/>
      <c r="BA1142" s="113"/>
      <c r="BB1142" s="113"/>
      <c r="BC1142" s="113"/>
      <c r="BD1142" s="113"/>
      <c r="BE1142" s="113"/>
      <c r="BF1142" s="113"/>
      <c r="BG1142" s="113"/>
      <c r="BH1142" s="113"/>
      <c r="BI1142" s="113"/>
      <c r="BJ1142" s="113"/>
      <c r="BK1142" s="113"/>
      <c r="BL1142" s="113"/>
      <c r="BM1142" s="113"/>
      <c r="BN1142" s="113"/>
      <c r="BO1142" s="113"/>
      <c r="BP1142" s="113"/>
      <c r="BQ1142" s="113"/>
      <c r="BR1142" s="113"/>
      <c r="BS1142" s="113"/>
      <c r="BT1142" s="113"/>
      <c r="BU1142" s="113"/>
      <c r="BV1142" s="113"/>
      <c r="BW1142" s="113"/>
      <c r="BX1142" s="113"/>
      <c r="BY1142" s="113"/>
      <c r="BZ1142" s="113"/>
      <c r="CA1142" s="113"/>
      <c r="CB1142" s="113"/>
      <c r="CC1142" s="113"/>
      <c r="CD1142" s="113"/>
      <c r="CE1142" s="113"/>
      <c r="CF1142" s="113"/>
      <c r="CG1142" s="113"/>
      <c r="CH1142" s="113"/>
      <c r="CI1142" s="113"/>
      <c r="CJ1142" s="113"/>
      <c r="CK1142" s="113"/>
      <c r="CL1142" s="113"/>
      <c r="CM1142" s="113"/>
      <c r="CN1142" s="113"/>
      <c r="CO1142" s="113"/>
      <c r="CP1142" s="113"/>
      <c r="CQ1142" s="113"/>
      <c r="CR1142" s="113"/>
      <c r="CS1142" s="113"/>
      <c r="CT1142" s="113"/>
      <c r="CU1142" s="113"/>
      <c r="CV1142" s="113"/>
      <c r="CW1142" s="113"/>
      <c r="CX1142" s="113"/>
      <c r="CY1142" s="113"/>
      <c r="CZ1142" s="113"/>
      <c r="DA1142" s="113"/>
      <c r="DB1142" s="113"/>
      <c r="DC1142" s="113"/>
      <c r="DD1142" s="113"/>
      <c r="DE1142" s="113"/>
      <c r="DF1142" s="113"/>
      <c r="DG1142" s="113"/>
      <c r="DH1142" s="113"/>
      <c r="DI1142" s="113"/>
      <c r="DJ1142" s="113"/>
      <c r="DK1142" s="113"/>
      <c r="DL1142" s="113"/>
      <c r="DM1142" s="113"/>
      <c r="DN1142" s="113"/>
      <c r="DO1142" s="113"/>
      <c r="DP1142" s="113"/>
      <c r="DQ1142" s="113"/>
      <c r="DR1142" s="113"/>
      <c r="DS1142" s="113"/>
      <c r="DT1142" s="113"/>
      <c r="DU1142" s="113"/>
      <c r="DV1142" s="113"/>
      <c r="DW1142" s="113"/>
      <c r="DX1142" s="113"/>
      <c r="DY1142" s="113"/>
      <c r="DZ1142" s="113"/>
      <c r="EA1142" s="113"/>
      <c r="EB1142" s="113"/>
      <c r="EC1142" s="113"/>
      <c r="ED1142" s="113"/>
      <c r="EE1142" s="113"/>
      <c r="EF1142" s="113"/>
      <c r="EG1142" s="113"/>
      <c r="EH1142" s="113"/>
      <c r="EI1142" s="113"/>
      <c r="EJ1142" s="113"/>
      <c r="EK1142" s="113"/>
      <c r="EL1142" s="113"/>
      <c r="EM1142" s="113"/>
      <c r="EN1142" s="113"/>
      <c r="EO1142" s="113"/>
      <c r="EP1142" s="113"/>
      <c r="EQ1142" s="113"/>
      <c r="ER1142" s="113"/>
    </row>
    <row r="1143" spans="1:148">
      <c r="A1143" s="113"/>
      <c r="B1143" s="113"/>
      <c r="S1143" s="113"/>
      <c r="T1143" s="113"/>
      <c r="U1143" s="113"/>
      <c r="V1143" s="113"/>
      <c r="W1143" s="113"/>
      <c r="X1143" s="113"/>
      <c r="Y1143" s="113"/>
      <c r="Z1143" s="113"/>
      <c r="AA1143" s="113"/>
      <c r="AB1143" s="113"/>
      <c r="AC1143" s="113"/>
      <c r="AD1143" s="113"/>
      <c r="AE1143" s="113"/>
      <c r="AF1143" s="113"/>
      <c r="AG1143" s="113"/>
      <c r="AH1143" s="113"/>
      <c r="AI1143" s="113"/>
      <c r="AJ1143" s="113"/>
      <c r="AK1143" s="113"/>
      <c r="AL1143" s="113"/>
      <c r="AM1143" s="113"/>
      <c r="AN1143" s="113"/>
      <c r="AO1143" s="113"/>
      <c r="AP1143" s="113"/>
      <c r="AQ1143" s="113"/>
      <c r="AR1143" s="113"/>
      <c r="AS1143" s="113"/>
      <c r="AT1143" s="113"/>
      <c r="AU1143" s="113"/>
      <c r="AV1143" s="113"/>
      <c r="AW1143" s="113"/>
      <c r="AX1143" s="113"/>
      <c r="AY1143" s="113"/>
      <c r="AZ1143" s="113"/>
      <c r="BA1143" s="113"/>
      <c r="BB1143" s="113"/>
      <c r="BC1143" s="113"/>
      <c r="BD1143" s="113"/>
      <c r="BE1143" s="113"/>
      <c r="BF1143" s="113"/>
      <c r="BG1143" s="113"/>
      <c r="BH1143" s="113"/>
      <c r="BI1143" s="113"/>
      <c r="BJ1143" s="113"/>
      <c r="BK1143" s="113"/>
      <c r="BL1143" s="113"/>
      <c r="BM1143" s="113"/>
      <c r="BN1143" s="113"/>
      <c r="BO1143" s="113"/>
      <c r="BP1143" s="113"/>
      <c r="BQ1143" s="113"/>
      <c r="BR1143" s="113"/>
      <c r="BS1143" s="113"/>
      <c r="BT1143" s="113"/>
      <c r="BU1143" s="113"/>
      <c r="BV1143" s="113"/>
      <c r="BW1143" s="113"/>
      <c r="BX1143" s="113"/>
      <c r="BY1143" s="113"/>
      <c r="BZ1143" s="113"/>
      <c r="CA1143" s="113"/>
      <c r="CB1143" s="113"/>
      <c r="CC1143" s="113"/>
      <c r="CD1143" s="113"/>
      <c r="CE1143" s="113"/>
      <c r="CF1143" s="113"/>
      <c r="CG1143" s="113"/>
      <c r="CH1143" s="113"/>
      <c r="CI1143" s="113"/>
      <c r="CJ1143" s="113"/>
      <c r="CK1143" s="113"/>
      <c r="CL1143" s="113"/>
      <c r="CM1143" s="113"/>
      <c r="CN1143" s="113"/>
      <c r="CO1143" s="113"/>
      <c r="CP1143" s="113"/>
      <c r="CQ1143" s="113"/>
      <c r="CR1143" s="113"/>
      <c r="CS1143" s="113"/>
      <c r="CT1143" s="113"/>
      <c r="CU1143" s="113"/>
      <c r="CV1143" s="113"/>
      <c r="CW1143" s="113"/>
      <c r="CX1143" s="113"/>
      <c r="CY1143" s="113"/>
      <c r="CZ1143" s="113"/>
      <c r="DA1143" s="113"/>
      <c r="DB1143" s="113"/>
      <c r="DC1143" s="113"/>
      <c r="DD1143" s="113"/>
      <c r="DE1143" s="113"/>
      <c r="DF1143" s="113"/>
      <c r="DG1143" s="113"/>
      <c r="DH1143" s="113"/>
      <c r="DI1143" s="113"/>
      <c r="DJ1143" s="113"/>
      <c r="DK1143" s="113"/>
      <c r="DL1143" s="113"/>
      <c r="DM1143" s="113"/>
      <c r="DN1143" s="113"/>
      <c r="DO1143" s="113"/>
      <c r="DP1143" s="113"/>
      <c r="DQ1143" s="113"/>
      <c r="DR1143" s="113"/>
      <c r="DS1143" s="113"/>
      <c r="DT1143" s="113"/>
      <c r="DU1143" s="113"/>
      <c r="DV1143" s="113"/>
      <c r="DW1143" s="113"/>
      <c r="DX1143" s="113"/>
      <c r="DY1143" s="113"/>
      <c r="DZ1143" s="113"/>
      <c r="EA1143" s="113"/>
      <c r="EB1143" s="113"/>
      <c r="EC1143" s="113"/>
      <c r="ED1143" s="113"/>
      <c r="EE1143" s="113"/>
      <c r="EF1143" s="113"/>
      <c r="EG1143" s="113"/>
      <c r="EH1143" s="113"/>
      <c r="EI1143" s="113"/>
      <c r="EJ1143" s="113"/>
      <c r="EK1143" s="113"/>
      <c r="EL1143" s="113"/>
      <c r="EM1143" s="113"/>
      <c r="EN1143" s="113"/>
      <c r="EO1143" s="113"/>
      <c r="EP1143" s="113"/>
      <c r="EQ1143" s="113"/>
      <c r="ER1143" s="113"/>
    </row>
    <row r="1144" spans="1:148">
      <c r="A1144" s="113"/>
      <c r="B1144" s="113"/>
      <c r="S1144" s="113"/>
      <c r="T1144" s="113"/>
      <c r="U1144" s="113"/>
      <c r="V1144" s="113"/>
      <c r="W1144" s="113"/>
      <c r="X1144" s="113"/>
      <c r="Y1144" s="113"/>
      <c r="Z1144" s="113"/>
      <c r="AA1144" s="113"/>
      <c r="AB1144" s="113"/>
      <c r="AC1144" s="113"/>
      <c r="AD1144" s="113"/>
      <c r="AE1144" s="113"/>
      <c r="AF1144" s="113"/>
      <c r="AG1144" s="113"/>
      <c r="AH1144" s="113"/>
      <c r="AI1144" s="113"/>
      <c r="AJ1144" s="113"/>
      <c r="AK1144" s="113"/>
      <c r="AL1144" s="113"/>
      <c r="AM1144" s="113"/>
      <c r="AN1144" s="113"/>
      <c r="AO1144" s="113"/>
      <c r="AP1144" s="113"/>
      <c r="AQ1144" s="113"/>
      <c r="AR1144" s="113"/>
      <c r="AS1144" s="113"/>
      <c r="AT1144" s="113"/>
      <c r="AU1144" s="113"/>
      <c r="AV1144" s="113"/>
      <c r="AW1144" s="113"/>
      <c r="AX1144" s="113"/>
      <c r="AY1144" s="113"/>
      <c r="AZ1144" s="113"/>
      <c r="BA1144" s="113"/>
      <c r="BB1144" s="113"/>
      <c r="BC1144" s="113"/>
      <c r="BD1144" s="113"/>
      <c r="BE1144" s="113"/>
      <c r="BF1144" s="113"/>
      <c r="BG1144" s="113"/>
      <c r="BH1144" s="113"/>
      <c r="BI1144" s="113"/>
      <c r="BJ1144" s="113"/>
      <c r="BK1144" s="113"/>
      <c r="BL1144" s="113"/>
      <c r="BM1144" s="113"/>
      <c r="BN1144" s="113"/>
      <c r="BO1144" s="113"/>
      <c r="BP1144" s="113"/>
      <c r="BQ1144" s="113"/>
      <c r="BR1144" s="113"/>
      <c r="BS1144" s="113"/>
      <c r="BT1144" s="113"/>
      <c r="BU1144" s="113"/>
      <c r="BV1144" s="113"/>
      <c r="BW1144" s="113"/>
      <c r="BX1144" s="113"/>
      <c r="BY1144" s="113"/>
      <c r="BZ1144" s="113"/>
      <c r="CA1144" s="113"/>
      <c r="CB1144" s="113"/>
      <c r="CC1144" s="113"/>
      <c r="CD1144" s="113"/>
      <c r="CE1144" s="113"/>
      <c r="CF1144" s="113"/>
      <c r="CG1144" s="113"/>
      <c r="CH1144" s="113"/>
      <c r="CI1144" s="113"/>
      <c r="CJ1144" s="113"/>
      <c r="CK1144" s="113"/>
      <c r="CL1144" s="113"/>
      <c r="CM1144" s="113"/>
      <c r="CN1144" s="113"/>
      <c r="CO1144" s="113"/>
      <c r="CP1144" s="113"/>
      <c r="CQ1144" s="113"/>
      <c r="CR1144" s="113"/>
      <c r="CS1144" s="113"/>
      <c r="CT1144" s="113"/>
      <c r="CU1144" s="113"/>
      <c r="CV1144" s="113"/>
      <c r="CW1144" s="113"/>
      <c r="CX1144" s="113"/>
      <c r="CY1144" s="113"/>
      <c r="CZ1144" s="113"/>
      <c r="DA1144" s="113"/>
      <c r="DB1144" s="113"/>
      <c r="DC1144" s="113"/>
      <c r="DD1144" s="113"/>
      <c r="DE1144" s="113"/>
      <c r="DF1144" s="113"/>
      <c r="DG1144" s="113"/>
      <c r="DH1144" s="113"/>
      <c r="DI1144" s="113"/>
      <c r="DJ1144" s="113"/>
      <c r="DK1144" s="113"/>
      <c r="DL1144" s="113"/>
      <c r="DM1144" s="113"/>
      <c r="DN1144" s="113"/>
      <c r="DO1144" s="113"/>
      <c r="DP1144" s="113"/>
      <c r="DQ1144" s="113"/>
      <c r="DR1144" s="113"/>
      <c r="DS1144" s="113"/>
      <c r="DT1144" s="113"/>
      <c r="DU1144" s="113"/>
      <c r="DV1144" s="113"/>
      <c r="DW1144" s="113"/>
      <c r="DX1144" s="113"/>
      <c r="DY1144" s="113"/>
      <c r="DZ1144" s="113"/>
      <c r="EA1144" s="113"/>
      <c r="EB1144" s="113"/>
      <c r="EC1144" s="113"/>
      <c r="ED1144" s="113"/>
      <c r="EE1144" s="113"/>
      <c r="EF1144" s="113"/>
      <c r="EG1144" s="113"/>
      <c r="EH1144" s="113"/>
      <c r="EI1144" s="113"/>
      <c r="EJ1144" s="113"/>
      <c r="EK1144" s="113"/>
      <c r="EL1144" s="113"/>
      <c r="EM1144" s="113"/>
      <c r="EN1144" s="113"/>
      <c r="EO1144" s="113"/>
      <c r="EP1144" s="113"/>
      <c r="EQ1144" s="113"/>
      <c r="ER1144" s="113"/>
    </row>
    <row r="1145" spans="1:148">
      <c r="A1145" s="113"/>
      <c r="B1145" s="113"/>
      <c r="S1145" s="113"/>
      <c r="T1145" s="113"/>
      <c r="U1145" s="113"/>
      <c r="V1145" s="113"/>
      <c r="W1145" s="113"/>
      <c r="X1145" s="113"/>
      <c r="Y1145" s="113"/>
      <c r="Z1145" s="113"/>
      <c r="AA1145" s="113"/>
      <c r="AB1145" s="113"/>
      <c r="AC1145" s="113"/>
      <c r="AD1145" s="113"/>
      <c r="AE1145" s="113"/>
      <c r="AF1145" s="113"/>
      <c r="AG1145" s="113"/>
      <c r="AH1145" s="113"/>
      <c r="AI1145" s="113"/>
      <c r="AJ1145" s="113"/>
      <c r="AK1145" s="113"/>
      <c r="AL1145" s="113"/>
      <c r="AM1145" s="113"/>
      <c r="AN1145" s="113"/>
      <c r="AO1145" s="113"/>
      <c r="AP1145" s="113"/>
      <c r="AQ1145" s="113"/>
      <c r="AR1145" s="113"/>
      <c r="AS1145" s="113"/>
      <c r="AT1145" s="113"/>
      <c r="AU1145" s="113"/>
      <c r="AV1145" s="113"/>
      <c r="AW1145" s="113"/>
      <c r="AX1145" s="113"/>
      <c r="AY1145" s="113"/>
      <c r="AZ1145" s="113"/>
      <c r="BA1145" s="113"/>
      <c r="BB1145" s="113"/>
      <c r="BC1145" s="113"/>
      <c r="BD1145" s="113"/>
      <c r="BE1145" s="113"/>
      <c r="BF1145" s="113"/>
      <c r="BG1145" s="113"/>
      <c r="BH1145" s="113"/>
      <c r="BI1145" s="113"/>
      <c r="BJ1145" s="113"/>
      <c r="BK1145" s="113"/>
      <c r="BL1145" s="113"/>
      <c r="BM1145" s="113"/>
      <c r="BN1145" s="113"/>
      <c r="BO1145" s="113"/>
      <c r="BP1145" s="113"/>
      <c r="BQ1145" s="113"/>
      <c r="BR1145" s="113"/>
      <c r="BS1145" s="113"/>
      <c r="BT1145" s="113"/>
      <c r="BU1145" s="113"/>
      <c r="BV1145" s="113"/>
      <c r="BW1145" s="113"/>
      <c r="BX1145" s="113"/>
      <c r="BY1145" s="113"/>
      <c r="BZ1145" s="113"/>
      <c r="CA1145" s="113"/>
      <c r="CB1145" s="113"/>
      <c r="CC1145" s="113"/>
      <c r="CD1145" s="113"/>
      <c r="CE1145" s="113"/>
      <c r="CF1145" s="113"/>
      <c r="CG1145" s="113"/>
      <c r="CH1145" s="113"/>
      <c r="CI1145" s="113"/>
      <c r="CJ1145" s="113"/>
      <c r="CK1145" s="113"/>
      <c r="CL1145" s="113"/>
      <c r="CM1145" s="113"/>
      <c r="CN1145" s="113"/>
      <c r="CO1145" s="113"/>
      <c r="CP1145" s="113"/>
      <c r="CQ1145" s="113"/>
      <c r="CR1145" s="113"/>
      <c r="CS1145" s="113"/>
      <c r="CT1145" s="113"/>
      <c r="CU1145" s="113"/>
      <c r="CV1145" s="113"/>
      <c r="CW1145" s="113"/>
      <c r="CX1145" s="113"/>
      <c r="CY1145" s="113"/>
      <c r="CZ1145" s="113"/>
      <c r="DA1145" s="113"/>
      <c r="DB1145" s="113"/>
      <c r="DC1145" s="113"/>
      <c r="DD1145" s="113"/>
      <c r="DE1145" s="113"/>
      <c r="DF1145" s="113"/>
      <c r="DG1145" s="113"/>
      <c r="DH1145" s="113"/>
      <c r="DI1145" s="113"/>
      <c r="DJ1145" s="113"/>
      <c r="DK1145" s="113"/>
      <c r="DL1145" s="113"/>
      <c r="DM1145" s="113"/>
      <c r="DN1145" s="113"/>
      <c r="DO1145" s="113"/>
      <c r="DP1145" s="113"/>
      <c r="DQ1145" s="113"/>
      <c r="DR1145" s="113"/>
      <c r="DS1145" s="113"/>
      <c r="DT1145" s="113"/>
      <c r="DU1145" s="113"/>
      <c r="DV1145" s="113"/>
      <c r="DW1145" s="113"/>
      <c r="DX1145" s="113"/>
      <c r="DY1145" s="113"/>
      <c r="DZ1145" s="113"/>
      <c r="EA1145" s="113"/>
      <c r="EB1145" s="113"/>
      <c r="EC1145" s="113"/>
      <c r="ED1145" s="113"/>
      <c r="EE1145" s="113"/>
      <c r="EF1145" s="113"/>
      <c r="EG1145" s="113"/>
      <c r="EH1145" s="113"/>
      <c r="EI1145" s="113"/>
      <c r="EJ1145" s="113"/>
      <c r="EK1145" s="113"/>
      <c r="EL1145" s="113"/>
      <c r="EM1145" s="113"/>
      <c r="EN1145" s="113"/>
      <c r="EO1145" s="113"/>
      <c r="EP1145" s="113"/>
      <c r="EQ1145" s="113"/>
      <c r="ER1145" s="113"/>
    </row>
    <row r="1146" spans="1:148">
      <c r="A1146" s="113"/>
      <c r="B1146" s="113"/>
      <c r="S1146" s="113"/>
      <c r="T1146" s="113"/>
      <c r="U1146" s="113"/>
      <c r="V1146" s="113"/>
      <c r="W1146" s="113"/>
      <c r="X1146" s="113"/>
      <c r="Y1146" s="113"/>
      <c r="Z1146" s="113"/>
      <c r="AA1146" s="113"/>
      <c r="AB1146" s="113"/>
      <c r="AC1146" s="113"/>
      <c r="AD1146" s="113"/>
      <c r="AE1146" s="113"/>
      <c r="AF1146" s="113"/>
      <c r="AG1146" s="113"/>
      <c r="AH1146" s="113"/>
      <c r="AI1146" s="113"/>
      <c r="AJ1146" s="113"/>
      <c r="AK1146" s="113"/>
      <c r="AL1146" s="113"/>
      <c r="AM1146" s="113"/>
      <c r="AN1146" s="113"/>
      <c r="AO1146" s="113"/>
      <c r="AP1146" s="113"/>
      <c r="AQ1146" s="113"/>
      <c r="AR1146" s="113"/>
      <c r="AS1146" s="113"/>
      <c r="AT1146" s="113"/>
      <c r="AU1146" s="113"/>
      <c r="AV1146" s="113"/>
      <c r="AW1146" s="113"/>
      <c r="AX1146" s="113"/>
      <c r="AY1146" s="113"/>
      <c r="AZ1146" s="113"/>
      <c r="BA1146" s="113"/>
      <c r="BB1146" s="113"/>
      <c r="BC1146" s="113"/>
      <c r="BD1146" s="113"/>
      <c r="BE1146" s="113"/>
      <c r="BF1146" s="113"/>
      <c r="BG1146" s="113"/>
      <c r="BH1146" s="113"/>
      <c r="BI1146" s="113"/>
      <c r="BJ1146" s="113"/>
      <c r="BK1146" s="113"/>
      <c r="BL1146" s="113"/>
      <c r="BM1146" s="113"/>
      <c r="BN1146" s="113"/>
      <c r="BO1146" s="113"/>
      <c r="BP1146" s="113"/>
      <c r="BQ1146" s="113"/>
      <c r="BR1146" s="113"/>
      <c r="BS1146" s="113"/>
      <c r="BT1146" s="113"/>
      <c r="BU1146" s="113"/>
      <c r="BV1146" s="113"/>
      <c r="BW1146" s="113"/>
      <c r="BX1146" s="113"/>
      <c r="BY1146" s="113"/>
      <c r="BZ1146" s="113"/>
      <c r="CA1146" s="113"/>
      <c r="CB1146" s="113"/>
      <c r="CC1146" s="113"/>
      <c r="CD1146" s="113"/>
      <c r="CE1146" s="113"/>
      <c r="CF1146" s="113"/>
      <c r="CG1146" s="113"/>
      <c r="CH1146" s="113"/>
      <c r="CI1146" s="113"/>
      <c r="CJ1146" s="113"/>
      <c r="CK1146" s="113"/>
      <c r="CL1146" s="113"/>
      <c r="CM1146" s="113"/>
      <c r="CN1146" s="113"/>
      <c r="CO1146" s="113"/>
      <c r="CP1146" s="113"/>
      <c r="CQ1146" s="113"/>
      <c r="CR1146" s="113"/>
      <c r="CS1146" s="113"/>
      <c r="CT1146" s="113"/>
      <c r="CU1146" s="113"/>
      <c r="CV1146" s="113"/>
      <c r="CW1146" s="113"/>
      <c r="CX1146" s="113"/>
      <c r="CY1146" s="113"/>
      <c r="CZ1146" s="113"/>
      <c r="DA1146" s="113"/>
      <c r="DB1146" s="113"/>
      <c r="DC1146" s="113"/>
      <c r="DD1146" s="113"/>
      <c r="DE1146" s="113"/>
      <c r="DF1146" s="113"/>
      <c r="DG1146" s="113"/>
      <c r="DH1146" s="113"/>
      <c r="DI1146" s="113"/>
      <c r="DJ1146" s="113"/>
      <c r="DK1146" s="113"/>
      <c r="DL1146" s="113"/>
      <c r="DM1146" s="113"/>
      <c r="DN1146" s="113"/>
      <c r="DO1146" s="113"/>
      <c r="DP1146" s="113"/>
      <c r="DQ1146" s="113"/>
      <c r="DR1146" s="113"/>
      <c r="DS1146" s="113"/>
      <c r="DT1146" s="113"/>
      <c r="DU1146" s="113"/>
      <c r="DV1146" s="113"/>
      <c r="DW1146" s="113"/>
      <c r="DX1146" s="113"/>
      <c r="DY1146" s="113"/>
      <c r="DZ1146" s="113"/>
      <c r="EA1146" s="113"/>
      <c r="EB1146" s="113"/>
      <c r="EC1146" s="113"/>
      <c r="ED1146" s="113"/>
      <c r="EE1146" s="113"/>
      <c r="EF1146" s="113"/>
      <c r="EG1146" s="113"/>
      <c r="EH1146" s="113"/>
      <c r="EI1146" s="113"/>
      <c r="EJ1146" s="113"/>
      <c r="EK1146" s="113"/>
      <c r="EL1146" s="113"/>
      <c r="EM1146" s="113"/>
      <c r="EN1146" s="113"/>
      <c r="EO1146" s="113"/>
      <c r="EP1146" s="113"/>
      <c r="EQ1146" s="113"/>
      <c r="ER1146" s="113"/>
    </row>
    <row r="1147" spans="1:148">
      <c r="A1147" s="113"/>
      <c r="B1147" s="113"/>
      <c r="S1147" s="113"/>
      <c r="T1147" s="113"/>
      <c r="U1147" s="113"/>
      <c r="V1147" s="113"/>
      <c r="W1147" s="113"/>
      <c r="X1147" s="113"/>
      <c r="Y1147" s="113"/>
      <c r="Z1147" s="113"/>
      <c r="AA1147" s="113"/>
      <c r="AB1147" s="113"/>
      <c r="AC1147" s="113"/>
      <c r="AD1147" s="113"/>
      <c r="AE1147" s="113"/>
      <c r="AF1147" s="113"/>
      <c r="AG1147" s="113"/>
      <c r="AH1147" s="113"/>
      <c r="AI1147" s="113"/>
      <c r="AJ1147" s="113"/>
      <c r="AK1147" s="113"/>
      <c r="AL1147" s="113"/>
      <c r="AM1147" s="113"/>
      <c r="AN1147" s="113"/>
      <c r="AO1147" s="113"/>
      <c r="AP1147" s="113"/>
      <c r="AQ1147" s="113"/>
      <c r="AR1147" s="113"/>
      <c r="AS1147" s="113"/>
      <c r="AT1147" s="113"/>
      <c r="AU1147" s="113"/>
      <c r="AV1147" s="113"/>
      <c r="AW1147" s="113"/>
      <c r="AX1147" s="113"/>
      <c r="AY1147" s="113"/>
      <c r="AZ1147" s="113"/>
      <c r="BA1147" s="113"/>
      <c r="BB1147" s="113"/>
      <c r="BC1147" s="113"/>
      <c r="BD1147" s="113"/>
      <c r="BE1147" s="113"/>
      <c r="BF1147" s="113"/>
      <c r="BG1147" s="113"/>
      <c r="BH1147" s="113"/>
      <c r="BI1147" s="113"/>
      <c r="BJ1147" s="113"/>
      <c r="BK1147" s="113"/>
      <c r="BL1147" s="113"/>
      <c r="BM1147" s="113"/>
      <c r="BN1147" s="113"/>
      <c r="BO1147" s="113"/>
      <c r="BP1147" s="113"/>
      <c r="BQ1147" s="113"/>
      <c r="BR1147" s="113"/>
      <c r="BS1147" s="113"/>
      <c r="BT1147" s="113"/>
      <c r="BU1147" s="113"/>
      <c r="BV1147" s="113"/>
      <c r="BW1147" s="113"/>
      <c r="BX1147" s="113"/>
      <c r="BY1147" s="113"/>
      <c r="BZ1147" s="113"/>
      <c r="CA1147" s="113"/>
      <c r="CB1147" s="113"/>
      <c r="CC1147" s="113"/>
      <c r="CD1147" s="113"/>
      <c r="CE1147" s="113"/>
      <c r="CF1147" s="113"/>
      <c r="CG1147" s="113"/>
      <c r="CH1147" s="113"/>
      <c r="CI1147" s="113"/>
      <c r="CJ1147" s="113"/>
      <c r="CK1147" s="113"/>
      <c r="CL1147" s="113"/>
      <c r="CM1147" s="113"/>
      <c r="CN1147" s="113"/>
      <c r="CO1147" s="113"/>
      <c r="CP1147" s="113"/>
      <c r="CQ1147" s="113"/>
      <c r="CR1147" s="113"/>
      <c r="CS1147" s="113"/>
      <c r="CT1147" s="113"/>
      <c r="CU1147" s="113"/>
      <c r="CV1147" s="113"/>
      <c r="CW1147" s="113"/>
      <c r="CX1147" s="113"/>
      <c r="CY1147" s="113"/>
      <c r="CZ1147" s="113"/>
      <c r="DA1147" s="113"/>
      <c r="DB1147" s="113"/>
      <c r="DC1147" s="113"/>
      <c r="DD1147" s="113"/>
      <c r="DE1147" s="113"/>
      <c r="DF1147" s="113"/>
      <c r="DG1147" s="113"/>
      <c r="DH1147" s="113"/>
      <c r="DI1147" s="113"/>
      <c r="DJ1147" s="113"/>
      <c r="DK1147" s="113"/>
      <c r="DL1147" s="113"/>
      <c r="DM1147" s="113"/>
      <c r="DN1147" s="113"/>
      <c r="DO1147" s="113"/>
      <c r="DP1147" s="113"/>
      <c r="DQ1147" s="113"/>
      <c r="DR1147" s="113"/>
      <c r="DS1147" s="113"/>
      <c r="DT1147" s="113"/>
      <c r="DU1147" s="113"/>
      <c r="DV1147" s="113"/>
      <c r="DW1147" s="113"/>
      <c r="DX1147" s="113"/>
      <c r="DY1147" s="113"/>
      <c r="DZ1147" s="113"/>
      <c r="EA1147" s="113"/>
      <c r="EB1147" s="113"/>
      <c r="EC1147" s="113"/>
      <c r="ED1147" s="113"/>
      <c r="EE1147" s="113"/>
      <c r="EF1147" s="113"/>
      <c r="EG1147" s="113"/>
      <c r="EH1147" s="113"/>
      <c r="EI1147" s="113"/>
      <c r="EJ1147" s="113"/>
      <c r="EK1147" s="113"/>
      <c r="EL1147" s="113"/>
      <c r="EM1147" s="113"/>
      <c r="EN1147" s="113"/>
      <c r="EO1147" s="113"/>
      <c r="EP1147" s="113"/>
      <c r="EQ1147" s="113"/>
      <c r="ER1147" s="113"/>
    </row>
    <row r="1148" spans="1:148">
      <c r="A1148" s="113"/>
      <c r="B1148" s="113"/>
      <c r="S1148" s="113"/>
      <c r="T1148" s="113"/>
      <c r="U1148" s="113"/>
      <c r="V1148" s="113"/>
      <c r="W1148" s="113"/>
      <c r="X1148" s="113"/>
      <c r="Y1148" s="113"/>
      <c r="Z1148" s="113"/>
      <c r="AA1148" s="113"/>
      <c r="AB1148" s="113"/>
      <c r="AC1148" s="113"/>
      <c r="AD1148" s="113"/>
      <c r="AE1148" s="113"/>
      <c r="AF1148" s="113"/>
      <c r="AG1148" s="113"/>
      <c r="AH1148" s="113"/>
      <c r="AI1148" s="113"/>
      <c r="AJ1148" s="113"/>
      <c r="AK1148" s="113"/>
      <c r="AL1148" s="113"/>
      <c r="AM1148" s="113"/>
      <c r="AN1148" s="113"/>
      <c r="AO1148" s="113"/>
      <c r="AP1148" s="113"/>
      <c r="AQ1148" s="113"/>
      <c r="AR1148" s="113"/>
      <c r="AS1148" s="113"/>
      <c r="AT1148" s="113"/>
      <c r="AU1148" s="113"/>
      <c r="AV1148" s="113"/>
      <c r="AW1148" s="113"/>
      <c r="AX1148" s="113"/>
      <c r="AY1148" s="113"/>
      <c r="AZ1148" s="113"/>
      <c r="BA1148" s="113"/>
      <c r="BB1148" s="113"/>
      <c r="BC1148" s="113"/>
      <c r="BD1148" s="113"/>
      <c r="BE1148" s="113"/>
      <c r="BF1148" s="113"/>
      <c r="BG1148" s="113"/>
      <c r="BH1148" s="113"/>
      <c r="BI1148" s="113"/>
      <c r="BJ1148" s="113"/>
      <c r="BK1148" s="113"/>
      <c r="BL1148" s="113"/>
      <c r="BM1148" s="113"/>
      <c r="BN1148" s="113"/>
      <c r="BO1148" s="113"/>
      <c r="BP1148" s="113"/>
      <c r="BQ1148" s="113"/>
      <c r="BR1148" s="113"/>
      <c r="BS1148" s="113"/>
      <c r="BT1148" s="113"/>
      <c r="BU1148" s="113"/>
      <c r="BV1148" s="113"/>
      <c r="BW1148" s="113"/>
      <c r="BX1148" s="113"/>
      <c r="BY1148" s="113"/>
      <c r="BZ1148" s="113"/>
      <c r="CA1148" s="113"/>
      <c r="CB1148" s="113"/>
      <c r="CC1148" s="113"/>
      <c r="CD1148" s="113"/>
      <c r="CE1148" s="113"/>
      <c r="CF1148" s="113"/>
      <c r="CG1148" s="113"/>
      <c r="CH1148" s="113"/>
      <c r="CI1148" s="113"/>
      <c r="CJ1148" s="113"/>
      <c r="CK1148" s="113"/>
      <c r="CL1148" s="113"/>
      <c r="CM1148" s="113"/>
      <c r="CN1148" s="113"/>
      <c r="CO1148" s="113"/>
      <c r="CP1148" s="113"/>
      <c r="CQ1148" s="113"/>
      <c r="CR1148" s="113"/>
      <c r="CS1148" s="113"/>
      <c r="CT1148" s="113"/>
      <c r="CU1148" s="113"/>
      <c r="CV1148" s="113"/>
      <c r="CW1148" s="113"/>
      <c r="CX1148" s="113"/>
      <c r="CY1148" s="113"/>
      <c r="CZ1148" s="113"/>
      <c r="DA1148" s="113"/>
      <c r="DB1148" s="113"/>
      <c r="DC1148" s="113"/>
      <c r="DD1148" s="113"/>
      <c r="DE1148" s="113"/>
      <c r="DF1148" s="113"/>
      <c r="DG1148" s="113"/>
      <c r="DH1148" s="113"/>
      <c r="DI1148" s="113"/>
      <c r="DJ1148" s="113"/>
      <c r="DK1148" s="113"/>
      <c r="DL1148" s="113"/>
      <c r="DM1148" s="113"/>
      <c r="DN1148" s="113"/>
      <c r="DO1148" s="113"/>
      <c r="DP1148" s="113"/>
      <c r="DQ1148" s="113"/>
      <c r="DR1148" s="113"/>
      <c r="DS1148" s="113"/>
      <c r="DT1148" s="113"/>
      <c r="DU1148" s="113"/>
      <c r="DV1148" s="113"/>
      <c r="DW1148" s="113"/>
      <c r="DX1148" s="113"/>
      <c r="DY1148" s="113"/>
      <c r="DZ1148" s="113"/>
      <c r="EA1148" s="113"/>
      <c r="EB1148" s="113"/>
      <c r="EC1148" s="113"/>
      <c r="ED1148" s="113"/>
      <c r="EE1148" s="113"/>
      <c r="EF1148" s="113"/>
      <c r="EG1148" s="113"/>
      <c r="EH1148" s="113"/>
      <c r="EI1148" s="113"/>
      <c r="EJ1148" s="113"/>
      <c r="EK1148" s="113"/>
      <c r="EL1148" s="113"/>
      <c r="EM1148" s="113"/>
      <c r="EN1148" s="113"/>
      <c r="EO1148" s="113"/>
      <c r="EP1148" s="113"/>
      <c r="EQ1148" s="113"/>
      <c r="ER1148" s="113"/>
    </row>
    <row r="1149" spans="1:148">
      <c r="A1149" s="113"/>
      <c r="B1149" s="113"/>
      <c r="S1149" s="113"/>
      <c r="T1149" s="113"/>
      <c r="U1149" s="113"/>
      <c r="V1149" s="113"/>
      <c r="W1149" s="113"/>
      <c r="X1149" s="113"/>
      <c r="Y1149" s="113"/>
      <c r="Z1149" s="113"/>
      <c r="AA1149" s="113"/>
      <c r="AB1149" s="113"/>
      <c r="AC1149" s="113"/>
      <c r="AD1149" s="113"/>
      <c r="AE1149" s="113"/>
      <c r="AF1149" s="113"/>
      <c r="AG1149" s="113"/>
      <c r="AH1149" s="113"/>
      <c r="AI1149" s="113"/>
      <c r="AJ1149" s="113"/>
      <c r="AK1149" s="113"/>
      <c r="AL1149" s="113"/>
      <c r="AM1149" s="113"/>
      <c r="AN1149" s="113"/>
      <c r="AO1149" s="113"/>
      <c r="AP1149" s="113"/>
      <c r="AQ1149" s="113"/>
      <c r="AR1149" s="113"/>
      <c r="AS1149" s="113"/>
      <c r="AT1149" s="113"/>
      <c r="AU1149" s="113"/>
      <c r="AV1149" s="113"/>
      <c r="AW1149" s="113"/>
      <c r="AX1149" s="113"/>
      <c r="AY1149" s="113"/>
      <c r="AZ1149" s="113"/>
      <c r="BA1149" s="113"/>
      <c r="BB1149" s="113"/>
      <c r="BC1149" s="113"/>
      <c r="BD1149" s="113"/>
      <c r="BE1149" s="113"/>
      <c r="BF1149" s="113"/>
      <c r="BG1149" s="113"/>
      <c r="BH1149" s="113"/>
      <c r="BI1149" s="113"/>
      <c r="BJ1149" s="113"/>
      <c r="BK1149" s="113"/>
      <c r="BL1149" s="113"/>
      <c r="BM1149" s="113"/>
      <c r="BN1149" s="113"/>
      <c r="BO1149" s="113"/>
      <c r="BP1149" s="113"/>
      <c r="BQ1149" s="113"/>
      <c r="BR1149" s="113"/>
      <c r="BS1149" s="113"/>
      <c r="BT1149" s="113"/>
      <c r="BU1149" s="113"/>
      <c r="BV1149" s="113"/>
      <c r="BW1149" s="113"/>
      <c r="BX1149" s="113"/>
      <c r="BY1149" s="113"/>
      <c r="BZ1149" s="113"/>
      <c r="CA1149" s="113"/>
      <c r="CB1149" s="113"/>
      <c r="CC1149" s="113"/>
      <c r="CD1149" s="113"/>
      <c r="CE1149" s="113"/>
      <c r="CF1149" s="113"/>
      <c r="CG1149" s="113"/>
      <c r="CH1149" s="113"/>
      <c r="CI1149" s="113"/>
      <c r="CJ1149" s="113"/>
      <c r="CK1149" s="113"/>
      <c r="CL1149" s="113"/>
      <c r="CM1149" s="113"/>
      <c r="CN1149" s="113"/>
      <c r="CO1149" s="113"/>
      <c r="CP1149" s="113"/>
      <c r="CQ1149" s="113"/>
      <c r="CR1149" s="113"/>
      <c r="CS1149" s="113"/>
      <c r="CT1149" s="113"/>
      <c r="CU1149" s="113"/>
      <c r="CV1149" s="113"/>
      <c r="CW1149" s="113"/>
      <c r="CX1149" s="113"/>
      <c r="CY1149" s="113"/>
      <c r="CZ1149" s="113"/>
      <c r="DA1149" s="113"/>
      <c r="DB1149" s="113"/>
      <c r="DC1149" s="113"/>
      <c r="DD1149" s="113"/>
      <c r="DE1149" s="113"/>
      <c r="DF1149" s="113"/>
      <c r="DG1149" s="113"/>
      <c r="DH1149" s="113"/>
      <c r="DI1149" s="113"/>
      <c r="DJ1149" s="113"/>
      <c r="DK1149" s="113"/>
      <c r="DL1149" s="113"/>
      <c r="DM1149" s="113"/>
      <c r="DN1149" s="113"/>
      <c r="DO1149" s="113"/>
      <c r="DP1149" s="113"/>
      <c r="DQ1149" s="113"/>
      <c r="DR1149" s="113"/>
      <c r="DS1149" s="113"/>
      <c r="DT1149" s="113"/>
      <c r="DU1149" s="113"/>
      <c r="DV1149" s="113"/>
      <c r="DW1149" s="113"/>
      <c r="DX1149" s="113"/>
      <c r="DY1149" s="113"/>
      <c r="DZ1149" s="113"/>
      <c r="EA1149" s="113"/>
      <c r="EB1149" s="113"/>
      <c r="EC1149" s="113"/>
      <c r="ED1149" s="113"/>
      <c r="EE1149" s="113"/>
      <c r="EF1149" s="113"/>
      <c r="EG1149" s="113"/>
      <c r="EH1149" s="113"/>
      <c r="EI1149" s="113"/>
      <c r="EJ1149" s="113"/>
      <c r="EK1149" s="113"/>
      <c r="EL1149" s="113"/>
      <c r="EM1149" s="113"/>
      <c r="EN1149" s="113"/>
      <c r="EO1149" s="113"/>
      <c r="EP1149" s="113"/>
      <c r="EQ1149" s="113"/>
      <c r="ER1149" s="113"/>
    </row>
    <row r="1150" spans="1:148">
      <c r="A1150" s="113"/>
      <c r="B1150" s="113"/>
      <c r="S1150" s="113"/>
      <c r="T1150" s="113"/>
      <c r="U1150" s="113"/>
      <c r="V1150" s="113"/>
      <c r="W1150" s="113"/>
      <c r="X1150" s="113"/>
      <c r="Y1150" s="113"/>
      <c r="Z1150" s="113"/>
      <c r="AA1150" s="113"/>
      <c r="AB1150" s="113"/>
      <c r="AC1150" s="113"/>
      <c r="AD1150" s="113"/>
      <c r="AE1150" s="113"/>
      <c r="AF1150" s="113"/>
      <c r="AG1150" s="113"/>
      <c r="AH1150" s="113"/>
      <c r="AI1150" s="113"/>
      <c r="AJ1150" s="113"/>
      <c r="AK1150" s="113"/>
      <c r="AL1150" s="113"/>
      <c r="AM1150" s="113"/>
      <c r="AN1150" s="113"/>
      <c r="AO1150" s="113"/>
      <c r="AP1150" s="113"/>
      <c r="AQ1150" s="113"/>
      <c r="AR1150" s="113"/>
      <c r="AS1150" s="113"/>
      <c r="AT1150" s="113"/>
      <c r="AU1150" s="113"/>
      <c r="AV1150" s="113"/>
      <c r="AW1150" s="113"/>
      <c r="AX1150" s="113"/>
      <c r="AY1150" s="113"/>
      <c r="AZ1150" s="113"/>
      <c r="BA1150" s="113"/>
      <c r="BB1150" s="113"/>
      <c r="BC1150" s="113"/>
      <c r="BD1150" s="113"/>
      <c r="BE1150" s="113"/>
      <c r="BF1150" s="113"/>
      <c r="BG1150" s="113"/>
      <c r="BH1150" s="113"/>
      <c r="BI1150" s="113"/>
      <c r="BJ1150" s="113"/>
      <c r="BK1150" s="113"/>
      <c r="BL1150" s="113"/>
      <c r="BM1150" s="113"/>
      <c r="BN1150" s="113"/>
      <c r="BO1150" s="113"/>
      <c r="BP1150" s="113"/>
      <c r="BQ1150" s="113"/>
      <c r="BR1150" s="113"/>
      <c r="BS1150" s="113"/>
      <c r="BT1150" s="113"/>
      <c r="BU1150" s="113"/>
      <c r="BV1150" s="113"/>
      <c r="BW1150" s="113"/>
      <c r="BX1150" s="113"/>
      <c r="BY1150" s="113"/>
      <c r="BZ1150" s="113"/>
      <c r="CA1150" s="113"/>
      <c r="CB1150" s="113"/>
      <c r="CC1150" s="113"/>
      <c r="CD1150" s="113"/>
      <c r="CE1150" s="113"/>
      <c r="CF1150" s="113"/>
      <c r="CG1150" s="113"/>
      <c r="CH1150" s="113"/>
      <c r="CI1150" s="113"/>
      <c r="CJ1150" s="113"/>
      <c r="CK1150" s="113"/>
      <c r="CL1150" s="113"/>
      <c r="CM1150" s="113"/>
      <c r="CN1150" s="113"/>
      <c r="CO1150" s="113"/>
      <c r="CP1150" s="113"/>
      <c r="CQ1150" s="113"/>
      <c r="CR1150" s="113"/>
      <c r="CS1150" s="113"/>
      <c r="CT1150" s="113"/>
      <c r="CU1150" s="113"/>
      <c r="CV1150" s="113"/>
      <c r="CW1150" s="113"/>
      <c r="CX1150" s="113"/>
      <c r="CY1150" s="113"/>
      <c r="CZ1150" s="113"/>
      <c r="DA1150" s="113"/>
      <c r="DB1150" s="113"/>
      <c r="DC1150" s="113"/>
      <c r="DD1150" s="113"/>
      <c r="DE1150" s="113"/>
      <c r="DF1150" s="113"/>
      <c r="DG1150" s="113"/>
      <c r="DH1150" s="113"/>
      <c r="DI1150" s="113"/>
      <c r="DJ1150" s="113"/>
      <c r="DK1150" s="113"/>
      <c r="DL1150" s="113"/>
      <c r="DM1150" s="113"/>
      <c r="DN1150" s="113"/>
      <c r="DO1150" s="113"/>
      <c r="DP1150" s="113"/>
      <c r="DQ1150" s="113"/>
      <c r="DR1150" s="113"/>
      <c r="DS1150" s="113"/>
      <c r="DT1150" s="113"/>
      <c r="DU1150" s="113"/>
      <c r="DV1150" s="113"/>
      <c r="DW1150" s="113"/>
      <c r="DX1150" s="113"/>
      <c r="DY1150" s="113"/>
      <c r="DZ1150" s="113"/>
      <c r="EA1150" s="113"/>
      <c r="EB1150" s="113"/>
      <c r="EC1150" s="113"/>
      <c r="ED1150" s="113"/>
      <c r="EE1150" s="113"/>
      <c r="EF1150" s="113"/>
      <c r="EG1150" s="113"/>
      <c r="EH1150" s="113"/>
      <c r="EI1150" s="113"/>
      <c r="EJ1150" s="113"/>
      <c r="EK1150" s="113"/>
      <c r="EL1150" s="113"/>
      <c r="EM1150" s="113"/>
      <c r="EN1150" s="113"/>
      <c r="EO1150" s="113"/>
      <c r="EP1150" s="113"/>
      <c r="EQ1150" s="113"/>
      <c r="ER1150" s="113"/>
    </row>
    <row r="1151" spans="1:148">
      <c r="A1151" s="113"/>
      <c r="B1151" s="113"/>
      <c r="S1151" s="113"/>
      <c r="T1151" s="113"/>
      <c r="U1151" s="113"/>
      <c r="V1151" s="113"/>
      <c r="W1151" s="113"/>
      <c r="X1151" s="113"/>
      <c r="Y1151" s="113"/>
      <c r="Z1151" s="113"/>
      <c r="AA1151" s="113"/>
      <c r="AB1151" s="113"/>
      <c r="AC1151" s="113"/>
      <c r="AD1151" s="113"/>
      <c r="AE1151" s="113"/>
      <c r="AF1151" s="113"/>
      <c r="AG1151" s="113"/>
      <c r="AH1151" s="113"/>
      <c r="AI1151" s="113"/>
      <c r="AJ1151" s="113"/>
      <c r="AK1151" s="113"/>
      <c r="AL1151" s="113"/>
      <c r="AM1151" s="113"/>
      <c r="AN1151" s="113"/>
      <c r="AO1151" s="113"/>
      <c r="AP1151" s="113"/>
      <c r="AQ1151" s="113"/>
      <c r="AR1151" s="113"/>
      <c r="AS1151" s="113"/>
      <c r="AT1151" s="113"/>
      <c r="AU1151" s="113"/>
      <c r="AV1151" s="113"/>
      <c r="AW1151" s="113"/>
      <c r="AX1151" s="113"/>
      <c r="AY1151" s="113"/>
      <c r="AZ1151" s="113"/>
      <c r="BA1151" s="113"/>
      <c r="BB1151" s="113"/>
      <c r="BC1151" s="113"/>
      <c r="BD1151" s="113"/>
      <c r="BE1151" s="113"/>
      <c r="BF1151" s="113"/>
      <c r="BG1151" s="113"/>
      <c r="BH1151" s="113"/>
      <c r="BI1151" s="113"/>
      <c r="BJ1151" s="113"/>
      <c r="BK1151" s="113"/>
      <c r="BL1151" s="113"/>
      <c r="BM1151" s="113"/>
      <c r="BN1151" s="113"/>
      <c r="BO1151" s="113"/>
      <c r="BP1151" s="113"/>
      <c r="BQ1151" s="113"/>
      <c r="BR1151" s="113"/>
      <c r="BS1151" s="113"/>
      <c r="BT1151" s="113"/>
      <c r="BU1151" s="113"/>
      <c r="BV1151" s="113"/>
      <c r="BW1151" s="113"/>
      <c r="BX1151" s="113"/>
      <c r="BY1151" s="113"/>
      <c r="BZ1151" s="113"/>
      <c r="CA1151" s="113"/>
      <c r="CB1151" s="113"/>
      <c r="CC1151" s="113"/>
      <c r="CD1151" s="113"/>
      <c r="CE1151" s="113"/>
      <c r="CF1151" s="113"/>
      <c r="CG1151" s="113"/>
      <c r="CH1151" s="113"/>
      <c r="CI1151" s="113"/>
      <c r="CJ1151" s="113"/>
      <c r="CK1151" s="113"/>
      <c r="CL1151" s="113"/>
      <c r="CM1151" s="113"/>
      <c r="CN1151" s="113"/>
      <c r="CO1151" s="113"/>
      <c r="CP1151" s="113"/>
      <c r="CQ1151" s="113"/>
      <c r="CR1151" s="113"/>
      <c r="CS1151" s="113"/>
      <c r="CT1151" s="113"/>
      <c r="CU1151" s="113"/>
      <c r="CV1151" s="113"/>
      <c r="CW1151" s="113"/>
      <c r="CX1151" s="113"/>
      <c r="CY1151" s="113"/>
      <c r="CZ1151" s="113"/>
      <c r="DA1151" s="113"/>
      <c r="DB1151" s="113"/>
      <c r="DC1151" s="113"/>
      <c r="DD1151" s="113"/>
      <c r="DE1151" s="113"/>
      <c r="DF1151" s="113"/>
      <c r="DG1151" s="113"/>
      <c r="DH1151" s="113"/>
      <c r="DI1151" s="113"/>
      <c r="DJ1151" s="113"/>
      <c r="DK1151" s="113"/>
      <c r="DL1151" s="113"/>
      <c r="DM1151" s="113"/>
      <c r="DN1151" s="113"/>
      <c r="DO1151" s="113"/>
      <c r="DP1151" s="113"/>
      <c r="DQ1151" s="113"/>
      <c r="DR1151" s="113"/>
      <c r="DS1151" s="113"/>
      <c r="DT1151" s="113"/>
      <c r="DU1151" s="113"/>
      <c r="DV1151" s="113"/>
      <c r="DW1151" s="113"/>
      <c r="DX1151" s="113"/>
      <c r="DY1151" s="113"/>
      <c r="DZ1151" s="113"/>
      <c r="EA1151" s="113"/>
      <c r="EB1151" s="113"/>
      <c r="EC1151" s="113"/>
      <c r="ED1151" s="113"/>
      <c r="EE1151" s="113"/>
      <c r="EF1151" s="113"/>
      <c r="EG1151" s="113"/>
      <c r="EH1151" s="113"/>
      <c r="EI1151" s="113"/>
      <c r="EJ1151" s="113"/>
      <c r="EK1151" s="113"/>
      <c r="EL1151" s="113"/>
      <c r="EM1151" s="113"/>
      <c r="EN1151" s="113"/>
      <c r="EO1151" s="113"/>
      <c r="EP1151" s="113"/>
      <c r="EQ1151" s="113"/>
      <c r="ER1151" s="113"/>
    </row>
    <row r="1152" spans="1:148">
      <c r="A1152" s="113"/>
      <c r="B1152" s="113"/>
      <c r="S1152" s="113"/>
      <c r="T1152" s="113"/>
      <c r="U1152" s="113"/>
      <c r="V1152" s="113"/>
      <c r="W1152" s="113"/>
      <c r="X1152" s="113"/>
      <c r="Y1152" s="113"/>
      <c r="Z1152" s="113"/>
      <c r="AA1152" s="113"/>
      <c r="AB1152" s="113"/>
      <c r="AC1152" s="113"/>
      <c r="AD1152" s="113"/>
      <c r="AE1152" s="113"/>
      <c r="AF1152" s="113"/>
      <c r="AG1152" s="113"/>
      <c r="AH1152" s="113"/>
      <c r="AI1152" s="113"/>
      <c r="AJ1152" s="113"/>
      <c r="AK1152" s="113"/>
      <c r="AL1152" s="113"/>
      <c r="AM1152" s="113"/>
      <c r="AN1152" s="113"/>
      <c r="AO1152" s="113"/>
      <c r="AP1152" s="113"/>
      <c r="AQ1152" s="113"/>
      <c r="AR1152" s="113"/>
      <c r="AS1152" s="113"/>
      <c r="AT1152" s="113"/>
      <c r="AU1152" s="113"/>
      <c r="AV1152" s="113"/>
      <c r="AW1152" s="113"/>
      <c r="AX1152" s="113"/>
      <c r="AY1152" s="113"/>
      <c r="AZ1152" s="113"/>
      <c r="BA1152" s="113"/>
      <c r="BB1152" s="113"/>
      <c r="BC1152" s="113"/>
      <c r="BD1152" s="113"/>
      <c r="BE1152" s="113"/>
      <c r="BF1152" s="113"/>
      <c r="BG1152" s="113"/>
      <c r="BH1152" s="113"/>
      <c r="BI1152" s="113"/>
      <c r="BJ1152" s="113"/>
      <c r="BK1152" s="113"/>
      <c r="BL1152" s="113"/>
      <c r="BM1152" s="113"/>
      <c r="BN1152" s="113"/>
      <c r="BO1152" s="113"/>
      <c r="BP1152" s="113"/>
      <c r="BQ1152" s="113"/>
      <c r="BR1152" s="113"/>
      <c r="BS1152" s="113"/>
      <c r="BT1152" s="113"/>
      <c r="BU1152" s="113"/>
      <c r="BV1152" s="113"/>
      <c r="BW1152" s="113"/>
      <c r="BX1152" s="113"/>
      <c r="BY1152" s="113"/>
      <c r="BZ1152" s="113"/>
      <c r="CA1152" s="113"/>
      <c r="CB1152" s="113"/>
      <c r="CC1152" s="113"/>
      <c r="CD1152" s="113"/>
      <c r="CE1152" s="113"/>
      <c r="CF1152" s="113"/>
      <c r="CG1152" s="113"/>
      <c r="CH1152" s="113"/>
      <c r="CI1152" s="113"/>
      <c r="CJ1152" s="113"/>
      <c r="CK1152" s="113"/>
      <c r="CL1152" s="113"/>
      <c r="CM1152" s="113"/>
      <c r="CN1152" s="113"/>
      <c r="CO1152" s="113"/>
      <c r="CP1152" s="113"/>
      <c r="CQ1152" s="113"/>
      <c r="CR1152" s="113"/>
      <c r="CS1152" s="113"/>
      <c r="CT1152" s="113"/>
      <c r="CU1152" s="113"/>
      <c r="CV1152" s="113"/>
      <c r="CW1152" s="113"/>
      <c r="CX1152" s="113"/>
      <c r="CY1152" s="113"/>
      <c r="CZ1152" s="113"/>
      <c r="DA1152" s="113"/>
      <c r="DB1152" s="113"/>
      <c r="DC1152" s="113"/>
      <c r="DD1152" s="113"/>
      <c r="DE1152" s="113"/>
      <c r="DF1152" s="113"/>
      <c r="DG1152" s="113"/>
      <c r="DH1152" s="113"/>
      <c r="DI1152" s="113"/>
      <c r="DJ1152" s="113"/>
      <c r="DK1152" s="113"/>
      <c r="DL1152" s="113"/>
      <c r="DM1152" s="113"/>
      <c r="DN1152" s="113"/>
      <c r="DO1152" s="113"/>
      <c r="DP1152" s="113"/>
      <c r="DQ1152" s="113"/>
      <c r="DR1152" s="113"/>
      <c r="DS1152" s="113"/>
      <c r="DT1152" s="113"/>
      <c r="DU1152" s="113"/>
      <c r="DV1152" s="113"/>
      <c r="DW1152" s="113"/>
      <c r="DX1152" s="113"/>
      <c r="DY1152" s="113"/>
      <c r="DZ1152" s="113"/>
      <c r="EA1152" s="113"/>
      <c r="EB1152" s="113"/>
      <c r="EC1152" s="113"/>
      <c r="ED1152" s="113"/>
      <c r="EE1152" s="113"/>
      <c r="EF1152" s="113"/>
      <c r="EG1152" s="113"/>
      <c r="EH1152" s="113"/>
      <c r="EI1152" s="113"/>
      <c r="EJ1152" s="113"/>
      <c r="EK1152" s="113"/>
      <c r="EL1152" s="113"/>
      <c r="EM1152" s="113"/>
      <c r="EN1152" s="113"/>
      <c r="EO1152" s="113"/>
      <c r="EP1152" s="113"/>
      <c r="EQ1152" s="113"/>
      <c r="ER1152" s="113"/>
    </row>
    <row r="1153" spans="1:148">
      <c r="A1153" s="113"/>
      <c r="B1153" s="113"/>
      <c r="S1153" s="113"/>
      <c r="T1153" s="113"/>
      <c r="U1153" s="113"/>
      <c r="V1153" s="113"/>
      <c r="W1153" s="113"/>
      <c r="X1153" s="113"/>
      <c r="Y1153" s="113"/>
      <c r="Z1153" s="113"/>
      <c r="AA1153" s="113"/>
      <c r="AB1153" s="113"/>
      <c r="AC1153" s="113"/>
      <c r="AD1153" s="113"/>
      <c r="AE1153" s="113"/>
      <c r="AF1153" s="113"/>
      <c r="AG1153" s="113"/>
      <c r="AH1153" s="113"/>
      <c r="AI1153" s="113"/>
      <c r="AJ1153" s="113"/>
      <c r="AK1153" s="113"/>
      <c r="AL1153" s="113"/>
      <c r="AM1153" s="113"/>
      <c r="AN1153" s="113"/>
      <c r="AO1153" s="113"/>
      <c r="AP1153" s="113"/>
      <c r="AQ1153" s="113"/>
      <c r="AR1153" s="113"/>
      <c r="AS1153" s="113"/>
      <c r="AT1153" s="113"/>
      <c r="AU1153" s="113"/>
      <c r="AV1153" s="113"/>
      <c r="AW1153" s="113"/>
      <c r="AX1153" s="113"/>
      <c r="AY1153" s="113"/>
      <c r="AZ1153" s="113"/>
      <c r="BA1153" s="113"/>
      <c r="BB1153" s="113"/>
      <c r="BC1153" s="113"/>
      <c r="BD1153" s="113"/>
      <c r="BE1153" s="113"/>
      <c r="BF1153" s="113"/>
      <c r="BG1153" s="113"/>
      <c r="BH1153" s="113"/>
      <c r="BI1153" s="113"/>
      <c r="BJ1153" s="113"/>
      <c r="BK1153" s="113"/>
      <c r="BL1153" s="113"/>
      <c r="BM1153" s="113"/>
      <c r="BN1153" s="113"/>
      <c r="BO1153" s="113"/>
      <c r="BP1153" s="113"/>
      <c r="BQ1153" s="113"/>
      <c r="BR1153" s="113"/>
      <c r="BS1153" s="113"/>
      <c r="BT1153" s="113"/>
      <c r="BU1153" s="113"/>
      <c r="BV1153" s="113"/>
      <c r="BW1153" s="113"/>
      <c r="BX1153" s="113"/>
      <c r="BY1153" s="113"/>
      <c r="BZ1153" s="113"/>
      <c r="CA1153" s="113"/>
      <c r="CB1153" s="113"/>
      <c r="CC1153" s="113"/>
      <c r="CD1153" s="113"/>
      <c r="CE1153" s="113"/>
      <c r="CF1153" s="113"/>
      <c r="CG1153" s="113"/>
      <c r="CH1153" s="113"/>
      <c r="CI1153" s="113"/>
      <c r="CJ1153" s="113"/>
      <c r="CK1153" s="113"/>
      <c r="CL1153" s="113"/>
      <c r="CM1153" s="113"/>
      <c r="CN1153" s="113"/>
      <c r="CO1153" s="113"/>
      <c r="CP1153" s="113"/>
      <c r="CQ1153" s="113"/>
      <c r="CR1153" s="113"/>
      <c r="CS1153" s="113"/>
      <c r="CT1153" s="113"/>
      <c r="CU1153" s="113"/>
      <c r="CV1153" s="113"/>
      <c r="CW1153" s="113"/>
      <c r="CX1153" s="113"/>
      <c r="CY1153" s="113"/>
      <c r="CZ1153" s="113"/>
      <c r="DA1153" s="113"/>
      <c r="DB1153" s="113"/>
      <c r="DC1153" s="113"/>
      <c r="DD1153" s="113"/>
      <c r="DE1153" s="113"/>
      <c r="DF1153" s="113"/>
      <c r="DG1153" s="113"/>
      <c r="DH1153" s="113"/>
      <c r="DI1153" s="113"/>
      <c r="DJ1153" s="113"/>
      <c r="DK1153" s="113"/>
      <c r="DL1153" s="113"/>
      <c r="DM1153" s="113"/>
      <c r="DN1153" s="113"/>
      <c r="DO1153" s="113"/>
      <c r="DP1153" s="113"/>
      <c r="DQ1153" s="113"/>
      <c r="DR1153" s="113"/>
      <c r="DS1153" s="113"/>
      <c r="DT1153" s="113"/>
      <c r="DU1153" s="113"/>
      <c r="DV1153" s="113"/>
      <c r="DW1153" s="113"/>
      <c r="DX1153" s="113"/>
      <c r="DY1153" s="113"/>
      <c r="DZ1153" s="113"/>
      <c r="EA1153" s="113"/>
      <c r="EB1153" s="113"/>
      <c r="EC1153" s="113"/>
      <c r="ED1153" s="113"/>
      <c r="EE1153" s="113"/>
      <c r="EF1153" s="113"/>
      <c r="EG1153" s="113"/>
      <c r="EH1153" s="113"/>
      <c r="EI1153" s="113"/>
      <c r="EJ1153" s="113"/>
      <c r="EK1153" s="113"/>
      <c r="EL1153" s="113"/>
      <c r="EM1153" s="113"/>
      <c r="EN1153" s="113"/>
      <c r="EO1153" s="113"/>
      <c r="EP1153" s="113"/>
      <c r="EQ1153" s="113"/>
      <c r="ER1153" s="113"/>
    </row>
    <row r="1154" spans="1:148">
      <c r="A1154" s="113"/>
      <c r="B1154" s="113"/>
      <c r="S1154" s="113"/>
      <c r="T1154" s="113"/>
      <c r="U1154" s="113"/>
      <c r="V1154" s="113"/>
      <c r="W1154" s="113"/>
      <c r="X1154" s="113"/>
      <c r="Y1154" s="113"/>
      <c r="Z1154" s="113"/>
      <c r="AA1154" s="113"/>
      <c r="AB1154" s="113"/>
      <c r="AC1154" s="113"/>
      <c r="AD1154" s="113"/>
      <c r="AE1154" s="113"/>
      <c r="AF1154" s="113"/>
      <c r="AG1154" s="113"/>
      <c r="AH1154" s="113"/>
      <c r="AI1154" s="113"/>
      <c r="AJ1154" s="113"/>
      <c r="AK1154" s="113"/>
      <c r="AL1154" s="113"/>
      <c r="AM1154" s="113"/>
      <c r="AN1154" s="113"/>
      <c r="AO1154" s="113"/>
      <c r="AP1154" s="113"/>
      <c r="AQ1154" s="113"/>
      <c r="AR1154" s="113"/>
      <c r="AS1154" s="113"/>
      <c r="AT1154" s="113"/>
      <c r="AU1154" s="113"/>
      <c r="AV1154" s="113"/>
      <c r="AW1154" s="113"/>
      <c r="AX1154" s="113"/>
      <c r="AY1154" s="113"/>
      <c r="AZ1154" s="113"/>
      <c r="BA1154" s="113"/>
      <c r="BB1154" s="113"/>
      <c r="BC1154" s="113"/>
      <c r="BD1154" s="113"/>
      <c r="BE1154" s="113"/>
      <c r="BF1154" s="113"/>
      <c r="BG1154" s="113"/>
      <c r="BH1154" s="113"/>
      <c r="BI1154" s="113"/>
      <c r="BJ1154" s="113"/>
      <c r="BK1154" s="113"/>
      <c r="BL1154" s="113"/>
      <c r="BM1154" s="113"/>
      <c r="BN1154" s="113"/>
      <c r="BO1154" s="113"/>
      <c r="BP1154" s="113"/>
      <c r="BQ1154" s="113"/>
      <c r="BR1154" s="113"/>
      <c r="BS1154" s="113"/>
      <c r="BT1154" s="113"/>
      <c r="BU1154" s="113"/>
      <c r="BV1154" s="113"/>
      <c r="BW1154" s="113"/>
      <c r="BX1154" s="113"/>
      <c r="BY1154" s="113"/>
      <c r="BZ1154" s="113"/>
      <c r="CA1154" s="113"/>
      <c r="CB1154" s="113"/>
      <c r="CC1154" s="113"/>
      <c r="CD1154" s="113"/>
      <c r="CE1154" s="113"/>
      <c r="CF1154" s="113"/>
      <c r="CG1154" s="113"/>
      <c r="CH1154" s="113"/>
      <c r="CI1154" s="113"/>
      <c r="CJ1154" s="113"/>
      <c r="CK1154" s="113"/>
      <c r="CL1154" s="113"/>
      <c r="CM1154" s="113"/>
      <c r="CN1154" s="113"/>
      <c r="CO1154" s="113"/>
      <c r="CP1154" s="113"/>
      <c r="CQ1154" s="113"/>
      <c r="CR1154" s="113"/>
      <c r="CS1154" s="113"/>
      <c r="CT1154" s="113"/>
      <c r="CU1154" s="113"/>
      <c r="CV1154" s="113"/>
      <c r="CW1154" s="113"/>
      <c r="CX1154" s="113"/>
      <c r="CY1154" s="113"/>
      <c r="CZ1154" s="113"/>
      <c r="DA1154" s="113"/>
      <c r="DB1154" s="113"/>
      <c r="DC1154" s="113"/>
      <c r="DD1154" s="113"/>
      <c r="DE1154" s="113"/>
      <c r="DF1154" s="113"/>
      <c r="DG1154" s="113"/>
      <c r="DH1154" s="113"/>
      <c r="DI1154" s="113"/>
      <c r="DJ1154" s="113"/>
      <c r="DK1154" s="113"/>
      <c r="DL1154" s="113"/>
      <c r="DM1154" s="113"/>
      <c r="DN1154" s="113"/>
      <c r="DO1154" s="113"/>
      <c r="DP1154" s="113"/>
      <c r="DQ1154" s="113"/>
      <c r="DR1154" s="113"/>
      <c r="DS1154" s="113"/>
      <c r="DT1154" s="113"/>
      <c r="DU1154" s="113"/>
      <c r="DV1154" s="113"/>
      <c r="DW1154" s="113"/>
      <c r="DX1154" s="113"/>
      <c r="DY1154" s="113"/>
      <c r="DZ1154" s="113"/>
      <c r="EA1154" s="113"/>
      <c r="EB1154" s="113"/>
      <c r="EC1154" s="113"/>
      <c r="ED1154" s="113"/>
      <c r="EE1154" s="113"/>
      <c r="EF1154" s="113"/>
      <c r="EG1154" s="113"/>
      <c r="EH1154" s="113"/>
      <c r="EI1154" s="113"/>
      <c r="EJ1154" s="113"/>
      <c r="EK1154" s="113"/>
      <c r="EL1154" s="113"/>
      <c r="EM1154" s="113"/>
      <c r="EN1154" s="113"/>
      <c r="EO1154" s="113"/>
      <c r="EP1154" s="113"/>
      <c r="EQ1154" s="113"/>
      <c r="ER1154" s="113"/>
    </row>
    <row r="1155" spans="1:148">
      <c r="A1155" s="113"/>
      <c r="B1155" s="113"/>
      <c r="S1155" s="113"/>
      <c r="T1155" s="113"/>
      <c r="U1155" s="113"/>
      <c r="V1155" s="113"/>
      <c r="W1155" s="113"/>
      <c r="X1155" s="113"/>
      <c r="Y1155" s="113"/>
      <c r="Z1155" s="113"/>
      <c r="AA1155" s="113"/>
      <c r="AB1155" s="113"/>
      <c r="AC1155" s="113"/>
      <c r="AD1155" s="113"/>
      <c r="AE1155" s="113"/>
      <c r="AF1155" s="113"/>
      <c r="AG1155" s="113"/>
      <c r="AH1155" s="113"/>
      <c r="AI1155" s="113"/>
      <c r="AJ1155" s="113"/>
      <c r="AK1155" s="113"/>
      <c r="AL1155" s="113"/>
      <c r="AM1155" s="113"/>
      <c r="AN1155" s="113"/>
      <c r="AO1155" s="113"/>
      <c r="AP1155" s="113"/>
      <c r="AQ1155" s="113"/>
      <c r="AR1155" s="113"/>
      <c r="AS1155" s="113"/>
      <c r="AT1155" s="113"/>
      <c r="AU1155" s="113"/>
      <c r="AV1155" s="113"/>
      <c r="AW1155" s="113"/>
      <c r="AX1155" s="113"/>
      <c r="AY1155" s="113"/>
      <c r="AZ1155" s="113"/>
      <c r="BA1155" s="113"/>
      <c r="BB1155" s="113"/>
      <c r="BC1155" s="113"/>
      <c r="BD1155" s="113"/>
      <c r="BE1155" s="113"/>
      <c r="BF1155" s="113"/>
      <c r="BG1155" s="113"/>
      <c r="BH1155" s="113"/>
      <c r="BI1155" s="113"/>
      <c r="BJ1155" s="113"/>
      <c r="BK1155" s="113"/>
      <c r="BL1155" s="113"/>
      <c r="BM1155" s="113"/>
      <c r="BN1155" s="113"/>
      <c r="BO1155" s="113"/>
      <c r="BP1155" s="113"/>
      <c r="BQ1155" s="113"/>
      <c r="BR1155" s="113"/>
      <c r="BS1155" s="113"/>
      <c r="BT1155" s="113"/>
      <c r="BU1155" s="113"/>
      <c r="BV1155" s="113"/>
      <c r="BW1155" s="113"/>
      <c r="BX1155" s="113"/>
      <c r="BY1155" s="113"/>
      <c r="BZ1155" s="113"/>
      <c r="CA1155" s="113"/>
      <c r="CB1155" s="113"/>
      <c r="CC1155" s="113"/>
      <c r="CD1155" s="113"/>
      <c r="CE1155" s="113"/>
      <c r="CF1155" s="113"/>
      <c r="CG1155" s="113"/>
      <c r="CH1155" s="113"/>
      <c r="CI1155" s="113"/>
      <c r="CJ1155" s="113"/>
      <c r="CK1155" s="113"/>
      <c r="CL1155" s="113"/>
      <c r="CM1155" s="113"/>
      <c r="CN1155" s="113"/>
      <c r="CO1155" s="113"/>
      <c r="CP1155" s="113"/>
      <c r="CQ1155" s="113"/>
      <c r="CR1155" s="113"/>
      <c r="CS1155" s="113"/>
      <c r="CT1155" s="113"/>
      <c r="CU1155" s="113"/>
      <c r="CV1155" s="113"/>
      <c r="CW1155" s="113"/>
      <c r="CX1155" s="113"/>
      <c r="CY1155" s="113"/>
      <c r="CZ1155" s="113"/>
      <c r="DA1155" s="113"/>
      <c r="DB1155" s="113"/>
      <c r="DC1155" s="113"/>
      <c r="DD1155" s="113"/>
      <c r="DE1155" s="113"/>
      <c r="DF1155" s="113"/>
      <c r="DG1155" s="113"/>
      <c r="DH1155" s="113"/>
      <c r="DI1155" s="113"/>
      <c r="DJ1155" s="113"/>
      <c r="DK1155" s="113"/>
      <c r="DL1155" s="113"/>
      <c r="DM1155" s="113"/>
      <c r="DN1155" s="113"/>
      <c r="DO1155" s="113"/>
      <c r="DP1155" s="113"/>
      <c r="DQ1155" s="113"/>
      <c r="DR1155" s="113"/>
      <c r="DS1155" s="113"/>
      <c r="DT1155" s="113"/>
      <c r="DU1155" s="113"/>
      <c r="DV1155" s="113"/>
      <c r="DW1155" s="113"/>
      <c r="DX1155" s="113"/>
      <c r="DY1155" s="113"/>
      <c r="DZ1155" s="113"/>
      <c r="EA1155" s="113"/>
      <c r="EB1155" s="113"/>
      <c r="EC1155" s="113"/>
      <c r="ED1155" s="113"/>
      <c r="EE1155" s="113"/>
      <c r="EF1155" s="113"/>
      <c r="EG1155" s="113"/>
      <c r="EH1155" s="113"/>
      <c r="EI1155" s="113"/>
      <c r="EJ1155" s="113"/>
      <c r="EK1155" s="113"/>
      <c r="EL1155" s="113"/>
      <c r="EM1155" s="113"/>
      <c r="EN1155" s="113"/>
      <c r="EO1155" s="113"/>
      <c r="EP1155" s="113"/>
      <c r="EQ1155" s="113"/>
      <c r="ER1155" s="113"/>
    </row>
    <row r="1156" spans="1:148">
      <c r="A1156" s="113"/>
      <c r="B1156" s="113"/>
      <c r="S1156" s="113"/>
      <c r="T1156" s="113"/>
      <c r="U1156" s="113"/>
      <c r="V1156" s="113"/>
      <c r="W1156" s="113"/>
      <c r="X1156" s="113"/>
      <c r="Y1156" s="113"/>
      <c r="Z1156" s="113"/>
      <c r="AA1156" s="113"/>
      <c r="AB1156" s="113"/>
      <c r="AC1156" s="113"/>
      <c r="AD1156" s="113"/>
      <c r="AE1156" s="113"/>
      <c r="AF1156" s="113"/>
      <c r="AG1156" s="113"/>
      <c r="AH1156" s="113"/>
      <c r="AI1156" s="113"/>
      <c r="AJ1156" s="113"/>
      <c r="AK1156" s="113"/>
      <c r="AL1156" s="113"/>
      <c r="AM1156" s="113"/>
      <c r="AN1156" s="113"/>
      <c r="AO1156" s="113"/>
      <c r="AP1156" s="113"/>
      <c r="AQ1156" s="113"/>
      <c r="AR1156" s="113"/>
      <c r="AS1156" s="113"/>
      <c r="AT1156" s="113"/>
      <c r="AU1156" s="113"/>
      <c r="AV1156" s="113"/>
      <c r="AW1156" s="113"/>
      <c r="AX1156" s="113"/>
      <c r="AY1156" s="113"/>
      <c r="AZ1156" s="113"/>
      <c r="BA1156" s="113"/>
      <c r="BB1156" s="113"/>
      <c r="BC1156" s="113"/>
      <c r="BD1156" s="113"/>
      <c r="BE1156" s="113"/>
      <c r="BF1156" s="113"/>
      <c r="BG1156" s="113"/>
      <c r="BH1156" s="113"/>
      <c r="BI1156" s="113"/>
      <c r="BJ1156" s="113"/>
      <c r="BK1156" s="113"/>
      <c r="BL1156" s="113"/>
      <c r="BM1156" s="113"/>
      <c r="BN1156" s="113"/>
      <c r="BO1156" s="113"/>
      <c r="BP1156" s="113"/>
      <c r="BQ1156" s="113"/>
      <c r="BR1156" s="113"/>
      <c r="BS1156" s="113"/>
      <c r="BT1156" s="113"/>
      <c r="BU1156" s="113"/>
      <c r="BV1156" s="113"/>
      <c r="BW1156" s="113"/>
      <c r="BX1156" s="113"/>
      <c r="BY1156" s="113"/>
      <c r="BZ1156" s="113"/>
      <c r="CA1156" s="113"/>
      <c r="CB1156" s="113"/>
      <c r="CC1156" s="113"/>
      <c r="CD1156" s="113"/>
      <c r="CE1156" s="113"/>
      <c r="CF1156" s="113"/>
      <c r="CG1156" s="113"/>
      <c r="CH1156" s="113"/>
      <c r="CI1156" s="113"/>
      <c r="CJ1156" s="113"/>
      <c r="CK1156" s="113"/>
      <c r="CL1156" s="113"/>
      <c r="CM1156" s="113"/>
      <c r="CN1156" s="113"/>
      <c r="CO1156" s="113"/>
      <c r="CP1156" s="113"/>
      <c r="CQ1156" s="113"/>
      <c r="CR1156" s="113"/>
      <c r="CS1156" s="113"/>
      <c r="CT1156" s="113"/>
      <c r="CU1156" s="113"/>
      <c r="CV1156" s="113"/>
      <c r="CW1156" s="113"/>
      <c r="CX1156" s="113"/>
      <c r="CY1156" s="113"/>
      <c r="CZ1156" s="113"/>
      <c r="DA1156" s="113"/>
      <c r="DB1156" s="113"/>
      <c r="DC1156" s="113"/>
      <c r="DD1156" s="113"/>
      <c r="DE1156" s="113"/>
      <c r="DF1156" s="113"/>
      <c r="DG1156" s="113"/>
      <c r="DH1156" s="113"/>
      <c r="DI1156" s="113"/>
      <c r="DJ1156" s="113"/>
      <c r="DK1156" s="113"/>
      <c r="DL1156" s="113"/>
      <c r="DM1156" s="113"/>
      <c r="DN1156" s="113"/>
      <c r="DO1156" s="113"/>
      <c r="DP1156" s="113"/>
      <c r="DQ1156" s="113"/>
      <c r="DR1156" s="113"/>
      <c r="DS1156" s="113"/>
      <c r="DT1156" s="113"/>
      <c r="DU1156" s="113"/>
      <c r="DV1156" s="113"/>
      <c r="DW1156" s="113"/>
      <c r="DX1156" s="113"/>
      <c r="DY1156" s="113"/>
      <c r="DZ1156" s="113"/>
      <c r="EA1156" s="113"/>
      <c r="EB1156" s="113"/>
      <c r="EC1156" s="113"/>
      <c r="ED1156" s="113"/>
      <c r="EE1156" s="113"/>
      <c r="EF1156" s="113"/>
      <c r="EG1156" s="113"/>
      <c r="EH1156" s="113"/>
      <c r="EI1156" s="113"/>
      <c r="EJ1156" s="113"/>
      <c r="EK1156" s="113"/>
      <c r="EL1156" s="113"/>
      <c r="EM1156" s="113"/>
      <c r="EN1156" s="113"/>
      <c r="EO1156" s="113"/>
      <c r="EP1156" s="113"/>
      <c r="EQ1156" s="113"/>
      <c r="ER1156" s="113"/>
    </row>
    <row r="1157" spans="1:148">
      <c r="A1157" s="113"/>
      <c r="B1157" s="113"/>
      <c r="S1157" s="113"/>
      <c r="T1157" s="113"/>
      <c r="U1157" s="113"/>
      <c r="V1157" s="113"/>
      <c r="W1157" s="113"/>
      <c r="X1157" s="113"/>
      <c r="Y1157" s="113"/>
      <c r="Z1157" s="113"/>
      <c r="AA1157" s="113"/>
      <c r="AB1157" s="113"/>
      <c r="AC1157" s="113"/>
      <c r="AD1157" s="113"/>
      <c r="AE1157" s="113"/>
      <c r="AF1157" s="113"/>
      <c r="AG1157" s="113"/>
      <c r="AH1157" s="113"/>
      <c r="AI1157" s="113"/>
      <c r="AJ1157" s="113"/>
      <c r="AK1157" s="113"/>
      <c r="AL1157" s="113"/>
      <c r="AM1157" s="113"/>
      <c r="AN1157" s="113"/>
      <c r="AO1157" s="113"/>
      <c r="AP1157" s="113"/>
      <c r="AQ1157" s="113"/>
      <c r="AR1157" s="113"/>
      <c r="AS1157" s="113"/>
      <c r="AT1157" s="113"/>
      <c r="AU1157" s="113"/>
      <c r="AV1157" s="113"/>
      <c r="AW1157" s="113"/>
      <c r="AX1157" s="113"/>
      <c r="AY1157" s="113"/>
      <c r="AZ1157" s="113"/>
      <c r="BA1157" s="113"/>
      <c r="BB1157" s="113"/>
      <c r="BC1157" s="113"/>
      <c r="BD1157" s="113"/>
      <c r="BE1157" s="113"/>
      <c r="BF1157" s="113"/>
      <c r="BG1157" s="113"/>
      <c r="BH1157" s="113"/>
      <c r="BI1157" s="113"/>
      <c r="BJ1157" s="113"/>
      <c r="BK1157" s="113"/>
      <c r="BL1157" s="113"/>
      <c r="BM1157" s="113"/>
      <c r="BN1157" s="113"/>
      <c r="BO1157" s="113"/>
      <c r="BP1157" s="113"/>
      <c r="BQ1157" s="113"/>
      <c r="BR1157" s="113"/>
      <c r="BS1157" s="113"/>
      <c r="BT1157" s="113"/>
      <c r="BU1157" s="113"/>
      <c r="BV1157" s="113"/>
      <c r="BW1157" s="113"/>
      <c r="BX1157" s="113"/>
      <c r="BY1157" s="113"/>
      <c r="BZ1157" s="113"/>
      <c r="CA1157" s="113"/>
      <c r="CB1157" s="113"/>
      <c r="CC1157" s="113"/>
      <c r="CD1157" s="113"/>
      <c r="CE1157" s="113"/>
      <c r="CF1157" s="113"/>
      <c r="CG1157" s="113"/>
      <c r="CH1157" s="113"/>
      <c r="CI1157" s="113"/>
      <c r="CJ1157" s="113"/>
      <c r="CK1157" s="113"/>
      <c r="CL1157" s="113"/>
      <c r="CM1157" s="113"/>
      <c r="CN1157" s="113"/>
      <c r="CO1157" s="113"/>
      <c r="CP1157" s="113"/>
      <c r="CQ1157" s="113"/>
      <c r="CR1157" s="113"/>
      <c r="CS1157" s="113"/>
      <c r="CT1157" s="113"/>
      <c r="CU1157" s="113"/>
      <c r="CV1157" s="113"/>
      <c r="CW1157" s="113"/>
      <c r="CX1157" s="113"/>
      <c r="CY1157" s="113"/>
      <c r="CZ1157" s="113"/>
      <c r="DA1157" s="113"/>
      <c r="DB1157" s="113"/>
      <c r="DC1157" s="113"/>
      <c r="DD1157" s="113"/>
      <c r="DE1157" s="113"/>
      <c r="DF1157" s="113"/>
      <c r="DG1157" s="113"/>
      <c r="DH1157" s="113"/>
      <c r="DI1157" s="113"/>
      <c r="DJ1157" s="113"/>
      <c r="DK1157" s="113"/>
      <c r="DL1157" s="113"/>
      <c r="DM1157" s="113"/>
      <c r="DN1157" s="113"/>
      <c r="DO1157" s="113"/>
      <c r="DP1157" s="113"/>
      <c r="DQ1157" s="113"/>
      <c r="DR1157" s="113"/>
      <c r="DS1157" s="113"/>
      <c r="DT1157" s="113"/>
      <c r="DU1157" s="113"/>
      <c r="DV1157" s="113"/>
      <c r="DW1157" s="113"/>
      <c r="DX1157" s="113"/>
      <c r="DY1157" s="113"/>
      <c r="DZ1157" s="113"/>
      <c r="EA1157" s="113"/>
      <c r="EB1157" s="113"/>
      <c r="EC1157" s="113"/>
      <c r="ED1157" s="113"/>
      <c r="EE1157" s="113"/>
      <c r="EF1157" s="113"/>
      <c r="EG1157" s="113"/>
      <c r="EH1157" s="113"/>
      <c r="EI1157" s="113"/>
      <c r="EJ1157" s="113"/>
      <c r="EK1157" s="113"/>
      <c r="EL1157" s="113"/>
      <c r="EM1157" s="113"/>
      <c r="EN1157" s="113"/>
      <c r="EO1157" s="113"/>
      <c r="EP1157" s="113"/>
      <c r="EQ1157" s="113"/>
      <c r="ER1157" s="113"/>
    </row>
    <row r="1158" spans="1:148">
      <c r="A1158" s="113"/>
      <c r="B1158" s="113"/>
      <c r="S1158" s="113"/>
      <c r="T1158" s="113"/>
      <c r="U1158" s="113"/>
      <c r="V1158" s="113"/>
      <c r="W1158" s="113"/>
      <c r="X1158" s="113"/>
      <c r="Y1158" s="113"/>
      <c r="Z1158" s="113"/>
      <c r="AA1158" s="113"/>
      <c r="AB1158" s="113"/>
      <c r="AC1158" s="113"/>
      <c r="AD1158" s="113"/>
      <c r="AE1158" s="113"/>
      <c r="AF1158" s="113"/>
      <c r="AG1158" s="113"/>
      <c r="AH1158" s="113"/>
      <c r="AI1158" s="113"/>
      <c r="AJ1158" s="113"/>
      <c r="AK1158" s="113"/>
      <c r="AL1158" s="113"/>
      <c r="AM1158" s="113"/>
      <c r="AN1158" s="113"/>
      <c r="AO1158" s="113"/>
      <c r="AP1158" s="113"/>
      <c r="AQ1158" s="113"/>
      <c r="AR1158" s="113"/>
      <c r="AS1158" s="113"/>
      <c r="AT1158" s="113"/>
      <c r="AU1158" s="113"/>
      <c r="AV1158" s="113"/>
      <c r="AW1158" s="113"/>
      <c r="AX1158" s="113"/>
      <c r="AY1158" s="113"/>
      <c r="AZ1158" s="113"/>
      <c r="BA1158" s="113"/>
      <c r="BB1158" s="113"/>
      <c r="BC1158" s="113"/>
      <c r="BD1158" s="113"/>
      <c r="BE1158" s="113"/>
      <c r="BF1158" s="113"/>
      <c r="BG1158" s="113"/>
      <c r="BH1158" s="113"/>
      <c r="BI1158" s="113"/>
      <c r="BJ1158" s="113"/>
      <c r="BK1158" s="113"/>
      <c r="BL1158" s="113"/>
      <c r="BM1158" s="113"/>
      <c r="BN1158" s="113"/>
      <c r="BO1158" s="113"/>
      <c r="BP1158" s="113"/>
      <c r="BQ1158" s="113"/>
      <c r="BR1158" s="113"/>
      <c r="BS1158" s="113"/>
      <c r="BT1158" s="113"/>
      <c r="BU1158" s="113"/>
      <c r="BV1158" s="113"/>
      <c r="BW1158" s="113"/>
      <c r="BX1158" s="113"/>
      <c r="BY1158" s="113"/>
      <c r="BZ1158" s="113"/>
      <c r="CA1158" s="113"/>
      <c r="CB1158" s="113"/>
      <c r="CC1158" s="113"/>
      <c r="CD1158" s="113"/>
      <c r="CE1158" s="113"/>
      <c r="CF1158" s="113"/>
      <c r="CG1158" s="113"/>
      <c r="CH1158" s="113"/>
      <c r="CI1158" s="113"/>
      <c r="CJ1158" s="113"/>
      <c r="CK1158" s="113"/>
      <c r="CL1158" s="113"/>
      <c r="CM1158" s="113"/>
      <c r="CN1158" s="113"/>
      <c r="CO1158" s="113"/>
      <c r="CP1158" s="113"/>
      <c r="CQ1158" s="113"/>
      <c r="CR1158" s="113"/>
      <c r="CS1158" s="113"/>
      <c r="CT1158" s="113"/>
      <c r="CU1158" s="113"/>
      <c r="CV1158" s="113"/>
      <c r="CW1158" s="113"/>
      <c r="CX1158" s="113"/>
      <c r="CY1158" s="113"/>
      <c r="CZ1158" s="113"/>
      <c r="DA1158" s="113"/>
      <c r="DB1158" s="113"/>
      <c r="DC1158" s="113"/>
      <c r="DD1158" s="113"/>
      <c r="DE1158" s="113"/>
      <c r="DF1158" s="113"/>
      <c r="DG1158" s="113"/>
      <c r="DH1158" s="113"/>
      <c r="DI1158" s="113"/>
      <c r="DJ1158" s="113"/>
      <c r="DK1158" s="113"/>
      <c r="DL1158" s="113"/>
      <c r="DM1158" s="113"/>
      <c r="DN1158" s="113"/>
      <c r="DO1158" s="113"/>
      <c r="DP1158" s="113"/>
      <c r="DQ1158" s="113"/>
      <c r="DR1158" s="113"/>
      <c r="DS1158" s="113"/>
      <c r="DT1158" s="113"/>
      <c r="DU1158" s="113"/>
      <c r="DV1158" s="113"/>
      <c r="DW1158" s="113"/>
      <c r="DX1158" s="113"/>
      <c r="DY1158" s="113"/>
      <c r="DZ1158" s="113"/>
      <c r="EA1158" s="113"/>
      <c r="EB1158" s="113"/>
      <c r="EC1158" s="113"/>
      <c r="ED1158" s="113"/>
      <c r="EE1158" s="113"/>
      <c r="EF1158" s="113"/>
      <c r="EG1158" s="113"/>
      <c r="EH1158" s="113"/>
      <c r="EI1158" s="113"/>
      <c r="EJ1158" s="113"/>
      <c r="EK1158" s="113"/>
      <c r="EL1158" s="113"/>
      <c r="EM1158" s="113"/>
      <c r="EN1158" s="113"/>
      <c r="EO1158" s="113"/>
      <c r="EP1158" s="113"/>
      <c r="EQ1158" s="113"/>
      <c r="ER1158" s="113"/>
    </row>
    <row r="1159" spans="1:148">
      <c r="A1159" s="113"/>
      <c r="B1159" s="113"/>
      <c r="S1159" s="113"/>
      <c r="T1159" s="113"/>
      <c r="U1159" s="113"/>
      <c r="V1159" s="113"/>
      <c r="W1159" s="113"/>
      <c r="X1159" s="113"/>
      <c r="Y1159" s="113"/>
      <c r="Z1159" s="113"/>
      <c r="AA1159" s="113"/>
      <c r="AB1159" s="113"/>
      <c r="AC1159" s="113"/>
      <c r="AD1159" s="113"/>
      <c r="AE1159" s="113"/>
      <c r="AF1159" s="113"/>
      <c r="AG1159" s="113"/>
      <c r="AH1159" s="113"/>
      <c r="AI1159" s="113"/>
      <c r="AJ1159" s="113"/>
      <c r="AK1159" s="113"/>
      <c r="AL1159" s="113"/>
      <c r="AM1159" s="113"/>
      <c r="AN1159" s="113"/>
      <c r="AO1159" s="113"/>
      <c r="AP1159" s="113"/>
      <c r="AQ1159" s="113"/>
      <c r="AR1159" s="113"/>
      <c r="AS1159" s="113"/>
      <c r="AT1159" s="113"/>
      <c r="AU1159" s="113"/>
      <c r="AV1159" s="113"/>
      <c r="AW1159" s="113"/>
      <c r="AX1159" s="113"/>
      <c r="AY1159" s="113"/>
      <c r="AZ1159" s="113"/>
      <c r="BA1159" s="113"/>
      <c r="BB1159" s="113"/>
      <c r="BC1159" s="113"/>
      <c r="BD1159" s="113"/>
      <c r="BE1159" s="113"/>
      <c r="BF1159" s="113"/>
      <c r="BG1159" s="113"/>
      <c r="BH1159" s="113"/>
      <c r="BI1159" s="113"/>
      <c r="BJ1159" s="113"/>
      <c r="BK1159" s="113"/>
      <c r="BL1159" s="113"/>
      <c r="BM1159" s="113"/>
      <c r="BN1159" s="113"/>
      <c r="BO1159" s="113"/>
      <c r="BP1159" s="113"/>
      <c r="BQ1159" s="113"/>
      <c r="BR1159" s="113"/>
      <c r="BS1159" s="113"/>
      <c r="BT1159" s="113"/>
      <c r="BU1159" s="113"/>
      <c r="BV1159" s="113"/>
      <c r="BW1159" s="113"/>
      <c r="BX1159" s="113"/>
      <c r="BY1159" s="113"/>
      <c r="BZ1159" s="113"/>
      <c r="CA1159" s="113"/>
      <c r="CB1159" s="113"/>
      <c r="CC1159" s="113"/>
      <c r="CD1159" s="113"/>
      <c r="CE1159" s="113"/>
      <c r="CF1159" s="113"/>
      <c r="CG1159" s="113"/>
      <c r="CH1159" s="113"/>
      <c r="CI1159" s="113"/>
      <c r="CJ1159" s="113"/>
      <c r="CK1159" s="113"/>
      <c r="CL1159" s="113"/>
      <c r="CM1159" s="113"/>
      <c r="CN1159" s="113"/>
      <c r="CO1159" s="113"/>
      <c r="CP1159" s="113"/>
      <c r="CQ1159" s="113"/>
      <c r="CR1159" s="113"/>
      <c r="CS1159" s="113"/>
      <c r="CT1159" s="113"/>
      <c r="CU1159" s="113"/>
      <c r="CV1159" s="113"/>
      <c r="CW1159" s="113"/>
      <c r="CX1159" s="113"/>
      <c r="CY1159" s="113"/>
      <c r="CZ1159" s="113"/>
      <c r="DA1159" s="113"/>
      <c r="DB1159" s="113"/>
      <c r="DC1159" s="113"/>
      <c r="DD1159" s="113"/>
      <c r="DE1159" s="113"/>
      <c r="DF1159" s="113"/>
      <c r="DG1159" s="113"/>
      <c r="DH1159" s="113"/>
      <c r="DI1159" s="113"/>
      <c r="DJ1159" s="113"/>
      <c r="DK1159" s="113"/>
      <c r="DL1159" s="113"/>
      <c r="DM1159" s="113"/>
      <c r="DN1159" s="113"/>
      <c r="DO1159" s="113"/>
      <c r="DP1159" s="113"/>
      <c r="DQ1159" s="113"/>
      <c r="DR1159" s="113"/>
      <c r="DS1159" s="113"/>
      <c r="DT1159" s="113"/>
      <c r="DU1159" s="113"/>
      <c r="DV1159" s="113"/>
      <c r="DW1159" s="113"/>
      <c r="DX1159" s="113"/>
      <c r="DY1159" s="113"/>
      <c r="DZ1159" s="113"/>
      <c r="EA1159" s="113"/>
      <c r="EB1159" s="113"/>
      <c r="EC1159" s="113"/>
      <c r="ED1159" s="113"/>
      <c r="EE1159" s="113"/>
      <c r="EF1159" s="113"/>
      <c r="EG1159" s="113"/>
      <c r="EH1159" s="113"/>
      <c r="EI1159" s="113"/>
      <c r="EJ1159" s="113"/>
      <c r="EK1159" s="113"/>
      <c r="EL1159" s="113"/>
      <c r="EM1159" s="113"/>
      <c r="EN1159" s="113"/>
      <c r="EO1159" s="113"/>
      <c r="EP1159" s="113"/>
      <c r="EQ1159" s="113"/>
      <c r="ER1159" s="113"/>
    </row>
    <row r="1160" spans="1:148">
      <c r="A1160" s="113"/>
      <c r="B1160" s="113"/>
      <c r="S1160" s="113"/>
      <c r="T1160" s="113"/>
      <c r="U1160" s="113"/>
      <c r="V1160" s="113"/>
      <c r="W1160" s="113"/>
      <c r="X1160" s="113"/>
      <c r="Y1160" s="113"/>
      <c r="Z1160" s="113"/>
      <c r="AA1160" s="113"/>
      <c r="AB1160" s="113"/>
      <c r="AC1160" s="113"/>
      <c r="AD1160" s="113"/>
      <c r="AE1160" s="113"/>
      <c r="AF1160" s="113"/>
      <c r="AG1160" s="113"/>
      <c r="AH1160" s="113"/>
      <c r="AI1160" s="113"/>
      <c r="AJ1160" s="113"/>
      <c r="AK1160" s="113"/>
      <c r="AL1160" s="113"/>
      <c r="AM1160" s="113"/>
      <c r="AN1160" s="113"/>
      <c r="AO1160" s="113"/>
      <c r="AP1160" s="113"/>
      <c r="AQ1160" s="113"/>
      <c r="AR1160" s="113"/>
      <c r="AS1160" s="113"/>
      <c r="AT1160" s="113"/>
      <c r="AU1160" s="113"/>
      <c r="AV1160" s="113"/>
      <c r="AW1160" s="113"/>
      <c r="AX1160" s="113"/>
      <c r="AY1160" s="113"/>
      <c r="AZ1160" s="113"/>
      <c r="BA1160" s="113"/>
      <c r="BB1160" s="113"/>
      <c r="BC1160" s="113"/>
      <c r="BD1160" s="113"/>
      <c r="BE1160" s="113"/>
      <c r="BF1160" s="113"/>
      <c r="BG1160" s="113"/>
      <c r="BH1160" s="113"/>
      <c r="BI1160" s="113"/>
      <c r="BJ1160" s="113"/>
      <c r="BK1160" s="113"/>
      <c r="BL1160" s="113"/>
      <c r="BM1160" s="113"/>
      <c r="BN1160" s="113"/>
      <c r="BO1160" s="113"/>
      <c r="BP1160" s="113"/>
      <c r="BQ1160" s="113"/>
      <c r="BR1160" s="113"/>
      <c r="BS1160" s="113"/>
      <c r="BT1160" s="113"/>
      <c r="BU1160" s="113"/>
      <c r="BV1160" s="113"/>
      <c r="BW1160" s="113"/>
      <c r="BX1160" s="113"/>
      <c r="BY1160" s="113"/>
      <c r="BZ1160" s="113"/>
      <c r="CA1160" s="113"/>
      <c r="CB1160" s="113"/>
      <c r="CC1160" s="113"/>
      <c r="CD1160" s="113"/>
      <c r="CE1160" s="113"/>
      <c r="CF1160" s="113"/>
      <c r="CG1160" s="113"/>
      <c r="CH1160" s="113"/>
      <c r="CI1160" s="113"/>
      <c r="CJ1160" s="113"/>
      <c r="CK1160" s="113"/>
      <c r="CL1160" s="113"/>
      <c r="CM1160" s="113"/>
      <c r="CN1160" s="113"/>
      <c r="CO1160" s="113"/>
      <c r="CP1160" s="113"/>
      <c r="CQ1160" s="113"/>
      <c r="CR1160" s="113"/>
      <c r="CS1160" s="113"/>
      <c r="CT1160" s="113"/>
      <c r="CU1160" s="113"/>
      <c r="CV1160" s="113"/>
      <c r="CW1160" s="113"/>
      <c r="CX1160" s="113"/>
      <c r="CY1160" s="113"/>
      <c r="CZ1160" s="113"/>
      <c r="DA1160" s="113"/>
      <c r="DB1160" s="113"/>
      <c r="DC1160" s="113"/>
      <c r="DD1160" s="113"/>
      <c r="DE1160" s="113"/>
      <c r="DF1160" s="113"/>
      <c r="DG1160" s="113"/>
      <c r="DH1160" s="113"/>
      <c r="DI1160" s="113"/>
      <c r="DJ1160" s="113"/>
      <c r="DK1160" s="113"/>
      <c r="DL1160" s="113"/>
      <c r="DM1160" s="113"/>
      <c r="DN1160" s="113"/>
      <c r="DO1160" s="113"/>
      <c r="DP1160" s="113"/>
      <c r="DQ1160" s="113"/>
      <c r="DR1160" s="113"/>
      <c r="DS1160" s="113"/>
      <c r="DT1160" s="113"/>
      <c r="DU1160" s="113"/>
      <c r="DV1160" s="113"/>
      <c r="DW1160" s="113"/>
      <c r="DX1160" s="113"/>
      <c r="DY1160" s="113"/>
      <c r="DZ1160" s="113"/>
      <c r="EA1160" s="113"/>
      <c r="EB1160" s="113"/>
      <c r="EC1160" s="113"/>
      <c r="ED1160" s="113"/>
      <c r="EE1160" s="113"/>
      <c r="EF1160" s="113"/>
      <c r="EG1160" s="113"/>
      <c r="EH1160" s="113"/>
      <c r="EI1160" s="113"/>
      <c r="EJ1160" s="113"/>
      <c r="EK1160" s="113"/>
      <c r="EL1160" s="113"/>
      <c r="EM1160" s="113"/>
      <c r="EN1160" s="113"/>
      <c r="EO1160" s="113"/>
      <c r="EP1160" s="113"/>
      <c r="EQ1160" s="113"/>
      <c r="ER1160" s="113"/>
    </row>
    <row r="1161" spans="1:148">
      <c r="A1161" s="113"/>
      <c r="B1161" s="113"/>
      <c r="S1161" s="113"/>
      <c r="T1161" s="113"/>
      <c r="U1161" s="113"/>
      <c r="V1161" s="113"/>
      <c r="W1161" s="113"/>
      <c r="X1161" s="113"/>
      <c r="Y1161" s="113"/>
      <c r="Z1161" s="113"/>
      <c r="AA1161" s="113"/>
      <c r="AB1161" s="113"/>
      <c r="AC1161" s="113"/>
      <c r="AD1161" s="113"/>
      <c r="AE1161" s="113"/>
      <c r="AF1161" s="113"/>
      <c r="AG1161" s="113"/>
      <c r="AH1161" s="113"/>
      <c r="AI1161" s="113"/>
      <c r="AJ1161" s="113"/>
      <c r="AK1161" s="113"/>
      <c r="AL1161" s="113"/>
      <c r="AM1161" s="113"/>
      <c r="AN1161" s="113"/>
      <c r="AO1161" s="113"/>
      <c r="AP1161" s="113"/>
      <c r="AQ1161" s="113"/>
      <c r="AR1161" s="113"/>
      <c r="AS1161" s="113"/>
      <c r="AT1161" s="113"/>
      <c r="AU1161" s="113"/>
      <c r="AV1161" s="113"/>
      <c r="AW1161" s="113"/>
      <c r="AX1161" s="113"/>
      <c r="AY1161" s="113"/>
      <c r="AZ1161" s="113"/>
      <c r="BA1161" s="113"/>
      <c r="BB1161" s="113"/>
      <c r="BC1161" s="113"/>
      <c r="BD1161" s="113"/>
      <c r="BE1161" s="113"/>
      <c r="BF1161" s="113"/>
      <c r="BG1161" s="113"/>
      <c r="BH1161" s="113"/>
      <c r="BI1161" s="113"/>
      <c r="BJ1161" s="113"/>
      <c r="BK1161" s="113"/>
      <c r="BL1161" s="113"/>
      <c r="BM1161" s="113"/>
      <c r="BN1161" s="113"/>
      <c r="BO1161" s="113"/>
      <c r="BP1161" s="113"/>
      <c r="BQ1161" s="113"/>
      <c r="BR1161" s="113"/>
      <c r="BS1161" s="113"/>
      <c r="BT1161" s="113"/>
      <c r="BU1161" s="113"/>
      <c r="BV1161" s="113"/>
      <c r="BW1161" s="113"/>
      <c r="BX1161" s="113"/>
      <c r="BY1161" s="113"/>
      <c r="BZ1161" s="113"/>
      <c r="CA1161" s="113"/>
      <c r="CB1161" s="113"/>
      <c r="CC1161" s="113"/>
      <c r="CD1161" s="113"/>
      <c r="CE1161" s="113"/>
      <c r="CF1161" s="113"/>
      <c r="CG1161" s="113"/>
      <c r="CH1161" s="113"/>
      <c r="CI1161" s="113"/>
      <c r="CJ1161" s="113"/>
      <c r="CK1161" s="113"/>
      <c r="CL1161" s="113"/>
      <c r="CM1161" s="113"/>
      <c r="CN1161" s="113"/>
      <c r="CO1161" s="113"/>
      <c r="CP1161" s="113"/>
      <c r="CQ1161" s="113"/>
      <c r="CR1161" s="113"/>
      <c r="CS1161" s="113"/>
      <c r="CT1161" s="113"/>
      <c r="CU1161" s="113"/>
      <c r="CV1161" s="113"/>
      <c r="CW1161" s="113"/>
      <c r="CX1161" s="113"/>
      <c r="CY1161" s="113"/>
      <c r="CZ1161" s="113"/>
      <c r="DA1161" s="113"/>
      <c r="DB1161" s="113"/>
      <c r="DC1161" s="113"/>
      <c r="DD1161" s="113"/>
      <c r="DE1161" s="113"/>
      <c r="DF1161" s="113"/>
      <c r="DG1161" s="113"/>
      <c r="DH1161" s="113"/>
      <c r="DI1161" s="113"/>
      <c r="DJ1161" s="113"/>
      <c r="DK1161" s="113"/>
      <c r="DL1161" s="113"/>
      <c r="DM1161" s="113"/>
      <c r="DN1161" s="113"/>
      <c r="DO1161" s="113"/>
      <c r="DP1161" s="113"/>
      <c r="DQ1161" s="113"/>
      <c r="DR1161" s="113"/>
      <c r="DS1161" s="113"/>
      <c r="DT1161" s="113"/>
      <c r="DU1161" s="113"/>
      <c r="DV1161" s="113"/>
      <c r="DW1161" s="113"/>
      <c r="DX1161" s="113"/>
      <c r="DY1161" s="113"/>
      <c r="DZ1161" s="113"/>
      <c r="EA1161" s="113"/>
      <c r="EB1161" s="113"/>
      <c r="EC1161" s="113"/>
      <c r="ED1161" s="113"/>
      <c r="EE1161" s="113"/>
      <c r="EF1161" s="113"/>
      <c r="EG1161" s="113"/>
      <c r="EH1161" s="113"/>
      <c r="EI1161" s="113"/>
      <c r="EJ1161" s="113"/>
      <c r="EK1161" s="113"/>
      <c r="EL1161" s="113"/>
      <c r="EM1161" s="113"/>
      <c r="EN1161" s="113"/>
      <c r="EO1161" s="113"/>
      <c r="EP1161" s="113"/>
      <c r="EQ1161" s="113"/>
      <c r="ER1161" s="113"/>
    </row>
    <row r="1162" spans="1:148">
      <c r="A1162" s="113"/>
      <c r="B1162" s="113"/>
      <c r="S1162" s="113"/>
      <c r="T1162" s="113"/>
      <c r="U1162" s="113"/>
      <c r="V1162" s="113"/>
      <c r="W1162" s="113"/>
      <c r="X1162" s="113"/>
      <c r="Y1162" s="113"/>
      <c r="Z1162" s="113"/>
      <c r="AA1162" s="113"/>
      <c r="AB1162" s="113"/>
      <c r="AC1162" s="113"/>
      <c r="AD1162" s="113"/>
      <c r="AE1162" s="113"/>
      <c r="AF1162" s="113"/>
      <c r="AG1162" s="113"/>
      <c r="AH1162" s="113"/>
      <c r="AI1162" s="113"/>
      <c r="AJ1162" s="113"/>
      <c r="AK1162" s="113"/>
      <c r="AL1162" s="113"/>
      <c r="AM1162" s="113"/>
      <c r="AN1162" s="113"/>
      <c r="AO1162" s="113"/>
      <c r="AP1162" s="113"/>
      <c r="AQ1162" s="113"/>
      <c r="AR1162" s="113"/>
      <c r="AS1162" s="113"/>
      <c r="AT1162" s="113"/>
      <c r="AU1162" s="113"/>
      <c r="AV1162" s="113"/>
      <c r="AW1162" s="113"/>
      <c r="AX1162" s="113"/>
      <c r="AY1162" s="113"/>
      <c r="AZ1162" s="113"/>
      <c r="BA1162" s="113"/>
      <c r="BB1162" s="113"/>
      <c r="BC1162" s="113"/>
      <c r="BD1162" s="113"/>
      <c r="BE1162" s="113"/>
      <c r="BF1162" s="113"/>
      <c r="BG1162" s="113"/>
      <c r="BH1162" s="113"/>
      <c r="BI1162" s="113"/>
      <c r="BJ1162" s="113"/>
      <c r="BK1162" s="113"/>
      <c r="BL1162" s="113"/>
      <c r="BM1162" s="113"/>
      <c r="BN1162" s="113"/>
      <c r="BO1162" s="113"/>
      <c r="BP1162" s="113"/>
      <c r="BQ1162" s="113"/>
      <c r="BR1162" s="113"/>
      <c r="BS1162" s="113"/>
      <c r="BT1162" s="113"/>
      <c r="BU1162" s="113"/>
      <c r="BV1162" s="113"/>
      <c r="BW1162" s="113"/>
      <c r="BX1162" s="113"/>
      <c r="BY1162" s="113"/>
      <c r="BZ1162" s="113"/>
      <c r="CA1162" s="113"/>
      <c r="CB1162" s="113"/>
      <c r="CC1162" s="113"/>
      <c r="CD1162" s="113"/>
      <c r="CE1162" s="113"/>
      <c r="CF1162" s="113"/>
      <c r="CG1162" s="113"/>
      <c r="CH1162" s="113"/>
      <c r="CI1162" s="113"/>
      <c r="CJ1162" s="113"/>
      <c r="CK1162" s="113"/>
      <c r="CL1162" s="113"/>
      <c r="CM1162" s="113"/>
      <c r="CN1162" s="113"/>
      <c r="CO1162" s="113"/>
      <c r="CP1162" s="113"/>
      <c r="CQ1162" s="113"/>
      <c r="CR1162" s="113"/>
      <c r="CS1162" s="113"/>
      <c r="CT1162" s="113"/>
      <c r="CU1162" s="113"/>
      <c r="CV1162" s="113"/>
      <c r="CW1162" s="113"/>
      <c r="CX1162" s="113"/>
      <c r="CY1162" s="113"/>
      <c r="CZ1162" s="113"/>
      <c r="DA1162" s="113"/>
      <c r="DB1162" s="113"/>
      <c r="DC1162" s="113"/>
      <c r="DD1162" s="113"/>
      <c r="DE1162" s="113"/>
      <c r="DF1162" s="113"/>
      <c r="DG1162" s="113"/>
      <c r="DH1162" s="113"/>
      <c r="DI1162" s="113"/>
      <c r="DJ1162" s="113"/>
      <c r="DK1162" s="113"/>
      <c r="DL1162" s="113"/>
      <c r="DM1162" s="113"/>
      <c r="DN1162" s="113"/>
      <c r="DO1162" s="113"/>
      <c r="DP1162" s="113"/>
      <c r="DQ1162" s="113"/>
      <c r="DR1162" s="113"/>
      <c r="DS1162" s="113"/>
      <c r="DT1162" s="113"/>
      <c r="DU1162" s="113"/>
      <c r="DV1162" s="113"/>
      <c r="DW1162" s="113"/>
      <c r="DX1162" s="113"/>
      <c r="DY1162" s="113"/>
      <c r="DZ1162" s="113"/>
      <c r="EA1162" s="113"/>
      <c r="EB1162" s="113"/>
      <c r="EC1162" s="113"/>
      <c r="ED1162" s="113"/>
      <c r="EE1162" s="113"/>
      <c r="EF1162" s="113"/>
      <c r="EG1162" s="113"/>
      <c r="EH1162" s="113"/>
      <c r="EI1162" s="113"/>
      <c r="EJ1162" s="113"/>
      <c r="EK1162" s="113"/>
      <c r="EL1162" s="113"/>
      <c r="EM1162" s="113"/>
      <c r="EN1162" s="113"/>
      <c r="EO1162" s="113"/>
      <c r="EP1162" s="113"/>
      <c r="EQ1162" s="113"/>
      <c r="ER1162" s="113"/>
    </row>
    <row r="1163" spans="1:148">
      <c r="A1163" s="113"/>
      <c r="B1163" s="113"/>
      <c r="S1163" s="113"/>
      <c r="T1163" s="113"/>
      <c r="U1163" s="113"/>
      <c r="V1163" s="113"/>
      <c r="W1163" s="113"/>
      <c r="X1163" s="113"/>
      <c r="Y1163" s="113"/>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3"/>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113"/>
      <c r="BR1163" s="113"/>
      <c r="BS1163" s="113"/>
      <c r="BT1163" s="113"/>
      <c r="BU1163" s="113"/>
      <c r="BV1163" s="113"/>
      <c r="BW1163" s="113"/>
      <c r="BX1163" s="113"/>
      <c r="BY1163" s="113"/>
      <c r="BZ1163" s="113"/>
      <c r="CA1163" s="113"/>
      <c r="CB1163" s="113"/>
      <c r="CC1163" s="113"/>
      <c r="CD1163" s="113"/>
      <c r="CE1163" s="113"/>
      <c r="CF1163" s="113"/>
      <c r="CG1163" s="113"/>
      <c r="CH1163" s="113"/>
      <c r="CI1163" s="113"/>
      <c r="CJ1163" s="113"/>
      <c r="CK1163" s="113"/>
      <c r="CL1163" s="113"/>
      <c r="CM1163" s="113"/>
      <c r="CN1163" s="113"/>
      <c r="CO1163" s="113"/>
      <c r="CP1163" s="113"/>
      <c r="CQ1163" s="113"/>
      <c r="CR1163" s="113"/>
      <c r="CS1163" s="113"/>
      <c r="CT1163" s="113"/>
      <c r="CU1163" s="113"/>
      <c r="CV1163" s="113"/>
      <c r="CW1163" s="113"/>
      <c r="CX1163" s="113"/>
      <c r="CY1163" s="113"/>
      <c r="CZ1163" s="113"/>
      <c r="DA1163" s="113"/>
      <c r="DB1163" s="113"/>
      <c r="DC1163" s="113"/>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3"/>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row>
    <row r="1164" spans="1:148">
      <c r="A1164" s="113"/>
      <c r="B1164" s="113"/>
      <c r="S1164" s="113"/>
      <c r="T1164" s="113"/>
      <c r="U1164" s="113"/>
      <c r="V1164" s="113"/>
      <c r="W1164" s="113"/>
      <c r="X1164" s="113"/>
      <c r="Y1164" s="113"/>
      <c r="Z1164" s="113"/>
      <c r="AA1164" s="113"/>
      <c r="AB1164" s="113"/>
      <c r="AC1164" s="113"/>
      <c r="AD1164" s="113"/>
      <c r="AE1164" s="113"/>
      <c r="AF1164" s="113"/>
      <c r="AG1164" s="113"/>
      <c r="AH1164" s="113"/>
      <c r="AI1164" s="113"/>
      <c r="AJ1164" s="113"/>
      <c r="AK1164" s="113"/>
      <c r="AL1164" s="113"/>
      <c r="AM1164" s="113"/>
      <c r="AN1164" s="113"/>
      <c r="AO1164" s="113"/>
      <c r="AP1164" s="113"/>
      <c r="AQ1164" s="113"/>
      <c r="AR1164" s="113"/>
      <c r="AS1164" s="113"/>
      <c r="AT1164" s="113"/>
      <c r="AU1164" s="113"/>
      <c r="AV1164" s="113"/>
      <c r="AW1164" s="113"/>
      <c r="AX1164" s="113"/>
      <c r="AY1164" s="113"/>
      <c r="AZ1164" s="113"/>
      <c r="BA1164" s="113"/>
      <c r="BB1164" s="113"/>
      <c r="BC1164" s="113"/>
      <c r="BD1164" s="113"/>
      <c r="BE1164" s="113"/>
      <c r="BF1164" s="113"/>
      <c r="BG1164" s="113"/>
      <c r="BH1164" s="113"/>
      <c r="BI1164" s="113"/>
      <c r="BJ1164" s="113"/>
      <c r="BK1164" s="113"/>
      <c r="BL1164" s="113"/>
      <c r="BM1164" s="113"/>
      <c r="BN1164" s="113"/>
      <c r="BO1164" s="113"/>
      <c r="BP1164" s="113"/>
      <c r="BQ1164" s="113"/>
      <c r="BR1164" s="113"/>
      <c r="BS1164" s="113"/>
      <c r="BT1164" s="113"/>
      <c r="BU1164" s="113"/>
      <c r="BV1164" s="113"/>
      <c r="BW1164" s="113"/>
      <c r="BX1164" s="113"/>
      <c r="BY1164" s="113"/>
      <c r="BZ1164" s="113"/>
      <c r="CA1164" s="113"/>
      <c r="CB1164" s="113"/>
      <c r="CC1164" s="113"/>
      <c r="CD1164" s="113"/>
      <c r="CE1164" s="113"/>
      <c r="CF1164" s="113"/>
      <c r="CG1164" s="113"/>
      <c r="CH1164" s="113"/>
      <c r="CI1164" s="113"/>
      <c r="CJ1164" s="113"/>
      <c r="CK1164" s="113"/>
      <c r="CL1164" s="113"/>
      <c r="CM1164" s="113"/>
      <c r="CN1164" s="113"/>
      <c r="CO1164" s="113"/>
      <c r="CP1164" s="113"/>
      <c r="CQ1164" s="113"/>
      <c r="CR1164" s="113"/>
      <c r="CS1164" s="113"/>
      <c r="CT1164" s="113"/>
      <c r="CU1164" s="113"/>
      <c r="CV1164" s="113"/>
      <c r="CW1164" s="113"/>
      <c r="CX1164" s="113"/>
      <c r="CY1164" s="113"/>
      <c r="CZ1164" s="113"/>
      <c r="DA1164" s="113"/>
      <c r="DB1164" s="113"/>
      <c r="DC1164" s="113"/>
      <c r="DD1164" s="113"/>
      <c r="DE1164" s="113"/>
      <c r="DF1164" s="113"/>
      <c r="DG1164" s="113"/>
      <c r="DH1164" s="113"/>
      <c r="DI1164" s="113"/>
      <c r="DJ1164" s="113"/>
      <c r="DK1164" s="113"/>
      <c r="DL1164" s="113"/>
      <c r="DM1164" s="113"/>
      <c r="DN1164" s="113"/>
      <c r="DO1164" s="113"/>
      <c r="DP1164" s="113"/>
      <c r="DQ1164" s="113"/>
      <c r="DR1164" s="113"/>
      <c r="DS1164" s="113"/>
      <c r="DT1164" s="113"/>
      <c r="DU1164" s="113"/>
      <c r="DV1164" s="113"/>
      <c r="DW1164" s="113"/>
      <c r="DX1164" s="113"/>
      <c r="DY1164" s="113"/>
      <c r="DZ1164" s="113"/>
      <c r="EA1164" s="113"/>
      <c r="EB1164" s="113"/>
      <c r="EC1164" s="113"/>
      <c r="ED1164" s="113"/>
      <c r="EE1164" s="113"/>
      <c r="EF1164" s="113"/>
      <c r="EG1164" s="113"/>
      <c r="EH1164" s="113"/>
      <c r="EI1164" s="113"/>
      <c r="EJ1164" s="113"/>
      <c r="EK1164" s="113"/>
      <c r="EL1164" s="113"/>
      <c r="EM1164" s="113"/>
      <c r="EN1164" s="113"/>
      <c r="EO1164" s="113"/>
      <c r="EP1164" s="113"/>
      <c r="EQ1164" s="113"/>
      <c r="ER1164" s="113"/>
    </row>
    <row r="1165" spans="1:148">
      <c r="A1165" s="113"/>
      <c r="B1165" s="113"/>
      <c r="S1165" s="113"/>
      <c r="T1165" s="113"/>
      <c r="U1165" s="113"/>
      <c r="V1165" s="113"/>
      <c r="W1165" s="113"/>
      <c r="X1165" s="113"/>
      <c r="Y1165" s="113"/>
      <c r="Z1165" s="113"/>
      <c r="AA1165" s="113"/>
      <c r="AB1165" s="113"/>
      <c r="AC1165" s="113"/>
      <c r="AD1165" s="113"/>
      <c r="AE1165" s="113"/>
      <c r="AF1165" s="113"/>
      <c r="AG1165" s="113"/>
      <c r="AH1165" s="113"/>
      <c r="AI1165" s="113"/>
      <c r="AJ1165" s="113"/>
      <c r="AK1165" s="113"/>
      <c r="AL1165" s="113"/>
      <c r="AM1165" s="113"/>
      <c r="AN1165" s="113"/>
      <c r="AO1165" s="113"/>
      <c r="AP1165" s="113"/>
      <c r="AQ1165" s="113"/>
      <c r="AR1165" s="113"/>
      <c r="AS1165" s="113"/>
      <c r="AT1165" s="113"/>
      <c r="AU1165" s="113"/>
      <c r="AV1165" s="113"/>
      <c r="AW1165" s="113"/>
      <c r="AX1165" s="113"/>
      <c r="AY1165" s="113"/>
      <c r="AZ1165" s="113"/>
      <c r="BA1165" s="113"/>
      <c r="BB1165" s="113"/>
      <c r="BC1165" s="113"/>
      <c r="BD1165" s="113"/>
      <c r="BE1165" s="113"/>
      <c r="BF1165" s="113"/>
      <c r="BG1165" s="113"/>
      <c r="BH1165" s="113"/>
      <c r="BI1165" s="113"/>
      <c r="BJ1165" s="113"/>
      <c r="BK1165" s="113"/>
      <c r="BL1165" s="113"/>
      <c r="BM1165" s="113"/>
      <c r="BN1165" s="113"/>
      <c r="BO1165" s="113"/>
      <c r="BP1165" s="113"/>
      <c r="BQ1165" s="113"/>
      <c r="BR1165" s="113"/>
      <c r="BS1165" s="113"/>
      <c r="BT1165" s="113"/>
      <c r="BU1165" s="113"/>
      <c r="BV1165" s="113"/>
      <c r="BW1165" s="113"/>
      <c r="BX1165" s="113"/>
      <c r="BY1165" s="113"/>
      <c r="BZ1165" s="113"/>
      <c r="CA1165" s="113"/>
      <c r="CB1165" s="113"/>
      <c r="CC1165" s="113"/>
      <c r="CD1165" s="113"/>
      <c r="CE1165" s="113"/>
      <c r="CF1165" s="113"/>
      <c r="CG1165" s="113"/>
      <c r="CH1165" s="113"/>
      <c r="CI1165" s="113"/>
      <c r="CJ1165" s="113"/>
      <c r="CK1165" s="113"/>
      <c r="CL1165" s="113"/>
      <c r="CM1165" s="113"/>
      <c r="CN1165" s="113"/>
      <c r="CO1165" s="113"/>
      <c r="CP1165" s="113"/>
      <c r="CQ1165" s="113"/>
      <c r="CR1165" s="113"/>
      <c r="CS1165" s="113"/>
      <c r="CT1165" s="113"/>
      <c r="CU1165" s="113"/>
      <c r="CV1165" s="113"/>
      <c r="CW1165" s="113"/>
      <c r="CX1165" s="113"/>
      <c r="CY1165" s="113"/>
      <c r="CZ1165" s="113"/>
      <c r="DA1165" s="113"/>
      <c r="DB1165" s="113"/>
      <c r="DC1165" s="113"/>
      <c r="DD1165" s="113"/>
      <c r="DE1165" s="113"/>
      <c r="DF1165" s="113"/>
      <c r="DG1165" s="113"/>
      <c r="DH1165" s="113"/>
      <c r="DI1165" s="113"/>
      <c r="DJ1165" s="113"/>
      <c r="DK1165" s="113"/>
      <c r="DL1165" s="113"/>
      <c r="DM1165" s="113"/>
      <c r="DN1165" s="113"/>
      <c r="DO1165" s="113"/>
      <c r="DP1165" s="113"/>
      <c r="DQ1165" s="113"/>
      <c r="DR1165" s="113"/>
      <c r="DS1165" s="113"/>
      <c r="DT1165" s="113"/>
      <c r="DU1165" s="113"/>
      <c r="DV1165" s="113"/>
      <c r="DW1165" s="113"/>
      <c r="DX1165" s="113"/>
      <c r="DY1165" s="113"/>
      <c r="DZ1165" s="113"/>
      <c r="EA1165" s="113"/>
      <c r="EB1165" s="113"/>
      <c r="EC1165" s="113"/>
      <c r="ED1165" s="113"/>
      <c r="EE1165" s="113"/>
      <c r="EF1165" s="113"/>
      <c r="EG1165" s="113"/>
      <c r="EH1165" s="113"/>
      <c r="EI1165" s="113"/>
      <c r="EJ1165" s="113"/>
      <c r="EK1165" s="113"/>
      <c r="EL1165" s="113"/>
      <c r="EM1165" s="113"/>
      <c r="EN1165" s="113"/>
      <c r="EO1165" s="113"/>
      <c r="EP1165" s="113"/>
      <c r="EQ1165" s="113"/>
      <c r="ER1165" s="113"/>
    </row>
    <row r="1166" spans="1:148">
      <c r="A1166" s="113"/>
      <c r="B1166" s="113"/>
      <c r="S1166" s="113"/>
      <c r="T1166" s="113"/>
      <c r="U1166" s="113"/>
      <c r="V1166" s="113"/>
      <c r="W1166" s="113"/>
      <c r="X1166" s="113"/>
      <c r="Y1166" s="113"/>
      <c r="Z1166" s="113"/>
      <c r="AA1166" s="113"/>
      <c r="AB1166" s="113"/>
      <c r="AC1166" s="113"/>
      <c r="AD1166" s="113"/>
      <c r="AE1166" s="113"/>
      <c r="AF1166" s="113"/>
      <c r="AG1166" s="113"/>
      <c r="AH1166" s="113"/>
      <c r="AI1166" s="113"/>
      <c r="AJ1166" s="113"/>
      <c r="AK1166" s="113"/>
      <c r="AL1166" s="113"/>
      <c r="AM1166" s="113"/>
      <c r="AN1166" s="113"/>
      <c r="AO1166" s="113"/>
      <c r="AP1166" s="113"/>
      <c r="AQ1166" s="113"/>
      <c r="AR1166" s="113"/>
      <c r="AS1166" s="113"/>
      <c r="AT1166" s="113"/>
      <c r="AU1166" s="113"/>
      <c r="AV1166" s="113"/>
      <c r="AW1166" s="113"/>
      <c r="AX1166" s="113"/>
      <c r="AY1166" s="113"/>
      <c r="AZ1166" s="113"/>
      <c r="BA1166" s="113"/>
      <c r="BB1166" s="113"/>
      <c r="BC1166" s="113"/>
      <c r="BD1166" s="113"/>
      <c r="BE1166" s="113"/>
      <c r="BF1166" s="113"/>
      <c r="BG1166" s="113"/>
      <c r="BH1166" s="113"/>
      <c r="BI1166" s="113"/>
      <c r="BJ1166" s="113"/>
      <c r="BK1166" s="113"/>
      <c r="BL1166" s="113"/>
      <c r="BM1166" s="113"/>
      <c r="BN1166" s="113"/>
      <c r="BO1166" s="113"/>
      <c r="BP1166" s="113"/>
      <c r="BQ1166" s="113"/>
      <c r="BR1166" s="113"/>
      <c r="BS1166" s="113"/>
      <c r="BT1166" s="113"/>
      <c r="BU1166" s="113"/>
      <c r="BV1166" s="113"/>
      <c r="BW1166" s="113"/>
      <c r="BX1166" s="113"/>
      <c r="BY1166" s="113"/>
      <c r="BZ1166" s="113"/>
      <c r="CA1166" s="113"/>
      <c r="CB1166" s="113"/>
      <c r="CC1166" s="113"/>
      <c r="CD1166" s="113"/>
      <c r="CE1166" s="113"/>
      <c r="CF1166" s="113"/>
      <c r="CG1166" s="113"/>
      <c r="CH1166" s="113"/>
      <c r="CI1166" s="113"/>
      <c r="CJ1166" s="113"/>
      <c r="CK1166" s="113"/>
      <c r="CL1166" s="113"/>
      <c r="CM1166" s="113"/>
      <c r="CN1166" s="113"/>
      <c r="CO1166" s="113"/>
      <c r="CP1166" s="113"/>
      <c r="CQ1166" s="113"/>
      <c r="CR1166" s="113"/>
      <c r="CS1166" s="113"/>
      <c r="CT1166" s="113"/>
      <c r="CU1166" s="113"/>
      <c r="CV1166" s="113"/>
      <c r="CW1166" s="113"/>
      <c r="CX1166" s="113"/>
      <c r="CY1166" s="113"/>
      <c r="CZ1166" s="113"/>
      <c r="DA1166" s="113"/>
      <c r="DB1166" s="113"/>
      <c r="DC1166" s="113"/>
      <c r="DD1166" s="113"/>
      <c r="DE1166" s="113"/>
      <c r="DF1166" s="113"/>
      <c r="DG1166" s="113"/>
      <c r="DH1166" s="113"/>
      <c r="DI1166" s="113"/>
      <c r="DJ1166" s="113"/>
      <c r="DK1166" s="113"/>
      <c r="DL1166" s="113"/>
      <c r="DM1166" s="113"/>
      <c r="DN1166" s="113"/>
      <c r="DO1166" s="113"/>
      <c r="DP1166" s="113"/>
      <c r="DQ1166" s="113"/>
      <c r="DR1166" s="113"/>
      <c r="DS1166" s="113"/>
      <c r="DT1166" s="113"/>
      <c r="DU1166" s="113"/>
      <c r="DV1166" s="113"/>
      <c r="DW1166" s="113"/>
      <c r="DX1166" s="113"/>
      <c r="DY1166" s="113"/>
      <c r="DZ1166" s="113"/>
      <c r="EA1166" s="113"/>
      <c r="EB1166" s="113"/>
      <c r="EC1166" s="113"/>
      <c r="ED1166" s="113"/>
      <c r="EE1166" s="113"/>
      <c r="EF1166" s="113"/>
      <c r="EG1166" s="113"/>
      <c r="EH1166" s="113"/>
      <c r="EI1166" s="113"/>
      <c r="EJ1166" s="113"/>
      <c r="EK1166" s="113"/>
      <c r="EL1166" s="113"/>
      <c r="EM1166" s="113"/>
      <c r="EN1166" s="113"/>
      <c r="EO1166" s="113"/>
      <c r="EP1166" s="113"/>
      <c r="EQ1166" s="113"/>
      <c r="ER1166" s="113"/>
    </row>
    <row r="1167" spans="1:148">
      <c r="A1167" s="113"/>
      <c r="B1167" s="113"/>
      <c r="S1167" s="113"/>
      <c r="T1167" s="113"/>
      <c r="U1167" s="113"/>
      <c r="V1167" s="113"/>
      <c r="W1167" s="113"/>
      <c r="X1167" s="113"/>
      <c r="Y1167" s="113"/>
      <c r="Z1167" s="113"/>
      <c r="AA1167" s="113"/>
      <c r="AB1167" s="113"/>
      <c r="AC1167" s="113"/>
      <c r="AD1167" s="113"/>
      <c r="AE1167" s="113"/>
      <c r="AF1167" s="113"/>
      <c r="AG1167" s="113"/>
      <c r="AH1167" s="113"/>
      <c r="AI1167" s="113"/>
      <c r="AJ1167" s="113"/>
      <c r="AK1167" s="113"/>
      <c r="AL1167" s="113"/>
      <c r="AM1167" s="113"/>
      <c r="AN1167" s="113"/>
      <c r="AO1167" s="113"/>
      <c r="AP1167" s="113"/>
      <c r="AQ1167" s="113"/>
      <c r="AR1167" s="113"/>
      <c r="AS1167" s="113"/>
      <c r="AT1167" s="113"/>
      <c r="AU1167" s="113"/>
      <c r="AV1167" s="113"/>
      <c r="AW1167" s="113"/>
      <c r="AX1167" s="113"/>
      <c r="AY1167" s="113"/>
      <c r="AZ1167" s="113"/>
      <c r="BA1167" s="113"/>
      <c r="BB1167" s="113"/>
      <c r="BC1167" s="113"/>
      <c r="BD1167" s="113"/>
      <c r="BE1167" s="113"/>
      <c r="BF1167" s="113"/>
      <c r="BG1167" s="113"/>
      <c r="BH1167" s="113"/>
      <c r="BI1167" s="113"/>
      <c r="BJ1167" s="113"/>
      <c r="BK1167" s="113"/>
      <c r="BL1167" s="113"/>
      <c r="BM1167" s="113"/>
      <c r="BN1167" s="113"/>
      <c r="BO1167" s="113"/>
      <c r="BP1167" s="113"/>
      <c r="BQ1167" s="113"/>
      <c r="BR1167" s="113"/>
      <c r="BS1167" s="113"/>
      <c r="BT1167" s="113"/>
      <c r="BU1167" s="113"/>
      <c r="BV1167" s="113"/>
      <c r="BW1167" s="113"/>
      <c r="BX1167" s="113"/>
      <c r="BY1167" s="113"/>
      <c r="BZ1167" s="113"/>
      <c r="CA1167" s="113"/>
      <c r="CB1167" s="113"/>
      <c r="CC1167" s="113"/>
      <c r="CD1167" s="113"/>
      <c r="CE1167" s="113"/>
      <c r="CF1167" s="113"/>
      <c r="CG1167" s="113"/>
      <c r="CH1167" s="113"/>
      <c r="CI1167" s="113"/>
      <c r="CJ1167" s="113"/>
      <c r="CK1167" s="113"/>
      <c r="CL1167" s="113"/>
      <c r="CM1167" s="113"/>
      <c r="CN1167" s="113"/>
      <c r="CO1167" s="113"/>
      <c r="CP1167" s="113"/>
      <c r="CQ1167" s="113"/>
      <c r="CR1167" s="113"/>
      <c r="CS1167" s="113"/>
      <c r="CT1167" s="113"/>
      <c r="CU1167" s="113"/>
      <c r="CV1167" s="113"/>
      <c r="CW1167" s="113"/>
      <c r="CX1167" s="113"/>
      <c r="CY1167" s="113"/>
      <c r="CZ1167" s="113"/>
      <c r="DA1167" s="113"/>
      <c r="DB1167" s="113"/>
      <c r="DC1167" s="113"/>
      <c r="DD1167" s="113"/>
      <c r="DE1167" s="113"/>
      <c r="DF1167" s="113"/>
      <c r="DG1167" s="113"/>
      <c r="DH1167" s="113"/>
      <c r="DI1167" s="113"/>
      <c r="DJ1167" s="113"/>
      <c r="DK1167" s="113"/>
      <c r="DL1167" s="113"/>
      <c r="DM1167" s="113"/>
      <c r="DN1167" s="113"/>
      <c r="DO1167" s="113"/>
      <c r="DP1167" s="113"/>
      <c r="DQ1167" s="113"/>
      <c r="DR1167" s="113"/>
      <c r="DS1167" s="113"/>
      <c r="DT1167" s="113"/>
      <c r="DU1167" s="113"/>
      <c r="DV1167" s="113"/>
      <c r="DW1167" s="113"/>
      <c r="DX1167" s="113"/>
      <c r="DY1167" s="113"/>
      <c r="DZ1167" s="113"/>
      <c r="EA1167" s="113"/>
      <c r="EB1167" s="113"/>
      <c r="EC1167" s="113"/>
      <c r="ED1167" s="113"/>
      <c r="EE1167" s="113"/>
      <c r="EF1167" s="113"/>
      <c r="EG1167" s="113"/>
      <c r="EH1167" s="113"/>
      <c r="EI1167" s="113"/>
      <c r="EJ1167" s="113"/>
      <c r="EK1167" s="113"/>
      <c r="EL1167" s="113"/>
      <c r="EM1167" s="113"/>
      <c r="EN1167" s="113"/>
      <c r="EO1167" s="113"/>
      <c r="EP1167" s="113"/>
      <c r="EQ1167" s="113"/>
      <c r="ER1167" s="113"/>
    </row>
    <row r="1168" spans="1:148">
      <c r="A1168" s="113"/>
      <c r="B1168" s="113"/>
      <c r="S1168" s="113"/>
      <c r="T1168" s="113"/>
      <c r="U1168" s="113"/>
      <c r="V1168" s="113"/>
      <c r="W1168" s="113"/>
      <c r="X1168" s="113"/>
      <c r="Y1168" s="113"/>
      <c r="Z1168" s="113"/>
      <c r="AA1168" s="113"/>
      <c r="AB1168" s="113"/>
      <c r="AC1168" s="113"/>
      <c r="AD1168" s="113"/>
      <c r="AE1168" s="113"/>
      <c r="AF1168" s="113"/>
      <c r="AG1168" s="113"/>
      <c r="AH1168" s="113"/>
      <c r="AI1168" s="113"/>
      <c r="AJ1168" s="113"/>
      <c r="AK1168" s="113"/>
      <c r="AL1168" s="113"/>
      <c r="AM1168" s="113"/>
      <c r="AN1168" s="113"/>
      <c r="AO1168" s="113"/>
      <c r="AP1168" s="113"/>
      <c r="AQ1168" s="113"/>
      <c r="AR1168" s="113"/>
      <c r="AS1168" s="113"/>
      <c r="AT1168" s="113"/>
      <c r="AU1168" s="113"/>
      <c r="AV1168" s="113"/>
      <c r="AW1168" s="113"/>
      <c r="AX1168" s="113"/>
      <c r="AY1168" s="113"/>
      <c r="AZ1168" s="113"/>
      <c r="BA1168" s="113"/>
      <c r="BB1168" s="113"/>
      <c r="BC1168" s="113"/>
      <c r="BD1168" s="113"/>
      <c r="BE1168" s="113"/>
      <c r="BF1168" s="113"/>
      <c r="BG1168" s="113"/>
      <c r="BH1168" s="113"/>
      <c r="BI1168" s="113"/>
      <c r="BJ1168" s="113"/>
      <c r="BK1168" s="113"/>
      <c r="BL1168" s="113"/>
      <c r="BM1168" s="113"/>
      <c r="BN1168" s="113"/>
      <c r="BO1168" s="113"/>
      <c r="BP1168" s="113"/>
      <c r="BQ1168" s="113"/>
      <c r="BR1168" s="113"/>
      <c r="BS1168" s="113"/>
      <c r="BT1168" s="113"/>
      <c r="BU1168" s="113"/>
      <c r="BV1168" s="113"/>
      <c r="BW1168" s="113"/>
      <c r="BX1168" s="113"/>
      <c r="BY1168" s="113"/>
      <c r="BZ1168" s="113"/>
      <c r="CA1168" s="113"/>
      <c r="CB1168" s="113"/>
      <c r="CC1168" s="113"/>
      <c r="CD1168" s="113"/>
      <c r="CE1168" s="113"/>
      <c r="CF1168" s="113"/>
      <c r="CG1168" s="113"/>
      <c r="CH1168" s="113"/>
      <c r="CI1168" s="113"/>
      <c r="CJ1168" s="113"/>
      <c r="CK1168" s="113"/>
      <c r="CL1168" s="113"/>
      <c r="CM1168" s="113"/>
      <c r="CN1168" s="113"/>
      <c r="CO1168" s="113"/>
      <c r="CP1168" s="113"/>
      <c r="CQ1168" s="113"/>
      <c r="CR1168" s="113"/>
      <c r="CS1168" s="113"/>
      <c r="CT1168" s="113"/>
      <c r="CU1168" s="113"/>
      <c r="CV1168" s="113"/>
      <c r="CW1168" s="113"/>
      <c r="CX1168" s="113"/>
      <c r="CY1168" s="113"/>
      <c r="CZ1168" s="113"/>
      <c r="DA1168" s="113"/>
      <c r="DB1168" s="113"/>
      <c r="DC1168" s="113"/>
      <c r="DD1168" s="113"/>
      <c r="DE1168" s="113"/>
      <c r="DF1168" s="113"/>
      <c r="DG1168" s="113"/>
      <c r="DH1168" s="113"/>
      <c r="DI1168" s="113"/>
      <c r="DJ1168" s="113"/>
      <c r="DK1168" s="113"/>
      <c r="DL1168" s="113"/>
      <c r="DM1168" s="113"/>
      <c r="DN1168" s="113"/>
      <c r="DO1168" s="113"/>
      <c r="DP1168" s="113"/>
      <c r="DQ1168" s="113"/>
      <c r="DR1168" s="113"/>
      <c r="DS1168" s="113"/>
      <c r="DT1168" s="113"/>
      <c r="DU1168" s="113"/>
      <c r="DV1168" s="113"/>
      <c r="DW1168" s="113"/>
      <c r="DX1168" s="113"/>
      <c r="DY1168" s="113"/>
      <c r="DZ1168" s="113"/>
      <c r="EA1168" s="113"/>
      <c r="EB1168" s="113"/>
      <c r="EC1168" s="113"/>
      <c r="ED1168" s="113"/>
      <c r="EE1168" s="113"/>
      <c r="EF1168" s="113"/>
      <c r="EG1168" s="113"/>
      <c r="EH1168" s="113"/>
      <c r="EI1168" s="113"/>
      <c r="EJ1168" s="113"/>
      <c r="EK1168" s="113"/>
      <c r="EL1168" s="113"/>
      <c r="EM1168" s="113"/>
      <c r="EN1168" s="113"/>
      <c r="EO1168" s="113"/>
      <c r="EP1168" s="113"/>
      <c r="EQ1168" s="113"/>
      <c r="ER1168" s="113"/>
    </row>
    <row r="1169" spans="1:148">
      <c r="A1169" s="113"/>
      <c r="B1169" s="113"/>
      <c r="S1169" s="113"/>
      <c r="T1169" s="113"/>
      <c r="U1169" s="113"/>
      <c r="V1169" s="113"/>
      <c r="W1169" s="113"/>
      <c r="X1169" s="113"/>
      <c r="Y1169" s="113"/>
      <c r="Z1169" s="113"/>
      <c r="AA1169" s="113"/>
      <c r="AB1169" s="113"/>
      <c r="AC1169" s="113"/>
      <c r="AD1169" s="113"/>
      <c r="AE1169" s="113"/>
      <c r="AF1169" s="113"/>
      <c r="AG1169" s="113"/>
      <c r="AH1169" s="113"/>
      <c r="AI1169" s="113"/>
      <c r="AJ1169" s="113"/>
      <c r="AK1169" s="113"/>
      <c r="AL1169" s="113"/>
      <c r="AM1169" s="113"/>
      <c r="AN1169" s="113"/>
      <c r="AO1169" s="113"/>
      <c r="AP1169" s="113"/>
      <c r="AQ1169" s="113"/>
      <c r="AR1169" s="113"/>
      <c r="AS1169" s="113"/>
      <c r="AT1169" s="113"/>
      <c r="AU1169" s="113"/>
      <c r="AV1169" s="113"/>
      <c r="AW1169" s="113"/>
      <c r="AX1169" s="113"/>
      <c r="AY1169" s="113"/>
      <c r="AZ1169" s="113"/>
      <c r="BA1169" s="113"/>
      <c r="BB1169" s="113"/>
      <c r="BC1169" s="113"/>
      <c r="BD1169" s="113"/>
      <c r="BE1169" s="113"/>
      <c r="BF1169" s="113"/>
      <c r="BG1169" s="113"/>
      <c r="BH1169" s="113"/>
      <c r="BI1169" s="113"/>
      <c r="BJ1169" s="113"/>
      <c r="BK1169" s="113"/>
      <c r="BL1169" s="113"/>
      <c r="BM1169" s="113"/>
      <c r="BN1169" s="113"/>
      <c r="BO1169" s="113"/>
      <c r="BP1169" s="113"/>
      <c r="BQ1169" s="113"/>
      <c r="BR1169" s="113"/>
      <c r="BS1169" s="113"/>
      <c r="BT1169" s="113"/>
      <c r="BU1169" s="113"/>
      <c r="BV1169" s="113"/>
      <c r="BW1169" s="113"/>
      <c r="BX1169" s="113"/>
      <c r="BY1169" s="113"/>
      <c r="BZ1169" s="113"/>
      <c r="CA1169" s="113"/>
      <c r="CB1169" s="113"/>
      <c r="CC1169" s="113"/>
      <c r="CD1169" s="113"/>
      <c r="CE1169" s="113"/>
      <c r="CF1169" s="113"/>
      <c r="CG1169" s="113"/>
      <c r="CH1169" s="113"/>
      <c r="CI1169" s="113"/>
      <c r="CJ1169" s="113"/>
      <c r="CK1169" s="113"/>
      <c r="CL1169" s="113"/>
      <c r="CM1169" s="113"/>
      <c r="CN1169" s="113"/>
      <c r="CO1169" s="113"/>
      <c r="CP1169" s="113"/>
      <c r="CQ1169" s="113"/>
      <c r="CR1169" s="113"/>
      <c r="CS1169" s="113"/>
      <c r="CT1169" s="113"/>
      <c r="CU1169" s="113"/>
      <c r="CV1169" s="113"/>
      <c r="CW1169" s="113"/>
      <c r="CX1169" s="113"/>
      <c r="CY1169" s="113"/>
      <c r="CZ1169" s="113"/>
      <c r="DA1169" s="113"/>
      <c r="DB1169" s="113"/>
      <c r="DC1169" s="113"/>
      <c r="DD1169" s="113"/>
      <c r="DE1169" s="113"/>
      <c r="DF1169" s="113"/>
      <c r="DG1169" s="113"/>
      <c r="DH1169" s="113"/>
      <c r="DI1169" s="113"/>
      <c r="DJ1169" s="113"/>
      <c r="DK1169" s="113"/>
      <c r="DL1169" s="113"/>
      <c r="DM1169" s="113"/>
      <c r="DN1169" s="113"/>
      <c r="DO1169" s="113"/>
      <c r="DP1169" s="113"/>
      <c r="DQ1169" s="113"/>
      <c r="DR1169" s="113"/>
      <c r="DS1169" s="113"/>
      <c r="DT1169" s="113"/>
      <c r="DU1169" s="113"/>
      <c r="DV1169" s="113"/>
      <c r="DW1169" s="113"/>
      <c r="DX1169" s="113"/>
      <c r="DY1169" s="113"/>
      <c r="DZ1169" s="113"/>
      <c r="EA1169" s="113"/>
      <c r="EB1169" s="113"/>
      <c r="EC1169" s="113"/>
      <c r="ED1169" s="113"/>
      <c r="EE1169" s="113"/>
      <c r="EF1169" s="113"/>
      <c r="EG1169" s="113"/>
      <c r="EH1169" s="113"/>
      <c r="EI1169" s="113"/>
      <c r="EJ1169" s="113"/>
      <c r="EK1169" s="113"/>
      <c r="EL1169" s="113"/>
      <c r="EM1169" s="113"/>
      <c r="EN1169" s="113"/>
      <c r="EO1169" s="113"/>
      <c r="EP1169" s="113"/>
      <c r="EQ1169" s="113"/>
      <c r="ER1169" s="113"/>
    </row>
    <row r="1170" spans="1:148">
      <c r="A1170" s="113"/>
      <c r="B1170" s="113"/>
      <c r="S1170" s="113"/>
      <c r="T1170" s="113"/>
      <c r="U1170" s="113"/>
      <c r="V1170" s="113"/>
      <c r="W1170" s="113"/>
      <c r="X1170" s="113"/>
      <c r="Y1170" s="113"/>
      <c r="Z1170" s="113"/>
      <c r="AA1170" s="113"/>
      <c r="AB1170" s="113"/>
      <c r="AC1170" s="113"/>
      <c r="AD1170" s="113"/>
      <c r="AE1170" s="113"/>
      <c r="AF1170" s="113"/>
      <c r="AG1170" s="113"/>
      <c r="AH1170" s="113"/>
      <c r="AI1170" s="113"/>
      <c r="AJ1170" s="113"/>
      <c r="AK1170" s="113"/>
      <c r="AL1170" s="113"/>
      <c r="AM1170" s="113"/>
      <c r="AN1170" s="113"/>
      <c r="AO1170" s="113"/>
      <c r="AP1170" s="113"/>
      <c r="AQ1170" s="113"/>
      <c r="AR1170" s="113"/>
      <c r="AS1170" s="113"/>
      <c r="AT1170" s="113"/>
      <c r="AU1170" s="113"/>
      <c r="AV1170" s="113"/>
      <c r="AW1170" s="113"/>
      <c r="AX1170" s="113"/>
      <c r="AY1170" s="113"/>
      <c r="AZ1170" s="113"/>
      <c r="BA1170" s="113"/>
      <c r="BB1170" s="113"/>
      <c r="BC1170" s="113"/>
      <c r="BD1170" s="113"/>
      <c r="BE1170" s="113"/>
      <c r="BF1170" s="113"/>
      <c r="BG1170" s="113"/>
      <c r="BH1170" s="113"/>
      <c r="BI1170" s="113"/>
      <c r="BJ1170" s="113"/>
      <c r="BK1170" s="113"/>
      <c r="BL1170" s="113"/>
      <c r="BM1170" s="113"/>
      <c r="BN1170" s="113"/>
      <c r="BO1170" s="113"/>
      <c r="BP1170" s="113"/>
      <c r="BQ1170" s="113"/>
      <c r="BR1170" s="113"/>
      <c r="BS1170" s="113"/>
      <c r="BT1170" s="113"/>
      <c r="BU1170" s="113"/>
      <c r="BV1170" s="113"/>
      <c r="BW1170" s="113"/>
      <c r="BX1170" s="113"/>
      <c r="BY1170" s="113"/>
      <c r="BZ1170" s="113"/>
      <c r="CA1170" s="113"/>
      <c r="CB1170" s="113"/>
      <c r="CC1170" s="113"/>
      <c r="CD1170" s="113"/>
      <c r="CE1170" s="113"/>
      <c r="CF1170" s="113"/>
      <c r="CG1170" s="113"/>
      <c r="CH1170" s="113"/>
      <c r="CI1170" s="113"/>
      <c r="CJ1170" s="113"/>
      <c r="CK1170" s="113"/>
      <c r="CL1170" s="113"/>
      <c r="CM1170" s="113"/>
      <c r="CN1170" s="113"/>
      <c r="CO1170" s="113"/>
      <c r="CP1170" s="113"/>
      <c r="CQ1170" s="113"/>
      <c r="CR1170" s="113"/>
      <c r="CS1170" s="113"/>
      <c r="CT1170" s="113"/>
      <c r="CU1170" s="113"/>
      <c r="CV1170" s="113"/>
      <c r="CW1170" s="113"/>
      <c r="CX1170" s="113"/>
      <c r="CY1170" s="113"/>
      <c r="CZ1170" s="113"/>
      <c r="DA1170" s="113"/>
      <c r="DB1170" s="113"/>
      <c r="DC1170" s="113"/>
      <c r="DD1170" s="113"/>
      <c r="DE1170" s="113"/>
      <c r="DF1170" s="113"/>
      <c r="DG1170" s="113"/>
      <c r="DH1170" s="113"/>
      <c r="DI1170" s="113"/>
      <c r="DJ1170" s="113"/>
      <c r="DK1170" s="113"/>
      <c r="DL1170" s="113"/>
      <c r="DM1170" s="113"/>
      <c r="DN1170" s="113"/>
      <c r="DO1170" s="113"/>
      <c r="DP1170" s="113"/>
      <c r="DQ1170" s="113"/>
      <c r="DR1170" s="113"/>
      <c r="DS1170" s="113"/>
      <c r="DT1170" s="113"/>
      <c r="DU1170" s="113"/>
      <c r="DV1170" s="113"/>
      <c r="DW1170" s="113"/>
      <c r="DX1170" s="113"/>
      <c r="DY1170" s="113"/>
      <c r="DZ1170" s="113"/>
      <c r="EA1170" s="113"/>
      <c r="EB1170" s="113"/>
      <c r="EC1170" s="113"/>
      <c r="ED1170" s="113"/>
      <c r="EE1170" s="113"/>
      <c r="EF1170" s="113"/>
      <c r="EG1170" s="113"/>
      <c r="EH1170" s="113"/>
      <c r="EI1170" s="113"/>
      <c r="EJ1170" s="113"/>
      <c r="EK1170" s="113"/>
      <c r="EL1170" s="113"/>
      <c r="EM1170" s="113"/>
      <c r="EN1170" s="113"/>
      <c r="EO1170" s="113"/>
      <c r="EP1170" s="113"/>
      <c r="EQ1170" s="113"/>
      <c r="ER1170" s="113"/>
    </row>
    <row r="1171" spans="1:148">
      <c r="A1171" s="113"/>
      <c r="B1171" s="113"/>
      <c r="S1171" s="113"/>
      <c r="T1171" s="113"/>
      <c r="U1171" s="113"/>
      <c r="V1171" s="113"/>
      <c r="W1171" s="113"/>
      <c r="X1171" s="113"/>
      <c r="Y1171" s="113"/>
      <c r="Z1171" s="113"/>
      <c r="AA1171" s="113"/>
      <c r="AB1171" s="113"/>
      <c r="AC1171" s="113"/>
      <c r="AD1171" s="113"/>
      <c r="AE1171" s="113"/>
      <c r="AF1171" s="113"/>
      <c r="AG1171" s="113"/>
      <c r="AH1171" s="113"/>
      <c r="AI1171" s="113"/>
      <c r="AJ1171" s="113"/>
      <c r="AK1171" s="113"/>
      <c r="AL1171" s="113"/>
      <c r="AM1171" s="113"/>
      <c r="AN1171" s="113"/>
      <c r="AO1171" s="113"/>
      <c r="AP1171" s="113"/>
      <c r="AQ1171" s="113"/>
      <c r="AR1171" s="113"/>
      <c r="AS1171" s="113"/>
      <c r="AT1171" s="113"/>
      <c r="AU1171" s="113"/>
      <c r="AV1171" s="113"/>
      <c r="AW1171" s="113"/>
      <c r="AX1171" s="113"/>
      <c r="AY1171" s="113"/>
      <c r="AZ1171" s="113"/>
      <c r="BA1171" s="113"/>
      <c r="BB1171" s="113"/>
      <c r="BC1171" s="113"/>
      <c r="BD1171" s="113"/>
      <c r="BE1171" s="113"/>
      <c r="BF1171" s="113"/>
      <c r="BG1171" s="113"/>
      <c r="BH1171" s="113"/>
      <c r="BI1171" s="113"/>
      <c r="BJ1171" s="113"/>
      <c r="BK1171" s="113"/>
      <c r="BL1171" s="113"/>
      <c r="BM1171" s="113"/>
      <c r="BN1171" s="113"/>
      <c r="BO1171" s="113"/>
      <c r="BP1171" s="113"/>
      <c r="BQ1171" s="113"/>
      <c r="BR1171" s="113"/>
      <c r="BS1171" s="113"/>
      <c r="BT1171" s="113"/>
      <c r="BU1171" s="113"/>
      <c r="BV1171" s="113"/>
      <c r="BW1171" s="113"/>
      <c r="BX1171" s="113"/>
      <c r="BY1171" s="113"/>
      <c r="BZ1171" s="113"/>
      <c r="CA1171" s="113"/>
      <c r="CB1171" s="113"/>
      <c r="CC1171" s="113"/>
      <c r="CD1171" s="113"/>
      <c r="CE1171" s="113"/>
      <c r="CF1171" s="113"/>
      <c r="CG1171" s="113"/>
      <c r="CH1171" s="113"/>
      <c r="CI1171" s="113"/>
      <c r="CJ1171" s="113"/>
      <c r="CK1171" s="113"/>
      <c r="CL1171" s="113"/>
      <c r="CM1171" s="113"/>
      <c r="CN1171" s="113"/>
      <c r="CO1171" s="113"/>
      <c r="CP1171" s="113"/>
      <c r="CQ1171" s="113"/>
      <c r="CR1171" s="113"/>
      <c r="CS1171" s="113"/>
      <c r="CT1171" s="113"/>
      <c r="CU1171" s="113"/>
      <c r="CV1171" s="113"/>
      <c r="CW1171" s="113"/>
      <c r="CX1171" s="113"/>
      <c r="CY1171" s="113"/>
      <c r="CZ1171" s="113"/>
      <c r="DA1171" s="113"/>
      <c r="DB1171" s="113"/>
      <c r="DC1171" s="113"/>
      <c r="DD1171" s="113"/>
      <c r="DE1171" s="113"/>
      <c r="DF1171" s="113"/>
      <c r="DG1171" s="113"/>
      <c r="DH1171" s="113"/>
      <c r="DI1171" s="113"/>
      <c r="DJ1171" s="113"/>
      <c r="DK1171" s="113"/>
      <c r="DL1171" s="113"/>
      <c r="DM1171" s="113"/>
      <c r="DN1171" s="113"/>
      <c r="DO1171" s="113"/>
      <c r="DP1171" s="113"/>
      <c r="DQ1171" s="113"/>
      <c r="DR1171" s="113"/>
      <c r="DS1171" s="113"/>
      <c r="DT1171" s="113"/>
      <c r="DU1171" s="113"/>
      <c r="DV1171" s="113"/>
      <c r="DW1171" s="113"/>
      <c r="DX1171" s="113"/>
      <c r="DY1171" s="113"/>
      <c r="DZ1171" s="113"/>
      <c r="EA1171" s="113"/>
      <c r="EB1171" s="113"/>
      <c r="EC1171" s="113"/>
      <c r="ED1171" s="113"/>
      <c r="EE1171" s="113"/>
      <c r="EF1171" s="113"/>
      <c r="EG1171" s="113"/>
      <c r="EH1171" s="113"/>
      <c r="EI1171" s="113"/>
      <c r="EJ1171" s="113"/>
      <c r="EK1171" s="113"/>
      <c r="EL1171" s="113"/>
      <c r="EM1171" s="113"/>
      <c r="EN1171" s="113"/>
      <c r="EO1171" s="113"/>
      <c r="EP1171" s="113"/>
      <c r="EQ1171" s="113"/>
      <c r="ER1171" s="113"/>
    </row>
    <row r="1172" spans="1:148">
      <c r="A1172" s="113"/>
      <c r="B1172" s="113"/>
      <c r="S1172" s="113"/>
      <c r="T1172" s="113"/>
      <c r="U1172" s="113"/>
      <c r="V1172" s="113"/>
      <c r="W1172" s="113"/>
      <c r="X1172" s="113"/>
      <c r="Y1172" s="113"/>
      <c r="Z1172" s="113"/>
      <c r="AA1172" s="113"/>
      <c r="AB1172" s="113"/>
      <c r="AC1172" s="113"/>
      <c r="AD1172" s="113"/>
      <c r="AE1172" s="113"/>
      <c r="AF1172" s="113"/>
      <c r="AG1172" s="113"/>
      <c r="AH1172" s="113"/>
      <c r="AI1172" s="113"/>
      <c r="AJ1172" s="113"/>
      <c r="AK1172" s="113"/>
      <c r="AL1172" s="113"/>
      <c r="AM1172" s="113"/>
      <c r="AN1172" s="113"/>
      <c r="AO1172" s="113"/>
      <c r="AP1172" s="113"/>
      <c r="AQ1172" s="113"/>
      <c r="AR1172" s="113"/>
      <c r="AS1172" s="113"/>
      <c r="AT1172" s="113"/>
      <c r="AU1172" s="113"/>
      <c r="AV1172" s="113"/>
      <c r="AW1172" s="113"/>
      <c r="AX1172" s="113"/>
      <c r="AY1172" s="113"/>
      <c r="AZ1172" s="113"/>
      <c r="BA1172" s="113"/>
      <c r="BB1172" s="113"/>
      <c r="BC1172" s="113"/>
      <c r="BD1172" s="113"/>
      <c r="BE1172" s="113"/>
      <c r="BF1172" s="113"/>
      <c r="BG1172" s="113"/>
      <c r="BH1172" s="113"/>
      <c r="BI1172" s="113"/>
      <c r="BJ1172" s="113"/>
      <c r="BK1172" s="113"/>
      <c r="BL1172" s="113"/>
      <c r="BM1172" s="113"/>
      <c r="BN1172" s="113"/>
      <c r="BO1172" s="113"/>
      <c r="BP1172" s="113"/>
      <c r="BQ1172" s="113"/>
      <c r="BR1172" s="113"/>
      <c r="BS1172" s="113"/>
      <c r="BT1172" s="113"/>
      <c r="BU1172" s="113"/>
      <c r="BV1172" s="113"/>
      <c r="BW1172" s="113"/>
      <c r="BX1172" s="113"/>
      <c r="BY1172" s="113"/>
      <c r="BZ1172" s="113"/>
      <c r="CA1172" s="113"/>
      <c r="CB1172" s="113"/>
      <c r="CC1172" s="113"/>
      <c r="CD1172" s="113"/>
      <c r="CE1172" s="113"/>
      <c r="CF1172" s="113"/>
      <c r="CG1172" s="113"/>
      <c r="CH1172" s="113"/>
      <c r="CI1172" s="113"/>
      <c r="CJ1172" s="113"/>
      <c r="CK1172" s="113"/>
      <c r="CL1172" s="113"/>
      <c r="CM1172" s="113"/>
      <c r="CN1172" s="113"/>
      <c r="CO1172" s="113"/>
      <c r="CP1172" s="113"/>
      <c r="CQ1172" s="113"/>
      <c r="CR1172" s="113"/>
      <c r="CS1172" s="113"/>
      <c r="CT1172" s="113"/>
      <c r="CU1172" s="113"/>
      <c r="CV1172" s="113"/>
      <c r="CW1172" s="113"/>
      <c r="CX1172" s="113"/>
      <c r="CY1172" s="113"/>
      <c r="CZ1172" s="113"/>
      <c r="DA1172" s="113"/>
      <c r="DB1172" s="113"/>
      <c r="DC1172" s="113"/>
      <c r="DD1172" s="113"/>
      <c r="DE1172" s="113"/>
      <c r="DF1172" s="113"/>
      <c r="DG1172" s="113"/>
      <c r="DH1172" s="113"/>
      <c r="DI1172" s="113"/>
      <c r="DJ1172" s="113"/>
      <c r="DK1172" s="113"/>
      <c r="DL1172" s="113"/>
      <c r="DM1172" s="113"/>
      <c r="DN1172" s="113"/>
      <c r="DO1172" s="113"/>
      <c r="DP1172" s="113"/>
      <c r="DQ1172" s="113"/>
      <c r="DR1172" s="113"/>
      <c r="DS1172" s="113"/>
      <c r="DT1172" s="113"/>
      <c r="DU1172" s="113"/>
      <c r="DV1172" s="113"/>
      <c r="DW1172" s="113"/>
      <c r="DX1172" s="113"/>
      <c r="DY1172" s="113"/>
      <c r="DZ1172" s="113"/>
      <c r="EA1172" s="113"/>
      <c r="EB1172" s="113"/>
      <c r="EC1172" s="113"/>
      <c r="ED1172" s="113"/>
      <c r="EE1172" s="113"/>
      <c r="EF1172" s="113"/>
      <c r="EG1172" s="113"/>
      <c r="EH1172" s="113"/>
      <c r="EI1172" s="113"/>
      <c r="EJ1172" s="113"/>
      <c r="EK1172" s="113"/>
      <c r="EL1172" s="113"/>
      <c r="EM1172" s="113"/>
      <c r="EN1172" s="113"/>
      <c r="EO1172" s="113"/>
      <c r="EP1172" s="113"/>
      <c r="EQ1172" s="113"/>
      <c r="ER1172" s="113"/>
    </row>
    <row r="1173" spans="1:148">
      <c r="A1173" s="113"/>
      <c r="B1173" s="113"/>
      <c r="S1173" s="113"/>
      <c r="T1173" s="113"/>
      <c r="U1173" s="113"/>
      <c r="V1173" s="113"/>
      <c r="W1173" s="113"/>
      <c r="X1173" s="113"/>
      <c r="Y1173" s="113"/>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3"/>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113"/>
      <c r="BR1173" s="113"/>
      <c r="BS1173" s="113"/>
      <c r="BT1173" s="113"/>
      <c r="BU1173" s="113"/>
      <c r="BV1173" s="113"/>
      <c r="BW1173" s="113"/>
      <c r="BX1173" s="113"/>
      <c r="BY1173" s="113"/>
      <c r="BZ1173" s="113"/>
      <c r="CA1173" s="113"/>
      <c r="CB1173" s="113"/>
      <c r="CC1173" s="113"/>
      <c r="CD1173" s="113"/>
      <c r="CE1173" s="113"/>
      <c r="CF1173" s="113"/>
      <c r="CG1173" s="113"/>
      <c r="CH1173" s="113"/>
      <c r="CI1173" s="113"/>
      <c r="CJ1173" s="113"/>
      <c r="CK1173" s="113"/>
      <c r="CL1173" s="113"/>
      <c r="CM1173" s="113"/>
      <c r="CN1173" s="113"/>
      <c r="CO1173" s="113"/>
      <c r="CP1173" s="113"/>
      <c r="CQ1173" s="113"/>
      <c r="CR1173" s="113"/>
      <c r="CS1173" s="113"/>
      <c r="CT1173" s="113"/>
      <c r="CU1173" s="113"/>
      <c r="CV1173" s="113"/>
      <c r="CW1173" s="113"/>
      <c r="CX1173" s="113"/>
      <c r="CY1173" s="113"/>
      <c r="CZ1173" s="113"/>
      <c r="DA1173" s="113"/>
      <c r="DB1173" s="113"/>
      <c r="DC1173" s="113"/>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3"/>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row>
    <row r="1174" spans="1:148">
      <c r="A1174" s="113"/>
      <c r="B1174" s="113"/>
      <c r="S1174" s="113"/>
      <c r="T1174" s="113"/>
      <c r="U1174" s="113"/>
      <c r="V1174" s="113"/>
      <c r="W1174" s="113"/>
      <c r="X1174" s="113"/>
      <c r="Y1174" s="113"/>
      <c r="Z1174" s="113"/>
      <c r="AA1174" s="113"/>
      <c r="AB1174" s="113"/>
      <c r="AC1174" s="113"/>
      <c r="AD1174" s="113"/>
      <c r="AE1174" s="113"/>
      <c r="AF1174" s="113"/>
      <c r="AG1174" s="113"/>
      <c r="AH1174" s="113"/>
      <c r="AI1174" s="113"/>
      <c r="AJ1174" s="113"/>
      <c r="AK1174" s="113"/>
      <c r="AL1174" s="113"/>
      <c r="AM1174" s="113"/>
      <c r="AN1174" s="113"/>
      <c r="AO1174" s="113"/>
      <c r="AP1174" s="113"/>
      <c r="AQ1174" s="113"/>
      <c r="AR1174" s="113"/>
      <c r="AS1174" s="113"/>
      <c r="AT1174" s="113"/>
      <c r="AU1174" s="113"/>
      <c r="AV1174" s="113"/>
      <c r="AW1174" s="113"/>
      <c r="AX1174" s="113"/>
      <c r="AY1174" s="113"/>
      <c r="AZ1174" s="113"/>
      <c r="BA1174" s="113"/>
      <c r="BB1174" s="113"/>
      <c r="BC1174" s="113"/>
      <c r="BD1174" s="113"/>
      <c r="BE1174" s="113"/>
      <c r="BF1174" s="113"/>
      <c r="BG1174" s="113"/>
      <c r="BH1174" s="113"/>
      <c r="BI1174" s="113"/>
      <c r="BJ1174" s="113"/>
      <c r="BK1174" s="113"/>
      <c r="BL1174" s="113"/>
      <c r="BM1174" s="113"/>
      <c r="BN1174" s="113"/>
      <c r="BO1174" s="113"/>
      <c r="BP1174" s="113"/>
      <c r="BQ1174" s="113"/>
      <c r="BR1174" s="113"/>
      <c r="BS1174" s="113"/>
      <c r="BT1174" s="113"/>
      <c r="BU1174" s="113"/>
      <c r="BV1174" s="113"/>
      <c r="BW1174" s="113"/>
      <c r="BX1174" s="113"/>
      <c r="BY1174" s="113"/>
      <c r="BZ1174" s="113"/>
      <c r="CA1174" s="113"/>
      <c r="CB1174" s="113"/>
      <c r="CC1174" s="113"/>
      <c r="CD1174" s="113"/>
      <c r="CE1174" s="113"/>
      <c r="CF1174" s="113"/>
      <c r="CG1174" s="113"/>
      <c r="CH1174" s="113"/>
      <c r="CI1174" s="113"/>
      <c r="CJ1174" s="113"/>
      <c r="CK1174" s="113"/>
      <c r="CL1174" s="113"/>
      <c r="CM1174" s="113"/>
      <c r="CN1174" s="113"/>
      <c r="CO1174" s="113"/>
      <c r="CP1174" s="113"/>
      <c r="CQ1174" s="113"/>
      <c r="CR1174" s="113"/>
      <c r="CS1174" s="113"/>
      <c r="CT1174" s="113"/>
      <c r="CU1174" s="113"/>
      <c r="CV1174" s="113"/>
      <c r="CW1174" s="113"/>
      <c r="CX1174" s="113"/>
      <c r="CY1174" s="113"/>
      <c r="CZ1174" s="113"/>
      <c r="DA1174" s="113"/>
      <c r="DB1174" s="113"/>
      <c r="DC1174" s="113"/>
      <c r="DD1174" s="113"/>
      <c r="DE1174" s="113"/>
      <c r="DF1174" s="113"/>
      <c r="DG1174" s="113"/>
      <c r="DH1174" s="113"/>
      <c r="DI1174" s="113"/>
      <c r="DJ1174" s="113"/>
      <c r="DK1174" s="113"/>
      <c r="DL1174" s="113"/>
      <c r="DM1174" s="113"/>
      <c r="DN1174" s="113"/>
      <c r="DO1174" s="113"/>
      <c r="DP1174" s="113"/>
      <c r="DQ1174" s="113"/>
      <c r="DR1174" s="113"/>
      <c r="DS1174" s="113"/>
      <c r="DT1174" s="113"/>
      <c r="DU1174" s="113"/>
      <c r="DV1174" s="113"/>
      <c r="DW1174" s="113"/>
      <c r="DX1174" s="113"/>
      <c r="DY1174" s="113"/>
      <c r="DZ1174" s="113"/>
      <c r="EA1174" s="113"/>
      <c r="EB1174" s="113"/>
      <c r="EC1174" s="113"/>
      <c r="ED1174" s="113"/>
      <c r="EE1174" s="113"/>
      <c r="EF1174" s="113"/>
      <c r="EG1174" s="113"/>
      <c r="EH1174" s="113"/>
      <c r="EI1174" s="113"/>
      <c r="EJ1174" s="113"/>
      <c r="EK1174" s="113"/>
      <c r="EL1174" s="113"/>
      <c r="EM1174" s="113"/>
      <c r="EN1174" s="113"/>
      <c r="EO1174" s="113"/>
      <c r="EP1174" s="113"/>
      <c r="EQ1174" s="113"/>
      <c r="ER1174" s="113"/>
    </row>
    <row r="1175" spans="1:148">
      <c r="A1175" s="113"/>
      <c r="B1175" s="113"/>
      <c r="S1175" s="113"/>
      <c r="T1175" s="113"/>
      <c r="U1175" s="113"/>
      <c r="V1175" s="113"/>
      <c r="W1175" s="113"/>
      <c r="X1175" s="113"/>
      <c r="Y1175" s="113"/>
      <c r="Z1175" s="113"/>
      <c r="AA1175" s="113"/>
      <c r="AB1175" s="113"/>
      <c r="AC1175" s="113"/>
      <c r="AD1175" s="113"/>
      <c r="AE1175" s="113"/>
      <c r="AF1175" s="113"/>
      <c r="AG1175" s="113"/>
      <c r="AH1175" s="113"/>
      <c r="AI1175" s="113"/>
      <c r="AJ1175" s="113"/>
      <c r="AK1175" s="113"/>
      <c r="AL1175" s="113"/>
      <c r="AM1175" s="113"/>
      <c r="AN1175" s="113"/>
      <c r="AO1175" s="113"/>
      <c r="AP1175" s="113"/>
      <c r="AQ1175" s="113"/>
      <c r="AR1175" s="113"/>
      <c r="AS1175" s="113"/>
      <c r="AT1175" s="113"/>
      <c r="AU1175" s="113"/>
      <c r="AV1175" s="113"/>
      <c r="AW1175" s="113"/>
      <c r="AX1175" s="113"/>
      <c r="AY1175" s="113"/>
      <c r="AZ1175" s="113"/>
      <c r="BA1175" s="113"/>
      <c r="BB1175" s="113"/>
      <c r="BC1175" s="113"/>
      <c r="BD1175" s="113"/>
      <c r="BE1175" s="113"/>
      <c r="BF1175" s="113"/>
      <c r="BG1175" s="113"/>
      <c r="BH1175" s="113"/>
      <c r="BI1175" s="113"/>
      <c r="BJ1175" s="113"/>
      <c r="BK1175" s="113"/>
      <c r="BL1175" s="113"/>
      <c r="BM1175" s="113"/>
      <c r="BN1175" s="113"/>
      <c r="BO1175" s="113"/>
      <c r="BP1175" s="113"/>
      <c r="BQ1175" s="113"/>
      <c r="BR1175" s="113"/>
      <c r="BS1175" s="113"/>
      <c r="BT1175" s="113"/>
      <c r="BU1175" s="113"/>
      <c r="BV1175" s="113"/>
      <c r="BW1175" s="113"/>
      <c r="BX1175" s="113"/>
      <c r="BY1175" s="113"/>
      <c r="BZ1175" s="113"/>
      <c r="CA1175" s="113"/>
      <c r="CB1175" s="113"/>
      <c r="CC1175" s="113"/>
      <c r="CD1175" s="113"/>
      <c r="CE1175" s="113"/>
      <c r="CF1175" s="113"/>
      <c r="CG1175" s="113"/>
      <c r="CH1175" s="113"/>
      <c r="CI1175" s="113"/>
      <c r="CJ1175" s="113"/>
      <c r="CK1175" s="113"/>
      <c r="CL1175" s="113"/>
      <c r="CM1175" s="113"/>
      <c r="CN1175" s="113"/>
      <c r="CO1175" s="113"/>
      <c r="CP1175" s="113"/>
      <c r="CQ1175" s="113"/>
      <c r="CR1175" s="113"/>
      <c r="CS1175" s="113"/>
      <c r="CT1175" s="113"/>
      <c r="CU1175" s="113"/>
      <c r="CV1175" s="113"/>
      <c r="CW1175" s="113"/>
      <c r="CX1175" s="113"/>
      <c r="CY1175" s="113"/>
      <c r="CZ1175" s="113"/>
      <c r="DA1175" s="113"/>
      <c r="DB1175" s="113"/>
      <c r="DC1175" s="113"/>
      <c r="DD1175" s="113"/>
      <c r="DE1175" s="113"/>
      <c r="DF1175" s="113"/>
      <c r="DG1175" s="113"/>
      <c r="DH1175" s="113"/>
      <c r="DI1175" s="113"/>
      <c r="DJ1175" s="113"/>
      <c r="DK1175" s="113"/>
      <c r="DL1175" s="113"/>
      <c r="DM1175" s="113"/>
      <c r="DN1175" s="113"/>
      <c r="DO1175" s="113"/>
      <c r="DP1175" s="113"/>
      <c r="DQ1175" s="113"/>
      <c r="DR1175" s="113"/>
      <c r="DS1175" s="113"/>
      <c r="DT1175" s="113"/>
      <c r="DU1175" s="113"/>
      <c r="DV1175" s="113"/>
      <c r="DW1175" s="113"/>
      <c r="DX1175" s="113"/>
      <c r="DY1175" s="113"/>
      <c r="DZ1175" s="113"/>
      <c r="EA1175" s="113"/>
      <c r="EB1175" s="113"/>
      <c r="EC1175" s="113"/>
      <c r="ED1175" s="113"/>
      <c r="EE1175" s="113"/>
      <c r="EF1175" s="113"/>
      <c r="EG1175" s="113"/>
      <c r="EH1175" s="113"/>
      <c r="EI1175" s="113"/>
      <c r="EJ1175" s="113"/>
      <c r="EK1175" s="113"/>
      <c r="EL1175" s="113"/>
      <c r="EM1175" s="113"/>
      <c r="EN1175" s="113"/>
      <c r="EO1175" s="113"/>
      <c r="EP1175" s="113"/>
      <c r="EQ1175" s="113"/>
      <c r="ER1175" s="113"/>
    </row>
    <row r="1176" spans="1:148">
      <c r="A1176" s="113"/>
      <c r="B1176" s="113"/>
      <c r="S1176" s="113"/>
      <c r="T1176" s="113"/>
      <c r="U1176" s="113"/>
      <c r="V1176" s="113"/>
      <c r="W1176" s="113"/>
      <c r="X1176" s="113"/>
      <c r="Y1176" s="113"/>
      <c r="Z1176" s="113"/>
      <c r="AA1176" s="113"/>
      <c r="AB1176" s="113"/>
      <c r="AC1176" s="113"/>
      <c r="AD1176" s="113"/>
      <c r="AE1176" s="113"/>
      <c r="AF1176" s="113"/>
      <c r="AG1176" s="113"/>
      <c r="AH1176" s="113"/>
      <c r="AI1176" s="113"/>
      <c r="AJ1176" s="113"/>
      <c r="AK1176" s="113"/>
      <c r="AL1176" s="113"/>
      <c r="AM1176" s="113"/>
      <c r="AN1176" s="113"/>
      <c r="AO1176" s="113"/>
      <c r="AP1176" s="113"/>
      <c r="AQ1176" s="113"/>
      <c r="AR1176" s="113"/>
      <c r="AS1176" s="113"/>
      <c r="AT1176" s="113"/>
      <c r="AU1176" s="113"/>
      <c r="AV1176" s="113"/>
      <c r="AW1176" s="113"/>
      <c r="AX1176" s="113"/>
      <c r="AY1176" s="113"/>
      <c r="AZ1176" s="113"/>
      <c r="BA1176" s="113"/>
      <c r="BB1176" s="113"/>
      <c r="BC1176" s="113"/>
      <c r="BD1176" s="113"/>
      <c r="BE1176" s="113"/>
      <c r="BF1176" s="113"/>
      <c r="BG1176" s="113"/>
      <c r="BH1176" s="113"/>
      <c r="BI1176" s="113"/>
      <c r="BJ1176" s="113"/>
      <c r="BK1176" s="113"/>
      <c r="BL1176" s="113"/>
      <c r="BM1176" s="113"/>
      <c r="BN1176" s="113"/>
      <c r="BO1176" s="113"/>
      <c r="BP1176" s="113"/>
      <c r="BQ1176" s="113"/>
      <c r="BR1176" s="113"/>
      <c r="BS1176" s="113"/>
      <c r="BT1176" s="113"/>
      <c r="BU1176" s="113"/>
      <c r="BV1176" s="113"/>
      <c r="BW1176" s="113"/>
      <c r="BX1176" s="113"/>
      <c r="BY1176" s="113"/>
      <c r="BZ1176" s="113"/>
      <c r="CA1176" s="113"/>
      <c r="CB1176" s="113"/>
      <c r="CC1176" s="113"/>
      <c r="CD1176" s="113"/>
      <c r="CE1176" s="113"/>
      <c r="CF1176" s="113"/>
      <c r="CG1176" s="113"/>
      <c r="CH1176" s="113"/>
      <c r="CI1176" s="113"/>
      <c r="CJ1176" s="113"/>
      <c r="CK1176" s="113"/>
      <c r="CL1176" s="113"/>
      <c r="CM1176" s="113"/>
      <c r="CN1176" s="113"/>
      <c r="CO1176" s="113"/>
      <c r="CP1176" s="113"/>
      <c r="CQ1176" s="113"/>
      <c r="CR1176" s="113"/>
      <c r="CS1176" s="113"/>
      <c r="CT1176" s="113"/>
      <c r="CU1176" s="113"/>
      <c r="CV1176" s="113"/>
      <c r="CW1176" s="113"/>
      <c r="CX1176" s="113"/>
      <c r="CY1176" s="113"/>
      <c r="CZ1176" s="113"/>
      <c r="DA1176" s="113"/>
      <c r="DB1176" s="113"/>
      <c r="DC1176" s="113"/>
      <c r="DD1176" s="113"/>
      <c r="DE1176" s="113"/>
      <c r="DF1176" s="113"/>
      <c r="DG1176" s="113"/>
      <c r="DH1176" s="113"/>
      <c r="DI1176" s="113"/>
      <c r="DJ1176" s="113"/>
      <c r="DK1176" s="113"/>
      <c r="DL1176" s="113"/>
      <c r="DM1176" s="113"/>
      <c r="DN1176" s="113"/>
      <c r="DO1176" s="113"/>
      <c r="DP1176" s="113"/>
      <c r="DQ1176" s="113"/>
      <c r="DR1176" s="113"/>
      <c r="DS1176" s="113"/>
      <c r="DT1176" s="113"/>
      <c r="DU1176" s="113"/>
      <c r="DV1176" s="113"/>
      <c r="DW1176" s="113"/>
      <c r="DX1176" s="113"/>
      <c r="DY1176" s="113"/>
      <c r="DZ1176" s="113"/>
      <c r="EA1176" s="113"/>
      <c r="EB1176" s="113"/>
      <c r="EC1176" s="113"/>
      <c r="ED1176" s="113"/>
      <c r="EE1176" s="113"/>
      <c r="EF1176" s="113"/>
      <c r="EG1176" s="113"/>
      <c r="EH1176" s="113"/>
      <c r="EI1176" s="113"/>
      <c r="EJ1176" s="113"/>
      <c r="EK1176" s="113"/>
      <c r="EL1176" s="113"/>
      <c r="EM1176" s="113"/>
      <c r="EN1176" s="113"/>
      <c r="EO1176" s="113"/>
      <c r="EP1176" s="113"/>
      <c r="EQ1176" s="113"/>
      <c r="ER1176" s="113"/>
    </row>
    <row r="1177" spans="1:148">
      <c r="A1177" s="113"/>
      <c r="B1177" s="113"/>
      <c r="S1177" s="113"/>
      <c r="T1177" s="113"/>
      <c r="U1177" s="113"/>
      <c r="V1177" s="113"/>
      <c r="W1177" s="113"/>
      <c r="X1177" s="113"/>
      <c r="Y1177" s="113"/>
      <c r="Z1177" s="113"/>
      <c r="AA1177" s="113"/>
      <c r="AB1177" s="113"/>
      <c r="AC1177" s="113"/>
      <c r="AD1177" s="113"/>
      <c r="AE1177" s="113"/>
      <c r="AF1177" s="113"/>
      <c r="AG1177" s="113"/>
      <c r="AH1177" s="113"/>
      <c r="AI1177" s="113"/>
      <c r="AJ1177" s="113"/>
      <c r="AK1177" s="113"/>
      <c r="AL1177" s="113"/>
      <c r="AM1177" s="113"/>
      <c r="AN1177" s="113"/>
      <c r="AO1177" s="113"/>
      <c r="AP1177" s="113"/>
      <c r="AQ1177" s="113"/>
      <c r="AR1177" s="113"/>
      <c r="AS1177" s="113"/>
      <c r="AT1177" s="113"/>
      <c r="AU1177" s="113"/>
      <c r="AV1177" s="113"/>
      <c r="AW1177" s="113"/>
      <c r="AX1177" s="113"/>
      <c r="AY1177" s="113"/>
      <c r="AZ1177" s="113"/>
      <c r="BA1177" s="113"/>
      <c r="BB1177" s="113"/>
      <c r="BC1177" s="113"/>
      <c r="BD1177" s="113"/>
      <c r="BE1177" s="113"/>
      <c r="BF1177" s="113"/>
      <c r="BG1177" s="113"/>
      <c r="BH1177" s="113"/>
      <c r="BI1177" s="113"/>
      <c r="BJ1177" s="113"/>
      <c r="BK1177" s="113"/>
      <c r="BL1177" s="113"/>
      <c r="BM1177" s="113"/>
      <c r="BN1177" s="113"/>
      <c r="BO1177" s="113"/>
      <c r="BP1177" s="113"/>
      <c r="BQ1177" s="113"/>
      <c r="BR1177" s="113"/>
      <c r="BS1177" s="113"/>
      <c r="BT1177" s="113"/>
      <c r="BU1177" s="113"/>
      <c r="BV1177" s="113"/>
      <c r="BW1177" s="113"/>
      <c r="BX1177" s="113"/>
      <c r="BY1177" s="113"/>
      <c r="BZ1177" s="113"/>
      <c r="CA1177" s="113"/>
      <c r="CB1177" s="113"/>
      <c r="CC1177" s="113"/>
      <c r="CD1177" s="113"/>
      <c r="CE1177" s="113"/>
      <c r="CF1177" s="113"/>
      <c r="CG1177" s="113"/>
      <c r="CH1177" s="113"/>
      <c r="CI1177" s="113"/>
      <c r="CJ1177" s="113"/>
      <c r="CK1177" s="113"/>
      <c r="CL1177" s="113"/>
      <c r="CM1177" s="113"/>
      <c r="CN1177" s="113"/>
      <c r="CO1177" s="113"/>
      <c r="CP1177" s="113"/>
      <c r="CQ1177" s="113"/>
      <c r="CR1177" s="113"/>
      <c r="CS1177" s="113"/>
      <c r="CT1177" s="113"/>
      <c r="CU1177" s="113"/>
      <c r="CV1177" s="113"/>
      <c r="CW1177" s="113"/>
      <c r="CX1177" s="113"/>
      <c r="CY1177" s="113"/>
      <c r="CZ1177" s="113"/>
      <c r="DA1177" s="113"/>
      <c r="DB1177" s="113"/>
      <c r="DC1177" s="113"/>
      <c r="DD1177" s="113"/>
      <c r="DE1177" s="113"/>
      <c r="DF1177" s="113"/>
      <c r="DG1177" s="113"/>
      <c r="DH1177" s="113"/>
      <c r="DI1177" s="113"/>
      <c r="DJ1177" s="113"/>
      <c r="DK1177" s="113"/>
      <c r="DL1177" s="113"/>
      <c r="DM1177" s="113"/>
      <c r="DN1177" s="113"/>
      <c r="DO1177" s="113"/>
      <c r="DP1177" s="113"/>
      <c r="DQ1177" s="113"/>
      <c r="DR1177" s="113"/>
      <c r="DS1177" s="113"/>
      <c r="DT1177" s="113"/>
      <c r="DU1177" s="113"/>
      <c r="DV1177" s="113"/>
      <c r="DW1177" s="113"/>
      <c r="DX1177" s="113"/>
      <c r="DY1177" s="113"/>
      <c r="DZ1177" s="113"/>
      <c r="EA1177" s="113"/>
      <c r="EB1177" s="113"/>
      <c r="EC1177" s="113"/>
      <c r="ED1177" s="113"/>
      <c r="EE1177" s="113"/>
      <c r="EF1177" s="113"/>
      <c r="EG1177" s="113"/>
      <c r="EH1177" s="113"/>
      <c r="EI1177" s="113"/>
      <c r="EJ1177" s="113"/>
      <c r="EK1177" s="113"/>
      <c r="EL1177" s="113"/>
      <c r="EM1177" s="113"/>
      <c r="EN1177" s="113"/>
      <c r="EO1177" s="113"/>
      <c r="EP1177" s="113"/>
      <c r="EQ1177" s="113"/>
      <c r="ER1177" s="113"/>
    </row>
    <row r="1178" spans="1:148">
      <c r="A1178" s="113"/>
      <c r="B1178" s="113"/>
      <c r="S1178" s="113"/>
      <c r="T1178" s="113"/>
      <c r="U1178" s="113"/>
      <c r="V1178" s="113"/>
      <c r="W1178" s="113"/>
      <c r="X1178" s="113"/>
      <c r="Y1178" s="113"/>
      <c r="Z1178" s="113"/>
      <c r="AA1178" s="113"/>
      <c r="AB1178" s="113"/>
      <c r="AC1178" s="113"/>
      <c r="AD1178" s="113"/>
      <c r="AE1178" s="113"/>
      <c r="AF1178" s="113"/>
      <c r="AG1178" s="113"/>
      <c r="AH1178" s="113"/>
      <c r="AI1178" s="113"/>
      <c r="AJ1178" s="113"/>
      <c r="AK1178" s="113"/>
      <c r="AL1178" s="113"/>
      <c r="AM1178" s="113"/>
      <c r="AN1178" s="113"/>
      <c r="AO1178" s="113"/>
      <c r="AP1178" s="113"/>
      <c r="AQ1178" s="113"/>
      <c r="AR1178" s="113"/>
      <c r="AS1178" s="113"/>
      <c r="AT1178" s="113"/>
      <c r="AU1178" s="113"/>
      <c r="AV1178" s="113"/>
      <c r="AW1178" s="113"/>
      <c r="AX1178" s="113"/>
      <c r="AY1178" s="113"/>
      <c r="AZ1178" s="113"/>
      <c r="BA1178" s="113"/>
      <c r="BB1178" s="113"/>
      <c r="BC1178" s="113"/>
      <c r="BD1178" s="113"/>
      <c r="BE1178" s="113"/>
      <c r="BF1178" s="113"/>
      <c r="BG1178" s="113"/>
      <c r="BH1178" s="113"/>
      <c r="BI1178" s="113"/>
      <c r="BJ1178" s="113"/>
      <c r="BK1178" s="113"/>
      <c r="BL1178" s="113"/>
      <c r="BM1178" s="113"/>
      <c r="BN1178" s="113"/>
      <c r="BO1178" s="113"/>
      <c r="BP1178" s="113"/>
      <c r="BQ1178" s="113"/>
      <c r="BR1178" s="113"/>
      <c r="BS1178" s="113"/>
      <c r="BT1178" s="113"/>
      <c r="BU1178" s="113"/>
      <c r="BV1178" s="113"/>
      <c r="BW1178" s="113"/>
      <c r="BX1178" s="113"/>
      <c r="BY1178" s="113"/>
      <c r="BZ1178" s="113"/>
      <c r="CA1178" s="113"/>
      <c r="CB1178" s="113"/>
      <c r="CC1178" s="113"/>
      <c r="CD1178" s="113"/>
      <c r="CE1178" s="113"/>
      <c r="CF1178" s="113"/>
      <c r="CG1178" s="113"/>
      <c r="CH1178" s="113"/>
      <c r="CI1178" s="113"/>
      <c r="CJ1178" s="113"/>
      <c r="CK1178" s="113"/>
      <c r="CL1178" s="113"/>
      <c r="CM1178" s="113"/>
      <c r="CN1178" s="113"/>
      <c r="CO1178" s="113"/>
      <c r="CP1178" s="113"/>
      <c r="CQ1178" s="113"/>
      <c r="CR1178" s="113"/>
      <c r="CS1178" s="113"/>
      <c r="CT1178" s="113"/>
      <c r="CU1178" s="113"/>
      <c r="CV1178" s="113"/>
      <c r="CW1178" s="113"/>
      <c r="CX1178" s="113"/>
      <c r="CY1178" s="113"/>
      <c r="CZ1178" s="113"/>
      <c r="DA1178" s="113"/>
      <c r="DB1178" s="113"/>
      <c r="DC1178" s="113"/>
      <c r="DD1178" s="113"/>
      <c r="DE1178" s="113"/>
      <c r="DF1178" s="113"/>
      <c r="DG1178" s="113"/>
      <c r="DH1178" s="113"/>
      <c r="DI1178" s="113"/>
      <c r="DJ1178" s="113"/>
      <c r="DK1178" s="113"/>
      <c r="DL1178" s="113"/>
      <c r="DM1178" s="113"/>
      <c r="DN1178" s="113"/>
      <c r="DO1178" s="113"/>
      <c r="DP1178" s="113"/>
      <c r="DQ1178" s="113"/>
      <c r="DR1178" s="113"/>
      <c r="DS1178" s="113"/>
      <c r="DT1178" s="113"/>
      <c r="DU1178" s="113"/>
      <c r="DV1178" s="113"/>
      <c r="DW1178" s="113"/>
      <c r="DX1178" s="113"/>
      <c r="DY1178" s="113"/>
      <c r="DZ1178" s="113"/>
      <c r="EA1178" s="113"/>
      <c r="EB1178" s="113"/>
      <c r="EC1178" s="113"/>
      <c r="ED1178" s="113"/>
      <c r="EE1178" s="113"/>
      <c r="EF1178" s="113"/>
      <c r="EG1178" s="113"/>
      <c r="EH1178" s="113"/>
      <c r="EI1178" s="113"/>
      <c r="EJ1178" s="113"/>
      <c r="EK1178" s="113"/>
      <c r="EL1178" s="113"/>
      <c r="EM1178" s="113"/>
      <c r="EN1178" s="113"/>
      <c r="EO1178" s="113"/>
      <c r="EP1178" s="113"/>
      <c r="EQ1178" s="113"/>
      <c r="ER1178" s="113"/>
    </row>
    <row r="1179" spans="1:148">
      <c r="A1179" s="113"/>
      <c r="B1179" s="113"/>
      <c r="S1179" s="113"/>
      <c r="T1179" s="113"/>
      <c r="U1179" s="113"/>
      <c r="V1179" s="113"/>
      <c r="W1179" s="113"/>
      <c r="X1179" s="113"/>
      <c r="Y1179" s="113"/>
      <c r="Z1179" s="113"/>
      <c r="AA1179" s="113"/>
      <c r="AB1179" s="113"/>
      <c r="AC1179" s="113"/>
      <c r="AD1179" s="113"/>
      <c r="AE1179" s="113"/>
      <c r="AF1179" s="113"/>
      <c r="AG1179" s="113"/>
      <c r="AH1179" s="113"/>
      <c r="AI1179" s="113"/>
      <c r="AJ1179" s="113"/>
      <c r="AK1179" s="113"/>
      <c r="AL1179" s="113"/>
      <c r="AM1179" s="113"/>
      <c r="AN1179" s="113"/>
      <c r="AO1179" s="113"/>
      <c r="AP1179" s="113"/>
      <c r="AQ1179" s="113"/>
      <c r="AR1179" s="113"/>
      <c r="AS1179" s="113"/>
      <c r="AT1179" s="113"/>
      <c r="AU1179" s="113"/>
      <c r="AV1179" s="113"/>
      <c r="AW1179" s="113"/>
      <c r="AX1179" s="113"/>
      <c r="AY1179" s="113"/>
      <c r="AZ1179" s="113"/>
      <c r="BA1179" s="113"/>
      <c r="BB1179" s="113"/>
      <c r="BC1179" s="113"/>
      <c r="BD1179" s="113"/>
      <c r="BE1179" s="113"/>
      <c r="BF1179" s="113"/>
      <c r="BG1179" s="113"/>
      <c r="BH1179" s="113"/>
      <c r="BI1179" s="113"/>
      <c r="BJ1179" s="113"/>
      <c r="BK1179" s="113"/>
      <c r="BL1179" s="113"/>
      <c r="BM1179" s="113"/>
      <c r="BN1179" s="113"/>
      <c r="BO1179" s="113"/>
      <c r="BP1179" s="113"/>
      <c r="BQ1179" s="113"/>
      <c r="BR1179" s="113"/>
      <c r="BS1179" s="113"/>
      <c r="BT1179" s="113"/>
      <c r="BU1179" s="113"/>
      <c r="BV1179" s="113"/>
      <c r="BW1179" s="113"/>
      <c r="BX1179" s="113"/>
      <c r="BY1179" s="113"/>
      <c r="BZ1179" s="113"/>
      <c r="CA1179" s="113"/>
      <c r="CB1179" s="113"/>
      <c r="CC1179" s="113"/>
      <c r="CD1179" s="113"/>
      <c r="CE1179" s="113"/>
      <c r="CF1179" s="113"/>
      <c r="CG1179" s="113"/>
      <c r="CH1179" s="113"/>
      <c r="CI1179" s="113"/>
      <c r="CJ1179" s="113"/>
      <c r="CK1179" s="113"/>
      <c r="CL1179" s="113"/>
      <c r="CM1179" s="113"/>
      <c r="CN1179" s="113"/>
      <c r="CO1179" s="113"/>
      <c r="CP1179" s="113"/>
      <c r="CQ1179" s="113"/>
      <c r="CR1179" s="113"/>
      <c r="CS1179" s="113"/>
      <c r="CT1179" s="113"/>
      <c r="CU1179" s="113"/>
      <c r="CV1179" s="113"/>
      <c r="CW1179" s="113"/>
      <c r="CX1179" s="113"/>
      <c r="CY1179" s="113"/>
      <c r="CZ1179" s="113"/>
      <c r="DA1179" s="113"/>
      <c r="DB1179" s="113"/>
      <c r="DC1179" s="113"/>
      <c r="DD1179" s="113"/>
      <c r="DE1179" s="113"/>
      <c r="DF1179" s="113"/>
      <c r="DG1179" s="113"/>
      <c r="DH1179" s="113"/>
      <c r="DI1179" s="113"/>
      <c r="DJ1179" s="113"/>
      <c r="DK1179" s="113"/>
      <c r="DL1179" s="113"/>
      <c r="DM1179" s="113"/>
      <c r="DN1179" s="113"/>
      <c r="DO1179" s="113"/>
      <c r="DP1179" s="113"/>
      <c r="DQ1179" s="113"/>
      <c r="DR1179" s="113"/>
      <c r="DS1179" s="113"/>
      <c r="DT1179" s="113"/>
      <c r="DU1179" s="113"/>
      <c r="DV1179" s="113"/>
      <c r="DW1179" s="113"/>
      <c r="DX1179" s="113"/>
      <c r="DY1179" s="113"/>
      <c r="DZ1179" s="113"/>
      <c r="EA1179" s="113"/>
      <c r="EB1179" s="113"/>
      <c r="EC1179" s="113"/>
      <c r="ED1179" s="113"/>
      <c r="EE1179" s="113"/>
      <c r="EF1179" s="113"/>
      <c r="EG1179" s="113"/>
      <c r="EH1179" s="113"/>
      <c r="EI1179" s="113"/>
      <c r="EJ1179" s="113"/>
      <c r="EK1179" s="113"/>
      <c r="EL1179" s="113"/>
      <c r="EM1179" s="113"/>
      <c r="EN1179" s="113"/>
      <c r="EO1179" s="113"/>
      <c r="EP1179" s="113"/>
      <c r="EQ1179" s="113"/>
      <c r="ER1179" s="113"/>
    </row>
    <row r="1180" spans="1:148">
      <c r="A1180" s="113"/>
      <c r="B1180" s="113"/>
      <c r="S1180" s="113"/>
      <c r="T1180" s="113"/>
      <c r="U1180" s="113"/>
      <c r="V1180" s="113"/>
      <c r="W1180" s="113"/>
      <c r="X1180" s="113"/>
      <c r="Y1180" s="113"/>
      <c r="Z1180" s="113"/>
      <c r="AA1180" s="113"/>
      <c r="AB1180" s="113"/>
      <c r="AC1180" s="113"/>
      <c r="AD1180" s="113"/>
      <c r="AE1180" s="113"/>
      <c r="AF1180" s="113"/>
      <c r="AG1180" s="113"/>
      <c r="AH1180" s="113"/>
      <c r="AI1180" s="113"/>
      <c r="AJ1180" s="113"/>
      <c r="AK1180" s="113"/>
      <c r="AL1180" s="113"/>
      <c r="AM1180" s="113"/>
      <c r="AN1180" s="113"/>
      <c r="AO1180" s="113"/>
      <c r="AP1180" s="113"/>
      <c r="AQ1180" s="113"/>
      <c r="AR1180" s="113"/>
      <c r="AS1180" s="113"/>
      <c r="AT1180" s="113"/>
      <c r="AU1180" s="113"/>
      <c r="AV1180" s="113"/>
      <c r="AW1180" s="113"/>
      <c r="AX1180" s="113"/>
      <c r="AY1180" s="113"/>
      <c r="AZ1180" s="113"/>
      <c r="BA1180" s="113"/>
      <c r="BB1180" s="113"/>
      <c r="BC1180" s="113"/>
      <c r="BD1180" s="113"/>
      <c r="BE1180" s="113"/>
      <c r="BF1180" s="113"/>
      <c r="BG1180" s="113"/>
      <c r="BH1180" s="113"/>
      <c r="BI1180" s="113"/>
      <c r="BJ1180" s="113"/>
      <c r="BK1180" s="113"/>
      <c r="BL1180" s="113"/>
      <c r="BM1180" s="113"/>
      <c r="BN1180" s="113"/>
      <c r="BO1180" s="113"/>
      <c r="BP1180" s="113"/>
      <c r="BQ1180" s="113"/>
      <c r="BR1180" s="113"/>
      <c r="BS1180" s="113"/>
      <c r="BT1180" s="113"/>
      <c r="BU1180" s="113"/>
      <c r="BV1180" s="113"/>
      <c r="BW1180" s="113"/>
      <c r="BX1180" s="113"/>
      <c r="BY1180" s="113"/>
      <c r="BZ1180" s="113"/>
      <c r="CA1180" s="113"/>
      <c r="CB1180" s="113"/>
      <c r="CC1180" s="113"/>
      <c r="CD1180" s="113"/>
      <c r="CE1180" s="113"/>
      <c r="CF1180" s="113"/>
      <c r="CG1180" s="113"/>
      <c r="CH1180" s="113"/>
      <c r="CI1180" s="113"/>
      <c r="CJ1180" s="113"/>
      <c r="CK1180" s="113"/>
      <c r="CL1180" s="113"/>
      <c r="CM1180" s="113"/>
      <c r="CN1180" s="113"/>
      <c r="CO1180" s="113"/>
      <c r="CP1180" s="113"/>
      <c r="CQ1180" s="113"/>
      <c r="CR1180" s="113"/>
      <c r="CS1180" s="113"/>
      <c r="CT1180" s="113"/>
      <c r="CU1180" s="113"/>
      <c r="CV1180" s="113"/>
      <c r="CW1180" s="113"/>
      <c r="CX1180" s="113"/>
      <c r="CY1180" s="113"/>
      <c r="CZ1180" s="113"/>
      <c r="DA1180" s="113"/>
      <c r="DB1180" s="113"/>
      <c r="DC1180" s="113"/>
      <c r="DD1180" s="113"/>
      <c r="DE1180" s="113"/>
      <c r="DF1180" s="113"/>
      <c r="DG1180" s="113"/>
      <c r="DH1180" s="113"/>
      <c r="DI1180" s="113"/>
      <c r="DJ1180" s="113"/>
      <c r="DK1180" s="113"/>
      <c r="DL1180" s="113"/>
      <c r="DM1180" s="113"/>
      <c r="DN1180" s="113"/>
      <c r="DO1180" s="113"/>
      <c r="DP1180" s="113"/>
      <c r="DQ1180" s="113"/>
      <c r="DR1180" s="113"/>
      <c r="DS1180" s="113"/>
      <c r="DT1180" s="113"/>
      <c r="DU1180" s="113"/>
      <c r="DV1180" s="113"/>
      <c r="DW1180" s="113"/>
      <c r="DX1180" s="113"/>
      <c r="DY1180" s="113"/>
      <c r="DZ1180" s="113"/>
      <c r="EA1180" s="113"/>
      <c r="EB1180" s="113"/>
      <c r="EC1180" s="113"/>
      <c r="ED1180" s="113"/>
      <c r="EE1180" s="113"/>
      <c r="EF1180" s="113"/>
      <c r="EG1180" s="113"/>
      <c r="EH1180" s="113"/>
      <c r="EI1180" s="113"/>
      <c r="EJ1180" s="113"/>
      <c r="EK1180" s="113"/>
      <c r="EL1180" s="113"/>
      <c r="EM1180" s="113"/>
      <c r="EN1180" s="113"/>
      <c r="EO1180" s="113"/>
      <c r="EP1180" s="113"/>
      <c r="EQ1180" s="113"/>
      <c r="ER1180" s="113"/>
    </row>
    <row r="1181" spans="1:148">
      <c r="A1181" s="113"/>
      <c r="B1181" s="113"/>
      <c r="S1181" s="113"/>
      <c r="T1181" s="113"/>
      <c r="U1181" s="113"/>
      <c r="V1181" s="113"/>
      <c r="W1181" s="113"/>
      <c r="X1181" s="113"/>
      <c r="Y1181" s="113"/>
      <c r="Z1181" s="113"/>
      <c r="AA1181" s="113"/>
      <c r="AB1181" s="113"/>
      <c r="AC1181" s="113"/>
      <c r="AD1181" s="113"/>
      <c r="AE1181" s="113"/>
      <c r="AF1181" s="113"/>
      <c r="AG1181" s="113"/>
      <c r="AH1181" s="113"/>
      <c r="AI1181" s="113"/>
      <c r="AJ1181" s="113"/>
      <c r="AK1181" s="113"/>
      <c r="AL1181" s="113"/>
      <c r="AM1181" s="113"/>
      <c r="AN1181" s="113"/>
      <c r="AO1181" s="113"/>
      <c r="AP1181" s="113"/>
      <c r="AQ1181" s="113"/>
      <c r="AR1181" s="113"/>
      <c r="AS1181" s="113"/>
      <c r="AT1181" s="113"/>
      <c r="AU1181" s="113"/>
      <c r="AV1181" s="113"/>
      <c r="AW1181" s="113"/>
      <c r="AX1181" s="113"/>
      <c r="AY1181" s="113"/>
      <c r="AZ1181" s="113"/>
      <c r="BA1181" s="113"/>
      <c r="BB1181" s="113"/>
      <c r="BC1181" s="113"/>
      <c r="BD1181" s="113"/>
      <c r="BE1181" s="113"/>
      <c r="BF1181" s="113"/>
      <c r="BG1181" s="113"/>
      <c r="BH1181" s="113"/>
      <c r="BI1181" s="113"/>
      <c r="BJ1181" s="113"/>
      <c r="BK1181" s="113"/>
      <c r="BL1181" s="113"/>
      <c r="BM1181" s="113"/>
      <c r="BN1181" s="113"/>
      <c r="BO1181" s="113"/>
      <c r="BP1181" s="113"/>
      <c r="BQ1181" s="113"/>
      <c r="BR1181" s="113"/>
      <c r="BS1181" s="113"/>
      <c r="BT1181" s="113"/>
      <c r="BU1181" s="113"/>
      <c r="BV1181" s="113"/>
      <c r="BW1181" s="113"/>
      <c r="BX1181" s="113"/>
      <c r="BY1181" s="113"/>
      <c r="BZ1181" s="113"/>
      <c r="CA1181" s="113"/>
      <c r="CB1181" s="113"/>
      <c r="CC1181" s="113"/>
      <c r="CD1181" s="113"/>
      <c r="CE1181" s="113"/>
      <c r="CF1181" s="113"/>
      <c r="CG1181" s="113"/>
      <c r="CH1181" s="113"/>
      <c r="CI1181" s="113"/>
      <c r="CJ1181" s="113"/>
      <c r="CK1181" s="113"/>
      <c r="CL1181" s="113"/>
      <c r="CM1181" s="113"/>
      <c r="CN1181" s="113"/>
      <c r="CO1181" s="113"/>
      <c r="CP1181" s="113"/>
      <c r="CQ1181" s="113"/>
      <c r="CR1181" s="113"/>
      <c r="CS1181" s="113"/>
      <c r="CT1181" s="113"/>
      <c r="CU1181" s="113"/>
      <c r="CV1181" s="113"/>
      <c r="CW1181" s="113"/>
      <c r="CX1181" s="113"/>
      <c r="CY1181" s="113"/>
      <c r="CZ1181" s="113"/>
      <c r="DA1181" s="113"/>
      <c r="DB1181" s="113"/>
      <c r="DC1181" s="113"/>
      <c r="DD1181" s="113"/>
      <c r="DE1181" s="113"/>
      <c r="DF1181" s="113"/>
      <c r="DG1181" s="113"/>
      <c r="DH1181" s="113"/>
      <c r="DI1181" s="113"/>
      <c r="DJ1181" s="113"/>
      <c r="DK1181" s="113"/>
      <c r="DL1181" s="113"/>
      <c r="DM1181" s="113"/>
      <c r="DN1181" s="113"/>
      <c r="DO1181" s="113"/>
      <c r="DP1181" s="113"/>
      <c r="DQ1181" s="113"/>
      <c r="DR1181" s="113"/>
      <c r="DS1181" s="113"/>
      <c r="DT1181" s="113"/>
      <c r="DU1181" s="113"/>
      <c r="DV1181" s="113"/>
      <c r="DW1181" s="113"/>
      <c r="DX1181" s="113"/>
      <c r="DY1181" s="113"/>
      <c r="DZ1181" s="113"/>
      <c r="EA1181" s="113"/>
      <c r="EB1181" s="113"/>
      <c r="EC1181" s="113"/>
      <c r="ED1181" s="113"/>
      <c r="EE1181" s="113"/>
      <c r="EF1181" s="113"/>
      <c r="EG1181" s="113"/>
      <c r="EH1181" s="113"/>
      <c r="EI1181" s="113"/>
      <c r="EJ1181" s="113"/>
      <c r="EK1181" s="113"/>
      <c r="EL1181" s="113"/>
      <c r="EM1181" s="113"/>
      <c r="EN1181" s="113"/>
      <c r="EO1181" s="113"/>
      <c r="EP1181" s="113"/>
      <c r="EQ1181" s="113"/>
      <c r="ER1181" s="113"/>
    </row>
    <row r="1182" spans="1:148">
      <c r="A1182" s="113"/>
      <c r="B1182" s="113"/>
      <c r="S1182" s="113"/>
      <c r="T1182" s="113"/>
      <c r="U1182" s="113"/>
      <c r="V1182" s="113"/>
      <c r="W1182" s="113"/>
      <c r="X1182" s="113"/>
      <c r="Y1182" s="113"/>
      <c r="Z1182" s="113"/>
      <c r="AA1182" s="113"/>
      <c r="AB1182" s="113"/>
      <c r="AC1182" s="113"/>
      <c r="AD1182" s="113"/>
      <c r="AE1182" s="113"/>
      <c r="AF1182" s="113"/>
      <c r="AG1182" s="113"/>
      <c r="AH1182" s="113"/>
      <c r="AI1182" s="113"/>
      <c r="AJ1182" s="113"/>
      <c r="AK1182" s="113"/>
      <c r="AL1182" s="113"/>
      <c r="AM1182" s="113"/>
      <c r="AN1182" s="113"/>
      <c r="AO1182" s="113"/>
      <c r="AP1182" s="113"/>
      <c r="AQ1182" s="113"/>
      <c r="AR1182" s="113"/>
      <c r="AS1182" s="113"/>
      <c r="AT1182" s="113"/>
      <c r="AU1182" s="113"/>
      <c r="AV1182" s="113"/>
      <c r="AW1182" s="113"/>
      <c r="AX1182" s="113"/>
      <c r="AY1182" s="113"/>
      <c r="AZ1182" s="113"/>
      <c r="BA1182" s="113"/>
      <c r="BB1182" s="113"/>
      <c r="BC1182" s="113"/>
      <c r="BD1182" s="113"/>
      <c r="BE1182" s="113"/>
      <c r="BF1182" s="113"/>
      <c r="BG1182" s="113"/>
      <c r="BH1182" s="113"/>
      <c r="BI1182" s="113"/>
      <c r="BJ1182" s="113"/>
      <c r="BK1182" s="113"/>
      <c r="BL1182" s="113"/>
      <c r="BM1182" s="113"/>
      <c r="BN1182" s="113"/>
      <c r="BO1182" s="113"/>
      <c r="BP1182" s="113"/>
      <c r="BQ1182" s="113"/>
      <c r="BR1182" s="113"/>
      <c r="BS1182" s="113"/>
      <c r="BT1182" s="113"/>
      <c r="BU1182" s="113"/>
      <c r="BV1182" s="113"/>
      <c r="BW1182" s="113"/>
      <c r="BX1182" s="113"/>
      <c r="BY1182" s="113"/>
      <c r="BZ1182" s="113"/>
      <c r="CA1182" s="113"/>
      <c r="CB1182" s="113"/>
      <c r="CC1182" s="113"/>
      <c r="CD1182" s="113"/>
      <c r="CE1182" s="113"/>
      <c r="CF1182" s="113"/>
      <c r="CG1182" s="113"/>
      <c r="CH1182" s="113"/>
      <c r="CI1182" s="113"/>
      <c r="CJ1182" s="113"/>
      <c r="CK1182" s="113"/>
      <c r="CL1182" s="113"/>
      <c r="CM1182" s="113"/>
      <c r="CN1182" s="113"/>
      <c r="CO1182" s="113"/>
      <c r="CP1182" s="113"/>
      <c r="CQ1182" s="113"/>
      <c r="CR1182" s="113"/>
      <c r="CS1182" s="113"/>
      <c r="CT1182" s="113"/>
      <c r="CU1182" s="113"/>
      <c r="CV1182" s="113"/>
      <c r="CW1182" s="113"/>
      <c r="CX1182" s="113"/>
      <c r="CY1182" s="113"/>
      <c r="CZ1182" s="113"/>
      <c r="DA1182" s="113"/>
      <c r="DB1182" s="113"/>
      <c r="DC1182" s="113"/>
      <c r="DD1182" s="113"/>
      <c r="DE1182" s="113"/>
      <c r="DF1182" s="113"/>
      <c r="DG1182" s="113"/>
      <c r="DH1182" s="113"/>
      <c r="DI1182" s="113"/>
      <c r="DJ1182" s="113"/>
      <c r="DK1182" s="113"/>
      <c r="DL1182" s="113"/>
      <c r="DM1182" s="113"/>
      <c r="DN1182" s="113"/>
      <c r="DO1182" s="113"/>
      <c r="DP1182" s="113"/>
      <c r="DQ1182" s="113"/>
      <c r="DR1182" s="113"/>
      <c r="DS1182" s="113"/>
      <c r="DT1182" s="113"/>
      <c r="DU1182" s="113"/>
      <c r="DV1182" s="113"/>
      <c r="DW1182" s="113"/>
      <c r="DX1182" s="113"/>
      <c r="DY1182" s="113"/>
      <c r="DZ1182" s="113"/>
      <c r="EA1182" s="113"/>
      <c r="EB1182" s="113"/>
      <c r="EC1182" s="113"/>
      <c r="ED1182" s="113"/>
      <c r="EE1182" s="113"/>
      <c r="EF1182" s="113"/>
      <c r="EG1182" s="113"/>
      <c r="EH1182" s="113"/>
      <c r="EI1182" s="113"/>
      <c r="EJ1182" s="113"/>
      <c r="EK1182" s="113"/>
      <c r="EL1182" s="113"/>
      <c r="EM1182" s="113"/>
      <c r="EN1182" s="113"/>
      <c r="EO1182" s="113"/>
      <c r="EP1182" s="113"/>
      <c r="EQ1182" s="113"/>
      <c r="ER1182" s="113"/>
    </row>
    <row r="1183" spans="1:148">
      <c r="A1183" s="113"/>
      <c r="B1183" s="113"/>
      <c r="S1183" s="113"/>
      <c r="T1183" s="113"/>
      <c r="U1183" s="113"/>
      <c r="V1183" s="113"/>
      <c r="W1183" s="113"/>
      <c r="X1183" s="113"/>
      <c r="Y1183" s="113"/>
      <c r="Z1183" s="113"/>
      <c r="AA1183" s="113"/>
      <c r="AB1183" s="113"/>
      <c r="AC1183" s="113"/>
      <c r="AD1183" s="113"/>
      <c r="AE1183" s="113"/>
      <c r="AF1183" s="113"/>
      <c r="AG1183" s="113"/>
      <c r="AH1183" s="113"/>
      <c r="AI1183" s="113"/>
      <c r="AJ1183" s="113"/>
      <c r="AK1183" s="113"/>
      <c r="AL1183" s="113"/>
      <c r="AM1183" s="113"/>
      <c r="AN1183" s="113"/>
      <c r="AO1183" s="113"/>
      <c r="AP1183" s="113"/>
      <c r="AQ1183" s="113"/>
      <c r="AR1183" s="113"/>
      <c r="AS1183" s="113"/>
      <c r="AT1183" s="113"/>
      <c r="AU1183" s="113"/>
      <c r="AV1183" s="113"/>
      <c r="AW1183" s="113"/>
      <c r="AX1183" s="113"/>
      <c r="AY1183" s="113"/>
      <c r="AZ1183" s="113"/>
      <c r="BA1183" s="113"/>
      <c r="BB1183" s="113"/>
      <c r="BC1183" s="113"/>
      <c r="BD1183" s="113"/>
      <c r="BE1183" s="113"/>
      <c r="BF1183" s="113"/>
      <c r="BG1183" s="113"/>
      <c r="BH1183" s="113"/>
      <c r="BI1183" s="113"/>
      <c r="BJ1183" s="113"/>
      <c r="BK1183" s="113"/>
      <c r="BL1183" s="113"/>
      <c r="BM1183" s="113"/>
      <c r="BN1183" s="113"/>
      <c r="BO1183" s="113"/>
      <c r="BP1183" s="113"/>
      <c r="BQ1183" s="113"/>
      <c r="BR1183" s="113"/>
      <c r="BS1183" s="113"/>
      <c r="BT1183" s="113"/>
      <c r="BU1183" s="113"/>
      <c r="BV1183" s="113"/>
      <c r="BW1183" s="113"/>
      <c r="BX1183" s="113"/>
      <c r="BY1183" s="113"/>
      <c r="BZ1183" s="113"/>
      <c r="CA1183" s="113"/>
      <c r="CB1183" s="113"/>
      <c r="CC1183" s="113"/>
      <c r="CD1183" s="113"/>
      <c r="CE1183" s="113"/>
      <c r="CF1183" s="113"/>
      <c r="CG1183" s="113"/>
      <c r="CH1183" s="113"/>
      <c r="CI1183" s="113"/>
      <c r="CJ1183" s="113"/>
      <c r="CK1183" s="113"/>
      <c r="CL1183" s="113"/>
      <c r="CM1183" s="113"/>
      <c r="CN1183" s="113"/>
      <c r="CO1183" s="113"/>
      <c r="CP1183" s="113"/>
      <c r="CQ1183" s="113"/>
      <c r="CR1183" s="113"/>
      <c r="CS1183" s="113"/>
      <c r="CT1183" s="113"/>
      <c r="CU1183" s="113"/>
      <c r="CV1183" s="113"/>
      <c r="CW1183" s="113"/>
      <c r="CX1183" s="113"/>
      <c r="CY1183" s="113"/>
      <c r="CZ1183" s="113"/>
      <c r="DA1183" s="113"/>
      <c r="DB1183" s="113"/>
      <c r="DC1183" s="113"/>
      <c r="DD1183" s="113"/>
      <c r="DE1183" s="113"/>
      <c r="DF1183" s="113"/>
      <c r="DG1183" s="113"/>
      <c r="DH1183" s="113"/>
      <c r="DI1183" s="113"/>
      <c r="DJ1183" s="113"/>
      <c r="DK1183" s="113"/>
      <c r="DL1183" s="113"/>
      <c r="DM1183" s="113"/>
      <c r="DN1183" s="113"/>
      <c r="DO1183" s="113"/>
      <c r="DP1183" s="113"/>
      <c r="DQ1183" s="113"/>
      <c r="DR1183" s="113"/>
      <c r="DS1183" s="113"/>
      <c r="DT1183" s="113"/>
      <c r="DU1183" s="113"/>
      <c r="DV1183" s="113"/>
      <c r="DW1183" s="113"/>
      <c r="DX1183" s="113"/>
      <c r="DY1183" s="113"/>
      <c r="DZ1183" s="113"/>
      <c r="EA1183" s="113"/>
      <c r="EB1183" s="113"/>
      <c r="EC1183" s="113"/>
      <c r="ED1183" s="113"/>
      <c r="EE1183" s="113"/>
      <c r="EF1183" s="113"/>
      <c r="EG1183" s="113"/>
      <c r="EH1183" s="113"/>
      <c r="EI1183" s="113"/>
      <c r="EJ1183" s="113"/>
      <c r="EK1183" s="113"/>
      <c r="EL1183" s="113"/>
      <c r="EM1183" s="113"/>
      <c r="EN1183" s="113"/>
      <c r="EO1183" s="113"/>
      <c r="EP1183" s="113"/>
      <c r="EQ1183" s="113"/>
      <c r="ER1183" s="113"/>
    </row>
    <row r="1184" spans="1:148">
      <c r="A1184" s="113"/>
      <c r="B1184" s="113"/>
      <c r="S1184" s="113"/>
      <c r="T1184" s="113"/>
      <c r="U1184" s="113"/>
      <c r="V1184" s="113"/>
      <c r="W1184" s="113"/>
      <c r="X1184" s="113"/>
      <c r="Y1184" s="113"/>
      <c r="Z1184" s="113"/>
      <c r="AA1184" s="113"/>
      <c r="AB1184" s="113"/>
      <c r="AC1184" s="113"/>
      <c r="AD1184" s="113"/>
      <c r="AE1184" s="113"/>
      <c r="AF1184" s="113"/>
      <c r="AG1184" s="113"/>
      <c r="AH1184" s="113"/>
      <c r="AI1184" s="113"/>
      <c r="AJ1184" s="113"/>
      <c r="AK1184" s="113"/>
      <c r="AL1184" s="113"/>
      <c r="AM1184" s="113"/>
      <c r="AN1184" s="113"/>
      <c r="AO1184" s="113"/>
      <c r="AP1184" s="113"/>
      <c r="AQ1184" s="113"/>
      <c r="AR1184" s="113"/>
      <c r="AS1184" s="113"/>
      <c r="AT1184" s="113"/>
      <c r="AU1184" s="113"/>
      <c r="AV1184" s="113"/>
      <c r="AW1184" s="113"/>
      <c r="AX1184" s="113"/>
      <c r="AY1184" s="113"/>
      <c r="AZ1184" s="113"/>
      <c r="BA1184" s="113"/>
      <c r="BB1184" s="113"/>
      <c r="BC1184" s="113"/>
      <c r="BD1184" s="113"/>
      <c r="BE1184" s="113"/>
      <c r="BF1184" s="113"/>
      <c r="BG1184" s="113"/>
      <c r="BH1184" s="113"/>
      <c r="BI1184" s="113"/>
      <c r="BJ1184" s="113"/>
      <c r="BK1184" s="113"/>
      <c r="BL1184" s="113"/>
      <c r="BM1184" s="113"/>
      <c r="BN1184" s="113"/>
      <c r="BO1184" s="113"/>
      <c r="BP1184" s="113"/>
      <c r="BQ1184" s="113"/>
      <c r="BR1184" s="113"/>
      <c r="BS1184" s="113"/>
      <c r="BT1184" s="113"/>
      <c r="BU1184" s="113"/>
      <c r="BV1184" s="113"/>
      <c r="BW1184" s="113"/>
      <c r="BX1184" s="113"/>
      <c r="BY1184" s="113"/>
      <c r="BZ1184" s="113"/>
      <c r="CA1184" s="113"/>
      <c r="CB1184" s="113"/>
      <c r="CC1184" s="113"/>
      <c r="CD1184" s="113"/>
      <c r="CE1184" s="113"/>
      <c r="CF1184" s="113"/>
      <c r="CG1184" s="113"/>
      <c r="CH1184" s="113"/>
      <c r="CI1184" s="113"/>
      <c r="CJ1184" s="113"/>
      <c r="CK1184" s="113"/>
      <c r="CL1184" s="113"/>
      <c r="CM1184" s="113"/>
      <c r="CN1184" s="113"/>
      <c r="CO1184" s="113"/>
      <c r="CP1184" s="113"/>
      <c r="CQ1184" s="113"/>
      <c r="CR1184" s="113"/>
      <c r="CS1184" s="113"/>
      <c r="CT1184" s="113"/>
      <c r="CU1184" s="113"/>
      <c r="CV1184" s="113"/>
      <c r="CW1184" s="113"/>
      <c r="CX1184" s="113"/>
      <c r="CY1184" s="113"/>
      <c r="CZ1184" s="113"/>
      <c r="DA1184" s="113"/>
      <c r="DB1184" s="113"/>
      <c r="DC1184" s="113"/>
      <c r="DD1184" s="113"/>
      <c r="DE1184" s="113"/>
      <c r="DF1184" s="113"/>
      <c r="DG1184" s="113"/>
      <c r="DH1184" s="113"/>
      <c r="DI1184" s="113"/>
      <c r="DJ1184" s="113"/>
      <c r="DK1184" s="113"/>
      <c r="DL1184" s="113"/>
      <c r="DM1184" s="113"/>
      <c r="DN1184" s="113"/>
      <c r="DO1184" s="113"/>
      <c r="DP1184" s="113"/>
      <c r="DQ1184" s="113"/>
      <c r="DR1184" s="113"/>
      <c r="DS1184" s="113"/>
      <c r="DT1184" s="113"/>
      <c r="DU1184" s="113"/>
      <c r="DV1184" s="113"/>
      <c r="DW1184" s="113"/>
      <c r="DX1184" s="113"/>
      <c r="DY1184" s="113"/>
      <c r="DZ1184" s="113"/>
      <c r="EA1184" s="113"/>
      <c r="EB1184" s="113"/>
      <c r="EC1184" s="113"/>
      <c r="ED1184" s="113"/>
      <c r="EE1184" s="113"/>
      <c r="EF1184" s="113"/>
      <c r="EG1184" s="113"/>
      <c r="EH1184" s="113"/>
      <c r="EI1184" s="113"/>
      <c r="EJ1184" s="113"/>
      <c r="EK1184" s="113"/>
      <c r="EL1184" s="113"/>
      <c r="EM1184" s="113"/>
      <c r="EN1184" s="113"/>
      <c r="EO1184" s="113"/>
      <c r="EP1184" s="113"/>
      <c r="EQ1184" s="113"/>
      <c r="ER1184" s="113"/>
    </row>
    <row r="1185" spans="1:148">
      <c r="A1185" s="113"/>
      <c r="B1185" s="113"/>
      <c r="S1185" s="113"/>
      <c r="T1185" s="113"/>
      <c r="U1185" s="113"/>
      <c r="V1185" s="113"/>
      <c r="W1185" s="113"/>
      <c r="X1185" s="113"/>
      <c r="Y1185" s="113"/>
      <c r="Z1185" s="113"/>
      <c r="AA1185" s="113"/>
      <c r="AB1185" s="113"/>
      <c r="AC1185" s="113"/>
      <c r="AD1185" s="113"/>
      <c r="AE1185" s="113"/>
      <c r="AF1185" s="113"/>
      <c r="AG1185" s="113"/>
      <c r="AH1185" s="113"/>
      <c r="AI1185" s="113"/>
      <c r="AJ1185" s="113"/>
      <c r="AK1185" s="113"/>
      <c r="AL1185" s="113"/>
      <c r="AM1185" s="113"/>
      <c r="AN1185" s="113"/>
      <c r="AO1185" s="113"/>
      <c r="AP1185" s="113"/>
      <c r="AQ1185" s="113"/>
      <c r="AR1185" s="113"/>
      <c r="AS1185" s="113"/>
      <c r="AT1185" s="113"/>
      <c r="AU1185" s="113"/>
      <c r="AV1185" s="113"/>
      <c r="AW1185" s="113"/>
      <c r="AX1185" s="113"/>
      <c r="AY1185" s="113"/>
      <c r="AZ1185" s="113"/>
      <c r="BA1185" s="113"/>
      <c r="BB1185" s="113"/>
      <c r="BC1185" s="113"/>
      <c r="BD1185" s="113"/>
      <c r="BE1185" s="113"/>
      <c r="BF1185" s="113"/>
      <c r="BG1185" s="113"/>
      <c r="BH1185" s="113"/>
      <c r="BI1185" s="113"/>
      <c r="BJ1185" s="113"/>
      <c r="BK1185" s="113"/>
      <c r="BL1185" s="113"/>
      <c r="BM1185" s="113"/>
      <c r="BN1185" s="113"/>
      <c r="BO1185" s="113"/>
      <c r="BP1185" s="113"/>
      <c r="BQ1185" s="113"/>
      <c r="BR1185" s="113"/>
      <c r="BS1185" s="113"/>
      <c r="BT1185" s="113"/>
      <c r="BU1185" s="113"/>
      <c r="BV1185" s="113"/>
      <c r="BW1185" s="113"/>
      <c r="BX1185" s="113"/>
      <c r="BY1185" s="113"/>
      <c r="BZ1185" s="113"/>
      <c r="CA1185" s="113"/>
      <c r="CB1185" s="113"/>
      <c r="CC1185" s="113"/>
      <c r="CD1185" s="113"/>
      <c r="CE1185" s="113"/>
      <c r="CF1185" s="113"/>
      <c r="CG1185" s="113"/>
      <c r="CH1185" s="113"/>
      <c r="CI1185" s="113"/>
      <c r="CJ1185" s="113"/>
      <c r="CK1185" s="113"/>
      <c r="CL1185" s="113"/>
      <c r="CM1185" s="113"/>
      <c r="CN1185" s="113"/>
      <c r="CO1185" s="113"/>
      <c r="CP1185" s="113"/>
      <c r="CQ1185" s="113"/>
      <c r="CR1185" s="113"/>
      <c r="CS1185" s="113"/>
      <c r="CT1185" s="113"/>
      <c r="CU1185" s="113"/>
      <c r="CV1185" s="113"/>
      <c r="CW1185" s="113"/>
      <c r="CX1185" s="113"/>
      <c r="CY1185" s="113"/>
      <c r="CZ1185" s="113"/>
      <c r="DA1185" s="113"/>
      <c r="DB1185" s="113"/>
      <c r="DC1185" s="113"/>
      <c r="DD1185" s="113"/>
      <c r="DE1185" s="113"/>
      <c r="DF1185" s="113"/>
      <c r="DG1185" s="113"/>
      <c r="DH1185" s="113"/>
      <c r="DI1185" s="113"/>
      <c r="DJ1185" s="113"/>
      <c r="DK1185" s="113"/>
      <c r="DL1185" s="113"/>
      <c r="DM1185" s="113"/>
      <c r="DN1185" s="113"/>
      <c r="DO1185" s="113"/>
      <c r="DP1185" s="113"/>
      <c r="DQ1185" s="113"/>
      <c r="DR1185" s="113"/>
      <c r="DS1185" s="113"/>
      <c r="DT1185" s="113"/>
      <c r="DU1185" s="113"/>
      <c r="DV1185" s="113"/>
      <c r="DW1185" s="113"/>
      <c r="DX1185" s="113"/>
      <c r="DY1185" s="113"/>
      <c r="DZ1185" s="113"/>
      <c r="EA1185" s="113"/>
      <c r="EB1185" s="113"/>
      <c r="EC1185" s="113"/>
      <c r="ED1185" s="113"/>
      <c r="EE1185" s="113"/>
      <c r="EF1185" s="113"/>
      <c r="EG1185" s="113"/>
      <c r="EH1185" s="113"/>
      <c r="EI1185" s="113"/>
      <c r="EJ1185" s="113"/>
      <c r="EK1185" s="113"/>
      <c r="EL1185" s="113"/>
      <c r="EM1185" s="113"/>
      <c r="EN1185" s="113"/>
      <c r="EO1185" s="113"/>
      <c r="EP1185" s="113"/>
      <c r="EQ1185" s="113"/>
      <c r="ER1185" s="113"/>
    </row>
    <row r="1186" spans="1:148">
      <c r="A1186" s="113"/>
      <c r="B1186" s="113"/>
      <c r="S1186" s="113"/>
      <c r="T1186" s="113"/>
      <c r="U1186" s="113"/>
      <c r="V1186" s="113"/>
      <c r="W1186" s="113"/>
      <c r="X1186" s="113"/>
      <c r="Y1186" s="113"/>
      <c r="Z1186" s="113"/>
      <c r="AA1186" s="113"/>
      <c r="AB1186" s="113"/>
      <c r="AC1186" s="113"/>
      <c r="AD1186" s="113"/>
      <c r="AE1186" s="113"/>
      <c r="AF1186" s="113"/>
      <c r="AG1186" s="113"/>
      <c r="AH1186" s="113"/>
      <c r="AI1186" s="113"/>
      <c r="AJ1186" s="113"/>
      <c r="AK1186" s="113"/>
      <c r="AL1186" s="113"/>
      <c r="AM1186" s="113"/>
      <c r="AN1186" s="113"/>
      <c r="AO1186" s="113"/>
      <c r="AP1186" s="113"/>
      <c r="AQ1186" s="113"/>
      <c r="AR1186" s="113"/>
      <c r="AS1186" s="113"/>
      <c r="AT1186" s="113"/>
      <c r="AU1186" s="113"/>
      <c r="AV1186" s="113"/>
      <c r="AW1186" s="113"/>
      <c r="AX1186" s="113"/>
      <c r="AY1186" s="113"/>
      <c r="AZ1186" s="113"/>
      <c r="BA1186" s="113"/>
      <c r="BB1186" s="113"/>
      <c r="BC1186" s="113"/>
      <c r="BD1186" s="113"/>
      <c r="BE1186" s="113"/>
      <c r="BF1186" s="113"/>
      <c r="BG1186" s="113"/>
      <c r="BH1186" s="113"/>
      <c r="BI1186" s="113"/>
      <c r="BJ1186" s="113"/>
      <c r="BK1186" s="113"/>
      <c r="BL1186" s="113"/>
      <c r="BM1186" s="113"/>
      <c r="BN1186" s="113"/>
      <c r="BO1186" s="113"/>
      <c r="BP1186" s="113"/>
      <c r="BQ1186" s="113"/>
      <c r="BR1186" s="113"/>
      <c r="BS1186" s="113"/>
      <c r="BT1186" s="113"/>
      <c r="BU1186" s="113"/>
      <c r="BV1186" s="113"/>
      <c r="BW1186" s="113"/>
      <c r="BX1186" s="113"/>
      <c r="BY1186" s="113"/>
      <c r="BZ1186" s="113"/>
      <c r="CA1186" s="113"/>
      <c r="CB1186" s="113"/>
      <c r="CC1186" s="113"/>
      <c r="CD1186" s="113"/>
      <c r="CE1186" s="113"/>
      <c r="CF1186" s="113"/>
      <c r="CG1186" s="113"/>
      <c r="CH1186" s="113"/>
      <c r="CI1186" s="113"/>
      <c r="CJ1186" s="113"/>
      <c r="CK1186" s="113"/>
      <c r="CL1186" s="113"/>
      <c r="CM1186" s="113"/>
      <c r="CN1186" s="113"/>
      <c r="CO1186" s="113"/>
      <c r="CP1186" s="113"/>
      <c r="CQ1186" s="113"/>
      <c r="CR1186" s="113"/>
      <c r="CS1186" s="113"/>
      <c r="CT1186" s="113"/>
      <c r="CU1186" s="113"/>
      <c r="CV1186" s="113"/>
      <c r="CW1186" s="113"/>
      <c r="CX1186" s="113"/>
      <c r="CY1186" s="113"/>
      <c r="CZ1186" s="113"/>
      <c r="DA1186" s="113"/>
      <c r="DB1186" s="113"/>
      <c r="DC1186" s="113"/>
      <c r="DD1186" s="113"/>
      <c r="DE1186" s="113"/>
      <c r="DF1186" s="113"/>
      <c r="DG1186" s="113"/>
      <c r="DH1186" s="113"/>
      <c r="DI1186" s="113"/>
      <c r="DJ1186" s="113"/>
      <c r="DK1186" s="113"/>
      <c r="DL1186" s="113"/>
      <c r="DM1186" s="113"/>
      <c r="DN1186" s="113"/>
      <c r="DO1186" s="113"/>
      <c r="DP1186" s="113"/>
      <c r="DQ1186" s="113"/>
      <c r="DR1186" s="113"/>
      <c r="DS1186" s="113"/>
      <c r="DT1186" s="113"/>
      <c r="DU1186" s="113"/>
      <c r="DV1186" s="113"/>
      <c r="DW1186" s="113"/>
      <c r="DX1186" s="113"/>
      <c r="DY1186" s="113"/>
      <c r="DZ1186" s="113"/>
      <c r="EA1186" s="113"/>
      <c r="EB1186" s="113"/>
      <c r="EC1186" s="113"/>
      <c r="ED1186" s="113"/>
      <c r="EE1186" s="113"/>
      <c r="EF1186" s="113"/>
      <c r="EG1186" s="113"/>
      <c r="EH1186" s="113"/>
      <c r="EI1186" s="113"/>
      <c r="EJ1186" s="113"/>
      <c r="EK1186" s="113"/>
      <c r="EL1186" s="113"/>
      <c r="EM1186" s="113"/>
      <c r="EN1186" s="113"/>
      <c r="EO1186" s="113"/>
      <c r="EP1186" s="113"/>
      <c r="EQ1186" s="113"/>
      <c r="ER1186" s="113"/>
    </row>
    <row r="1187" spans="1:148">
      <c r="A1187" s="113"/>
      <c r="B1187" s="113"/>
      <c r="S1187" s="113"/>
      <c r="T1187" s="113"/>
      <c r="U1187" s="113"/>
      <c r="V1187" s="113"/>
      <c r="W1187" s="113"/>
      <c r="X1187" s="113"/>
      <c r="Y1187" s="113"/>
      <c r="Z1187" s="113"/>
      <c r="AA1187" s="113"/>
      <c r="AB1187" s="113"/>
      <c r="AC1187" s="113"/>
      <c r="AD1187" s="113"/>
      <c r="AE1187" s="113"/>
      <c r="AF1187" s="113"/>
      <c r="AG1187" s="113"/>
      <c r="AH1187" s="113"/>
      <c r="AI1187" s="113"/>
      <c r="AJ1187" s="113"/>
      <c r="AK1187" s="113"/>
      <c r="AL1187" s="113"/>
      <c r="AM1187" s="113"/>
      <c r="AN1187" s="113"/>
      <c r="AO1187" s="113"/>
      <c r="AP1187" s="113"/>
      <c r="AQ1187" s="113"/>
      <c r="AR1187" s="113"/>
      <c r="AS1187" s="113"/>
      <c r="AT1187" s="113"/>
      <c r="AU1187" s="113"/>
      <c r="AV1187" s="113"/>
      <c r="AW1187" s="113"/>
      <c r="AX1187" s="113"/>
      <c r="AY1187" s="113"/>
      <c r="AZ1187" s="113"/>
      <c r="BA1187" s="113"/>
      <c r="BB1187" s="113"/>
      <c r="BC1187" s="113"/>
      <c r="BD1187" s="113"/>
      <c r="BE1187" s="113"/>
      <c r="BF1187" s="113"/>
      <c r="BG1187" s="113"/>
      <c r="BH1187" s="113"/>
      <c r="BI1187" s="113"/>
      <c r="BJ1187" s="113"/>
      <c r="BK1187" s="113"/>
      <c r="BL1187" s="113"/>
      <c r="BM1187" s="113"/>
      <c r="BN1187" s="113"/>
      <c r="BO1187" s="113"/>
      <c r="BP1187" s="113"/>
      <c r="BQ1187" s="113"/>
      <c r="BR1187" s="113"/>
      <c r="BS1187" s="113"/>
      <c r="BT1187" s="113"/>
      <c r="BU1187" s="113"/>
      <c r="BV1187" s="113"/>
      <c r="BW1187" s="113"/>
      <c r="BX1187" s="113"/>
      <c r="BY1187" s="113"/>
      <c r="BZ1187" s="113"/>
      <c r="CA1187" s="113"/>
      <c r="CB1187" s="113"/>
      <c r="CC1187" s="113"/>
      <c r="CD1187" s="113"/>
      <c r="CE1187" s="113"/>
      <c r="CF1187" s="113"/>
      <c r="CG1187" s="113"/>
      <c r="CH1187" s="113"/>
      <c r="CI1187" s="113"/>
      <c r="CJ1187" s="113"/>
      <c r="CK1187" s="113"/>
      <c r="CL1187" s="113"/>
      <c r="CM1187" s="113"/>
      <c r="CN1187" s="113"/>
      <c r="CO1187" s="113"/>
      <c r="CP1187" s="113"/>
      <c r="CQ1187" s="113"/>
      <c r="CR1187" s="113"/>
      <c r="CS1187" s="113"/>
      <c r="CT1187" s="113"/>
      <c r="CU1187" s="113"/>
      <c r="CV1187" s="113"/>
      <c r="CW1187" s="113"/>
      <c r="CX1187" s="113"/>
      <c r="CY1187" s="113"/>
      <c r="CZ1187" s="113"/>
      <c r="DA1187" s="113"/>
      <c r="DB1187" s="113"/>
      <c r="DC1187" s="113"/>
      <c r="DD1187" s="113"/>
      <c r="DE1187" s="113"/>
      <c r="DF1187" s="113"/>
      <c r="DG1187" s="113"/>
      <c r="DH1187" s="113"/>
      <c r="DI1187" s="113"/>
      <c r="DJ1187" s="113"/>
      <c r="DK1187" s="113"/>
      <c r="DL1187" s="113"/>
      <c r="DM1187" s="113"/>
      <c r="DN1187" s="113"/>
      <c r="DO1187" s="113"/>
      <c r="DP1187" s="113"/>
      <c r="DQ1187" s="113"/>
      <c r="DR1187" s="113"/>
      <c r="DS1187" s="113"/>
      <c r="DT1187" s="113"/>
      <c r="DU1187" s="113"/>
      <c r="DV1187" s="113"/>
      <c r="DW1187" s="113"/>
      <c r="DX1187" s="113"/>
      <c r="DY1187" s="113"/>
      <c r="DZ1187" s="113"/>
      <c r="EA1187" s="113"/>
      <c r="EB1187" s="113"/>
      <c r="EC1187" s="113"/>
      <c r="ED1187" s="113"/>
      <c r="EE1187" s="113"/>
      <c r="EF1187" s="113"/>
      <c r="EG1187" s="113"/>
      <c r="EH1187" s="113"/>
      <c r="EI1187" s="113"/>
      <c r="EJ1187" s="113"/>
      <c r="EK1187" s="113"/>
      <c r="EL1187" s="113"/>
      <c r="EM1187" s="113"/>
      <c r="EN1187" s="113"/>
      <c r="EO1187" s="113"/>
      <c r="EP1187" s="113"/>
      <c r="EQ1187" s="113"/>
      <c r="ER1187" s="113"/>
    </row>
    <row r="1188" spans="1:148">
      <c r="A1188" s="113"/>
      <c r="B1188" s="113"/>
      <c r="S1188" s="113"/>
      <c r="T1188" s="113"/>
      <c r="U1188" s="113"/>
      <c r="V1188" s="113"/>
      <c r="W1188" s="113"/>
      <c r="X1188" s="113"/>
      <c r="Y1188" s="113"/>
      <c r="Z1188" s="113"/>
      <c r="AA1188" s="113"/>
      <c r="AB1188" s="113"/>
      <c r="AC1188" s="113"/>
      <c r="AD1188" s="113"/>
      <c r="AE1188" s="113"/>
      <c r="AF1188" s="113"/>
      <c r="AG1188" s="113"/>
      <c r="AH1188" s="113"/>
      <c r="AI1188" s="113"/>
      <c r="AJ1188" s="113"/>
      <c r="AK1188" s="113"/>
      <c r="AL1188" s="113"/>
      <c r="AM1188" s="113"/>
      <c r="AN1188" s="113"/>
      <c r="AO1188" s="113"/>
      <c r="AP1188" s="113"/>
      <c r="AQ1188" s="113"/>
      <c r="AR1188" s="113"/>
      <c r="AS1188" s="113"/>
      <c r="AT1188" s="113"/>
      <c r="AU1188" s="113"/>
      <c r="AV1188" s="113"/>
      <c r="AW1188" s="113"/>
      <c r="AX1188" s="113"/>
      <c r="AY1188" s="113"/>
      <c r="AZ1188" s="113"/>
      <c r="BA1188" s="113"/>
      <c r="BB1188" s="113"/>
      <c r="BC1188" s="113"/>
      <c r="BD1188" s="113"/>
      <c r="BE1188" s="113"/>
      <c r="BF1188" s="113"/>
      <c r="BG1188" s="113"/>
      <c r="BH1188" s="113"/>
      <c r="BI1188" s="113"/>
      <c r="BJ1188" s="113"/>
      <c r="BK1188" s="113"/>
      <c r="BL1188" s="113"/>
      <c r="BM1188" s="113"/>
      <c r="BN1188" s="113"/>
      <c r="BO1188" s="113"/>
      <c r="BP1188" s="113"/>
      <c r="BQ1188" s="113"/>
      <c r="BR1188" s="113"/>
      <c r="BS1188" s="113"/>
      <c r="BT1188" s="113"/>
      <c r="BU1188" s="113"/>
      <c r="BV1188" s="113"/>
      <c r="BW1188" s="113"/>
      <c r="BX1188" s="113"/>
      <c r="BY1188" s="113"/>
      <c r="BZ1188" s="113"/>
      <c r="CA1188" s="113"/>
      <c r="CB1188" s="113"/>
      <c r="CC1188" s="113"/>
      <c r="CD1188" s="113"/>
      <c r="CE1188" s="113"/>
      <c r="CF1188" s="113"/>
      <c r="CG1188" s="113"/>
      <c r="CH1188" s="113"/>
      <c r="CI1188" s="113"/>
      <c r="CJ1188" s="113"/>
      <c r="CK1188" s="113"/>
      <c r="CL1188" s="113"/>
      <c r="CM1188" s="113"/>
      <c r="CN1188" s="113"/>
      <c r="CO1188" s="113"/>
      <c r="CP1188" s="113"/>
      <c r="CQ1188" s="113"/>
      <c r="CR1188" s="113"/>
      <c r="CS1188" s="113"/>
      <c r="CT1188" s="113"/>
      <c r="CU1188" s="113"/>
      <c r="CV1188" s="113"/>
      <c r="CW1188" s="113"/>
      <c r="CX1188" s="113"/>
      <c r="CY1188" s="113"/>
      <c r="CZ1188" s="113"/>
      <c r="DA1188" s="113"/>
      <c r="DB1188" s="113"/>
      <c r="DC1188" s="113"/>
      <c r="DD1188" s="113"/>
      <c r="DE1188" s="113"/>
      <c r="DF1188" s="113"/>
      <c r="DG1188" s="113"/>
      <c r="DH1188" s="113"/>
      <c r="DI1188" s="113"/>
      <c r="DJ1188" s="113"/>
      <c r="DK1188" s="113"/>
      <c r="DL1188" s="113"/>
      <c r="DM1188" s="113"/>
      <c r="DN1188" s="113"/>
      <c r="DO1188" s="113"/>
      <c r="DP1188" s="113"/>
      <c r="DQ1188" s="113"/>
      <c r="DR1188" s="113"/>
      <c r="DS1188" s="113"/>
      <c r="DT1188" s="113"/>
      <c r="DU1188" s="113"/>
      <c r="DV1188" s="113"/>
      <c r="DW1188" s="113"/>
      <c r="DX1188" s="113"/>
      <c r="DY1188" s="113"/>
      <c r="DZ1188" s="113"/>
      <c r="EA1188" s="113"/>
      <c r="EB1188" s="113"/>
      <c r="EC1188" s="113"/>
      <c r="ED1188" s="113"/>
      <c r="EE1188" s="113"/>
      <c r="EF1188" s="113"/>
      <c r="EG1188" s="113"/>
      <c r="EH1188" s="113"/>
      <c r="EI1188" s="113"/>
      <c r="EJ1188" s="113"/>
      <c r="EK1188" s="113"/>
      <c r="EL1188" s="113"/>
      <c r="EM1188" s="113"/>
      <c r="EN1188" s="113"/>
      <c r="EO1188" s="113"/>
      <c r="EP1188" s="113"/>
      <c r="EQ1188" s="113"/>
      <c r="ER1188" s="113"/>
    </row>
    <row r="1189" spans="1:148">
      <c r="A1189" s="113"/>
      <c r="B1189" s="113"/>
      <c r="S1189" s="113"/>
      <c r="T1189" s="113"/>
      <c r="U1189" s="113"/>
      <c r="V1189" s="113"/>
      <c r="W1189" s="113"/>
      <c r="X1189" s="113"/>
      <c r="Y1189" s="113"/>
      <c r="Z1189" s="113"/>
      <c r="AA1189" s="113"/>
      <c r="AB1189" s="113"/>
      <c r="AC1189" s="113"/>
      <c r="AD1189" s="113"/>
      <c r="AE1189" s="113"/>
      <c r="AF1189" s="113"/>
      <c r="AG1189" s="113"/>
      <c r="AH1189" s="113"/>
      <c r="AI1189" s="113"/>
      <c r="AJ1189" s="113"/>
      <c r="AK1189" s="113"/>
      <c r="AL1189" s="113"/>
      <c r="AM1189" s="113"/>
      <c r="AN1189" s="113"/>
      <c r="AO1189" s="113"/>
      <c r="AP1189" s="113"/>
      <c r="AQ1189" s="113"/>
      <c r="AR1189" s="113"/>
      <c r="AS1189" s="113"/>
      <c r="AT1189" s="113"/>
      <c r="AU1189" s="113"/>
      <c r="AV1189" s="113"/>
      <c r="AW1189" s="113"/>
      <c r="AX1189" s="113"/>
      <c r="AY1189" s="113"/>
      <c r="AZ1189" s="113"/>
      <c r="BA1189" s="113"/>
      <c r="BB1189" s="113"/>
      <c r="BC1189" s="113"/>
      <c r="BD1189" s="113"/>
      <c r="BE1189" s="113"/>
      <c r="BF1189" s="113"/>
      <c r="BG1189" s="113"/>
      <c r="BH1189" s="113"/>
      <c r="BI1189" s="113"/>
      <c r="BJ1189" s="113"/>
      <c r="BK1189" s="113"/>
      <c r="BL1189" s="113"/>
      <c r="BM1189" s="113"/>
      <c r="BN1189" s="113"/>
      <c r="BO1189" s="113"/>
      <c r="BP1189" s="113"/>
      <c r="BQ1189" s="113"/>
      <c r="BR1189" s="113"/>
      <c r="BS1189" s="113"/>
      <c r="BT1189" s="113"/>
      <c r="BU1189" s="113"/>
      <c r="BV1189" s="113"/>
      <c r="BW1189" s="113"/>
      <c r="BX1189" s="113"/>
      <c r="BY1189" s="113"/>
      <c r="BZ1189" s="113"/>
      <c r="CA1189" s="113"/>
      <c r="CB1189" s="113"/>
      <c r="CC1189" s="113"/>
      <c r="CD1189" s="113"/>
      <c r="CE1189" s="113"/>
      <c r="CF1189" s="113"/>
      <c r="CG1189" s="113"/>
      <c r="CH1189" s="113"/>
      <c r="CI1189" s="113"/>
      <c r="CJ1189" s="113"/>
      <c r="CK1189" s="113"/>
      <c r="CL1189" s="113"/>
      <c r="CM1189" s="113"/>
      <c r="CN1189" s="113"/>
      <c r="CO1189" s="113"/>
      <c r="CP1189" s="113"/>
      <c r="CQ1189" s="113"/>
      <c r="CR1189" s="113"/>
      <c r="CS1189" s="113"/>
      <c r="CT1189" s="113"/>
      <c r="CU1189" s="113"/>
      <c r="CV1189" s="113"/>
      <c r="CW1189" s="113"/>
      <c r="CX1189" s="113"/>
      <c r="CY1189" s="113"/>
      <c r="CZ1189" s="113"/>
      <c r="DA1189" s="113"/>
      <c r="DB1189" s="113"/>
      <c r="DC1189" s="113"/>
      <c r="DD1189" s="113"/>
      <c r="DE1189" s="113"/>
      <c r="DF1189" s="113"/>
      <c r="DG1189" s="113"/>
      <c r="DH1189" s="113"/>
      <c r="DI1189" s="113"/>
      <c r="DJ1189" s="113"/>
      <c r="DK1189" s="113"/>
      <c r="DL1189" s="113"/>
      <c r="DM1189" s="113"/>
      <c r="DN1189" s="113"/>
      <c r="DO1189" s="113"/>
      <c r="DP1189" s="113"/>
      <c r="DQ1189" s="113"/>
      <c r="DR1189" s="113"/>
      <c r="DS1189" s="113"/>
      <c r="DT1189" s="113"/>
      <c r="DU1189" s="113"/>
      <c r="DV1189" s="113"/>
      <c r="DW1189" s="113"/>
      <c r="DX1189" s="113"/>
      <c r="DY1189" s="113"/>
      <c r="DZ1189" s="113"/>
      <c r="EA1189" s="113"/>
      <c r="EB1189" s="113"/>
      <c r="EC1189" s="113"/>
      <c r="ED1189" s="113"/>
      <c r="EE1189" s="113"/>
      <c r="EF1189" s="113"/>
      <c r="EG1189" s="113"/>
      <c r="EH1189" s="113"/>
      <c r="EI1189" s="113"/>
      <c r="EJ1189" s="113"/>
      <c r="EK1189" s="113"/>
      <c r="EL1189" s="113"/>
      <c r="EM1189" s="113"/>
      <c r="EN1189" s="113"/>
      <c r="EO1189" s="113"/>
      <c r="EP1189" s="113"/>
      <c r="EQ1189" s="113"/>
      <c r="ER1189" s="113"/>
    </row>
    <row r="1190" spans="1:148">
      <c r="A1190" s="113"/>
      <c r="B1190" s="113"/>
      <c r="S1190" s="113"/>
      <c r="T1190" s="113"/>
      <c r="U1190" s="113"/>
      <c r="V1190" s="113"/>
      <c r="W1190" s="113"/>
      <c r="X1190" s="113"/>
      <c r="Y1190" s="113"/>
      <c r="Z1190" s="113"/>
      <c r="AA1190" s="113"/>
      <c r="AB1190" s="113"/>
      <c r="AC1190" s="113"/>
      <c r="AD1190" s="113"/>
      <c r="AE1190" s="113"/>
      <c r="AF1190" s="113"/>
      <c r="AG1190" s="113"/>
      <c r="AH1190" s="113"/>
      <c r="AI1190" s="113"/>
      <c r="AJ1190" s="113"/>
      <c r="AK1190" s="113"/>
      <c r="AL1190" s="113"/>
      <c r="AM1190" s="113"/>
      <c r="AN1190" s="113"/>
      <c r="AO1190" s="113"/>
      <c r="AP1190" s="113"/>
      <c r="AQ1190" s="113"/>
      <c r="AR1190" s="113"/>
      <c r="AS1190" s="113"/>
      <c r="AT1190" s="113"/>
      <c r="AU1190" s="113"/>
      <c r="AV1190" s="113"/>
      <c r="AW1190" s="113"/>
      <c r="AX1190" s="113"/>
      <c r="AY1190" s="113"/>
      <c r="AZ1190" s="113"/>
      <c r="BA1190" s="113"/>
      <c r="BB1190" s="113"/>
      <c r="BC1190" s="113"/>
      <c r="BD1190" s="113"/>
      <c r="BE1190" s="113"/>
      <c r="BF1190" s="113"/>
      <c r="BG1190" s="113"/>
      <c r="BH1190" s="113"/>
      <c r="BI1190" s="113"/>
      <c r="BJ1190" s="113"/>
      <c r="BK1190" s="113"/>
      <c r="BL1190" s="113"/>
      <c r="BM1190" s="113"/>
      <c r="BN1190" s="113"/>
      <c r="BO1190" s="113"/>
      <c r="BP1190" s="113"/>
      <c r="BQ1190" s="113"/>
      <c r="BR1190" s="113"/>
      <c r="BS1190" s="113"/>
      <c r="BT1190" s="113"/>
      <c r="BU1190" s="113"/>
      <c r="BV1190" s="113"/>
      <c r="BW1190" s="113"/>
      <c r="BX1190" s="113"/>
      <c r="BY1190" s="113"/>
      <c r="BZ1190" s="113"/>
      <c r="CA1190" s="113"/>
      <c r="CB1190" s="113"/>
      <c r="CC1190" s="113"/>
      <c r="CD1190" s="113"/>
      <c r="CE1190" s="113"/>
      <c r="CF1190" s="113"/>
      <c r="CG1190" s="113"/>
      <c r="CH1190" s="113"/>
      <c r="CI1190" s="113"/>
      <c r="CJ1190" s="113"/>
      <c r="CK1190" s="113"/>
      <c r="CL1190" s="113"/>
      <c r="CM1190" s="113"/>
      <c r="CN1190" s="113"/>
      <c r="CO1190" s="113"/>
      <c r="CP1190" s="113"/>
      <c r="CQ1190" s="113"/>
      <c r="CR1190" s="113"/>
      <c r="CS1190" s="113"/>
      <c r="CT1190" s="113"/>
      <c r="CU1190" s="113"/>
      <c r="CV1190" s="113"/>
      <c r="CW1190" s="113"/>
      <c r="CX1190" s="113"/>
      <c r="CY1190" s="113"/>
      <c r="CZ1190" s="113"/>
      <c r="DA1190" s="113"/>
      <c r="DB1190" s="113"/>
      <c r="DC1190" s="113"/>
      <c r="DD1190" s="113"/>
      <c r="DE1190" s="113"/>
      <c r="DF1190" s="113"/>
      <c r="DG1190" s="113"/>
      <c r="DH1190" s="113"/>
      <c r="DI1190" s="113"/>
      <c r="DJ1190" s="113"/>
      <c r="DK1190" s="113"/>
      <c r="DL1190" s="113"/>
      <c r="DM1190" s="113"/>
      <c r="DN1190" s="113"/>
      <c r="DO1190" s="113"/>
      <c r="DP1190" s="113"/>
      <c r="DQ1190" s="113"/>
      <c r="DR1190" s="113"/>
      <c r="DS1190" s="113"/>
      <c r="DT1190" s="113"/>
      <c r="DU1190" s="113"/>
      <c r="DV1190" s="113"/>
      <c r="DW1190" s="113"/>
      <c r="DX1190" s="113"/>
      <c r="DY1190" s="113"/>
      <c r="DZ1190" s="113"/>
      <c r="EA1190" s="113"/>
      <c r="EB1190" s="113"/>
      <c r="EC1190" s="113"/>
      <c r="ED1190" s="113"/>
      <c r="EE1190" s="113"/>
      <c r="EF1190" s="113"/>
      <c r="EG1190" s="113"/>
      <c r="EH1190" s="113"/>
      <c r="EI1190" s="113"/>
      <c r="EJ1190" s="113"/>
      <c r="EK1190" s="113"/>
      <c r="EL1190" s="113"/>
      <c r="EM1190" s="113"/>
      <c r="EN1190" s="113"/>
      <c r="EO1190" s="113"/>
      <c r="EP1190" s="113"/>
      <c r="EQ1190" s="113"/>
      <c r="ER1190" s="113"/>
    </row>
    <row r="1191" spans="1:148">
      <c r="A1191" s="113"/>
      <c r="B1191" s="113"/>
      <c r="S1191" s="113"/>
      <c r="T1191" s="113"/>
      <c r="U1191" s="113"/>
      <c r="V1191" s="113"/>
      <c r="W1191" s="113"/>
      <c r="X1191" s="113"/>
      <c r="Y1191" s="113"/>
      <c r="Z1191" s="113"/>
      <c r="AA1191" s="113"/>
      <c r="AB1191" s="113"/>
      <c r="AC1191" s="113"/>
      <c r="AD1191" s="113"/>
      <c r="AE1191" s="113"/>
      <c r="AF1191" s="113"/>
      <c r="AG1191" s="113"/>
      <c r="AH1191" s="113"/>
      <c r="AI1191" s="113"/>
      <c r="AJ1191" s="113"/>
      <c r="AK1191" s="113"/>
      <c r="AL1191" s="113"/>
      <c r="AM1191" s="113"/>
      <c r="AN1191" s="113"/>
      <c r="AO1191" s="113"/>
      <c r="AP1191" s="113"/>
      <c r="AQ1191" s="113"/>
      <c r="AR1191" s="113"/>
      <c r="AS1191" s="113"/>
      <c r="AT1191" s="113"/>
      <c r="AU1191" s="113"/>
      <c r="AV1191" s="113"/>
      <c r="AW1191" s="113"/>
      <c r="AX1191" s="113"/>
      <c r="AY1191" s="113"/>
      <c r="AZ1191" s="113"/>
      <c r="BA1191" s="113"/>
      <c r="BB1191" s="113"/>
      <c r="BC1191" s="113"/>
      <c r="BD1191" s="113"/>
      <c r="BE1191" s="113"/>
      <c r="BF1191" s="113"/>
      <c r="BG1191" s="113"/>
      <c r="BH1191" s="113"/>
      <c r="BI1191" s="113"/>
      <c r="BJ1191" s="113"/>
      <c r="BK1191" s="113"/>
      <c r="BL1191" s="113"/>
      <c r="BM1191" s="113"/>
      <c r="BN1191" s="113"/>
      <c r="BO1191" s="113"/>
      <c r="BP1191" s="113"/>
      <c r="BQ1191" s="113"/>
      <c r="BR1191" s="113"/>
      <c r="BS1191" s="113"/>
      <c r="BT1191" s="113"/>
      <c r="BU1191" s="113"/>
      <c r="BV1191" s="113"/>
      <c r="BW1191" s="113"/>
      <c r="BX1191" s="113"/>
      <c r="BY1191" s="113"/>
      <c r="BZ1191" s="113"/>
      <c r="CA1191" s="113"/>
      <c r="CB1191" s="113"/>
      <c r="CC1191" s="113"/>
      <c r="CD1191" s="113"/>
      <c r="CE1191" s="113"/>
      <c r="CF1191" s="113"/>
      <c r="CG1191" s="113"/>
      <c r="CH1191" s="113"/>
      <c r="CI1191" s="113"/>
      <c r="CJ1191" s="113"/>
      <c r="CK1191" s="113"/>
      <c r="CL1191" s="113"/>
      <c r="CM1191" s="113"/>
      <c r="CN1191" s="113"/>
      <c r="CO1191" s="113"/>
      <c r="CP1191" s="113"/>
      <c r="CQ1191" s="113"/>
      <c r="CR1191" s="113"/>
      <c r="CS1191" s="113"/>
      <c r="CT1191" s="113"/>
      <c r="CU1191" s="113"/>
      <c r="CV1191" s="113"/>
      <c r="CW1191" s="113"/>
      <c r="CX1191" s="113"/>
      <c r="CY1191" s="113"/>
      <c r="CZ1191" s="113"/>
      <c r="DA1191" s="113"/>
      <c r="DB1191" s="113"/>
      <c r="DC1191" s="113"/>
      <c r="DD1191" s="113"/>
      <c r="DE1191" s="113"/>
      <c r="DF1191" s="113"/>
      <c r="DG1191" s="113"/>
      <c r="DH1191" s="113"/>
      <c r="DI1191" s="113"/>
      <c r="DJ1191" s="113"/>
      <c r="DK1191" s="113"/>
      <c r="DL1191" s="113"/>
      <c r="DM1191" s="113"/>
      <c r="DN1191" s="113"/>
      <c r="DO1191" s="113"/>
      <c r="DP1191" s="113"/>
      <c r="DQ1191" s="113"/>
      <c r="DR1191" s="113"/>
      <c r="DS1191" s="113"/>
      <c r="DT1191" s="113"/>
      <c r="DU1191" s="113"/>
      <c r="DV1191" s="113"/>
      <c r="DW1191" s="113"/>
      <c r="DX1191" s="113"/>
      <c r="DY1191" s="113"/>
      <c r="DZ1191" s="113"/>
      <c r="EA1191" s="113"/>
      <c r="EB1191" s="113"/>
      <c r="EC1191" s="113"/>
      <c r="ED1191" s="113"/>
      <c r="EE1191" s="113"/>
      <c r="EF1191" s="113"/>
      <c r="EG1191" s="113"/>
      <c r="EH1191" s="113"/>
      <c r="EI1191" s="113"/>
      <c r="EJ1191" s="113"/>
      <c r="EK1191" s="113"/>
      <c r="EL1191" s="113"/>
      <c r="EM1191" s="113"/>
      <c r="EN1191" s="113"/>
      <c r="EO1191" s="113"/>
      <c r="EP1191" s="113"/>
      <c r="EQ1191" s="113"/>
      <c r="ER1191" s="113"/>
    </row>
    <row r="1192" spans="1:148">
      <c r="A1192" s="113"/>
      <c r="B1192" s="113"/>
      <c r="S1192" s="113"/>
      <c r="T1192" s="113"/>
      <c r="U1192" s="113"/>
      <c r="V1192" s="113"/>
      <c r="W1192" s="113"/>
      <c r="X1192" s="113"/>
      <c r="Y1192" s="113"/>
      <c r="Z1192" s="113"/>
      <c r="AA1192" s="113"/>
      <c r="AB1192" s="113"/>
      <c r="AC1192" s="113"/>
      <c r="AD1192" s="113"/>
      <c r="AE1192" s="113"/>
      <c r="AF1192" s="113"/>
      <c r="AG1192" s="113"/>
      <c r="AH1192" s="113"/>
      <c r="AI1192" s="113"/>
      <c r="AJ1192" s="113"/>
      <c r="AK1192" s="113"/>
      <c r="AL1192" s="113"/>
      <c r="AM1192" s="113"/>
      <c r="AN1192" s="113"/>
      <c r="AO1192" s="113"/>
      <c r="AP1192" s="113"/>
      <c r="AQ1192" s="113"/>
      <c r="AR1192" s="113"/>
      <c r="AS1192" s="113"/>
      <c r="AT1192" s="113"/>
      <c r="AU1192" s="113"/>
      <c r="AV1192" s="113"/>
      <c r="AW1192" s="113"/>
      <c r="AX1192" s="113"/>
      <c r="AY1192" s="113"/>
      <c r="AZ1192" s="113"/>
      <c r="BA1192" s="113"/>
      <c r="BB1192" s="113"/>
      <c r="BC1192" s="113"/>
      <c r="BD1192" s="113"/>
      <c r="BE1192" s="113"/>
      <c r="BF1192" s="113"/>
      <c r="BG1192" s="113"/>
      <c r="BH1192" s="113"/>
      <c r="BI1192" s="113"/>
      <c r="BJ1192" s="113"/>
      <c r="BK1192" s="113"/>
      <c r="BL1192" s="113"/>
      <c r="BM1192" s="113"/>
      <c r="BN1192" s="113"/>
      <c r="BO1192" s="113"/>
      <c r="BP1192" s="113"/>
      <c r="BQ1192" s="113"/>
      <c r="BR1192" s="113"/>
      <c r="BS1192" s="113"/>
      <c r="BT1192" s="113"/>
      <c r="BU1192" s="113"/>
      <c r="BV1192" s="113"/>
      <c r="BW1192" s="113"/>
      <c r="BX1192" s="113"/>
      <c r="BY1192" s="113"/>
      <c r="BZ1192" s="113"/>
      <c r="CA1192" s="113"/>
      <c r="CB1192" s="113"/>
      <c r="CC1192" s="113"/>
      <c r="CD1192" s="113"/>
      <c r="CE1192" s="113"/>
      <c r="CF1192" s="113"/>
      <c r="CG1192" s="113"/>
      <c r="CH1192" s="113"/>
      <c r="CI1192" s="113"/>
      <c r="CJ1192" s="113"/>
      <c r="CK1192" s="113"/>
      <c r="CL1192" s="113"/>
      <c r="CM1192" s="113"/>
      <c r="CN1192" s="113"/>
      <c r="CO1192" s="113"/>
      <c r="CP1192" s="113"/>
      <c r="CQ1192" s="113"/>
      <c r="CR1192" s="113"/>
      <c r="CS1192" s="113"/>
      <c r="CT1192" s="113"/>
      <c r="CU1192" s="113"/>
      <c r="CV1192" s="113"/>
      <c r="CW1192" s="113"/>
      <c r="CX1192" s="113"/>
      <c r="CY1192" s="113"/>
      <c r="CZ1192" s="113"/>
      <c r="DA1192" s="113"/>
      <c r="DB1192" s="113"/>
      <c r="DC1192" s="113"/>
      <c r="DD1192" s="113"/>
      <c r="DE1192" s="113"/>
      <c r="DF1192" s="113"/>
      <c r="DG1192" s="113"/>
      <c r="DH1192" s="113"/>
      <c r="DI1192" s="113"/>
      <c r="DJ1192" s="113"/>
      <c r="DK1192" s="113"/>
      <c r="DL1192" s="113"/>
      <c r="DM1192" s="113"/>
      <c r="DN1192" s="113"/>
      <c r="DO1192" s="113"/>
      <c r="DP1192" s="113"/>
      <c r="DQ1192" s="113"/>
      <c r="DR1192" s="113"/>
      <c r="DS1192" s="113"/>
      <c r="DT1192" s="113"/>
      <c r="DU1192" s="113"/>
      <c r="DV1192" s="113"/>
      <c r="DW1192" s="113"/>
      <c r="DX1192" s="113"/>
      <c r="DY1192" s="113"/>
      <c r="DZ1192" s="113"/>
      <c r="EA1192" s="113"/>
      <c r="EB1192" s="113"/>
      <c r="EC1192" s="113"/>
      <c r="ED1192" s="113"/>
      <c r="EE1192" s="113"/>
      <c r="EF1192" s="113"/>
      <c r="EG1192" s="113"/>
      <c r="EH1192" s="113"/>
      <c r="EI1192" s="113"/>
      <c r="EJ1192" s="113"/>
      <c r="EK1192" s="113"/>
      <c r="EL1192" s="113"/>
      <c r="EM1192" s="113"/>
      <c r="EN1192" s="113"/>
      <c r="EO1192" s="113"/>
      <c r="EP1192" s="113"/>
      <c r="EQ1192" s="113"/>
      <c r="ER1192" s="113"/>
    </row>
    <row r="1193" spans="1:148">
      <c r="A1193" s="113"/>
      <c r="B1193" s="113"/>
      <c r="S1193" s="113"/>
      <c r="T1193" s="113"/>
      <c r="U1193" s="113"/>
      <c r="V1193" s="113"/>
      <c r="W1193" s="113"/>
      <c r="X1193" s="113"/>
      <c r="Y1193" s="113"/>
      <c r="Z1193" s="113"/>
      <c r="AA1193" s="113"/>
      <c r="AB1193" s="113"/>
      <c r="AC1193" s="113"/>
      <c r="AD1193" s="113"/>
      <c r="AE1193" s="113"/>
      <c r="AF1193" s="113"/>
      <c r="AG1193" s="113"/>
      <c r="AH1193" s="113"/>
      <c r="AI1193" s="113"/>
      <c r="AJ1193" s="113"/>
      <c r="AK1193" s="113"/>
      <c r="AL1193" s="113"/>
      <c r="AM1193" s="113"/>
      <c r="AN1193" s="113"/>
      <c r="AO1193" s="113"/>
      <c r="AP1193" s="113"/>
      <c r="AQ1193" s="113"/>
      <c r="AR1193" s="113"/>
      <c r="AS1193" s="113"/>
      <c r="AT1193" s="113"/>
      <c r="AU1193" s="113"/>
      <c r="AV1193" s="113"/>
      <c r="AW1193" s="113"/>
      <c r="AX1193" s="113"/>
      <c r="AY1193" s="113"/>
      <c r="AZ1193" s="113"/>
      <c r="BA1193" s="113"/>
      <c r="BB1193" s="113"/>
      <c r="BC1193" s="113"/>
      <c r="BD1193" s="113"/>
      <c r="BE1193" s="113"/>
      <c r="BF1193" s="113"/>
      <c r="BG1193" s="113"/>
      <c r="BH1193" s="113"/>
      <c r="BI1193" s="113"/>
      <c r="BJ1193" s="113"/>
      <c r="BK1193" s="113"/>
      <c r="BL1193" s="113"/>
      <c r="BM1193" s="113"/>
      <c r="BN1193" s="113"/>
      <c r="BO1193" s="113"/>
      <c r="BP1193" s="113"/>
      <c r="BQ1193" s="113"/>
      <c r="BR1193" s="113"/>
      <c r="BS1193" s="113"/>
      <c r="BT1193" s="113"/>
      <c r="BU1193" s="113"/>
      <c r="BV1193" s="113"/>
      <c r="BW1193" s="113"/>
      <c r="BX1193" s="113"/>
      <c r="BY1193" s="113"/>
      <c r="BZ1193" s="113"/>
      <c r="CA1193" s="113"/>
      <c r="CB1193" s="113"/>
      <c r="CC1193" s="113"/>
      <c r="CD1193" s="113"/>
      <c r="CE1193" s="113"/>
      <c r="CF1193" s="113"/>
      <c r="CG1193" s="113"/>
      <c r="CH1193" s="113"/>
      <c r="CI1193" s="113"/>
      <c r="CJ1193" s="113"/>
      <c r="CK1193" s="113"/>
      <c r="CL1193" s="113"/>
      <c r="CM1193" s="113"/>
      <c r="CN1193" s="113"/>
      <c r="CO1193" s="113"/>
      <c r="CP1193" s="113"/>
      <c r="CQ1193" s="113"/>
      <c r="CR1193" s="113"/>
      <c r="CS1193" s="113"/>
      <c r="CT1193" s="113"/>
      <c r="CU1193" s="113"/>
      <c r="CV1193" s="113"/>
      <c r="CW1193" s="113"/>
      <c r="CX1193" s="113"/>
      <c r="CY1193" s="113"/>
      <c r="CZ1193" s="113"/>
      <c r="DA1193" s="113"/>
      <c r="DB1193" s="113"/>
      <c r="DC1193" s="113"/>
      <c r="DD1193" s="113"/>
      <c r="DE1193" s="113"/>
      <c r="DF1193" s="113"/>
      <c r="DG1193" s="113"/>
      <c r="DH1193" s="113"/>
      <c r="DI1193" s="113"/>
      <c r="DJ1193" s="113"/>
      <c r="DK1193" s="113"/>
      <c r="DL1193" s="113"/>
      <c r="DM1193" s="113"/>
      <c r="DN1193" s="113"/>
      <c r="DO1193" s="113"/>
      <c r="DP1193" s="113"/>
      <c r="DQ1193" s="113"/>
      <c r="DR1193" s="113"/>
      <c r="DS1193" s="113"/>
      <c r="DT1193" s="113"/>
      <c r="DU1193" s="113"/>
      <c r="DV1193" s="113"/>
      <c r="DW1193" s="113"/>
      <c r="DX1193" s="113"/>
      <c r="DY1193" s="113"/>
      <c r="DZ1193" s="113"/>
      <c r="EA1193" s="113"/>
      <c r="EB1193" s="113"/>
      <c r="EC1193" s="113"/>
      <c r="ED1193" s="113"/>
      <c r="EE1193" s="113"/>
      <c r="EF1193" s="113"/>
      <c r="EG1193" s="113"/>
      <c r="EH1193" s="113"/>
      <c r="EI1193" s="113"/>
      <c r="EJ1193" s="113"/>
      <c r="EK1193" s="113"/>
      <c r="EL1193" s="113"/>
      <c r="EM1193" s="113"/>
      <c r="EN1193" s="113"/>
      <c r="EO1193" s="113"/>
      <c r="EP1193" s="113"/>
      <c r="EQ1193" s="113"/>
      <c r="ER1193" s="113"/>
    </row>
    <row r="1194" spans="1:148">
      <c r="A1194" s="113"/>
      <c r="B1194" s="113"/>
      <c r="S1194" s="113"/>
      <c r="T1194" s="113"/>
      <c r="U1194" s="113"/>
      <c r="V1194" s="113"/>
      <c r="W1194" s="113"/>
      <c r="X1194" s="113"/>
      <c r="Y1194" s="113"/>
      <c r="Z1194" s="113"/>
      <c r="AA1194" s="113"/>
      <c r="AB1194" s="113"/>
      <c r="AC1194" s="113"/>
      <c r="AD1194" s="113"/>
      <c r="AE1194" s="113"/>
      <c r="AF1194" s="113"/>
      <c r="AG1194" s="113"/>
      <c r="AH1194" s="113"/>
      <c r="AI1194" s="113"/>
      <c r="AJ1194" s="113"/>
      <c r="AK1194" s="113"/>
      <c r="AL1194" s="113"/>
      <c r="AM1194" s="113"/>
      <c r="AN1194" s="113"/>
      <c r="AO1194" s="113"/>
      <c r="AP1194" s="113"/>
      <c r="AQ1194" s="113"/>
      <c r="AR1194" s="113"/>
      <c r="AS1194" s="113"/>
      <c r="AT1194" s="113"/>
      <c r="AU1194" s="113"/>
      <c r="AV1194" s="113"/>
      <c r="AW1194" s="113"/>
      <c r="AX1194" s="113"/>
      <c r="AY1194" s="113"/>
      <c r="AZ1194" s="113"/>
      <c r="BA1194" s="113"/>
      <c r="BB1194" s="113"/>
      <c r="BC1194" s="113"/>
      <c r="BD1194" s="113"/>
      <c r="BE1194" s="113"/>
      <c r="BF1194" s="113"/>
      <c r="BG1194" s="113"/>
      <c r="BH1194" s="113"/>
      <c r="BI1194" s="113"/>
      <c r="BJ1194" s="113"/>
      <c r="BK1194" s="113"/>
      <c r="BL1194" s="113"/>
      <c r="BM1194" s="113"/>
      <c r="BN1194" s="113"/>
      <c r="BO1194" s="113"/>
      <c r="BP1194" s="113"/>
      <c r="BQ1194" s="113"/>
      <c r="BR1194" s="113"/>
      <c r="BS1194" s="113"/>
      <c r="BT1194" s="113"/>
      <c r="BU1194" s="113"/>
      <c r="BV1194" s="113"/>
      <c r="BW1194" s="113"/>
      <c r="BX1194" s="113"/>
      <c r="BY1194" s="113"/>
      <c r="BZ1194" s="113"/>
      <c r="CA1194" s="113"/>
      <c r="CB1194" s="113"/>
      <c r="CC1194" s="113"/>
      <c r="CD1194" s="113"/>
      <c r="CE1194" s="113"/>
      <c r="CF1194" s="113"/>
      <c r="CG1194" s="113"/>
      <c r="CH1194" s="113"/>
      <c r="CI1194" s="113"/>
      <c r="CJ1194" s="113"/>
      <c r="CK1194" s="113"/>
      <c r="CL1194" s="113"/>
      <c r="CM1194" s="113"/>
      <c r="CN1194" s="113"/>
      <c r="CO1194" s="113"/>
      <c r="CP1194" s="113"/>
      <c r="CQ1194" s="113"/>
      <c r="CR1194" s="113"/>
      <c r="CS1194" s="113"/>
      <c r="CT1194" s="113"/>
      <c r="CU1194" s="113"/>
      <c r="CV1194" s="113"/>
      <c r="CW1194" s="113"/>
      <c r="CX1194" s="113"/>
      <c r="CY1194" s="113"/>
      <c r="CZ1194" s="113"/>
      <c r="DA1194" s="113"/>
      <c r="DB1194" s="113"/>
      <c r="DC1194" s="113"/>
      <c r="DD1194" s="113"/>
      <c r="DE1194" s="113"/>
      <c r="DF1194" s="113"/>
      <c r="DG1194" s="113"/>
      <c r="DH1194" s="113"/>
      <c r="DI1194" s="113"/>
      <c r="DJ1194" s="113"/>
      <c r="DK1194" s="113"/>
      <c r="DL1194" s="113"/>
      <c r="DM1194" s="113"/>
      <c r="DN1194" s="113"/>
      <c r="DO1194" s="113"/>
      <c r="DP1194" s="113"/>
      <c r="DQ1194" s="113"/>
      <c r="DR1194" s="113"/>
      <c r="DS1194" s="113"/>
      <c r="DT1194" s="113"/>
      <c r="DU1194" s="113"/>
      <c r="DV1194" s="113"/>
      <c r="DW1194" s="113"/>
      <c r="DX1194" s="113"/>
      <c r="DY1194" s="113"/>
      <c r="DZ1194" s="113"/>
      <c r="EA1194" s="113"/>
      <c r="EB1194" s="113"/>
      <c r="EC1194" s="113"/>
      <c r="ED1194" s="113"/>
      <c r="EE1194" s="113"/>
      <c r="EF1194" s="113"/>
      <c r="EG1194" s="113"/>
      <c r="EH1194" s="113"/>
      <c r="EI1194" s="113"/>
      <c r="EJ1194" s="113"/>
      <c r="EK1194" s="113"/>
      <c r="EL1194" s="113"/>
      <c r="EM1194" s="113"/>
      <c r="EN1194" s="113"/>
      <c r="EO1194" s="113"/>
      <c r="EP1194" s="113"/>
      <c r="EQ1194" s="113"/>
      <c r="ER1194" s="113"/>
    </row>
    <row r="1195" spans="1:148">
      <c r="A1195" s="113"/>
      <c r="B1195" s="113"/>
      <c r="S1195" s="113"/>
      <c r="T1195" s="113"/>
      <c r="U1195" s="113"/>
      <c r="V1195" s="113"/>
      <c r="W1195" s="113"/>
      <c r="X1195" s="113"/>
      <c r="Y1195" s="113"/>
      <c r="Z1195" s="113"/>
      <c r="AA1195" s="113"/>
      <c r="AB1195" s="113"/>
      <c r="AC1195" s="113"/>
      <c r="AD1195" s="113"/>
      <c r="AE1195" s="113"/>
      <c r="AF1195" s="113"/>
      <c r="AG1195" s="113"/>
      <c r="AH1195" s="113"/>
      <c r="AI1195" s="113"/>
      <c r="AJ1195" s="113"/>
      <c r="AK1195" s="113"/>
      <c r="AL1195" s="113"/>
      <c r="AM1195" s="113"/>
      <c r="AN1195" s="113"/>
      <c r="AO1195" s="113"/>
      <c r="AP1195" s="113"/>
      <c r="AQ1195" s="113"/>
      <c r="AR1195" s="113"/>
      <c r="AS1195" s="113"/>
      <c r="AT1195" s="113"/>
      <c r="AU1195" s="113"/>
      <c r="AV1195" s="113"/>
      <c r="AW1195" s="113"/>
      <c r="AX1195" s="113"/>
      <c r="AY1195" s="113"/>
      <c r="AZ1195" s="113"/>
      <c r="BA1195" s="113"/>
      <c r="BB1195" s="113"/>
      <c r="BC1195" s="113"/>
      <c r="BD1195" s="113"/>
      <c r="BE1195" s="113"/>
      <c r="BF1195" s="113"/>
      <c r="BG1195" s="113"/>
      <c r="BH1195" s="113"/>
      <c r="BI1195" s="113"/>
      <c r="BJ1195" s="113"/>
      <c r="BK1195" s="113"/>
      <c r="BL1195" s="113"/>
      <c r="BM1195" s="113"/>
      <c r="BN1195" s="113"/>
      <c r="BO1195" s="113"/>
      <c r="BP1195" s="113"/>
      <c r="BQ1195" s="113"/>
      <c r="BR1195" s="113"/>
      <c r="BS1195" s="113"/>
      <c r="BT1195" s="113"/>
      <c r="BU1195" s="113"/>
      <c r="BV1195" s="113"/>
      <c r="BW1195" s="113"/>
      <c r="BX1195" s="113"/>
      <c r="BY1195" s="113"/>
      <c r="BZ1195" s="113"/>
      <c r="CA1195" s="113"/>
      <c r="CB1195" s="113"/>
      <c r="CC1195" s="113"/>
      <c r="CD1195" s="113"/>
      <c r="CE1195" s="113"/>
      <c r="CF1195" s="113"/>
      <c r="CG1195" s="113"/>
      <c r="CH1195" s="113"/>
      <c r="CI1195" s="113"/>
      <c r="CJ1195" s="113"/>
      <c r="CK1195" s="113"/>
      <c r="CL1195" s="113"/>
      <c r="CM1195" s="113"/>
      <c r="CN1195" s="113"/>
      <c r="CO1195" s="113"/>
      <c r="CP1195" s="113"/>
      <c r="CQ1195" s="113"/>
      <c r="CR1195" s="113"/>
      <c r="CS1195" s="113"/>
      <c r="CT1195" s="113"/>
      <c r="CU1195" s="113"/>
      <c r="CV1195" s="113"/>
      <c r="CW1195" s="113"/>
      <c r="CX1195" s="113"/>
      <c r="CY1195" s="113"/>
      <c r="CZ1195" s="113"/>
      <c r="DA1195" s="113"/>
      <c r="DB1195" s="113"/>
      <c r="DC1195" s="113"/>
      <c r="DD1195" s="113"/>
      <c r="DE1195" s="113"/>
      <c r="DF1195" s="113"/>
      <c r="DG1195" s="113"/>
      <c r="DH1195" s="113"/>
      <c r="DI1195" s="113"/>
      <c r="DJ1195" s="113"/>
      <c r="DK1195" s="113"/>
      <c r="DL1195" s="113"/>
      <c r="DM1195" s="113"/>
      <c r="DN1195" s="113"/>
      <c r="DO1195" s="113"/>
      <c r="DP1195" s="113"/>
      <c r="DQ1195" s="113"/>
      <c r="DR1195" s="113"/>
      <c r="DS1195" s="113"/>
      <c r="DT1195" s="113"/>
      <c r="DU1195" s="113"/>
      <c r="DV1195" s="113"/>
      <c r="DW1195" s="113"/>
      <c r="DX1195" s="113"/>
      <c r="DY1195" s="113"/>
      <c r="DZ1195" s="113"/>
      <c r="EA1195" s="113"/>
      <c r="EB1195" s="113"/>
      <c r="EC1195" s="113"/>
      <c r="ED1195" s="113"/>
      <c r="EE1195" s="113"/>
      <c r="EF1195" s="113"/>
      <c r="EG1195" s="113"/>
      <c r="EH1195" s="113"/>
      <c r="EI1195" s="113"/>
      <c r="EJ1195" s="113"/>
      <c r="EK1195" s="113"/>
      <c r="EL1195" s="113"/>
      <c r="EM1195" s="113"/>
      <c r="EN1195" s="113"/>
      <c r="EO1195" s="113"/>
      <c r="EP1195" s="113"/>
      <c r="EQ1195" s="113"/>
      <c r="ER1195" s="113"/>
    </row>
    <row r="1196" spans="1:148">
      <c r="A1196" s="113"/>
      <c r="B1196" s="113"/>
      <c r="S1196" s="113"/>
      <c r="T1196" s="113"/>
      <c r="U1196" s="113"/>
      <c r="V1196" s="113"/>
      <c r="W1196" s="113"/>
      <c r="X1196" s="113"/>
      <c r="Y1196" s="113"/>
      <c r="Z1196" s="113"/>
      <c r="AA1196" s="113"/>
      <c r="AB1196" s="113"/>
      <c r="AC1196" s="113"/>
      <c r="AD1196" s="113"/>
      <c r="AE1196" s="113"/>
      <c r="AF1196" s="113"/>
      <c r="AG1196" s="113"/>
      <c r="AH1196" s="113"/>
      <c r="AI1196" s="113"/>
      <c r="AJ1196" s="113"/>
      <c r="AK1196" s="113"/>
      <c r="AL1196" s="113"/>
      <c r="AM1196" s="113"/>
      <c r="AN1196" s="113"/>
      <c r="AO1196" s="113"/>
      <c r="AP1196" s="113"/>
      <c r="AQ1196" s="113"/>
      <c r="AR1196" s="113"/>
      <c r="AS1196" s="113"/>
      <c r="AT1196" s="113"/>
      <c r="AU1196" s="113"/>
      <c r="AV1196" s="113"/>
      <c r="AW1196" s="113"/>
      <c r="AX1196" s="113"/>
      <c r="AY1196" s="113"/>
      <c r="AZ1196" s="113"/>
      <c r="BA1196" s="113"/>
      <c r="BB1196" s="113"/>
      <c r="BC1196" s="113"/>
      <c r="BD1196" s="113"/>
      <c r="BE1196" s="113"/>
      <c r="BF1196" s="113"/>
      <c r="BG1196" s="113"/>
      <c r="BH1196" s="113"/>
      <c r="BI1196" s="113"/>
      <c r="BJ1196" s="113"/>
      <c r="BK1196" s="113"/>
      <c r="BL1196" s="113"/>
      <c r="BM1196" s="113"/>
      <c r="BN1196" s="113"/>
      <c r="BO1196" s="113"/>
      <c r="BP1196" s="113"/>
      <c r="BQ1196" s="113"/>
      <c r="BR1196" s="113"/>
      <c r="BS1196" s="113"/>
      <c r="BT1196" s="113"/>
      <c r="BU1196" s="113"/>
      <c r="BV1196" s="113"/>
      <c r="BW1196" s="113"/>
      <c r="BX1196" s="113"/>
      <c r="BY1196" s="113"/>
      <c r="BZ1196" s="113"/>
      <c r="CA1196" s="113"/>
      <c r="CB1196" s="113"/>
      <c r="CC1196" s="113"/>
      <c r="CD1196" s="113"/>
      <c r="CE1196" s="113"/>
      <c r="CF1196" s="113"/>
      <c r="CG1196" s="113"/>
      <c r="CH1196" s="113"/>
      <c r="CI1196" s="113"/>
      <c r="CJ1196" s="113"/>
      <c r="CK1196" s="113"/>
      <c r="CL1196" s="113"/>
      <c r="CM1196" s="113"/>
      <c r="CN1196" s="113"/>
      <c r="CO1196" s="113"/>
      <c r="CP1196" s="113"/>
      <c r="CQ1196" s="113"/>
      <c r="CR1196" s="113"/>
      <c r="CS1196" s="113"/>
      <c r="CT1196" s="113"/>
      <c r="CU1196" s="113"/>
      <c r="CV1196" s="113"/>
      <c r="CW1196" s="113"/>
      <c r="CX1196" s="113"/>
      <c r="CY1196" s="113"/>
      <c r="CZ1196" s="113"/>
      <c r="DA1196" s="113"/>
      <c r="DB1196" s="113"/>
      <c r="DC1196" s="113"/>
      <c r="DD1196" s="113"/>
      <c r="DE1196" s="113"/>
      <c r="DF1196" s="113"/>
      <c r="DG1196" s="113"/>
      <c r="DH1196" s="113"/>
      <c r="DI1196" s="113"/>
      <c r="DJ1196" s="113"/>
      <c r="DK1196" s="113"/>
      <c r="DL1196" s="113"/>
      <c r="DM1196" s="113"/>
      <c r="DN1196" s="113"/>
      <c r="DO1196" s="113"/>
      <c r="DP1196" s="113"/>
      <c r="DQ1196" s="113"/>
      <c r="DR1196" s="113"/>
      <c r="DS1196" s="113"/>
      <c r="DT1196" s="113"/>
      <c r="DU1196" s="113"/>
      <c r="DV1196" s="113"/>
      <c r="DW1196" s="113"/>
      <c r="DX1196" s="113"/>
      <c r="DY1196" s="113"/>
      <c r="DZ1196" s="113"/>
      <c r="EA1196" s="113"/>
      <c r="EB1196" s="113"/>
      <c r="EC1196" s="113"/>
      <c r="ED1196" s="113"/>
      <c r="EE1196" s="113"/>
      <c r="EF1196" s="113"/>
      <c r="EG1196" s="113"/>
      <c r="EH1196" s="113"/>
      <c r="EI1196" s="113"/>
      <c r="EJ1196" s="113"/>
      <c r="EK1196" s="113"/>
      <c r="EL1196" s="113"/>
      <c r="EM1196" s="113"/>
      <c r="EN1196" s="113"/>
      <c r="EO1196" s="113"/>
      <c r="EP1196" s="113"/>
      <c r="EQ1196" s="113"/>
      <c r="ER1196" s="113"/>
    </row>
    <row r="1197" spans="1:148">
      <c r="A1197" s="113"/>
      <c r="B1197" s="113"/>
      <c r="S1197" s="113"/>
      <c r="T1197" s="113"/>
      <c r="U1197" s="113"/>
      <c r="V1197" s="113"/>
      <c r="W1197" s="113"/>
      <c r="X1197" s="113"/>
      <c r="Y1197" s="113"/>
      <c r="Z1197" s="113"/>
      <c r="AA1197" s="113"/>
      <c r="AB1197" s="113"/>
      <c r="AC1197" s="113"/>
      <c r="AD1197" s="113"/>
      <c r="AE1197" s="113"/>
      <c r="AF1197" s="113"/>
      <c r="AG1197" s="113"/>
      <c r="AH1197" s="113"/>
      <c r="AI1197" s="113"/>
      <c r="AJ1197" s="113"/>
      <c r="AK1197" s="113"/>
      <c r="AL1197" s="113"/>
      <c r="AM1197" s="113"/>
      <c r="AN1197" s="113"/>
      <c r="AO1197" s="113"/>
      <c r="AP1197" s="113"/>
      <c r="AQ1197" s="113"/>
      <c r="AR1197" s="113"/>
      <c r="AS1197" s="113"/>
      <c r="AT1197" s="113"/>
      <c r="AU1197" s="113"/>
      <c r="AV1197" s="113"/>
      <c r="AW1197" s="113"/>
      <c r="AX1197" s="113"/>
      <c r="AY1197" s="113"/>
      <c r="AZ1197" s="113"/>
      <c r="BA1197" s="113"/>
      <c r="BB1197" s="113"/>
      <c r="BC1197" s="113"/>
      <c r="BD1197" s="113"/>
      <c r="BE1197" s="113"/>
      <c r="BF1197" s="113"/>
      <c r="BG1197" s="113"/>
      <c r="BH1197" s="113"/>
      <c r="BI1197" s="113"/>
      <c r="BJ1197" s="113"/>
      <c r="BK1197" s="113"/>
      <c r="BL1197" s="113"/>
      <c r="BM1197" s="113"/>
      <c r="BN1197" s="113"/>
      <c r="BO1197" s="113"/>
      <c r="BP1197" s="113"/>
      <c r="BQ1197" s="113"/>
      <c r="BR1197" s="113"/>
      <c r="BS1197" s="113"/>
      <c r="BT1197" s="113"/>
      <c r="BU1197" s="113"/>
      <c r="BV1197" s="113"/>
      <c r="BW1197" s="113"/>
      <c r="BX1197" s="113"/>
      <c r="BY1197" s="113"/>
      <c r="BZ1197" s="113"/>
      <c r="CA1197" s="113"/>
      <c r="CB1197" s="113"/>
      <c r="CC1197" s="113"/>
      <c r="CD1197" s="113"/>
      <c r="CE1197" s="113"/>
      <c r="CF1197" s="113"/>
      <c r="CG1197" s="113"/>
      <c r="CH1197" s="113"/>
      <c r="CI1197" s="113"/>
      <c r="CJ1197" s="113"/>
      <c r="CK1197" s="113"/>
      <c r="CL1197" s="113"/>
      <c r="CM1197" s="113"/>
      <c r="CN1197" s="113"/>
      <c r="CO1197" s="113"/>
      <c r="CP1197" s="113"/>
      <c r="CQ1197" s="113"/>
      <c r="CR1197" s="113"/>
      <c r="CS1197" s="113"/>
      <c r="CT1197" s="113"/>
      <c r="CU1197" s="113"/>
      <c r="CV1197" s="113"/>
      <c r="CW1197" s="113"/>
      <c r="CX1197" s="113"/>
      <c r="CY1197" s="113"/>
      <c r="CZ1197" s="113"/>
      <c r="DA1197" s="113"/>
      <c r="DB1197" s="113"/>
      <c r="DC1197" s="113"/>
      <c r="DD1197" s="113"/>
      <c r="DE1197" s="113"/>
      <c r="DF1197" s="113"/>
      <c r="DG1197" s="113"/>
      <c r="DH1197" s="113"/>
      <c r="DI1197" s="113"/>
      <c r="DJ1197" s="113"/>
      <c r="DK1197" s="113"/>
      <c r="DL1197" s="113"/>
      <c r="DM1197" s="113"/>
      <c r="DN1197" s="113"/>
      <c r="DO1197" s="113"/>
      <c r="DP1197" s="113"/>
      <c r="DQ1197" s="113"/>
      <c r="DR1197" s="113"/>
      <c r="DS1197" s="113"/>
      <c r="DT1197" s="113"/>
      <c r="DU1197" s="113"/>
      <c r="DV1197" s="113"/>
      <c r="DW1197" s="113"/>
      <c r="DX1197" s="113"/>
      <c r="DY1197" s="113"/>
      <c r="DZ1197" s="113"/>
      <c r="EA1197" s="113"/>
      <c r="EB1197" s="113"/>
      <c r="EC1197" s="113"/>
      <c r="ED1197" s="113"/>
      <c r="EE1197" s="113"/>
      <c r="EF1197" s="113"/>
      <c r="EG1197" s="113"/>
      <c r="EH1197" s="113"/>
      <c r="EI1197" s="113"/>
      <c r="EJ1197" s="113"/>
      <c r="EK1197" s="113"/>
      <c r="EL1197" s="113"/>
      <c r="EM1197" s="113"/>
      <c r="EN1197" s="113"/>
      <c r="EO1197" s="113"/>
      <c r="EP1197" s="113"/>
      <c r="EQ1197" s="113"/>
      <c r="ER1197" s="113"/>
    </row>
    <row r="1198" spans="1:148">
      <c r="A1198" s="113"/>
      <c r="B1198" s="113"/>
      <c r="S1198" s="113"/>
      <c r="T1198" s="113"/>
      <c r="U1198" s="113"/>
      <c r="V1198" s="113"/>
      <c r="W1198" s="113"/>
      <c r="X1198" s="113"/>
      <c r="Y1198" s="113"/>
      <c r="Z1198" s="113"/>
      <c r="AA1198" s="113"/>
      <c r="AB1198" s="113"/>
      <c r="AC1198" s="113"/>
      <c r="AD1198" s="113"/>
      <c r="AE1198" s="113"/>
      <c r="AF1198" s="113"/>
      <c r="AG1198" s="113"/>
      <c r="AH1198" s="113"/>
      <c r="AI1198" s="113"/>
      <c r="AJ1198" s="113"/>
      <c r="AK1198" s="113"/>
      <c r="AL1198" s="113"/>
      <c r="AM1198" s="113"/>
      <c r="AN1198" s="113"/>
      <c r="AO1198" s="113"/>
      <c r="AP1198" s="113"/>
      <c r="AQ1198" s="113"/>
      <c r="AR1198" s="113"/>
      <c r="AS1198" s="113"/>
      <c r="AT1198" s="113"/>
      <c r="AU1198" s="113"/>
      <c r="AV1198" s="113"/>
      <c r="AW1198" s="113"/>
      <c r="AX1198" s="113"/>
      <c r="AY1198" s="113"/>
      <c r="AZ1198" s="113"/>
      <c r="BA1198" s="113"/>
      <c r="BB1198" s="113"/>
      <c r="BC1198" s="113"/>
      <c r="BD1198" s="113"/>
      <c r="BE1198" s="113"/>
      <c r="BF1198" s="113"/>
      <c r="BG1198" s="113"/>
      <c r="BH1198" s="113"/>
      <c r="BI1198" s="113"/>
      <c r="BJ1198" s="113"/>
      <c r="BK1198" s="113"/>
      <c r="BL1198" s="113"/>
      <c r="BM1198" s="113"/>
      <c r="BN1198" s="113"/>
      <c r="BO1198" s="113"/>
      <c r="BP1198" s="113"/>
      <c r="BQ1198" s="113"/>
      <c r="BR1198" s="113"/>
      <c r="BS1198" s="113"/>
      <c r="BT1198" s="113"/>
      <c r="BU1198" s="113"/>
      <c r="BV1198" s="113"/>
      <c r="BW1198" s="113"/>
      <c r="BX1198" s="113"/>
      <c r="BY1198" s="113"/>
      <c r="BZ1198" s="113"/>
      <c r="CA1198" s="113"/>
      <c r="CB1198" s="113"/>
      <c r="CC1198" s="113"/>
      <c r="CD1198" s="113"/>
      <c r="CE1198" s="113"/>
      <c r="CF1198" s="113"/>
      <c r="CG1198" s="113"/>
      <c r="CH1198" s="113"/>
      <c r="CI1198" s="113"/>
      <c r="CJ1198" s="113"/>
      <c r="CK1198" s="113"/>
      <c r="CL1198" s="113"/>
      <c r="CM1198" s="113"/>
      <c r="CN1198" s="113"/>
      <c r="CO1198" s="113"/>
      <c r="CP1198" s="113"/>
      <c r="CQ1198" s="113"/>
      <c r="CR1198" s="113"/>
      <c r="CS1198" s="113"/>
      <c r="CT1198" s="113"/>
      <c r="CU1198" s="113"/>
      <c r="CV1198" s="113"/>
      <c r="CW1198" s="113"/>
      <c r="CX1198" s="113"/>
      <c r="CY1198" s="113"/>
      <c r="CZ1198" s="113"/>
      <c r="DA1198" s="113"/>
      <c r="DB1198" s="113"/>
      <c r="DC1198" s="113"/>
      <c r="DD1198" s="113"/>
      <c r="DE1198" s="113"/>
      <c r="DF1198" s="113"/>
      <c r="DG1198" s="113"/>
      <c r="DH1198" s="113"/>
      <c r="DI1198" s="113"/>
      <c r="DJ1198" s="113"/>
      <c r="DK1198" s="113"/>
      <c r="DL1198" s="113"/>
      <c r="DM1198" s="113"/>
      <c r="DN1198" s="113"/>
      <c r="DO1198" s="113"/>
      <c r="DP1198" s="113"/>
      <c r="DQ1198" s="113"/>
      <c r="DR1198" s="113"/>
      <c r="DS1198" s="113"/>
      <c r="DT1198" s="113"/>
      <c r="DU1198" s="113"/>
      <c r="DV1198" s="113"/>
      <c r="DW1198" s="113"/>
      <c r="DX1198" s="113"/>
      <c r="DY1198" s="113"/>
      <c r="DZ1198" s="113"/>
      <c r="EA1198" s="113"/>
      <c r="EB1198" s="113"/>
      <c r="EC1198" s="113"/>
      <c r="ED1198" s="113"/>
      <c r="EE1198" s="113"/>
      <c r="EF1198" s="113"/>
      <c r="EG1198" s="113"/>
      <c r="EH1198" s="113"/>
      <c r="EI1198" s="113"/>
      <c r="EJ1198" s="113"/>
      <c r="EK1198" s="113"/>
      <c r="EL1198" s="113"/>
      <c r="EM1198" s="113"/>
      <c r="EN1198" s="113"/>
      <c r="EO1198" s="113"/>
      <c r="EP1198" s="113"/>
      <c r="EQ1198" s="113"/>
      <c r="ER1198" s="113"/>
    </row>
    <row r="1199" spans="1:148">
      <c r="A1199" s="113"/>
      <c r="B1199" s="113"/>
      <c r="S1199" s="113"/>
      <c r="T1199" s="113"/>
      <c r="U1199" s="113"/>
      <c r="V1199" s="113"/>
      <c r="W1199" s="113"/>
      <c r="X1199" s="113"/>
      <c r="Y1199" s="113"/>
      <c r="Z1199" s="113"/>
      <c r="AA1199" s="113"/>
      <c r="AB1199" s="113"/>
      <c r="AC1199" s="113"/>
      <c r="AD1199" s="113"/>
      <c r="AE1199" s="113"/>
      <c r="AF1199" s="113"/>
      <c r="AG1199" s="113"/>
      <c r="AH1199" s="113"/>
      <c r="AI1199" s="113"/>
      <c r="AJ1199" s="113"/>
      <c r="AK1199" s="113"/>
      <c r="AL1199" s="113"/>
      <c r="AM1199" s="113"/>
      <c r="AN1199" s="113"/>
      <c r="AO1199" s="113"/>
      <c r="AP1199" s="113"/>
      <c r="AQ1199" s="113"/>
      <c r="AR1199" s="113"/>
      <c r="AS1199" s="113"/>
      <c r="AT1199" s="113"/>
      <c r="AU1199" s="113"/>
      <c r="AV1199" s="113"/>
      <c r="AW1199" s="113"/>
      <c r="AX1199" s="113"/>
      <c r="AY1199" s="113"/>
      <c r="AZ1199" s="113"/>
      <c r="BA1199" s="113"/>
      <c r="BB1199" s="113"/>
      <c r="BC1199" s="113"/>
      <c r="BD1199" s="113"/>
      <c r="BE1199" s="113"/>
      <c r="BF1199" s="113"/>
      <c r="BG1199" s="113"/>
      <c r="BH1199" s="113"/>
      <c r="BI1199" s="113"/>
      <c r="BJ1199" s="113"/>
      <c r="BK1199" s="113"/>
      <c r="BL1199" s="113"/>
      <c r="BM1199" s="113"/>
      <c r="BN1199" s="113"/>
      <c r="BO1199" s="113"/>
      <c r="BP1199" s="113"/>
      <c r="BQ1199" s="113"/>
      <c r="BR1199" s="113"/>
      <c r="BS1199" s="113"/>
      <c r="BT1199" s="113"/>
      <c r="BU1199" s="113"/>
      <c r="BV1199" s="113"/>
      <c r="BW1199" s="113"/>
      <c r="BX1199" s="113"/>
      <c r="BY1199" s="113"/>
      <c r="BZ1199" s="113"/>
      <c r="CA1199" s="113"/>
      <c r="CB1199" s="113"/>
      <c r="CC1199" s="113"/>
      <c r="CD1199" s="113"/>
      <c r="CE1199" s="113"/>
      <c r="CF1199" s="113"/>
      <c r="CG1199" s="113"/>
      <c r="CH1199" s="113"/>
      <c r="CI1199" s="113"/>
      <c r="CJ1199" s="113"/>
      <c r="CK1199" s="113"/>
      <c r="CL1199" s="113"/>
      <c r="CM1199" s="113"/>
      <c r="CN1199" s="113"/>
      <c r="CO1199" s="113"/>
      <c r="CP1199" s="113"/>
      <c r="CQ1199" s="113"/>
      <c r="CR1199" s="113"/>
      <c r="CS1199" s="113"/>
      <c r="CT1199" s="113"/>
      <c r="CU1199" s="113"/>
      <c r="CV1199" s="113"/>
      <c r="CW1199" s="113"/>
      <c r="CX1199" s="113"/>
      <c r="CY1199" s="113"/>
      <c r="CZ1199" s="113"/>
      <c r="DA1199" s="113"/>
      <c r="DB1199" s="113"/>
      <c r="DC1199" s="113"/>
      <c r="DD1199" s="113"/>
      <c r="DE1199" s="113"/>
      <c r="DF1199" s="113"/>
      <c r="DG1199" s="113"/>
      <c r="DH1199" s="113"/>
      <c r="DI1199" s="113"/>
      <c r="DJ1199" s="113"/>
      <c r="DK1199" s="113"/>
      <c r="DL1199" s="113"/>
      <c r="DM1199" s="113"/>
      <c r="DN1199" s="113"/>
      <c r="DO1199" s="113"/>
      <c r="DP1199" s="113"/>
      <c r="DQ1199" s="113"/>
      <c r="DR1199" s="113"/>
      <c r="DS1199" s="113"/>
      <c r="DT1199" s="113"/>
      <c r="DU1199" s="113"/>
      <c r="DV1199" s="113"/>
      <c r="DW1199" s="113"/>
      <c r="DX1199" s="113"/>
      <c r="DY1199" s="113"/>
      <c r="DZ1199" s="113"/>
      <c r="EA1199" s="113"/>
      <c r="EB1199" s="113"/>
      <c r="EC1199" s="113"/>
      <c r="ED1199" s="113"/>
      <c r="EE1199" s="113"/>
      <c r="EF1199" s="113"/>
      <c r="EG1199" s="113"/>
      <c r="EH1199" s="113"/>
      <c r="EI1199" s="113"/>
      <c r="EJ1199" s="113"/>
      <c r="EK1199" s="113"/>
      <c r="EL1199" s="113"/>
      <c r="EM1199" s="113"/>
      <c r="EN1199" s="113"/>
      <c r="EO1199" s="113"/>
      <c r="EP1199" s="113"/>
      <c r="EQ1199" s="113"/>
      <c r="ER1199" s="113"/>
    </row>
    <row r="1200" spans="1:148">
      <c r="A1200" s="113"/>
      <c r="B1200" s="113"/>
      <c r="S1200" s="113"/>
      <c r="T1200" s="113"/>
      <c r="U1200" s="113"/>
      <c r="V1200" s="113"/>
      <c r="W1200" s="113"/>
      <c r="X1200" s="113"/>
      <c r="Y1200" s="113"/>
      <c r="Z1200" s="113"/>
      <c r="AA1200" s="113"/>
      <c r="AB1200" s="113"/>
      <c r="AC1200" s="113"/>
      <c r="AD1200" s="113"/>
      <c r="AE1200" s="113"/>
      <c r="AF1200" s="113"/>
      <c r="AG1200" s="113"/>
      <c r="AH1200" s="113"/>
      <c r="AI1200" s="113"/>
      <c r="AJ1200" s="113"/>
      <c r="AK1200" s="113"/>
      <c r="AL1200" s="113"/>
      <c r="AM1200" s="113"/>
      <c r="AN1200" s="113"/>
      <c r="AO1200" s="113"/>
      <c r="AP1200" s="113"/>
      <c r="AQ1200" s="113"/>
      <c r="AR1200" s="113"/>
      <c r="AS1200" s="113"/>
      <c r="AT1200" s="113"/>
      <c r="AU1200" s="113"/>
      <c r="AV1200" s="113"/>
      <c r="AW1200" s="113"/>
      <c r="AX1200" s="113"/>
      <c r="AY1200" s="113"/>
      <c r="AZ1200" s="113"/>
      <c r="BA1200" s="113"/>
      <c r="BB1200" s="113"/>
      <c r="BC1200" s="113"/>
      <c r="BD1200" s="113"/>
      <c r="BE1200" s="113"/>
      <c r="BF1200" s="113"/>
      <c r="BG1200" s="113"/>
      <c r="BH1200" s="113"/>
      <c r="BI1200" s="113"/>
      <c r="BJ1200" s="113"/>
      <c r="BK1200" s="113"/>
      <c r="BL1200" s="113"/>
      <c r="BM1200" s="113"/>
      <c r="BN1200" s="113"/>
      <c r="BO1200" s="113"/>
      <c r="BP1200" s="113"/>
      <c r="BQ1200" s="113"/>
      <c r="BR1200" s="113"/>
      <c r="BS1200" s="113"/>
      <c r="BT1200" s="113"/>
      <c r="BU1200" s="113"/>
      <c r="BV1200" s="113"/>
      <c r="BW1200" s="113"/>
      <c r="BX1200" s="113"/>
      <c r="BY1200" s="113"/>
      <c r="BZ1200" s="113"/>
      <c r="CA1200" s="113"/>
      <c r="CB1200" s="113"/>
      <c r="CC1200" s="113"/>
      <c r="CD1200" s="113"/>
      <c r="CE1200" s="113"/>
      <c r="CF1200" s="113"/>
      <c r="CG1200" s="113"/>
      <c r="CH1200" s="113"/>
      <c r="CI1200" s="113"/>
      <c r="CJ1200" s="113"/>
      <c r="CK1200" s="113"/>
      <c r="CL1200" s="113"/>
      <c r="CM1200" s="113"/>
      <c r="CN1200" s="113"/>
      <c r="CO1200" s="113"/>
      <c r="CP1200" s="113"/>
      <c r="CQ1200" s="113"/>
      <c r="CR1200" s="113"/>
      <c r="CS1200" s="113"/>
      <c r="CT1200" s="113"/>
      <c r="CU1200" s="113"/>
      <c r="CV1200" s="113"/>
      <c r="CW1200" s="113"/>
      <c r="CX1200" s="113"/>
      <c r="CY1200" s="113"/>
      <c r="CZ1200" s="113"/>
      <c r="DA1200" s="113"/>
      <c r="DB1200" s="113"/>
      <c r="DC1200" s="113"/>
      <c r="DD1200" s="113"/>
      <c r="DE1200" s="113"/>
      <c r="DF1200" s="113"/>
      <c r="DG1200" s="113"/>
      <c r="DH1200" s="113"/>
      <c r="DI1200" s="113"/>
      <c r="DJ1200" s="113"/>
      <c r="DK1200" s="113"/>
      <c r="DL1200" s="113"/>
      <c r="DM1200" s="113"/>
      <c r="DN1200" s="113"/>
      <c r="DO1200" s="113"/>
      <c r="DP1200" s="113"/>
      <c r="DQ1200" s="113"/>
      <c r="DR1200" s="113"/>
      <c r="DS1200" s="113"/>
      <c r="DT1200" s="113"/>
      <c r="DU1200" s="113"/>
      <c r="DV1200" s="113"/>
      <c r="DW1200" s="113"/>
      <c r="DX1200" s="113"/>
      <c r="DY1200" s="113"/>
      <c r="DZ1200" s="113"/>
      <c r="EA1200" s="113"/>
      <c r="EB1200" s="113"/>
      <c r="EC1200" s="113"/>
      <c r="ED1200" s="113"/>
      <c r="EE1200" s="113"/>
      <c r="EF1200" s="113"/>
      <c r="EG1200" s="113"/>
      <c r="EH1200" s="113"/>
      <c r="EI1200" s="113"/>
      <c r="EJ1200" s="113"/>
      <c r="EK1200" s="113"/>
      <c r="EL1200" s="113"/>
      <c r="EM1200" s="113"/>
      <c r="EN1200" s="113"/>
      <c r="EO1200" s="113"/>
      <c r="EP1200" s="113"/>
      <c r="EQ1200" s="113"/>
      <c r="ER1200" s="113"/>
    </row>
    <row r="1201" spans="1:148">
      <c r="A1201" s="113"/>
      <c r="B1201" s="113"/>
      <c r="S1201" s="113"/>
      <c r="T1201" s="113"/>
      <c r="U1201" s="113"/>
      <c r="V1201" s="113"/>
      <c r="W1201" s="113"/>
      <c r="X1201" s="113"/>
      <c r="Y1201" s="113"/>
      <c r="Z1201" s="113"/>
      <c r="AA1201" s="113"/>
      <c r="AB1201" s="113"/>
      <c r="AC1201" s="113"/>
      <c r="AD1201" s="113"/>
      <c r="AE1201" s="113"/>
      <c r="AF1201" s="113"/>
      <c r="AG1201" s="113"/>
      <c r="AH1201" s="113"/>
      <c r="AI1201" s="113"/>
      <c r="AJ1201" s="113"/>
      <c r="AK1201" s="113"/>
      <c r="AL1201" s="113"/>
      <c r="AM1201" s="113"/>
      <c r="AN1201" s="113"/>
      <c r="AO1201" s="113"/>
      <c r="AP1201" s="113"/>
      <c r="AQ1201" s="113"/>
      <c r="AR1201" s="113"/>
      <c r="AS1201" s="113"/>
      <c r="AT1201" s="113"/>
      <c r="AU1201" s="113"/>
      <c r="AV1201" s="113"/>
      <c r="AW1201" s="113"/>
      <c r="AX1201" s="113"/>
      <c r="AY1201" s="113"/>
      <c r="AZ1201" s="113"/>
      <c r="BA1201" s="113"/>
      <c r="BB1201" s="113"/>
      <c r="BC1201" s="113"/>
      <c r="BD1201" s="113"/>
      <c r="BE1201" s="113"/>
      <c r="BF1201" s="113"/>
      <c r="BG1201" s="113"/>
      <c r="BH1201" s="113"/>
      <c r="BI1201" s="113"/>
      <c r="BJ1201" s="113"/>
      <c r="BK1201" s="113"/>
      <c r="BL1201" s="113"/>
      <c r="BM1201" s="113"/>
      <c r="BN1201" s="113"/>
      <c r="BO1201" s="113"/>
      <c r="BP1201" s="113"/>
      <c r="BQ1201" s="113"/>
      <c r="BR1201" s="113"/>
      <c r="BS1201" s="113"/>
      <c r="BT1201" s="113"/>
      <c r="BU1201" s="113"/>
      <c r="BV1201" s="113"/>
      <c r="BW1201" s="113"/>
      <c r="BX1201" s="113"/>
      <c r="BY1201" s="113"/>
      <c r="BZ1201" s="113"/>
      <c r="CA1201" s="113"/>
      <c r="CB1201" s="113"/>
      <c r="CC1201" s="113"/>
      <c r="CD1201" s="113"/>
      <c r="CE1201" s="113"/>
      <c r="CF1201" s="113"/>
      <c r="CG1201" s="113"/>
      <c r="CH1201" s="113"/>
      <c r="CI1201" s="113"/>
      <c r="CJ1201" s="113"/>
      <c r="CK1201" s="113"/>
      <c r="CL1201" s="113"/>
      <c r="CM1201" s="113"/>
      <c r="CN1201" s="113"/>
      <c r="CO1201" s="113"/>
      <c r="CP1201" s="113"/>
      <c r="CQ1201" s="113"/>
      <c r="CR1201" s="113"/>
      <c r="CS1201" s="113"/>
      <c r="CT1201" s="113"/>
      <c r="CU1201" s="113"/>
      <c r="CV1201" s="113"/>
      <c r="CW1201" s="113"/>
      <c r="CX1201" s="113"/>
      <c r="CY1201" s="113"/>
      <c r="CZ1201" s="113"/>
      <c r="DA1201" s="113"/>
      <c r="DB1201" s="113"/>
      <c r="DC1201" s="113"/>
      <c r="DD1201" s="113"/>
      <c r="DE1201" s="113"/>
      <c r="DF1201" s="113"/>
      <c r="DG1201" s="113"/>
      <c r="DH1201" s="113"/>
      <c r="DI1201" s="113"/>
      <c r="DJ1201" s="113"/>
      <c r="DK1201" s="113"/>
      <c r="DL1201" s="113"/>
      <c r="DM1201" s="113"/>
      <c r="DN1201" s="113"/>
      <c r="DO1201" s="113"/>
      <c r="DP1201" s="113"/>
      <c r="DQ1201" s="113"/>
      <c r="DR1201" s="113"/>
      <c r="DS1201" s="113"/>
      <c r="DT1201" s="113"/>
      <c r="DU1201" s="113"/>
      <c r="DV1201" s="113"/>
      <c r="DW1201" s="113"/>
      <c r="DX1201" s="113"/>
      <c r="DY1201" s="113"/>
      <c r="DZ1201" s="113"/>
      <c r="EA1201" s="113"/>
      <c r="EB1201" s="113"/>
      <c r="EC1201" s="113"/>
      <c r="ED1201" s="113"/>
      <c r="EE1201" s="113"/>
      <c r="EF1201" s="113"/>
      <c r="EG1201" s="113"/>
      <c r="EH1201" s="113"/>
      <c r="EI1201" s="113"/>
      <c r="EJ1201" s="113"/>
      <c r="EK1201" s="113"/>
      <c r="EL1201" s="113"/>
      <c r="EM1201" s="113"/>
      <c r="EN1201" s="113"/>
      <c r="EO1201" s="113"/>
      <c r="EP1201" s="113"/>
      <c r="EQ1201" s="113"/>
      <c r="ER1201" s="113"/>
    </row>
    <row r="1202" spans="1:148">
      <c r="A1202" s="113"/>
      <c r="B1202" s="113"/>
      <c r="S1202" s="113"/>
      <c r="T1202" s="113"/>
      <c r="U1202" s="113"/>
      <c r="V1202" s="113"/>
      <c r="W1202" s="113"/>
      <c r="X1202" s="113"/>
      <c r="Y1202" s="113"/>
      <c r="Z1202" s="113"/>
      <c r="AA1202" s="113"/>
      <c r="AB1202" s="113"/>
      <c r="AC1202" s="113"/>
      <c r="AD1202" s="113"/>
      <c r="AE1202" s="113"/>
      <c r="AF1202" s="113"/>
      <c r="AG1202" s="113"/>
      <c r="AH1202" s="113"/>
      <c r="AI1202" s="113"/>
      <c r="AJ1202" s="113"/>
      <c r="AK1202" s="113"/>
      <c r="AL1202" s="113"/>
      <c r="AM1202" s="113"/>
      <c r="AN1202" s="113"/>
      <c r="AO1202" s="113"/>
      <c r="AP1202" s="113"/>
      <c r="AQ1202" s="113"/>
      <c r="AR1202" s="113"/>
      <c r="AS1202" s="113"/>
      <c r="AT1202" s="113"/>
      <c r="AU1202" s="113"/>
      <c r="AV1202" s="113"/>
      <c r="AW1202" s="113"/>
      <c r="AX1202" s="113"/>
      <c r="AY1202" s="113"/>
      <c r="AZ1202" s="113"/>
      <c r="BA1202" s="113"/>
      <c r="BB1202" s="113"/>
      <c r="BC1202" s="113"/>
      <c r="BD1202" s="113"/>
      <c r="BE1202" s="113"/>
      <c r="BF1202" s="113"/>
      <c r="BG1202" s="113"/>
      <c r="BH1202" s="113"/>
      <c r="BI1202" s="113"/>
      <c r="BJ1202" s="113"/>
      <c r="BK1202" s="113"/>
      <c r="BL1202" s="113"/>
      <c r="BM1202" s="113"/>
      <c r="BN1202" s="113"/>
      <c r="BO1202" s="113"/>
      <c r="BP1202" s="113"/>
      <c r="BQ1202" s="113"/>
      <c r="BR1202" s="113"/>
      <c r="BS1202" s="113"/>
      <c r="BT1202" s="113"/>
      <c r="BU1202" s="113"/>
      <c r="BV1202" s="113"/>
      <c r="BW1202" s="113"/>
      <c r="BX1202" s="113"/>
      <c r="BY1202" s="113"/>
      <c r="BZ1202" s="113"/>
      <c r="CA1202" s="113"/>
      <c r="CB1202" s="113"/>
      <c r="CC1202" s="113"/>
      <c r="CD1202" s="113"/>
      <c r="CE1202" s="113"/>
      <c r="CF1202" s="113"/>
      <c r="CG1202" s="113"/>
      <c r="CH1202" s="113"/>
      <c r="CI1202" s="113"/>
      <c r="CJ1202" s="113"/>
      <c r="CK1202" s="113"/>
      <c r="CL1202" s="113"/>
      <c r="CM1202" s="113"/>
      <c r="CN1202" s="113"/>
      <c r="CO1202" s="113"/>
      <c r="CP1202" s="113"/>
      <c r="CQ1202" s="113"/>
      <c r="CR1202" s="113"/>
      <c r="CS1202" s="113"/>
      <c r="CT1202" s="113"/>
      <c r="CU1202" s="113"/>
      <c r="CV1202" s="113"/>
      <c r="CW1202" s="113"/>
      <c r="CX1202" s="113"/>
      <c r="CY1202" s="113"/>
      <c r="CZ1202" s="113"/>
      <c r="DA1202" s="113"/>
      <c r="DB1202" s="113"/>
      <c r="DC1202" s="113"/>
      <c r="DD1202" s="113"/>
      <c r="DE1202" s="113"/>
      <c r="DF1202" s="113"/>
      <c r="DG1202" s="113"/>
      <c r="DH1202" s="113"/>
      <c r="DI1202" s="113"/>
      <c r="DJ1202" s="113"/>
      <c r="DK1202" s="113"/>
      <c r="DL1202" s="113"/>
      <c r="DM1202" s="113"/>
      <c r="DN1202" s="113"/>
      <c r="DO1202" s="113"/>
      <c r="DP1202" s="113"/>
      <c r="DQ1202" s="113"/>
      <c r="DR1202" s="113"/>
      <c r="DS1202" s="113"/>
      <c r="DT1202" s="113"/>
      <c r="DU1202" s="113"/>
      <c r="DV1202" s="113"/>
      <c r="DW1202" s="113"/>
      <c r="DX1202" s="113"/>
      <c r="DY1202" s="113"/>
      <c r="DZ1202" s="113"/>
      <c r="EA1202" s="113"/>
      <c r="EB1202" s="113"/>
      <c r="EC1202" s="113"/>
      <c r="ED1202" s="113"/>
      <c r="EE1202" s="113"/>
      <c r="EF1202" s="113"/>
      <c r="EG1202" s="113"/>
      <c r="EH1202" s="113"/>
      <c r="EI1202" s="113"/>
      <c r="EJ1202" s="113"/>
      <c r="EK1202" s="113"/>
      <c r="EL1202" s="113"/>
      <c r="EM1202" s="113"/>
      <c r="EN1202" s="113"/>
      <c r="EO1202" s="113"/>
      <c r="EP1202" s="113"/>
      <c r="EQ1202" s="113"/>
      <c r="ER1202" s="113"/>
    </row>
    <row r="1203" spans="1:148">
      <c r="A1203" s="113"/>
      <c r="B1203" s="113"/>
      <c r="S1203" s="113"/>
      <c r="T1203" s="113"/>
      <c r="U1203" s="113"/>
      <c r="V1203" s="113"/>
      <c r="W1203" s="113"/>
      <c r="X1203" s="113"/>
      <c r="Y1203" s="113"/>
      <c r="Z1203" s="113"/>
      <c r="AA1203" s="113"/>
      <c r="AB1203" s="113"/>
      <c r="AC1203" s="113"/>
      <c r="AD1203" s="113"/>
      <c r="AE1203" s="113"/>
      <c r="AF1203" s="113"/>
      <c r="AG1203" s="113"/>
      <c r="AH1203" s="113"/>
      <c r="AI1203" s="113"/>
      <c r="AJ1203" s="113"/>
      <c r="AK1203" s="113"/>
      <c r="AL1203" s="113"/>
      <c r="AM1203" s="113"/>
      <c r="AN1203" s="113"/>
      <c r="AO1203" s="113"/>
      <c r="AP1203" s="113"/>
      <c r="AQ1203" s="113"/>
      <c r="AR1203" s="113"/>
      <c r="AS1203" s="113"/>
      <c r="AT1203" s="113"/>
      <c r="AU1203" s="113"/>
      <c r="AV1203" s="113"/>
      <c r="AW1203" s="113"/>
      <c r="AX1203" s="113"/>
      <c r="AY1203" s="113"/>
      <c r="AZ1203" s="113"/>
      <c r="BA1203" s="113"/>
      <c r="BB1203" s="113"/>
      <c r="BC1203" s="113"/>
      <c r="BD1203" s="113"/>
      <c r="BE1203" s="113"/>
      <c r="BF1203" s="113"/>
      <c r="BG1203" s="113"/>
      <c r="BH1203" s="113"/>
      <c r="BI1203" s="113"/>
      <c r="BJ1203" s="113"/>
      <c r="BK1203" s="113"/>
      <c r="BL1203" s="113"/>
      <c r="BM1203" s="113"/>
      <c r="BN1203" s="113"/>
      <c r="BO1203" s="113"/>
      <c r="BP1203" s="113"/>
      <c r="BQ1203" s="113"/>
      <c r="BR1203" s="113"/>
      <c r="BS1203" s="113"/>
      <c r="BT1203" s="113"/>
      <c r="BU1203" s="113"/>
      <c r="BV1203" s="113"/>
      <c r="BW1203" s="113"/>
      <c r="BX1203" s="113"/>
      <c r="BY1203" s="113"/>
      <c r="BZ1203" s="113"/>
      <c r="CA1203" s="113"/>
      <c r="CB1203" s="113"/>
      <c r="CC1203" s="113"/>
      <c r="CD1203" s="113"/>
      <c r="CE1203" s="113"/>
      <c r="CF1203" s="113"/>
      <c r="CG1203" s="113"/>
      <c r="CH1203" s="113"/>
      <c r="CI1203" s="113"/>
      <c r="CJ1203" s="113"/>
      <c r="CK1203" s="113"/>
      <c r="CL1203" s="113"/>
      <c r="CM1203" s="113"/>
      <c r="CN1203" s="113"/>
      <c r="CO1203" s="113"/>
      <c r="CP1203" s="113"/>
      <c r="CQ1203" s="113"/>
      <c r="CR1203" s="113"/>
      <c r="CS1203" s="113"/>
      <c r="CT1203" s="113"/>
      <c r="CU1203" s="113"/>
      <c r="CV1203" s="113"/>
      <c r="CW1203" s="113"/>
      <c r="CX1203" s="113"/>
      <c r="CY1203" s="113"/>
      <c r="CZ1203" s="113"/>
      <c r="DA1203" s="113"/>
      <c r="DB1203" s="113"/>
      <c r="DC1203" s="113"/>
      <c r="DD1203" s="113"/>
      <c r="DE1203" s="113"/>
      <c r="DF1203" s="113"/>
      <c r="DG1203" s="113"/>
      <c r="DH1203" s="113"/>
      <c r="DI1203" s="113"/>
      <c r="DJ1203" s="113"/>
      <c r="DK1203" s="113"/>
      <c r="DL1203" s="113"/>
      <c r="DM1203" s="113"/>
      <c r="DN1203" s="113"/>
      <c r="DO1203" s="113"/>
      <c r="DP1203" s="113"/>
      <c r="DQ1203" s="113"/>
      <c r="DR1203" s="113"/>
      <c r="DS1203" s="113"/>
      <c r="DT1203" s="113"/>
      <c r="DU1203" s="113"/>
      <c r="DV1203" s="113"/>
      <c r="DW1203" s="113"/>
      <c r="DX1203" s="113"/>
      <c r="DY1203" s="113"/>
      <c r="DZ1203" s="113"/>
      <c r="EA1203" s="113"/>
      <c r="EB1203" s="113"/>
      <c r="EC1203" s="113"/>
      <c r="ED1203" s="113"/>
      <c r="EE1203" s="113"/>
      <c r="EF1203" s="113"/>
      <c r="EG1203" s="113"/>
      <c r="EH1203" s="113"/>
      <c r="EI1203" s="113"/>
      <c r="EJ1203" s="113"/>
      <c r="EK1203" s="113"/>
      <c r="EL1203" s="113"/>
      <c r="EM1203" s="113"/>
      <c r="EN1203" s="113"/>
      <c r="EO1203" s="113"/>
      <c r="EP1203" s="113"/>
      <c r="EQ1203" s="113"/>
      <c r="ER1203" s="113"/>
    </row>
    <row r="1204" spans="1:148">
      <c r="A1204" s="113"/>
      <c r="B1204" s="113"/>
      <c r="S1204" s="113"/>
      <c r="T1204" s="113"/>
      <c r="U1204" s="113"/>
      <c r="V1204" s="113"/>
      <c r="W1204" s="113"/>
      <c r="X1204" s="113"/>
      <c r="Y1204" s="113"/>
      <c r="Z1204" s="113"/>
      <c r="AA1204" s="113"/>
      <c r="AB1204" s="113"/>
      <c r="AC1204" s="113"/>
      <c r="AD1204" s="113"/>
      <c r="AE1204" s="113"/>
      <c r="AF1204" s="113"/>
      <c r="AG1204" s="113"/>
      <c r="AH1204" s="113"/>
      <c r="AI1204" s="113"/>
      <c r="AJ1204" s="113"/>
      <c r="AK1204" s="113"/>
      <c r="AL1204" s="113"/>
      <c r="AM1204" s="113"/>
      <c r="AN1204" s="113"/>
      <c r="AO1204" s="113"/>
      <c r="AP1204" s="113"/>
      <c r="AQ1204" s="113"/>
      <c r="AR1204" s="113"/>
      <c r="AS1204" s="113"/>
      <c r="AT1204" s="113"/>
      <c r="AU1204" s="113"/>
      <c r="AV1204" s="113"/>
      <c r="AW1204" s="113"/>
      <c r="AX1204" s="113"/>
      <c r="AY1204" s="113"/>
      <c r="AZ1204" s="113"/>
      <c r="BA1204" s="113"/>
      <c r="BB1204" s="113"/>
      <c r="BC1204" s="113"/>
      <c r="BD1204" s="113"/>
      <c r="BE1204" s="113"/>
      <c r="BF1204" s="113"/>
      <c r="BG1204" s="113"/>
      <c r="BH1204" s="113"/>
      <c r="BI1204" s="113"/>
      <c r="BJ1204" s="113"/>
      <c r="BK1204" s="113"/>
      <c r="BL1204" s="113"/>
      <c r="BM1204" s="113"/>
      <c r="BN1204" s="113"/>
      <c r="BO1204" s="113"/>
      <c r="BP1204" s="113"/>
      <c r="BQ1204" s="113"/>
      <c r="BR1204" s="113"/>
      <c r="BS1204" s="113"/>
      <c r="BT1204" s="113"/>
      <c r="BU1204" s="113"/>
      <c r="BV1204" s="113"/>
      <c r="BW1204" s="113"/>
      <c r="BX1204" s="113"/>
      <c r="BY1204" s="113"/>
      <c r="BZ1204" s="113"/>
      <c r="CA1204" s="113"/>
      <c r="CB1204" s="113"/>
      <c r="CC1204" s="113"/>
      <c r="CD1204" s="113"/>
      <c r="CE1204" s="113"/>
      <c r="CF1204" s="113"/>
      <c r="CG1204" s="113"/>
      <c r="CH1204" s="113"/>
      <c r="CI1204" s="113"/>
      <c r="CJ1204" s="113"/>
      <c r="CK1204" s="113"/>
      <c r="CL1204" s="113"/>
      <c r="CM1204" s="113"/>
      <c r="CN1204" s="113"/>
      <c r="CO1204" s="113"/>
      <c r="CP1204" s="113"/>
      <c r="CQ1204" s="113"/>
      <c r="CR1204" s="113"/>
      <c r="CS1204" s="113"/>
      <c r="CT1204" s="113"/>
      <c r="CU1204" s="113"/>
      <c r="CV1204" s="113"/>
      <c r="CW1204" s="113"/>
      <c r="CX1204" s="113"/>
      <c r="CY1204" s="113"/>
      <c r="CZ1204" s="113"/>
      <c r="DA1204" s="113"/>
      <c r="DB1204" s="113"/>
      <c r="DC1204" s="113"/>
      <c r="DD1204" s="113"/>
      <c r="DE1204" s="113"/>
      <c r="DF1204" s="113"/>
      <c r="DG1204" s="113"/>
      <c r="DH1204" s="113"/>
      <c r="DI1204" s="113"/>
      <c r="DJ1204" s="113"/>
      <c r="DK1204" s="113"/>
      <c r="DL1204" s="113"/>
      <c r="DM1204" s="113"/>
      <c r="DN1204" s="113"/>
      <c r="DO1204" s="113"/>
      <c r="DP1204" s="113"/>
      <c r="DQ1204" s="113"/>
      <c r="DR1204" s="113"/>
      <c r="DS1204" s="113"/>
      <c r="DT1204" s="113"/>
      <c r="DU1204" s="113"/>
      <c r="DV1204" s="113"/>
      <c r="DW1204" s="113"/>
      <c r="DX1204" s="113"/>
      <c r="DY1204" s="113"/>
      <c r="DZ1204" s="113"/>
      <c r="EA1204" s="113"/>
      <c r="EB1204" s="113"/>
      <c r="EC1204" s="113"/>
      <c r="ED1204" s="113"/>
      <c r="EE1204" s="113"/>
      <c r="EF1204" s="113"/>
      <c r="EG1204" s="113"/>
      <c r="EH1204" s="113"/>
      <c r="EI1204" s="113"/>
      <c r="EJ1204" s="113"/>
      <c r="EK1204" s="113"/>
      <c r="EL1204" s="113"/>
      <c r="EM1204" s="113"/>
      <c r="EN1204" s="113"/>
      <c r="EO1204" s="113"/>
      <c r="EP1204" s="113"/>
      <c r="EQ1204" s="113"/>
      <c r="ER1204" s="113"/>
    </row>
    <row r="1205" spans="1:148">
      <c r="A1205" s="113"/>
      <c r="B1205" s="113"/>
      <c r="S1205" s="113"/>
      <c r="T1205" s="113"/>
      <c r="U1205" s="113"/>
      <c r="V1205" s="113"/>
      <c r="W1205" s="113"/>
      <c r="X1205" s="113"/>
      <c r="Y1205" s="113"/>
      <c r="Z1205" s="113"/>
      <c r="AA1205" s="113"/>
      <c r="AB1205" s="113"/>
      <c r="AC1205" s="113"/>
      <c r="AD1205" s="113"/>
      <c r="AE1205" s="113"/>
      <c r="AF1205" s="113"/>
      <c r="AG1205" s="113"/>
      <c r="AH1205" s="113"/>
      <c r="AI1205" s="113"/>
      <c r="AJ1205" s="113"/>
      <c r="AK1205" s="113"/>
      <c r="AL1205" s="113"/>
      <c r="AM1205" s="113"/>
      <c r="AN1205" s="113"/>
      <c r="AO1205" s="113"/>
      <c r="AP1205" s="113"/>
      <c r="AQ1205" s="113"/>
      <c r="AR1205" s="113"/>
      <c r="AS1205" s="113"/>
      <c r="AT1205" s="113"/>
      <c r="AU1205" s="113"/>
      <c r="AV1205" s="113"/>
      <c r="AW1205" s="113"/>
      <c r="AX1205" s="113"/>
      <c r="AY1205" s="113"/>
      <c r="AZ1205" s="113"/>
      <c r="BA1205" s="113"/>
      <c r="BB1205" s="113"/>
      <c r="BC1205" s="113"/>
      <c r="BD1205" s="113"/>
      <c r="BE1205" s="113"/>
      <c r="BF1205" s="113"/>
      <c r="BG1205" s="113"/>
      <c r="BH1205" s="113"/>
      <c r="BI1205" s="113"/>
      <c r="BJ1205" s="113"/>
      <c r="BK1205" s="113"/>
      <c r="BL1205" s="113"/>
      <c r="BM1205" s="113"/>
      <c r="BN1205" s="113"/>
      <c r="BO1205" s="113"/>
      <c r="BP1205" s="113"/>
      <c r="BQ1205" s="113"/>
      <c r="BR1205" s="113"/>
      <c r="BS1205" s="113"/>
      <c r="BT1205" s="113"/>
      <c r="BU1205" s="113"/>
      <c r="BV1205" s="113"/>
      <c r="BW1205" s="113"/>
      <c r="BX1205" s="113"/>
      <c r="BY1205" s="113"/>
      <c r="BZ1205" s="113"/>
      <c r="CA1205" s="113"/>
      <c r="CB1205" s="113"/>
      <c r="CC1205" s="113"/>
      <c r="CD1205" s="113"/>
      <c r="CE1205" s="113"/>
      <c r="CF1205" s="113"/>
      <c r="CG1205" s="113"/>
      <c r="CH1205" s="113"/>
      <c r="CI1205" s="113"/>
      <c r="CJ1205" s="113"/>
      <c r="CK1205" s="113"/>
      <c r="CL1205" s="113"/>
      <c r="CM1205" s="113"/>
      <c r="CN1205" s="113"/>
      <c r="CO1205" s="113"/>
      <c r="CP1205" s="113"/>
      <c r="CQ1205" s="113"/>
      <c r="CR1205" s="113"/>
      <c r="CS1205" s="113"/>
      <c r="CT1205" s="113"/>
      <c r="CU1205" s="113"/>
      <c r="CV1205" s="113"/>
      <c r="CW1205" s="113"/>
      <c r="CX1205" s="113"/>
      <c r="CY1205" s="113"/>
      <c r="CZ1205" s="113"/>
      <c r="DA1205" s="113"/>
      <c r="DB1205" s="113"/>
      <c r="DC1205" s="113"/>
      <c r="DD1205" s="113"/>
      <c r="DE1205" s="113"/>
      <c r="DF1205" s="113"/>
      <c r="DG1205" s="113"/>
      <c r="DH1205" s="113"/>
      <c r="DI1205" s="113"/>
      <c r="DJ1205" s="113"/>
      <c r="DK1205" s="113"/>
      <c r="DL1205" s="113"/>
      <c r="DM1205" s="113"/>
      <c r="DN1205" s="113"/>
      <c r="DO1205" s="113"/>
      <c r="DP1205" s="113"/>
      <c r="DQ1205" s="113"/>
      <c r="DR1205" s="113"/>
      <c r="DS1205" s="113"/>
      <c r="DT1205" s="113"/>
      <c r="DU1205" s="113"/>
      <c r="DV1205" s="113"/>
      <c r="DW1205" s="113"/>
      <c r="DX1205" s="113"/>
      <c r="DY1205" s="113"/>
      <c r="DZ1205" s="113"/>
      <c r="EA1205" s="113"/>
      <c r="EB1205" s="113"/>
      <c r="EC1205" s="113"/>
      <c r="ED1205" s="113"/>
      <c r="EE1205" s="113"/>
      <c r="EF1205" s="113"/>
      <c r="EG1205" s="113"/>
      <c r="EH1205" s="113"/>
      <c r="EI1205" s="113"/>
      <c r="EJ1205" s="113"/>
      <c r="EK1205" s="113"/>
      <c r="EL1205" s="113"/>
      <c r="EM1205" s="113"/>
      <c r="EN1205" s="113"/>
      <c r="EO1205" s="113"/>
      <c r="EP1205" s="113"/>
      <c r="EQ1205" s="113"/>
      <c r="ER1205" s="113"/>
    </row>
    <row r="1206" spans="1:148">
      <c r="A1206" s="113"/>
      <c r="B1206" s="113"/>
      <c r="S1206" s="113"/>
      <c r="T1206" s="113"/>
      <c r="U1206" s="113"/>
      <c r="V1206" s="113"/>
      <c r="W1206" s="113"/>
      <c r="X1206" s="113"/>
      <c r="Y1206" s="113"/>
      <c r="Z1206" s="113"/>
      <c r="AA1206" s="113"/>
      <c r="AB1206" s="113"/>
      <c r="AC1206" s="113"/>
      <c r="AD1206" s="113"/>
      <c r="AE1206" s="113"/>
      <c r="AF1206" s="113"/>
      <c r="AG1206" s="113"/>
      <c r="AH1206" s="113"/>
      <c r="AI1206" s="113"/>
      <c r="AJ1206" s="113"/>
      <c r="AK1206" s="113"/>
      <c r="AL1206" s="113"/>
      <c r="AM1206" s="113"/>
      <c r="AN1206" s="113"/>
      <c r="AO1206" s="113"/>
      <c r="AP1206" s="113"/>
      <c r="AQ1206" s="113"/>
      <c r="AR1206" s="113"/>
      <c r="AS1206" s="113"/>
      <c r="AT1206" s="113"/>
      <c r="AU1206" s="113"/>
      <c r="AV1206" s="113"/>
      <c r="AW1206" s="113"/>
      <c r="AX1206" s="113"/>
      <c r="AY1206" s="113"/>
      <c r="AZ1206" s="113"/>
      <c r="BA1206" s="113"/>
      <c r="BB1206" s="113"/>
      <c r="BC1206" s="113"/>
      <c r="BD1206" s="113"/>
      <c r="BE1206" s="113"/>
      <c r="BF1206" s="113"/>
      <c r="BG1206" s="113"/>
      <c r="BH1206" s="113"/>
      <c r="BI1206" s="113"/>
      <c r="BJ1206" s="113"/>
      <c r="BK1206" s="113"/>
      <c r="BL1206" s="113"/>
      <c r="BM1206" s="113"/>
      <c r="BN1206" s="113"/>
      <c r="BO1206" s="113"/>
      <c r="BP1206" s="113"/>
      <c r="BQ1206" s="113"/>
      <c r="BR1206" s="113"/>
      <c r="BS1206" s="113"/>
      <c r="BT1206" s="113"/>
      <c r="BU1206" s="113"/>
      <c r="BV1206" s="113"/>
      <c r="BW1206" s="113"/>
      <c r="BX1206" s="113"/>
      <c r="BY1206" s="113"/>
      <c r="BZ1206" s="113"/>
      <c r="CA1206" s="113"/>
      <c r="CB1206" s="113"/>
      <c r="CC1206" s="113"/>
      <c r="CD1206" s="113"/>
      <c r="CE1206" s="113"/>
      <c r="CF1206" s="113"/>
      <c r="CG1206" s="113"/>
      <c r="CH1206" s="113"/>
      <c r="CI1206" s="113"/>
      <c r="CJ1206" s="113"/>
      <c r="CK1206" s="113"/>
      <c r="CL1206" s="113"/>
      <c r="CM1206" s="113"/>
      <c r="CN1206" s="113"/>
      <c r="CO1206" s="113"/>
      <c r="CP1206" s="113"/>
      <c r="CQ1206" s="113"/>
      <c r="CR1206" s="113"/>
      <c r="CS1206" s="113"/>
      <c r="CT1206" s="113"/>
      <c r="CU1206" s="113"/>
      <c r="CV1206" s="113"/>
      <c r="CW1206" s="113"/>
      <c r="CX1206" s="113"/>
      <c r="CY1206" s="113"/>
      <c r="CZ1206" s="113"/>
      <c r="DA1206" s="113"/>
      <c r="DB1206" s="113"/>
      <c r="DC1206" s="113"/>
      <c r="DD1206" s="113"/>
      <c r="DE1206" s="113"/>
      <c r="DF1206" s="113"/>
      <c r="DG1206" s="113"/>
      <c r="DH1206" s="113"/>
      <c r="DI1206" s="113"/>
      <c r="DJ1206" s="113"/>
      <c r="DK1206" s="113"/>
      <c r="DL1206" s="113"/>
      <c r="DM1206" s="113"/>
      <c r="DN1206" s="113"/>
      <c r="DO1206" s="113"/>
      <c r="DP1206" s="113"/>
      <c r="DQ1206" s="113"/>
      <c r="DR1206" s="113"/>
      <c r="DS1206" s="113"/>
      <c r="DT1206" s="113"/>
      <c r="DU1206" s="113"/>
      <c r="DV1206" s="113"/>
      <c r="DW1206" s="113"/>
      <c r="DX1206" s="113"/>
      <c r="DY1206" s="113"/>
      <c r="DZ1206" s="113"/>
      <c r="EA1206" s="113"/>
      <c r="EB1206" s="113"/>
      <c r="EC1206" s="113"/>
      <c r="ED1206" s="113"/>
      <c r="EE1206" s="113"/>
      <c r="EF1206" s="113"/>
      <c r="EG1206" s="113"/>
      <c r="EH1206" s="113"/>
      <c r="EI1206" s="113"/>
      <c r="EJ1206" s="113"/>
      <c r="EK1206" s="113"/>
      <c r="EL1206" s="113"/>
      <c r="EM1206" s="113"/>
      <c r="EN1206" s="113"/>
      <c r="EO1206" s="113"/>
      <c r="EP1206" s="113"/>
      <c r="EQ1206" s="113"/>
      <c r="ER1206" s="113"/>
    </row>
    <row r="1207" spans="1:148">
      <c r="A1207" s="113"/>
      <c r="B1207" s="113"/>
      <c r="S1207" s="113"/>
      <c r="T1207" s="113"/>
      <c r="U1207" s="113"/>
      <c r="V1207" s="113"/>
      <c r="W1207" s="113"/>
      <c r="X1207" s="113"/>
      <c r="Y1207" s="113"/>
      <c r="Z1207" s="113"/>
      <c r="AA1207" s="113"/>
      <c r="AB1207" s="113"/>
      <c r="AC1207" s="113"/>
      <c r="AD1207" s="113"/>
      <c r="AE1207" s="113"/>
      <c r="AF1207" s="113"/>
      <c r="AG1207" s="113"/>
      <c r="AH1207" s="113"/>
      <c r="AI1207" s="113"/>
      <c r="AJ1207" s="113"/>
      <c r="AK1207" s="113"/>
      <c r="AL1207" s="113"/>
      <c r="AM1207" s="113"/>
      <c r="AN1207" s="113"/>
      <c r="AO1207" s="113"/>
      <c r="AP1207" s="113"/>
      <c r="AQ1207" s="113"/>
      <c r="AR1207" s="113"/>
      <c r="AS1207" s="113"/>
      <c r="AT1207" s="113"/>
      <c r="AU1207" s="113"/>
      <c r="AV1207" s="113"/>
      <c r="AW1207" s="113"/>
      <c r="AX1207" s="113"/>
      <c r="AY1207" s="113"/>
      <c r="AZ1207" s="113"/>
      <c r="BA1207" s="113"/>
      <c r="BB1207" s="113"/>
      <c r="BC1207" s="113"/>
      <c r="BD1207" s="113"/>
      <c r="BE1207" s="113"/>
      <c r="BF1207" s="113"/>
      <c r="BG1207" s="113"/>
      <c r="BH1207" s="113"/>
      <c r="BI1207" s="113"/>
      <c r="BJ1207" s="113"/>
      <c r="BK1207" s="113"/>
      <c r="BL1207" s="113"/>
      <c r="BM1207" s="113"/>
      <c r="BN1207" s="113"/>
      <c r="BO1207" s="113"/>
      <c r="BP1207" s="113"/>
      <c r="BQ1207" s="113"/>
      <c r="BR1207" s="113"/>
      <c r="BS1207" s="113"/>
      <c r="BT1207" s="113"/>
      <c r="BU1207" s="113"/>
      <c r="BV1207" s="113"/>
      <c r="BW1207" s="113"/>
      <c r="BX1207" s="113"/>
      <c r="BY1207" s="113"/>
      <c r="BZ1207" s="113"/>
      <c r="CA1207" s="113"/>
      <c r="CB1207" s="113"/>
      <c r="CC1207" s="113"/>
      <c r="CD1207" s="113"/>
      <c r="CE1207" s="113"/>
      <c r="CF1207" s="113"/>
      <c r="CG1207" s="113"/>
      <c r="CH1207" s="113"/>
      <c r="CI1207" s="113"/>
      <c r="CJ1207" s="113"/>
      <c r="CK1207" s="113"/>
      <c r="CL1207" s="113"/>
      <c r="CM1207" s="113"/>
      <c r="CN1207" s="113"/>
      <c r="CO1207" s="113"/>
      <c r="CP1207" s="113"/>
      <c r="CQ1207" s="113"/>
      <c r="CR1207" s="113"/>
      <c r="CS1207" s="113"/>
      <c r="CT1207" s="113"/>
      <c r="CU1207" s="113"/>
      <c r="CV1207" s="113"/>
      <c r="CW1207" s="113"/>
      <c r="CX1207" s="113"/>
      <c r="CY1207" s="113"/>
      <c r="CZ1207" s="113"/>
      <c r="DA1207" s="113"/>
      <c r="DB1207" s="113"/>
      <c r="DC1207" s="113"/>
      <c r="DD1207" s="113"/>
      <c r="DE1207" s="113"/>
      <c r="DF1207" s="113"/>
      <c r="DG1207" s="113"/>
      <c r="DH1207" s="113"/>
      <c r="DI1207" s="113"/>
      <c r="DJ1207" s="113"/>
      <c r="DK1207" s="113"/>
      <c r="DL1207" s="113"/>
      <c r="DM1207" s="113"/>
      <c r="DN1207" s="113"/>
      <c r="DO1207" s="113"/>
      <c r="DP1207" s="113"/>
      <c r="DQ1207" s="113"/>
      <c r="DR1207" s="113"/>
      <c r="DS1207" s="113"/>
      <c r="DT1207" s="113"/>
      <c r="DU1207" s="113"/>
      <c r="DV1207" s="113"/>
      <c r="DW1207" s="113"/>
      <c r="DX1207" s="113"/>
      <c r="DY1207" s="113"/>
      <c r="DZ1207" s="113"/>
      <c r="EA1207" s="113"/>
      <c r="EB1207" s="113"/>
      <c r="EC1207" s="113"/>
      <c r="ED1207" s="113"/>
      <c r="EE1207" s="113"/>
      <c r="EF1207" s="113"/>
      <c r="EG1207" s="113"/>
      <c r="EH1207" s="113"/>
      <c r="EI1207" s="113"/>
      <c r="EJ1207" s="113"/>
      <c r="EK1207" s="113"/>
      <c r="EL1207" s="113"/>
      <c r="EM1207" s="113"/>
      <c r="EN1207" s="113"/>
      <c r="EO1207" s="113"/>
      <c r="EP1207" s="113"/>
      <c r="EQ1207" s="113"/>
      <c r="ER1207" s="113"/>
    </row>
    <row r="1208" spans="1:148">
      <c r="A1208" s="113"/>
      <c r="B1208" s="113"/>
      <c r="S1208" s="113"/>
      <c r="T1208" s="113"/>
      <c r="U1208" s="113"/>
      <c r="V1208" s="113"/>
      <c r="W1208" s="113"/>
      <c r="X1208" s="113"/>
      <c r="Y1208" s="113"/>
      <c r="Z1208" s="113"/>
      <c r="AA1208" s="113"/>
      <c r="AB1208" s="113"/>
      <c r="AC1208" s="113"/>
      <c r="AD1208" s="113"/>
      <c r="AE1208" s="113"/>
      <c r="AF1208" s="113"/>
      <c r="AG1208" s="113"/>
      <c r="AH1208" s="113"/>
      <c r="AI1208" s="113"/>
      <c r="AJ1208" s="113"/>
      <c r="AK1208" s="113"/>
      <c r="AL1208" s="113"/>
      <c r="AM1208" s="113"/>
      <c r="AN1208" s="113"/>
      <c r="AO1208" s="113"/>
      <c r="AP1208" s="113"/>
      <c r="AQ1208" s="113"/>
      <c r="AR1208" s="113"/>
      <c r="AS1208" s="113"/>
      <c r="AT1208" s="113"/>
      <c r="AU1208" s="113"/>
      <c r="AV1208" s="113"/>
      <c r="AW1208" s="113"/>
      <c r="AX1208" s="113"/>
      <c r="AY1208" s="113"/>
      <c r="AZ1208" s="113"/>
      <c r="BA1208" s="113"/>
      <c r="BB1208" s="113"/>
      <c r="BC1208" s="113"/>
      <c r="BD1208" s="113"/>
      <c r="BE1208" s="113"/>
      <c r="BF1208" s="113"/>
      <c r="BG1208" s="113"/>
      <c r="BH1208" s="113"/>
      <c r="BI1208" s="113"/>
      <c r="BJ1208" s="113"/>
      <c r="BK1208" s="113"/>
      <c r="BL1208" s="113"/>
      <c r="BM1208" s="113"/>
      <c r="BN1208" s="113"/>
      <c r="BO1208" s="113"/>
      <c r="BP1208" s="113"/>
      <c r="BQ1208" s="113"/>
      <c r="BR1208" s="113"/>
      <c r="BS1208" s="113"/>
      <c r="BT1208" s="113"/>
      <c r="BU1208" s="113"/>
      <c r="BV1208" s="113"/>
      <c r="BW1208" s="113"/>
      <c r="BX1208" s="113"/>
      <c r="BY1208" s="113"/>
      <c r="BZ1208" s="113"/>
      <c r="CA1208" s="113"/>
      <c r="CB1208" s="113"/>
      <c r="CC1208" s="113"/>
      <c r="CD1208" s="113"/>
      <c r="CE1208" s="113"/>
      <c r="CF1208" s="113"/>
      <c r="CG1208" s="113"/>
      <c r="CH1208" s="113"/>
      <c r="CI1208" s="113"/>
      <c r="CJ1208" s="113"/>
      <c r="CK1208" s="113"/>
      <c r="CL1208" s="113"/>
      <c r="CM1208" s="113"/>
      <c r="CN1208" s="113"/>
      <c r="CO1208" s="113"/>
      <c r="CP1208" s="113"/>
      <c r="CQ1208" s="113"/>
      <c r="CR1208" s="113"/>
      <c r="CS1208" s="113"/>
      <c r="CT1208" s="113"/>
      <c r="CU1208" s="113"/>
      <c r="CV1208" s="113"/>
      <c r="CW1208" s="113"/>
      <c r="CX1208" s="113"/>
      <c r="CY1208" s="113"/>
      <c r="CZ1208" s="113"/>
      <c r="DA1208" s="113"/>
      <c r="DB1208" s="113"/>
      <c r="DC1208" s="113"/>
      <c r="DD1208" s="113"/>
      <c r="DE1208" s="113"/>
      <c r="DF1208" s="113"/>
      <c r="DG1208" s="113"/>
      <c r="DH1208" s="113"/>
      <c r="DI1208" s="113"/>
      <c r="DJ1208" s="113"/>
      <c r="DK1208" s="113"/>
      <c r="DL1208" s="113"/>
      <c r="DM1208" s="113"/>
      <c r="DN1208" s="113"/>
      <c r="DO1208" s="113"/>
      <c r="DP1208" s="113"/>
      <c r="DQ1208" s="113"/>
      <c r="DR1208" s="113"/>
      <c r="DS1208" s="113"/>
      <c r="DT1208" s="113"/>
      <c r="DU1208" s="113"/>
      <c r="DV1208" s="113"/>
      <c r="DW1208" s="113"/>
      <c r="DX1208" s="113"/>
      <c r="DY1208" s="113"/>
      <c r="DZ1208" s="113"/>
      <c r="EA1208" s="113"/>
      <c r="EB1208" s="113"/>
      <c r="EC1208" s="113"/>
      <c r="ED1208" s="113"/>
      <c r="EE1208" s="113"/>
      <c r="EF1208" s="113"/>
      <c r="EG1208" s="113"/>
      <c r="EH1208" s="113"/>
      <c r="EI1208" s="113"/>
      <c r="EJ1208" s="113"/>
      <c r="EK1208" s="113"/>
      <c r="EL1208" s="113"/>
      <c r="EM1208" s="113"/>
      <c r="EN1208" s="113"/>
      <c r="EO1208" s="113"/>
      <c r="EP1208" s="113"/>
      <c r="EQ1208" s="113"/>
      <c r="ER1208" s="113"/>
    </row>
    <row r="1209" spans="1:148">
      <c r="A1209" s="113"/>
      <c r="B1209" s="113"/>
      <c r="S1209" s="113"/>
      <c r="T1209" s="113"/>
      <c r="U1209" s="113"/>
      <c r="V1209" s="113"/>
      <c r="W1209" s="113"/>
      <c r="X1209" s="113"/>
      <c r="Y1209" s="113"/>
      <c r="Z1209" s="113"/>
      <c r="AA1209" s="113"/>
      <c r="AB1209" s="113"/>
      <c r="AC1209" s="113"/>
      <c r="AD1209" s="113"/>
      <c r="AE1209" s="113"/>
      <c r="AF1209" s="113"/>
      <c r="AG1209" s="113"/>
      <c r="AH1209" s="113"/>
      <c r="AI1209" s="113"/>
      <c r="AJ1209" s="113"/>
      <c r="AK1209" s="113"/>
      <c r="AL1209" s="113"/>
      <c r="AM1209" s="113"/>
      <c r="AN1209" s="113"/>
      <c r="AO1209" s="113"/>
      <c r="AP1209" s="113"/>
      <c r="AQ1209" s="113"/>
      <c r="AR1209" s="113"/>
      <c r="AS1209" s="113"/>
      <c r="AT1209" s="113"/>
      <c r="AU1209" s="113"/>
      <c r="AV1209" s="113"/>
      <c r="AW1209" s="113"/>
      <c r="AX1209" s="113"/>
      <c r="AY1209" s="113"/>
      <c r="AZ1209" s="113"/>
      <c r="BA1209" s="113"/>
      <c r="BB1209" s="113"/>
      <c r="BC1209" s="113"/>
      <c r="BD1209" s="113"/>
      <c r="BE1209" s="113"/>
      <c r="BF1209" s="113"/>
      <c r="BG1209" s="113"/>
      <c r="BH1209" s="113"/>
      <c r="BI1209" s="113"/>
      <c r="BJ1209" s="113"/>
      <c r="BK1209" s="113"/>
      <c r="BL1209" s="113"/>
      <c r="BM1209" s="113"/>
      <c r="BN1209" s="113"/>
      <c r="BO1209" s="113"/>
      <c r="BP1209" s="113"/>
      <c r="BQ1209" s="113"/>
      <c r="BR1209" s="113"/>
      <c r="BS1209" s="113"/>
      <c r="BT1209" s="113"/>
      <c r="BU1209" s="113"/>
      <c r="BV1209" s="113"/>
      <c r="BW1209" s="113"/>
      <c r="BX1209" s="113"/>
      <c r="BY1209" s="113"/>
      <c r="BZ1209" s="113"/>
      <c r="CA1209" s="113"/>
      <c r="CB1209" s="113"/>
      <c r="CC1209" s="113"/>
      <c r="CD1209" s="113"/>
      <c r="CE1209" s="113"/>
      <c r="CF1209" s="113"/>
      <c r="CG1209" s="113"/>
      <c r="CH1209" s="113"/>
      <c r="CI1209" s="113"/>
      <c r="CJ1209" s="113"/>
      <c r="CK1209" s="113"/>
      <c r="CL1209" s="113"/>
      <c r="CM1209" s="113"/>
      <c r="CN1209" s="113"/>
      <c r="CO1209" s="113"/>
      <c r="CP1209" s="113"/>
      <c r="CQ1209" s="113"/>
      <c r="CR1209" s="113"/>
      <c r="CS1209" s="113"/>
      <c r="CT1209" s="113"/>
      <c r="CU1209" s="113"/>
      <c r="CV1209" s="113"/>
      <c r="CW1209" s="113"/>
      <c r="CX1209" s="113"/>
      <c r="CY1209" s="113"/>
      <c r="CZ1209" s="113"/>
      <c r="DA1209" s="113"/>
      <c r="DB1209" s="113"/>
      <c r="DC1209" s="113"/>
      <c r="DD1209" s="113"/>
      <c r="DE1209" s="113"/>
      <c r="DF1209" s="113"/>
      <c r="DG1209" s="113"/>
      <c r="DH1209" s="113"/>
      <c r="DI1209" s="113"/>
      <c r="DJ1209" s="113"/>
      <c r="DK1209" s="113"/>
      <c r="DL1209" s="113"/>
      <c r="DM1209" s="113"/>
      <c r="DN1209" s="113"/>
      <c r="DO1209" s="113"/>
      <c r="DP1209" s="113"/>
      <c r="DQ1209" s="113"/>
      <c r="DR1209" s="113"/>
      <c r="DS1209" s="113"/>
      <c r="DT1209" s="113"/>
      <c r="DU1209" s="113"/>
      <c r="DV1209" s="113"/>
      <c r="DW1209" s="113"/>
      <c r="DX1209" s="113"/>
      <c r="DY1209" s="113"/>
      <c r="DZ1209" s="113"/>
      <c r="EA1209" s="113"/>
      <c r="EB1209" s="113"/>
      <c r="EC1209" s="113"/>
      <c r="ED1209" s="113"/>
      <c r="EE1209" s="113"/>
      <c r="EF1209" s="113"/>
      <c r="EG1209" s="113"/>
      <c r="EH1209" s="113"/>
      <c r="EI1209" s="113"/>
      <c r="EJ1209" s="113"/>
      <c r="EK1209" s="113"/>
      <c r="EL1209" s="113"/>
      <c r="EM1209" s="113"/>
      <c r="EN1209" s="113"/>
      <c r="EO1209" s="113"/>
      <c r="EP1209" s="113"/>
      <c r="EQ1209" s="113"/>
      <c r="ER1209" s="113"/>
    </row>
    <row r="1210" spans="1:148">
      <c r="A1210" s="113"/>
      <c r="B1210" s="113"/>
      <c r="S1210" s="113"/>
      <c r="T1210" s="113"/>
      <c r="U1210" s="113"/>
      <c r="V1210" s="113"/>
      <c r="W1210" s="113"/>
      <c r="X1210" s="113"/>
      <c r="Y1210" s="113"/>
      <c r="Z1210" s="113"/>
      <c r="AA1210" s="113"/>
      <c r="AB1210" s="113"/>
      <c r="AC1210" s="113"/>
      <c r="AD1210" s="113"/>
      <c r="AE1210" s="113"/>
      <c r="AF1210" s="113"/>
      <c r="AG1210" s="113"/>
      <c r="AH1210" s="113"/>
      <c r="AI1210" s="113"/>
      <c r="AJ1210" s="113"/>
      <c r="AK1210" s="113"/>
      <c r="AL1210" s="113"/>
      <c r="AM1210" s="113"/>
      <c r="AN1210" s="113"/>
      <c r="AO1210" s="113"/>
      <c r="AP1210" s="113"/>
      <c r="AQ1210" s="113"/>
      <c r="AR1210" s="113"/>
      <c r="AS1210" s="113"/>
      <c r="AT1210" s="113"/>
      <c r="AU1210" s="113"/>
      <c r="AV1210" s="113"/>
      <c r="AW1210" s="113"/>
      <c r="AX1210" s="113"/>
      <c r="AY1210" s="113"/>
      <c r="AZ1210" s="113"/>
      <c r="BA1210" s="113"/>
      <c r="BB1210" s="113"/>
      <c r="BC1210" s="113"/>
      <c r="BD1210" s="113"/>
      <c r="BE1210" s="113"/>
      <c r="BF1210" s="113"/>
      <c r="BG1210" s="113"/>
      <c r="BH1210" s="113"/>
      <c r="BI1210" s="113"/>
      <c r="BJ1210" s="113"/>
      <c r="BK1210" s="113"/>
      <c r="BL1210" s="113"/>
      <c r="BM1210" s="113"/>
      <c r="BN1210" s="113"/>
      <c r="BO1210" s="113"/>
      <c r="BP1210" s="113"/>
      <c r="BQ1210" s="113"/>
      <c r="BR1210" s="113"/>
      <c r="BS1210" s="113"/>
      <c r="BT1210" s="113"/>
      <c r="BU1210" s="113"/>
      <c r="BV1210" s="113"/>
      <c r="BW1210" s="113"/>
      <c r="BX1210" s="113"/>
      <c r="BY1210" s="113"/>
      <c r="BZ1210" s="113"/>
      <c r="CA1210" s="113"/>
      <c r="CB1210" s="113"/>
      <c r="CC1210" s="113"/>
      <c r="CD1210" s="113"/>
      <c r="CE1210" s="113"/>
      <c r="CF1210" s="113"/>
      <c r="CG1210" s="113"/>
      <c r="CH1210" s="113"/>
      <c r="CI1210" s="113"/>
      <c r="CJ1210" s="113"/>
      <c r="CK1210" s="113"/>
      <c r="CL1210" s="113"/>
      <c r="CM1210" s="113"/>
      <c r="CN1210" s="113"/>
      <c r="CO1210" s="113"/>
      <c r="CP1210" s="113"/>
      <c r="CQ1210" s="113"/>
      <c r="CR1210" s="113"/>
      <c r="CS1210" s="113"/>
      <c r="CT1210" s="113"/>
      <c r="CU1210" s="113"/>
      <c r="CV1210" s="113"/>
      <c r="CW1210" s="113"/>
      <c r="CX1210" s="113"/>
      <c r="CY1210" s="113"/>
      <c r="CZ1210" s="113"/>
      <c r="DA1210" s="113"/>
      <c r="DB1210" s="113"/>
      <c r="DC1210" s="113"/>
      <c r="DD1210" s="113"/>
      <c r="DE1210" s="113"/>
      <c r="DF1210" s="113"/>
      <c r="DG1210" s="113"/>
      <c r="DH1210" s="113"/>
      <c r="DI1210" s="113"/>
      <c r="DJ1210" s="113"/>
      <c r="DK1210" s="113"/>
      <c r="DL1210" s="113"/>
      <c r="DM1210" s="113"/>
      <c r="DN1210" s="113"/>
      <c r="DO1210" s="113"/>
      <c r="DP1210" s="113"/>
      <c r="DQ1210" s="113"/>
      <c r="DR1210" s="113"/>
      <c r="DS1210" s="113"/>
      <c r="DT1210" s="113"/>
      <c r="DU1210" s="113"/>
      <c r="DV1210" s="113"/>
      <c r="DW1210" s="113"/>
      <c r="DX1210" s="113"/>
      <c r="DY1210" s="113"/>
      <c r="DZ1210" s="113"/>
      <c r="EA1210" s="113"/>
      <c r="EB1210" s="113"/>
      <c r="EC1210" s="113"/>
      <c r="ED1210" s="113"/>
      <c r="EE1210" s="113"/>
      <c r="EF1210" s="113"/>
      <c r="EG1210" s="113"/>
      <c r="EH1210" s="113"/>
      <c r="EI1210" s="113"/>
      <c r="EJ1210" s="113"/>
      <c r="EK1210" s="113"/>
      <c r="EL1210" s="113"/>
      <c r="EM1210" s="113"/>
      <c r="EN1210" s="113"/>
      <c r="EO1210" s="113"/>
      <c r="EP1210" s="113"/>
      <c r="EQ1210" s="113"/>
      <c r="ER1210" s="113"/>
    </row>
    <row r="1211" spans="1:148">
      <c r="A1211" s="113"/>
      <c r="B1211" s="113"/>
      <c r="S1211" s="113"/>
      <c r="T1211" s="113"/>
      <c r="U1211" s="113"/>
      <c r="V1211" s="113"/>
      <c r="W1211" s="113"/>
      <c r="X1211" s="113"/>
      <c r="Y1211" s="113"/>
      <c r="Z1211" s="113"/>
      <c r="AA1211" s="113"/>
      <c r="AB1211" s="113"/>
      <c r="AC1211" s="113"/>
      <c r="AD1211" s="113"/>
      <c r="AE1211" s="113"/>
      <c r="AF1211" s="113"/>
      <c r="AG1211" s="113"/>
      <c r="AH1211" s="113"/>
      <c r="AI1211" s="113"/>
      <c r="AJ1211" s="113"/>
      <c r="AK1211" s="113"/>
      <c r="AL1211" s="113"/>
      <c r="AM1211" s="113"/>
      <c r="AN1211" s="113"/>
      <c r="AO1211" s="113"/>
      <c r="AP1211" s="113"/>
      <c r="AQ1211" s="113"/>
      <c r="AR1211" s="113"/>
      <c r="AS1211" s="113"/>
      <c r="AT1211" s="113"/>
      <c r="AU1211" s="113"/>
      <c r="AV1211" s="113"/>
      <c r="AW1211" s="113"/>
      <c r="AX1211" s="113"/>
      <c r="AY1211" s="113"/>
      <c r="AZ1211" s="113"/>
      <c r="BA1211" s="113"/>
      <c r="BB1211" s="113"/>
      <c r="BC1211" s="113"/>
      <c r="BD1211" s="113"/>
      <c r="BE1211" s="113"/>
      <c r="BF1211" s="113"/>
      <c r="BG1211" s="113"/>
      <c r="BH1211" s="113"/>
      <c r="BI1211" s="113"/>
      <c r="BJ1211" s="113"/>
      <c r="BK1211" s="113"/>
      <c r="BL1211" s="113"/>
      <c r="BM1211" s="113"/>
      <c r="BN1211" s="113"/>
      <c r="BO1211" s="113"/>
      <c r="BP1211" s="113"/>
      <c r="BQ1211" s="113"/>
      <c r="BR1211" s="113"/>
      <c r="BS1211" s="113"/>
      <c r="BT1211" s="113"/>
      <c r="BU1211" s="113"/>
      <c r="BV1211" s="113"/>
      <c r="BW1211" s="113"/>
      <c r="BX1211" s="113"/>
      <c r="BY1211" s="113"/>
      <c r="BZ1211" s="113"/>
      <c r="CA1211" s="113"/>
      <c r="CB1211" s="113"/>
      <c r="CC1211" s="113"/>
      <c r="CD1211" s="113"/>
      <c r="CE1211" s="113"/>
      <c r="CF1211" s="113"/>
      <c r="CG1211" s="113"/>
      <c r="CH1211" s="113"/>
      <c r="CI1211" s="113"/>
      <c r="CJ1211" s="113"/>
      <c r="CK1211" s="113"/>
      <c r="CL1211" s="113"/>
      <c r="CM1211" s="113"/>
      <c r="CN1211" s="113"/>
      <c r="CO1211" s="113"/>
      <c r="CP1211" s="113"/>
      <c r="CQ1211" s="113"/>
      <c r="CR1211" s="113"/>
      <c r="CS1211" s="113"/>
      <c r="CT1211" s="113"/>
      <c r="CU1211" s="113"/>
      <c r="CV1211" s="113"/>
      <c r="CW1211" s="113"/>
      <c r="CX1211" s="113"/>
      <c r="CY1211" s="113"/>
      <c r="CZ1211" s="113"/>
      <c r="DA1211" s="113"/>
      <c r="DB1211" s="113"/>
      <c r="DC1211" s="113"/>
      <c r="DD1211" s="113"/>
      <c r="DE1211" s="113"/>
      <c r="DF1211" s="113"/>
      <c r="DG1211" s="113"/>
      <c r="DH1211" s="113"/>
      <c r="DI1211" s="113"/>
      <c r="DJ1211" s="113"/>
      <c r="DK1211" s="113"/>
      <c r="DL1211" s="113"/>
      <c r="DM1211" s="113"/>
      <c r="DN1211" s="113"/>
      <c r="DO1211" s="113"/>
      <c r="DP1211" s="113"/>
      <c r="DQ1211" s="113"/>
      <c r="DR1211" s="113"/>
      <c r="DS1211" s="113"/>
      <c r="DT1211" s="113"/>
      <c r="DU1211" s="113"/>
      <c r="DV1211" s="113"/>
      <c r="DW1211" s="113"/>
      <c r="DX1211" s="113"/>
      <c r="DY1211" s="113"/>
      <c r="DZ1211" s="113"/>
      <c r="EA1211" s="113"/>
      <c r="EB1211" s="113"/>
      <c r="EC1211" s="113"/>
      <c r="ED1211" s="113"/>
      <c r="EE1211" s="113"/>
      <c r="EF1211" s="113"/>
      <c r="EG1211" s="113"/>
      <c r="EH1211" s="113"/>
      <c r="EI1211" s="113"/>
      <c r="EJ1211" s="113"/>
      <c r="EK1211" s="113"/>
      <c r="EL1211" s="113"/>
      <c r="EM1211" s="113"/>
      <c r="EN1211" s="113"/>
      <c r="EO1211" s="113"/>
      <c r="EP1211" s="113"/>
      <c r="EQ1211" s="113"/>
      <c r="ER1211" s="113"/>
    </row>
    <row r="1212" spans="1:148">
      <c r="A1212" s="113"/>
      <c r="B1212" s="113"/>
      <c r="S1212" s="113"/>
      <c r="T1212" s="113"/>
      <c r="U1212" s="113"/>
      <c r="V1212" s="113"/>
      <c r="W1212" s="113"/>
      <c r="X1212" s="113"/>
      <c r="Y1212" s="113"/>
      <c r="Z1212" s="113"/>
      <c r="AA1212" s="113"/>
      <c r="AB1212" s="113"/>
      <c r="AC1212" s="113"/>
      <c r="AD1212" s="113"/>
      <c r="AE1212" s="113"/>
      <c r="AF1212" s="113"/>
      <c r="AG1212" s="113"/>
      <c r="AH1212" s="113"/>
      <c r="AI1212" s="113"/>
      <c r="AJ1212" s="113"/>
      <c r="AK1212" s="113"/>
      <c r="AL1212" s="113"/>
      <c r="AM1212" s="113"/>
      <c r="AN1212" s="113"/>
      <c r="AO1212" s="113"/>
      <c r="AP1212" s="113"/>
      <c r="AQ1212" s="113"/>
      <c r="AR1212" s="113"/>
      <c r="AS1212" s="113"/>
      <c r="AT1212" s="113"/>
      <c r="AU1212" s="113"/>
      <c r="AV1212" s="113"/>
      <c r="AW1212" s="113"/>
      <c r="AX1212" s="113"/>
      <c r="AY1212" s="113"/>
      <c r="AZ1212" s="113"/>
      <c r="BA1212" s="113"/>
      <c r="BB1212" s="113"/>
      <c r="BC1212" s="113"/>
      <c r="BD1212" s="113"/>
      <c r="BE1212" s="113"/>
      <c r="BF1212" s="113"/>
      <c r="BG1212" s="113"/>
      <c r="BH1212" s="113"/>
      <c r="BI1212" s="113"/>
      <c r="BJ1212" s="113"/>
      <c r="BK1212" s="113"/>
      <c r="BL1212" s="113"/>
      <c r="BM1212" s="113"/>
      <c r="BN1212" s="113"/>
      <c r="BO1212" s="113"/>
      <c r="BP1212" s="113"/>
      <c r="BQ1212" s="113"/>
      <c r="BR1212" s="113"/>
      <c r="BS1212" s="113"/>
      <c r="BT1212" s="113"/>
      <c r="BU1212" s="113"/>
      <c r="BV1212" s="113"/>
      <c r="BW1212" s="113"/>
      <c r="BX1212" s="113"/>
      <c r="BY1212" s="113"/>
      <c r="BZ1212" s="113"/>
      <c r="CA1212" s="113"/>
      <c r="CB1212" s="113"/>
      <c r="CC1212" s="113"/>
      <c r="CD1212" s="113"/>
      <c r="CE1212" s="113"/>
      <c r="CF1212" s="113"/>
      <c r="CG1212" s="113"/>
      <c r="CH1212" s="113"/>
      <c r="CI1212" s="113"/>
      <c r="CJ1212" s="113"/>
      <c r="CK1212" s="113"/>
      <c r="CL1212" s="113"/>
      <c r="CM1212" s="113"/>
      <c r="CN1212" s="113"/>
      <c r="CO1212" s="113"/>
      <c r="CP1212" s="113"/>
      <c r="CQ1212" s="113"/>
      <c r="CR1212" s="113"/>
      <c r="CS1212" s="113"/>
      <c r="CT1212" s="113"/>
      <c r="CU1212" s="113"/>
      <c r="CV1212" s="113"/>
      <c r="CW1212" s="113"/>
      <c r="CX1212" s="113"/>
      <c r="CY1212" s="113"/>
      <c r="CZ1212" s="113"/>
      <c r="DA1212" s="113"/>
      <c r="DB1212" s="113"/>
      <c r="DC1212" s="113"/>
      <c r="DD1212" s="113"/>
      <c r="DE1212" s="113"/>
      <c r="DF1212" s="113"/>
      <c r="DG1212" s="113"/>
      <c r="DH1212" s="113"/>
      <c r="DI1212" s="113"/>
      <c r="DJ1212" s="113"/>
      <c r="DK1212" s="113"/>
      <c r="DL1212" s="113"/>
      <c r="DM1212" s="113"/>
      <c r="DN1212" s="113"/>
      <c r="DO1212" s="113"/>
      <c r="DP1212" s="113"/>
      <c r="DQ1212" s="113"/>
      <c r="DR1212" s="113"/>
      <c r="DS1212" s="113"/>
      <c r="DT1212" s="113"/>
      <c r="DU1212" s="113"/>
      <c r="DV1212" s="113"/>
      <c r="DW1212" s="113"/>
      <c r="DX1212" s="113"/>
      <c r="DY1212" s="113"/>
      <c r="DZ1212" s="113"/>
      <c r="EA1212" s="113"/>
      <c r="EB1212" s="113"/>
      <c r="EC1212" s="113"/>
      <c r="ED1212" s="113"/>
      <c r="EE1212" s="113"/>
      <c r="EF1212" s="113"/>
      <c r="EG1212" s="113"/>
      <c r="EH1212" s="113"/>
      <c r="EI1212" s="113"/>
      <c r="EJ1212" s="113"/>
      <c r="EK1212" s="113"/>
      <c r="EL1212" s="113"/>
      <c r="EM1212" s="113"/>
      <c r="EN1212" s="113"/>
      <c r="EO1212" s="113"/>
      <c r="EP1212" s="113"/>
      <c r="EQ1212" s="113"/>
      <c r="ER1212" s="113"/>
    </row>
    <row r="1213" spans="1:148">
      <c r="A1213" s="113"/>
      <c r="B1213" s="113"/>
      <c r="S1213" s="113"/>
      <c r="T1213" s="113"/>
      <c r="U1213" s="113"/>
      <c r="V1213" s="113"/>
      <c r="W1213" s="113"/>
      <c r="X1213" s="113"/>
      <c r="Y1213" s="113"/>
      <c r="Z1213" s="113"/>
      <c r="AA1213" s="113"/>
      <c r="AB1213" s="113"/>
      <c r="AC1213" s="113"/>
      <c r="AD1213" s="113"/>
      <c r="AE1213" s="113"/>
      <c r="AF1213" s="113"/>
      <c r="AG1213" s="113"/>
      <c r="AH1213" s="113"/>
      <c r="AI1213" s="113"/>
      <c r="AJ1213" s="113"/>
      <c r="AK1213" s="113"/>
      <c r="AL1213" s="113"/>
      <c r="AM1213" s="113"/>
      <c r="AN1213" s="113"/>
      <c r="AO1213" s="113"/>
      <c r="AP1213" s="113"/>
      <c r="AQ1213" s="113"/>
      <c r="AR1213" s="113"/>
      <c r="AS1213" s="113"/>
      <c r="AT1213" s="113"/>
      <c r="AU1213" s="113"/>
      <c r="AV1213" s="113"/>
      <c r="AW1213" s="113"/>
      <c r="AX1213" s="113"/>
      <c r="AY1213" s="113"/>
      <c r="AZ1213" s="113"/>
      <c r="BA1213" s="113"/>
      <c r="BB1213" s="113"/>
      <c r="BC1213" s="113"/>
      <c r="BD1213" s="113"/>
      <c r="BE1213" s="113"/>
      <c r="BF1213" s="113"/>
      <c r="BG1213" s="113"/>
      <c r="BH1213" s="113"/>
      <c r="BI1213" s="113"/>
      <c r="BJ1213" s="113"/>
      <c r="BK1213" s="113"/>
      <c r="BL1213" s="113"/>
      <c r="BM1213" s="113"/>
      <c r="BN1213" s="113"/>
      <c r="BO1213" s="113"/>
      <c r="BP1213" s="113"/>
      <c r="BQ1213" s="113"/>
      <c r="BR1213" s="113"/>
      <c r="BS1213" s="113"/>
      <c r="BT1213" s="113"/>
      <c r="BU1213" s="113"/>
      <c r="BV1213" s="113"/>
      <c r="BW1213" s="113"/>
      <c r="BX1213" s="113"/>
      <c r="BY1213" s="113"/>
      <c r="BZ1213" s="113"/>
      <c r="CA1213" s="113"/>
      <c r="CB1213" s="113"/>
      <c r="CC1213" s="113"/>
      <c r="CD1213" s="113"/>
      <c r="CE1213" s="113"/>
      <c r="CF1213" s="113"/>
      <c r="CG1213" s="113"/>
      <c r="CH1213" s="113"/>
      <c r="CI1213" s="113"/>
      <c r="CJ1213" s="113"/>
      <c r="CK1213" s="113"/>
      <c r="CL1213" s="113"/>
      <c r="CM1213" s="113"/>
      <c r="CN1213" s="113"/>
      <c r="CO1213" s="113"/>
      <c r="CP1213" s="113"/>
      <c r="CQ1213" s="113"/>
      <c r="CR1213" s="113"/>
      <c r="CS1213" s="113"/>
      <c r="CT1213" s="113"/>
      <c r="CU1213" s="113"/>
      <c r="CV1213" s="113"/>
      <c r="CW1213" s="113"/>
      <c r="CX1213" s="113"/>
      <c r="CY1213" s="113"/>
      <c r="CZ1213" s="113"/>
      <c r="DA1213" s="113"/>
      <c r="DB1213" s="113"/>
      <c r="DC1213" s="113"/>
      <c r="DD1213" s="113"/>
      <c r="DE1213" s="113"/>
      <c r="DF1213" s="113"/>
      <c r="DG1213" s="113"/>
      <c r="DH1213" s="113"/>
      <c r="DI1213" s="113"/>
      <c r="DJ1213" s="113"/>
      <c r="DK1213" s="113"/>
      <c r="DL1213" s="113"/>
      <c r="DM1213" s="113"/>
      <c r="DN1213" s="113"/>
      <c r="DO1213" s="113"/>
      <c r="DP1213" s="113"/>
      <c r="DQ1213" s="113"/>
      <c r="DR1213" s="113"/>
      <c r="DS1213" s="113"/>
      <c r="DT1213" s="113"/>
      <c r="DU1213" s="113"/>
      <c r="DV1213" s="113"/>
      <c r="DW1213" s="113"/>
      <c r="DX1213" s="113"/>
      <c r="DY1213" s="113"/>
      <c r="DZ1213" s="113"/>
      <c r="EA1213" s="113"/>
      <c r="EB1213" s="113"/>
      <c r="EC1213" s="113"/>
      <c r="ED1213" s="113"/>
      <c r="EE1213" s="113"/>
      <c r="EF1213" s="113"/>
      <c r="EG1213" s="113"/>
      <c r="EH1213" s="113"/>
      <c r="EI1213" s="113"/>
      <c r="EJ1213" s="113"/>
      <c r="EK1213" s="113"/>
      <c r="EL1213" s="113"/>
      <c r="EM1213" s="113"/>
      <c r="EN1213" s="113"/>
      <c r="EO1213" s="113"/>
      <c r="EP1213" s="113"/>
      <c r="EQ1213" s="113"/>
      <c r="ER1213" s="113"/>
    </row>
    <row r="1214" spans="1:148">
      <c r="A1214" s="113"/>
      <c r="B1214" s="113"/>
      <c r="S1214" s="113"/>
      <c r="T1214" s="113"/>
      <c r="U1214" s="113"/>
      <c r="V1214" s="113"/>
      <c r="W1214" s="113"/>
      <c r="X1214" s="113"/>
      <c r="Y1214" s="113"/>
      <c r="Z1214" s="113"/>
      <c r="AA1214" s="113"/>
      <c r="AB1214" s="113"/>
      <c r="AC1214" s="113"/>
      <c r="AD1214" s="113"/>
      <c r="AE1214" s="113"/>
      <c r="AF1214" s="113"/>
      <c r="AG1214" s="113"/>
      <c r="AH1214" s="113"/>
      <c r="AI1214" s="113"/>
      <c r="AJ1214" s="113"/>
      <c r="AK1214" s="113"/>
      <c r="AL1214" s="113"/>
      <c r="AM1214" s="113"/>
      <c r="AN1214" s="113"/>
      <c r="AO1214" s="113"/>
      <c r="AP1214" s="113"/>
      <c r="AQ1214" s="113"/>
      <c r="AR1214" s="113"/>
      <c r="AS1214" s="113"/>
      <c r="AT1214" s="113"/>
      <c r="AU1214" s="113"/>
      <c r="AV1214" s="113"/>
      <c r="AW1214" s="113"/>
      <c r="AX1214" s="113"/>
      <c r="AY1214" s="113"/>
      <c r="AZ1214" s="113"/>
      <c r="BA1214" s="113"/>
      <c r="BB1214" s="113"/>
      <c r="BC1214" s="113"/>
      <c r="BD1214" s="113"/>
      <c r="BE1214" s="113"/>
      <c r="BF1214" s="113"/>
      <c r="BG1214" s="113"/>
      <c r="BH1214" s="113"/>
      <c r="BI1214" s="113"/>
      <c r="BJ1214" s="113"/>
      <c r="BK1214" s="113"/>
      <c r="BL1214" s="113"/>
      <c r="BM1214" s="113"/>
      <c r="BN1214" s="113"/>
      <c r="BO1214" s="113"/>
      <c r="BP1214" s="113"/>
      <c r="BQ1214" s="113"/>
      <c r="BR1214" s="113"/>
      <c r="BS1214" s="113"/>
      <c r="BT1214" s="113"/>
      <c r="BU1214" s="113"/>
      <c r="BV1214" s="113"/>
      <c r="BW1214" s="113"/>
      <c r="BX1214" s="113"/>
      <c r="BY1214" s="113"/>
      <c r="BZ1214" s="113"/>
      <c r="CA1214" s="113"/>
      <c r="CB1214" s="113"/>
      <c r="CC1214" s="113"/>
      <c r="CD1214" s="113"/>
      <c r="CE1214" s="113"/>
      <c r="CF1214" s="113"/>
      <c r="CG1214" s="113"/>
      <c r="CH1214" s="113"/>
      <c r="CI1214" s="113"/>
      <c r="CJ1214" s="113"/>
      <c r="CK1214" s="113"/>
      <c r="CL1214" s="113"/>
      <c r="CM1214" s="113"/>
      <c r="CN1214" s="113"/>
      <c r="CO1214" s="113"/>
      <c r="CP1214" s="113"/>
      <c r="CQ1214" s="113"/>
      <c r="CR1214" s="113"/>
      <c r="CS1214" s="113"/>
      <c r="CT1214" s="113"/>
      <c r="CU1214" s="113"/>
      <c r="CV1214" s="113"/>
      <c r="CW1214" s="113"/>
      <c r="CX1214" s="113"/>
      <c r="CY1214" s="113"/>
      <c r="CZ1214" s="113"/>
      <c r="DA1214" s="113"/>
      <c r="DB1214" s="113"/>
      <c r="DC1214" s="113"/>
      <c r="DD1214" s="113"/>
      <c r="DE1214" s="113"/>
      <c r="DF1214" s="113"/>
      <c r="DG1214" s="113"/>
      <c r="DH1214" s="113"/>
      <c r="DI1214" s="113"/>
      <c r="DJ1214" s="113"/>
      <c r="DK1214" s="113"/>
      <c r="DL1214" s="113"/>
      <c r="DM1214" s="113"/>
      <c r="DN1214" s="113"/>
      <c r="DO1214" s="113"/>
      <c r="DP1214" s="113"/>
      <c r="DQ1214" s="113"/>
      <c r="DR1214" s="113"/>
      <c r="DS1214" s="113"/>
      <c r="DT1214" s="113"/>
      <c r="DU1214" s="113"/>
      <c r="DV1214" s="113"/>
      <c r="DW1214" s="113"/>
      <c r="DX1214" s="113"/>
      <c r="DY1214" s="113"/>
      <c r="DZ1214" s="113"/>
      <c r="EA1214" s="113"/>
      <c r="EB1214" s="113"/>
      <c r="EC1214" s="113"/>
      <c r="ED1214" s="113"/>
      <c r="EE1214" s="113"/>
      <c r="EF1214" s="113"/>
      <c r="EG1214" s="113"/>
      <c r="EH1214" s="113"/>
      <c r="EI1214" s="113"/>
      <c r="EJ1214" s="113"/>
      <c r="EK1214" s="113"/>
      <c r="EL1214" s="113"/>
      <c r="EM1214" s="113"/>
      <c r="EN1214" s="113"/>
      <c r="EO1214" s="113"/>
      <c r="EP1214" s="113"/>
      <c r="EQ1214" s="113"/>
      <c r="ER1214" s="113"/>
    </row>
    <row r="1215" spans="1:148">
      <c r="A1215" s="113"/>
      <c r="B1215" s="113"/>
      <c r="S1215" s="113"/>
      <c r="T1215" s="113"/>
      <c r="U1215" s="113"/>
      <c r="V1215" s="113"/>
      <c r="W1215" s="113"/>
      <c r="X1215" s="113"/>
      <c r="Y1215" s="113"/>
      <c r="Z1215" s="113"/>
      <c r="AA1215" s="113"/>
      <c r="AB1215" s="113"/>
      <c r="AC1215" s="113"/>
      <c r="AD1215" s="113"/>
      <c r="AE1215" s="113"/>
      <c r="AF1215" s="113"/>
      <c r="AG1215" s="113"/>
      <c r="AH1215" s="113"/>
      <c r="AI1215" s="113"/>
      <c r="AJ1215" s="113"/>
      <c r="AK1215" s="113"/>
      <c r="AL1215" s="113"/>
      <c r="AM1215" s="113"/>
      <c r="AN1215" s="113"/>
      <c r="AO1215" s="113"/>
      <c r="AP1215" s="113"/>
      <c r="AQ1215" s="113"/>
      <c r="AR1215" s="113"/>
      <c r="AS1215" s="113"/>
      <c r="AT1215" s="113"/>
      <c r="AU1215" s="113"/>
      <c r="AV1215" s="113"/>
      <c r="AW1215" s="113"/>
      <c r="AX1215" s="113"/>
      <c r="AY1215" s="113"/>
      <c r="AZ1215" s="113"/>
      <c r="BA1215" s="113"/>
      <c r="BB1215" s="113"/>
      <c r="BC1215" s="113"/>
      <c r="BD1215" s="113"/>
      <c r="BE1215" s="113"/>
      <c r="BF1215" s="113"/>
      <c r="BG1215" s="113"/>
      <c r="BH1215" s="113"/>
      <c r="BI1215" s="113"/>
      <c r="BJ1215" s="113"/>
      <c r="BK1215" s="113"/>
      <c r="BL1215" s="113"/>
      <c r="BM1215" s="113"/>
      <c r="BN1215" s="113"/>
      <c r="BO1215" s="113"/>
      <c r="BP1215" s="113"/>
      <c r="BQ1215" s="113"/>
      <c r="BR1215" s="113"/>
      <c r="BS1215" s="113"/>
      <c r="BT1215" s="113"/>
      <c r="BU1215" s="113"/>
      <c r="BV1215" s="113"/>
      <c r="BW1215" s="113"/>
      <c r="BX1215" s="113"/>
      <c r="BY1215" s="113"/>
      <c r="BZ1215" s="113"/>
      <c r="CA1215" s="113"/>
      <c r="CB1215" s="113"/>
      <c r="CC1215" s="113"/>
      <c r="CD1215" s="113"/>
      <c r="CE1215" s="113"/>
      <c r="CF1215" s="113"/>
      <c r="CG1215" s="113"/>
      <c r="CH1215" s="113"/>
      <c r="CI1215" s="113"/>
      <c r="CJ1215" s="113"/>
      <c r="CK1215" s="113"/>
      <c r="CL1215" s="113"/>
      <c r="CM1215" s="113"/>
      <c r="CN1215" s="113"/>
      <c r="CO1215" s="113"/>
      <c r="CP1215" s="113"/>
      <c r="CQ1215" s="113"/>
      <c r="CR1215" s="113"/>
      <c r="CS1215" s="113"/>
      <c r="CT1215" s="113"/>
      <c r="CU1215" s="113"/>
      <c r="CV1215" s="113"/>
      <c r="CW1215" s="113"/>
      <c r="CX1215" s="113"/>
      <c r="CY1215" s="113"/>
      <c r="CZ1215" s="113"/>
      <c r="DA1215" s="113"/>
      <c r="DB1215" s="113"/>
      <c r="DC1215" s="113"/>
      <c r="DD1215" s="113"/>
      <c r="DE1215" s="113"/>
      <c r="DF1215" s="113"/>
      <c r="DG1215" s="113"/>
      <c r="DH1215" s="113"/>
      <c r="DI1215" s="113"/>
      <c r="DJ1215" s="113"/>
      <c r="DK1215" s="113"/>
      <c r="DL1215" s="113"/>
      <c r="DM1215" s="113"/>
      <c r="DN1215" s="113"/>
      <c r="DO1215" s="113"/>
      <c r="DP1215" s="113"/>
      <c r="DQ1215" s="113"/>
      <c r="DR1215" s="113"/>
      <c r="DS1215" s="113"/>
      <c r="DT1215" s="113"/>
      <c r="DU1215" s="113"/>
      <c r="DV1215" s="113"/>
      <c r="DW1215" s="113"/>
      <c r="DX1215" s="113"/>
      <c r="DY1215" s="113"/>
      <c r="DZ1215" s="113"/>
      <c r="EA1215" s="113"/>
      <c r="EB1215" s="113"/>
      <c r="EC1215" s="113"/>
      <c r="ED1215" s="113"/>
      <c r="EE1215" s="113"/>
      <c r="EF1215" s="113"/>
      <c r="EG1215" s="113"/>
      <c r="EH1215" s="113"/>
      <c r="EI1215" s="113"/>
      <c r="EJ1215" s="113"/>
      <c r="EK1215" s="113"/>
      <c r="EL1215" s="113"/>
      <c r="EM1215" s="113"/>
      <c r="EN1215" s="113"/>
      <c r="EO1215" s="113"/>
      <c r="EP1215" s="113"/>
      <c r="EQ1215" s="113"/>
      <c r="ER1215" s="113"/>
    </row>
    <row r="1216" spans="1:148">
      <c r="A1216" s="113"/>
      <c r="B1216" s="113"/>
      <c r="S1216" s="113"/>
      <c r="T1216" s="113"/>
      <c r="U1216" s="113"/>
      <c r="V1216" s="113"/>
      <c r="W1216" s="113"/>
      <c r="X1216" s="113"/>
      <c r="Y1216" s="113"/>
      <c r="Z1216" s="113"/>
      <c r="AA1216" s="113"/>
      <c r="AB1216" s="113"/>
      <c r="AC1216" s="113"/>
      <c r="AD1216" s="113"/>
      <c r="AE1216" s="113"/>
      <c r="AF1216" s="113"/>
      <c r="AG1216" s="113"/>
      <c r="AH1216" s="113"/>
      <c r="AI1216" s="113"/>
      <c r="AJ1216" s="113"/>
      <c r="AK1216" s="113"/>
      <c r="AL1216" s="113"/>
      <c r="AM1216" s="113"/>
      <c r="AN1216" s="113"/>
      <c r="AO1216" s="113"/>
      <c r="AP1216" s="113"/>
      <c r="AQ1216" s="113"/>
      <c r="AR1216" s="113"/>
      <c r="AS1216" s="113"/>
      <c r="AT1216" s="113"/>
      <c r="AU1216" s="113"/>
      <c r="AV1216" s="113"/>
      <c r="AW1216" s="113"/>
      <c r="AX1216" s="113"/>
      <c r="AY1216" s="113"/>
      <c r="AZ1216" s="113"/>
      <c r="BA1216" s="113"/>
      <c r="BB1216" s="113"/>
      <c r="BC1216" s="113"/>
      <c r="BD1216" s="113"/>
      <c r="BE1216" s="113"/>
      <c r="BF1216" s="113"/>
      <c r="BG1216" s="113"/>
      <c r="BH1216" s="113"/>
      <c r="BI1216" s="113"/>
      <c r="BJ1216" s="113"/>
      <c r="BK1216" s="113"/>
      <c r="BL1216" s="113"/>
      <c r="BM1216" s="113"/>
      <c r="BN1216" s="113"/>
      <c r="BO1216" s="113"/>
      <c r="BP1216" s="113"/>
      <c r="BQ1216" s="113"/>
      <c r="BR1216" s="113"/>
      <c r="BS1216" s="113"/>
      <c r="BT1216" s="113"/>
      <c r="BU1216" s="113"/>
      <c r="BV1216" s="113"/>
      <c r="BW1216" s="113"/>
      <c r="BX1216" s="113"/>
      <c r="BY1216" s="113"/>
      <c r="BZ1216" s="113"/>
      <c r="CA1216" s="113"/>
      <c r="CB1216" s="113"/>
      <c r="CC1216" s="113"/>
      <c r="CD1216" s="113"/>
      <c r="CE1216" s="113"/>
      <c r="CF1216" s="113"/>
      <c r="CG1216" s="113"/>
      <c r="CH1216" s="113"/>
      <c r="CI1216" s="113"/>
      <c r="CJ1216" s="113"/>
      <c r="CK1216" s="113"/>
      <c r="CL1216" s="113"/>
      <c r="CM1216" s="113"/>
      <c r="CN1216" s="113"/>
      <c r="CO1216" s="113"/>
      <c r="CP1216" s="113"/>
      <c r="CQ1216" s="113"/>
      <c r="CR1216" s="113"/>
      <c r="CS1216" s="113"/>
      <c r="CT1216" s="113"/>
      <c r="CU1216" s="113"/>
      <c r="CV1216" s="113"/>
      <c r="CW1216" s="113"/>
      <c r="CX1216" s="113"/>
      <c r="CY1216" s="113"/>
      <c r="CZ1216" s="113"/>
      <c r="DA1216" s="113"/>
      <c r="DB1216" s="113"/>
      <c r="DC1216" s="113"/>
      <c r="DD1216" s="113"/>
      <c r="DE1216" s="113"/>
      <c r="DF1216" s="113"/>
      <c r="DG1216" s="113"/>
      <c r="DH1216" s="113"/>
      <c r="DI1216" s="113"/>
      <c r="DJ1216" s="113"/>
      <c r="DK1216" s="113"/>
      <c r="DL1216" s="113"/>
      <c r="DM1216" s="113"/>
      <c r="DN1216" s="113"/>
      <c r="DO1216" s="113"/>
      <c r="DP1216" s="113"/>
      <c r="DQ1216" s="113"/>
      <c r="DR1216" s="113"/>
      <c r="DS1216" s="113"/>
      <c r="DT1216" s="113"/>
      <c r="DU1216" s="113"/>
      <c r="DV1216" s="113"/>
      <c r="DW1216" s="113"/>
      <c r="DX1216" s="113"/>
      <c r="DY1216" s="113"/>
      <c r="DZ1216" s="113"/>
      <c r="EA1216" s="113"/>
      <c r="EB1216" s="113"/>
      <c r="EC1216" s="113"/>
      <c r="ED1216" s="113"/>
      <c r="EE1216" s="113"/>
      <c r="EF1216" s="113"/>
      <c r="EG1216" s="113"/>
      <c r="EH1216" s="113"/>
      <c r="EI1216" s="113"/>
      <c r="EJ1216" s="113"/>
      <c r="EK1216" s="113"/>
      <c r="EL1216" s="113"/>
      <c r="EM1216" s="113"/>
      <c r="EN1216" s="113"/>
      <c r="EO1216" s="113"/>
      <c r="EP1216" s="113"/>
      <c r="EQ1216" s="113"/>
      <c r="ER1216" s="113"/>
    </row>
    <row r="1217" spans="1:148">
      <c r="A1217" s="113"/>
      <c r="B1217" s="113"/>
      <c r="S1217" s="113"/>
      <c r="T1217" s="113"/>
      <c r="U1217" s="113"/>
      <c r="V1217" s="113"/>
      <c r="W1217" s="113"/>
      <c r="X1217" s="113"/>
      <c r="Y1217" s="113"/>
      <c r="Z1217" s="113"/>
      <c r="AA1217" s="113"/>
      <c r="AB1217" s="113"/>
      <c r="AC1217" s="113"/>
      <c r="AD1217" s="113"/>
      <c r="AE1217" s="113"/>
      <c r="AF1217" s="113"/>
      <c r="AG1217" s="113"/>
      <c r="AH1217" s="113"/>
      <c r="AI1217" s="113"/>
      <c r="AJ1217" s="113"/>
      <c r="AK1217" s="113"/>
      <c r="AL1217" s="113"/>
      <c r="AM1217" s="113"/>
      <c r="AN1217" s="113"/>
      <c r="AO1217" s="113"/>
      <c r="AP1217" s="113"/>
      <c r="AQ1217" s="113"/>
      <c r="AR1217" s="113"/>
      <c r="AS1217" s="113"/>
      <c r="AT1217" s="113"/>
      <c r="AU1217" s="113"/>
      <c r="AV1217" s="113"/>
      <c r="AW1217" s="113"/>
      <c r="AX1217" s="113"/>
      <c r="AY1217" s="113"/>
      <c r="AZ1217" s="113"/>
      <c r="BA1217" s="113"/>
      <c r="BB1217" s="113"/>
      <c r="BC1217" s="113"/>
      <c r="BD1217" s="113"/>
      <c r="BE1217" s="113"/>
      <c r="BF1217" s="113"/>
      <c r="BG1217" s="113"/>
      <c r="BH1217" s="113"/>
      <c r="BI1217" s="113"/>
      <c r="BJ1217" s="113"/>
      <c r="BK1217" s="113"/>
      <c r="BL1217" s="113"/>
      <c r="BM1217" s="113"/>
      <c r="BN1217" s="113"/>
      <c r="BO1217" s="113"/>
      <c r="BP1217" s="113"/>
      <c r="BQ1217" s="113"/>
      <c r="BR1217" s="113"/>
      <c r="BS1217" s="113"/>
      <c r="BT1217" s="113"/>
      <c r="BU1217" s="113"/>
      <c r="BV1217" s="113"/>
      <c r="BW1217" s="113"/>
      <c r="BX1217" s="113"/>
      <c r="BY1217" s="113"/>
      <c r="BZ1217" s="113"/>
      <c r="CA1217" s="113"/>
      <c r="CB1217" s="113"/>
      <c r="CC1217" s="113"/>
      <c r="CD1217" s="113"/>
      <c r="CE1217" s="113"/>
      <c r="CF1217" s="113"/>
      <c r="CG1217" s="113"/>
      <c r="CH1217" s="113"/>
      <c r="CI1217" s="113"/>
      <c r="CJ1217" s="113"/>
      <c r="CK1217" s="113"/>
      <c r="CL1217" s="113"/>
      <c r="CM1217" s="113"/>
      <c r="CN1217" s="113"/>
      <c r="CO1217" s="113"/>
      <c r="CP1217" s="113"/>
      <c r="CQ1217" s="113"/>
      <c r="CR1217" s="113"/>
      <c r="CS1217" s="113"/>
      <c r="CT1217" s="113"/>
      <c r="CU1217" s="113"/>
      <c r="CV1217" s="113"/>
      <c r="CW1217" s="113"/>
      <c r="CX1217" s="113"/>
      <c r="CY1217" s="113"/>
      <c r="CZ1217" s="113"/>
      <c r="DA1217" s="113"/>
      <c r="DB1217" s="113"/>
      <c r="DC1217" s="113"/>
      <c r="DD1217" s="113"/>
      <c r="DE1217" s="113"/>
      <c r="DF1217" s="113"/>
      <c r="DG1217" s="113"/>
      <c r="DH1217" s="113"/>
      <c r="DI1217" s="113"/>
      <c r="DJ1217" s="113"/>
      <c r="DK1217" s="113"/>
      <c r="DL1217" s="113"/>
      <c r="DM1217" s="113"/>
      <c r="DN1217" s="113"/>
      <c r="DO1217" s="113"/>
      <c r="DP1217" s="113"/>
      <c r="DQ1217" s="113"/>
      <c r="DR1217" s="113"/>
      <c r="DS1217" s="113"/>
      <c r="DT1217" s="113"/>
      <c r="DU1217" s="113"/>
      <c r="DV1217" s="113"/>
      <c r="DW1217" s="113"/>
      <c r="DX1217" s="113"/>
      <c r="DY1217" s="113"/>
      <c r="DZ1217" s="113"/>
      <c r="EA1217" s="113"/>
      <c r="EB1217" s="113"/>
      <c r="EC1217" s="113"/>
      <c r="ED1217" s="113"/>
      <c r="EE1217" s="113"/>
      <c r="EF1217" s="113"/>
      <c r="EG1217" s="113"/>
      <c r="EH1217" s="113"/>
      <c r="EI1217" s="113"/>
      <c r="EJ1217" s="113"/>
      <c r="EK1217" s="113"/>
      <c r="EL1217" s="113"/>
      <c r="EM1217" s="113"/>
      <c r="EN1217" s="113"/>
      <c r="EO1217" s="113"/>
      <c r="EP1217" s="113"/>
      <c r="EQ1217" s="113"/>
      <c r="ER1217" s="113"/>
    </row>
    <row r="1218" spans="1:148">
      <c r="A1218" s="113"/>
      <c r="B1218" s="113"/>
      <c r="S1218" s="113"/>
      <c r="T1218" s="113"/>
      <c r="U1218" s="113"/>
      <c r="V1218" s="113"/>
      <c r="W1218" s="113"/>
      <c r="X1218" s="113"/>
      <c r="Y1218" s="113"/>
      <c r="Z1218" s="113"/>
      <c r="AA1218" s="113"/>
      <c r="AB1218" s="113"/>
      <c r="AC1218" s="113"/>
      <c r="AD1218" s="113"/>
      <c r="AE1218" s="113"/>
      <c r="AF1218" s="113"/>
      <c r="AG1218" s="113"/>
      <c r="AH1218" s="113"/>
      <c r="AI1218" s="113"/>
      <c r="AJ1218" s="113"/>
      <c r="AK1218" s="113"/>
      <c r="AL1218" s="113"/>
      <c r="AM1218" s="113"/>
      <c r="AN1218" s="113"/>
      <c r="AO1218" s="113"/>
      <c r="AP1218" s="113"/>
      <c r="AQ1218" s="113"/>
      <c r="AR1218" s="113"/>
      <c r="AS1218" s="113"/>
      <c r="AT1218" s="113"/>
      <c r="AU1218" s="113"/>
      <c r="AV1218" s="113"/>
      <c r="AW1218" s="113"/>
      <c r="AX1218" s="113"/>
      <c r="AY1218" s="113"/>
      <c r="AZ1218" s="113"/>
      <c r="BA1218" s="113"/>
      <c r="BB1218" s="113"/>
      <c r="BC1218" s="113"/>
      <c r="BD1218" s="113"/>
      <c r="BE1218" s="113"/>
      <c r="BF1218" s="113"/>
      <c r="BG1218" s="113"/>
      <c r="BH1218" s="113"/>
      <c r="BI1218" s="113"/>
      <c r="BJ1218" s="113"/>
      <c r="BK1218" s="113"/>
      <c r="BL1218" s="113"/>
      <c r="BM1218" s="113"/>
      <c r="BN1218" s="113"/>
      <c r="BO1218" s="113"/>
      <c r="BP1218" s="113"/>
      <c r="BQ1218" s="113"/>
      <c r="BR1218" s="113"/>
      <c r="BS1218" s="113"/>
      <c r="BT1218" s="113"/>
      <c r="BU1218" s="113"/>
      <c r="BV1218" s="113"/>
      <c r="BW1218" s="113"/>
      <c r="BX1218" s="113"/>
      <c r="BY1218" s="113"/>
      <c r="BZ1218" s="113"/>
      <c r="CA1218" s="113"/>
      <c r="CB1218" s="113"/>
      <c r="CC1218" s="113"/>
      <c r="CD1218" s="113"/>
      <c r="CE1218" s="113"/>
      <c r="CF1218" s="113"/>
      <c r="CG1218" s="113"/>
      <c r="CH1218" s="113"/>
      <c r="CI1218" s="113"/>
      <c r="CJ1218" s="113"/>
      <c r="CK1218" s="113"/>
      <c r="CL1218" s="113"/>
      <c r="CM1218" s="113"/>
      <c r="CN1218" s="113"/>
      <c r="CO1218" s="113"/>
      <c r="CP1218" s="113"/>
      <c r="CQ1218" s="113"/>
      <c r="CR1218" s="113"/>
      <c r="CS1218" s="113"/>
      <c r="CT1218" s="113"/>
      <c r="CU1218" s="113"/>
      <c r="CV1218" s="113"/>
      <c r="CW1218" s="113"/>
      <c r="CX1218" s="113"/>
      <c r="CY1218" s="113"/>
      <c r="CZ1218" s="113"/>
      <c r="DA1218" s="113"/>
      <c r="DB1218" s="113"/>
      <c r="DC1218" s="113"/>
      <c r="DD1218" s="113"/>
      <c r="DE1218" s="113"/>
      <c r="DF1218" s="113"/>
      <c r="DG1218" s="113"/>
      <c r="DH1218" s="113"/>
      <c r="DI1218" s="113"/>
      <c r="DJ1218" s="113"/>
      <c r="DK1218" s="113"/>
      <c r="DL1218" s="113"/>
      <c r="DM1218" s="113"/>
      <c r="DN1218" s="113"/>
      <c r="DO1218" s="113"/>
      <c r="DP1218" s="113"/>
      <c r="DQ1218" s="113"/>
      <c r="DR1218" s="113"/>
      <c r="DS1218" s="113"/>
      <c r="DT1218" s="113"/>
      <c r="DU1218" s="113"/>
      <c r="DV1218" s="113"/>
      <c r="DW1218" s="113"/>
      <c r="DX1218" s="113"/>
      <c r="DY1218" s="113"/>
      <c r="DZ1218" s="113"/>
      <c r="EA1218" s="113"/>
      <c r="EB1218" s="113"/>
      <c r="EC1218" s="113"/>
      <c r="ED1218" s="113"/>
      <c r="EE1218" s="113"/>
      <c r="EF1218" s="113"/>
      <c r="EG1218" s="113"/>
      <c r="EH1218" s="113"/>
      <c r="EI1218" s="113"/>
      <c r="EJ1218" s="113"/>
      <c r="EK1218" s="113"/>
      <c r="EL1218" s="113"/>
      <c r="EM1218" s="113"/>
      <c r="EN1218" s="113"/>
      <c r="EO1218" s="113"/>
      <c r="EP1218" s="113"/>
      <c r="EQ1218" s="113"/>
      <c r="ER1218" s="113"/>
    </row>
    <row r="1219" spans="1:148">
      <c r="A1219" s="113"/>
      <c r="B1219" s="113"/>
      <c r="S1219" s="113"/>
      <c r="T1219" s="113"/>
      <c r="U1219" s="113"/>
      <c r="V1219" s="113"/>
      <c r="W1219" s="113"/>
      <c r="X1219" s="113"/>
      <c r="Y1219" s="113"/>
      <c r="Z1219" s="113"/>
      <c r="AA1219" s="113"/>
      <c r="AB1219" s="113"/>
      <c r="AC1219" s="113"/>
      <c r="AD1219" s="113"/>
      <c r="AE1219" s="113"/>
      <c r="AF1219" s="113"/>
      <c r="AG1219" s="113"/>
      <c r="AH1219" s="113"/>
      <c r="AI1219" s="113"/>
      <c r="AJ1219" s="113"/>
      <c r="AK1219" s="113"/>
      <c r="AL1219" s="113"/>
      <c r="AM1219" s="113"/>
      <c r="AN1219" s="113"/>
      <c r="AO1219" s="113"/>
      <c r="AP1219" s="113"/>
      <c r="AQ1219" s="113"/>
      <c r="AR1219" s="113"/>
      <c r="AS1219" s="113"/>
      <c r="AT1219" s="113"/>
      <c r="AU1219" s="113"/>
      <c r="AV1219" s="113"/>
      <c r="AW1219" s="113"/>
      <c r="AX1219" s="113"/>
      <c r="AY1219" s="113"/>
      <c r="AZ1219" s="113"/>
      <c r="BA1219" s="113"/>
      <c r="BB1219" s="113"/>
      <c r="BC1219" s="113"/>
      <c r="BD1219" s="113"/>
      <c r="BE1219" s="113"/>
      <c r="BF1219" s="113"/>
      <c r="BG1219" s="113"/>
      <c r="BH1219" s="113"/>
      <c r="BI1219" s="113"/>
      <c r="BJ1219" s="113"/>
      <c r="BK1219" s="113"/>
      <c r="BL1219" s="113"/>
      <c r="BM1219" s="113"/>
      <c r="BN1219" s="113"/>
      <c r="BO1219" s="113"/>
      <c r="BP1219" s="113"/>
      <c r="BQ1219" s="113"/>
      <c r="BR1219" s="113"/>
      <c r="BS1219" s="113"/>
      <c r="BT1219" s="113"/>
      <c r="BU1219" s="113"/>
      <c r="BV1219" s="113"/>
      <c r="BW1219" s="113"/>
      <c r="BX1219" s="113"/>
      <c r="BY1219" s="113"/>
      <c r="BZ1219" s="113"/>
      <c r="CA1219" s="113"/>
      <c r="CB1219" s="113"/>
      <c r="CC1219" s="113"/>
      <c r="CD1219" s="113"/>
      <c r="CE1219" s="113"/>
      <c r="CF1219" s="113"/>
      <c r="CG1219" s="113"/>
      <c r="CH1219" s="113"/>
      <c r="CI1219" s="113"/>
      <c r="CJ1219" s="113"/>
      <c r="CK1219" s="113"/>
      <c r="CL1219" s="113"/>
      <c r="CM1219" s="113"/>
      <c r="CN1219" s="113"/>
      <c r="CO1219" s="113"/>
      <c r="CP1219" s="113"/>
      <c r="CQ1219" s="113"/>
      <c r="CR1219" s="113"/>
      <c r="CS1219" s="113"/>
      <c r="CT1219" s="113"/>
      <c r="CU1219" s="113"/>
      <c r="CV1219" s="113"/>
      <c r="CW1219" s="113"/>
      <c r="CX1219" s="113"/>
      <c r="CY1219" s="113"/>
      <c r="CZ1219" s="113"/>
      <c r="DA1219" s="113"/>
      <c r="DB1219" s="113"/>
      <c r="DC1219" s="113"/>
      <c r="DD1219" s="113"/>
      <c r="DE1219" s="113"/>
      <c r="DF1219" s="113"/>
      <c r="DG1219" s="113"/>
      <c r="DH1219" s="113"/>
      <c r="DI1219" s="113"/>
      <c r="DJ1219" s="113"/>
      <c r="DK1219" s="113"/>
      <c r="DL1219" s="113"/>
      <c r="DM1219" s="113"/>
      <c r="DN1219" s="113"/>
      <c r="DO1219" s="113"/>
      <c r="DP1219" s="113"/>
      <c r="DQ1219" s="113"/>
      <c r="DR1219" s="113"/>
      <c r="DS1219" s="113"/>
      <c r="DT1219" s="113"/>
      <c r="DU1219" s="113"/>
      <c r="DV1219" s="113"/>
      <c r="DW1219" s="113"/>
      <c r="DX1219" s="113"/>
      <c r="DY1219" s="113"/>
      <c r="DZ1219" s="113"/>
      <c r="EA1219" s="113"/>
      <c r="EB1219" s="113"/>
      <c r="EC1219" s="113"/>
      <c r="ED1219" s="113"/>
      <c r="EE1219" s="113"/>
      <c r="EF1219" s="113"/>
      <c r="EG1219" s="113"/>
      <c r="EH1219" s="113"/>
      <c r="EI1219" s="113"/>
      <c r="EJ1219" s="113"/>
      <c r="EK1219" s="113"/>
      <c r="EL1219" s="113"/>
      <c r="EM1219" s="113"/>
      <c r="EN1219" s="113"/>
      <c r="EO1219" s="113"/>
      <c r="EP1219" s="113"/>
      <c r="EQ1219" s="113"/>
      <c r="ER1219" s="113"/>
    </row>
    <row r="1220" spans="1:148">
      <c r="A1220" s="113"/>
      <c r="B1220" s="113"/>
      <c r="S1220" s="113"/>
      <c r="T1220" s="113"/>
      <c r="U1220" s="113"/>
      <c r="V1220" s="113"/>
      <c r="W1220" s="113"/>
      <c r="X1220" s="113"/>
      <c r="Y1220" s="113"/>
      <c r="Z1220" s="113"/>
      <c r="AA1220" s="113"/>
      <c r="AB1220" s="113"/>
      <c r="AC1220" s="113"/>
      <c r="AD1220" s="113"/>
      <c r="AE1220" s="113"/>
      <c r="AF1220" s="113"/>
      <c r="AG1220" s="113"/>
      <c r="AH1220" s="113"/>
      <c r="AI1220" s="113"/>
      <c r="AJ1220" s="113"/>
      <c r="AK1220" s="113"/>
      <c r="AL1220" s="113"/>
      <c r="AM1220" s="113"/>
      <c r="AN1220" s="113"/>
      <c r="AO1220" s="113"/>
      <c r="AP1220" s="113"/>
      <c r="AQ1220" s="113"/>
      <c r="AR1220" s="113"/>
      <c r="AS1220" s="113"/>
      <c r="AT1220" s="113"/>
      <c r="AU1220" s="113"/>
      <c r="AV1220" s="113"/>
      <c r="AW1220" s="113"/>
      <c r="AX1220" s="113"/>
      <c r="AY1220" s="113"/>
      <c r="AZ1220" s="113"/>
      <c r="BA1220" s="113"/>
      <c r="BB1220" s="113"/>
      <c r="BC1220" s="113"/>
      <c r="BD1220" s="113"/>
      <c r="BE1220" s="113"/>
      <c r="BF1220" s="113"/>
      <c r="BG1220" s="113"/>
      <c r="BH1220" s="113"/>
      <c r="BI1220" s="113"/>
      <c r="BJ1220" s="113"/>
      <c r="BK1220" s="113"/>
      <c r="BL1220" s="113"/>
      <c r="BM1220" s="113"/>
      <c r="BN1220" s="113"/>
      <c r="BO1220" s="113"/>
      <c r="BP1220" s="113"/>
      <c r="BQ1220" s="113"/>
      <c r="BR1220" s="113"/>
      <c r="BS1220" s="113"/>
      <c r="BT1220" s="113"/>
      <c r="BU1220" s="113"/>
      <c r="BV1220" s="113"/>
      <c r="BW1220" s="113"/>
      <c r="BX1220" s="113"/>
      <c r="BY1220" s="113"/>
      <c r="BZ1220" s="113"/>
      <c r="CA1220" s="113"/>
      <c r="CB1220" s="113"/>
      <c r="CC1220" s="113"/>
      <c r="CD1220" s="113"/>
      <c r="CE1220" s="113"/>
      <c r="CF1220" s="113"/>
      <c r="CG1220" s="113"/>
      <c r="CH1220" s="113"/>
      <c r="CI1220" s="113"/>
      <c r="CJ1220" s="113"/>
      <c r="CK1220" s="113"/>
      <c r="CL1220" s="113"/>
      <c r="CM1220" s="113"/>
      <c r="CN1220" s="113"/>
      <c r="CO1220" s="113"/>
      <c r="CP1220" s="113"/>
      <c r="CQ1220" s="113"/>
      <c r="CR1220" s="113"/>
      <c r="CS1220" s="113"/>
      <c r="CT1220" s="113"/>
      <c r="CU1220" s="113"/>
      <c r="CV1220" s="113"/>
      <c r="CW1220" s="113"/>
      <c r="CX1220" s="113"/>
      <c r="CY1220" s="113"/>
      <c r="CZ1220" s="113"/>
      <c r="DA1220" s="113"/>
      <c r="DB1220" s="113"/>
      <c r="DC1220" s="113"/>
      <c r="DD1220" s="113"/>
      <c r="DE1220" s="113"/>
      <c r="DF1220" s="113"/>
      <c r="DG1220" s="113"/>
      <c r="DH1220" s="113"/>
      <c r="DI1220" s="113"/>
      <c r="DJ1220" s="113"/>
      <c r="DK1220" s="113"/>
      <c r="DL1220" s="113"/>
      <c r="DM1220" s="113"/>
      <c r="DN1220" s="113"/>
      <c r="DO1220" s="113"/>
      <c r="DP1220" s="113"/>
      <c r="DQ1220" s="113"/>
      <c r="DR1220" s="113"/>
      <c r="DS1220" s="113"/>
      <c r="DT1220" s="113"/>
      <c r="DU1220" s="113"/>
      <c r="DV1220" s="113"/>
      <c r="DW1220" s="113"/>
      <c r="DX1220" s="113"/>
      <c r="DY1220" s="113"/>
      <c r="DZ1220" s="113"/>
      <c r="EA1220" s="113"/>
      <c r="EB1220" s="113"/>
      <c r="EC1220" s="113"/>
      <c r="ED1220" s="113"/>
      <c r="EE1220" s="113"/>
      <c r="EF1220" s="113"/>
      <c r="EG1220" s="113"/>
      <c r="EH1220" s="113"/>
      <c r="EI1220" s="113"/>
      <c r="EJ1220" s="113"/>
      <c r="EK1220" s="113"/>
      <c r="EL1220" s="113"/>
      <c r="EM1220" s="113"/>
      <c r="EN1220" s="113"/>
      <c r="EO1220" s="113"/>
      <c r="EP1220" s="113"/>
      <c r="EQ1220" s="113"/>
      <c r="ER1220" s="113"/>
    </row>
    <row r="1221" spans="1:148">
      <c r="A1221" s="113"/>
      <c r="B1221" s="113"/>
      <c r="S1221" s="113"/>
      <c r="T1221" s="113"/>
      <c r="U1221" s="113"/>
      <c r="V1221" s="113"/>
      <c r="W1221" s="113"/>
      <c r="X1221" s="113"/>
      <c r="Y1221" s="113"/>
      <c r="Z1221" s="113"/>
      <c r="AA1221" s="113"/>
      <c r="AB1221" s="113"/>
      <c r="AC1221" s="113"/>
      <c r="AD1221" s="113"/>
      <c r="AE1221" s="113"/>
      <c r="AF1221" s="113"/>
      <c r="AG1221" s="113"/>
      <c r="AH1221" s="113"/>
      <c r="AI1221" s="113"/>
      <c r="AJ1221" s="113"/>
      <c r="AK1221" s="113"/>
      <c r="AL1221" s="113"/>
      <c r="AM1221" s="113"/>
      <c r="AN1221" s="113"/>
      <c r="AO1221" s="113"/>
      <c r="AP1221" s="113"/>
      <c r="AQ1221" s="113"/>
      <c r="AR1221" s="113"/>
      <c r="AS1221" s="113"/>
      <c r="AT1221" s="113"/>
      <c r="AU1221" s="113"/>
      <c r="AV1221" s="113"/>
      <c r="AW1221" s="113"/>
      <c r="AX1221" s="113"/>
      <c r="AY1221" s="113"/>
      <c r="AZ1221" s="113"/>
      <c r="BA1221" s="113"/>
      <c r="BB1221" s="113"/>
      <c r="BC1221" s="113"/>
      <c r="BD1221" s="113"/>
      <c r="BE1221" s="113"/>
      <c r="BF1221" s="113"/>
      <c r="BG1221" s="113"/>
      <c r="BH1221" s="113"/>
      <c r="BI1221" s="113"/>
      <c r="BJ1221" s="113"/>
      <c r="BK1221" s="113"/>
      <c r="BL1221" s="113"/>
      <c r="BM1221" s="113"/>
      <c r="BN1221" s="113"/>
      <c r="BO1221" s="113"/>
      <c r="BP1221" s="113"/>
      <c r="BQ1221" s="113"/>
      <c r="BR1221" s="113"/>
      <c r="BS1221" s="113"/>
      <c r="BT1221" s="113"/>
      <c r="BU1221" s="113"/>
      <c r="BV1221" s="113"/>
      <c r="BW1221" s="113"/>
      <c r="BX1221" s="113"/>
      <c r="BY1221" s="113"/>
      <c r="BZ1221" s="113"/>
      <c r="CA1221" s="113"/>
      <c r="CB1221" s="113"/>
      <c r="CC1221" s="113"/>
      <c r="CD1221" s="113"/>
      <c r="CE1221" s="113"/>
      <c r="CF1221" s="113"/>
      <c r="CG1221" s="113"/>
      <c r="CH1221" s="113"/>
      <c r="CI1221" s="113"/>
      <c r="CJ1221" s="113"/>
      <c r="CK1221" s="113"/>
      <c r="CL1221" s="113"/>
      <c r="CM1221" s="113"/>
      <c r="CN1221" s="113"/>
      <c r="CO1221" s="113"/>
      <c r="CP1221" s="113"/>
      <c r="CQ1221" s="113"/>
      <c r="CR1221" s="113"/>
      <c r="CS1221" s="113"/>
      <c r="CT1221" s="113"/>
      <c r="CU1221" s="113"/>
      <c r="CV1221" s="113"/>
      <c r="CW1221" s="113"/>
      <c r="CX1221" s="113"/>
      <c r="CY1221" s="113"/>
      <c r="CZ1221" s="113"/>
      <c r="DA1221" s="113"/>
      <c r="DB1221" s="113"/>
      <c r="DC1221" s="113"/>
      <c r="DD1221" s="113"/>
      <c r="DE1221" s="113"/>
      <c r="DF1221" s="113"/>
      <c r="DG1221" s="113"/>
      <c r="DH1221" s="113"/>
      <c r="DI1221" s="113"/>
      <c r="DJ1221" s="113"/>
      <c r="DK1221" s="113"/>
      <c r="DL1221" s="113"/>
      <c r="DM1221" s="113"/>
      <c r="DN1221" s="113"/>
      <c r="DO1221" s="113"/>
      <c r="DP1221" s="113"/>
      <c r="DQ1221" s="113"/>
      <c r="DR1221" s="113"/>
      <c r="DS1221" s="113"/>
      <c r="DT1221" s="113"/>
      <c r="DU1221" s="113"/>
      <c r="DV1221" s="113"/>
      <c r="DW1221" s="113"/>
      <c r="DX1221" s="113"/>
      <c r="DY1221" s="113"/>
      <c r="DZ1221" s="113"/>
      <c r="EA1221" s="113"/>
      <c r="EB1221" s="113"/>
      <c r="EC1221" s="113"/>
      <c r="ED1221" s="113"/>
      <c r="EE1221" s="113"/>
      <c r="EF1221" s="113"/>
      <c r="EG1221" s="113"/>
      <c r="EH1221" s="113"/>
      <c r="EI1221" s="113"/>
      <c r="EJ1221" s="113"/>
      <c r="EK1221" s="113"/>
      <c r="EL1221" s="113"/>
      <c r="EM1221" s="113"/>
      <c r="EN1221" s="113"/>
      <c r="EO1221" s="113"/>
      <c r="EP1221" s="113"/>
      <c r="EQ1221" s="113"/>
      <c r="ER1221" s="113"/>
    </row>
    <row r="1222" spans="1:148">
      <c r="A1222" s="113"/>
      <c r="B1222" s="113"/>
      <c r="S1222" s="113"/>
      <c r="T1222" s="113"/>
      <c r="U1222" s="113"/>
      <c r="V1222" s="113"/>
      <c r="W1222" s="113"/>
      <c r="X1222" s="113"/>
      <c r="Y1222" s="113"/>
      <c r="Z1222" s="113"/>
      <c r="AA1222" s="113"/>
      <c r="AB1222" s="113"/>
      <c r="AC1222" s="113"/>
      <c r="AD1222" s="113"/>
      <c r="AE1222" s="113"/>
      <c r="AF1222" s="113"/>
      <c r="AG1222" s="113"/>
      <c r="AH1222" s="113"/>
      <c r="AI1222" s="113"/>
      <c r="AJ1222" s="113"/>
      <c r="AK1222" s="113"/>
      <c r="AL1222" s="113"/>
      <c r="AM1222" s="113"/>
      <c r="AN1222" s="113"/>
      <c r="AO1222" s="113"/>
      <c r="AP1222" s="113"/>
      <c r="AQ1222" s="113"/>
      <c r="AR1222" s="113"/>
      <c r="AS1222" s="113"/>
      <c r="AT1222" s="113"/>
      <c r="AU1222" s="113"/>
      <c r="AV1222" s="113"/>
      <c r="AW1222" s="113"/>
      <c r="AX1222" s="113"/>
      <c r="AY1222" s="113"/>
      <c r="AZ1222" s="113"/>
      <c r="BA1222" s="113"/>
      <c r="BB1222" s="113"/>
      <c r="BC1222" s="113"/>
      <c r="BD1222" s="113"/>
      <c r="BE1222" s="113"/>
      <c r="BF1222" s="113"/>
      <c r="BG1222" s="113"/>
      <c r="BH1222" s="113"/>
      <c r="BI1222" s="113"/>
      <c r="BJ1222" s="113"/>
      <c r="BK1222" s="113"/>
      <c r="BL1222" s="113"/>
      <c r="BM1222" s="113"/>
      <c r="BN1222" s="113"/>
      <c r="BO1222" s="113"/>
      <c r="BP1222" s="113"/>
      <c r="BQ1222" s="113"/>
      <c r="BR1222" s="113"/>
      <c r="BS1222" s="113"/>
      <c r="BT1222" s="113"/>
      <c r="BU1222" s="113"/>
      <c r="BV1222" s="113"/>
      <c r="BW1222" s="113"/>
      <c r="BX1222" s="113"/>
      <c r="BY1222" s="113"/>
      <c r="BZ1222" s="113"/>
      <c r="CA1222" s="113"/>
      <c r="CB1222" s="113"/>
      <c r="CC1222" s="113"/>
      <c r="CD1222" s="113"/>
      <c r="CE1222" s="113"/>
      <c r="CF1222" s="113"/>
      <c r="CG1222" s="113"/>
      <c r="CH1222" s="113"/>
      <c r="CI1222" s="113"/>
      <c r="CJ1222" s="113"/>
      <c r="CK1222" s="113"/>
      <c r="CL1222" s="113"/>
      <c r="CM1222" s="113"/>
      <c r="CN1222" s="113"/>
      <c r="CO1222" s="113"/>
      <c r="CP1222" s="113"/>
      <c r="CQ1222" s="113"/>
      <c r="CR1222" s="113"/>
      <c r="CS1222" s="113"/>
      <c r="CT1222" s="113"/>
      <c r="CU1222" s="113"/>
      <c r="CV1222" s="113"/>
      <c r="CW1222" s="113"/>
      <c r="CX1222" s="113"/>
      <c r="CY1222" s="113"/>
      <c r="CZ1222" s="113"/>
      <c r="DA1222" s="113"/>
      <c r="DB1222" s="113"/>
      <c r="DC1222" s="113"/>
      <c r="DD1222" s="113"/>
      <c r="DE1222" s="113"/>
      <c r="DF1222" s="113"/>
      <c r="DG1222" s="113"/>
      <c r="DH1222" s="113"/>
      <c r="DI1222" s="113"/>
      <c r="DJ1222" s="113"/>
      <c r="DK1222" s="113"/>
      <c r="DL1222" s="113"/>
      <c r="DM1222" s="113"/>
      <c r="DN1222" s="113"/>
      <c r="DO1222" s="113"/>
      <c r="DP1222" s="113"/>
      <c r="DQ1222" s="113"/>
      <c r="DR1222" s="113"/>
      <c r="DS1222" s="113"/>
      <c r="DT1222" s="113"/>
      <c r="DU1222" s="113"/>
      <c r="DV1222" s="113"/>
      <c r="DW1222" s="113"/>
      <c r="DX1222" s="113"/>
      <c r="DY1222" s="113"/>
      <c r="DZ1222" s="113"/>
      <c r="EA1222" s="113"/>
      <c r="EB1222" s="113"/>
      <c r="EC1222" s="113"/>
      <c r="ED1222" s="113"/>
      <c r="EE1222" s="113"/>
      <c r="EF1222" s="113"/>
      <c r="EG1222" s="113"/>
      <c r="EH1222" s="113"/>
      <c r="EI1222" s="113"/>
      <c r="EJ1222" s="113"/>
      <c r="EK1222" s="113"/>
      <c r="EL1222" s="113"/>
      <c r="EM1222" s="113"/>
      <c r="EN1222" s="113"/>
      <c r="EO1222" s="113"/>
      <c r="EP1222" s="113"/>
      <c r="EQ1222" s="113"/>
      <c r="ER1222" s="113"/>
    </row>
    <row r="1223" spans="1:148">
      <c r="A1223" s="113"/>
      <c r="B1223" s="113"/>
      <c r="S1223" s="113"/>
      <c r="T1223" s="113"/>
      <c r="U1223" s="113"/>
      <c r="V1223" s="113"/>
      <c r="W1223" s="113"/>
      <c r="X1223" s="113"/>
      <c r="Y1223" s="113"/>
      <c r="Z1223" s="113"/>
      <c r="AA1223" s="113"/>
      <c r="AB1223" s="113"/>
      <c r="AC1223" s="113"/>
      <c r="AD1223" s="113"/>
      <c r="AE1223" s="113"/>
      <c r="AF1223" s="113"/>
      <c r="AG1223" s="113"/>
      <c r="AH1223" s="113"/>
      <c r="AI1223" s="113"/>
      <c r="AJ1223" s="113"/>
      <c r="AK1223" s="113"/>
      <c r="AL1223" s="113"/>
      <c r="AM1223" s="113"/>
      <c r="AN1223" s="113"/>
      <c r="AO1223" s="113"/>
      <c r="AP1223" s="113"/>
      <c r="AQ1223" s="113"/>
      <c r="AR1223" s="113"/>
      <c r="AS1223" s="113"/>
      <c r="AT1223" s="113"/>
      <c r="AU1223" s="113"/>
      <c r="AV1223" s="113"/>
      <c r="AW1223" s="113"/>
      <c r="AX1223" s="113"/>
      <c r="AY1223" s="113"/>
      <c r="AZ1223" s="113"/>
      <c r="BA1223" s="113"/>
      <c r="BB1223" s="113"/>
      <c r="BC1223" s="113"/>
      <c r="BD1223" s="113"/>
      <c r="BE1223" s="113"/>
      <c r="BF1223" s="113"/>
      <c r="BG1223" s="113"/>
      <c r="BH1223" s="113"/>
      <c r="BI1223" s="113"/>
      <c r="BJ1223" s="113"/>
      <c r="BK1223" s="113"/>
      <c r="BL1223" s="113"/>
      <c r="BM1223" s="113"/>
      <c r="BN1223" s="113"/>
      <c r="BO1223" s="113"/>
      <c r="BP1223" s="113"/>
      <c r="BQ1223" s="113"/>
      <c r="BR1223" s="113"/>
      <c r="BS1223" s="113"/>
      <c r="BT1223" s="113"/>
      <c r="BU1223" s="113"/>
      <c r="BV1223" s="113"/>
      <c r="BW1223" s="113"/>
      <c r="BX1223" s="113"/>
      <c r="BY1223" s="113"/>
      <c r="BZ1223" s="113"/>
      <c r="CA1223" s="113"/>
      <c r="CB1223" s="113"/>
      <c r="CC1223" s="113"/>
      <c r="CD1223" s="113"/>
      <c r="CE1223" s="113"/>
      <c r="CF1223" s="113"/>
      <c r="CG1223" s="113"/>
      <c r="CH1223" s="113"/>
      <c r="CI1223" s="113"/>
      <c r="CJ1223" s="113"/>
      <c r="CK1223" s="113"/>
      <c r="CL1223" s="113"/>
      <c r="CM1223" s="113"/>
      <c r="CN1223" s="113"/>
      <c r="CO1223" s="113"/>
      <c r="CP1223" s="113"/>
      <c r="CQ1223" s="113"/>
      <c r="CR1223" s="113"/>
      <c r="CS1223" s="113"/>
      <c r="CT1223" s="113"/>
      <c r="CU1223" s="113"/>
      <c r="CV1223" s="113"/>
      <c r="CW1223" s="113"/>
      <c r="CX1223" s="113"/>
      <c r="CY1223" s="113"/>
      <c r="CZ1223" s="113"/>
      <c r="DA1223" s="113"/>
      <c r="DB1223" s="113"/>
      <c r="DC1223" s="113"/>
      <c r="DD1223" s="113"/>
      <c r="DE1223" s="113"/>
      <c r="DF1223" s="113"/>
      <c r="DG1223" s="113"/>
      <c r="DH1223" s="113"/>
      <c r="DI1223" s="113"/>
      <c r="DJ1223" s="113"/>
      <c r="DK1223" s="113"/>
      <c r="DL1223" s="113"/>
      <c r="DM1223" s="113"/>
      <c r="DN1223" s="113"/>
      <c r="DO1223" s="113"/>
      <c r="DP1223" s="113"/>
      <c r="DQ1223" s="113"/>
      <c r="DR1223" s="113"/>
      <c r="DS1223" s="113"/>
      <c r="DT1223" s="113"/>
      <c r="DU1223" s="113"/>
      <c r="DV1223" s="113"/>
      <c r="DW1223" s="113"/>
      <c r="DX1223" s="113"/>
      <c r="DY1223" s="113"/>
      <c r="DZ1223" s="113"/>
      <c r="EA1223" s="113"/>
      <c r="EB1223" s="113"/>
      <c r="EC1223" s="113"/>
      <c r="ED1223" s="113"/>
      <c r="EE1223" s="113"/>
      <c r="EF1223" s="113"/>
      <c r="EG1223" s="113"/>
      <c r="EH1223" s="113"/>
      <c r="EI1223" s="113"/>
      <c r="EJ1223" s="113"/>
      <c r="EK1223" s="113"/>
      <c r="EL1223" s="113"/>
      <c r="EM1223" s="113"/>
      <c r="EN1223" s="113"/>
      <c r="EO1223" s="113"/>
      <c r="EP1223" s="113"/>
      <c r="EQ1223" s="113"/>
      <c r="ER1223" s="113"/>
    </row>
    <row r="1224" spans="1:148">
      <c r="A1224" s="113"/>
      <c r="B1224" s="113"/>
      <c r="S1224" s="113"/>
      <c r="T1224" s="113"/>
      <c r="U1224" s="113"/>
      <c r="V1224" s="113"/>
      <c r="W1224" s="113"/>
      <c r="X1224" s="113"/>
      <c r="Y1224" s="113"/>
      <c r="Z1224" s="113"/>
      <c r="AA1224" s="113"/>
      <c r="AB1224" s="113"/>
      <c r="AC1224" s="113"/>
      <c r="AD1224" s="113"/>
      <c r="AE1224" s="113"/>
      <c r="AF1224" s="113"/>
      <c r="AG1224" s="113"/>
      <c r="AH1224" s="113"/>
      <c r="AI1224" s="113"/>
      <c r="AJ1224" s="113"/>
      <c r="AK1224" s="113"/>
      <c r="AL1224" s="113"/>
      <c r="AM1224" s="113"/>
      <c r="AN1224" s="113"/>
      <c r="AO1224" s="113"/>
      <c r="AP1224" s="113"/>
      <c r="AQ1224" s="113"/>
      <c r="AR1224" s="113"/>
      <c r="AS1224" s="113"/>
      <c r="AT1224" s="113"/>
      <c r="AU1224" s="113"/>
      <c r="AV1224" s="113"/>
      <c r="AW1224" s="113"/>
      <c r="AX1224" s="113"/>
      <c r="AY1224" s="113"/>
      <c r="AZ1224" s="113"/>
      <c r="BA1224" s="113"/>
      <c r="BB1224" s="113"/>
      <c r="BC1224" s="113"/>
      <c r="BD1224" s="113"/>
      <c r="BE1224" s="113"/>
      <c r="BF1224" s="113"/>
      <c r="BG1224" s="113"/>
      <c r="BH1224" s="113"/>
      <c r="BI1224" s="113"/>
      <c r="BJ1224" s="113"/>
      <c r="BK1224" s="113"/>
      <c r="BL1224" s="113"/>
      <c r="BM1224" s="113"/>
      <c r="BN1224" s="113"/>
      <c r="BO1224" s="113"/>
      <c r="BP1224" s="113"/>
      <c r="BQ1224" s="113"/>
      <c r="BR1224" s="113"/>
      <c r="BS1224" s="113"/>
      <c r="BT1224" s="113"/>
      <c r="BU1224" s="113"/>
      <c r="BV1224" s="113"/>
      <c r="BW1224" s="113"/>
      <c r="BX1224" s="113"/>
      <c r="BY1224" s="113"/>
      <c r="BZ1224" s="113"/>
      <c r="CA1224" s="113"/>
      <c r="CB1224" s="113"/>
      <c r="CC1224" s="113"/>
      <c r="CD1224" s="113"/>
      <c r="CE1224" s="113"/>
      <c r="CF1224" s="113"/>
      <c r="CG1224" s="113"/>
      <c r="CH1224" s="113"/>
      <c r="CI1224" s="113"/>
      <c r="CJ1224" s="113"/>
      <c r="CK1224" s="113"/>
      <c r="CL1224" s="113"/>
      <c r="CM1224" s="113"/>
      <c r="CN1224" s="113"/>
      <c r="CO1224" s="113"/>
      <c r="CP1224" s="113"/>
      <c r="CQ1224" s="113"/>
      <c r="CR1224" s="113"/>
      <c r="CS1224" s="113"/>
      <c r="CT1224" s="113"/>
      <c r="CU1224" s="113"/>
      <c r="CV1224" s="113"/>
      <c r="CW1224" s="113"/>
      <c r="CX1224" s="113"/>
      <c r="CY1224" s="113"/>
      <c r="CZ1224" s="113"/>
      <c r="DA1224" s="113"/>
      <c r="DB1224" s="113"/>
      <c r="DC1224" s="113"/>
      <c r="DD1224" s="113"/>
      <c r="DE1224" s="113"/>
      <c r="DF1224" s="113"/>
      <c r="DG1224" s="113"/>
      <c r="DH1224" s="113"/>
      <c r="DI1224" s="113"/>
      <c r="DJ1224" s="113"/>
      <c r="DK1224" s="113"/>
      <c r="DL1224" s="113"/>
      <c r="DM1224" s="113"/>
      <c r="DN1224" s="113"/>
      <c r="DO1224" s="113"/>
      <c r="DP1224" s="113"/>
      <c r="DQ1224" s="113"/>
      <c r="DR1224" s="113"/>
      <c r="DS1224" s="113"/>
      <c r="DT1224" s="113"/>
      <c r="DU1224" s="113"/>
      <c r="DV1224" s="113"/>
      <c r="DW1224" s="113"/>
      <c r="DX1224" s="113"/>
      <c r="DY1224" s="113"/>
      <c r="DZ1224" s="113"/>
      <c r="EA1224" s="113"/>
      <c r="EB1224" s="113"/>
      <c r="EC1224" s="113"/>
      <c r="ED1224" s="113"/>
      <c r="EE1224" s="113"/>
      <c r="EF1224" s="113"/>
      <c r="EG1224" s="113"/>
      <c r="EH1224" s="113"/>
      <c r="EI1224" s="113"/>
      <c r="EJ1224" s="113"/>
      <c r="EK1224" s="113"/>
      <c r="EL1224" s="113"/>
      <c r="EM1224" s="113"/>
      <c r="EN1224" s="113"/>
      <c r="EO1224" s="113"/>
      <c r="EP1224" s="113"/>
      <c r="EQ1224" s="113"/>
      <c r="ER1224" s="113"/>
    </row>
    <row r="1225" spans="1:148">
      <c r="A1225" s="113"/>
      <c r="B1225" s="113"/>
      <c r="S1225" s="113"/>
      <c r="T1225" s="113"/>
      <c r="U1225" s="113"/>
      <c r="V1225" s="113"/>
      <c r="W1225" s="113"/>
      <c r="X1225" s="113"/>
      <c r="Y1225" s="113"/>
      <c r="Z1225" s="113"/>
      <c r="AA1225" s="113"/>
      <c r="AB1225" s="113"/>
      <c r="AC1225" s="113"/>
      <c r="AD1225" s="113"/>
      <c r="AE1225" s="113"/>
      <c r="AF1225" s="113"/>
      <c r="AG1225" s="113"/>
      <c r="AH1225" s="113"/>
      <c r="AI1225" s="113"/>
      <c r="AJ1225" s="113"/>
      <c r="AK1225" s="113"/>
      <c r="AL1225" s="113"/>
      <c r="AM1225" s="113"/>
      <c r="AN1225" s="113"/>
      <c r="AO1225" s="113"/>
      <c r="AP1225" s="113"/>
      <c r="AQ1225" s="113"/>
      <c r="AR1225" s="113"/>
      <c r="AS1225" s="113"/>
      <c r="AT1225" s="113"/>
      <c r="AU1225" s="113"/>
      <c r="AV1225" s="113"/>
      <c r="AW1225" s="113"/>
      <c r="AX1225" s="113"/>
      <c r="AY1225" s="113"/>
      <c r="AZ1225" s="113"/>
      <c r="BA1225" s="113"/>
      <c r="BB1225" s="113"/>
      <c r="BC1225" s="113"/>
      <c r="BD1225" s="113"/>
      <c r="BE1225" s="113"/>
      <c r="BF1225" s="113"/>
      <c r="BG1225" s="113"/>
      <c r="BH1225" s="113"/>
      <c r="BI1225" s="113"/>
      <c r="BJ1225" s="113"/>
      <c r="BK1225" s="113"/>
      <c r="BL1225" s="113"/>
      <c r="BM1225" s="113"/>
      <c r="BN1225" s="113"/>
      <c r="BO1225" s="113"/>
      <c r="BP1225" s="113"/>
      <c r="BQ1225" s="113"/>
      <c r="BR1225" s="113"/>
      <c r="BS1225" s="113"/>
      <c r="BT1225" s="113"/>
      <c r="BU1225" s="113"/>
      <c r="BV1225" s="113"/>
      <c r="BW1225" s="113"/>
      <c r="BX1225" s="113"/>
      <c r="BY1225" s="113"/>
      <c r="BZ1225" s="113"/>
      <c r="CA1225" s="113"/>
      <c r="CB1225" s="113"/>
      <c r="CC1225" s="113"/>
      <c r="CD1225" s="113"/>
      <c r="CE1225" s="113"/>
      <c r="CF1225" s="113"/>
      <c r="CG1225" s="113"/>
      <c r="CH1225" s="113"/>
      <c r="CI1225" s="113"/>
      <c r="CJ1225" s="113"/>
      <c r="CK1225" s="113"/>
      <c r="CL1225" s="113"/>
      <c r="CM1225" s="113"/>
      <c r="CN1225" s="113"/>
      <c r="CO1225" s="113"/>
      <c r="CP1225" s="113"/>
      <c r="CQ1225" s="113"/>
      <c r="CR1225" s="113"/>
      <c r="CS1225" s="113"/>
      <c r="CT1225" s="113"/>
      <c r="CU1225" s="113"/>
      <c r="CV1225" s="113"/>
      <c r="CW1225" s="113"/>
      <c r="CX1225" s="113"/>
      <c r="CY1225" s="113"/>
      <c r="CZ1225" s="113"/>
      <c r="DA1225" s="113"/>
      <c r="DB1225" s="113"/>
      <c r="DC1225" s="113"/>
      <c r="DD1225" s="113"/>
      <c r="DE1225" s="113"/>
      <c r="DF1225" s="113"/>
      <c r="DG1225" s="113"/>
      <c r="DH1225" s="113"/>
      <c r="DI1225" s="113"/>
      <c r="DJ1225" s="113"/>
      <c r="DK1225" s="113"/>
      <c r="DL1225" s="113"/>
      <c r="DM1225" s="113"/>
      <c r="DN1225" s="113"/>
      <c r="DO1225" s="113"/>
      <c r="DP1225" s="113"/>
      <c r="DQ1225" s="113"/>
      <c r="DR1225" s="113"/>
      <c r="DS1225" s="113"/>
      <c r="DT1225" s="113"/>
      <c r="DU1225" s="113"/>
      <c r="DV1225" s="113"/>
      <c r="DW1225" s="113"/>
      <c r="DX1225" s="113"/>
      <c r="DY1225" s="113"/>
      <c r="DZ1225" s="113"/>
      <c r="EA1225" s="113"/>
      <c r="EB1225" s="113"/>
      <c r="EC1225" s="113"/>
      <c r="ED1225" s="113"/>
      <c r="EE1225" s="113"/>
      <c r="EF1225" s="113"/>
      <c r="EG1225" s="113"/>
      <c r="EH1225" s="113"/>
      <c r="EI1225" s="113"/>
      <c r="EJ1225" s="113"/>
      <c r="EK1225" s="113"/>
      <c r="EL1225" s="113"/>
      <c r="EM1225" s="113"/>
      <c r="EN1225" s="113"/>
      <c r="EO1225" s="113"/>
      <c r="EP1225" s="113"/>
      <c r="EQ1225" s="113"/>
      <c r="ER1225" s="113"/>
    </row>
    <row r="1226" spans="1:148">
      <c r="A1226" s="113"/>
      <c r="B1226" s="113"/>
      <c r="S1226" s="113"/>
      <c r="T1226" s="113"/>
      <c r="U1226" s="113"/>
      <c r="V1226" s="113"/>
      <c r="W1226" s="113"/>
      <c r="X1226" s="113"/>
      <c r="Y1226" s="113"/>
      <c r="Z1226" s="113"/>
      <c r="AA1226" s="113"/>
      <c r="AB1226" s="113"/>
      <c r="AC1226" s="113"/>
      <c r="AD1226" s="113"/>
      <c r="AE1226" s="113"/>
      <c r="AF1226" s="113"/>
      <c r="AG1226" s="113"/>
      <c r="AH1226" s="113"/>
      <c r="AI1226" s="113"/>
      <c r="AJ1226" s="113"/>
      <c r="AK1226" s="113"/>
      <c r="AL1226" s="113"/>
      <c r="AM1226" s="113"/>
      <c r="AN1226" s="113"/>
      <c r="AO1226" s="113"/>
      <c r="AP1226" s="113"/>
      <c r="AQ1226" s="113"/>
      <c r="AR1226" s="113"/>
      <c r="AS1226" s="113"/>
      <c r="AT1226" s="113"/>
      <c r="AU1226" s="113"/>
      <c r="AV1226" s="113"/>
      <c r="AW1226" s="113"/>
      <c r="AX1226" s="113"/>
      <c r="AY1226" s="113"/>
      <c r="AZ1226" s="113"/>
      <c r="BA1226" s="113"/>
      <c r="BB1226" s="113"/>
      <c r="BC1226" s="113"/>
      <c r="BD1226" s="113"/>
      <c r="BE1226" s="113"/>
      <c r="BF1226" s="113"/>
      <c r="BG1226" s="113"/>
      <c r="BH1226" s="113"/>
      <c r="BI1226" s="113"/>
      <c r="BJ1226" s="113"/>
      <c r="BK1226" s="113"/>
      <c r="BL1226" s="113"/>
      <c r="BM1226" s="113"/>
      <c r="BN1226" s="113"/>
      <c r="BO1226" s="113"/>
      <c r="BP1226" s="113"/>
      <c r="BQ1226" s="113"/>
      <c r="BR1226" s="113"/>
      <c r="BS1226" s="113"/>
      <c r="BT1226" s="113"/>
      <c r="BU1226" s="113"/>
      <c r="BV1226" s="113"/>
      <c r="BW1226" s="113"/>
      <c r="BX1226" s="113"/>
      <c r="BY1226" s="113"/>
      <c r="BZ1226" s="113"/>
      <c r="CA1226" s="113"/>
      <c r="CB1226" s="113"/>
      <c r="CC1226" s="113"/>
      <c r="CD1226" s="113"/>
      <c r="CE1226" s="113"/>
      <c r="CF1226" s="113"/>
      <c r="CG1226" s="113"/>
      <c r="CH1226" s="113"/>
      <c r="CI1226" s="113"/>
      <c r="CJ1226" s="113"/>
      <c r="CK1226" s="113"/>
      <c r="CL1226" s="113"/>
      <c r="CM1226" s="113"/>
      <c r="CN1226" s="113"/>
      <c r="CO1226" s="113"/>
      <c r="CP1226" s="113"/>
      <c r="CQ1226" s="113"/>
      <c r="CR1226" s="113"/>
      <c r="CS1226" s="113"/>
      <c r="CT1226" s="113"/>
      <c r="CU1226" s="113"/>
      <c r="CV1226" s="113"/>
      <c r="CW1226" s="113"/>
      <c r="CX1226" s="113"/>
      <c r="CY1226" s="113"/>
      <c r="CZ1226" s="113"/>
      <c r="DA1226" s="113"/>
      <c r="DB1226" s="113"/>
      <c r="DC1226" s="113"/>
      <c r="DD1226" s="113"/>
      <c r="DE1226" s="113"/>
      <c r="DF1226" s="113"/>
      <c r="DG1226" s="113"/>
      <c r="DH1226" s="113"/>
      <c r="DI1226" s="113"/>
      <c r="DJ1226" s="113"/>
      <c r="DK1226" s="113"/>
      <c r="DL1226" s="113"/>
      <c r="DM1226" s="113"/>
      <c r="DN1226" s="113"/>
      <c r="DO1226" s="113"/>
      <c r="DP1226" s="113"/>
      <c r="DQ1226" s="113"/>
      <c r="DR1226" s="113"/>
      <c r="DS1226" s="113"/>
      <c r="DT1226" s="113"/>
      <c r="DU1226" s="113"/>
      <c r="DV1226" s="113"/>
      <c r="DW1226" s="113"/>
      <c r="DX1226" s="113"/>
      <c r="DY1226" s="113"/>
      <c r="DZ1226" s="113"/>
      <c r="EA1226" s="113"/>
      <c r="EB1226" s="113"/>
      <c r="EC1226" s="113"/>
      <c r="ED1226" s="113"/>
      <c r="EE1226" s="113"/>
      <c r="EF1226" s="113"/>
      <c r="EG1226" s="113"/>
      <c r="EH1226" s="113"/>
      <c r="EI1226" s="113"/>
      <c r="EJ1226" s="113"/>
      <c r="EK1226" s="113"/>
      <c r="EL1226" s="113"/>
      <c r="EM1226" s="113"/>
      <c r="EN1226" s="113"/>
      <c r="EO1226" s="113"/>
      <c r="EP1226" s="113"/>
      <c r="EQ1226" s="113"/>
      <c r="ER1226" s="113"/>
    </row>
    <row r="1227" spans="1:148">
      <c r="A1227" s="113"/>
      <c r="B1227" s="113"/>
      <c r="S1227" s="113"/>
      <c r="T1227" s="113"/>
      <c r="U1227" s="113"/>
      <c r="V1227" s="113"/>
      <c r="W1227" s="113"/>
      <c r="X1227" s="113"/>
      <c r="Y1227" s="113"/>
      <c r="Z1227" s="113"/>
      <c r="AA1227" s="113"/>
      <c r="AB1227" s="113"/>
      <c r="AC1227" s="113"/>
      <c r="AD1227" s="113"/>
      <c r="AE1227" s="113"/>
      <c r="AF1227" s="113"/>
      <c r="AG1227" s="113"/>
      <c r="AH1227" s="113"/>
      <c r="AI1227" s="113"/>
      <c r="AJ1227" s="113"/>
      <c r="AK1227" s="113"/>
      <c r="AL1227" s="113"/>
      <c r="AM1227" s="113"/>
      <c r="AN1227" s="113"/>
      <c r="AO1227" s="113"/>
      <c r="AP1227" s="113"/>
      <c r="AQ1227" s="113"/>
      <c r="AR1227" s="113"/>
      <c r="AS1227" s="113"/>
      <c r="AT1227" s="113"/>
      <c r="AU1227" s="113"/>
      <c r="AV1227" s="113"/>
      <c r="AW1227" s="113"/>
      <c r="AX1227" s="113"/>
      <c r="AY1227" s="113"/>
      <c r="AZ1227" s="113"/>
      <c r="BA1227" s="113"/>
      <c r="BB1227" s="113"/>
      <c r="BC1227" s="113"/>
      <c r="BD1227" s="113"/>
      <c r="BE1227" s="113"/>
      <c r="BF1227" s="113"/>
      <c r="BG1227" s="113"/>
      <c r="BH1227" s="113"/>
      <c r="BI1227" s="113"/>
      <c r="BJ1227" s="113"/>
      <c r="BK1227" s="113"/>
      <c r="BL1227" s="113"/>
      <c r="BM1227" s="113"/>
      <c r="BN1227" s="113"/>
      <c r="BO1227" s="113"/>
      <c r="BP1227" s="113"/>
      <c r="BQ1227" s="113"/>
      <c r="BR1227" s="113"/>
      <c r="BS1227" s="113"/>
      <c r="BT1227" s="113"/>
      <c r="BU1227" s="113"/>
      <c r="BV1227" s="113"/>
      <c r="BW1227" s="113"/>
      <c r="BX1227" s="113"/>
      <c r="BY1227" s="113"/>
      <c r="BZ1227" s="113"/>
      <c r="CA1227" s="113"/>
      <c r="CB1227" s="113"/>
      <c r="CC1227" s="113"/>
      <c r="CD1227" s="113"/>
      <c r="CE1227" s="113"/>
      <c r="CF1227" s="113"/>
      <c r="CG1227" s="113"/>
      <c r="CH1227" s="113"/>
      <c r="CI1227" s="113"/>
      <c r="CJ1227" s="113"/>
      <c r="CK1227" s="113"/>
      <c r="CL1227" s="113"/>
      <c r="CM1227" s="113"/>
      <c r="CN1227" s="113"/>
      <c r="CO1227" s="113"/>
      <c r="CP1227" s="113"/>
      <c r="CQ1227" s="113"/>
      <c r="CR1227" s="113"/>
      <c r="CS1227" s="113"/>
      <c r="CT1227" s="113"/>
      <c r="CU1227" s="113"/>
      <c r="CV1227" s="113"/>
      <c r="CW1227" s="113"/>
      <c r="CX1227" s="113"/>
      <c r="CY1227" s="113"/>
      <c r="CZ1227" s="113"/>
      <c r="DA1227" s="113"/>
      <c r="DB1227" s="113"/>
      <c r="DC1227" s="113"/>
      <c r="DD1227" s="113"/>
      <c r="DE1227" s="113"/>
      <c r="DF1227" s="113"/>
      <c r="DG1227" s="113"/>
      <c r="DH1227" s="113"/>
      <c r="DI1227" s="113"/>
      <c r="DJ1227" s="113"/>
      <c r="DK1227" s="113"/>
      <c r="DL1227" s="113"/>
      <c r="DM1227" s="113"/>
      <c r="DN1227" s="113"/>
      <c r="DO1227" s="113"/>
      <c r="DP1227" s="113"/>
      <c r="DQ1227" s="113"/>
      <c r="DR1227" s="113"/>
      <c r="DS1227" s="113"/>
      <c r="DT1227" s="113"/>
      <c r="DU1227" s="113"/>
      <c r="DV1227" s="113"/>
      <c r="DW1227" s="113"/>
      <c r="DX1227" s="113"/>
      <c r="DY1227" s="113"/>
      <c r="DZ1227" s="113"/>
      <c r="EA1227" s="113"/>
      <c r="EB1227" s="113"/>
      <c r="EC1227" s="113"/>
      <c r="ED1227" s="113"/>
      <c r="EE1227" s="113"/>
      <c r="EF1227" s="113"/>
      <c r="EG1227" s="113"/>
      <c r="EH1227" s="113"/>
      <c r="EI1227" s="113"/>
      <c r="EJ1227" s="113"/>
      <c r="EK1227" s="113"/>
      <c r="EL1227" s="113"/>
      <c r="EM1227" s="113"/>
      <c r="EN1227" s="113"/>
      <c r="EO1227" s="113"/>
      <c r="EP1227" s="113"/>
      <c r="EQ1227" s="113"/>
      <c r="ER1227" s="113"/>
    </row>
    <row r="1228" spans="1:148">
      <c r="A1228" s="113"/>
      <c r="B1228" s="113"/>
      <c r="S1228" s="113"/>
      <c r="T1228" s="113"/>
      <c r="U1228" s="113"/>
      <c r="V1228" s="113"/>
      <c r="W1228" s="113"/>
      <c r="X1228" s="113"/>
      <c r="Y1228" s="113"/>
      <c r="Z1228" s="113"/>
      <c r="AA1228" s="113"/>
      <c r="AB1228" s="113"/>
      <c r="AC1228" s="113"/>
      <c r="AD1228" s="113"/>
      <c r="AE1228" s="113"/>
      <c r="AF1228" s="113"/>
      <c r="AG1228" s="113"/>
      <c r="AH1228" s="113"/>
      <c r="AI1228" s="113"/>
      <c r="AJ1228" s="113"/>
      <c r="AK1228" s="113"/>
      <c r="AL1228" s="113"/>
      <c r="AM1228" s="113"/>
      <c r="AN1228" s="113"/>
      <c r="AO1228" s="113"/>
      <c r="AP1228" s="113"/>
      <c r="AQ1228" s="113"/>
      <c r="AR1228" s="113"/>
      <c r="AS1228" s="113"/>
      <c r="AT1228" s="113"/>
      <c r="AU1228" s="113"/>
      <c r="AV1228" s="113"/>
      <c r="AW1228" s="113"/>
      <c r="AX1228" s="113"/>
      <c r="AY1228" s="113"/>
      <c r="AZ1228" s="113"/>
      <c r="BA1228" s="113"/>
      <c r="BB1228" s="113"/>
      <c r="BC1228" s="113"/>
      <c r="BD1228" s="113"/>
      <c r="BE1228" s="113"/>
      <c r="BF1228" s="113"/>
      <c r="BG1228" s="113"/>
      <c r="BH1228" s="113"/>
      <c r="BI1228" s="113"/>
      <c r="BJ1228" s="113"/>
      <c r="BK1228" s="113"/>
      <c r="BL1228" s="113"/>
      <c r="BM1228" s="113"/>
      <c r="BN1228" s="113"/>
      <c r="BO1228" s="113"/>
      <c r="BP1228" s="113"/>
      <c r="BQ1228" s="113"/>
      <c r="BR1228" s="113"/>
      <c r="BS1228" s="113"/>
      <c r="BT1228" s="113"/>
      <c r="BU1228" s="113"/>
      <c r="BV1228" s="113"/>
      <c r="BW1228" s="113"/>
      <c r="BX1228" s="113"/>
      <c r="BY1228" s="113"/>
      <c r="BZ1228" s="113"/>
      <c r="CA1228" s="113"/>
      <c r="CB1228" s="113"/>
      <c r="CC1228" s="113"/>
      <c r="CD1228" s="113"/>
      <c r="CE1228" s="113"/>
      <c r="CF1228" s="113"/>
      <c r="CG1228" s="113"/>
      <c r="CH1228" s="113"/>
      <c r="CI1228" s="113"/>
      <c r="CJ1228" s="113"/>
      <c r="CK1228" s="113"/>
      <c r="CL1228" s="113"/>
      <c r="CM1228" s="113"/>
      <c r="CN1228" s="113"/>
      <c r="CO1228" s="113"/>
      <c r="CP1228" s="113"/>
      <c r="CQ1228" s="113"/>
      <c r="CR1228" s="113"/>
      <c r="CS1228" s="113"/>
      <c r="CT1228" s="113"/>
      <c r="CU1228" s="113"/>
      <c r="CV1228" s="113"/>
      <c r="CW1228" s="113"/>
      <c r="CX1228" s="113"/>
      <c r="CY1228" s="113"/>
      <c r="CZ1228" s="113"/>
      <c r="DA1228" s="113"/>
      <c r="DB1228" s="113"/>
      <c r="DC1228" s="113"/>
      <c r="DD1228" s="113"/>
      <c r="DE1228" s="113"/>
      <c r="DF1228" s="113"/>
      <c r="DG1228" s="113"/>
      <c r="DH1228" s="113"/>
      <c r="DI1228" s="113"/>
      <c r="DJ1228" s="113"/>
      <c r="DK1228" s="113"/>
      <c r="DL1228" s="113"/>
      <c r="DM1228" s="113"/>
      <c r="DN1228" s="113"/>
      <c r="DO1228" s="113"/>
      <c r="DP1228" s="113"/>
      <c r="DQ1228" s="113"/>
      <c r="DR1228" s="113"/>
      <c r="DS1228" s="113"/>
      <c r="DT1228" s="113"/>
      <c r="DU1228" s="113"/>
      <c r="DV1228" s="113"/>
      <c r="DW1228" s="113"/>
      <c r="DX1228" s="113"/>
      <c r="DY1228" s="113"/>
      <c r="DZ1228" s="113"/>
      <c r="EA1228" s="113"/>
      <c r="EB1228" s="113"/>
      <c r="EC1228" s="113"/>
      <c r="ED1228" s="113"/>
      <c r="EE1228" s="113"/>
      <c r="EF1228" s="113"/>
      <c r="EG1228" s="113"/>
      <c r="EH1228" s="113"/>
      <c r="EI1228" s="113"/>
      <c r="EJ1228" s="113"/>
      <c r="EK1228" s="113"/>
      <c r="EL1228" s="113"/>
      <c r="EM1228" s="113"/>
      <c r="EN1228" s="113"/>
      <c r="EO1228" s="113"/>
      <c r="EP1228" s="113"/>
      <c r="EQ1228" s="113"/>
      <c r="ER1228" s="113"/>
    </row>
    <row r="1229" spans="1:148">
      <c r="A1229" s="113"/>
      <c r="B1229" s="113"/>
      <c r="S1229" s="113"/>
      <c r="T1229" s="113"/>
      <c r="U1229" s="113"/>
      <c r="V1229" s="113"/>
      <c r="W1229" s="113"/>
      <c r="X1229" s="113"/>
      <c r="Y1229" s="113"/>
      <c r="Z1229" s="113"/>
      <c r="AA1229" s="113"/>
      <c r="AB1229" s="113"/>
      <c r="AC1229" s="113"/>
      <c r="AD1229" s="113"/>
      <c r="AE1229" s="113"/>
      <c r="AF1229" s="113"/>
      <c r="AG1229" s="113"/>
      <c r="AH1229" s="113"/>
      <c r="AI1229" s="113"/>
      <c r="AJ1229" s="113"/>
      <c r="AK1229" s="113"/>
      <c r="AL1229" s="113"/>
      <c r="AM1229" s="113"/>
      <c r="AN1229" s="113"/>
      <c r="AO1229" s="113"/>
      <c r="AP1229" s="113"/>
      <c r="AQ1229" s="113"/>
      <c r="AR1229" s="113"/>
      <c r="AS1229" s="113"/>
      <c r="AT1229" s="113"/>
      <c r="AU1229" s="113"/>
      <c r="AV1229" s="113"/>
      <c r="AW1229" s="113"/>
      <c r="AX1229" s="113"/>
      <c r="AY1229" s="113"/>
      <c r="AZ1229" s="113"/>
      <c r="BA1229" s="113"/>
      <c r="BB1229" s="113"/>
      <c r="BC1229" s="113"/>
      <c r="BD1229" s="113"/>
      <c r="BE1229" s="113"/>
      <c r="BF1229" s="113"/>
      <c r="BG1229" s="113"/>
      <c r="BH1229" s="113"/>
      <c r="BI1229" s="113"/>
      <c r="BJ1229" s="113"/>
      <c r="BK1229" s="113"/>
      <c r="BL1229" s="113"/>
      <c r="BM1229" s="113"/>
      <c r="BN1229" s="113"/>
      <c r="BO1229" s="113"/>
      <c r="BP1229" s="113"/>
      <c r="BQ1229" s="113"/>
      <c r="BR1229" s="113"/>
      <c r="BS1229" s="113"/>
      <c r="BT1229" s="113"/>
      <c r="BU1229" s="113"/>
      <c r="BV1229" s="113"/>
      <c r="BW1229" s="113"/>
      <c r="BX1229" s="113"/>
      <c r="BY1229" s="113"/>
      <c r="BZ1229" s="113"/>
      <c r="CA1229" s="113"/>
      <c r="CB1229" s="113"/>
      <c r="CC1229" s="113"/>
      <c r="CD1229" s="113"/>
      <c r="CE1229" s="113"/>
      <c r="CF1229" s="113"/>
      <c r="CG1229" s="113"/>
      <c r="CH1229" s="113"/>
      <c r="CI1229" s="113"/>
      <c r="CJ1229" s="113"/>
      <c r="CK1229" s="113"/>
      <c r="CL1229" s="113"/>
      <c r="CM1229" s="113"/>
      <c r="CN1229" s="113"/>
      <c r="CO1229" s="113"/>
      <c r="CP1229" s="113"/>
      <c r="CQ1229" s="113"/>
      <c r="CR1229" s="113"/>
      <c r="CS1229" s="113"/>
      <c r="CT1229" s="113"/>
      <c r="CU1229" s="113"/>
      <c r="CV1229" s="113"/>
      <c r="CW1229" s="113"/>
      <c r="CX1229" s="113"/>
      <c r="CY1229" s="113"/>
      <c r="CZ1229" s="113"/>
      <c r="DA1229" s="113"/>
      <c r="DB1229" s="113"/>
      <c r="DC1229" s="113"/>
      <c r="DD1229" s="113"/>
      <c r="DE1229" s="113"/>
      <c r="DF1229" s="113"/>
      <c r="DG1229" s="113"/>
      <c r="DH1229" s="113"/>
      <c r="DI1229" s="113"/>
      <c r="DJ1229" s="113"/>
      <c r="DK1229" s="113"/>
      <c r="DL1229" s="113"/>
      <c r="DM1229" s="113"/>
      <c r="DN1229" s="113"/>
      <c r="DO1229" s="113"/>
      <c r="DP1229" s="113"/>
      <c r="DQ1229" s="113"/>
      <c r="DR1229" s="113"/>
      <c r="DS1229" s="113"/>
      <c r="DT1229" s="113"/>
      <c r="DU1229" s="113"/>
      <c r="DV1229" s="113"/>
      <c r="DW1229" s="113"/>
      <c r="DX1229" s="113"/>
      <c r="DY1229" s="113"/>
      <c r="DZ1229" s="113"/>
      <c r="EA1229" s="113"/>
      <c r="EB1229" s="113"/>
      <c r="EC1229" s="113"/>
      <c r="ED1229" s="113"/>
      <c r="EE1229" s="113"/>
      <c r="EF1229" s="113"/>
      <c r="EG1229" s="113"/>
      <c r="EH1229" s="113"/>
      <c r="EI1229" s="113"/>
      <c r="EJ1229" s="113"/>
      <c r="EK1229" s="113"/>
      <c r="EL1229" s="113"/>
      <c r="EM1229" s="113"/>
      <c r="EN1229" s="113"/>
      <c r="EO1229" s="113"/>
      <c r="EP1229" s="113"/>
      <c r="EQ1229" s="113"/>
      <c r="ER1229" s="113"/>
    </row>
    <row r="1230" spans="1:148">
      <c r="A1230" s="113"/>
      <c r="B1230" s="113"/>
      <c r="S1230" s="113"/>
      <c r="T1230" s="113"/>
      <c r="U1230" s="113"/>
      <c r="V1230" s="113"/>
      <c r="W1230" s="113"/>
      <c r="X1230" s="113"/>
      <c r="Y1230" s="113"/>
      <c r="Z1230" s="113"/>
      <c r="AA1230" s="113"/>
      <c r="AB1230" s="113"/>
      <c r="AC1230" s="113"/>
      <c r="AD1230" s="113"/>
      <c r="AE1230" s="113"/>
      <c r="AF1230" s="113"/>
      <c r="AG1230" s="113"/>
      <c r="AH1230" s="113"/>
      <c r="AI1230" s="113"/>
      <c r="AJ1230" s="113"/>
      <c r="AK1230" s="113"/>
      <c r="AL1230" s="113"/>
      <c r="AM1230" s="113"/>
      <c r="AN1230" s="113"/>
      <c r="AO1230" s="113"/>
      <c r="AP1230" s="113"/>
      <c r="AQ1230" s="113"/>
      <c r="AR1230" s="113"/>
      <c r="AS1230" s="113"/>
      <c r="AT1230" s="113"/>
      <c r="AU1230" s="113"/>
      <c r="AV1230" s="113"/>
      <c r="AW1230" s="113"/>
      <c r="AX1230" s="113"/>
      <c r="AY1230" s="113"/>
      <c r="AZ1230" s="113"/>
      <c r="BA1230" s="113"/>
      <c r="BB1230" s="113"/>
      <c r="BC1230" s="113"/>
      <c r="BD1230" s="113"/>
      <c r="BE1230" s="113"/>
      <c r="BF1230" s="113"/>
      <c r="BG1230" s="113"/>
      <c r="BH1230" s="113"/>
      <c r="BI1230" s="113"/>
      <c r="BJ1230" s="113"/>
      <c r="BK1230" s="113"/>
      <c r="BL1230" s="113"/>
      <c r="BM1230" s="113"/>
      <c r="BN1230" s="113"/>
      <c r="BO1230" s="113"/>
      <c r="BP1230" s="113"/>
      <c r="BQ1230" s="113"/>
      <c r="BR1230" s="113"/>
      <c r="BS1230" s="113"/>
      <c r="BT1230" s="113"/>
      <c r="BU1230" s="113"/>
      <c r="BV1230" s="113"/>
      <c r="BW1230" s="113"/>
      <c r="BX1230" s="113"/>
      <c r="BY1230" s="113"/>
      <c r="BZ1230" s="113"/>
      <c r="CA1230" s="113"/>
      <c r="CB1230" s="113"/>
      <c r="CC1230" s="113"/>
      <c r="CD1230" s="113"/>
      <c r="CE1230" s="113"/>
      <c r="CF1230" s="113"/>
      <c r="CG1230" s="113"/>
      <c r="CH1230" s="113"/>
      <c r="CI1230" s="113"/>
      <c r="CJ1230" s="113"/>
      <c r="CK1230" s="113"/>
      <c r="CL1230" s="113"/>
      <c r="CM1230" s="113"/>
      <c r="CN1230" s="113"/>
      <c r="CO1230" s="113"/>
      <c r="CP1230" s="113"/>
      <c r="CQ1230" s="113"/>
      <c r="CR1230" s="113"/>
      <c r="CS1230" s="113"/>
      <c r="CT1230" s="113"/>
      <c r="CU1230" s="113"/>
      <c r="CV1230" s="113"/>
      <c r="CW1230" s="113"/>
      <c r="CX1230" s="113"/>
      <c r="CY1230" s="113"/>
      <c r="CZ1230" s="113"/>
      <c r="DA1230" s="113"/>
      <c r="DB1230" s="113"/>
      <c r="DC1230" s="113"/>
      <c r="DD1230" s="113"/>
      <c r="DE1230" s="113"/>
      <c r="DF1230" s="113"/>
      <c r="DG1230" s="113"/>
      <c r="DH1230" s="113"/>
      <c r="DI1230" s="113"/>
      <c r="DJ1230" s="113"/>
      <c r="DK1230" s="113"/>
      <c r="DL1230" s="113"/>
      <c r="DM1230" s="113"/>
      <c r="DN1230" s="113"/>
      <c r="DO1230" s="113"/>
      <c r="DP1230" s="113"/>
      <c r="DQ1230" s="113"/>
      <c r="DR1230" s="113"/>
      <c r="DS1230" s="113"/>
      <c r="DT1230" s="113"/>
      <c r="DU1230" s="113"/>
      <c r="DV1230" s="113"/>
      <c r="DW1230" s="113"/>
      <c r="DX1230" s="113"/>
      <c r="DY1230" s="113"/>
      <c r="DZ1230" s="113"/>
      <c r="EA1230" s="113"/>
      <c r="EB1230" s="113"/>
      <c r="EC1230" s="113"/>
      <c r="ED1230" s="113"/>
      <c r="EE1230" s="113"/>
      <c r="EF1230" s="113"/>
      <c r="EG1230" s="113"/>
      <c r="EH1230" s="113"/>
      <c r="EI1230" s="113"/>
      <c r="EJ1230" s="113"/>
      <c r="EK1230" s="113"/>
      <c r="EL1230" s="113"/>
      <c r="EM1230" s="113"/>
      <c r="EN1230" s="113"/>
      <c r="EO1230" s="113"/>
      <c r="EP1230" s="113"/>
      <c r="EQ1230" s="113"/>
      <c r="ER1230" s="113"/>
    </row>
    <row r="1231" spans="1:148">
      <c r="A1231" s="113"/>
      <c r="B1231" s="113"/>
      <c r="S1231" s="113"/>
      <c r="T1231" s="113"/>
      <c r="U1231" s="113"/>
      <c r="V1231" s="113"/>
      <c r="W1231" s="113"/>
      <c r="X1231" s="113"/>
      <c r="Y1231" s="113"/>
      <c r="Z1231" s="113"/>
      <c r="AA1231" s="113"/>
      <c r="AB1231" s="113"/>
      <c r="AC1231" s="113"/>
      <c r="AD1231" s="113"/>
      <c r="AE1231" s="113"/>
      <c r="AF1231" s="113"/>
      <c r="AG1231" s="113"/>
      <c r="AH1231" s="113"/>
      <c r="AI1231" s="113"/>
      <c r="AJ1231" s="113"/>
      <c r="AK1231" s="113"/>
      <c r="AL1231" s="113"/>
      <c r="AM1231" s="113"/>
      <c r="AN1231" s="113"/>
      <c r="AO1231" s="113"/>
      <c r="AP1231" s="113"/>
      <c r="AQ1231" s="113"/>
      <c r="AR1231" s="113"/>
      <c r="AS1231" s="113"/>
      <c r="AT1231" s="113"/>
      <c r="AU1231" s="113"/>
      <c r="AV1231" s="113"/>
      <c r="AW1231" s="113"/>
      <c r="AX1231" s="113"/>
      <c r="AY1231" s="113"/>
      <c r="AZ1231" s="113"/>
      <c r="BA1231" s="113"/>
      <c r="BB1231" s="113"/>
      <c r="BC1231" s="113"/>
      <c r="BD1231" s="113"/>
      <c r="BE1231" s="113"/>
      <c r="BF1231" s="113"/>
      <c r="BG1231" s="113"/>
      <c r="BH1231" s="113"/>
      <c r="BI1231" s="113"/>
      <c r="BJ1231" s="113"/>
      <c r="BK1231" s="113"/>
      <c r="BL1231" s="113"/>
      <c r="BM1231" s="113"/>
      <c r="BN1231" s="113"/>
      <c r="BO1231" s="113"/>
      <c r="BP1231" s="113"/>
      <c r="BQ1231" s="113"/>
      <c r="BR1231" s="113"/>
      <c r="BS1231" s="113"/>
      <c r="BT1231" s="113"/>
      <c r="BU1231" s="113"/>
      <c r="BV1231" s="113"/>
      <c r="BW1231" s="113"/>
      <c r="BX1231" s="113"/>
      <c r="BY1231" s="113"/>
      <c r="BZ1231" s="113"/>
      <c r="CA1231" s="113"/>
      <c r="CB1231" s="113"/>
      <c r="CC1231" s="113"/>
      <c r="CD1231" s="113"/>
      <c r="CE1231" s="113"/>
      <c r="CF1231" s="113"/>
      <c r="CG1231" s="113"/>
      <c r="CH1231" s="113"/>
      <c r="CI1231" s="113"/>
      <c r="CJ1231" s="113"/>
      <c r="CK1231" s="113"/>
      <c r="CL1231" s="113"/>
      <c r="CM1231" s="113"/>
      <c r="CN1231" s="113"/>
      <c r="CO1231" s="113"/>
      <c r="CP1231" s="113"/>
      <c r="CQ1231" s="113"/>
      <c r="CR1231" s="113"/>
      <c r="CS1231" s="113"/>
      <c r="CT1231" s="113"/>
      <c r="CU1231" s="113"/>
      <c r="CV1231" s="113"/>
      <c r="CW1231" s="113"/>
      <c r="CX1231" s="113"/>
      <c r="CY1231" s="113"/>
      <c r="CZ1231" s="113"/>
      <c r="DA1231" s="113"/>
      <c r="DB1231" s="113"/>
      <c r="DC1231" s="113"/>
      <c r="DD1231" s="113"/>
      <c r="DE1231" s="113"/>
      <c r="DF1231" s="113"/>
      <c r="DG1231" s="113"/>
      <c r="DH1231" s="113"/>
      <c r="DI1231" s="113"/>
      <c r="DJ1231" s="113"/>
      <c r="DK1231" s="113"/>
      <c r="DL1231" s="113"/>
      <c r="DM1231" s="113"/>
      <c r="DN1231" s="113"/>
      <c r="DO1231" s="113"/>
      <c r="DP1231" s="113"/>
      <c r="DQ1231" s="113"/>
      <c r="DR1231" s="113"/>
      <c r="DS1231" s="113"/>
      <c r="DT1231" s="113"/>
      <c r="DU1231" s="113"/>
      <c r="DV1231" s="113"/>
      <c r="DW1231" s="113"/>
      <c r="DX1231" s="113"/>
      <c r="DY1231" s="113"/>
      <c r="DZ1231" s="113"/>
      <c r="EA1231" s="113"/>
      <c r="EB1231" s="113"/>
      <c r="EC1231" s="113"/>
      <c r="ED1231" s="113"/>
      <c r="EE1231" s="113"/>
      <c r="EF1231" s="113"/>
      <c r="EG1231" s="113"/>
      <c r="EH1231" s="113"/>
      <c r="EI1231" s="113"/>
      <c r="EJ1231" s="113"/>
      <c r="EK1231" s="113"/>
      <c r="EL1231" s="113"/>
      <c r="EM1231" s="113"/>
      <c r="EN1231" s="113"/>
      <c r="EO1231" s="113"/>
      <c r="EP1231" s="113"/>
      <c r="EQ1231" s="113"/>
      <c r="ER1231" s="113"/>
    </row>
    <row r="1232" spans="1:148">
      <c r="A1232" s="113"/>
      <c r="B1232" s="113"/>
      <c r="S1232" s="113"/>
      <c r="T1232" s="113"/>
      <c r="U1232" s="113"/>
      <c r="V1232" s="113"/>
      <c r="W1232" s="113"/>
      <c r="X1232" s="113"/>
      <c r="Y1232" s="113"/>
      <c r="Z1232" s="113"/>
      <c r="AA1232" s="113"/>
      <c r="AB1232" s="113"/>
      <c r="AC1232" s="113"/>
      <c r="AD1232" s="113"/>
      <c r="AE1232" s="113"/>
      <c r="AF1232" s="113"/>
      <c r="AG1232" s="113"/>
      <c r="AH1232" s="113"/>
      <c r="AI1232" s="113"/>
      <c r="AJ1232" s="113"/>
      <c r="AK1232" s="113"/>
      <c r="AL1232" s="113"/>
      <c r="AM1232" s="113"/>
      <c r="AN1232" s="113"/>
      <c r="AO1232" s="113"/>
      <c r="AP1232" s="113"/>
      <c r="AQ1232" s="113"/>
      <c r="AR1232" s="113"/>
      <c r="AS1232" s="113"/>
      <c r="AT1232" s="113"/>
      <c r="AU1232" s="113"/>
      <c r="AV1232" s="113"/>
      <c r="AW1232" s="113"/>
      <c r="AX1232" s="113"/>
      <c r="AY1232" s="113"/>
      <c r="AZ1232" s="113"/>
      <c r="BA1232" s="113"/>
      <c r="BB1232" s="113"/>
      <c r="BC1232" s="113"/>
      <c r="BD1232" s="113"/>
      <c r="BE1232" s="113"/>
      <c r="BF1232" s="113"/>
      <c r="BG1232" s="113"/>
      <c r="BH1232" s="113"/>
      <c r="BI1232" s="113"/>
      <c r="BJ1232" s="113"/>
      <c r="BK1232" s="113"/>
      <c r="BL1232" s="113"/>
      <c r="BM1232" s="113"/>
      <c r="BN1232" s="113"/>
      <c r="BO1232" s="113"/>
      <c r="BP1232" s="113"/>
      <c r="BQ1232" s="113"/>
      <c r="BR1232" s="113"/>
      <c r="BS1232" s="113"/>
      <c r="BT1232" s="113"/>
      <c r="BU1232" s="113"/>
      <c r="BV1232" s="113"/>
      <c r="BW1232" s="113"/>
      <c r="BX1232" s="113"/>
      <c r="BY1232" s="113"/>
      <c r="BZ1232" s="113"/>
      <c r="CA1232" s="113"/>
      <c r="CB1232" s="113"/>
      <c r="CC1232" s="113"/>
      <c r="CD1232" s="113"/>
      <c r="CE1232" s="113"/>
      <c r="CF1232" s="113"/>
      <c r="CG1232" s="113"/>
      <c r="CH1232" s="113"/>
      <c r="CI1232" s="113"/>
      <c r="CJ1232" s="113"/>
      <c r="CK1232" s="113"/>
      <c r="CL1232" s="113"/>
      <c r="CM1232" s="113"/>
      <c r="CN1232" s="113"/>
      <c r="CO1232" s="113"/>
      <c r="CP1232" s="113"/>
      <c r="CQ1232" s="113"/>
      <c r="CR1232" s="113"/>
      <c r="CS1232" s="113"/>
      <c r="CT1232" s="113"/>
      <c r="CU1232" s="113"/>
      <c r="CV1232" s="113"/>
      <c r="CW1232" s="113"/>
      <c r="CX1232" s="113"/>
      <c r="CY1232" s="113"/>
      <c r="CZ1232" s="113"/>
      <c r="DA1232" s="113"/>
      <c r="DB1232" s="113"/>
      <c r="DC1232" s="113"/>
      <c r="DD1232" s="113"/>
      <c r="DE1232" s="113"/>
      <c r="DF1232" s="113"/>
      <c r="DG1232" s="113"/>
      <c r="DH1232" s="113"/>
      <c r="DI1232" s="113"/>
      <c r="DJ1232" s="113"/>
      <c r="DK1232" s="113"/>
      <c r="DL1232" s="113"/>
      <c r="DM1232" s="113"/>
      <c r="DN1232" s="113"/>
      <c r="DO1232" s="113"/>
      <c r="DP1232" s="113"/>
      <c r="DQ1232" s="113"/>
      <c r="DR1232" s="113"/>
      <c r="DS1232" s="113"/>
      <c r="DT1232" s="113"/>
      <c r="DU1232" s="113"/>
      <c r="DV1232" s="113"/>
      <c r="DW1232" s="113"/>
      <c r="DX1232" s="113"/>
      <c r="DY1232" s="113"/>
      <c r="DZ1232" s="113"/>
      <c r="EA1232" s="113"/>
      <c r="EB1232" s="113"/>
      <c r="EC1232" s="113"/>
      <c r="ED1232" s="113"/>
      <c r="EE1232" s="113"/>
      <c r="EF1232" s="113"/>
      <c r="EG1232" s="113"/>
      <c r="EH1232" s="113"/>
      <c r="EI1232" s="113"/>
      <c r="EJ1232" s="113"/>
      <c r="EK1232" s="113"/>
      <c r="EL1232" s="113"/>
      <c r="EM1232" s="113"/>
      <c r="EN1232" s="113"/>
      <c r="EO1232" s="113"/>
      <c r="EP1232" s="113"/>
      <c r="EQ1232" s="113"/>
      <c r="ER1232" s="113"/>
    </row>
    <row r="1233" spans="1:148">
      <c r="A1233" s="113"/>
      <c r="B1233" s="113"/>
      <c r="S1233" s="113"/>
      <c r="T1233" s="113"/>
      <c r="U1233" s="113"/>
      <c r="V1233" s="113"/>
      <c r="W1233" s="113"/>
      <c r="X1233" s="113"/>
      <c r="Y1233" s="113"/>
      <c r="Z1233" s="113"/>
      <c r="AA1233" s="113"/>
      <c r="AB1233" s="113"/>
      <c r="AC1233" s="113"/>
      <c r="AD1233" s="113"/>
      <c r="AE1233" s="113"/>
      <c r="AF1233" s="113"/>
      <c r="AG1233" s="113"/>
      <c r="AH1233" s="113"/>
      <c r="AI1233" s="113"/>
      <c r="AJ1233" s="113"/>
      <c r="AK1233" s="113"/>
      <c r="AL1233" s="113"/>
      <c r="AM1233" s="113"/>
      <c r="AN1233" s="113"/>
      <c r="AO1233" s="113"/>
      <c r="AP1233" s="113"/>
      <c r="AQ1233" s="113"/>
      <c r="AR1233" s="113"/>
      <c r="AS1233" s="113"/>
      <c r="AT1233" s="113"/>
      <c r="AU1233" s="113"/>
      <c r="AV1233" s="113"/>
      <c r="AW1233" s="113"/>
      <c r="AX1233" s="113"/>
      <c r="AY1233" s="113"/>
      <c r="AZ1233" s="113"/>
      <c r="BA1233" s="113"/>
      <c r="BB1233" s="113"/>
      <c r="BC1233" s="113"/>
      <c r="BD1233" s="113"/>
      <c r="BE1233" s="113"/>
      <c r="BF1233" s="113"/>
      <c r="BG1233" s="113"/>
      <c r="BH1233" s="113"/>
      <c r="BI1233" s="113"/>
      <c r="BJ1233" s="113"/>
      <c r="BK1233" s="113"/>
      <c r="BL1233" s="113"/>
      <c r="BM1233" s="113"/>
      <c r="BN1233" s="113"/>
      <c r="BO1233" s="113"/>
      <c r="BP1233" s="113"/>
      <c r="BQ1233" s="113"/>
      <c r="BR1233" s="113"/>
      <c r="BS1233" s="113"/>
      <c r="BT1233" s="113"/>
      <c r="BU1233" s="113"/>
      <c r="BV1233" s="113"/>
      <c r="BW1233" s="113"/>
      <c r="BX1233" s="113"/>
      <c r="BY1233" s="113"/>
      <c r="BZ1233" s="113"/>
      <c r="CA1233" s="113"/>
      <c r="CB1233" s="113"/>
      <c r="CC1233" s="113"/>
      <c r="CD1233" s="113"/>
      <c r="CE1233" s="113"/>
      <c r="CF1233" s="113"/>
      <c r="CG1233" s="113"/>
      <c r="CH1233" s="113"/>
      <c r="CI1233" s="113"/>
      <c r="CJ1233" s="113"/>
      <c r="CK1233" s="113"/>
      <c r="CL1233" s="113"/>
      <c r="CM1233" s="113"/>
      <c r="CN1233" s="113"/>
      <c r="CO1233" s="113"/>
      <c r="CP1233" s="113"/>
      <c r="CQ1233" s="113"/>
      <c r="CR1233" s="113"/>
      <c r="CS1233" s="113"/>
      <c r="CT1233" s="113"/>
      <c r="CU1233" s="113"/>
      <c r="CV1233" s="113"/>
      <c r="CW1233" s="113"/>
      <c r="CX1233" s="113"/>
      <c r="CY1233" s="113"/>
      <c r="CZ1233" s="113"/>
      <c r="DA1233" s="113"/>
      <c r="DB1233" s="113"/>
      <c r="DC1233" s="113"/>
      <c r="DD1233" s="113"/>
      <c r="DE1233" s="113"/>
      <c r="DF1233" s="113"/>
      <c r="DG1233" s="113"/>
      <c r="DH1233" s="113"/>
      <c r="DI1233" s="113"/>
      <c r="DJ1233" s="113"/>
      <c r="DK1233" s="113"/>
      <c r="DL1233" s="113"/>
      <c r="DM1233" s="113"/>
      <c r="DN1233" s="113"/>
      <c r="DO1233" s="113"/>
      <c r="DP1233" s="113"/>
      <c r="DQ1233" s="113"/>
      <c r="DR1233" s="113"/>
      <c r="DS1233" s="113"/>
      <c r="DT1233" s="113"/>
      <c r="DU1233" s="113"/>
      <c r="DV1233" s="113"/>
      <c r="DW1233" s="113"/>
      <c r="DX1233" s="113"/>
      <c r="DY1233" s="113"/>
      <c r="DZ1233" s="113"/>
      <c r="EA1233" s="113"/>
      <c r="EB1233" s="113"/>
      <c r="EC1233" s="113"/>
      <c r="ED1233" s="113"/>
      <c r="EE1233" s="113"/>
      <c r="EF1233" s="113"/>
      <c r="EG1233" s="113"/>
      <c r="EH1233" s="113"/>
      <c r="EI1233" s="113"/>
      <c r="EJ1233" s="113"/>
      <c r="EK1233" s="113"/>
      <c r="EL1233" s="113"/>
      <c r="EM1233" s="113"/>
      <c r="EN1233" s="113"/>
      <c r="EO1233" s="113"/>
      <c r="EP1233" s="113"/>
      <c r="EQ1233" s="113"/>
      <c r="ER1233" s="113"/>
    </row>
    <row r="1234" spans="1:148">
      <c r="A1234" s="113"/>
      <c r="B1234" s="113"/>
      <c r="S1234" s="113"/>
      <c r="T1234" s="113"/>
      <c r="U1234" s="113"/>
      <c r="V1234" s="113"/>
      <c r="W1234" s="113"/>
      <c r="X1234" s="113"/>
      <c r="Y1234" s="113"/>
      <c r="Z1234" s="113"/>
      <c r="AA1234" s="113"/>
      <c r="AB1234" s="113"/>
      <c r="AC1234" s="113"/>
      <c r="AD1234" s="113"/>
      <c r="AE1234" s="113"/>
      <c r="AF1234" s="113"/>
      <c r="AG1234" s="113"/>
      <c r="AH1234" s="113"/>
      <c r="AI1234" s="113"/>
      <c r="AJ1234" s="113"/>
      <c r="AK1234" s="113"/>
      <c r="AL1234" s="113"/>
      <c r="AM1234" s="113"/>
      <c r="AN1234" s="113"/>
      <c r="AO1234" s="113"/>
      <c r="AP1234" s="113"/>
      <c r="AQ1234" s="113"/>
      <c r="AR1234" s="113"/>
      <c r="AS1234" s="113"/>
      <c r="AT1234" s="113"/>
      <c r="AU1234" s="113"/>
      <c r="AV1234" s="113"/>
      <c r="AW1234" s="113"/>
      <c r="AX1234" s="113"/>
      <c r="AY1234" s="113"/>
      <c r="AZ1234" s="113"/>
      <c r="BA1234" s="113"/>
      <c r="BB1234" s="113"/>
      <c r="BC1234" s="113"/>
      <c r="BD1234" s="113"/>
      <c r="BE1234" s="113"/>
      <c r="BF1234" s="113"/>
      <c r="BG1234" s="113"/>
      <c r="BH1234" s="113"/>
      <c r="BI1234" s="113"/>
      <c r="BJ1234" s="113"/>
      <c r="BK1234" s="113"/>
      <c r="BL1234" s="113"/>
      <c r="BM1234" s="113"/>
      <c r="BN1234" s="113"/>
      <c r="BO1234" s="113"/>
      <c r="BP1234" s="113"/>
      <c r="BQ1234" s="113"/>
      <c r="BR1234" s="113"/>
      <c r="BS1234" s="113"/>
      <c r="BT1234" s="113"/>
      <c r="BU1234" s="113"/>
      <c r="BV1234" s="113"/>
      <c r="BW1234" s="113"/>
      <c r="BX1234" s="113"/>
      <c r="BY1234" s="113"/>
      <c r="BZ1234" s="113"/>
      <c r="CA1234" s="113"/>
      <c r="CB1234" s="113"/>
      <c r="CC1234" s="113"/>
      <c r="CD1234" s="113"/>
      <c r="CE1234" s="113"/>
      <c r="CF1234" s="113"/>
      <c r="CG1234" s="113"/>
      <c r="CH1234" s="113"/>
      <c r="CI1234" s="113"/>
      <c r="CJ1234" s="113"/>
      <c r="CK1234" s="113"/>
      <c r="CL1234" s="113"/>
      <c r="CM1234" s="113"/>
      <c r="CN1234" s="113"/>
      <c r="CO1234" s="113"/>
      <c r="CP1234" s="113"/>
      <c r="CQ1234" s="113"/>
      <c r="CR1234" s="113"/>
      <c r="CS1234" s="113"/>
      <c r="CT1234" s="113"/>
      <c r="CU1234" s="113"/>
      <c r="CV1234" s="113"/>
      <c r="CW1234" s="113"/>
      <c r="CX1234" s="113"/>
      <c r="CY1234" s="113"/>
      <c r="CZ1234" s="113"/>
      <c r="DA1234" s="113"/>
      <c r="DB1234" s="113"/>
      <c r="DC1234" s="113"/>
      <c r="DD1234" s="113"/>
      <c r="DE1234" s="113"/>
      <c r="DF1234" s="113"/>
      <c r="DG1234" s="113"/>
      <c r="DH1234" s="113"/>
      <c r="DI1234" s="113"/>
      <c r="DJ1234" s="113"/>
      <c r="DK1234" s="113"/>
      <c r="DL1234" s="113"/>
      <c r="DM1234" s="113"/>
      <c r="DN1234" s="113"/>
      <c r="DO1234" s="113"/>
      <c r="DP1234" s="113"/>
      <c r="DQ1234" s="113"/>
      <c r="DR1234" s="113"/>
      <c r="DS1234" s="113"/>
      <c r="DT1234" s="113"/>
      <c r="DU1234" s="113"/>
      <c r="DV1234" s="113"/>
      <c r="DW1234" s="113"/>
      <c r="DX1234" s="113"/>
      <c r="DY1234" s="113"/>
      <c r="DZ1234" s="113"/>
      <c r="EA1234" s="113"/>
      <c r="EB1234" s="113"/>
      <c r="EC1234" s="113"/>
      <c r="ED1234" s="113"/>
      <c r="EE1234" s="113"/>
      <c r="EF1234" s="113"/>
      <c r="EG1234" s="113"/>
      <c r="EH1234" s="113"/>
      <c r="EI1234" s="113"/>
      <c r="EJ1234" s="113"/>
      <c r="EK1234" s="113"/>
      <c r="EL1234" s="113"/>
      <c r="EM1234" s="113"/>
      <c r="EN1234" s="113"/>
      <c r="EO1234" s="113"/>
      <c r="EP1234" s="113"/>
      <c r="EQ1234" s="113"/>
      <c r="ER1234" s="113"/>
    </row>
    <row r="1235" spans="1:148">
      <c r="A1235" s="113"/>
      <c r="B1235" s="113"/>
      <c r="S1235" s="113"/>
      <c r="T1235" s="113"/>
      <c r="U1235" s="113"/>
      <c r="V1235" s="113"/>
      <c r="W1235" s="113"/>
      <c r="X1235" s="113"/>
      <c r="Y1235" s="113"/>
      <c r="Z1235" s="113"/>
      <c r="AA1235" s="113"/>
      <c r="AB1235" s="113"/>
      <c r="AC1235" s="113"/>
      <c r="AD1235" s="113"/>
      <c r="AE1235" s="113"/>
      <c r="AF1235" s="113"/>
      <c r="AG1235" s="113"/>
      <c r="AH1235" s="113"/>
      <c r="AI1235" s="113"/>
      <c r="AJ1235" s="113"/>
      <c r="AK1235" s="113"/>
      <c r="AL1235" s="113"/>
      <c r="AM1235" s="113"/>
      <c r="AN1235" s="113"/>
      <c r="AO1235" s="113"/>
      <c r="AP1235" s="113"/>
      <c r="AQ1235" s="113"/>
      <c r="AR1235" s="113"/>
      <c r="AS1235" s="113"/>
      <c r="AT1235" s="113"/>
      <c r="AU1235" s="113"/>
      <c r="AV1235" s="113"/>
      <c r="AW1235" s="113"/>
      <c r="AX1235" s="113"/>
      <c r="AY1235" s="113"/>
      <c r="AZ1235" s="113"/>
      <c r="BA1235" s="113"/>
      <c r="BB1235" s="113"/>
      <c r="BC1235" s="113"/>
      <c r="BD1235" s="113"/>
      <c r="BE1235" s="113"/>
      <c r="BF1235" s="113"/>
      <c r="BG1235" s="113"/>
      <c r="BH1235" s="113"/>
      <c r="BI1235" s="113"/>
      <c r="BJ1235" s="113"/>
      <c r="BK1235" s="113"/>
      <c r="BL1235" s="113"/>
      <c r="BM1235" s="113"/>
      <c r="BN1235" s="113"/>
      <c r="BO1235" s="113"/>
      <c r="BP1235" s="113"/>
      <c r="BQ1235" s="113"/>
      <c r="BR1235" s="113"/>
      <c r="BS1235" s="113"/>
      <c r="BT1235" s="113"/>
      <c r="BU1235" s="113"/>
      <c r="BV1235" s="113"/>
      <c r="BW1235" s="113"/>
      <c r="BX1235" s="113"/>
      <c r="BY1235" s="113"/>
      <c r="BZ1235" s="113"/>
      <c r="CA1235" s="113"/>
      <c r="CB1235" s="113"/>
      <c r="CC1235" s="113"/>
      <c r="CD1235" s="113"/>
      <c r="CE1235" s="113"/>
      <c r="CF1235" s="113"/>
      <c r="CG1235" s="113"/>
      <c r="CH1235" s="113"/>
      <c r="CI1235" s="113"/>
      <c r="CJ1235" s="113"/>
      <c r="CK1235" s="113"/>
      <c r="CL1235" s="113"/>
      <c r="CM1235" s="113"/>
      <c r="CN1235" s="113"/>
      <c r="CO1235" s="113"/>
      <c r="CP1235" s="113"/>
      <c r="CQ1235" s="113"/>
      <c r="CR1235" s="113"/>
      <c r="CS1235" s="113"/>
      <c r="CT1235" s="113"/>
      <c r="CU1235" s="113"/>
      <c r="CV1235" s="113"/>
      <c r="CW1235" s="113"/>
      <c r="CX1235" s="113"/>
      <c r="CY1235" s="113"/>
      <c r="CZ1235" s="113"/>
      <c r="DA1235" s="113"/>
      <c r="DB1235" s="113"/>
      <c r="DC1235" s="113"/>
      <c r="DD1235" s="113"/>
      <c r="DE1235" s="113"/>
      <c r="DF1235" s="113"/>
      <c r="DG1235" s="113"/>
      <c r="DH1235" s="113"/>
      <c r="DI1235" s="113"/>
      <c r="DJ1235" s="113"/>
      <c r="DK1235" s="113"/>
      <c r="DL1235" s="113"/>
      <c r="DM1235" s="113"/>
      <c r="DN1235" s="113"/>
      <c r="DO1235" s="113"/>
      <c r="DP1235" s="113"/>
      <c r="DQ1235" s="113"/>
      <c r="DR1235" s="113"/>
      <c r="DS1235" s="113"/>
      <c r="DT1235" s="113"/>
      <c r="DU1235" s="113"/>
      <c r="DV1235" s="113"/>
      <c r="DW1235" s="113"/>
      <c r="DX1235" s="113"/>
      <c r="DY1235" s="113"/>
      <c r="DZ1235" s="113"/>
      <c r="EA1235" s="113"/>
      <c r="EB1235" s="113"/>
      <c r="EC1235" s="113"/>
      <c r="ED1235" s="113"/>
      <c r="EE1235" s="113"/>
      <c r="EF1235" s="113"/>
      <c r="EG1235" s="113"/>
      <c r="EH1235" s="113"/>
      <c r="EI1235" s="113"/>
      <c r="EJ1235" s="113"/>
      <c r="EK1235" s="113"/>
      <c r="EL1235" s="113"/>
      <c r="EM1235" s="113"/>
      <c r="EN1235" s="113"/>
      <c r="EO1235" s="113"/>
      <c r="EP1235" s="113"/>
      <c r="EQ1235" s="113"/>
      <c r="ER1235" s="113"/>
    </row>
    <row r="1236" spans="1:148">
      <c r="A1236" s="113"/>
      <c r="B1236" s="113"/>
      <c r="S1236" s="113"/>
      <c r="T1236" s="113"/>
      <c r="U1236" s="113"/>
      <c r="V1236" s="113"/>
      <c r="W1236" s="113"/>
      <c r="X1236" s="113"/>
      <c r="Y1236" s="113"/>
      <c r="Z1236" s="113"/>
      <c r="AA1236" s="113"/>
      <c r="AB1236" s="113"/>
      <c r="AC1236" s="113"/>
      <c r="AD1236" s="113"/>
      <c r="AE1236" s="113"/>
      <c r="AF1236" s="113"/>
      <c r="AG1236" s="113"/>
      <c r="AH1236" s="113"/>
      <c r="AI1236" s="113"/>
      <c r="AJ1236" s="113"/>
      <c r="AK1236" s="113"/>
      <c r="AL1236" s="113"/>
      <c r="AM1236" s="113"/>
      <c r="AN1236" s="113"/>
      <c r="AO1236" s="113"/>
      <c r="AP1236" s="113"/>
      <c r="AQ1236" s="113"/>
      <c r="AR1236" s="113"/>
      <c r="AS1236" s="113"/>
      <c r="AT1236" s="113"/>
      <c r="AU1236" s="113"/>
      <c r="AV1236" s="113"/>
      <c r="AW1236" s="113"/>
      <c r="AX1236" s="113"/>
      <c r="AY1236" s="113"/>
      <c r="AZ1236" s="113"/>
      <c r="BA1236" s="113"/>
      <c r="BB1236" s="113"/>
      <c r="BC1236" s="113"/>
      <c r="BD1236" s="113"/>
      <c r="BE1236" s="113"/>
      <c r="BF1236" s="113"/>
      <c r="BG1236" s="113"/>
      <c r="BH1236" s="113"/>
      <c r="BI1236" s="113"/>
      <c r="BJ1236" s="113"/>
      <c r="BK1236" s="113"/>
      <c r="BL1236" s="113"/>
      <c r="BM1236" s="113"/>
      <c r="BN1236" s="113"/>
      <c r="BO1236" s="113"/>
      <c r="BP1236" s="113"/>
      <c r="BQ1236" s="113"/>
      <c r="BR1236" s="113"/>
      <c r="BS1236" s="113"/>
      <c r="BT1236" s="113"/>
      <c r="BU1236" s="113"/>
      <c r="BV1236" s="113"/>
      <c r="BW1236" s="113"/>
      <c r="BX1236" s="113"/>
      <c r="BY1236" s="113"/>
      <c r="BZ1236" s="113"/>
      <c r="CA1236" s="113"/>
      <c r="CB1236" s="113"/>
      <c r="CC1236" s="113"/>
      <c r="CD1236" s="113"/>
      <c r="CE1236" s="113"/>
      <c r="CF1236" s="113"/>
      <c r="CG1236" s="113"/>
      <c r="CH1236" s="113"/>
      <c r="CI1236" s="113"/>
      <c r="CJ1236" s="113"/>
      <c r="CK1236" s="113"/>
      <c r="CL1236" s="113"/>
      <c r="CM1236" s="113"/>
      <c r="CN1236" s="113"/>
      <c r="CO1236" s="113"/>
      <c r="CP1236" s="113"/>
      <c r="CQ1236" s="113"/>
      <c r="CR1236" s="113"/>
      <c r="CS1236" s="113"/>
      <c r="CT1236" s="113"/>
      <c r="CU1236" s="113"/>
      <c r="CV1236" s="113"/>
      <c r="CW1236" s="113"/>
      <c r="CX1236" s="113"/>
      <c r="CY1236" s="113"/>
      <c r="CZ1236" s="113"/>
      <c r="DA1236" s="113"/>
      <c r="DB1236" s="113"/>
      <c r="DC1236" s="113"/>
      <c r="DD1236" s="113"/>
      <c r="DE1236" s="113"/>
      <c r="DF1236" s="113"/>
      <c r="DG1236" s="113"/>
      <c r="DH1236" s="113"/>
      <c r="DI1236" s="113"/>
      <c r="DJ1236" s="113"/>
      <c r="DK1236" s="113"/>
      <c r="DL1236" s="113"/>
      <c r="DM1236" s="113"/>
      <c r="DN1236" s="113"/>
      <c r="DO1236" s="113"/>
      <c r="DP1236" s="113"/>
      <c r="DQ1236" s="113"/>
      <c r="DR1236" s="113"/>
      <c r="DS1236" s="113"/>
      <c r="DT1236" s="113"/>
      <c r="DU1236" s="113"/>
      <c r="DV1236" s="113"/>
      <c r="DW1236" s="113"/>
      <c r="DX1236" s="113"/>
      <c r="DY1236" s="113"/>
      <c r="DZ1236" s="113"/>
      <c r="EA1236" s="113"/>
      <c r="EB1236" s="113"/>
      <c r="EC1236" s="113"/>
      <c r="ED1236" s="113"/>
      <c r="EE1236" s="113"/>
      <c r="EF1236" s="113"/>
      <c r="EG1236" s="113"/>
      <c r="EH1236" s="113"/>
      <c r="EI1236" s="113"/>
      <c r="EJ1236" s="113"/>
      <c r="EK1236" s="113"/>
      <c r="EL1236" s="113"/>
      <c r="EM1236" s="113"/>
      <c r="EN1236" s="113"/>
      <c r="EO1236" s="113"/>
      <c r="EP1236" s="113"/>
      <c r="EQ1236" s="113"/>
      <c r="ER1236" s="113"/>
    </row>
    <row r="1237" spans="1:148">
      <c r="A1237" s="113"/>
      <c r="B1237" s="113"/>
      <c r="S1237" s="113"/>
      <c r="T1237" s="113"/>
      <c r="U1237" s="113"/>
      <c r="V1237" s="113"/>
      <c r="W1237" s="113"/>
      <c r="X1237" s="113"/>
      <c r="Y1237" s="113"/>
      <c r="Z1237" s="113"/>
      <c r="AA1237" s="113"/>
      <c r="AB1237" s="113"/>
      <c r="AC1237" s="113"/>
      <c r="AD1237" s="113"/>
      <c r="AE1237" s="113"/>
      <c r="AF1237" s="113"/>
      <c r="AG1237" s="113"/>
      <c r="AH1237" s="113"/>
      <c r="AI1237" s="113"/>
      <c r="AJ1237" s="113"/>
      <c r="AK1237" s="113"/>
      <c r="AL1237" s="113"/>
      <c r="AM1237" s="113"/>
      <c r="AN1237" s="113"/>
      <c r="AO1237" s="113"/>
      <c r="AP1237" s="113"/>
      <c r="AQ1237" s="113"/>
      <c r="AR1237" s="113"/>
      <c r="AS1237" s="113"/>
      <c r="AT1237" s="113"/>
      <c r="AU1237" s="113"/>
      <c r="AV1237" s="113"/>
      <c r="AW1237" s="113"/>
      <c r="AX1237" s="113"/>
      <c r="AY1237" s="113"/>
      <c r="AZ1237" s="113"/>
      <c r="BA1237" s="113"/>
      <c r="BB1237" s="113"/>
      <c r="BC1237" s="113"/>
      <c r="BD1237" s="113"/>
      <c r="BE1237" s="113"/>
      <c r="BF1237" s="113"/>
      <c r="BG1237" s="113"/>
      <c r="BH1237" s="113"/>
      <c r="BI1237" s="113"/>
      <c r="BJ1237" s="113"/>
      <c r="BK1237" s="113"/>
      <c r="BL1237" s="113"/>
      <c r="BM1237" s="113"/>
      <c r="BN1237" s="113"/>
      <c r="BO1237" s="113"/>
      <c r="BP1237" s="113"/>
      <c r="BQ1237" s="113"/>
      <c r="BR1237" s="113"/>
      <c r="BS1237" s="113"/>
      <c r="BT1237" s="113"/>
      <c r="BU1237" s="113"/>
      <c r="BV1237" s="113"/>
      <c r="BW1237" s="113"/>
      <c r="BX1237" s="113"/>
      <c r="BY1237" s="113"/>
      <c r="BZ1237" s="113"/>
      <c r="CA1237" s="113"/>
      <c r="CB1237" s="113"/>
      <c r="CC1237" s="113"/>
      <c r="CD1237" s="113"/>
      <c r="CE1237" s="113"/>
      <c r="CF1237" s="113"/>
      <c r="CG1237" s="113"/>
      <c r="CH1237" s="113"/>
      <c r="CI1237" s="113"/>
      <c r="CJ1237" s="113"/>
      <c r="CK1237" s="113"/>
      <c r="CL1237" s="113"/>
      <c r="CM1237" s="113"/>
      <c r="CN1237" s="113"/>
      <c r="CO1237" s="113"/>
      <c r="CP1237" s="113"/>
      <c r="CQ1237" s="113"/>
      <c r="CR1237" s="113"/>
      <c r="CS1237" s="113"/>
      <c r="CT1237" s="113"/>
      <c r="CU1237" s="113"/>
      <c r="CV1237" s="113"/>
      <c r="CW1237" s="113"/>
      <c r="CX1237" s="113"/>
      <c r="CY1237" s="113"/>
      <c r="CZ1237" s="113"/>
      <c r="DA1237" s="113"/>
      <c r="DB1237" s="113"/>
      <c r="DC1237" s="113"/>
      <c r="DD1237" s="113"/>
      <c r="DE1237" s="113"/>
      <c r="DF1237" s="113"/>
      <c r="DG1237" s="113"/>
      <c r="DH1237" s="113"/>
      <c r="DI1237" s="113"/>
      <c r="DJ1237" s="113"/>
      <c r="DK1237" s="113"/>
      <c r="DL1237" s="113"/>
      <c r="DM1237" s="113"/>
      <c r="DN1237" s="113"/>
      <c r="DO1237" s="113"/>
      <c r="DP1237" s="113"/>
      <c r="DQ1237" s="113"/>
      <c r="DR1237" s="113"/>
      <c r="DS1237" s="113"/>
      <c r="DT1237" s="113"/>
      <c r="DU1237" s="113"/>
      <c r="DV1237" s="113"/>
      <c r="DW1237" s="113"/>
      <c r="DX1237" s="113"/>
      <c r="DY1237" s="113"/>
      <c r="DZ1237" s="113"/>
      <c r="EA1237" s="113"/>
      <c r="EB1237" s="113"/>
      <c r="EC1237" s="113"/>
      <c r="ED1237" s="113"/>
      <c r="EE1237" s="113"/>
      <c r="EF1237" s="113"/>
      <c r="EG1237" s="113"/>
      <c r="EH1237" s="113"/>
      <c r="EI1237" s="113"/>
      <c r="EJ1237" s="113"/>
      <c r="EK1237" s="113"/>
      <c r="EL1237" s="113"/>
      <c r="EM1237" s="113"/>
      <c r="EN1237" s="113"/>
      <c r="EO1237" s="113"/>
      <c r="EP1237" s="113"/>
      <c r="EQ1237" s="113"/>
      <c r="ER1237" s="113"/>
    </row>
    <row r="1238" spans="1:148">
      <c r="A1238" s="113"/>
      <c r="B1238" s="113"/>
      <c r="S1238" s="113"/>
      <c r="T1238" s="113"/>
      <c r="U1238" s="113"/>
      <c r="V1238" s="113"/>
      <c r="W1238" s="113"/>
      <c r="X1238" s="113"/>
      <c r="Y1238" s="113"/>
      <c r="Z1238" s="113"/>
      <c r="AA1238" s="113"/>
      <c r="AB1238" s="113"/>
      <c r="AC1238" s="113"/>
      <c r="AD1238" s="113"/>
      <c r="AE1238" s="113"/>
      <c r="AF1238" s="113"/>
      <c r="AG1238" s="113"/>
      <c r="AH1238" s="113"/>
      <c r="AI1238" s="113"/>
      <c r="AJ1238" s="113"/>
      <c r="AK1238" s="113"/>
      <c r="AL1238" s="113"/>
      <c r="AM1238" s="113"/>
      <c r="AN1238" s="113"/>
      <c r="AO1238" s="113"/>
      <c r="AP1238" s="113"/>
      <c r="AQ1238" s="113"/>
      <c r="AR1238" s="113"/>
      <c r="AS1238" s="113"/>
      <c r="AT1238" s="113"/>
      <c r="AU1238" s="113"/>
      <c r="AV1238" s="113"/>
      <c r="AW1238" s="113"/>
      <c r="AX1238" s="113"/>
      <c r="AY1238" s="113"/>
      <c r="AZ1238" s="113"/>
      <c r="BA1238" s="113"/>
      <c r="BB1238" s="113"/>
      <c r="BC1238" s="113"/>
      <c r="BD1238" s="113"/>
      <c r="BE1238" s="113"/>
      <c r="BF1238" s="113"/>
      <c r="BG1238" s="113"/>
      <c r="BH1238" s="113"/>
      <c r="BI1238" s="113"/>
      <c r="BJ1238" s="113"/>
      <c r="BK1238" s="113"/>
      <c r="BL1238" s="113"/>
      <c r="BM1238" s="113"/>
      <c r="BN1238" s="113"/>
      <c r="BO1238" s="113"/>
      <c r="BP1238" s="113"/>
      <c r="BQ1238" s="113"/>
      <c r="BR1238" s="113"/>
      <c r="BS1238" s="113"/>
      <c r="BT1238" s="113"/>
      <c r="BU1238" s="113"/>
      <c r="BV1238" s="113"/>
      <c r="BW1238" s="113"/>
      <c r="BX1238" s="113"/>
      <c r="BY1238" s="113"/>
      <c r="BZ1238" s="113"/>
      <c r="CA1238" s="113"/>
      <c r="CB1238" s="113"/>
      <c r="CC1238" s="113"/>
      <c r="CD1238" s="113"/>
      <c r="CE1238" s="113"/>
      <c r="CF1238" s="113"/>
      <c r="CG1238" s="113"/>
      <c r="CH1238" s="113"/>
      <c r="CI1238" s="113"/>
      <c r="CJ1238" s="113"/>
      <c r="CK1238" s="113"/>
      <c r="CL1238" s="113"/>
      <c r="CM1238" s="113"/>
      <c r="CN1238" s="113"/>
      <c r="CO1238" s="113"/>
      <c r="CP1238" s="113"/>
      <c r="CQ1238" s="113"/>
      <c r="CR1238" s="113"/>
      <c r="CS1238" s="113"/>
      <c r="CT1238" s="113"/>
      <c r="CU1238" s="113"/>
      <c r="CV1238" s="113"/>
      <c r="CW1238" s="113"/>
      <c r="CX1238" s="113"/>
      <c r="CY1238" s="113"/>
      <c r="CZ1238" s="113"/>
      <c r="DA1238" s="113"/>
      <c r="DB1238" s="113"/>
      <c r="DC1238" s="113"/>
      <c r="DD1238" s="113"/>
      <c r="DE1238" s="113"/>
      <c r="DF1238" s="113"/>
      <c r="DG1238" s="113"/>
      <c r="DH1238" s="113"/>
      <c r="DI1238" s="113"/>
      <c r="DJ1238" s="113"/>
      <c r="DK1238" s="113"/>
      <c r="DL1238" s="113"/>
      <c r="DM1238" s="113"/>
      <c r="DN1238" s="113"/>
      <c r="DO1238" s="113"/>
      <c r="DP1238" s="113"/>
      <c r="DQ1238" s="113"/>
      <c r="DR1238" s="113"/>
      <c r="DS1238" s="113"/>
      <c r="DT1238" s="113"/>
      <c r="DU1238" s="113"/>
      <c r="DV1238" s="113"/>
      <c r="DW1238" s="113"/>
      <c r="DX1238" s="113"/>
      <c r="DY1238" s="113"/>
      <c r="DZ1238" s="113"/>
      <c r="EA1238" s="113"/>
      <c r="EB1238" s="113"/>
      <c r="EC1238" s="113"/>
      <c r="ED1238" s="113"/>
      <c r="EE1238" s="113"/>
      <c r="EF1238" s="113"/>
      <c r="EG1238" s="113"/>
      <c r="EH1238" s="113"/>
      <c r="EI1238" s="113"/>
      <c r="EJ1238" s="113"/>
      <c r="EK1238" s="113"/>
      <c r="EL1238" s="113"/>
      <c r="EM1238" s="113"/>
      <c r="EN1238" s="113"/>
      <c r="EO1238" s="113"/>
      <c r="EP1238" s="113"/>
      <c r="EQ1238" s="113"/>
      <c r="ER1238" s="113"/>
    </row>
    <row r="1239" spans="1:148">
      <c r="A1239" s="113"/>
      <c r="B1239" s="113"/>
      <c r="S1239" s="113"/>
      <c r="T1239" s="113"/>
      <c r="U1239" s="113"/>
      <c r="V1239" s="113"/>
      <c r="W1239" s="113"/>
      <c r="X1239" s="113"/>
      <c r="Y1239" s="113"/>
      <c r="Z1239" s="113"/>
      <c r="AA1239" s="113"/>
      <c r="AB1239" s="113"/>
      <c r="AC1239" s="113"/>
      <c r="AD1239" s="113"/>
      <c r="AE1239" s="113"/>
      <c r="AF1239" s="113"/>
      <c r="AG1239" s="113"/>
      <c r="AH1239" s="113"/>
      <c r="AI1239" s="113"/>
      <c r="AJ1239" s="113"/>
      <c r="AK1239" s="113"/>
      <c r="AL1239" s="113"/>
      <c r="AM1239" s="113"/>
      <c r="AN1239" s="113"/>
      <c r="AO1239" s="113"/>
      <c r="AP1239" s="113"/>
      <c r="AQ1239" s="113"/>
      <c r="AR1239" s="113"/>
      <c r="AS1239" s="113"/>
      <c r="AT1239" s="113"/>
      <c r="AU1239" s="113"/>
      <c r="AV1239" s="113"/>
      <c r="AW1239" s="113"/>
      <c r="AX1239" s="113"/>
      <c r="AY1239" s="113"/>
      <c r="AZ1239" s="113"/>
      <c r="BA1239" s="113"/>
      <c r="BB1239" s="113"/>
      <c r="BC1239" s="113"/>
      <c r="BD1239" s="113"/>
      <c r="BE1239" s="113"/>
      <c r="BF1239" s="113"/>
      <c r="BG1239" s="113"/>
      <c r="BH1239" s="113"/>
      <c r="BI1239" s="113"/>
      <c r="BJ1239" s="113"/>
      <c r="BK1239" s="113"/>
      <c r="BL1239" s="113"/>
      <c r="BM1239" s="113"/>
      <c r="BN1239" s="113"/>
      <c r="BO1239" s="113"/>
      <c r="BP1239" s="113"/>
      <c r="BQ1239" s="113"/>
      <c r="BR1239" s="113"/>
      <c r="BS1239" s="113"/>
      <c r="BT1239" s="113"/>
      <c r="BU1239" s="113"/>
      <c r="BV1239" s="113"/>
      <c r="BW1239" s="113"/>
      <c r="BX1239" s="113"/>
      <c r="BY1239" s="113"/>
      <c r="BZ1239" s="113"/>
      <c r="CA1239" s="113"/>
      <c r="CB1239" s="113"/>
      <c r="CC1239" s="113"/>
      <c r="CD1239" s="113"/>
      <c r="CE1239" s="113"/>
      <c r="CF1239" s="113"/>
      <c r="CG1239" s="113"/>
      <c r="CH1239" s="113"/>
      <c r="CI1239" s="113"/>
      <c r="CJ1239" s="113"/>
      <c r="CK1239" s="113"/>
      <c r="CL1239" s="113"/>
      <c r="CM1239" s="113"/>
      <c r="CN1239" s="113"/>
      <c r="CO1239" s="113"/>
      <c r="CP1239" s="113"/>
      <c r="CQ1239" s="113"/>
      <c r="CR1239" s="113"/>
      <c r="CS1239" s="113"/>
      <c r="CT1239" s="113"/>
      <c r="CU1239" s="113"/>
      <c r="CV1239" s="113"/>
      <c r="CW1239" s="113"/>
      <c r="CX1239" s="113"/>
      <c r="CY1239" s="113"/>
      <c r="CZ1239" s="113"/>
      <c r="DA1239" s="113"/>
      <c r="DB1239" s="113"/>
      <c r="DC1239" s="113"/>
      <c r="DD1239" s="113"/>
      <c r="DE1239" s="113"/>
      <c r="DF1239" s="113"/>
      <c r="DG1239" s="113"/>
      <c r="DH1239" s="113"/>
      <c r="DI1239" s="113"/>
      <c r="DJ1239" s="113"/>
      <c r="DK1239" s="113"/>
      <c r="DL1239" s="113"/>
      <c r="DM1239" s="113"/>
      <c r="DN1239" s="113"/>
      <c r="DO1239" s="113"/>
      <c r="DP1239" s="113"/>
      <c r="DQ1239" s="113"/>
      <c r="DR1239" s="113"/>
      <c r="DS1239" s="113"/>
      <c r="DT1239" s="113"/>
      <c r="DU1239" s="113"/>
      <c r="DV1239" s="113"/>
      <c r="DW1239" s="113"/>
      <c r="DX1239" s="113"/>
      <c r="DY1239" s="113"/>
      <c r="DZ1239" s="113"/>
      <c r="EA1239" s="113"/>
      <c r="EB1239" s="113"/>
      <c r="EC1239" s="113"/>
      <c r="ED1239" s="113"/>
      <c r="EE1239" s="113"/>
      <c r="EF1239" s="113"/>
      <c r="EG1239" s="113"/>
      <c r="EH1239" s="113"/>
      <c r="EI1239" s="113"/>
      <c r="EJ1239" s="113"/>
      <c r="EK1239" s="113"/>
      <c r="EL1239" s="113"/>
      <c r="EM1239" s="113"/>
      <c r="EN1239" s="113"/>
      <c r="EO1239" s="113"/>
      <c r="EP1239" s="113"/>
      <c r="EQ1239" s="113"/>
      <c r="ER1239" s="113"/>
    </row>
    <row r="1240" spans="1:148">
      <c r="A1240" s="113"/>
      <c r="B1240" s="113"/>
      <c r="S1240" s="113"/>
      <c r="T1240" s="113"/>
      <c r="U1240" s="113"/>
      <c r="V1240" s="113"/>
      <c r="W1240" s="113"/>
      <c r="X1240" s="113"/>
      <c r="Y1240" s="113"/>
      <c r="Z1240" s="113"/>
      <c r="AA1240" s="113"/>
      <c r="AB1240" s="113"/>
      <c r="AC1240" s="113"/>
      <c r="AD1240" s="113"/>
      <c r="AE1240" s="113"/>
      <c r="AF1240" s="113"/>
      <c r="AG1240" s="113"/>
      <c r="AH1240" s="113"/>
      <c r="AI1240" s="113"/>
      <c r="AJ1240" s="113"/>
      <c r="AK1240" s="113"/>
      <c r="AL1240" s="113"/>
      <c r="AM1240" s="113"/>
      <c r="AN1240" s="113"/>
      <c r="AO1240" s="113"/>
      <c r="AP1240" s="113"/>
      <c r="AQ1240" s="113"/>
      <c r="AR1240" s="113"/>
      <c r="AS1240" s="113"/>
      <c r="AT1240" s="113"/>
      <c r="AU1240" s="113"/>
      <c r="AV1240" s="113"/>
      <c r="AW1240" s="113"/>
      <c r="AX1240" s="113"/>
      <c r="AY1240" s="113"/>
      <c r="AZ1240" s="113"/>
      <c r="BA1240" s="113"/>
      <c r="BB1240" s="113"/>
      <c r="BC1240" s="113"/>
      <c r="BD1240" s="113"/>
      <c r="BE1240" s="113"/>
      <c r="BF1240" s="113"/>
      <c r="BG1240" s="113"/>
      <c r="BH1240" s="113"/>
      <c r="BI1240" s="113"/>
      <c r="BJ1240" s="113"/>
      <c r="BK1240" s="113"/>
      <c r="BL1240" s="113"/>
      <c r="BM1240" s="113"/>
      <c r="BN1240" s="113"/>
      <c r="BO1240" s="113"/>
      <c r="BP1240" s="113"/>
      <c r="BQ1240" s="113"/>
      <c r="BR1240" s="113"/>
      <c r="BS1240" s="113"/>
      <c r="BT1240" s="113"/>
      <c r="BU1240" s="113"/>
      <c r="BV1240" s="113"/>
      <c r="BW1240" s="113"/>
      <c r="BX1240" s="113"/>
      <c r="BY1240" s="113"/>
      <c r="BZ1240" s="113"/>
      <c r="CA1240" s="113"/>
      <c r="CB1240" s="113"/>
      <c r="CC1240" s="113"/>
      <c r="CD1240" s="113"/>
      <c r="CE1240" s="113"/>
      <c r="CF1240" s="113"/>
      <c r="CG1240" s="113"/>
      <c r="CH1240" s="113"/>
      <c r="CI1240" s="113"/>
      <c r="CJ1240" s="113"/>
      <c r="CK1240" s="113"/>
      <c r="CL1240" s="113"/>
      <c r="CM1240" s="113"/>
      <c r="CN1240" s="113"/>
      <c r="CO1240" s="113"/>
      <c r="CP1240" s="113"/>
      <c r="CQ1240" s="113"/>
      <c r="CR1240" s="113"/>
      <c r="CS1240" s="113"/>
      <c r="CT1240" s="113"/>
      <c r="CU1240" s="113"/>
      <c r="CV1240" s="113"/>
      <c r="CW1240" s="113"/>
      <c r="CX1240" s="113"/>
      <c r="CY1240" s="113"/>
      <c r="CZ1240" s="113"/>
      <c r="DA1240" s="113"/>
      <c r="DB1240" s="113"/>
      <c r="DC1240" s="113"/>
      <c r="DD1240" s="113"/>
      <c r="DE1240" s="113"/>
      <c r="DF1240" s="113"/>
      <c r="DG1240" s="113"/>
      <c r="DH1240" s="113"/>
      <c r="DI1240" s="113"/>
      <c r="DJ1240" s="113"/>
      <c r="DK1240" s="113"/>
      <c r="DL1240" s="113"/>
      <c r="DM1240" s="113"/>
      <c r="DN1240" s="113"/>
      <c r="DO1240" s="113"/>
      <c r="DP1240" s="113"/>
      <c r="DQ1240" s="113"/>
      <c r="DR1240" s="113"/>
      <c r="DS1240" s="113"/>
      <c r="DT1240" s="113"/>
      <c r="DU1240" s="113"/>
      <c r="DV1240" s="113"/>
      <c r="DW1240" s="113"/>
      <c r="DX1240" s="113"/>
      <c r="DY1240" s="113"/>
      <c r="DZ1240" s="113"/>
      <c r="EA1240" s="113"/>
      <c r="EB1240" s="113"/>
      <c r="EC1240" s="113"/>
      <c r="ED1240" s="113"/>
      <c r="EE1240" s="113"/>
      <c r="EF1240" s="113"/>
      <c r="EG1240" s="113"/>
      <c r="EH1240" s="113"/>
      <c r="EI1240" s="113"/>
      <c r="EJ1240" s="113"/>
      <c r="EK1240" s="113"/>
      <c r="EL1240" s="113"/>
      <c r="EM1240" s="113"/>
      <c r="EN1240" s="113"/>
      <c r="EO1240" s="113"/>
      <c r="EP1240" s="113"/>
      <c r="EQ1240" s="113"/>
      <c r="ER1240" s="113"/>
    </row>
    <row r="1241" spans="1:148">
      <c r="A1241" s="113"/>
      <c r="B1241" s="113"/>
      <c r="S1241" s="113"/>
      <c r="T1241" s="113"/>
      <c r="U1241" s="113"/>
      <c r="V1241" s="113"/>
      <c r="W1241" s="113"/>
      <c r="X1241" s="113"/>
      <c r="Y1241" s="113"/>
      <c r="Z1241" s="113"/>
      <c r="AA1241" s="113"/>
      <c r="AB1241" s="113"/>
      <c r="AC1241" s="113"/>
      <c r="AD1241" s="113"/>
      <c r="AE1241" s="113"/>
      <c r="AF1241" s="113"/>
      <c r="AG1241" s="113"/>
      <c r="AH1241" s="113"/>
      <c r="AI1241" s="113"/>
      <c r="AJ1241" s="113"/>
      <c r="AK1241" s="113"/>
      <c r="AL1241" s="113"/>
      <c r="AM1241" s="113"/>
      <c r="AN1241" s="113"/>
      <c r="AO1241" s="113"/>
      <c r="AP1241" s="113"/>
      <c r="AQ1241" s="113"/>
      <c r="AR1241" s="113"/>
      <c r="AS1241" s="113"/>
      <c r="AT1241" s="113"/>
      <c r="AU1241" s="113"/>
      <c r="AV1241" s="113"/>
      <c r="AW1241" s="113"/>
      <c r="AX1241" s="113"/>
      <c r="AY1241" s="113"/>
      <c r="AZ1241" s="113"/>
      <c r="BA1241" s="113"/>
      <c r="BB1241" s="113"/>
      <c r="BC1241" s="113"/>
      <c r="BD1241" s="113"/>
      <c r="BE1241" s="113"/>
      <c r="BF1241" s="113"/>
      <c r="BG1241" s="113"/>
      <c r="BH1241" s="113"/>
      <c r="BI1241" s="113"/>
      <c r="BJ1241" s="113"/>
      <c r="BK1241" s="113"/>
      <c r="BL1241" s="113"/>
      <c r="BM1241" s="113"/>
      <c r="BN1241" s="113"/>
      <c r="BO1241" s="113"/>
      <c r="BP1241" s="113"/>
      <c r="BQ1241" s="113"/>
      <c r="BR1241" s="113"/>
      <c r="BS1241" s="113"/>
      <c r="BT1241" s="113"/>
      <c r="BU1241" s="113"/>
      <c r="BV1241" s="113"/>
      <c r="BW1241" s="113"/>
      <c r="BX1241" s="113"/>
      <c r="BY1241" s="113"/>
      <c r="BZ1241" s="113"/>
      <c r="CA1241" s="113"/>
      <c r="CB1241" s="113"/>
      <c r="CC1241" s="113"/>
      <c r="CD1241" s="113"/>
      <c r="CE1241" s="113"/>
      <c r="CF1241" s="113"/>
      <c r="CG1241" s="113"/>
      <c r="CH1241" s="113"/>
      <c r="CI1241" s="113"/>
      <c r="CJ1241" s="113"/>
      <c r="CK1241" s="113"/>
      <c r="CL1241" s="113"/>
      <c r="CM1241" s="113"/>
      <c r="CN1241" s="113"/>
      <c r="CO1241" s="113"/>
      <c r="CP1241" s="113"/>
      <c r="CQ1241" s="113"/>
      <c r="CR1241" s="113"/>
      <c r="CS1241" s="113"/>
      <c r="CT1241" s="113"/>
      <c r="CU1241" s="113"/>
      <c r="CV1241" s="113"/>
      <c r="CW1241" s="113"/>
      <c r="CX1241" s="113"/>
      <c r="CY1241" s="113"/>
      <c r="CZ1241" s="113"/>
      <c r="DA1241" s="113"/>
      <c r="DB1241" s="113"/>
      <c r="DC1241" s="113"/>
      <c r="DD1241" s="113"/>
      <c r="DE1241" s="113"/>
      <c r="DF1241" s="113"/>
      <c r="DG1241" s="113"/>
      <c r="DH1241" s="113"/>
      <c r="DI1241" s="113"/>
      <c r="DJ1241" s="113"/>
      <c r="DK1241" s="113"/>
      <c r="DL1241" s="113"/>
      <c r="DM1241" s="113"/>
      <c r="DN1241" s="113"/>
      <c r="DO1241" s="113"/>
      <c r="DP1241" s="113"/>
      <c r="DQ1241" s="113"/>
      <c r="DR1241" s="113"/>
      <c r="DS1241" s="113"/>
      <c r="DT1241" s="113"/>
      <c r="DU1241" s="113"/>
      <c r="DV1241" s="113"/>
      <c r="DW1241" s="113"/>
      <c r="DX1241" s="113"/>
      <c r="DY1241" s="113"/>
      <c r="DZ1241" s="113"/>
      <c r="EA1241" s="113"/>
      <c r="EB1241" s="113"/>
      <c r="EC1241" s="113"/>
      <c r="ED1241" s="113"/>
      <c r="EE1241" s="113"/>
      <c r="EF1241" s="113"/>
      <c r="EG1241" s="113"/>
      <c r="EH1241" s="113"/>
      <c r="EI1241" s="113"/>
      <c r="EJ1241" s="113"/>
      <c r="EK1241" s="113"/>
      <c r="EL1241" s="113"/>
      <c r="EM1241" s="113"/>
      <c r="EN1241" s="113"/>
      <c r="EO1241" s="113"/>
      <c r="EP1241" s="113"/>
      <c r="EQ1241" s="113"/>
      <c r="ER1241" s="113"/>
    </row>
    <row r="1242" spans="1:148">
      <c r="A1242" s="113"/>
      <c r="B1242" s="113"/>
      <c r="S1242" s="113"/>
      <c r="T1242" s="113"/>
      <c r="U1242" s="113"/>
      <c r="V1242" s="113"/>
      <c r="W1242" s="113"/>
      <c r="X1242" s="113"/>
      <c r="Y1242" s="113"/>
      <c r="Z1242" s="113"/>
      <c r="AA1242" s="113"/>
      <c r="AB1242" s="113"/>
      <c r="AC1242" s="113"/>
      <c r="AD1242" s="113"/>
      <c r="AE1242" s="113"/>
      <c r="AF1242" s="113"/>
      <c r="AG1242" s="113"/>
      <c r="AH1242" s="113"/>
      <c r="AI1242" s="113"/>
      <c r="AJ1242" s="113"/>
      <c r="AK1242" s="113"/>
      <c r="AL1242" s="113"/>
      <c r="AM1242" s="113"/>
      <c r="AN1242" s="113"/>
      <c r="AO1242" s="113"/>
      <c r="AP1242" s="113"/>
      <c r="AQ1242" s="113"/>
      <c r="AR1242" s="113"/>
      <c r="AS1242" s="113"/>
      <c r="AT1242" s="113"/>
      <c r="AU1242" s="113"/>
      <c r="AV1242" s="113"/>
      <c r="AW1242" s="113"/>
      <c r="AX1242" s="113"/>
      <c r="AY1242" s="113"/>
      <c r="AZ1242" s="113"/>
      <c r="BA1242" s="113"/>
      <c r="BB1242" s="113"/>
      <c r="BC1242" s="113"/>
      <c r="BD1242" s="113"/>
      <c r="BE1242" s="113"/>
      <c r="BF1242" s="113"/>
      <c r="BG1242" s="113"/>
      <c r="BH1242" s="113"/>
      <c r="BI1242" s="113"/>
      <c r="BJ1242" s="113"/>
      <c r="BK1242" s="113"/>
      <c r="BL1242" s="113"/>
      <c r="BM1242" s="113"/>
      <c r="BN1242" s="113"/>
      <c r="BO1242" s="113"/>
      <c r="BP1242" s="113"/>
      <c r="BQ1242" s="113"/>
      <c r="BR1242" s="113"/>
      <c r="BS1242" s="113"/>
      <c r="BT1242" s="113"/>
      <c r="BU1242" s="113"/>
      <c r="BV1242" s="113"/>
      <c r="BW1242" s="113"/>
      <c r="BX1242" s="113"/>
      <c r="BY1242" s="113"/>
      <c r="BZ1242" s="113"/>
      <c r="CA1242" s="113"/>
      <c r="CB1242" s="113"/>
      <c r="CC1242" s="113"/>
      <c r="CD1242" s="113"/>
      <c r="CE1242" s="113"/>
      <c r="CF1242" s="113"/>
      <c r="CG1242" s="113"/>
      <c r="CH1242" s="113"/>
      <c r="CI1242" s="113"/>
      <c r="CJ1242" s="113"/>
      <c r="CK1242" s="113"/>
      <c r="CL1242" s="113"/>
      <c r="CM1242" s="113"/>
      <c r="CN1242" s="113"/>
      <c r="CO1242" s="113"/>
      <c r="CP1242" s="113"/>
      <c r="CQ1242" s="113"/>
      <c r="CR1242" s="113"/>
      <c r="CS1242" s="113"/>
      <c r="CT1242" s="113"/>
      <c r="CU1242" s="113"/>
      <c r="CV1242" s="113"/>
      <c r="CW1242" s="113"/>
      <c r="CX1242" s="113"/>
      <c r="CY1242" s="113"/>
      <c r="CZ1242" s="113"/>
      <c r="DA1242" s="113"/>
      <c r="DB1242" s="113"/>
      <c r="DC1242" s="113"/>
      <c r="DD1242" s="113"/>
      <c r="DE1242" s="113"/>
      <c r="DF1242" s="113"/>
      <c r="DG1242" s="113"/>
      <c r="DH1242" s="113"/>
      <c r="DI1242" s="113"/>
      <c r="DJ1242" s="113"/>
      <c r="DK1242" s="113"/>
      <c r="DL1242" s="113"/>
      <c r="DM1242" s="113"/>
      <c r="DN1242" s="113"/>
      <c r="DO1242" s="113"/>
      <c r="DP1242" s="113"/>
      <c r="DQ1242" s="113"/>
      <c r="DR1242" s="113"/>
      <c r="DS1242" s="113"/>
      <c r="DT1242" s="113"/>
      <c r="DU1242" s="113"/>
      <c r="DV1242" s="113"/>
      <c r="DW1242" s="113"/>
      <c r="DX1242" s="113"/>
      <c r="DY1242" s="113"/>
      <c r="DZ1242" s="113"/>
      <c r="EA1242" s="113"/>
      <c r="EB1242" s="113"/>
      <c r="EC1242" s="113"/>
      <c r="ED1242" s="113"/>
      <c r="EE1242" s="113"/>
      <c r="EF1242" s="113"/>
      <c r="EG1242" s="113"/>
      <c r="EH1242" s="113"/>
      <c r="EI1242" s="113"/>
      <c r="EJ1242" s="113"/>
      <c r="EK1242" s="113"/>
      <c r="EL1242" s="113"/>
      <c r="EM1242" s="113"/>
      <c r="EN1242" s="113"/>
      <c r="EO1242" s="113"/>
      <c r="EP1242" s="113"/>
      <c r="EQ1242" s="113"/>
      <c r="ER1242" s="113"/>
    </row>
    <row r="1243" spans="1:148">
      <c r="A1243" s="113"/>
      <c r="B1243" s="113"/>
      <c r="S1243" s="113"/>
      <c r="T1243" s="113"/>
      <c r="U1243" s="113"/>
      <c r="V1243" s="113"/>
      <c r="W1243" s="113"/>
      <c r="X1243" s="113"/>
      <c r="Y1243" s="113"/>
      <c r="Z1243" s="113"/>
      <c r="AA1243" s="113"/>
      <c r="AB1243" s="113"/>
      <c r="AC1243" s="113"/>
      <c r="AD1243" s="113"/>
      <c r="AE1243" s="113"/>
      <c r="AF1243" s="113"/>
      <c r="AG1243" s="113"/>
      <c r="AH1243" s="113"/>
      <c r="AI1243" s="113"/>
      <c r="AJ1243" s="113"/>
      <c r="AK1243" s="113"/>
      <c r="AL1243" s="113"/>
      <c r="AM1243" s="113"/>
      <c r="AN1243" s="113"/>
      <c r="AO1243" s="113"/>
      <c r="AP1243" s="113"/>
      <c r="AQ1243" s="113"/>
      <c r="AR1243" s="113"/>
      <c r="AS1243" s="113"/>
      <c r="AT1243" s="113"/>
      <c r="AU1243" s="113"/>
      <c r="AV1243" s="113"/>
      <c r="AW1243" s="113"/>
      <c r="AX1243" s="113"/>
      <c r="AY1243" s="113"/>
      <c r="AZ1243" s="113"/>
      <c r="BA1243" s="113"/>
      <c r="BB1243" s="113"/>
      <c r="BC1243" s="113"/>
      <c r="BD1243" s="113"/>
      <c r="BE1243" s="113"/>
      <c r="BF1243" s="113"/>
      <c r="BG1243" s="113"/>
      <c r="BH1243" s="113"/>
      <c r="BI1243" s="113"/>
      <c r="BJ1243" s="113"/>
      <c r="BK1243" s="113"/>
      <c r="BL1243" s="113"/>
      <c r="BM1243" s="113"/>
      <c r="BN1243" s="113"/>
      <c r="BO1243" s="113"/>
      <c r="BP1243" s="113"/>
      <c r="BQ1243" s="113"/>
      <c r="BR1243" s="113"/>
      <c r="BS1243" s="113"/>
      <c r="BT1243" s="113"/>
      <c r="BU1243" s="113"/>
      <c r="BV1243" s="113"/>
      <c r="BW1243" s="113"/>
      <c r="BX1243" s="113"/>
      <c r="BY1243" s="113"/>
      <c r="BZ1243" s="113"/>
      <c r="CA1243" s="113"/>
      <c r="CB1243" s="113"/>
      <c r="CC1243" s="113"/>
      <c r="CD1243" s="113"/>
      <c r="CE1243" s="113"/>
      <c r="CF1243" s="113"/>
      <c r="CG1243" s="113"/>
      <c r="CH1243" s="113"/>
      <c r="CI1243" s="113"/>
      <c r="CJ1243" s="113"/>
      <c r="CK1243" s="113"/>
      <c r="CL1243" s="113"/>
      <c r="CM1243" s="113"/>
      <c r="CN1243" s="113"/>
      <c r="CO1243" s="113"/>
      <c r="CP1243" s="113"/>
      <c r="CQ1243" s="113"/>
      <c r="CR1243" s="113"/>
      <c r="CS1243" s="113"/>
      <c r="CT1243" s="113"/>
      <c r="CU1243" s="113"/>
      <c r="CV1243" s="113"/>
      <c r="CW1243" s="113"/>
      <c r="CX1243" s="113"/>
      <c r="CY1243" s="113"/>
      <c r="CZ1243" s="113"/>
      <c r="DA1243" s="113"/>
      <c r="DB1243" s="113"/>
      <c r="DC1243" s="113"/>
      <c r="DD1243" s="113"/>
      <c r="DE1243" s="113"/>
      <c r="DF1243" s="113"/>
      <c r="DG1243" s="113"/>
      <c r="DH1243" s="113"/>
      <c r="DI1243" s="113"/>
      <c r="DJ1243" s="113"/>
      <c r="DK1243" s="113"/>
      <c r="DL1243" s="113"/>
      <c r="DM1243" s="113"/>
      <c r="DN1243" s="113"/>
      <c r="DO1243" s="113"/>
      <c r="DP1243" s="113"/>
      <c r="DQ1243" s="113"/>
      <c r="DR1243" s="113"/>
      <c r="DS1243" s="113"/>
      <c r="DT1243" s="113"/>
      <c r="DU1243" s="113"/>
      <c r="DV1243" s="113"/>
      <c r="DW1243" s="113"/>
      <c r="DX1243" s="113"/>
      <c r="DY1243" s="113"/>
      <c r="DZ1243" s="113"/>
      <c r="EA1243" s="113"/>
      <c r="EB1243" s="113"/>
      <c r="EC1243" s="113"/>
      <c r="ED1243" s="113"/>
      <c r="EE1243" s="113"/>
      <c r="EF1243" s="113"/>
      <c r="EG1243" s="113"/>
      <c r="EH1243" s="113"/>
      <c r="EI1243" s="113"/>
      <c r="EJ1243" s="113"/>
      <c r="EK1243" s="113"/>
      <c r="EL1243" s="113"/>
      <c r="EM1243" s="113"/>
      <c r="EN1243" s="113"/>
      <c r="EO1243" s="113"/>
      <c r="EP1243" s="113"/>
      <c r="EQ1243" s="113"/>
      <c r="ER1243" s="113"/>
    </row>
    <row r="1244" spans="1:148">
      <c r="A1244" s="113"/>
      <c r="B1244" s="113"/>
      <c r="S1244" s="113"/>
      <c r="T1244" s="113"/>
      <c r="U1244" s="113"/>
      <c r="V1244" s="113"/>
      <c r="W1244" s="113"/>
      <c r="X1244" s="113"/>
      <c r="Y1244" s="113"/>
      <c r="Z1244" s="113"/>
      <c r="AA1244" s="113"/>
      <c r="AB1244" s="113"/>
      <c r="AC1244" s="113"/>
      <c r="AD1244" s="113"/>
      <c r="AE1244" s="113"/>
      <c r="AF1244" s="113"/>
      <c r="AG1244" s="113"/>
      <c r="AH1244" s="113"/>
      <c r="AI1244" s="113"/>
      <c r="AJ1244" s="113"/>
      <c r="AK1244" s="113"/>
      <c r="AL1244" s="113"/>
      <c r="AM1244" s="113"/>
      <c r="AN1244" s="113"/>
      <c r="AO1244" s="113"/>
      <c r="AP1244" s="113"/>
      <c r="AQ1244" s="113"/>
      <c r="AR1244" s="113"/>
      <c r="AS1244" s="113"/>
      <c r="AT1244" s="113"/>
      <c r="AU1244" s="113"/>
      <c r="AV1244" s="113"/>
      <c r="AW1244" s="113"/>
      <c r="AX1244" s="113"/>
      <c r="AY1244" s="113"/>
      <c r="AZ1244" s="113"/>
      <c r="BA1244" s="113"/>
      <c r="BB1244" s="113"/>
      <c r="BC1244" s="113"/>
      <c r="BD1244" s="113"/>
      <c r="BE1244" s="113"/>
      <c r="BF1244" s="113"/>
      <c r="BG1244" s="113"/>
      <c r="BH1244" s="113"/>
      <c r="BI1244" s="113"/>
      <c r="BJ1244" s="113"/>
      <c r="BK1244" s="113"/>
      <c r="BL1244" s="113"/>
      <c r="BM1244" s="113"/>
      <c r="BN1244" s="113"/>
      <c r="BO1244" s="113"/>
      <c r="BP1244" s="113"/>
      <c r="BQ1244" s="113"/>
      <c r="BR1244" s="113"/>
      <c r="BS1244" s="113"/>
      <c r="BT1244" s="113"/>
      <c r="BU1244" s="113"/>
      <c r="BV1244" s="113"/>
      <c r="BW1244" s="113"/>
      <c r="BX1244" s="113"/>
      <c r="BY1244" s="113"/>
      <c r="BZ1244" s="113"/>
      <c r="CA1244" s="113"/>
      <c r="CB1244" s="113"/>
      <c r="CC1244" s="113"/>
      <c r="CD1244" s="113"/>
      <c r="CE1244" s="113"/>
      <c r="CF1244" s="113"/>
      <c r="CG1244" s="113"/>
      <c r="CH1244" s="113"/>
      <c r="CI1244" s="113"/>
      <c r="CJ1244" s="113"/>
      <c r="CK1244" s="113"/>
      <c r="CL1244" s="113"/>
      <c r="CM1244" s="113"/>
      <c r="CN1244" s="113"/>
      <c r="CO1244" s="113"/>
      <c r="CP1244" s="113"/>
      <c r="CQ1244" s="113"/>
      <c r="CR1244" s="113"/>
      <c r="CS1244" s="113"/>
      <c r="CT1244" s="113"/>
      <c r="CU1244" s="113"/>
      <c r="CV1244" s="113"/>
      <c r="CW1244" s="113"/>
      <c r="CX1244" s="113"/>
      <c r="CY1244" s="113"/>
      <c r="CZ1244" s="113"/>
      <c r="DA1244" s="113"/>
      <c r="DB1244" s="113"/>
      <c r="DC1244" s="113"/>
      <c r="DD1244" s="113"/>
      <c r="DE1244" s="113"/>
      <c r="DF1244" s="113"/>
      <c r="DG1244" s="113"/>
      <c r="DH1244" s="113"/>
      <c r="DI1244" s="113"/>
      <c r="DJ1244" s="113"/>
      <c r="DK1244" s="113"/>
      <c r="DL1244" s="113"/>
      <c r="DM1244" s="113"/>
      <c r="DN1244" s="113"/>
      <c r="DO1244" s="113"/>
      <c r="DP1244" s="113"/>
      <c r="DQ1244" s="113"/>
      <c r="DR1244" s="113"/>
      <c r="DS1244" s="113"/>
      <c r="DT1244" s="113"/>
      <c r="DU1244" s="113"/>
      <c r="DV1244" s="113"/>
      <c r="DW1244" s="113"/>
      <c r="DX1244" s="113"/>
      <c r="DY1244" s="113"/>
      <c r="DZ1244" s="113"/>
      <c r="EA1244" s="113"/>
      <c r="EB1244" s="113"/>
      <c r="EC1244" s="113"/>
      <c r="ED1244" s="113"/>
      <c r="EE1244" s="113"/>
      <c r="EF1244" s="113"/>
      <c r="EG1244" s="113"/>
      <c r="EH1244" s="113"/>
      <c r="EI1244" s="113"/>
      <c r="EJ1244" s="113"/>
      <c r="EK1244" s="113"/>
      <c r="EL1244" s="113"/>
      <c r="EM1244" s="113"/>
      <c r="EN1244" s="113"/>
      <c r="EO1244" s="113"/>
      <c r="EP1244" s="113"/>
      <c r="EQ1244" s="113"/>
      <c r="ER1244" s="113"/>
    </row>
    <row r="1245" spans="1:148">
      <c r="A1245" s="113"/>
      <c r="B1245" s="113"/>
      <c r="S1245" s="113"/>
      <c r="T1245" s="113"/>
      <c r="U1245" s="113"/>
      <c r="V1245" s="113"/>
      <c r="W1245" s="113"/>
      <c r="X1245" s="113"/>
      <c r="Y1245" s="113"/>
      <c r="Z1245" s="113"/>
      <c r="AA1245" s="113"/>
      <c r="AB1245" s="113"/>
      <c r="AC1245" s="113"/>
      <c r="AD1245" s="113"/>
      <c r="AE1245" s="113"/>
      <c r="AF1245" s="113"/>
      <c r="AG1245" s="113"/>
      <c r="AH1245" s="113"/>
      <c r="AI1245" s="113"/>
      <c r="AJ1245" s="113"/>
      <c r="AK1245" s="113"/>
      <c r="AL1245" s="113"/>
      <c r="AM1245" s="113"/>
      <c r="AN1245" s="113"/>
      <c r="AO1245" s="113"/>
      <c r="AP1245" s="113"/>
      <c r="AQ1245" s="113"/>
      <c r="AR1245" s="113"/>
      <c r="AS1245" s="113"/>
      <c r="AT1245" s="113"/>
      <c r="AU1245" s="113"/>
      <c r="AV1245" s="113"/>
      <c r="AW1245" s="113"/>
      <c r="AX1245" s="113"/>
      <c r="AY1245" s="113"/>
      <c r="AZ1245" s="113"/>
      <c r="BA1245" s="113"/>
      <c r="BB1245" s="113"/>
      <c r="BC1245" s="113"/>
      <c r="BD1245" s="113"/>
      <c r="BE1245" s="113"/>
      <c r="BF1245" s="113"/>
      <c r="BG1245" s="113"/>
      <c r="BH1245" s="113"/>
      <c r="BI1245" s="113"/>
      <c r="BJ1245" s="113"/>
      <c r="BK1245" s="113"/>
      <c r="BL1245" s="113"/>
      <c r="BM1245" s="113"/>
      <c r="BN1245" s="113"/>
      <c r="BO1245" s="113"/>
      <c r="BP1245" s="113"/>
      <c r="BQ1245" s="113"/>
      <c r="BR1245" s="113"/>
      <c r="BS1245" s="113"/>
      <c r="BT1245" s="113"/>
      <c r="BU1245" s="113"/>
      <c r="BV1245" s="113"/>
      <c r="BW1245" s="113"/>
      <c r="BX1245" s="113"/>
      <c r="BY1245" s="113"/>
      <c r="BZ1245" s="113"/>
      <c r="CA1245" s="113"/>
      <c r="CB1245" s="113"/>
      <c r="CC1245" s="113"/>
      <c r="CD1245" s="113"/>
      <c r="CE1245" s="113"/>
      <c r="CF1245" s="113"/>
      <c r="CG1245" s="113"/>
      <c r="CH1245" s="113"/>
      <c r="CI1245" s="113"/>
      <c r="CJ1245" s="113"/>
      <c r="CK1245" s="113"/>
      <c r="CL1245" s="113"/>
      <c r="CM1245" s="113"/>
      <c r="CN1245" s="113"/>
      <c r="CO1245" s="113"/>
      <c r="CP1245" s="113"/>
      <c r="CQ1245" s="113"/>
      <c r="CR1245" s="113"/>
      <c r="CS1245" s="113"/>
      <c r="CT1245" s="113"/>
      <c r="CU1245" s="113"/>
      <c r="CV1245" s="113"/>
      <c r="CW1245" s="113"/>
      <c r="CX1245" s="113"/>
      <c r="CY1245" s="113"/>
      <c r="CZ1245" s="113"/>
      <c r="DA1245" s="113"/>
      <c r="DB1245" s="113"/>
      <c r="DC1245" s="113"/>
      <c r="DD1245" s="113"/>
      <c r="DE1245" s="113"/>
      <c r="DF1245" s="113"/>
      <c r="DG1245" s="113"/>
      <c r="DH1245" s="113"/>
      <c r="DI1245" s="113"/>
      <c r="DJ1245" s="113"/>
      <c r="DK1245" s="113"/>
      <c r="DL1245" s="113"/>
      <c r="DM1245" s="113"/>
      <c r="DN1245" s="113"/>
      <c r="DO1245" s="113"/>
      <c r="DP1245" s="113"/>
      <c r="DQ1245" s="113"/>
      <c r="DR1245" s="113"/>
      <c r="DS1245" s="113"/>
      <c r="DT1245" s="113"/>
      <c r="DU1245" s="113"/>
      <c r="DV1245" s="113"/>
      <c r="DW1245" s="113"/>
      <c r="DX1245" s="113"/>
      <c r="DY1245" s="113"/>
      <c r="DZ1245" s="113"/>
      <c r="EA1245" s="113"/>
      <c r="EB1245" s="113"/>
      <c r="EC1245" s="113"/>
      <c r="ED1245" s="113"/>
      <c r="EE1245" s="113"/>
      <c r="EF1245" s="113"/>
      <c r="EG1245" s="113"/>
      <c r="EH1245" s="113"/>
      <c r="EI1245" s="113"/>
      <c r="EJ1245" s="113"/>
      <c r="EK1245" s="113"/>
      <c r="EL1245" s="113"/>
      <c r="EM1245" s="113"/>
      <c r="EN1245" s="113"/>
      <c r="EO1245" s="113"/>
      <c r="EP1245" s="113"/>
      <c r="EQ1245" s="113"/>
      <c r="ER1245" s="113"/>
    </row>
    <row r="1246" spans="1:148">
      <c r="A1246" s="113"/>
      <c r="B1246" s="113"/>
      <c r="S1246" s="113"/>
      <c r="T1246" s="113"/>
      <c r="U1246" s="113"/>
      <c r="V1246" s="113"/>
      <c r="W1246" s="113"/>
      <c r="X1246" s="113"/>
      <c r="Y1246" s="113"/>
      <c r="Z1246" s="113"/>
      <c r="AA1246" s="113"/>
      <c r="AB1246" s="113"/>
      <c r="AC1246" s="113"/>
      <c r="AD1246" s="113"/>
      <c r="AE1246" s="113"/>
      <c r="AF1246" s="113"/>
      <c r="AG1246" s="113"/>
      <c r="AH1246" s="113"/>
      <c r="AI1246" s="113"/>
      <c r="AJ1246" s="113"/>
      <c r="AK1246" s="113"/>
      <c r="AL1246" s="113"/>
      <c r="AM1246" s="113"/>
      <c r="AN1246" s="113"/>
      <c r="AO1246" s="113"/>
      <c r="AP1246" s="113"/>
      <c r="AQ1246" s="113"/>
      <c r="AR1246" s="113"/>
      <c r="AS1246" s="113"/>
      <c r="AT1246" s="113"/>
      <c r="AU1246" s="113"/>
      <c r="AV1246" s="113"/>
      <c r="AW1246" s="113"/>
      <c r="AX1246" s="113"/>
      <c r="AY1246" s="113"/>
      <c r="AZ1246" s="113"/>
      <c r="BA1246" s="113"/>
      <c r="BB1246" s="113"/>
      <c r="BC1246" s="113"/>
      <c r="BD1246" s="113"/>
      <c r="BE1246" s="113"/>
      <c r="BF1246" s="113"/>
      <c r="BG1246" s="113"/>
      <c r="BH1246" s="113"/>
      <c r="BI1246" s="113"/>
      <c r="BJ1246" s="113"/>
      <c r="BK1246" s="113"/>
      <c r="BL1246" s="113"/>
      <c r="BM1246" s="113"/>
      <c r="BN1246" s="113"/>
      <c r="BO1246" s="113"/>
      <c r="BP1246" s="113"/>
      <c r="BQ1246" s="113"/>
      <c r="BR1246" s="113"/>
      <c r="BS1246" s="113"/>
      <c r="BT1246" s="113"/>
      <c r="BU1246" s="113"/>
      <c r="BV1246" s="113"/>
      <c r="BW1246" s="113"/>
      <c r="BX1246" s="113"/>
      <c r="BY1246" s="113"/>
      <c r="BZ1246" s="113"/>
      <c r="CA1246" s="113"/>
      <c r="CB1246" s="113"/>
      <c r="CC1246" s="113"/>
      <c r="CD1246" s="113"/>
      <c r="CE1246" s="113"/>
      <c r="CF1246" s="113"/>
      <c r="CG1246" s="113"/>
      <c r="CH1246" s="113"/>
      <c r="CI1246" s="113"/>
      <c r="CJ1246" s="113"/>
      <c r="CK1246" s="113"/>
      <c r="CL1246" s="113"/>
      <c r="CM1246" s="113"/>
      <c r="CN1246" s="113"/>
      <c r="CO1246" s="113"/>
      <c r="CP1246" s="113"/>
      <c r="CQ1246" s="113"/>
      <c r="CR1246" s="113"/>
      <c r="CS1246" s="113"/>
      <c r="CT1246" s="113"/>
      <c r="CU1246" s="113"/>
      <c r="CV1246" s="113"/>
      <c r="CW1246" s="113"/>
      <c r="CX1246" s="113"/>
      <c r="CY1246" s="113"/>
      <c r="CZ1246" s="113"/>
      <c r="DA1246" s="113"/>
      <c r="DB1246" s="113"/>
      <c r="DC1246" s="113"/>
      <c r="DD1246" s="113"/>
      <c r="DE1246" s="113"/>
      <c r="DF1246" s="113"/>
      <c r="DG1246" s="113"/>
      <c r="DH1246" s="113"/>
      <c r="DI1246" s="113"/>
      <c r="DJ1246" s="113"/>
      <c r="DK1246" s="113"/>
      <c r="DL1246" s="113"/>
      <c r="DM1246" s="113"/>
      <c r="DN1246" s="113"/>
      <c r="DO1246" s="113"/>
      <c r="DP1246" s="113"/>
      <c r="DQ1246" s="113"/>
      <c r="DR1246" s="113"/>
      <c r="DS1246" s="113"/>
      <c r="DT1246" s="113"/>
      <c r="DU1246" s="113"/>
      <c r="DV1246" s="113"/>
      <c r="DW1246" s="113"/>
      <c r="DX1246" s="113"/>
      <c r="DY1246" s="113"/>
      <c r="DZ1246" s="113"/>
      <c r="EA1246" s="113"/>
      <c r="EB1246" s="113"/>
      <c r="EC1246" s="113"/>
      <c r="ED1246" s="113"/>
      <c r="EE1246" s="113"/>
      <c r="EF1246" s="113"/>
      <c r="EG1246" s="113"/>
      <c r="EH1246" s="113"/>
      <c r="EI1246" s="113"/>
      <c r="EJ1246" s="113"/>
      <c r="EK1246" s="113"/>
      <c r="EL1246" s="113"/>
      <c r="EM1246" s="113"/>
      <c r="EN1246" s="113"/>
      <c r="EO1246" s="113"/>
      <c r="EP1246" s="113"/>
      <c r="EQ1246" s="113"/>
      <c r="ER1246" s="113"/>
    </row>
    <row r="1247" spans="1:148">
      <c r="A1247" s="113"/>
      <c r="B1247" s="113"/>
      <c r="S1247" s="113"/>
      <c r="T1247" s="113"/>
      <c r="U1247" s="113"/>
      <c r="V1247" s="113"/>
      <c r="W1247" s="113"/>
      <c r="X1247" s="113"/>
      <c r="Y1247" s="113"/>
      <c r="Z1247" s="113"/>
      <c r="AA1247" s="113"/>
      <c r="AB1247" s="113"/>
      <c r="AC1247" s="113"/>
      <c r="AD1247" s="113"/>
      <c r="AE1247" s="113"/>
      <c r="AF1247" s="113"/>
      <c r="AG1247" s="113"/>
      <c r="AH1247" s="113"/>
      <c r="AI1247" s="113"/>
      <c r="AJ1247" s="113"/>
      <c r="AK1247" s="113"/>
      <c r="AL1247" s="113"/>
      <c r="AM1247" s="113"/>
      <c r="AN1247" s="113"/>
      <c r="AO1247" s="113"/>
      <c r="AP1247" s="113"/>
      <c r="AQ1247" s="113"/>
      <c r="AR1247" s="113"/>
      <c r="AS1247" s="113"/>
      <c r="AT1247" s="113"/>
      <c r="AU1247" s="113"/>
      <c r="AV1247" s="113"/>
      <c r="AW1247" s="113"/>
      <c r="AX1247" s="113"/>
      <c r="AY1247" s="113"/>
      <c r="AZ1247" s="113"/>
      <c r="BA1247" s="113"/>
      <c r="BB1247" s="113"/>
      <c r="BC1247" s="113"/>
      <c r="BD1247" s="113"/>
      <c r="BE1247" s="113"/>
      <c r="BF1247" s="113"/>
      <c r="BG1247" s="113"/>
      <c r="BH1247" s="113"/>
      <c r="BI1247" s="113"/>
      <c r="BJ1247" s="113"/>
      <c r="BK1247" s="113"/>
      <c r="BL1247" s="113"/>
      <c r="BM1247" s="113"/>
      <c r="BN1247" s="113"/>
      <c r="BO1247" s="113"/>
      <c r="BP1247" s="113"/>
      <c r="BQ1247" s="113"/>
      <c r="BR1247" s="113"/>
      <c r="BS1247" s="113"/>
      <c r="BT1247" s="113"/>
      <c r="BU1247" s="113"/>
      <c r="BV1247" s="113"/>
      <c r="BW1247" s="113"/>
      <c r="BX1247" s="113"/>
      <c r="BY1247" s="113"/>
      <c r="BZ1247" s="113"/>
      <c r="CA1247" s="113"/>
      <c r="CB1247" s="113"/>
      <c r="CC1247" s="113"/>
      <c r="CD1247" s="113"/>
      <c r="CE1247" s="113"/>
      <c r="CF1247" s="113"/>
      <c r="CG1247" s="113"/>
      <c r="CH1247" s="113"/>
      <c r="CI1247" s="113"/>
      <c r="CJ1247" s="113"/>
      <c r="CK1247" s="113"/>
      <c r="CL1247" s="113"/>
      <c r="CM1247" s="113"/>
      <c r="CN1247" s="113"/>
      <c r="CO1247" s="113"/>
      <c r="CP1247" s="113"/>
      <c r="CQ1247" s="113"/>
      <c r="CR1247" s="113"/>
      <c r="CS1247" s="113"/>
      <c r="CT1247" s="113"/>
      <c r="CU1247" s="113"/>
      <c r="CV1247" s="113"/>
      <c r="CW1247" s="113"/>
      <c r="CX1247" s="113"/>
      <c r="CY1247" s="113"/>
      <c r="CZ1247" s="113"/>
      <c r="DA1247" s="113"/>
      <c r="DB1247" s="113"/>
      <c r="DC1247" s="113"/>
      <c r="DD1247" s="113"/>
      <c r="DE1247" s="113"/>
      <c r="DF1247" s="113"/>
      <c r="DG1247" s="113"/>
      <c r="DH1247" s="113"/>
      <c r="DI1247" s="113"/>
      <c r="DJ1247" s="113"/>
      <c r="DK1247" s="113"/>
      <c r="DL1247" s="113"/>
      <c r="DM1247" s="113"/>
      <c r="DN1247" s="113"/>
      <c r="DO1247" s="113"/>
      <c r="DP1247" s="113"/>
      <c r="DQ1247" s="113"/>
      <c r="DR1247" s="113"/>
      <c r="DS1247" s="113"/>
      <c r="DT1247" s="113"/>
      <c r="DU1247" s="113"/>
      <c r="DV1247" s="113"/>
      <c r="DW1247" s="113"/>
      <c r="DX1247" s="113"/>
      <c r="DY1247" s="113"/>
      <c r="DZ1247" s="113"/>
      <c r="EA1247" s="113"/>
      <c r="EB1247" s="113"/>
      <c r="EC1247" s="113"/>
      <c r="ED1247" s="113"/>
      <c r="EE1247" s="113"/>
      <c r="EF1247" s="113"/>
      <c r="EG1247" s="113"/>
      <c r="EH1247" s="113"/>
      <c r="EI1247" s="113"/>
      <c r="EJ1247" s="113"/>
      <c r="EK1247" s="113"/>
      <c r="EL1247" s="113"/>
      <c r="EM1247" s="113"/>
      <c r="EN1247" s="113"/>
      <c r="EO1247" s="113"/>
      <c r="EP1247" s="113"/>
      <c r="EQ1247" s="113"/>
      <c r="ER1247" s="113"/>
    </row>
    <row r="1248" spans="1:148">
      <c r="A1248" s="113"/>
      <c r="B1248" s="113"/>
      <c r="S1248" s="113"/>
      <c r="T1248" s="113"/>
      <c r="U1248" s="113"/>
      <c r="V1248" s="113"/>
      <c r="W1248" s="113"/>
      <c r="X1248" s="113"/>
      <c r="Y1248" s="113"/>
      <c r="Z1248" s="113"/>
      <c r="AA1248" s="113"/>
      <c r="AB1248" s="113"/>
      <c r="AC1248" s="113"/>
      <c r="AD1248" s="113"/>
      <c r="AE1248" s="113"/>
      <c r="AF1248" s="113"/>
      <c r="AG1248" s="113"/>
      <c r="AH1248" s="113"/>
      <c r="AI1248" s="113"/>
      <c r="AJ1248" s="113"/>
      <c r="AK1248" s="113"/>
      <c r="AL1248" s="113"/>
      <c r="AM1248" s="113"/>
      <c r="AN1248" s="113"/>
      <c r="AO1248" s="113"/>
      <c r="AP1248" s="113"/>
      <c r="AQ1248" s="113"/>
      <c r="AR1248" s="113"/>
      <c r="AS1248" s="113"/>
      <c r="AT1248" s="113"/>
      <c r="AU1248" s="113"/>
      <c r="AV1248" s="113"/>
      <c r="AW1248" s="113"/>
      <c r="AX1248" s="113"/>
      <c r="AY1248" s="113"/>
      <c r="AZ1248" s="113"/>
      <c r="BA1248" s="113"/>
      <c r="BB1248" s="113"/>
      <c r="BC1248" s="113"/>
      <c r="BD1248" s="113"/>
      <c r="BE1248" s="113"/>
      <c r="BF1248" s="113"/>
      <c r="BG1248" s="113"/>
      <c r="BH1248" s="113"/>
      <c r="BI1248" s="113"/>
      <c r="BJ1248" s="113"/>
      <c r="BK1248" s="113"/>
      <c r="BL1248" s="113"/>
      <c r="BM1248" s="113"/>
      <c r="BN1248" s="113"/>
      <c r="BO1248" s="113"/>
      <c r="BP1248" s="113"/>
      <c r="BQ1248" s="113"/>
      <c r="BR1248" s="113"/>
      <c r="BS1248" s="113"/>
      <c r="BT1248" s="113"/>
      <c r="BU1248" s="113"/>
      <c r="BV1248" s="113"/>
      <c r="BW1248" s="113"/>
      <c r="BX1248" s="113"/>
      <c r="BY1248" s="113"/>
      <c r="BZ1248" s="113"/>
      <c r="CA1248" s="113"/>
      <c r="CB1248" s="113"/>
      <c r="CC1248" s="113"/>
      <c r="CD1248" s="113"/>
      <c r="CE1248" s="113"/>
      <c r="CF1248" s="113"/>
      <c r="CG1248" s="113"/>
      <c r="CH1248" s="113"/>
      <c r="CI1248" s="113"/>
      <c r="CJ1248" s="113"/>
      <c r="CK1248" s="113"/>
      <c r="CL1248" s="113"/>
      <c r="CM1248" s="113"/>
      <c r="CN1248" s="113"/>
      <c r="CO1248" s="113"/>
      <c r="CP1248" s="113"/>
      <c r="CQ1248" s="113"/>
      <c r="CR1248" s="113"/>
      <c r="CS1248" s="113"/>
      <c r="CT1248" s="113"/>
      <c r="CU1248" s="113"/>
      <c r="CV1248" s="113"/>
      <c r="CW1248" s="113"/>
      <c r="CX1248" s="113"/>
      <c r="CY1248" s="113"/>
      <c r="CZ1248" s="113"/>
      <c r="DA1248" s="113"/>
      <c r="DB1248" s="113"/>
      <c r="DC1248" s="113"/>
      <c r="DD1248" s="113"/>
      <c r="DE1248" s="113"/>
      <c r="DF1248" s="113"/>
      <c r="DG1248" s="113"/>
      <c r="DH1248" s="113"/>
      <c r="DI1248" s="113"/>
      <c r="DJ1248" s="113"/>
      <c r="DK1248" s="113"/>
      <c r="DL1248" s="113"/>
      <c r="DM1248" s="113"/>
      <c r="DN1248" s="113"/>
      <c r="DO1248" s="113"/>
      <c r="DP1248" s="113"/>
      <c r="DQ1248" s="113"/>
      <c r="DR1248" s="113"/>
      <c r="DS1248" s="113"/>
      <c r="DT1248" s="113"/>
      <c r="DU1248" s="113"/>
      <c r="DV1248" s="113"/>
      <c r="DW1248" s="113"/>
      <c r="DX1248" s="113"/>
      <c r="DY1248" s="113"/>
      <c r="DZ1248" s="113"/>
      <c r="EA1248" s="113"/>
      <c r="EB1248" s="113"/>
      <c r="EC1248" s="113"/>
      <c r="ED1248" s="113"/>
      <c r="EE1248" s="113"/>
      <c r="EF1248" s="113"/>
      <c r="EG1248" s="113"/>
      <c r="EH1248" s="113"/>
      <c r="EI1248" s="113"/>
      <c r="EJ1248" s="113"/>
      <c r="EK1248" s="113"/>
      <c r="EL1248" s="113"/>
      <c r="EM1248" s="113"/>
      <c r="EN1248" s="113"/>
      <c r="EO1248" s="113"/>
      <c r="EP1248" s="113"/>
      <c r="EQ1248" s="113"/>
      <c r="ER1248" s="113"/>
    </row>
    <row r="1249" spans="1:148">
      <c r="A1249" s="113"/>
      <c r="B1249" s="113"/>
      <c r="S1249" s="113"/>
      <c r="T1249" s="113"/>
      <c r="U1249" s="113"/>
      <c r="V1249" s="113"/>
      <c r="W1249" s="113"/>
      <c r="X1249" s="113"/>
      <c r="Y1249" s="113"/>
      <c r="Z1249" s="113"/>
      <c r="AA1249" s="113"/>
      <c r="AB1249" s="113"/>
      <c r="AC1249" s="113"/>
      <c r="AD1249" s="113"/>
      <c r="AE1249" s="113"/>
      <c r="AF1249" s="113"/>
      <c r="AG1249" s="113"/>
      <c r="AH1249" s="113"/>
      <c r="AI1249" s="113"/>
      <c r="AJ1249" s="113"/>
      <c r="AK1249" s="113"/>
      <c r="AL1249" s="113"/>
      <c r="AM1249" s="113"/>
      <c r="AN1249" s="113"/>
      <c r="AO1249" s="113"/>
      <c r="AP1249" s="113"/>
      <c r="AQ1249" s="113"/>
      <c r="AR1249" s="113"/>
      <c r="AS1249" s="113"/>
      <c r="AT1249" s="113"/>
      <c r="AU1249" s="113"/>
      <c r="AV1249" s="113"/>
      <c r="AW1249" s="113"/>
      <c r="AX1249" s="113"/>
      <c r="AY1249" s="113"/>
      <c r="AZ1249" s="113"/>
      <c r="BA1249" s="113"/>
      <c r="BB1249" s="113"/>
      <c r="BC1249" s="113"/>
      <c r="BD1249" s="113"/>
      <c r="BE1249" s="113"/>
      <c r="BF1249" s="113"/>
      <c r="BG1249" s="113"/>
      <c r="BH1249" s="113"/>
      <c r="BI1249" s="113"/>
      <c r="BJ1249" s="113"/>
      <c r="BK1249" s="113"/>
      <c r="BL1249" s="113"/>
      <c r="BM1249" s="113"/>
      <c r="BN1249" s="113"/>
      <c r="BO1249" s="113"/>
      <c r="BP1249" s="113"/>
      <c r="BQ1249" s="113"/>
      <c r="BR1249" s="113"/>
      <c r="BS1249" s="113"/>
      <c r="BT1249" s="113"/>
      <c r="BU1249" s="113"/>
      <c r="BV1249" s="113"/>
      <c r="BW1249" s="113"/>
      <c r="BX1249" s="113"/>
      <c r="BY1249" s="113"/>
      <c r="BZ1249" s="113"/>
      <c r="CA1249" s="113"/>
      <c r="CB1249" s="113"/>
      <c r="CC1249" s="113"/>
      <c r="CD1249" s="113"/>
      <c r="CE1249" s="113"/>
      <c r="CF1249" s="113"/>
      <c r="CG1249" s="113"/>
      <c r="CH1249" s="113"/>
      <c r="CI1249" s="113"/>
      <c r="CJ1249" s="113"/>
      <c r="CK1249" s="113"/>
      <c r="CL1249" s="113"/>
      <c r="CM1249" s="113"/>
      <c r="CN1249" s="113"/>
      <c r="CO1249" s="113"/>
      <c r="CP1249" s="113"/>
      <c r="CQ1249" s="113"/>
      <c r="CR1249" s="113"/>
      <c r="CS1249" s="113"/>
      <c r="CT1249" s="113"/>
      <c r="CU1249" s="113"/>
      <c r="CV1249" s="113"/>
      <c r="CW1249" s="113"/>
      <c r="CX1249" s="113"/>
      <c r="CY1249" s="113"/>
      <c r="CZ1249" s="113"/>
      <c r="DA1249" s="113"/>
      <c r="DB1249" s="113"/>
      <c r="DC1249" s="113"/>
      <c r="DD1249" s="113"/>
      <c r="DE1249" s="113"/>
      <c r="DF1249" s="113"/>
      <c r="DG1249" s="113"/>
      <c r="DH1249" s="113"/>
      <c r="DI1249" s="113"/>
      <c r="DJ1249" s="113"/>
      <c r="DK1249" s="113"/>
      <c r="DL1249" s="113"/>
      <c r="DM1249" s="113"/>
      <c r="DN1249" s="113"/>
      <c r="DO1249" s="113"/>
      <c r="DP1249" s="113"/>
      <c r="DQ1249" s="113"/>
      <c r="DR1249" s="113"/>
      <c r="DS1249" s="113"/>
      <c r="DT1249" s="113"/>
      <c r="DU1249" s="113"/>
      <c r="DV1249" s="113"/>
      <c r="DW1249" s="113"/>
      <c r="DX1249" s="113"/>
      <c r="DY1249" s="113"/>
      <c r="DZ1249" s="113"/>
      <c r="EA1249" s="113"/>
      <c r="EB1249" s="113"/>
      <c r="EC1249" s="113"/>
      <c r="ED1249" s="113"/>
      <c r="EE1249" s="113"/>
      <c r="EF1249" s="113"/>
      <c r="EG1249" s="113"/>
      <c r="EH1249" s="113"/>
      <c r="EI1249" s="113"/>
      <c r="EJ1249" s="113"/>
      <c r="EK1249" s="113"/>
      <c r="EL1249" s="113"/>
      <c r="EM1249" s="113"/>
      <c r="EN1249" s="113"/>
      <c r="EO1249" s="113"/>
      <c r="EP1249" s="113"/>
      <c r="EQ1249" s="113"/>
      <c r="ER1249" s="113"/>
    </row>
    <row r="1250" spans="1:148">
      <c r="A1250" s="113"/>
      <c r="B1250" s="113"/>
      <c r="S1250" s="113"/>
      <c r="T1250" s="113"/>
      <c r="U1250" s="113"/>
      <c r="V1250" s="113"/>
      <c r="W1250" s="113"/>
      <c r="X1250" s="113"/>
      <c r="Y1250" s="113"/>
      <c r="Z1250" s="113"/>
      <c r="AA1250" s="113"/>
      <c r="AB1250" s="113"/>
      <c r="AC1250" s="113"/>
      <c r="AD1250" s="113"/>
      <c r="AE1250" s="113"/>
      <c r="AF1250" s="113"/>
      <c r="AG1250" s="113"/>
      <c r="AH1250" s="113"/>
      <c r="AI1250" s="113"/>
      <c r="AJ1250" s="113"/>
      <c r="AK1250" s="113"/>
      <c r="AL1250" s="113"/>
      <c r="AM1250" s="113"/>
      <c r="AN1250" s="113"/>
      <c r="AO1250" s="113"/>
      <c r="AP1250" s="113"/>
      <c r="AQ1250" s="113"/>
      <c r="AR1250" s="113"/>
      <c r="AS1250" s="113"/>
      <c r="AT1250" s="113"/>
      <c r="AU1250" s="113"/>
      <c r="AV1250" s="113"/>
      <c r="AW1250" s="113"/>
      <c r="AX1250" s="113"/>
      <c r="AY1250" s="113"/>
      <c r="AZ1250" s="113"/>
      <c r="BA1250" s="113"/>
      <c r="BB1250" s="113"/>
      <c r="BC1250" s="113"/>
      <c r="BD1250" s="113"/>
      <c r="BE1250" s="113"/>
      <c r="BF1250" s="113"/>
      <c r="BG1250" s="113"/>
      <c r="BH1250" s="113"/>
      <c r="BI1250" s="113"/>
      <c r="BJ1250" s="113"/>
      <c r="BK1250" s="113"/>
      <c r="BL1250" s="113"/>
      <c r="BM1250" s="113"/>
      <c r="BN1250" s="113"/>
      <c r="BO1250" s="113"/>
      <c r="BP1250" s="113"/>
      <c r="BQ1250" s="113"/>
      <c r="BR1250" s="113"/>
      <c r="BS1250" s="113"/>
      <c r="BT1250" s="113"/>
      <c r="BU1250" s="113"/>
      <c r="BV1250" s="113"/>
      <c r="BW1250" s="113"/>
      <c r="BX1250" s="113"/>
      <c r="BY1250" s="113"/>
      <c r="BZ1250" s="113"/>
      <c r="CA1250" s="113"/>
      <c r="CB1250" s="113"/>
      <c r="CC1250" s="113"/>
      <c r="CD1250" s="113"/>
      <c r="CE1250" s="113"/>
      <c r="CF1250" s="113"/>
      <c r="CG1250" s="113"/>
      <c r="CH1250" s="113"/>
      <c r="CI1250" s="113"/>
      <c r="CJ1250" s="113"/>
      <c r="CK1250" s="113"/>
      <c r="CL1250" s="113"/>
      <c r="CM1250" s="113"/>
      <c r="CN1250" s="113"/>
      <c r="CO1250" s="113"/>
      <c r="CP1250" s="113"/>
      <c r="CQ1250" s="113"/>
      <c r="CR1250" s="113"/>
      <c r="CS1250" s="113"/>
      <c r="CT1250" s="113"/>
      <c r="CU1250" s="113"/>
      <c r="CV1250" s="113"/>
      <c r="CW1250" s="113"/>
      <c r="CX1250" s="113"/>
      <c r="CY1250" s="113"/>
      <c r="CZ1250" s="113"/>
      <c r="DA1250" s="113"/>
      <c r="DB1250" s="113"/>
      <c r="DC1250" s="113"/>
      <c r="DD1250" s="113"/>
      <c r="DE1250" s="113"/>
      <c r="DF1250" s="113"/>
      <c r="DG1250" s="113"/>
      <c r="DH1250" s="113"/>
      <c r="DI1250" s="113"/>
      <c r="DJ1250" s="113"/>
      <c r="DK1250" s="113"/>
      <c r="DL1250" s="113"/>
      <c r="DM1250" s="113"/>
      <c r="DN1250" s="113"/>
      <c r="DO1250" s="113"/>
      <c r="DP1250" s="113"/>
      <c r="DQ1250" s="113"/>
      <c r="DR1250" s="113"/>
      <c r="DS1250" s="113"/>
      <c r="DT1250" s="113"/>
      <c r="DU1250" s="113"/>
      <c r="DV1250" s="113"/>
      <c r="DW1250" s="113"/>
      <c r="DX1250" s="113"/>
      <c r="DY1250" s="113"/>
      <c r="DZ1250" s="113"/>
      <c r="EA1250" s="113"/>
      <c r="EB1250" s="113"/>
      <c r="EC1250" s="113"/>
      <c r="ED1250" s="113"/>
      <c r="EE1250" s="113"/>
      <c r="EF1250" s="113"/>
      <c r="EG1250" s="113"/>
      <c r="EH1250" s="113"/>
      <c r="EI1250" s="113"/>
      <c r="EJ1250" s="113"/>
      <c r="EK1250" s="113"/>
      <c r="EL1250" s="113"/>
      <c r="EM1250" s="113"/>
      <c r="EN1250" s="113"/>
      <c r="EO1250" s="113"/>
      <c r="EP1250" s="113"/>
      <c r="EQ1250" s="113"/>
      <c r="ER1250" s="113"/>
    </row>
    <row r="1251" spans="1:148">
      <c r="A1251" s="113"/>
      <c r="B1251" s="113"/>
      <c r="S1251" s="113"/>
      <c r="T1251" s="113"/>
      <c r="U1251" s="113"/>
      <c r="V1251" s="113"/>
      <c r="W1251" s="113"/>
      <c r="X1251" s="113"/>
      <c r="Y1251" s="113"/>
      <c r="Z1251" s="113"/>
      <c r="AA1251" s="113"/>
      <c r="AB1251" s="113"/>
      <c r="AC1251" s="113"/>
      <c r="AD1251" s="113"/>
      <c r="AE1251" s="113"/>
      <c r="AF1251" s="113"/>
      <c r="AG1251" s="113"/>
      <c r="AH1251" s="113"/>
      <c r="AI1251" s="113"/>
      <c r="AJ1251" s="113"/>
      <c r="AK1251" s="113"/>
      <c r="AL1251" s="113"/>
      <c r="AM1251" s="113"/>
      <c r="AN1251" s="113"/>
      <c r="AO1251" s="113"/>
      <c r="AP1251" s="113"/>
      <c r="AQ1251" s="113"/>
      <c r="AR1251" s="113"/>
      <c r="AS1251" s="113"/>
      <c r="AT1251" s="113"/>
      <c r="AU1251" s="113"/>
      <c r="AV1251" s="113"/>
      <c r="AW1251" s="113"/>
      <c r="AX1251" s="113"/>
      <c r="AY1251" s="113"/>
      <c r="AZ1251" s="113"/>
      <c r="BA1251" s="113"/>
      <c r="BB1251" s="113"/>
      <c r="BC1251" s="113"/>
      <c r="BD1251" s="113"/>
      <c r="BE1251" s="113"/>
      <c r="BF1251" s="113"/>
      <c r="BG1251" s="113"/>
      <c r="BH1251" s="113"/>
      <c r="BI1251" s="113"/>
      <c r="BJ1251" s="113"/>
      <c r="BK1251" s="113"/>
      <c r="BL1251" s="113"/>
      <c r="BM1251" s="113"/>
      <c r="BN1251" s="113"/>
      <c r="BO1251" s="113"/>
      <c r="BP1251" s="113"/>
      <c r="BQ1251" s="113"/>
      <c r="BR1251" s="113"/>
      <c r="BS1251" s="113"/>
      <c r="BT1251" s="113"/>
      <c r="BU1251" s="113"/>
      <c r="BV1251" s="113"/>
      <c r="BW1251" s="113"/>
      <c r="BX1251" s="113"/>
      <c r="BY1251" s="113"/>
      <c r="BZ1251" s="113"/>
      <c r="CA1251" s="113"/>
      <c r="CB1251" s="113"/>
      <c r="CC1251" s="113"/>
      <c r="CD1251" s="113"/>
      <c r="CE1251" s="113"/>
      <c r="CF1251" s="113"/>
      <c r="CG1251" s="113"/>
      <c r="CH1251" s="113"/>
      <c r="CI1251" s="113"/>
      <c r="CJ1251" s="113"/>
      <c r="CK1251" s="113"/>
      <c r="CL1251" s="113"/>
      <c r="CM1251" s="113"/>
      <c r="CN1251" s="113"/>
      <c r="CO1251" s="113"/>
      <c r="CP1251" s="113"/>
      <c r="CQ1251" s="113"/>
      <c r="CR1251" s="113"/>
      <c r="CS1251" s="113"/>
      <c r="CT1251" s="113"/>
      <c r="CU1251" s="113"/>
      <c r="CV1251" s="113"/>
      <c r="CW1251" s="113"/>
      <c r="CX1251" s="113"/>
      <c r="CY1251" s="113"/>
      <c r="CZ1251" s="113"/>
      <c r="DA1251" s="113"/>
      <c r="DB1251" s="113"/>
      <c r="DC1251" s="113"/>
      <c r="DD1251" s="113"/>
      <c r="DE1251" s="113"/>
      <c r="DF1251" s="113"/>
      <c r="DG1251" s="113"/>
      <c r="DH1251" s="113"/>
      <c r="DI1251" s="113"/>
      <c r="DJ1251" s="113"/>
      <c r="DK1251" s="113"/>
      <c r="DL1251" s="113"/>
      <c r="DM1251" s="113"/>
      <c r="DN1251" s="113"/>
      <c r="DO1251" s="113"/>
      <c r="DP1251" s="113"/>
      <c r="DQ1251" s="113"/>
      <c r="DR1251" s="113"/>
      <c r="DS1251" s="113"/>
      <c r="DT1251" s="113"/>
      <c r="DU1251" s="113"/>
      <c r="DV1251" s="113"/>
      <c r="DW1251" s="113"/>
      <c r="DX1251" s="113"/>
      <c r="DY1251" s="113"/>
      <c r="DZ1251" s="113"/>
      <c r="EA1251" s="113"/>
      <c r="EB1251" s="113"/>
      <c r="EC1251" s="113"/>
      <c r="ED1251" s="113"/>
      <c r="EE1251" s="113"/>
      <c r="EF1251" s="113"/>
      <c r="EG1251" s="113"/>
      <c r="EH1251" s="113"/>
      <c r="EI1251" s="113"/>
      <c r="EJ1251" s="113"/>
      <c r="EK1251" s="113"/>
      <c r="EL1251" s="113"/>
      <c r="EM1251" s="113"/>
      <c r="EN1251" s="113"/>
      <c r="EO1251" s="113"/>
      <c r="EP1251" s="113"/>
      <c r="EQ1251" s="113"/>
      <c r="ER1251" s="113"/>
    </row>
    <row r="1252" spans="1:148">
      <c r="A1252" s="113"/>
      <c r="B1252" s="113"/>
      <c r="S1252" s="113"/>
      <c r="T1252" s="113"/>
      <c r="U1252" s="113"/>
      <c r="V1252" s="113"/>
      <c r="W1252" s="113"/>
      <c r="X1252" s="113"/>
      <c r="Y1252" s="113"/>
      <c r="Z1252" s="113"/>
      <c r="AA1252" s="113"/>
      <c r="AB1252" s="113"/>
      <c r="AC1252" s="113"/>
      <c r="AD1252" s="113"/>
      <c r="AE1252" s="113"/>
      <c r="AF1252" s="113"/>
      <c r="AG1252" s="113"/>
      <c r="AH1252" s="113"/>
      <c r="AI1252" s="113"/>
      <c r="AJ1252" s="113"/>
      <c r="AK1252" s="113"/>
      <c r="AL1252" s="113"/>
      <c r="AM1252" s="113"/>
      <c r="AN1252" s="113"/>
      <c r="AO1252" s="113"/>
      <c r="AP1252" s="113"/>
      <c r="AQ1252" s="113"/>
      <c r="AR1252" s="113"/>
      <c r="AS1252" s="113"/>
      <c r="AT1252" s="113"/>
      <c r="AU1252" s="113"/>
      <c r="AV1252" s="113"/>
      <c r="AW1252" s="113"/>
      <c r="AX1252" s="113"/>
      <c r="AY1252" s="113"/>
      <c r="AZ1252" s="113"/>
      <c r="BA1252" s="113"/>
      <c r="BB1252" s="113"/>
      <c r="BC1252" s="113"/>
      <c r="BD1252" s="113"/>
      <c r="BE1252" s="113"/>
      <c r="BF1252" s="113"/>
      <c r="BG1252" s="113"/>
      <c r="BH1252" s="113"/>
      <c r="BI1252" s="113"/>
      <c r="BJ1252" s="113"/>
      <c r="BK1252" s="113"/>
      <c r="BL1252" s="113"/>
      <c r="BM1252" s="113"/>
      <c r="BN1252" s="113"/>
      <c r="BO1252" s="113"/>
      <c r="BP1252" s="113"/>
      <c r="BQ1252" s="113"/>
      <c r="BR1252" s="113"/>
      <c r="BS1252" s="113"/>
      <c r="BT1252" s="113"/>
      <c r="BU1252" s="113"/>
      <c r="BV1252" s="113"/>
      <c r="BW1252" s="113"/>
      <c r="BX1252" s="113"/>
      <c r="BY1252" s="113"/>
      <c r="BZ1252" s="113"/>
      <c r="CA1252" s="113"/>
      <c r="CB1252" s="113"/>
      <c r="CC1252" s="113"/>
      <c r="CD1252" s="113"/>
      <c r="CE1252" s="113"/>
      <c r="CF1252" s="113"/>
      <c r="CG1252" s="113"/>
      <c r="CH1252" s="113"/>
      <c r="CI1252" s="113"/>
      <c r="CJ1252" s="113"/>
      <c r="CK1252" s="113"/>
      <c r="CL1252" s="113"/>
      <c r="CM1252" s="113"/>
      <c r="CN1252" s="113"/>
      <c r="CO1252" s="113"/>
      <c r="CP1252" s="113"/>
      <c r="CQ1252" s="113"/>
      <c r="CR1252" s="113"/>
      <c r="CS1252" s="113"/>
      <c r="CT1252" s="113"/>
      <c r="CU1252" s="113"/>
      <c r="CV1252" s="113"/>
      <c r="CW1252" s="113"/>
      <c r="CX1252" s="113"/>
      <c r="CY1252" s="113"/>
      <c r="CZ1252" s="113"/>
      <c r="DA1252" s="113"/>
      <c r="DB1252" s="113"/>
      <c r="DC1252" s="113"/>
      <c r="DD1252" s="113"/>
      <c r="DE1252" s="113"/>
      <c r="DF1252" s="113"/>
      <c r="DG1252" s="113"/>
      <c r="DH1252" s="113"/>
      <c r="DI1252" s="113"/>
      <c r="DJ1252" s="113"/>
      <c r="DK1252" s="113"/>
      <c r="DL1252" s="113"/>
      <c r="DM1252" s="113"/>
      <c r="DN1252" s="113"/>
      <c r="DO1252" s="113"/>
      <c r="DP1252" s="113"/>
      <c r="DQ1252" s="113"/>
      <c r="DR1252" s="113"/>
      <c r="DS1252" s="113"/>
      <c r="DT1252" s="113"/>
      <c r="DU1252" s="113"/>
      <c r="DV1252" s="113"/>
      <c r="DW1252" s="113"/>
      <c r="DX1252" s="113"/>
      <c r="DY1252" s="113"/>
      <c r="DZ1252" s="113"/>
      <c r="EA1252" s="113"/>
      <c r="EB1252" s="113"/>
      <c r="EC1252" s="113"/>
      <c r="ED1252" s="113"/>
      <c r="EE1252" s="113"/>
      <c r="EF1252" s="113"/>
      <c r="EG1252" s="113"/>
      <c r="EH1252" s="113"/>
      <c r="EI1252" s="113"/>
      <c r="EJ1252" s="113"/>
      <c r="EK1252" s="113"/>
      <c r="EL1252" s="113"/>
      <c r="EM1252" s="113"/>
      <c r="EN1252" s="113"/>
      <c r="EO1252" s="113"/>
      <c r="EP1252" s="113"/>
      <c r="EQ1252" s="113"/>
      <c r="ER1252" s="113"/>
    </row>
    <row r="1253" spans="1:148">
      <c r="A1253" s="113"/>
      <c r="B1253" s="113"/>
      <c r="S1253" s="113"/>
      <c r="T1253" s="113"/>
      <c r="U1253" s="113"/>
      <c r="V1253" s="113"/>
      <c r="W1253" s="113"/>
      <c r="X1253" s="113"/>
      <c r="Y1253" s="113"/>
      <c r="Z1253" s="113"/>
      <c r="AA1253" s="113"/>
      <c r="AB1253" s="113"/>
      <c r="AC1253" s="113"/>
      <c r="AD1253" s="113"/>
      <c r="AE1253" s="113"/>
      <c r="AF1253" s="113"/>
      <c r="AG1253" s="113"/>
      <c r="AH1253" s="113"/>
      <c r="AI1253" s="113"/>
      <c r="AJ1253" s="113"/>
      <c r="AK1253" s="113"/>
      <c r="AL1253" s="113"/>
      <c r="AM1253" s="113"/>
      <c r="AN1253" s="113"/>
      <c r="AO1253" s="113"/>
      <c r="AP1253" s="113"/>
      <c r="AQ1253" s="113"/>
      <c r="AR1253" s="113"/>
      <c r="AS1253" s="113"/>
      <c r="AT1253" s="113"/>
      <c r="AU1253" s="113"/>
      <c r="AV1253" s="113"/>
      <c r="AW1253" s="113"/>
      <c r="AX1253" s="113"/>
      <c r="AY1253" s="113"/>
      <c r="AZ1253" s="113"/>
      <c r="BA1253" s="113"/>
      <c r="BB1253" s="113"/>
      <c r="BC1253" s="113"/>
      <c r="BD1253" s="113"/>
      <c r="BE1253" s="113"/>
      <c r="BF1253" s="113"/>
      <c r="BG1253" s="113"/>
      <c r="BH1253" s="113"/>
      <c r="BI1253" s="113"/>
      <c r="BJ1253" s="113"/>
      <c r="BK1253" s="113"/>
      <c r="BL1253" s="113"/>
      <c r="BM1253" s="113"/>
      <c r="BN1253" s="113"/>
      <c r="BO1253" s="113"/>
      <c r="BP1253" s="113"/>
      <c r="BQ1253" s="113"/>
      <c r="BR1253" s="113"/>
      <c r="BS1253" s="113"/>
      <c r="BT1253" s="113"/>
      <c r="BU1253" s="113"/>
      <c r="BV1253" s="113"/>
      <c r="BW1253" s="113"/>
      <c r="BX1253" s="113"/>
      <c r="BY1253" s="113"/>
      <c r="BZ1253" s="113"/>
      <c r="CA1253" s="113"/>
      <c r="CB1253" s="113"/>
      <c r="CC1253" s="113"/>
      <c r="CD1253" s="113"/>
      <c r="CE1253" s="113"/>
      <c r="CF1253" s="113"/>
      <c r="CG1253" s="113"/>
      <c r="CH1253" s="113"/>
      <c r="CI1253" s="113"/>
      <c r="CJ1253" s="113"/>
      <c r="CK1253" s="113"/>
      <c r="CL1253" s="113"/>
      <c r="CM1253" s="113"/>
      <c r="CN1253" s="113"/>
      <c r="CO1253" s="113"/>
      <c r="CP1253" s="113"/>
      <c r="CQ1253" s="113"/>
      <c r="CR1253" s="113"/>
      <c r="CS1253" s="113"/>
      <c r="CT1253" s="113"/>
      <c r="CU1253" s="113"/>
      <c r="CV1253" s="113"/>
      <c r="CW1253" s="113"/>
      <c r="CX1253" s="113"/>
      <c r="CY1253" s="113"/>
      <c r="CZ1253" s="113"/>
      <c r="DA1253" s="113"/>
      <c r="DB1253" s="113"/>
      <c r="DC1253" s="113"/>
      <c r="DD1253" s="113"/>
      <c r="DE1253" s="113"/>
      <c r="DF1253" s="113"/>
      <c r="DG1253" s="113"/>
      <c r="DH1253" s="113"/>
      <c r="DI1253" s="113"/>
      <c r="DJ1253" s="113"/>
      <c r="DK1253" s="113"/>
      <c r="DL1253" s="113"/>
      <c r="DM1253" s="113"/>
      <c r="DN1253" s="113"/>
      <c r="DO1253" s="113"/>
      <c r="DP1253" s="113"/>
      <c r="DQ1253" s="113"/>
      <c r="DR1253" s="113"/>
      <c r="DS1253" s="113"/>
      <c r="DT1253" s="113"/>
      <c r="DU1253" s="113"/>
      <c r="DV1253" s="113"/>
      <c r="DW1253" s="113"/>
      <c r="DX1253" s="113"/>
      <c r="DY1253" s="113"/>
      <c r="DZ1253" s="113"/>
      <c r="EA1253" s="113"/>
      <c r="EB1253" s="113"/>
      <c r="EC1253" s="113"/>
      <c r="ED1253" s="113"/>
      <c r="EE1253" s="113"/>
      <c r="EF1253" s="113"/>
      <c r="EG1253" s="113"/>
      <c r="EH1253" s="113"/>
      <c r="EI1253" s="113"/>
      <c r="EJ1253" s="113"/>
      <c r="EK1253" s="113"/>
      <c r="EL1253" s="113"/>
      <c r="EM1253" s="113"/>
      <c r="EN1253" s="113"/>
      <c r="EO1253" s="113"/>
      <c r="EP1253" s="113"/>
      <c r="EQ1253" s="113"/>
      <c r="ER1253" s="113"/>
    </row>
    <row r="1254" spans="1:148">
      <c r="A1254" s="113"/>
      <c r="B1254" s="113"/>
      <c r="S1254" s="113"/>
      <c r="T1254" s="113"/>
      <c r="U1254" s="113"/>
      <c r="V1254" s="113"/>
      <c r="W1254" s="113"/>
      <c r="X1254" s="113"/>
      <c r="Y1254" s="113"/>
      <c r="Z1254" s="113"/>
      <c r="AA1254" s="113"/>
      <c r="AB1254" s="113"/>
      <c r="AC1254" s="113"/>
      <c r="AD1254" s="113"/>
      <c r="AE1254" s="113"/>
      <c r="AF1254" s="113"/>
      <c r="AG1254" s="113"/>
      <c r="AH1254" s="113"/>
      <c r="AI1254" s="113"/>
      <c r="AJ1254" s="113"/>
      <c r="AK1254" s="113"/>
      <c r="AL1254" s="113"/>
      <c r="AM1254" s="113"/>
      <c r="AN1254" s="113"/>
      <c r="AO1254" s="113"/>
      <c r="AP1254" s="113"/>
      <c r="AQ1254" s="113"/>
      <c r="AR1254" s="113"/>
      <c r="AS1254" s="113"/>
      <c r="AT1254" s="113"/>
      <c r="AU1254" s="113"/>
      <c r="AV1254" s="113"/>
      <c r="AW1254" s="113"/>
      <c r="AX1254" s="113"/>
      <c r="AY1254" s="113"/>
      <c r="AZ1254" s="113"/>
      <c r="BA1254" s="113"/>
      <c r="BB1254" s="113"/>
      <c r="BC1254" s="113"/>
      <c r="BD1254" s="113"/>
      <c r="BE1254" s="113"/>
      <c r="BF1254" s="113"/>
      <c r="BG1254" s="113"/>
      <c r="BH1254" s="113"/>
      <c r="BI1254" s="113"/>
      <c r="BJ1254" s="113"/>
      <c r="BK1254" s="113"/>
      <c r="BL1254" s="113"/>
      <c r="BM1254" s="113"/>
      <c r="BN1254" s="113"/>
      <c r="BO1254" s="113"/>
      <c r="BP1254" s="113"/>
      <c r="BQ1254" s="113"/>
      <c r="BR1254" s="113"/>
      <c r="BS1254" s="113"/>
      <c r="BT1254" s="113"/>
      <c r="BU1254" s="113"/>
      <c r="BV1254" s="113"/>
      <c r="BW1254" s="113"/>
      <c r="BX1254" s="113"/>
      <c r="BY1254" s="113"/>
      <c r="BZ1254" s="113"/>
      <c r="CA1254" s="113"/>
      <c r="CB1254" s="113"/>
      <c r="CC1254" s="113"/>
      <c r="CD1254" s="113"/>
      <c r="CE1254" s="113"/>
      <c r="CF1254" s="113"/>
      <c r="CG1254" s="113"/>
      <c r="CH1254" s="113"/>
      <c r="CI1254" s="113"/>
      <c r="CJ1254" s="113"/>
      <c r="CK1254" s="113"/>
      <c r="CL1254" s="113"/>
      <c r="CM1254" s="113"/>
      <c r="CN1254" s="113"/>
      <c r="CO1254" s="113"/>
      <c r="CP1254" s="113"/>
      <c r="CQ1254" s="113"/>
      <c r="CR1254" s="113"/>
      <c r="CS1254" s="113"/>
      <c r="CT1254" s="113"/>
      <c r="CU1254" s="113"/>
      <c r="CV1254" s="113"/>
      <c r="CW1254" s="113"/>
      <c r="CX1254" s="113"/>
      <c r="CY1254" s="113"/>
      <c r="CZ1254" s="113"/>
      <c r="DA1254" s="113"/>
      <c r="DB1254" s="113"/>
      <c r="DC1254" s="113"/>
      <c r="DD1254" s="113"/>
      <c r="DE1254" s="113"/>
      <c r="DF1254" s="113"/>
      <c r="DG1254" s="113"/>
      <c r="DH1254" s="113"/>
      <c r="DI1254" s="113"/>
      <c r="DJ1254" s="113"/>
      <c r="DK1254" s="113"/>
      <c r="DL1254" s="113"/>
      <c r="DM1254" s="113"/>
      <c r="DN1254" s="113"/>
      <c r="DO1254" s="113"/>
      <c r="DP1254" s="113"/>
      <c r="DQ1254" s="113"/>
      <c r="DR1254" s="113"/>
      <c r="DS1254" s="113"/>
      <c r="DT1254" s="113"/>
      <c r="DU1254" s="113"/>
      <c r="DV1254" s="113"/>
      <c r="DW1254" s="113"/>
      <c r="DX1254" s="113"/>
      <c r="DY1254" s="113"/>
      <c r="DZ1254" s="113"/>
      <c r="EA1254" s="113"/>
      <c r="EB1254" s="113"/>
      <c r="EC1254" s="113"/>
      <c r="ED1254" s="113"/>
      <c r="EE1254" s="113"/>
      <c r="EF1254" s="113"/>
      <c r="EG1254" s="113"/>
      <c r="EH1254" s="113"/>
      <c r="EI1254" s="113"/>
      <c r="EJ1254" s="113"/>
      <c r="EK1254" s="113"/>
      <c r="EL1254" s="113"/>
      <c r="EM1254" s="113"/>
      <c r="EN1254" s="113"/>
      <c r="EO1254" s="113"/>
      <c r="EP1254" s="113"/>
      <c r="EQ1254" s="113"/>
      <c r="ER1254" s="113"/>
    </row>
    <row r="1255" spans="1:148">
      <c r="A1255" s="113"/>
      <c r="B1255" s="113"/>
      <c r="S1255" s="113"/>
      <c r="T1255" s="113"/>
      <c r="U1255" s="113"/>
      <c r="V1255" s="113"/>
      <c r="W1255" s="113"/>
      <c r="X1255" s="113"/>
      <c r="Y1255" s="113"/>
      <c r="Z1255" s="113"/>
      <c r="AA1255" s="113"/>
      <c r="AB1255" s="113"/>
      <c r="AC1255" s="113"/>
      <c r="AD1255" s="113"/>
      <c r="AE1255" s="113"/>
      <c r="AF1255" s="113"/>
      <c r="AG1255" s="113"/>
      <c r="AH1255" s="113"/>
      <c r="AI1255" s="113"/>
      <c r="AJ1255" s="113"/>
      <c r="AK1255" s="113"/>
      <c r="AL1255" s="113"/>
      <c r="AM1255" s="113"/>
      <c r="AN1255" s="113"/>
      <c r="AO1255" s="113"/>
      <c r="AP1255" s="113"/>
      <c r="AQ1255" s="113"/>
      <c r="AR1255" s="113"/>
      <c r="AS1255" s="113"/>
      <c r="AT1255" s="113"/>
      <c r="AU1255" s="113"/>
      <c r="AV1255" s="113"/>
      <c r="AW1255" s="113"/>
      <c r="AX1255" s="113"/>
      <c r="AY1255" s="113"/>
      <c r="AZ1255" s="113"/>
      <c r="BA1255" s="113"/>
      <c r="BB1255" s="113"/>
      <c r="BC1255" s="113"/>
      <c r="BD1255" s="113"/>
      <c r="BE1255" s="113"/>
      <c r="BF1255" s="113"/>
      <c r="BG1255" s="113"/>
      <c r="BH1255" s="113"/>
      <c r="BI1255" s="113"/>
      <c r="BJ1255" s="113"/>
      <c r="BK1255" s="113"/>
      <c r="BL1255" s="113"/>
      <c r="BM1255" s="113"/>
      <c r="BN1255" s="113"/>
      <c r="BO1255" s="113"/>
      <c r="BP1255" s="113"/>
      <c r="BQ1255" s="113"/>
      <c r="BR1255" s="113"/>
      <c r="BS1255" s="113"/>
      <c r="BT1255" s="113"/>
      <c r="BU1255" s="113"/>
      <c r="BV1255" s="113"/>
      <c r="BW1255" s="113"/>
      <c r="BX1255" s="113"/>
      <c r="BY1255" s="113"/>
      <c r="BZ1255" s="113"/>
      <c r="CA1255" s="113"/>
      <c r="CB1255" s="113"/>
      <c r="CC1255" s="113"/>
      <c r="CD1255" s="113"/>
      <c r="CE1255" s="113"/>
      <c r="CF1255" s="113"/>
      <c r="CG1255" s="113"/>
      <c r="CH1255" s="113"/>
      <c r="CI1255" s="113"/>
      <c r="CJ1255" s="113"/>
      <c r="CK1255" s="113"/>
      <c r="CL1255" s="113"/>
      <c r="CM1255" s="113"/>
      <c r="CN1255" s="113"/>
      <c r="CO1255" s="113"/>
      <c r="CP1255" s="113"/>
      <c r="CQ1255" s="113"/>
      <c r="CR1255" s="113"/>
      <c r="CS1255" s="113"/>
      <c r="CT1255" s="113"/>
      <c r="CU1255" s="113"/>
      <c r="CV1255" s="113"/>
      <c r="CW1255" s="113"/>
      <c r="CX1255" s="113"/>
      <c r="CY1255" s="113"/>
      <c r="CZ1255" s="113"/>
      <c r="DA1255" s="113"/>
      <c r="DB1255" s="113"/>
      <c r="DC1255" s="113"/>
      <c r="DD1255" s="113"/>
      <c r="DE1255" s="113"/>
      <c r="DF1255" s="113"/>
      <c r="DG1255" s="113"/>
      <c r="DH1255" s="113"/>
      <c r="DI1255" s="113"/>
      <c r="DJ1255" s="113"/>
      <c r="DK1255" s="113"/>
      <c r="DL1255" s="113"/>
      <c r="DM1255" s="113"/>
      <c r="DN1255" s="113"/>
      <c r="DO1255" s="113"/>
      <c r="DP1255" s="113"/>
      <c r="DQ1255" s="113"/>
      <c r="DR1255" s="113"/>
      <c r="DS1255" s="113"/>
      <c r="DT1255" s="113"/>
      <c r="DU1255" s="113"/>
      <c r="DV1255" s="113"/>
      <c r="DW1255" s="113"/>
      <c r="DX1255" s="113"/>
      <c r="DY1255" s="113"/>
      <c r="DZ1255" s="113"/>
      <c r="EA1255" s="113"/>
      <c r="EB1255" s="113"/>
      <c r="EC1255" s="113"/>
      <c r="ED1255" s="113"/>
      <c r="EE1255" s="113"/>
      <c r="EF1255" s="113"/>
      <c r="EG1255" s="113"/>
      <c r="EH1255" s="113"/>
      <c r="EI1255" s="113"/>
      <c r="EJ1255" s="113"/>
      <c r="EK1255" s="113"/>
      <c r="EL1255" s="113"/>
      <c r="EM1255" s="113"/>
      <c r="EN1255" s="113"/>
      <c r="EO1255" s="113"/>
      <c r="EP1255" s="113"/>
      <c r="EQ1255" s="113"/>
      <c r="ER1255" s="113"/>
    </row>
    <row r="1256" spans="1:148">
      <c r="A1256" s="113"/>
      <c r="B1256" s="113"/>
      <c r="S1256" s="113"/>
      <c r="T1256" s="113"/>
      <c r="U1256" s="113"/>
      <c r="V1256" s="113"/>
      <c r="W1256" s="113"/>
      <c r="X1256" s="113"/>
      <c r="Y1256" s="113"/>
      <c r="Z1256" s="113"/>
      <c r="AA1256" s="113"/>
      <c r="AB1256" s="113"/>
      <c r="AC1256" s="113"/>
      <c r="AD1256" s="113"/>
      <c r="AE1256" s="113"/>
      <c r="AF1256" s="113"/>
      <c r="AG1256" s="113"/>
      <c r="AH1256" s="113"/>
      <c r="AI1256" s="113"/>
      <c r="AJ1256" s="113"/>
      <c r="AK1256" s="113"/>
      <c r="AL1256" s="113"/>
      <c r="AM1256" s="113"/>
      <c r="AN1256" s="113"/>
      <c r="AO1256" s="113"/>
      <c r="AP1256" s="113"/>
      <c r="AQ1256" s="113"/>
      <c r="AR1256" s="113"/>
      <c r="AS1256" s="113"/>
      <c r="AT1256" s="113"/>
      <c r="AU1256" s="113"/>
      <c r="AV1256" s="113"/>
      <c r="AW1256" s="113"/>
      <c r="AX1256" s="113"/>
      <c r="AY1256" s="113"/>
      <c r="AZ1256" s="113"/>
      <c r="BA1256" s="113"/>
      <c r="BB1256" s="113"/>
      <c r="BC1256" s="113"/>
      <c r="BD1256" s="113"/>
      <c r="BE1256" s="113"/>
      <c r="BF1256" s="113"/>
      <c r="BG1256" s="113"/>
      <c r="BH1256" s="113"/>
      <c r="BI1256" s="113"/>
      <c r="BJ1256" s="113"/>
      <c r="BK1256" s="113"/>
      <c r="BL1256" s="113"/>
      <c r="BM1256" s="113"/>
      <c r="BN1256" s="113"/>
      <c r="BO1256" s="113"/>
      <c r="BP1256" s="113"/>
      <c r="BQ1256" s="113"/>
      <c r="BR1256" s="113"/>
      <c r="BS1256" s="113"/>
      <c r="BT1256" s="113"/>
      <c r="BU1256" s="113"/>
      <c r="BV1256" s="113"/>
      <c r="BW1256" s="113"/>
      <c r="BX1256" s="113"/>
      <c r="BY1256" s="113"/>
      <c r="BZ1256" s="113"/>
      <c r="CA1256" s="113"/>
      <c r="CB1256" s="113"/>
      <c r="CC1256" s="113"/>
      <c r="CD1256" s="113"/>
      <c r="CE1256" s="113"/>
      <c r="CF1256" s="113"/>
      <c r="CG1256" s="113"/>
      <c r="CH1256" s="113"/>
      <c r="CI1256" s="113"/>
      <c r="CJ1256" s="113"/>
      <c r="CK1256" s="113"/>
      <c r="CL1256" s="113"/>
      <c r="CM1256" s="113"/>
      <c r="CN1256" s="113"/>
      <c r="CO1256" s="113"/>
      <c r="CP1256" s="113"/>
      <c r="CQ1256" s="113"/>
      <c r="CR1256" s="113"/>
      <c r="CS1256" s="113"/>
      <c r="CT1256" s="113"/>
      <c r="CU1256" s="113"/>
      <c r="CV1256" s="113"/>
      <c r="CW1256" s="113"/>
      <c r="CX1256" s="113"/>
      <c r="CY1256" s="113"/>
      <c r="CZ1256" s="113"/>
      <c r="DA1256" s="113"/>
      <c r="DB1256" s="113"/>
      <c r="DC1256" s="113"/>
      <c r="DD1256" s="113"/>
      <c r="DE1256" s="113"/>
      <c r="DF1256" s="113"/>
      <c r="DG1256" s="113"/>
      <c r="DH1256" s="113"/>
      <c r="DI1256" s="113"/>
      <c r="DJ1256" s="113"/>
      <c r="DK1256" s="113"/>
      <c r="DL1256" s="113"/>
      <c r="DM1256" s="113"/>
      <c r="DN1256" s="113"/>
      <c r="DO1256" s="113"/>
      <c r="DP1256" s="113"/>
      <c r="DQ1256" s="113"/>
      <c r="DR1256" s="113"/>
      <c r="DS1256" s="113"/>
      <c r="DT1256" s="113"/>
      <c r="DU1256" s="113"/>
      <c r="DV1256" s="113"/>
      <c r="DW1256" s="113"/>
      <c r="DX1256" s="113"/>
      <c r="DY1256" s="113"/>
      <c r="DZ1256" s="113"/>
      <c r="EA1256" s="113"/>
      <c r="EB1256" s="113"/>
      <c r="EC1256" s="113"/>
      <c r="ED1256" s="113"/>
      <c r="EE1256" s="113"/>
      <c r="EF1256" s="113"/>
      <c r="EG1256" s="113"/>
      <c r="EH1256" s="113"/>
      <c r="EI1256" s="113"/>
      <c r="EJ1256" s="113"/>
      <c r="EK1256" s="113"/>
      <c r="EL1256" s="113"/>
      <c r="EM1256" s="113"/>
      <c r="EN1256" s="113"/>
      <c r="EO1256" s="113"/>
      <c r="EP1256" s="113"/>
      <c r="EQ1256" s="113"/>
      <c r="ER1256" s="113"/>
    </row>
    <row r="1257" spans="1:148">
      <c r="A1257" s="113"/>
      <c r="B1257" s="113"/>
      <c r="S1257" s="113"/>
      <c r="T1257" s="113"/>
      <c r="U1257" s="113"/>
      <c r="V1257" s="113"/>
      <c r="W1257" s="113"/>
      <c r="X1257" s="113"/>
      <c r="Y1257" s="113"/>
      <c r="Z1257" s="113"/>
      <c r="AA1257" s="113"/>
      <c r="AB1257" s="113"/>
      <c r="AC1257" s="113"/>
      <c r="AD1257" s="113"/>
      <c r="AE1257" s="113"/>
      <c r="AF1257" s="113"/>
      <c r="AG1257" s="113"/>
      <c r="AH1257" s="113"/>
      <c r="AI1257" s="113"/>
      <c r="AJ1257" s="113"/>
      <c r="AK1257" s="113"/>
      <c r="AL1257" s="113"/>
      <c r="AM1257" s="113"/>
      <c r="AN1257" s="113"/>
      <c r="AO1257" s="113"/>
      <c r="AP1257" s="113"/>
      <c r="AQ1257" s="113"/>
      <c r="AR1257" s="113"/>
      <c r="AS1257" s="113"/>
      <c r="AT1257" s="113"/>
      <c r="AU1257" s="113"/>
      <c r="AV1257" s="113"/>
      <c r="AW1257" s="113"/>
      <c r="AX1257" s="113"/>
      <c r="AY1257" s="113"/>
      <c r="AZ1257" s="113"/>
      <c r="BA1257" s="113"/>
      <c r="BB1257" s="113"/>
      <c r="BC1257" s="113"/>
      <c r="BD1257" s="113"/>
      <c r="BE1257" s="113"/>
      <c r="BF1257" s="113"/>
      <c r="BG1257" s="113"/>
      <c r="BH1257" s="113"/>
      <c r="BI1257" s="113"/>
      <c r="BJ1257" s="113"/>
      <c r="BK1257" s="113"/>
      <c r="BL1257" s="113"/>
      <c r="BM1257" s="113"/>
      <c r="BN1257" s="113"/>
      <c r="BO1257" s="113"/>
      <c r="BP1257" s="113"/>
      <c r="BQ1257" s="113"/>
      <c r="BR1257" s="113"/>
      <c r="BS1257" s="113"/>
      <c r="BT1257" s="113"/>
      <c r="BU1257" s="113"/>
      <c r="BV1257" s="113"/>
      <c r="BW1257" s="113"/>
      <c r="BX1257" s="113"/>
      <c r="BY1257" s="113"/>
      <c r="BZ1257" s="113"/>
      <c r="CA1257" s="113"/>
      <c r="CB1257" s="113"/>
      <c r="CC1257" s="113"/>
      <c r="CD1257" s="113"/>
      <c r="CE1257" s="113"/>
      <c r="CF1257" s="113"/>
      <c r="CG1257" s="113"/>
      <c r="CH1257" s="113"/>
      <c r="CI1257" s="113"/>
      <c r="CJ1257" s="113"/>
      <c r="CK1257" s="113"/>
      <c r="CL1257" s="113"/>
      <c r="CM1257" s="113"/>
      <c r="CN1257" s="113"/>
      <c r="CO1257" s="113"/>
      <c r="CP1257" s="113"/>
      <c r="CQ1257" s="113"/>
      <c r="CR1257" s="113"/>
      <c r="CS1257" s="113"/>
      <c r="CT1257" s="113"/>
      <c r="CU1257" s="113"/>
      <c r="CV1257" s="113"/>
      <c r="CW1257" s="113"/>
      <c r="CX1257" s="113"/>
      <c r="CY1257" s="113"/>
      <c r="CZ1257" s="113"/>
      <c r="DA1257" s="113"/>
      <c r="DB1257" s="113"/>
      <c r="DC1257" s="113"/>
      <c r="DD1257" s="113"/>
      <c r="DE1257" s="113"/>
      <c r="DF1257" s="113"/>
      <c r="DG1257" s="113"/>
      <c r="DH1257" s="113"/>
      <c r="DI1257" s="113"/>
      <c r="DJ1257" s="113"/>
      <c r="DK1257" s="113"/>
      <c r="DL1257" s="113"/>
      <c r="DM1257" s="113"/>
      <c r="DN1257" s="113"/>
      <c r="DO1257" s="113"/>
      <c r="DP1257" s="113"/>
      <c r="DQ1257" s="113"/>
      <c r="DR1257" s="113"/>
      <c r="DS1257" s="113"/>
      <c r="DT1257" s="113"/>
      <c r="DU1257" s="113"/>
      <c r="DV1257" s="113"/>
      <c r="DW1257" s="113"/>
      <c r="DX1257" s="113"/>
      <c r="DY1257" s="113"/>
      <c r="DZ1257" s="113"/>
      <c r="EA1257" s="113"/>
      <c r="EB1257" s="113"/>
      <c r="EC1257" s="113"/>
      <c r="ED1257" s="113"/>
      <c r="EE1257" s="113"/>
      <c r="EF1257" s="113"/>
      <c r="EG1257" s="113"/>
      <c r="EH1257" s="113"/>
      <c r="EI1257" s="113"/>
      <c r="EJ1257" s="113"/>
      <c r="EK1257" s="113"/>
      <c r="EL1257" s="113"/>
      <c r="EM1257" s="113"/>
      <c r="EN1257" s="113"/>
      <c r="EO1257" s="113"/>
      <c r="EP1257" s="113"/>
      <c r="EQ1257" s="113"/>
      <c r="ER1257" s="113"/>
    </row>
    <row r="1258" spans="1:148">
      <c r="A1258" s="113"/>
      <c r="B1258" s="113"/>
      <c r="S1258" s="113"/>
      <c r="T1258" s="113"/>
      <c r="U1258" s="113"/>
      <c r="V1258" s="113"/>
      <c r="W1258" s="113"/>
      <c r="X1258" s="113"/>
      <c r="Y1258" s="113"/>
      <c r="Z1258" s="113"/>
      <c r="AA1258" s="113"/>
      <c r="AB1258" s="113"/>
      <c r="AC1258" s="113"/>
      <c r="AD1258" s="113"/>
      <c r="AE1258" s="113"/>
      <c r="AF1258" s="113"/>
      <c r="AG1258" s="113"/>
      <c r="AH1258" s="113"/>
      <c r="AI1258" s="113"/>
      <c r="AJ1258" s="113"/>
      <c r="AK1258" s="113"/>
      <c r="AL1258" s="113"/>
      <c r="AM1258" s="113"/>
      <c r="AN1258" s="113"/>
      <c r="AO1258" s="113"/>
      <c r="AP1258" s="113"/>
      <c r="AQ1258" s="113"/>
      <c r="AR1258" s="113"/>
      <c r="AS1258" s="113"/>
      <c r="AT1258" s="113"/>
      <c r="AU1258" s="113"/>
      <c r="AV1258" s="113"/>
      <c r="AW1258" s="113"/>
      <c r="AX1258" s="113"/>
      <c r="AY1258" s="113"/>
      <c r="AZ1258" s="113"/>
      <c r="BA1258" s="113"/>
      <c r="BB1258" s="113"/>
      <c r="BC1258" s="113"/>
      <c r="BD1258" s="113"/>
      <c r="BE1258" s="113"/>
      <c r="BF1258" s="113"/>
      <c r="BG1258" s="113"/>
      <c r="BH1258" s="113"/>
      <c r="BI1258" s="113"/>
      <c r="BJ1258" s="113"/>
      <c r="BK1258" s="113"/>
      <c r="BL1258" s="113"/>
      <c r="BM1258" s="113"/>
      <c r="BN1258" s="113"/>
      <c r="BO1258" s="113"/>
      <c r="BP1258" s="113"/>
      <c r="BQ1258" s="113"/>
      <c r="BR1258" s="113"/>
      <c r="BS1258" s="113"/>
      <c r="BT1258" s="113"/>
      <c r="BU1258" s="113"/>
      <c r="BV1258" s="113"/>
      <c r="BW1258" s="113"/>
      <c r="BX1258" s="113"/>
      <c r="BY1258" s="113"/>
      <c r="BZ1258" s="113"/>
      <c r="CA1258" s="113"/>
      <c r="CB1258" s="113"/>
      <c r="CC1258" s="113"/>
      <c r="CD1258" s="113"/>
      <c r="CE1258" s="113"/>
      <c r="CF1258" s="113"/>
      <c r="CG1258" s="113"/>
      <c r="CH1258" s="113"/>
      <c r="CI1258" s="113"/>
      <c r="CJ1258" s="113"/>
      <c r="CK1258" s="113"/>
      <c r="CL1258" s="113"/>
      <c r="CM1258" s="113"/>
      <c r="CN1258" s="113"/>
      <c r="CO1258" s="113"/>
      <c r="CP1258" s="113"/>
      <c r="CQ1258" s="113"/>
      <c r="CR1258" s="113"/>
      <c r="CS1258" s="113"/>
      <c r="CT1258" s="113"/>
      <c r="CU1258" s="113"/>
      <c r="CV1258" s="113"/>
      <c r="CW1258" s="113"/>
      <c r="CX1258" s="113"/>
      <c r="CY1258" s="113"/>
      <c r="CZ1258" s="113"/>
      <c r="DA1258" s="113"/>
      <c r="DB1258" s="113"/>
      <c r="DC1258" s="113"/>
      <c r="DD1258" s="113"/>
      <c r="DE1258" s="113"/>
      <c r="DF1258" s="113"/>
      <c r="DG1258" s="113"/>
      <c r="DH1258" s="113"/>
      <c r="DI1258" s="113"/>
      <c r="DJ1258" s="113"/>
      <c r="DK1258" s="113"/>
      <c r="DL1258" s="113"/>
      <c r="DM1258" s="113"/>
      <c r="DN1258" s="113"/>
      <c r="DO1258" s="113"/>
      <c r="DP1258" s="113"/>
      <c r="DQ1258" s="113"/>
      <c r="DR1258" s="113"/>
      <c r="DS1258" s="113"/>
      <c r="DT1258" s="113"/>
      <c r="DU1258" s="113"/>
      <c r="DV1258" s="113"/>
      <c r="DW1258" s="113"/>
      <c r="DX1258" s="113"/>
      <c r="DY1258" s="113"/>
      <c r="DZ1258" s="113"/>
      <c r="EA1258" s="113"/>
      <c r="EB1258" s="113"/>
      <c r="EC1258" s="113"/>
      <c r="ED1258" s="113"/>
      <c r="EE1258" s="113"/>
      <c r="EF1258" s="113"/>
      <c r="EG1258" s="113"/>
      <c r="EH1258" s="113"/>
      <c r="EI1258" s="113"/>
      <c r="EJ1258" s="113"/>
      <c r="EK1258" s="113"/>
      <c r="EL1258" s="113"/>
      <c r="EM1258" s="113"/>
      <c r="EN1258" s="113"/>
      <c r="EO1258" s="113"/>
      <c r="EP1258" s="113"/>
      <c r="EQ1258" s="113"/>
      <c r="ER1258" s="113"/>
    </row>
    <row r="1259" spans="1:148">
      <c r="A1259" s="113"/>
      <c r="B1259" s="113"/>
      <c r="S1259" s="113"/>
      <c r="T1259" s="113"/>
      <c r="U1259" s="113"/>
      <c r="V1259" s="113"/>
      <c r="W1259" s="113"/>
      <c r="X1259" s="113"/>
      <c r="Y1259" s="113"/>
      <c r="Z1259" s="113"/>
      <c r="AA1259" s="113"/>
      <c r="AB1259" s="113"/>
      <c r="AC1259" s="113"/>
      <c r="AD1259" s="113"/>
      <c r="AE1259" s="113"/>
      <c r="AF1259" s="113"/>
      <c r="AG1259" s="113"/>
      <c r="AH1259" s="113"/>
      <c r="AI1259" s="113"/>
      <c r="AJ1259" s="113"/>
      <c r="AK1259" s="113"/>
      <c r="AL1259" s="113"/>
      <c r="AM1259" s="113"/>
      <c r="AN1259" s="113"/>
      <c r="AO1259" s="113"/>
      <c r="AP1259" s="113"/>
      <c r="AQ1259" s="113"/>
      <c r="AR1259" s="113"/>
      <c r="AS1259" s="113"/>
      <c r="AT1259" s="113"/>
      <c r="AU1259" s="113"/>
      <c r="AV1259" s="113"/>
      <c r="AW1259" s="113"/>
      <c r="AX1259" s="113"/>
      <c r="AY1259" s="113"/>
      <c r="AZ1259" s="113"/>
      <c r="BA1259" s="113"/>
      <c r="BB1259" s="113"/>
      <c r="BC1259" s="113"/>
      <c r="BD1259" s="113"/>
      <c r="BE1259" s="113"/>
      <c r="BF1259" s="113"/>
      <c r="BG1259" s="113"/>
      <c r="BH1259" s="113"/>
      <c r="BI1259" s="113"/>
      <c r="BJ1259" s="113"/>
      <c r="BK1259" s="113"/>
      <c r="BL1259" s="113"/>
      <c r="BM1259" s="113"/>
      <c r="BN1259" s="113"/>
      <c r="BO1259" s="113"/>
      <c r="BP1259" s="113"/>
      <c r="BQ1259" s="113"/>
      <c r="BR1259" s="113"/>
      <c r="BS1259" s="113"/>
      <c r="BT1259" s="113"/>
      <c r="BU1259" s="113"/>
      <c r="BV1259" s="113"/>
      <c r="BW1259" s="113"/>
      <c r="BX1259" s="113"/>
      <c r="BY1259" s="113"/>
      <c r="BZ1259" s="113"/>
      <c r="CA1259" s="113"/>
      <c r="CB1259" s="113"/>
      <c r="CC1259" s="113"/>
      <c r="CD1259" s="113"/>
      <c r="CE1259" s="113"/>
      <c r="CF1259" s="113"/>
      <c r="CG1259" s="113"/>
      <c r="CH1259" s="113"/>
      <c r="CI1259" s="113"/>
      <c r="CJ1259" s="113"/>
      <c r="CK1259" s="113"/>
      <c r="CL1259" s="113"/>
      <c r="CM1259" s="113"/>
      <c r="CN1259" s="113"/>
      <c r="CO1259" s="113"/>
      <c r="CP1259" s="113"/>
      <c r="CQ1259" s="113"/>
      <c r="CR1259" s="113"/>
      <c r="CS1259" s="113"/>
      <c r="CT1259" s="113"/>
      <c r="CU1259" s="113"/>
      <c r="CV1259" s="113"/>
      <c r="CW1259" s="113"/>
      <c r="CX1259" s="113"/>
      <c r="CY1259" s="113"/>
      <c r="CZ1259" s="113"/>
      <c r="DA1259" s="113"/>
      <c r="DB1259" s="113"/>
      <c r="DC1259" s="113"/>
      <c r="DD1259" s="113"/>
      <c r="DE1259" s="113"/>
      <c r="DF1259" s="113"/>
      <c r="DG1259" s="113"/>
      <c r="DH1259" s="113"/>
      <c r="DI1259" s="113"/>
      <c r="DJ1259" s="113"/>
      <c r="DK1259" s="113"/>
      <c r="DL1259" s="113"/>
      <c r="DM1259" s="113"/>
      <c r="DN1259" s="113"/>
      <c r="DO1259" s="113"/>
      <c r="DP1259" s="113"/>
      <c r="DQ1259" s="113"/>
      <c r="DR1259" s="113"/>
      <c r="DS1259" s="113"/>
      <c r="DT1259" s="113"/>
      <c r="DU1259" s="113"/>
      <c r="DV1259" s="113"/>
      <c r="DW1259" s="113"/>
      <c r="DX1259" s="113"/>
      <c r="DY1259" s="113"/>
      <c r="DZ1259" s="113"/>
      <c r="EA1259" s="113"/>
      <c r="EB1259" s="113"/>
      <c r="EC1259" s="113"/>
      <c r="ED1259" s="113"/>
      <c r="EE1259" s="113"/>
      <c r="EF1259" s="113"/>
      <c r="EG1259" s="113"/>
      <c r="EH1259" s="113"/>
      <c r="EI1259" s="113"/>
      <c r="EJ1259" s="113"/>
      <c r="EK1259" s="113"/>
      <c r="EL1259" s="113"/>
      <c r="EM1259" s="113"/>
      <c r="EN1259" s="113"/>
      <c r="EO1259" s="113"/>
      <c r="EP1259" s="113"/>
      <c r="EQ1259" s="113"/>
      <c r="ER1259" s="113"/>
    </row>
    <row r="1260" spans="1:148">
      <c r="A1260" s="113"/>
      <c r="B1260" s="113"/>
      <c r="S1260" s="113"/>
      <c r="T1260" s="113"/>
      <c r="U1260" s="113"/>
      <c r="V1260" s="113"/>
      <c r="W1260" s="113"/>
      <c r="X1260" s="113"/>
      <c r="Y1260" s="113"/>
      <c r="Z1260" s="113"/>
      <c r="AA1260" s="113"/>
      <c r="AB1260" s="113"/>
      <c r="AC1260" s="113"/>
      <c r="AD1260" s="113"/>
      <c r="AE1260" s="113"/>
      <c r="AF1260" s="113"/>
      <c r="AG1260" s="113"/>
      <c r="AH1260" s="113"/>
      <c r="AI1260" s="113"/>
      <c r="AJ1260" s="113"/>
      <c r="AK1260" s="113"/>
      <c r="AL1260" s="113"/>
      <c r="AM1260" s="113"/>
      <c r="AN1260" s="113"/>
      <c r="AO1260" s="113"/>
      <c r="AP1260" s="113"/>
      <c r="AQ1260" s="113"/>
      <c r="AR1260" s="113"/>
      <c r="AS1260" s="113"/>
      <c r="AT1260" s="113"/>
      <c r="AU1260" s="113"/>
      <c r="AV1260" s="113"/>
      <c r="AW1260" s="113"/>
      <c r="AX1260" s="113"/>
      <c r="AY1260" s="113"/>
      <c r="AZ1260" s="113"/>
      <c r="BA1260" s="113"/>
      <c r="BB1260" s="113"/>
      <c r="BC1260" s="113"/>
      <c r="BD1260" s="113"/>
      <c r="BE1260" s="113"/>
      <c r="BF1260" s="113"/>
      <c r="BG1260" s="113"/>
      <c r="BH1260" s="113"/>
      <c r="BI1260" s="113"/>
      <c r="BJ1260" s="113"/>
      <c r="BK1260" s="113"/>
      <c r="BL1260" s="113"/>
      <c r="BM1260" s="113"/>
      <c r="BN1260" s="113"/>
      <c r="BO1260" s="113"/>
      <c r="BP1260" s="113"/>
      <c r="BQ1260" s="113"/>
      <c r="BR1260" s="113"/>
      <c r="BS1260" s="113"/>
      <c r="BT1260" s="113"/>
      <c r="BU1260" s="113"/>
      <c r="BV1260" s="113"/>
      <c r="BW1260" s="113"/>
      <c r="BX1260" s="113"/>
      <c r="BY1260" s="113"/>
      <c r="BZ1260" s="113"/>
      <c r="CA1260" s="113"/>
      <c r="CB1260" s="113"/>
      <c r="CC1260" s="113"/>
      <c r="CD1260" s="113"/>
      <c r="CE1260" s="113"/>
      <c r="CF1260" s="113"/>
      <c r="CG1260" s="113"/>
      <c r="CH1260" s="113"/>
      <c r="CI1260" s="113"/>
      <c r="CJ1260" s="113"/>
      <c r="CK1260" s="113"/>
      <c r="CL1260" s="113"/>
      <c r="CM1260" s="113"/>
      <c r="CN1260" s="113"/>
      <c r="CO1260" s="113"/>
      <c r="CP1260" s="113"/>
      <c r="CQ1260" s="113"/>
      <c r="CR1260" s="113"/>
      <c r="CS1260" s="113"/>
      <c r="CT1260" s="113"/>
      <c r="CU1260" s="113"/>
      <c r="CV1260" s="113"/>
      <c r="CW1260" s="113"/>
      <c r="CX1260" s="113"/>
      <c r="CY1260" s="113"/>
      <c r="CZ1260" s="113"/>
      <c r="DA1260" s="113"/>
      <c r="DB1260" s="113"/>
      <c r="DC1260" s="113"/>
      <c r="DD1260" s="113"/>
      <c r="DE1260" s="113"/>
      <c r="DF1260" s="113"/>
      <c r="DG1260" s="113"/>
      <c r="DH1260" s="113"/>
      <c r="DI1260" s="113"/>
      <c r="DJ1260" s="113"/>
      <c r="DK1260" s="113"/>
      <c r="DL1260" s="113"/>
      <c r="DM1260" s="113"/>
      <c r="DN1260" s="113"/>
      <c r="DO1260" s="113"/>
      <c r="DP1260" s="113"/>
      <c r="DQ1260" s="113"/>
      <c r="DR1260" s="113"/>
      <c r="DS1260" s="113"/>
      <c r="DT1260" s="113"/>
      <c r="DU1260" s="113"/>
      <c r="DV1260" s="113"/>
      <c r="DW1260" s="113"/>
      <c r="DX1260" s="113"/>
      <c r="DY1260" s="113"/>
      <c r="DZ1260" s="113"/>
      <c r="EA1260" s="113"/>
      <c r="EB1260" s="113"/>
      <c r="EC1260" s="113"/>
      <c r="ED1260" s="113"/>
      <c r="EE1260" s="113"/>
      <c r="EF1260" s="113"/>
      <c r="EG1260" s="113"/>
      <c r="EH1260" s="113"/>
      <c r="EI1260" s="113"/>
      <c r="EJ1260" s="113"/>
      <c r="EK1260" s="113"/>
      <c r="EL1260" s="113"/>
      <c r="EM1260" s="113"/>
      <c r="EN1260" s="113"/>
      <c r="EO1260" s="113"/>
      <c r="EP1260" s="113"/>
      <c r="EQ1260" s="113"/>
      <c r="ER1260" s="113"/>
    </row>
    <row r="1261" spans="1:148">
      <c r="A1261" s="113"/>
      <c r="B1261" s="113"/>
      <c r="S1261" s="113"/>
      <c r="T1261" s="113"/>
      <c r="U1261" s="113"/>
      <c r="V1261" s="113"/>
      <c r="W1261" s="113"/>
      <c r="X1261" s="113"/>
      <c r="Y1261" s="113"/>
      <c r="Z1261" s="113"/>
      <c r="AA1261" s="113"/>
      <c r="AB1261" s="113"/>
      <c r="AC1261" s="113"/>
      <c r="AD1261" s="113"/>
      <c r="AE1261" s="113"/>
      <c r="AF1261" s="113"/>
      <c r="AG1261" s="113"/>
      <c r="AH1261" s="113"/>
      <c r="AI1261" s="113"/>
      <c r="AJ1261" s="113"/>
      <c r="AK1261" s="113"/>
      <c r="AL1261" s="113"/>
      <c r="AM1261" s="113"/>
      <c r="AN1261" s="113"/>
      <c r="AO1261" s="113"/>
      <c r="AP1261" s="113"/>
      <c r="AQ1261" s="113"/>
      <c r="AR1261" s="113"/>
      <c r="AS1261" s="113"/>
      <c r="AT1261" s="113"/>
      <c r="AU1261" s="113"/>
      <c r="AV1261" s="113"/>
      <c r="AW1261" s="113"/>
      <c r="AX1261" s="113"/>
      <c r="AY1261" s="113"/>
      <c r="AZ1261" s="113"/>
      <c r="BA1261" s="113"/>
      <c r="BB1261" s="113"/>
      <c r="BC1261" s="113"/>
      <c r="BD1261" s="113"/>
      <c r="BE1261" s="113"/>
      <c r="BF1261" s="113"/>
      <c r="BG1261" s="113"/>
      <c r="BH1261" s="113"/>
      <c r="BI1261" s="113"/>
      <c r="BJ1261" s="113"/>
      <c r="BK1261" s="113"/>
      <c r="BL1261" s="113"/>
      <c r="BM1261" s="113"/>
      <c r="BN1261" s="113"/>
      <c r="BO1261" s="113"/>
      <c r="BP1261" s="113"/>
      <c r="BQ1261" s="113"/>
      <c r="BR1261" s="113"/>
      <c r="BS1261" s="113"/>
      <c r="BT1261" s="113"/>
      <c r="BU1261" s="113"/>
      <c r="BV1261" s="113"/>
      <c r="BW1261" s="113"/>
      <c r="BX1261" s="113"/>
      <c r="BY1261" s="113"/>
      <c r="BZ1261" s="113"/>
      <c r="CA1261" s="113"/>
      <c r="CB1261" s="113"/>
      <c r="CC1261" s="113"/>
      <c r="CD1261" s="113"/>
      <c r="CE1261" s="113"/>
      <c r="CF1261" s="113"/>
      <c r="CG1261" s="113"/>
      <c r="CH1261" s="113"/>
      <c r="CI1261" s="113"/>
      <c r="CJ1261" s="113"/>
      <c r="CK1261" s="113"/>
      <c r="CL1261" s="113"/>
      <c r="CM1261" s="113"/>
      <c r="CN1261" s="113"/>
      <c r="CO1261" s="113"/>
      <c r="CP1261" s="113"/>
      <c r="CQ1261" s="113"/>
      <c r="CR1261" s="113"/>
      <c r="CS1261" s="113"/>
      <c r="CT1261" s="113"/>
      <c r="CU1261" s="113"/>
      <c r="CV1261" s="113"/>
      <c r="CW1261" s="113"/>
      <c r="CX1261" s="113"/>
      <c r="CY1261" s="113"/>
      <c r="CZ1261" s="113"/>
      <c r="DA1261" s="113"/>
      <c r="DB1261" s="113"/>
      <c r="DC1261" s="113"/>
      <c r="DD1261" s="113"/>
      <c r="DE1261" s="113"/>
      <c r="DF1261" s="113"/>
      <c r="DG1261" s="113"/>
      <c r="DH1261" s="113"/>
      <c r="DI1261" s="113"/>
      <c r="DJ1261" s="113"/>
      <c r="DK1261" s="113"/>
      <c r="DL1261" s="113"/>
      <c r="DM1261" s="113"/>
      <c r="DN1261" s="113"/>
      <c r="DO1261" s="113"/>
      <c r="DP1261" s="113"/>
      <c r="DQ1261" s="113"/>
      <c r="DR1261" s="113"/>
      <c r="DS1261" s="113"/>
      <c r="DT1261" s="113"/>
      <c r="DU1261" s="113"/>
      <c r="DV1261" s="113"/>
      <c r="DW1261" s="113"/>
      <c r="DX1261" s="113"/>
      <c r="DY1261" s="113"/>
      <c r="DZ1261" s="113"/>
      <c r="EA1261" s="113"/>
      <c r="EB1261" s="113"/>
      <c r="EC1261" s="113"/>
      <c r="ED1261" s="113"/>
      <c r="EE1261" s="113"/>
      <c r="EF1261" s="113"/>
      <c r="EG1261" s="113"/>
      <c r="EH1261" s="113"/>
      <c r="EI1261" s="113"/>
      <c r="EJ1261" s="113"/>
      <c r="EK1261" s="113"/>
      <c r="EL1261" s="113"/>
      <c r="EM1261" s="113"/>
      <c r="EN1261" s="113"/>
      <c r="EO1261" s="113"/>
      <c r="EP1261" s="113"/>
      <c r="EQ1261" s="113"/>
      <c r="ER1261" s="113"/>
    </row>
    <row r="1262" spans="1:148">
      <c r="A1262" s="113"/>
      <c r="B1262" s="113"/>
      <c r="S1262" s="113"/>
      <c r="T1262" s="113"/>
      <c r="U1262" s="113"/>
      <c r="V1262" s="113"/>
      <c r="W1262" s="113"/>
      <c r="X1262" s="113"/>
      <c r="Y1262" s="113"/>
      <c r="Z1262" s="113"/>
      <c r="AA1262" s="113"/>
      <c r="AB1262" s="113"/>
      <c r="AC1262" s="113"/>
      <c r="AD1262" s="113"/>
      <c r="AE1262" s="113"/>
      <c r="AF1262" s="113"/>
      <c r="AG1262" s="113"/>
      <c r="AH1262" s="113"/>
      <c r="AI1262" s="113"/>
      <c r="AJ1262" s="113"/>
      <c r="AK1262" s="113"/>
      <c r="AL1262" s="113"/>
      <c r="AM1262" s="113"/>
      <c r="AN1262" s="113"/>
      <c r="AO1262" s="113"/>
      <c r="AP1262" s="113"/>
      <c r="AQ1262" s="113"/>
      <c r="AR1262" s="113"/>
      <c r="AS1262" s="113"/>
      <c r="AT1262" s="113"/>
      <c r="AU1262" s="113"/>
      <c r="AV1262" s="113"/>
      <c r="AW1262" s="113"/>
      <c r="AX1262" s="113"/>
      <c r="AY1262" s="113"/>
      <c r="AZ1262" s="113"/>
      <c r="BA1262" s="113"/>
      <c r="BB1262" s="113"/>
      <c r="BC1262" s="113"/>
      <c r="BD1262" s="113"/>
      <c r="BE1262" s="113"/>
      <c r="BF1262" s="113"/>
      <c r="BG1262" s="113"/>
      <c r="BH1262" s="113"/>
      <c r="BI1262" s="113"/>
      <c r="BJ1262" s="113"/>
      <c r="BK1262" s="113"/>
      <c r="BL1262" s="113"/>
      <c r="BM1262" s="113"/>
      <c r="BN1262" s="113"/>
      <c r="BO1262" s="113"/>
      <c r="BP1262" s="113"/>
      <c r="BQ1262" s="113"/>
      <c r="BR1262" s="113"/>
      <c r="BS1262" s="113"/>
      <c r="BT1262" s="113"/>
      <c r="BU1262" s="113"/>
      <c r="BV1262" s="113"/>
      <c r="BW1262" s="113"/>
      <c r="BX1262" s="113"/>
      <c r="BY1262" s="113"/>
      <c r="BZ1262" s="113"/>
      <c r="CA1262" s="113"/>
      <c r="CB1262" s="113"/>
      <c r="CC1262" s="113"/>
      <c r="CD1262" s="113"/>
      <c r="CE1262" s="113"/>
      <c r="CF1262" s="113"/>
      <c r="CG1262" s="113"/>
      <c r="CH1262" s="113"/>
      <c r="CI1262" s="113"/>
      <c r="CJ1262" s="113"/>
      <c r="CK1262" s="113"/>
      <c r="CL1262" s="113"/>
      <c r="CM1262" s="113"/>
      <c r="CN1262" s="113"/>
      <c r="CO1262" s="113"/>
      <c r="CP1262" s="113"/>
      <c r="CQ1262" s="113"/>
      <c r="CR1262" s="113"/>
      <c r="CS1262" s="113"/>
      <c r="CT1262" s="113"/>
      <c r="CU1262" s="113"/>
      <c r="CV1262" s="113"/>
      <c r="CW1262" s="113"/>
      <c r="CX1262" s="113"/>
      <c r="CY1262" s="113"/>
      <c r="CZ1262" s="113"/>
      <c r="DA1262" s="113"/>
      <c r="DB1262" s="113"/>
      <c r="DC1262" s="113"/>
      <c r="DD1262" s="113"/>
      <c r="DE1262" s="113"/>
      <c r="DF1262" s="113"/>
      <c r="DG1262" s="113"/>
      <c r="DH1262" s="113"/>
      <c r="DI1262" s="113"/>
      <c r="DJ1262" s="113"/>
      <c r="DK1262" s="113"/>
      <c r="DL1262" s="113"/>
      <c r="DM1262" s="113"/>
      <c r="DN1262" s="113"/>
      <c r="DO1262" s="113"/>
      <c r="DP1262" s="113"/>
      <c r="DQ1262" s="113"/>
      <c r="DR1262" s="113"/>
      <c r="DS1262" s="113"/>
      <c r="DT1262" s="113"/>
      <c r="DU1262" s="113"/>
      <c r="DV1262" s="113"/>
      <c r="DW1262" s="113"/>
      <c r="DX1262" s="113"/>
      <c r="DY1262" s="113"/>
      <c r="DZ1262" s="113"/>
      <c r="EA1262" s="113"/>
      <c r="EB1262" s="113"/>
      <c r="EC1262" s="113"/>
      <c r="ED1262" s="113"/>
      <c r="EE1262" s="113"/>
      <c r="EF1262" s="113"/>
      <c r="EG1262" s="113"/>
      <c r="EH1262" s="113"/>
      <c r="EI1262" s="113"/>
      <c r="EJ1262" s="113"/>
      <c r="EK1262" s="113"/>
      <c r="EL1262" s="113"/>
      <c r="EM1262" s="113"/>
      <c r="EN1262" s="113"/>
      <c r="EO1262" s="113"/>
      <c r="EP1262" s="113"/>
      <c r="EQ1262" s="113"/>
      <c r="ER1262" s="113"/>
    </row>
    <row r="1263" spans="1:148">
      <c r="A1263" s="113"/>
      <c r="B1263" s="113"/>
      <c r="S1263" s="113"/>
      <c r="T1263" s="113"/>
      <c r="U1263" s="113"/>
      <c r="V1263" s="113"/>
      <c r="W1263" s="113"/>
      <c r="X1263" s="113"/>
      <c r="Y1263" s="113"/>
      <c r="Z1263" s="113"/>
      <c r="AA1263" s="113"/>
      <c r="AB1263" s="113"/>
      <c r="AC1263" s="113"/>
      <c r="AD1263" s="113"/>
      <c r="AE1263" s="113"/>
      <c r="AF1263" s="113"/>
      <c r="AG1263" s="113"/>
      <c r="AH1263" s="113"/>
      <c r="AI1263" s="113"/>
      <c r="AJ1263" s="113"/>
      <c r="AK1263" s="113"/>
      <c r="AL1263" s="113"/>
      <c r="AM1263" s="113"/>
      <c r="AN1263" s="113"/>
      <c r="AO1263" s="113"/>
      <c r="AP1263" s="113"/>
      <c r="AQ1263" s="113"/>
      <c r="AR1263" s="113"/>
      <c r="AS1263" s="113"/>
      <c r="AT1263" s="113"/>
      <c r="AU1263" s="113"/>
      <c r="AV1263" s="113"/>
      <c r="AW1263" s="113"/>
      <c r="AX1263" s="113"/>
      <c r="AY1263" s="113"/>
      <c r="AZ1263" s="113"/>
      <c r="BA1263" s="113"/>
      <c r="BB1263" s="113"/>
      <c r="BC1263" s="113"/>
      <c r="BD1263" s="113"/>
      <c r="BE1263" s="113"/>
      <c r="BF1263" s="113"/>
      <c r="BG1263" s="113"/>
      <c r="BH1263" s="113"/>
      <c r="BI1263" s="113"/>
      <c r="BJ1263" s="113"/>
      <c r="BK1263" s="113"/>
      <c r="BL1263" s="113"/>
      <c r="BM1263" s="113"/>
      <c r="BN1263" s="113"/>
      <c r="BO1263" s="113"/>
      <c r="BP1263" s="113"/>
      <c r="BQ1263" s="113"/>
      <c r="BR1263" s="113"/>
      <c r="BS1263" s="113"/>
      <c r="BT1263" s="113"/>
      <c r="BU1263" s="113"/>
      <c r="BV1263" s="113"/>
      <c r="BW1263" s="113"/>
      <c r="BX1263" s="113"/>
      <c r="BY1263" s="113"/>
      <c r="BZ1263" s="113"/>
      <c r="CA1263" s="113"/>
      <c r="CB1263" s="113"/>
      <c r="CC1263" s="113"/>
      <c r="CD1263" s="113"/>
      <c r="CE1263" s="113"/>
      <c r="CF1263" s="113"/>
      <c r="CG1263" s="113"/>
      <c r="CH1263" s="113"/>
      <c r="CI1263" s="113"/>
      <c r="CJ1263" s="113"/>
      <c r="CK1263" s="113"/>
      <c r="CL1263" s="113"/>
      <c r="CM1263" s="113"/>
      <c r="CN1263" s="113"/>
      <c r="CO1263" s="113"/>
      <c r="CP1263" s="113"/>
      <c r="CQ1263" s="113"/>
      <c r="CR1263" s="113"/>
      <c r="CS1263" s="113"/>
      <c r="CT1263" s="113"/>
      <c r="CU1263" s="113"/>
      <c r="CV1263" s="113"/>
      <c r="CW1263" s="113"/>
      <c r="CX1263" s="113"/>
      <c r="CY1263" s="113"/>
      <c r="CZ1263" s="113"/>
      <c r="DA1263" s="113"/>
      <c r="DB1263" s="113"/>
      <c r="DC1263" s="113"/>
      <c r="DD1263" s="113"/>
      <c r="DE1263" s="113"/>
      <c r="DF1263" s="113"/>
      <c r="DG1263" s="113"/>
      <c r="DH1263" s="113"/>
      <c r="DI1263" s="113"/>
      <c r="DJ1263" s="113"/>
      <c r="DK1263" s="113"/>
      <c r="DL1263" s="113"/>
      <c r="DM1263" s="113"/>
      <c r="DN1263" s="113"/>
      <c r="DO1263" s="113"/>
      <c r="DP1263" s="113"/>
      <c r="DQ1263" s="113"/>
      <c r="DR1263" s="113"/>
      <c r="DS1263" s="113"/>
      <c r="DT1263" s="113"/>
      <c r="DU1263" s="113"/>
      <c r="DV1263" s="113"/>
      <c r="DW1263" s="113"/>
      <c r="DX1263" s="113"/>
      <c r="DY1263" s="113"/>
      <c r="DZ1263" s="113"/>
      <c r="EA1263" s="113"/>
      <c r="EB1263" s="113"/>
      <c r="EC1263" s="113"/>
      <c r="ED1263" s="113"/>
      <c r="EE1263" s="113"/>
      <c r="EF1263" s="113"/>
      <c r="EG1263" s="113"/>
      <c r="EH1263" s="113"/>
      <c r="EI1263" s="113"/>
      <c r="EJ1263" s="113"/>
      <c r="EK1263" s="113"/>
      <c r="EL1263" s="113"/>
      <c r="EM1263" s="113"/>
      <c r="EN1263" s="113"/>
      <c r="EO1263" s="113"/>
      <c r="EP1263" s="113"/>
      <c r="EQ1263" s="113"/>
      <c r="ER1263" s="113"/>
    </row>
    <row r="1264" spans="1:148">
      <c r="A1264" s="113"/>
      <c r="B1264" s="113"/>
      <c r="S1264" s="113"/>
      <c r="T1264" s="113"/>
      <c r="U1264" s="113"/>
      <c r="V1264" s="113"/>
      <c r="W1264" s="113"/>
      <c r="X1264" s="113"/>
      <c r="Y1264" s="113"/>
      <c r="Z1264" s="113"/>
      <c r="AA1264" s="113"/>
      <c r="AB1264" s="113"/>
      <c r="AC1264" s="113"/>
      <c r="AD1264" s="113"/>
      <c r="AE1264" s="113"/>
      <c r="AF1264" s="113"/>
      <c r="AG1264" s="113"/>
      <c r="AH1264" s="113"/>
      <c r="AI1264" s="113"/>
      <c r="AJ1264" s="113"/>
      <c r="AK1264" s="113"/>
      <c r="AL1264" s="113"/>
      <c r="AM1264" s="113"/>
      <c r="AN1264" s="113"/>
      <c r="AO1264" s="113"/>
      <c r="AP1264" s="113"/>
      <c r="AQ1264" s="113"/>
      <c r="AR1264" s="113"/>
      <c r="AS1264" s="113"/>
      <c r="AT1264" s="113"/>
      <c r="AU1264" s="113"/>
      <c r="AV1264" s="113"/>
      <c r="AW1264" s="113"/>
      <c r="AX1264" s="113"/>
      <c r="AY1264" s="113"/>
      <c r="AZ1264" s="113"/>
      <c r="BA1264" s="113"/>
      <c r="BB1264" s="113"/>
      <c r="BC1264" s="113"/>
      <c r="BD1264" s="113"/>
      <c r="BE1264" s="113"/>
      <c r="BF1264" s="113"/>
      <c r="BG1264" s="113"/>
      <c r="BH1264" s="113"/>
      <c r="BI1264" s="113"/>
      <c r="BJ1264" s="113"/>
      <c r="BK1264" s="113"/>
      <c r="BL1264" s="113"/>
      <c r="BM1264" s="113"/>
      <c r="BN1264" s="113"/>
      <c r="BO1264" s="113"/>
      <c r="BP1264" s="113"/>
      <c r="BQ1264" s="113"/>
      <c r="BR1264" s="113"/>
      <c r="BS1264" s="113"/>
      <c r="BT1264" s="113"/>
      <c r="BU1264" s="113"/>
      <c r="BV1264" s="113"/>
      <c r="BW1264" s="113"/>
      <c r="BX1264" s="113"/>
      <c r="BY1264" s="113"/>
      <c r="BZ1264" s="113"/>
      <c r="CA1264" s="113"/>
      <c r="CB1264" s="113"/>
      <c r="CC1264" s="113"/>
      <c r="CD1264" s="113"/>
      <c r="CE1264" s="113"/>
      <c r="CF1264" s="113"/>
      <c r="CG1264" s="113"/>
      <c r="CH1264" s="113"/>
      <c r="CI1264" s="113"/>
      <c r="CJ1264" s="113"/>
      <c r="CK1264" s="113"/>
      <c r="CL1264" s="113"/>
      <c r="CM1264" s="113"/>
      <c r="CN1264" s="113"/>
      <c r="CO1264" s="113"/>
      <c r="CP1264" s="113"/>
      <c r="CQ1264" s="113"/>
      <c r="CR1264" s="113"/>
      <c r="CS1264" s="113"/>
      <c r="CT1264" s="113"/>
      <c r="CU1264" s="113"/>
      <c r="CV1264" s="113"/>
      <c r="CW1264" s="113"/>
      <c r="CX1264" s="113"/>
      <c r="CY1264" s="113"/>
      <c r="CZ1264" s="113"/>
      <c r="DA1264" s="113"/>
      <c r="DB1264" s="113"/>
      <c r="DC1264" s="113"/>
      <c r="DD1264" s="113"/>
      <c r="DE1264" s="113"/>
      <c r="DF1264" s="113"/>
      <c r="DG1264" s="113"/>
      <c r="DH1264" s="113"/>
      <c r="DI1264" s="113"/>
      <c r="DJ1264" s="113"/>
      <c r="DK1264" s="113"/>
      <c r="DL1264" s="113"/>
      <c r="DM1264" s="113"/>
      <c r="DN1264" s="113"/>
      <c r="DO1264" s="113"/>
      <c r="DP1264" s="113"/>
      <c r="DQ1264" s="113"/>
      <c r="DR1264" s="113"/>
      <c r="DS1264" s="113"/>
      <c r="DT1264" s="113"/>
      <c r="DU1264" s="113"/>
      <c r="DV1264" s="113"/>
      <c r="DW1264" s="113"/>
      <c r="DX1264" s="113"/>
      <c r="DY1264" s="113"/>
      <c r="DZ1264" s="113"/>
      <c r="EA1264" s="113"/>
      <c r="EB1264" s="113"/>
      <c r="EC1264" s="113"/>
      <c r="ED1264" s="113"/>
      <c r="EE1264" s="113"/>
      <c r="EF1264" s="113"/>
      <c r="EG1264" s="113"/>
      <c r="EH1264" s="113"/>
      <c r="EI1264" s="113"/>
      <c r="EJ1264" s="113"/>
      <c r="EK1264" s="113"/>
      <c r="EL1264" s="113"/>
      <c r="EM1264" s="113"/>
      <c r="EN1264" s="113"/>
      <c r="EO1264" s="113"/>
      <c r="EP1264" s="113"/>
      <c r="EQ1264" s="113"/>
      <c r="ER1264" s="113"/>
    </row>
    <row r="1265" spans="1:148">
      <c r="A1265" s="113"/>
      <c r="B1265" s="113"/>
      <c r="S1265" s="113"/>
      <c r="T1265" s="113"/>
      <c r="U1265" s="113"/>
      <c r="V1265" s="113"/>
      <c r="W1265" s="113"/>
      <c r="X1265" s="113"/>
      <c r="Y1265" s="113"/>
      <c r="Z1265" s="113"/>
      <c r="AA1265" s="113"/>
      <c r="AB1265" s="113"/>
      <c r="AC1265" s="113"/>
      <c r="AD1265" s="113"/>
      <c r="AE1265" s="113"/>
      <c r="AF1265" s="113"/>
      <c r="AG1265" s="113"/>
      <c r="AH1265" s="113"/>
      <c r="AI1265" s="113"/>
      <c r="AJ1265" s="113"/>
      <c r="AK1265" s="113"/>
      <c r="AL1265" s="113"/>
      <c r="AM1265" s="113"/>
      <c r="AN1265" s="113"/>
      <c r="AO1265" s="113"/>
      <c r="AP1265" s="113"/>
      <c r="AQ1265" s="113"/>
      <c r="AR1265" s="113"/>
      <c r="AS1265" s="113"/>
      <c r="AT1265" s="113"/>
      <c r="AU1265" s="113"/>
      <c r="AV1265" s="113"/>
      <c r="AW1265" s="113"/>
      <c r="AX1265" s="113"/>
      <c r="AY1265" s="113"/>
      <c r="AZ1265" s="113"/>
      <c r="BA1265" s="113"/>
      <c r="BB1265" s="113"/>
      <c r="BC1265" s="113"/>
      <c r="BD1265" s="113"/>
      <c r="BE1265" s="113"/>
      <c r="BF1265" s="113"/>
      <c r="BG1265" s="113"/>
      <c r="BH1265" s="113"/>
      <c r="BI1265" s="113"/>
      <c r="BJ1265" s="113"/>
      <c r="BK1265" s="113"/>
      <c r="BL1265" s="113"/>
      <c r="BM1265" s="113"/>
      <c r="BN1265" s="113"/>
      <c r="BO1265" s="113"/>
      <c r="BP1265" s="113"/>
      <c r="BQ1265" s="113"/>
      <c r="BR1265" s="113"/>
      <c r="BS1265" s="113"/>
      <c r="BT1265" s="113"/>
      <c r="BU1265" s="113"/>
      <c r="BV1265" s="113"/>
      <c r="BW1265" s="113"/>
      <c r="BX1265" s="113"/>
      <c r="BY1265" s="113"/>
      <c r="BZ1265" s="113"/>
      <c r="CA1265" s="113"/>
      <c r="CB1265" s="113"/>
      <c r="CC1265" s="113"/>
      <c r="CD1265" s="113"/>
      <c r="CE1265" s="113"/>
      <c r="CF1265" s="113"/>
      <c r="CG1265" s="113"/>
      <c r="CH1265" s="113"/>
      <c r="CI1265" s="113"/>
      <c r="CJ1265" s="113"/>
      <c r="CK1265" s="113"/>
      <c r="CL1265" s="113"/>
      <c r="CM1265" s="113"/>
      <c r="CN1265" s="113"/>
      <c r="CO1265" s="113"/>
      <c r="CP1265" s="113"/>
      <c r="CQ1265" s="113"/>
      <c r="CR1265" s="113"/>
      <c r="CS1265" s="113"/>
      <c r="CT1265" s="113"/>
      <c r="CU1265" s="113"/>
      <c r="CV1265" s="113"/>
      <c r="CW1265" s="113"/>
      <c r="CX1265" s="113"/>
      <c r="CY1265" s="113"/>
      <c r="CZ1265" s="113"/>
      <c r="DA1265" s="113"/>
      <c r="DB1265" s="113"/>
      <c r="DC1265" s="113"/>
      <c r="DD1265" s="113"/>
      <c r="DE1265" s="113"/>
      <c r="DF1265" s="113"/>
      <c r="DG1265" s="113"/>
      <c r="DH1265" s="113"/>
      <c r="DI1265" s="113"/>
      <c r="DJ1265" s="113"/>
      <c r="DK1265" s="113"/>
      <c r="DL1265" s="113"/>
      <c r="DM1265" s="113"/>
      <c r="DN1265" s="113"/>
      <c r="DO1265" s="113"/>
      <c r="DP1265" s="113"/>
      <c r="DQ1265" s="113"/>
      <c r="DR1265" s="113"/>
      <c r="DS1265" s="113"/>
      <c r="DT1265" s="113"/>
      <c r="DU1265" s="113"/>
      <c r="DV1265" s="113"/>
      <c r="DW1265" s="113"/>
      <c r="DX1265" s="113"/>
      <c r="DY1265" s="113"/>
      <c r="DZ1265" s="113"/>
      <c r="EA1265" s="113"/>
      <c r="EB1265" s="113"/>
      <c r="EC1265" s="113"/>
      <c r="ED1265" s="113"/>
      <c r="EE1265" s="113"/>
      <c r="EF1265" s="113"/>
      <c r="EG1265" s="113"/>
      <c r="EH1265" s="113"/>
      <c r="EI1265" s="113"/>
      <c r="EJ1265" s="113"/>
      <c r="EK1265" s="113"/>
      <c r="EL1265" s="113"/>
      <c r="EM1265" s="113"/>
      <c r="EN1265" s="113"/>
      <c r="EO1265" s="113"/>
      <c r="EP1265" s="113"/>
      <c r="EQ1265" s="113"/>
      <c r="ER1265" s="113"/>
    </row>
    <row r="1266" spans="1:148">
      <c r="A1266" s="113"/>
      <c r="B1266" s="113"/>
      <c r="S1266" s="113"/>
      <c r="T1266" s="113"/>
      <c r="U1266" s="113"/>
      <c r="V1266" s="113"/>
      <c r="W1266" s="113"/>
      <c r="X1266" s="113"/>
      <c r="Y1266" s="113"/>
      <c r="Z1266" s="113"/>
      <c r="AA1266" s="113"/>
      <c r="AB1266" s="113"/>
      <c r="AC1266" s="113"/>
      <c r="AD1266" s="113"/>
      <c r="AE1266" s="113"/>
      <c r="AF1266" s="113"/>
      <c r="AG1266" s="113"/>
      <c r="AH1266" s="113"/>
      <c r="AI1266" s="113"/>
      <c r="AJ1266" s="113"/>
      <c r="AK1266" s="113"/>
      <c r="AL1266" s="113"/>
      <c r="AM1266" s="113"/>
      <c r="AN1266" s="113"/>
      <c r="AO1266" s="113"/>
      <c r="AP1266" s="113"/>
      <c r="AQ1266" s="113"/>
      <c r="AR1266" s="113"/>
      <c r="AS1266" s="113"/>
      <c r="AT1266" s="113"/>
      <c r="AU1266" s="113"/>
      <c r="AV1266" s="113"/>
      <c r="AW1266" s="113"/>
      <c r="AX1266" s="113"/>
      <c r="AY1266" s="113"/>
      <c r="AZ1266" s="113"/>
      <c r="BA1266" s="113"/>
      <c r="BB1266" s="113"/>
      <c r="BC1266" s="113"/>
      <c r="BD1266" s="113"/>
      <c r="BE1266" s="113"/>
      <c r="BF1266" s="113"/>
      <c r="BG1266" s="113"/>
      <c r="BH1266" s="113"/>
      <c r="BI1266" s="113"/>
      <c r="BJ1266" s="113"/>
      <c r="BK1266" s="113"/>
      <c r="BL1266" s="113"/>
      <c r="BM1266" s="113"/>
      <c r="BN1266" s="113"/>
      <c r="BO1266" s="113"/>
      <c r="BP1266" s="113"/>
      <c r="BQ1266" s="113"/>
      <c r="BR1266" s="113"/>
      <c r="BS1266" s="113"/>
      <c r="BT1266" s="113"/>
      <c r="BU1266" s="113"/>
      <c r="BV1266" s="113"/>
      <c r="BW1266" s="113"/>
      <c r="BX1266" s="113"/>
      <c r="BY1266" s="113"/>
      <c r="BZ1266" s="113"/>
      <c r="CA1266" s="113"/>
      <c r="CB1266" s="113"/>
      <c r="CC1266" s="113"/>
      <c r="CD1266" s="113"/>
      <c r="CE1266" s="113"/>
      <c r="CF1266" s="113"/>
      <c r="CG1266" s="113"/>
      <c r="CH1266" s="113"/>
      <c r="CI1266" s="113"/>
      <c r="CJ1266" s="113"/>
      <c r="CK1266" s="113"/>
      <c r="CL1266" s="113"/>
      <c r="CM1266" s="113"/>
      <c r="CN1266" s="113"/>
      <c r="CO1266" s="113"/>
      <c r="CP1266" s="113"/>
      <c r="CQ1266" s="113"/>
      <c r="CR1266" s="113"/>
      <c r="CS1266" s="113"/>
      <c r="CT1266" s="113"/>
      <c r="CU1266" s="113"/>
      <c r="CV1266" s="113"/>
      <c r="CW1266" s="113"/>
      <c r="CX1266" s="113"/>
      <c r="CY1266" s="113"/>
      <c r="CZ1266" s="113"/>
      <c r="DA1266" s="113"/>
      <c r="DB1266" s="113"/>
      <c r="DC1266" s="113"/>
      <c r="DD1266" s="113"/>
      <c r="DE1266" s="113"/>
      <c r="DF1266" s="113"/>
      <c r="DG1266" s="113"/>
      <c r="DH1266" s="113"/>
      <c r="DI1266" s="113"/>
      <c r="DJ1266" s="113"/>
      <c r="DK1266" s="113"/>
      <c r="DL1266" s="113"/>
      <c r="DM1266" s="113"/>
      <c r="DN1266" s="113"/>
      <c r="DO1266" s="113"/>
      <c r="DP1266" s="113"/>
      <c r="DQ1266" s="113"/>
      <c r="DR1266" s="113"/>
      <c r="DS1266" s="113"/>
      <c r="DT1266" s="113"/>
      <c r="DU1266" s="113"/>
      <c r="DV1266" s="113"/>
      <c r="DW1266" s="113"/>
      <c r="DX1266" s="113"/>
      <c r="DY1266" s="113"/>
      <c r="DZ1266" s="113"/>
      <c r="EA1266" s="113"/>
      <c r="EB1266" s="113"/>
      <c r="EC1266" s="113"/>
      <c r="ED1266" s="113"/>
      <c r="EE1266" s="113"/>
      <c r="EF1266" s="113"/>
      <c r="EG1266" s="113"/>
      <c r="EH1266" s="113"/>
      <c r="EI1266" s="113"/>
      <c r="EJ1266" s="113"/>
      <c r="EK1266" s="113"/>
      <c r="EL1266" s="113"/>
      <c r="EM1266" s="113"/>
      <c r="EN1266" s="113"/>
      <c r="EO1266" s="113"/>
      <c r="EP1266" s="113"/>
      <c r="EQ1266" s="113"/>
      <c r="ER1266" s="113"/>
    </row>
    <row r="1267" spans="1:148">
      <c r="A1267" s="113"/>
      <c r="B1267" s="113"/>
      <c r="S1267" s="113"/>
      <c r="T1267" s="113"/>
      <c r="U1267" s="113"/>
      <c r="V1267" s="113"/>
      <c r="W1267" s="113"/>
      <c r="X1267" s="113"/>
      <c r="Y1267" s="113"/>
      <c r="Z1267" s="113"/>
      <c r="AA1267" s="113"/>
      <c r="AB1267" s="113"/>
      <c r="AC1267" s="113"/>
      <c r="AD1267" s="113"/>
      <c r="AE1267" s="113"/>
      <c r="AF1267" s="113"/>
      <c r="AG1267" s="113"/>
      <c r="AH1267" s="113"/>
      <c r="AI1267" s="113"/>
      <c r="AJ1267" s="113"/>
      <c r="AK1267" s="113"/>
      <c r="AL1267" s="113"/>
      <c r="AM1267" s="113"/>
      <c r="AN1267" s="113"/>
      <c r="AO1267" s="113"/>
      <c r="AP1267" s="113"/>
      <c r="AQ1267" s="113"/>
      <c r="AR1267" s="113"/>
      <c r="AS1267" s="113"/>
      <c r="AT1267" s="113"/>
      <c r="AU1267" s="113"/>
      <c r="AV1267" s="113"/>
      <c r="AW1267" s="113"/>
      <c r="AX1267" s="113"/>
      <c r="AY1267" s="113"/>
      <c r="AZ1267" s="113"/>
      <c r="BA1267" s="113"/>
      <c r="BB1267" s="113"/>
      <c r="BC1267" s="113"/>
      <c r="BD1267" s="113"/>
      <c r="BE1267" s="113"/>
      <c r="BF1267" s="113"/>
      <c r="BG1267" s="113"/>
      <c r="BH1267" s="113"/>
      <c r="BI1267" s="113"/>
      <c r="BJ1267" s="113"/>
      <c r="BK1267" s="113"/>
      <c r="BL1267" s="113"/>
      <c r="BM1267" s="113"/>
      <c r="BN1267" s="113"/>
      <c r="BO1267" s="113"/>
      <c r="BP1267" s="113"/>
      <c r="BQ1267" s="113"/>
      <c r="BR1267" s="113"/>
      <c r="BS1267" s="113"/>
      <c r="BT1267" s="113"/>
      <c r="BU1267" s="113"/>
      <c r="BV1267" s="113"/>
      <c r="BW1267" s="113"/>
      <c r="BX1267" s="113"/>
      <c r="BY1267" s="113"/>
      <c r="BZ1267" s="113"/>
      <c r="CA1267" s="113"/>
      <c r="CB1267" s="113"/>
      <c r="CC1267" s="113"/>
      <c r="CD1267" s="113"/>
      <c r="CE1267" s="113"/>
      <c r="CF1267" s="113"/>
      <c r="CG1267" s="113"/>
      <c r="CH1267" s="113"/>
      <c r="CI1267" s="113"/>
      <c r="CJ1267" s="113"/>
      <c r="CK1267" s="113"/>
      <c r="CL1267" s="113"/>
      <c r="CM1267" s="113"/>
      <c r="CN1267" s="113"/>
      <c r="CO1267" s="113"/>
      <c r="CP1267" s="113"/>
      <c r="CQ1267" s="113"/>
      <c r="CR1267" s="113"/>
      <c r="CS1267" s="113"/>
      <c r="CT1267" s="113"/>
      <c r="CU1267" s="113"/>
      <c r="CV1267" s="113"/>
      <c r="CW1267" s="113"/>
      <c r="CX1267" s="113"/>
      <c r="CY1267" s="113"/>
      <c r="CZ1267" s="113"/>
      <c r="DA1267" s="113"/>
      <c r="DB1267" s="113"/>
      <c r="DC1267" s="113"/>
      <c r="DD1267" s="113"/>
      <c r="DE1267" s="113"/>
      <c r="DF1267" s="113"/>
      <c r="DG1267" s="113"/>
      <c r="DH1267" s="113"/>
      <c r="DI1267" s="113"/>
      <c r="DJ1267" s="113"/>
      <c r="DK1267" s="113"/>
      <c r="DL1267" s="113"/>
      <c r="DM1267" s="113"/>
      <c r="DN1267" s="113"/>
      <c r="DO1267" s="113"/>
      <c r="DP1267" s="113"/>
      <c r="DQ1267" s="113"/>
      <c r="DR1267" s="113"/>
      <c r="DS1267" s="113"/>
      <c r="DT1267" s="113"/>
      <c r="DU1267" s="113"/>
      <c r="DV1267" s="113"/>
      <c r="DW1267" s="113"/>
      <c r="DX1267" s="113"/>
      <c r="DY1267" s="113"/>
      <c r="DZ1267" s="113"/>
      <c r="EA1267" s="113"/>
      <c r="EB1267" s="113"/>
      <c r="EC1267" s="113"/>
      <c r="ED1267" s="113"/>
      <c r="EE1267" s="113"/>
      <c r="EF1267" s="113"/>
      <c r="EG1267" s="113"/>
      <c r="EH1267" s="113"/>
      <c r="EI1267" s="113"/>
      <c r="EJ1267" s="113"/>
      <c r="EK1267" s="113"/>
      <c r="EL1267" s="113"/>
      <c r="EM1267" s="113"/>
      <c r="EN1267" s="113"/>
      <c r="EO1267" s="113"/>
      <c r="EP1267" s="113"/>
      <c r="EQ1267" s="113"/>
      <c r="ER1267" s="113"/>
    </row>
    <row r="1268" spans="1:148">
      <c r="A1268" s="113"/>
      <c r="B1268" s="113"/>
      <c r="S1268" s="113"/>
      <c r="T1268" s="113"/>
      <c r="U1268" s="113"/>
      <c r="V1268" s="113"/>
      <c r="W1268" s="113"/>
      <c r="X1268" s="113"/>
      <c r="Y1268" s="113"/>
      <c r="Z1268" s="113"/>
      <c r="AA1268" s="113"/>
      <c r="AB1268" s="113"/>
      <c r="AC1268" s="113"/>
      <c r="AD1268" s="113"/>
      <c r="AE1268" s="113"/>
      <c r="AF1268" s="113"/>
      <c r="AG1268" s="113"/>
      <c r="AH1268" s="113"/>
      <c r="AI1268" s="113"/>
      <c r="AJ1268" s="113"/>
      <c r="AK1268" s="113"/>
      <c r="AL1268" s="113"/>
      <c r="AM1268" s="113"/>
      <c r="AN1268" s="113"/>
      <c r="AO1268" s="113"/>
      <c r="AP1268" s="113"/>
      <c r="AQ1268" s="113"/>
      <c r="AR1268" s="113"/>
      <c r="AS1268" s="113"/>
      <c r="AT1268" s="113"/>
      <c r="AU1268" s="113"/>
      <c r="AV1268" s="113"/>
      <c r="AW1268" s="113"/>
      <c r="AX1268" s="113"/>
      <c r="AY1268" s="113"/>
      <c r="AZ1268" s="113"/>
      <c r="BA1268" s="113"/>
      <c r="BB1268" s="113"/>
      <c r="BC1268" s="113"/>
      <c r="BD1268" s="113"/>
      <c r="BE1268" s="113"/>
      <c r="BF1268" s="113"/>
      <c r="BG1268" s="113"/>
      <c r="BH1268" s="113"/>
      <c r="BI1268" s="113"/>
      <c r="BJ1268" s="113"/>
      <c r="BK1268" s="113"/>
      <c r="BL1268" s="113"/>
      <c r="BM1268" s="113"/>
      <c r="BN1268" s="113"/>
      <c r="BO1268" s="113"/>
      <c r="BP1268" s="113"/>
      <c r="BQ1268" s="113"/>
      <c r="BR1268" s="113"/>
      <c r="BS1268" s="113"/>
      <c r="BT1268" s="113"/>
      <c r="BU1268" s="113"/>
      <c r="BV1268" s="113"/>
      <c r="BW1268" s="113"/>
      <c r="BX1268" s="113"/>
      <c r="BY1268" s="113"/>
      <c r="BZ1268" s="113"/>
      <c r="CA1268" s="113"/>
      <c r="CB1268" s="113"/>
      <c r="CC1268" s="113"/>
      <c r="CD1268" s="113"/>
      <c r="CE1268" s="113"/>
      <c r="CF1268" s="113"/>
      <c r="CG1268" s="113"/>
      <c r="CH1268" s="113"/>
      <c r="CI1268" s="113"/>
      <c r="CJ1268" s="113"/>
      <c r="CK1268" s="113"/>
      <c r="CL1268" s="113"/>
      <c r="CM1268" s="113"/>
      <c r="CN1268" s="113"/>
      <c r="CO1268" s="113"/>
      <c r="CP1268" s="113"/>
      <c r="CQ1268" s="113"/>
      <c r="CR1268" s="113"/>
      <c r="CS1268" s="113"/>
      <c r="CT1268" s="113"/>
      <c r="CU1268" s="113"/>
      <c r="CV1268" s="113"/>
      <c r="CW1268" s="113"/>
      <c r="CX1268" s="113"/>
      <c r="CY1268" s="113"/>
      <c r="CZ1268" s="113"/>
      <c r="DA1268" s="113"/>
      <c r="DB1268" s="113"/>
      <c r="DC1268" s="113"/>
      <c r="DD1268" s="113"/>
      <c r="DE1268" s="113"/>
      <c r="DF1268" s="113"/>
      <c r="DG1268" s="113"/>
      <c r="DH1268" s="113"/>
      <c r="DI1268" s="113"/>
      <c r="DJ1268" s="113"/>
      <c r="DK1268" s="113"/>
      <c r="DL1268" s="113"/>
      <c r="DM1268" s="113"/>
      <c r="DN1268" s="113"/>
      <c r="DO1268" s="113"/>
      <c r="DP1268" s="113"/>
      <c r="DQ1268" s="113"/>
      <c r="DR1268" s="113"/>
      <c r="DS1268" s="113"/>
      <c r="DT1268" s="113"/>
      <c r="DU1268" s="113"/>
      <c r="DV1268" s="113"/>
      <c r="DW1268" s="113"/>
      <c r="DX1268" s="113"/>
      <c r="DY1268" s="113"/>
      <c r="DZ1268" s="113"/>
      <c r="EA1268" s="113"/>
      <c r="EB1268" s="113"/>
      <c r="EC1268" s="113"/>
      <c r="ED1268" s="113"/>
      <c r="EE1268" s="113"/>
      <c r="EF1268" s="113"/>
      <c r="EG1268" s="113"/>
      <c r="EH1268" s="113"/>
      <c r="EI1268" s="113"/>
      <c r="EJ1268" s="113"/>
      <c r="EK1268" s="113"/>
      <c r="EL1268" s="113"/>
      <c r="EM1268" s="113"/>
      <c r="EN1268" s="113"/>
      <c r="EO1268" s="113"/>
      <c r="EP1268" s="113"/>
      <c r="EQ1268" s="113"/>
      <c r="ER1268" s="113"/>
    </row>
    <row r="1269" spans="1:148">
      <c r="A1269" s="113"/>
      <c r="B1269" s="113"/>
      <c r="S1269" s="113"/>
      <c r="T1269" s="113"/>
      <c r="U1269" s="113"/>
      <c r="V1269" s="113"/>
      <c r="W1269" s="113"/>
      <c r="X1269" s="113"/>
      <c r="Y1269" s="113"/>
      <c r="Z1269" s="113"/>
      <c r="AA1269" s="113"/>
      <c r="AB1269" s="113"/>
      <c r="AC1269" s="113"/>
      <c r="AD1269" s="113"/>
      <c r="AE1269" s="113"/>
      <c r="AF1269" s="113"/>
      <c r="AG1269" s="113"/>
      <c r="AH1269" s="113"/>
      <c r="AI1269" s="113"/>
      <c r="AJ1269" s="113"/>
      <c r="AK1269" s="113"/>
      <c r="AL1269" s="113"/>
      <c r="AM1269" s="113"/>
      <c r="AN1269" s="113"/>
      <c r="AO1269" s="113"/>
      <c r="AP1269" s="113"/>
      <c r="AQ1269" s="113"/>
      <c r="AR1269" s="113"/>
      <c r="AS1269" s="113"/>
      <c r="AT1269" s="113"/>
      <c r="AU1269" s="113"/>
      <c r="AV1269" s="113"/>
      <c r="AW1269" s="113"/>
      <c r="AX1269" s="113"/>
      <c r="AY1269" s="113"/>
      <c r="AZ1269" s="113"/>
      <c r="BA1269" s="113"/>
      <c r="BB1269" s="113"/>
      <c r="BC1269" s="113"/>
      <c r="BD1269" s="113"/>
      <c r="BE1269" s="113"/>
      <c r="BF1269" s="113"/>
      <c r="BG1269" s="113"/>
      <c r="BH1269" s="113"/>
      <c r="BI1269" s="113"/>
      <c r="BJ1269" s="113"/>
      <c r="BK1269" s="113"/>
      <c r="BL1269" s="113"/>
      <c r="BM1269" s="113"/>
      <c r="BN1269" s="113"/>
      <c r="BO1269" s="113"/>
      <c r="BP1269" s="113"/>
      <c r="BQ1269" s="113"/>
      <c r="BR1269" s="113"/>
      <c r="BS1269" s="113"/>
      <c r="BT1269" s="113"/>
      <c r="BU1269" s="113"/>
      <c r="BV1269" s="113"/>
      <c r="BW1269" s="113"/>
      <c r="BX1269" s="113"/>
      <c r="BY1269" s="113"/>
      <c r="BZ1269" s="113"/>
      <c r="CA1269" s="113"/>
      <c r="CB1269" s="113"/>
      <c r="CC1269" s="113"/>
      <c r="CD1269" s="113"/>
      <c r="CE1269" s="113"/>
      <c r="CF1269" s="113"/>
      <c r="CG1269" s="113"/>
      <c r="CH1269" s="113"/>
      <c r="CI1269" s="113"/>
      <c r="CJ1269" s="113"/>
      <c r="CK1269" s="113"/>
      <c r="CL1269" s="113"/>
      <c r="CM1269" s="113"/>
      <c r="CN1269" s="113"/>
      <c r="CO1269" s="113"/>
      <c r="CP1269" s="113"/>
      <c r="CQ1269" s="113"/>
      <c r="CR1269" s="113"/>
      <c r="CS1269" s="113"/>
      <c r="CT1269" s="113"/>
      <c r="CU1269" s="113"/>
      <c r="CV1269" s="113"/>
      <c r="CW1269" s="113"/>
      <c r="CX1269" s="113"/>
      <c r="CY1269" s="113"/>
      <c r="CZ1269" s="113"/>
      <c r="DA1269" s="113"/>
      <c r="DB1269" s="113"/>
      <c r="DC1269" s="113"/>
      <c r="DD1269" s="113"/>
      <c r="DE1269" s="113"/>
      <c r="DF1269" s="113"/>
      <c r="DG1269" s="113"/>
      <c r="DH1269" s="113"/>
      <c r="DI1269" s="113"/>
      <c r="DJ1269" s="113"/>
      <c r="DK1269" s="113"/>
      <c r="DL1269" s="113"/>
      <c r="DM1269" s="113"/>
      <c r="DN1269" s="113"/>
      <c r="DO1269" s="113"/>
      <c r="DP1269" s="113"/>
      <c r="DQ1269" s="113"/>
      <c r="DR1269" s="113"/>
      <c r="DS1269" s="113"/>
      <c r="DT1269" s="113"/>
      <c r="DU1269" s="113"/>
      <c r="DV1269" s="113"/>
      <c r="DW1269" s="113"/>
      <c r="DX1269" s="113"/>
      <c r="DY1269" s="113"/>
      <c r="DZ1269" s="113"/>
      <c r="EA1269" s="113"/>
      <c r="EB1269" s="113"/>
      <c r="EC1269" s="113"/>
      <c r="ED1269" s="113"/>
      <c r="EE1269" s="113"/>
      <c r="EF1269" s="113"/>
      <c r="EG1269" s="113"/>
      <c r="EH1269" s="113"/>
      <c r="EI1269" s="113"/>
      <c r="EJ1269" s="113"/>
      <c r="EK1269" s="113"/>
      <c r="EL1269" s="113"/>
      <c r="EM1269" s="113"/>
      <c r="EN1269" s="113"/>
      <c r="EO1269" s="113"/>
      <c r="EP1269" s="113"/>
      <c r="EQ1269" s="113"/>
      <c r="ER1269" s="113"/>
    </row>
    <row r="1270" spans="1:148">
      <c r="A1270" s="113"/>
      <c r="B1270" s="113"/>
      <c r="S1270" s="113"/>
      <c r="T1270" s="113"/>
      <c r="U1270" s="113"/>
      <c r="V1270" s="113"/>
      <c r="W1270" s="113"/>
      <c r="X1270" s="113"/>
      <c r="Y1270" s="113"/>
      <c r="Z1270" s="113"/>
      <c r="AA1270" s="113"/>
      <c r="AB1270" s="113"/>
      <c r="AC1270" s="113"/>
      <c r="AD1270" s="113"/>
      <c r="AE1270" s="113"/>
      <c r="AF1270" s="113"/>
      <c r="AG1270" s="113"/>
      <c r="AH1270" s="113"/>
      <c r="AI1270" s="113"/>
      <c r="AJ1270" s="113"/>
      <c r="AK1270" s="113"/>
      <c r="AL1270" s="113"/>
      <c r="AM1270" s="113"/>
      <c r="AN1270" s="113"/>
      <c r="AO1270" s="113"/>
      <c r="AP1270" s="113"/>
      <c r="AQ1270" s="113"/>
      <c r="AR1270" s="113"/>
      <c r="AS1270" s="113"/>
      <c r="AT1270" s="113"/>
      <c r="AU1270" s="113"/>
      <c r="AV1270" s="113"/>
      <c r="AW1270" s="113"/>
      <c r="AX1270" s="113"/>
      <c r="AY1270" s="113"/>
      <c r="AZ1270" s="113"/>
      <c r="BA1270" s="113"/>
      <c r="BB1270" s="113"/>
      <c r="BC1270" s="113"/>
      <c r="BD1270" s="113"/>
      <c r="BE1270" s="113"/>
      <c r="BF1270" s="113"/>
      <c r="BG1270" s="113"/>
      <c r="BH1270" s="113"/>
      <c r="BI1270" s="113"/>
      <c r="BJ1270" s="113"/>
      <c r="BK1270" s="113"/>
      <c r="BL1270" s="113"/>
      <c r="BM1270" s="113"/>
      <c r="BN1270" s="113"/>
      <c r="BO1270" s="113"/>
      <c r="BP1270" s="113"/>
      <c r="BQ1270" s="113"/>
      <c r="BR1270" s="113"/>
      <c r="BS1270" s="113"/>
      <c r="BT1270" s="113"/>
      <c r="BU1270" s="113"/>
      <c r="BV1270" s="113"/>
      <c r="BW1270" s="113"/>
      <c r="BX1270" s="113"/>
      <c r="BY1270" s="113"/>
      <c r="BZ1270" s="113"/>
      <c r="CA1270" s="113"/>
      <c r="CB1270" s="113"/>
      <c r="CC1270" s="113"/>
      <c r="CD1270" s="113"/>
      <c r="CE1270" s="113"/>
      <c r="CF1270" s="113"/>
      <c r="CG1270" s="113"/>
      <c r="CH1270" s="113"/>
      <c r="CI1270" s="113"/>
      <c r="CJ1270" s="113"/>
      <c r="CK1270" s="113"/>
      <c r="CL1270" s="113"/>
      <c r="CM1270" s="113"/>
      <c r="CN1270" s="113"/>
      <c r="CO1270" s="113"/>
      <c r="CP1270" s="113"/>
      <c r="CQ1270" s="113"/>
      <c r="CR1270" s="113"/>
      <c r="CS1270" s="113"/>
      <c r="CT1270" s="113"/>
      <c r="CU1270" s="113"/>
      <c r="CV1270" s="113"/>
      <c r="CW1270" s="113"/>
      <c r="CX1270" s="113"/>
      <c r="CY1270" s="113"/>
      <c r="CZ1270" s="113"/>
      <c r="DA1270" s="113"/>
      <c r="DB1270" s="113"/>
      <c r="DC1270" s="113"/>
      <c r="DD1270" s="113"/>
      <c r="DE1270" s="113"/>
      <c r="DF1270" s="113"/>
      <c r="DG1270" s="113"/>
      <c r="DH1270" s="113"/>
      <c r="DI1270" s="113"/>
      <c r="DJ1270" s="113"/>
      <c r="DK1270" s="113"/>
      <c r="DL1270" s="113"/>
      <c r="DM1270" s="113"/>
      <c r="DN1270" s="113"/>
      <c r="DO1270" s="113"/>
      <c r="DP1270" s="113"/>
      <c r="DQ1270" s="113"/>
      <c r="DR1270" s="113"/>
      <c r="DS1270" s="113"/>
      <c r="DT1270" s="113"/>
      <c r="DU1270" s="113"/>
      <c r="DV1270" s="113"/>
      <c r="DW1270" s="113"/>
      <c r="DX1270" s="113"/>
      <c r="DY1270" s="113"/>
      <c r="DZ1270" s="113"/>
      <c r="EA1270" s="113"/>
      <c r="EB1270" s="113"/>
      <c r="EC1270" s="113"/>
      <c r="ED1270" s="113"/>
      <c r="EE1270" s="113"/>
      <c r="EF1270" s="113"/>
      <c r="EG1270" s="113"/>
      <c r="EH1270" s="113"/>
      <c r="EI1270" s="113"/>
      <c r="EJ1270" s="113"/>
      <c r="EK1270" s="113"/>
      <c r="EL1270" s="113"/>
      <c r="EM1270" s="113"/>
      <c r="EN1270" s="113"/>
      <c r="EO1270" s="113"/>
      <c r="EP1270" s="113"/>
      <c r="EQ1270" s="113"/>
      <c r="ER1270" s="113"/>
    </row>
    <row r="1271" spans="1:148">
      <c r="A1271" s="113"/>
      <c r="B1271" s="113"/>
      <c r="S1271" s="113"/>
      <c r="T1271" s="113"/>
      <c r="U1271" s="113"/>
      <c r="V1271" s="113"/>
      <c r="W1271" s="113"/>
      <c r="X1271" s="113"/>
      <c r="Y1271" s="113"/>
      <c r="Z1271" s="113"/>
      <c r="AA1271" s="113"/>
      <c r="AB1271" s="113"/>
      <c r="AC1271" s="113"/>
      <c r="AD1271" s="113"/>
      <c r="AE1271" s="113"/>
      <c r="AF1271" s="113"/>
      <c r="AG1271" s="113"/>
      <c r="AH1271" s="113"/>
      <c r="AI1271" s="113"/>
      <c r="AJ1271" s="113"/>
      <c r="AK1271" s="113"/>
      <c r="AL1271" s="113"/>
      <c r="AM1271" s="113"/>
      <c r="AN1271" s="113"/>
      <c r="AO1271" s="113"/>
      <c r="AP1271" s="113"/>
      <c r="AQ1271" s="113"/>
      <c r="AR1271" s="113"/>
      <c r="AS1271" s="113"/>
      <c r="AT1271" s="113"/>
      <c r="AU1271" s="113"/>
      <c r="AV1271" s="113"/>
      <c r="AW1271" s="113"/>
      <c r="AX1271" s="113"/>
      <c r="AY1271" s="113"/>
      <c r="AZ1271" s="113"/>
      <c r="BA1271" s="113"/>
      <c r="BB1271" s="113"/>
      <c r="BC1271" s="113"/>
      <c r="BD1271" s="113"/>
      <c r="BE1271" s="113"/>
      <c r="BF1271" s="113"/>
      <c r="BG1271" s="113"/>
      <c r="BH1271" s="113"/>
      <c r="BI1271" s="113"/>
      <c r="BJ1271" s="113"/>
      <c r="BK1271" s="113"/>
      <c r="BL1271" s="113"/>
      <c r="BM1271" s="113"/>
      <c r="BN1271" s="113"/>
      <c r="BO1271" s="113"/>
      <c r="BP1271" s="113"/>
      <c r="BQ1271" s="113"/>
      <c r="BR1271" s="113"/>
      <c r="BS1271" s="113"/>
      <c r="BT1271" s="113"/>
      <c r="BU1271" s="113"/>
      <c r="BV1271" s="113"/>
      <c r="BW1271" s="113"/>
      <c r="BX1271" s="113"/>
      <c r="BY1271" s="113"/>
      <c r="BZ1271" s="113"/>
      <c r="CA1271" s="113"/>
      <c r="CB1271" s="113"/>
      <c r="CC1271" s="113"/>
      <c r="CD1271" s="113"/>
      <c r="CE1271" s="113"/>
      <c r="CF1271" s="113"/>
      <c r="CG1271" s="113"/>
      <c r="CH1271" s="113"/>
      <c r="CI1271" s="113"/>
      <c r="CJ1271" s="113"/>
      <c r="CK1271" s="113"/>
      <c r="CL1271" s="113"/>
      <c r="CM1271" s="113"/>
      <c r="CN1271" s="113"/>
      <c r="CO1271" s="113"/>
      <c r="CP1271" s="113"/>
      <c r="CQ1271" s="113"/>
      <c r="CR1271" s="113"/>
      <c r="CS1271" s="113"/>
      <c r="CT1271" s="113"/>
      <c r="CU1271" s="113"/>
      <c r="CV1271" s="113"/>
      <c r="CW1271" s="113"/>
      <c r="CX1271" s="113"/>
      <c r="CY1271" s="113"/>
      <c r="CZ1271" s="113"/>
      <c r="DA1271" s="113"/>
      <c r="DB1271" s="113"/>
      <c r="DC1271" s="113"/>
      <c r="DD1271" s="113"/>
      <c r="DE1271" s="113"/>
      <c r="DF1271" s="113"/>
      <c r="DG1271" s="113"/>
      <c r="DH1271" s="113"/>
      <c r="DI1271" s="113"/>
      <c r="DJ1271" s="113"/>
      <c r="DK1271" s="113"/>
      <c r="DL1271" s="113"/>
      <c r="DM1271" s="113"/>
      <c r="DN1271" s="113"/>
      <c r="DO1271" s="113"/>
      <c r="DP1271" s="113"/>
      <c r="DQ1271" s="113"/>
      <c r="DR1271" s="113"/>
      <c r="DS1271" s="113"/>
      <c r="DT1271" s="113"/>
      <c r="DU1271" s="113"/>
      <c r="DV1271" s="113"/>
      <c r="DW1271" s="113"/>
      <c r="DX1271" s="113"/>
      <c r="DY1271" s="113"/>
      <c r="DZ1271" s="113"/>
      <c r="EA1271" s="113"/>
      <c r="EB1271" s="113"/>
      <c r="EC1271" s="113"/>
      <c r="ED1271" s="113"/>
      <c r="EE1271" s="113"/>
      <c r="EF1271" s="113"/>
      <c r="EG1271" s="113"/>
      <c r="EH1271" s="113"/>
      <c r="EI1271" s="113"/>
      <c r="EJ1271" s="113"/>
      <c r="EK1271" s="113"/>
      <c r="EL1271" s="113"/>
      <c r="EM1271" s="113"/>
      <c r="EN1271" s="113"/>
      <c r="EO1271" s="113"/>
      <c r="EP1271" s="113"/>
      <c r="EQ1271" s="113"/>
      <c r="ER1271" s="113"/>
    </row>
    <row r="1272" spans="1:148">
      <c r="A1272" s="113"/>
      <c r="B1272" s="113"/>
      <c r="S1272" s="113"/>
      <c r="T1272" s="113"/>
      <c r="U1272" s="113"/>
      <c r="V1272" s="113"/>
      <c r="W1272" s="113"/>
      <c r="X1272" s="113"/>
      <c r="Y1272" s="113"/>
      <c r="Z1272" s="113"/>
      <c r="AA1272" s="113"/>
      <c r="AB1272" s="113"/>
      <c r="AC1272" s="113"/>
      <c r="AD1272" s="113"/>
      <c r="AE1272" s="113"/>
      <c r="AF1272" s="113"/>
      <c r="AG1272" s="113"/>
      <c r="AH1272" s="113"/>
      <c r="AI1272" s="113"/>
      <c r="AJ1272" s="113"/>
      <c r="AK1272" s="113"/>
      <c r="AL1272" s="113"/>
      <c r="AM1272" s="113"/>
      <c r="AN1272" s="113"/>
      <c r="AO1272" s="113"/>
      <c r="AP1272" s="113"/>
      <c r="AQ1272" s="113"/>
      <c r="AR1272" s="113"/>
      <c r="AS1272" s="113"/>
      <c r="AT1272" s="113"/>
      <c r="AU1272" s="113"/>
      <c r="AV1272" s="113"/>
      <c r="AW1272" s="113"/>
      <c r="AX1272" s="113"/>
      <c r="AY1272" s="113"/>
      <c r="AZ1272" s="113"/>
      <c r="BA1272" s="113"/>
      <c r="BB1272" s="113"/>
      <c r="BC1272" s="113"/>
      <c r="BD1272" s="113"/>
      <c r="BE1272" s="113"/>
      <c r="BF1272" s="113"/>
      <c r="BG1272" s="113"/>
      <c r="BH1272" s="113"/>
      <c r="BI1272" s="113"/>
      <c r="BJ1272" s="113"/>
      <c r="BK1272" s="113"/>
      <c r="BL1272" s="113"/>
      <c r="BM1272" s="113"/>
      <c r="BN1272" s="113"/>
      <c r="BO1272" s="113"/>
      <c r="BP1272" s="113"/>
      <c r="BQ1272" s="113"/>
      <c r="BR1272" s="113"/>
      <c r="BS1272" s="113"/>
      <c r="BT1272" s="113"/>
      <c r="BU1272" s="113"/>
      <c r="BV1272" s="113"/>
      <c r="BW1272" s="113"/>
      <c r="BX1272" s="113"/>
      <c r="BY1272" s="113"/>
      <c r="BZ1272" s="113"/>
      <c r="CA1272" s="113"/>
      <c r="CB1272" s="113"/>
      <c r="CC1272" s="113"/>
      <c r="CD1272" s="113"/>
      <c r="CE1272" s="113"/>
      <c r="CF1272" s="113"/>
      <c r="CG1272" s="113"/>
      <c r="CH1272" s="113"/>
      <c r="CI1272" s="113"/>
      <c r="CJ1272" s="113"/>
      <c r="CK1272" s="113"/>
      <c r="CL1272" s="113"/>
      <c r="CM1272" s="113"/>
      <c r="CN1272" s="113"/>
      <c r="CO1272" s="113"/>
      <c r="CP1272" s="113"/>
      <c r="CQ1272" s="113"/>
      <c r="CR1272" s="113"/>
      <c r="CS1272" s="113"/>
      <c r="CT1272" s="113"/>
      <c r="CU1272" s="113"/>
      <c r="CV1272" s="113"/>
      <c r="CW1272" s="113"/>
      <c r="CX1272" s="113"/>
      <c r="CY1272" s="113"/>
      <c r="CZ1272" s="113"/>
      <c r="DA1272" s="113"/>
      <c r="DB1272" s="113"/>
      <c r="DC1272" s="113"/>
      <c r="DD1272" s="113"/>
      <c r="DE1272" s="113"/>
      <c r="DF1272" s="113"/>
      <c r="DG1272" s="113"/>
      <c r="DH1272" s="113"/>
      <c r="DI1272" s="113"/>
      <c r="DJ1272" s="113"/>
      <c r="DK1272" s="113"/>
      <c r="DL1272" s="113"/>
      <c r="DM1272" s="113"/>
      <c r="DN1272" s="113"/>
      <c r="DO1272" s="113"/>
      <c r="DP1272" s="113"/>
      <c r="DQ1272" s="113"/>
      <c r="DR1272" s="113"/>
      <c r="DS1272" s="113"/>
      <c r="DT1272" s="113"/>
      <c r="DU1272" s="113"/>
      <c r="DV1272" s="113"/>
      <c r="DW1272" s="113"/>
      <c r="DX1272" s="113"/>
      <c r="DY1272" s="113"/>
      <c r="DZ1272" s="113"/>
      <c r="EA1272" s="113"/>
      <c r="EB1272" s="113"/>
      <c r="EC1272" s="113"/>
      <c r="ED1272" s="113"/>
      <c r="EE1272" s="113"/>
      <c r="EF1272" s="113"/>
      <c r="EG1272" s="113"/>
      <c r="EH1272" s="113"/>
      <c r="EI1272" s="113"/>
      <c r="EJ1272" s="113"/>
      <c r="EK1272" s="113"/>
      <c r="EL1272" s="113"/>
      <c r="EM1272" s="113"/>
      <c r="EN1272" s="113"/>
      <c r="EO1272" s="113"/>
      <c r="EP1272" s="113"/>
      <c r="EQ1272" s="113"/>
      <c r="ER1272" s="113"/>
    </row>
    <row r="1273" spans="1:148">
      <c r="A1273" s="113"/>
      <c r="B1273" s="113"/>
      <c r="S1273" s="113"/>
      <c r="T1273" s="113"/>
      <c r="U1273" s="113"/>
      <c r="V1273" s="113"/>
      <c r="W1273" s="113"/>
      <c r="X1273" s="113"/>
      <c r="Y1273" s="113"/>
      <c r="Z1273" s="113"/>
      <c r="AA1273" s="113"/>
      <c r="AB1273" s="113"/>
      <c r="AC1273" s="113"/>
      <c r="AD1273" s="113"/>
      <c r="AE1273" s="113"/>
      <c r="AF1273" s="113"/>
      <c r="AG1273" s="113"/>
      <c r="AH1273" s="113"/>
      <c r="AI1273" s="113"/>
      <c r="AJ1273" s="113"/>
      <c r="AK1273" s="113"/>
      <c r="AL1273" s="113"/>
      <c r="AM1273" s="113"/>
      <c r="AN1273" s="113"/>
      <c r="AO1273" s="113"/>
      <c r="AP1273" s="113"/>
      <c r="AQ1273" s="113"/>
      <c r="AR1273" s="113"/>
      <c r="AS1273" s="113"/>
      <c r="AT1273" s="113"/>
      <c r="AU1273" s="113"/>
      <c r="AV1273" s="113"/>
      <c r="AW1273" s="113"/>
      <c r="AX1273" s="113"/>
      <c r="AY1273" s="113"/>
      <c r="AZ1273" s="113"/>
      <c r="BA1273" s="113"/>
      <c r="BB1273" s="113"/>
      <c r="BC1273" s="113"/>
      <c r="BD1273" s="113"/>
      <c r="BE1273" s="113"/>
      <c r="BF1273" s="113"/>
      <c r="BG1273" s="113"/>
      <c r="BH1273" s="113"/>
      <c r="BI1273" s="113"/>
      <c r="BJ1273" s="113"/>
      <c r="BK1273" s="113"/>
      <c r="BL1273" s="113"/>
      <c r="BM1273" s="113"/>
      <c r="BN1273" s="113"/>
      <c r="BO1273" s="113"/>
      <c r="BP1273" s="113"/>
      <c r="BQ1273" s="113"/>
      <c r="BR1273" s="113"/>
      <c r="BS1273" s="113"/>
      <c r="BT1273" s="113"/>
      <c r="BU1273" s="113"/>
      <c r="BV1273" s="113"/>
      <c r="BW1273" s="113"/>
      <c r="BX1273" s="113"/>
      <c r="BY1273" s="113"/>
      <c r="BZ1273" s="113"/>
      <c r="CA1273" s="113"/>
      <c r="CB1273" s="113"/>
      <c r="CC1273" s="113"/>
      <c r="CD1273" s="113"/>
      <c r="CE1273" s="113"/>
      <c r="CF1273" s="113"/>
      <c r="CG1273" s="113"/>
      <c r="CH1273" s="113"/>
      <c r="CI1273" s="113"/>
      <c r="CJ1273" s="113"/>
      <c r="CK1273" s="113"/>
      <c r="CL1273" s="113"/>
      <c r="CM1273" s="113"/>
      <c r="CN1273" s="113"/>
      <c r="CO1273" s="113"/>
      <c r="CP1273" s="113"/>
      <c r="CQ1273" s="113"/>
      <c r="CR1273" s="113"/>
      <c r="CS1273" s="113"/>
      <c r="CT1273" s="113"/>
      <c r="CU1273" s="113"/>
      <c r="CV1273" s="113"/>
      <c r="CW1273" s="113"/>
      <c r="CX1273" s="113"/>
      <c r="CY1273" s="113"/>
      <c r="CZ1273" s="113"/>
      <c r="DA1273" s="113"/>
      <c r="DB1273" s="113"/>
      <c r="DC1273" s="113"/>
      <c r="DD1273" s="113"/>
      <c r="DE1273" s="113"/>
      <c r="DF1273" s="113"/>
      <c r="DG1273" s="113"/>
      <c r="DH1273" s="113"/>
      <c r="DI1273" s="113"/>
      <c r="DJ1273" s="113"/>
      <c r="DK1273" s="113"/>
      <c r="DL1273" s="113"/>
      <c r="DM1273" s="113"/>
      <c r="DN1273" s="113"/>
      <c r="DO1273" s="113"/>
      <c r="DP1273" s="113"/>
      <c r="DQ1273" s="113"/>
      <c r="DR1273" s="113"/>
      <c r="DS1273" s="113"/>
      <c r="DT1273" s="113"/>
      <c r="DU1273" s="113"/>
      <c r="DV1273" s="113"/>
      <c r="DW1273" s="113"/>
      <c r="DX1273" s="113"/>
      <c r="DY1273" s="113"/>
      <c r="DZ1273" s="113"/>
      <c r="EA1273" s="113"/>
      <c r="EB1273" s="113"/>
      <c r="EC1273" s="113"/>
      <c r="ED1273" s="113"/>
      <c r="EE1273" s="113"/>
      <c r="EF1273" s="113"/>
      <c r="EG1273" s="113"/>
      <c r="EH1273" s="113"/>
      <c r="EI1273" s="113"/>
      <c r="EJ1273" s="113"/>
      <c r="EK1273" s="113"/>
      <c r="EL1273" s="113"/>
      <c r="EM1273" s="113"/>
      <c r="EN1273" s="113"/>
      <c r="EO1273" s="113"/>
      <c r="EP1273" s="113"/>
      <c r="EQ1273" s="113"/>
      <c r="ER1273" s="113"/>
    </row>
    <row r="1274" spans="1:148">
      <c r="A1274" s="113"/>
      <c r="B1274" s="113"/>
      <c r="S1274" s="113"/>
      <c r="T1274" s="113"/>
      <c r="U1274" s="113"/>
      <c r="V1274" s="113"/>
      <c r="W1274" s="113"/>
      <c r="X1274" s="113"/>
      <c r="Y1274" s="113"/>
      <c r="Z1274" s="113"/>
      <c r="AA1274" s="113"/>
      <c r="AB1274" s="113"/>
      <c r="AC1274" s="113"/>
      <c r="AD1274" s="113"/>
      <c r="AE1274" s="113"/>
      <c r="AF1274" s="113"/>
      <c r="AG1274" s="113"/>
      <c r="AH1274" s="113"/>
      <c r="AI1274" s="113"/>
      <c r="AJ1274" s="113"/>
      <c r="AK1274" s="113"/>
      <c r="AL1274" s="113"/>
      <c r="AM1274" s="113"/>
      <c r="AN1274" s="113"/>
      <c r="AO1274" s="113"/>
      <c r="AP1274" s="113"/>
      <c r="AQ1274" s="113"/>
      <c r="AR1274" s="113"/>
      <c r="AS1274" s="113"/>
      <c r="AT1274" s="113"/>
      <c r="AU1274" s="113"/>
      <c r="AV1274" s="113"/>
      <c r="AW1274" s="113"/>
      <c r="AX1274" s="113"/>
      <c r="AY1274" s="113"/>
      <c r="AZ1274" s="113"/>
      <c r="BA1274" s="113"/>
      <c r="BB1274" s="113"/>
      <c r="BC1274" s="113"/>
      <c r="BD1274" s="113"/>
      <c r="BE1274" s="113"/>
      <c r="BF1274" s="113"/>
      <c r="BG1274" s="113"/>
      <c r="BH1274" s="113"/>
      <c r="BI1274" s="113"/>
      <c r="BJ1274" s="113"/>
      <c r="BK1274" s="113"/>
      <c r="BL1274" s="113"/>
      <c r="BM1274" s="113"/>
      <c r="BN1274" s="113"/>
      <c r="BO1274" s="113"/>
      <c r="BP1274" s="113"/>
      <c r="BQ1274" s="113"/>
      <c r="BR1274" s="113"/>
      <c r="BS1274" s="113"/>
      <c r="BT1274" s="113"/>
      <c r="BU1274" s="113"/>
      <c r="BV1274" s="113"/>
      <c r="BW1274" s="113"/>
      <c r="BX1274" s="113"/>
      <c r="BY1274" s="113"/>
      <c r="BZ1274" s="113"/>
      <c r="CA1274" s="113"/>
      <c r="CB1274" s="113"/>
      <c r="CC1274" s="113"/>
      <c r="CD1274" s="113"/>
      <c r="CE1274" s="113"/>
      <c r="CF1274" s="113"/>
      <c r="CG1274" s="113"/>
      <c r="CH1274" s="113"/>
      <c r="CI1274" s="113"/>
      <c r="CJ1274" s="113"/>
      <c r="CK1274" s="113"/>
      <c r="CL1274" s="113"/>
      <c r="CM1274" s="113"/>
      <c r="CN1274" s="113"/>
      <c r="CO1274" s="113"/>
      <c r="CP1274" s="113"/>
      <c r="CQ1274" s="113"/>
      <c r="CR1274" s="113"/>
      <c r="CS1274" s="113"/>
      <c r="CT1274" s="113"/>
      <c r="CU1274" s="113"/>
      <c r="CV1274" s="113"/>
      <c r="CW1274" s="113"/>
      <c r="CX1274" s="113"/>
      <c r="CY1274" s="113"/>
      <c r="CZ1274" s="113"/>
      <c r="DA1274" s="113"/>
      <c r="DB1274" s="113"/>
      <c r="DC1274" s="113"/>
      <c r="DD1274" s="113"/>
      <c r="DE1274" s="113"/>
      <c r="DF1274" s="113"/>
      <c r="DG1274" s="113"/>
      <c r="DH1274" s="113"/>
      <c r="DI1274" s="113"/>
      <c r="DJ1274" s="113"/>
      <c r="DK1274" s="113"/>
      <c r="DL1274" s="113"/>
      <c r="DM1274" s="113"/>
      <c r="DN1274" s="113"/>
      <c r="DO1274" s="113"/>
      <c r="DP1274" s="113"/>
      <c r="DQ1274" s="113"/>
      <c r="DR1274" s="113"/>
      <c r="DS1274" s="113"/>
      <c r="DT1274" s="113"/>
      <c r="DU1274" s="113"/>
      <c r="DV1274" s="113"/>
      <c r="DW1274" s="113"/>
      <c r="DX1274" s="113"/>
      <c r="DY1274" s="113"/>
      <c r="DZ1274" s="113"/>
      <c r="EA1274" s="113"/>
      <c r="EB1274" s="113"/>
      <c r="EC1274" s="113"/>
      <c r="ED1274" s="113"/>
      <c r="EE1274" s="113"/>
      <c r="EF1274" s="113"/>
      <c r="EG1274" s="113"/>
      <c r="EH1274" s="113"/>
      <c r="EI1274" s="113"/>
      <c r="EJ1274" s="113"/>
      <c r="EK1274" s="113"/>
      <c r="EL1274" s="113"/>
      <c r="EM1274" s="113"/>
      <c r="EN1274" s="113"/>
      <c r="EO1274" s="113"/>
      <c r="EP1274" s="113"/>
      <c r="EQ1274" s="113"/>
      <c r="ER1274" s="113"/>
    </row>
    <row r="1275" spans="1:148">
      <c r="A1275" s="113"/>
      <c r="B1275" s="113"/>
      <c r="S1275" s="113"/>
      <c r="T1275" s="113"/>
      <c r="U1275" s="113"/>
      <c r="V1275" s="113"/>
      <c r="W1275" s="113"/>
      <c r="X1275" s="113"/>
      <c r="Y1275" s="113"/>
      <c r="Z1275" s="113"/>
      <c r="AA1275" s="113"/>
      <c r="AB1275" s="113"/>
      <c r="AC1275" s="113"/>
      <c r="AD1275" s="113"/>
      <c r="AE1275" s="113"/>
      <c r="AF1275" s="113"/>
      <c r="AG1275" s="113"/>
      <c r="AH1275" s="113"/>
      <c r="AI1275" s="113"/>
      <c r="AJ1275" s="113"/>
      <c r="AK1275" s="113"/>
      <c r="AL1275" s="113"/>
      <c r="AM1275" s="113"/>
      <c r="AN1275" s="113"/>
      <c r="AO1275" s="113"/>
      <c r="AP1275" s="113"/>
      <c r="AQ1275" s="113"/>
      <c r="AR1275" s="113"/>
      <c r="AS1275" s="113"/>
      <c r="AT1275" s="113"/>
      <c r="AU1275" s="113"/>
      <c r="AV1275" s="113"/>
      <c r="AW1275" s="113"/>
      <c r="AX1275" s="113"/>
      <c r="AY1275" s="113"/>
      <c r="AZ1275" s="113"/>
      <c r="BA1275" s="113"/>
      <c r="BB1275" s="113"/>
      <c r="BC1275" s="113"/>
      <c r="BD1275" s="113"/>
      <c r="BE1275" s="113"/>
      <c r="BF1275" s="113"/>
      <c r="BG1275" s="113"/>
      <c r="BH1275" s="113"/>
      <c r="BI1275" s="113"/>
      <c r="BJ1275" s="113"/>
      <c r="BK1275" s="113"/>
      <c r="BL1275" s="113"/>
      <c r="BM1275" s="113"/>
      <c r="BN1275" s="113"/>
      <c r="BO1275" s="113"/>
      <c r="BP1275" s="113"/>
      <c r="BQ1275" s="113"/>
      <c r="BR1275" s="113"/>
      <c r="BS1275" s="113"/>
      <c r="BT1275" s="113"/>
      <c r="BU1275" s="113"/>
      <c r="BV1275" s="113"/>
      <c r="BW1275" s="113"/>
      <c r="BX1275" s="113"/>
      <c r="BY1275" s="113"/>
      <c r="BZ1275" s="113"/>
      <c r="CA1275" s="113"/>
      <c r="CB1275" s="113"/>
      <c r="CC1275" s="113"/>
      <c r="CD1275" s="113"/>
      <c r="CE1275" s="113"/>
      <c r="CF1275" s="113"/>
      <c r="CG1275" s="113"/>
      <c r="CH1275" s="113"/>
      <c r="CI1275" s="113"/>
      <c r="CJ1275" s="113"/>
      <c r="CK1275" s="113"/>
      <c r="CL1275" s="113"/>
      <c r="CM1275" s="113"/>
      <c r="CN1275" s="113"/>
      <c r="CO1275" s="113"/>
      <c r="CP1275" s="113"/>
      <c r="CQ1275" s="113"/>
      <c r="CR1275" s="113"/>
      <c r="CS1275" s="113"/>
      <c r="CT1275" s="113"/>
      <c r="CU1275" s="113"/>
      <c r="CV1275" s="113"/>
      <c r="CW1275" s="113"/>
      <c r="CX1275" s="113"/>
      <c r="CY1275" s="113"/>
      <c r="CZ1275" s="113"/>
      <c r="DA1275" s="113"/>
      <c r="DB1275" s="113"/>
      <c r="DC1275" s="113"/>
      <c r="DD1275" s="113"/>
      <c r="DE1275" s="113"/>
      <c r="DF1275" s="113"/>
      <c r="DG1275" s="113"/>
      <c r="DH1275" s="113"/>
      <c r="DI1275" s="113"/>
      <c r="DJ1275" s="113"/>
      <c r="DK1275" s="113"/>
      <c r="DL1275" s="113"/>
      <c r="DM1275" s="113"/>
      <c r="DN1275" s="113"/>
      <c r="DO1275" s="113"/>
      <c r="DP1275" s="113"/>
      <c r="DQ1275" s="113"/>
      <c r="DR1275" s="113"/>
      <c r="DS1275" s="113"/>
      <c r="DT1275" s="113"/>
      <c r="DU1275" s="113"/>
      <c r="DV1275" s="113"/>
      <c r="DW1275" s="113"/>
      <c r="DX1275" s="113"/>
      <c r="DY1275" s="113"/>
      <c r="DZ1275" s="113"/>
      <c r="EA1275" s="113"/>
      <c r="EB1275" s="113"/>
      <c r="EC1275" s="113"/>
      <c r="ED1275" s="113"/>
      <c r="EE1275" s="113"/>
      <c r="EF1275" s="113"/>
      <c r="EG1275" s="113"/>
      <c r="EH1275" s="113"/>
      <c r="EI1275" s="113"/>
      <c r="EJ1275" s="113"/>
      <c r="EK1275" s="113"/>
      <c r="EL1275" s="113"/>
      <c r="EM1275" s="113"/>
      <c r="EN1275" s="113"/>
      <c r="EO1275" s="113"/>
      <c r="EP1275" s="113"/>
      <c r="EQ1275" s="113"/>
      <c r="ER1275" s="113"/>
    </row>
    <row r="1276" spans="1:148">
      <c r="A1276" s="113"/>
      <c r="B1276" s="113"/>
      <c r="S1276" s="113"/>
      <c r="T1276" s="113"/>
      <c r="U1276" s="113"/>
      <c r="V1276" s="113"/>
      <c r="W1276" s="113"/>
      <c r="X1276" s="113"/>
      <c r="Y1276" s="113"/>
      <c r="Z1276" s="113"/>
      <c r="AA1276" s="113"/>
      <c r="AB1276" s="113"/>
      <c r="AC1276" s="113"/>
      <c r="AD1276" s="113"/>
      <c r="AE1276" s="113"/>
      <c r="AF1276" s="113"/>
      <c r="AG1276" s="113"/>
      <c r="AH1276" s="113"/>
      <c r="AI1276" s="113"/>
      <c r="AJ1276" s="113"/>
      <c r="AK1276" s="113"/>
      <c r="AL1276" s="113"/>
      <c r="AM1276" s="113"/>
      <c r="AN1276" s="113"/>
      <c r="AO1276" s="113"/>
      <c r="AP1276" s="113"/>
      <c r="AQ1276" s="113"/>
      <c r="AR1276" s="113"/>
      <c r="AS1276" s="113"/>
      <c r="AT1276" s="113"/>
      <c r="AU1276" s="113"/>
      <c r="AV1276" s="113"/>
      <c r="AW1276" s="113"/>
      <c r="AX1276" s="113"/>
      <c r="AY1276" s="113"/>
      <c r="AZ1276" s="113"/>
      <c r="BA1276" s="113"/>
      <c r="BB1276" s="113"/>
      <c r="BC1276" s="113"/>
      <c r="BD1276" s="113"/>
      <c r="BE1276" s="113"/>
      <c r="BF1276" s="113"/>
      <c r="BG1276" s="113"/>
      <c r="BH1276" s="113"/>
      <c r="BI1276" s="113"/>
      <c r="BJ1276" s="113"/>
      <c r="BK1276" s="113"/>
      <c r="BL1276" s="113"/>
      <c r="BM1276" s="113"/>
      <c r="BN1276" s="113"/>
      <c r="BO1276" s="113"/>
      <c r="BP1276" s="113"/>
      <c r="BQ1276" s="113"/>
      <c r="BR1276" s="113"/>
      <c r="BS1276" s="113"/>
      <c r="BT1276" s="113"/>
      <c r="BU1276" s="113"/>
      <c r="BV1276" s="113"/>
      <c r="BW1276" s="113"/>
      <c r="BX1276" s="113"/>
      <c r="BY1276" s="113"/>
      <c r="BZ1276" s="113"/>
      <c r="CA1276" s="113"/>
      <c r="CB1276" s="113"/>
      <c r="CC1276" s="113"/>
      <c r="CD1276" s="113"/>
      <c r="CE1276" s="113"/>
      <c r="CF1276" s="113"/>
      <c r="CG1276" s="113"/>
      <c r="CH1276" s="113"/>
      <c r="CI1276" s="113"/>
      <c r="CJ1276" s="113"/>
      <c r="CK1276" s="113"/>
      <c r="CL1276" s="113"/>
      <c r="CM1276" s="113"/>
      <c r="CN1276" s="113"/>
      <c r="CO1276" s="113"/>
      <c r="CP1276" s="113"/>
      <c r="CQ1276" s="113"/>
      <c r="CR1276" s="113"/>
      <c r="CS1276" s="113"/>
      <c r="CT1276" s="113"/>
      <c r="CU1276" s="113"/>
      <c r="CV1276" s="113"/>
      <c r="CW1276" s="113"/>
      <c r="CX1276" s="113"/>
      <c r="CY1276" s="113"/>
      <c r="CZ1276" s="113"/>
      <c r="DA1276" s="113"/>
      <c r="DB1276" s="113"/>
      <c r="DC1276" s="113"/>
      <c r="DD1276" s="113"/>
      <c r="DE1276" s="113"/>
      <c r="DF1276" s="113"/>
      <c r="DG1276" s="113"/>
      <c r="DH1276" s="113"/>
      <c r="DI1276" s="113"/>
      <c r="DJ1276" s="113"/>
      <c r="DK1276" s="113"/>
      <c r="DL1276" s="113"/>
      <c r="DM1276" s="113"/>
      <c r="DN1276" s="113"/>
      <c r="DO1276" s="113"/>
      <c r="DP1276" s="113"/>
      <c r="DQ1276" s="113"/>
      <c r="DR1276" s="113"/>
      <c r="DS1276" s="113"/>
      <c r="DT1276" s="113"/>
      <c r="DU1276" s="113"/>
      <c r="DV1276" s="113"/>
      <c r="DW1276" s="113"/>
      <c r="DX1276" s="113"/>
      <c r="DY1276" s="113"/>
      <c r="DZ1276" s="113"/>
      <c r="EA1276" s="113"/>
      <c r="EB1276" s="113"/>
      <c r="EC1276" s="113"/>
      <c r="ED1276" s="113"/>
      <c r="EE1276" s="113"/>
      <c r="EF1276" s="113"/>
      <c r="EG1276" s="113"/>
      <c r="EH1276" s="113"/>
      <c r="EI1276" s="113"/>
      <c r="EJ1276" s="113"/>
      <c r="EK1276" s="113"/>
      <c r="EL1276" s="113"/>
      <c r="EM1276" s="113"/>
      <c r="EN1276" s="113"/>
      <c r="EO1276" s="113"/>
      <c r="EP1276" s="113"/>
      <c r="EQ1276" s="113"/>
      <c r="ER1276" s="113"/>
    </row>
    <row r="1277" spans="1:148">
      <c r="A1277" s="113"/>
      <c r="B1277" s="113"/>
      <c r="S1277" s="113"/>
      <c r="T1277" s="113"/>
      <c r="U1277" s="113"/>
      <c r="V1277" s="113"/>
      <c r="W1277" s="113"/>
      <c r="X1277" s="113"/>
      <c r="Y1277" s="113"/>
      <c r="Z1277" s="113"/>
      <c r="AA1277" s="113"/>
      <c r="AB1277" s="113"/>
      <c r="AC1277" s="113"/>
      <c r="AD1277" s="113"/>
      <c r="AE1277" s="113"/>
      <c r="AF1277" s="113"/>
      <c r="AG1277" s="113"/>
      <c r="AH1277" s="113"/>
      <c r="AI1277" s="113"/>
      <c r="AJ1277" s="113"/>
      <c r="AK1277" s="113"/>
      <c r="AL1277" s="113"/>
      <c r="AM1277" s="113"/>
      <c r="AN1277" s="113"/>
      <c r="AO1277" s="113"/>
      <c r="AP1277" s="113"/>
      <c r="AQ1277" s="113"/>
      <c r="AR1277" s="113"/>
      <c r="AS1277" s="113"/>
      <c r="AT1277" s="113"/>
      <c r="AU1277" s="113"/>
      <c r="AV1277" s="113"/>
      <c r="AW1277" s="113"/>
      <c r="AX1277" s="113"/>
      <c r="AY1277" s="113"/>
      <c r="AZ1277" s="113"/>
      <c r="BA1277" s="113"/>
      <c r="BB1277" s="113"/>
      <c r="BC1277" s="113"/>
      <c r="BD1277" s="113"/>
      <c r="BE1277" s="113"/>
      <c r="BF1277" s="113"/>
      <c r="BG1277" s="113"/>
      <c r="BH1277" s="113"/>
      <c r="BI1277" s="113"/>
      <c r="BJ1277" s="113"/>
      <c r="BK1277" s="113"/>
      <c r="BL1277" s="113"/>
      <c r="BM1277" s="113"/>
      <c r="BN1277" s="113"/>
      <c r="BO1277" s="113"/>
      <c r="BP1277" s="113"/>
      <c r="BQ1277" s="113"/>
      <c r="BR1277" s="113"/>
      <c r="BS1277" s="113"/>
      <c r="BT1277" s="113"/>
      <c r="BU1277" s="113"/>
      <c r="BV1277" s="113"/>
      <c r="BW1277" s="113"/>
      <c r="BX1277" s="113"/>
      <c r="BY1277" s="113"/>
      <c r="BZ1277" s="113"/>
      <c r="CA1277" s="113"/>
      <c r="CB1277" s="113"/>
      <c r="CC1277" s="113"/>
      <c r="CD1277" s="113"/>
      <c r="CE1277" s="113"/>
      <c r="CF1277" s="113"/>
      <c r="CG1277" s="113"/>
      <c r="CH1277" s="113"/>
      <c r="CI1277" s="113"/>
      <c r="CJ1277" s="113"/>
      <c r="CK1277" s="113"/>
      <c r="CL1277" s="113"/>
      <c r="CM1277" s="113"/>
      <c r="CN1277" s="113"/>
      <c r="CO1277" s="113"/>
      <c r="CP1277" s="113"/>
      <c r="CQ1277" s="113"/>
      <c r="CR1277" s="113"/>
      <c r="CS1277" s="113"/>
      <c r="CT1277" s="113"/>
      <c r="CU1277" s="113"/>
      <c r="CV1277" s="113"/>
      <c r="CW1277" s="113"/>
      <c r="CX1277" s="113"/>
      <c r="CY1277" s="113"/>
      <c r="CZ1277" s="113"/>
      <c r="DA1277" s="113"/>
      <c r="DB1277" s="113"/>
      <c r="DC1277" s="113"/>
      <c r="DD1277" s="113"/>
      <c r="DE1277" s="113"/>
      <c r="DF1277" s="113"/>
      <c r="DG1277" s="113"/>
      <c r="DH1277" s="113"/>
      <c r="DI1277" s="113"/>
      <c r="DJ1277" s="113"/>
      <c r="DK1277" s="113"/>
      <c r="DL1277" s="113"/>
      <c r="DM1277" s="113"/>
      <c r="DN1277" s="113"/>
      <c r="DO1277" s="113"/>
      <c r="DP1277" s="113"/>
      <c r="DQ1277" s="113"/>
      <c r="DR1277" s="113"/>
      <c r="DS1277" s="113"/>
      <c r="DT1277" s="113"/>
      <c r="DU1277" s="113"/>
      <c r="DV1277" s="113"/>
      <c r="DW1277" s="113"/>
      <c r="DX1277" s="113"/>
      <c r="DY1277" s="113"/>
      <c r="DZ1277" s="113"/>
      <c r="EA1277" s="113"/>
      <c r="EB1277" s="113"/>
      <c r="EC1277" s="113"/>
      <c r="ED1277" s="113"/>
      <c r="EE1277" s="113"/>
      <c r="EF1277" s="113"/>
      <c r="EG1277" s="113"/>
      <c r="EH1277" s="113"/>
      <c r="EI1277" s="113"/>
      <c r="EJ1277" s="113"/>
      <c r="EK1277" s="113"/>
      <c r="EL1277" s="113"/>
      <c r="EM1277" s="113"/>
      <c r="EN1277" s="113"/>
      <c r="EO1277" s="113"/>
      <c r="EP1277" s="113"/>
      <c r="EQ1277" s="113"/>
      <c r="ER1277" s="113"/>
    </row>
    <row r="1278" spans="1:148">
      <c r="A1278" s="113"/>
      <c r="B1278" s="113"/>
      <c r="S1278" s="113"/>
      <c r="T1278" s="113"/>
      <c r="U1278" s="113"/>
      <c r="V1278" s="113"/>
      <c r="W1278" s="113"/>
      <c r="X1278" s="113"/>
      <c r="Y1278" s="113"/>
      <c r="Z1278" s="113"/>
      <c r="AA1278" s="113"/>
      <c r="AB1278" s="113"/>
      <c r="AC1278" s="113"/>
      <c r="AD1278" s="113"/>
      <c r="AE1278" s="113"/>
      <c r="AF1278" s="113"/>
      <c r="AG1278" s="113"/>
      <c r="AH1278" s="113"/>
      <c r="AI1278" s="113"/>
      <c r="AJ1278" s="113"/>
      <c r="AK1278" s="113"/>
      <c r="AL1278" s="113"/>
      <c r="AM1278" s="113"/>
      <c r="AN1278" s="113"/>
      <c r="AO1278" s="113"/>
      <c r="AP1278" s="113"/>
      <c r="AQ1278" s="113"/>
      <c r="AR1278" s="113"/>
      <c r="AS1278" s="113"/>
      <c r="AT1278" s="113"/>
      <c r="AU1278" s="113"/>
      <c r="AV1278" s="113"/>
      <c r="AW1278" s="113"/>
      <c r="AX1278" s="113"/>
      <c r="AY1278" s="113"/>
      <c r="AZ1278" s="113"/>
      <c r="BA1278" s="113"/>
      <c r="BB1278" s="113"/>
      <c r="BC1278" s="113"/>
      <c r="BD1278" s="113"/>
      <c r="BE1278" s="113"/>
      <c r="BF1278" s="113"/>
      <c r="BG1278" s="113"/>
      <c r="BH1278" s="113"/>
      <c r="BI1278" s="113"/>
      <c r="BJ1278" s="113"/>
      <c r="BK1278" s="113"/>
      <c r="BL1278" s="113"/>
      <c r="BM1278" s="113"/>
      <c r="BN1278" s="113"/>
      <c r="BO1278" s="113"/>
      <c r="BP1278" s="113"/>
      <c r="BQ1278" s="113"/>
      <c r="BR1278" s="113"/>
      <c r="BS1278" s="113"/>
      <c r="BT1278" s="113"/>
      <c r="BU1278" s="113"/>
      <c r="BV1278" s="113"/>
      <c r="BW1278" s="113"/>
      <c r="BX1278" s="113"/>
      <c r="BY1278" s="113"/>
      <c r="BZ1278" s="113"/>
      <c r="CA1278" s="113"/>
      <c r="CB1278" s="113"/>
      <c r="CC1278" s="113"/>
      <c r="CD1278" s="113"/>
      <c r="CE1278" s="113"/>
      <c r="CF1278" s="113"/>
      <c r="CG1278" s="113"/>
      <c r="CH1278" s="113"/>
      <c r="CI1278" s="113"/>
      <c r="CJ1278" s="113"/>
      <c r="CK1278" s="113"/>
      <c r="CL1278" s="113"/>
      <c r="CM1278" s="113"/>
      <c r="CN1278" s="113"/>
      <c r="CO1278" s="113"/>
      <c r="CP1278" s="113"/>
      <c r="CQ1278" s="113"/>
      <c r="CR1278" s="113"/>
      <c r="CS1278" s="113"/>
      <c r="CT1278" s="113"/>
      <c r="CU1278" s="113"/>
      <c r="CV1278" s="113"/>
      <c r="CW1278" s="113"/>
      <c r="CX1278" s="113"/>
      <c r="CY1278" s="113"/>
      <c r="CZ1278" s="113"/>
      <c r="DA1278" s="113"/>
      <c r="DB1278" s="113"/>
      <c r="DC1278" s="113"/>
      <c r="DD1278" s="113"/>
      <c r="DE1278" s="113"/>
      <c r="DF1278" s="113"/>
      <c r="DG1278" s="113"/>
      <c r="DH1278" s="113"/>
      <c r="DI1278" s="113"/>
      <c r="DJ1278" s="113"/>
      <c r="DK1278" s="113"/>
      <c r="DL1278" s="113"/>
      <c r="DM1278" s="113"/>
      <c r="DN1278" s="113"/>
      <c r="DO1278" s="113"/>
      <c r="DP1278" s="113"/>
      <c r="DQ1278" s="113"/>
      <c r="DR1278" s="113"/>
      <c r="DS1278" s="113"/>
      <c r="DT1278" s="113"/>
      <c r="DU1278" s="113"/>
      <c r="DV1278" s="113"/>
      <c r="DW1278" s="113"/>
      <c r="DX1278" s="113"/>
      <c r="DY1278" s="113"/>
      <c r="DZ1278" s="113"/>
      <c r="EA1278" s="113"/>
      <c r="EB1278" s="113"/>
      <c r="EC1278" s="113"/>
      <c r="ED1278" s="113"/>
      <c r="EE1278" s="113"/>
      <c r="EF1278" s="113"/>
      <c r="EG1278" s="113"/>
      <c r="EH1278" s="113"/>
      <c r="EI1278" s="113"/>
      <c r="EJ1278" s="113"/>
      <c r="EK1278" s="113"/>
      <c r="EL1278" s="113"/>
      <c r="EM1278" s="113"/>
      <c r="EN1278" s="113"/>
      <c r="EO1278" s="113"/>
      <c r="EP1278" s="113"/>
      <c r="EQ1278" s="113"/>
      <c r="ER1278" s="113"/>
    </row>
    <row r="1279" spans="1:148">
      <c r="A1279" s="113"/>
      <c r="B1279" s="113"/>
      <c r="S1279" s="113"/>
      <c r="T1279" s="113"/>
      <c r="U1279" s="113"/>
      <c r="V1279" s="113"/>
      <c r="W1279" s="113"/>
      <c r="X1279" s="113"/>
      <c r="Y1279" s="113"/>
      <c r="Z1279" s="113"/>
      <c r="AA1279" s="113"/>
      <c r="AB1279" s="113"/>
      <c r="AC1279" s="113"/>
      <c r="AD1279" s="113"/>
      <c r="AE1279" s="113"/>
      <c r="AF1279" s="113"/>
      <c r="AG1279" s="113"/>
      <c r="AH1279" s="113"/>
      <c r="AI1279" s="113"/>
      <c r="AJ1279" s="113"/>
      <c r="AK1279" s="113"/>
      <c r="AL1279" s="113"/>
      <c r="AM1279" s="113"/>
      <c r="AN1279" s="113"/>
      <c r="AO1279" s="113"/>
      <c r="AP1279" s="113"/>
      <c r="AQ1279" s="113"/>
      <c r="AR1279" s="113"/>
      <c r="AS1279" s="113"/>
      <c r="AT1279" s="113"/>
      <c r="AU1279" s="113"/>
      <c r="AV1279" s="113"/>
      <c r="AW1279" s="113"/>
      <c r="AX1279" s="113"/>
      <c r="AY1279" s="113"/>
      <c r="AZ1279" s="113"/>
      <c r="BA1279" s="113"/>
      <c r="BB1279" s="113"/>
      <c r="BC1279" s="113"/>
      <c r="BD1279" s="113"/>
      <c r="BE1279" s="113"/>
      <c r="BF1279" s="113"/>
      <c r="BG1279" s="113"/>
      <c r="BH1279" s="113"/>
      <c r="BI1279" s="113"/>
      <c r="BJ1279" s="113"/>
      <c r="BK1279" s="113"/>
      <c r="BL1279" s="113"/>
      <c r="BM1279" s="113"/>
      <c r="BN1279" s="113"/>
      <c r="BO1279" s="113"/>
      <c r="BP1279" s="113"/>
      <c r="BQ1279" s="113"/>
      <c r="BR1279" s="113"/>
      <c r="BS1279" s="113"/>
      <c r="BT1279" s="113"/>
      <c r="BU1279" s="113"/>
      <c r="BV1279" s="113"/>
      <c r="BW1279" s="113"/>
      <c r="BX1279" s="113"/>
      <c r="BY1279" s="113"/>
      <c r="BZ1279" s="113"/>
      <c r="CA1279" s="113"/>
      <c r="CB1279" s="113"/>
      <c r="CC1279" s="113"/>
      <c r="CD1279" s="113"/>
      <c r="CE1279" s="113"/>
      <c r="CF1279" s="113"/>
      <c r="CG1279" s="113"/>
      <c r="CH1279" s="113"/>
      <c r="CI1279" s="113"/>
      <c r="CJ1279" s="113"/>
      <c r="CK1279" s="113"/>
      <c r="CL1279" s="113"/>
      <c r="CM1279" s="113"/>
      <c r="CN1279" s="113"/>
      <c r="CO1279" s="113"/>
      <c r="CP1279" s="113"/>
      <c r="CQ1279" s="113"/>
      <c r="CR1279" s="113"/>
      <c r="CS1279" s="113"/>
      <c r="CT1279" s="113"/>
      <c r="CU1279" s="113"/>
      <c r="CV1279" s="113"/>
      <c r="CW1279" s="113"/>
      <c r="CX1279" s="113"/>
      <c r="CY1279" s="113"/>
      <c r="CZ1279" s="113"/>
      <c r="DA1279" s="113"/>
      <c r="DB1279" s="113"/>
      <c r="DC1279" s="113"/>
      <c r="DD1279" s="113"/>
      <c r="DE1279" s="113"/>
      <c r="DF1279" s="113"/>
      <c r="DG1279" s="113"/>
      <c r="DH1279" s="113"/>
      <c r="DI1279" s="113"/>
      <c r="DJ1279" s="113"/>
      <c r="DK1279" s="113"/>
      <c r="DL1279" s="113"/>
      <c r="DM1279" s="113"/>
      <c r="DN1279" s="113"/>
      <c r="DO1279" s="113"/>
      <c r="DP1279" s="113"/>
      <c r="DQ1279" s="113"/>
      <c r="DR1279" s="113"/>
      <c r="DS1279" s="113"/>
      <c r="DT1279" s="113"/>
      <c r="DU1279" s="113"/>
      <c r="DV1279" s="113"/>
      <c r="DW1279" s="113"/>
      <c r="DX1279" s="113"/>
      <c r="DY1279" s="113"/>
      <c r="DZ1279" s="113"/>
      <c r="EA1279" s="113"/>
      <c r="EB1279" s="113"/>
      <c r="EC1279" s="113"/>
      <c r="ED1279" s="113"/>
      <c r="EE1279" s="113"/>
      <c r="EF1279" s="113"/>
      <c r="EG1279" s="113"/>
      <c r="EH1279" s="113"/>
      <c r="EI1279" s="113"/>
      <c r="EJ1279" s="113"/>
      <c r="EK1279" s="113"/>
      <c r="EL1279" s="113"/>
      <c r="EM1279" s="113"/>
      <c r="EN1279" s="113"/>
      <c r="EO1279" s="113"/>
      <c r="EP1279" s="113"/>
      <c r="EQ1279" s="113"/>
      <c r="ER1279" s="113"/>
    </row>
    <row r="1280" spans="1:148">
      <c r="A1280" s="113"/>
      <c r="B1280" s="113"/>
      <c r="S1280" s="113"/>
      <c r="T1280" s="113"/>
      <c r="U1280" s="113"/>
      <c r="V1280" s="113"/>
      <c r="W1280" s="113"/>
      <c r="X1280" s="113"/>
      <c r="Y1280" s="113"/>
      <c r="Z1280" s="113"/>
      <c r="AA1280" s="113"/>
      <c r="AB1280" s="113"/>
      <c r="AC1280" s="113"/>
      <c r="AD1280" s="113"/>
      <c r="AE1280" s="113"/>
      <c r="AF1280" s="113"/>
      <c r="AG1280" s="113"/>
      <c r="AH1280" s="113"/>
      <c r="AI1280" s="113"/>
      <c r="AJ1280" s="113"/>
      <c r="AK1280" s="113"/>
      <c r="AL1280" s="113"/>
      <c r="AM1280" s="113"/>
      <c r="AN1280" s="113"/>
      <c r="AO1280" s="113"/>
      <c r="AP1280" s="113"/>
      <c r="AQ1280" s="113"/>
      <c r="AR1280" s="113"/>
      <c r="AS1280" s="113"/>
      <c r="AT1280" s="113"/>
      <c r="AU1280" s="113"/>
      <c r="AV1280" s="113"/>
      <c r="AW1280" s="113"/>
      <c r="AX1280" s="113"/>
      <c r="AY1280" s="113"/>
      <c r="AZ1280" s="113"/>
      <c r="BA1280" s="113"/>
      <c r="BB1280" s="113"/>
      <c r="BC1280" s="113"/>
      <c r="BD1280" s="113"/>
      <c r="BE1280" s="113"/>
      <c r="BF1280" s="113"/>
      <c r="BG1280" s="113"/>
      <c r="BH1280" s="113"/>
      <c r="BI1280" s="113"/>
      <c r="BJ1280" s="113"/>
      <c r="BK1280" s="113"/>
      <c r="BL1280" s="113"/>
      <c r="BM1280" s="113"/>
      <c r="BN1280" s="113"/>
      <c r="BO1280" s="113"/>
      <c r="BP1280" s="113"/>
      <c r="BQ1280" s="113"/>
      <c r="BR1280" s="113"/>
      <c r="BS1280" s="113"/>
      <c r="BT1280" s="113"/>
      <c r="BU1280" s="113"/>
      <c r="BV1280" s="113"/>
      <c r="BW1280" s="113"/>
      <c r="BX1280" s="113"/>
      <c r="BY1280" s="113"/>
      <c r="BZ1280" s="113"/>
      <c r="CA1280" s="113"/>
      <c r="CB1280" s="113"/>
      <c r="CC1280" s="113"/>
      <c r="CD1280" s="113"/>
      <c r="CE1280" s="113"/>
      <c r="CF1280" s="113"/>
      <c r="CG1280" s="113"/>
      <c r="CH1280" s="113"/>
      <c r="CI1280" s="113"/>
      <c r="CJ1280" s="113"/>
      <c r="CK1280" s="113"/>
      <c r="CL1280" s="113"/>
      <c r="CM1280" s="113"/>
      <c r="CN1280" s="113"/>
      <c r="CO1280" s="113"/>
      <c r="CP1280" s="113"/>
      <c r="CQ1280" s="113"/>
      <c r="CR1280" s="113"/>
      <c r="CS1280" s="113"/>
      <c r="CT1280" s="113"/>
      <c r="CU1280" s="113"/>
      <c r="CV1280" s="113"/>
      <c r="CW1280" s="113"/>
      <c r="CX1280" s="113"/>
      <c r="CY1280" s="113"/>
      <c r="CZ1280" s="113"/>
      <c r="DA1280" s="113"/>
      <c r="DB1280" s="113"/>
      <c r="DC1280" s="113"/>
      <c r="DD1280" s="113"/>
      <c r="DE1280" s="113"/>
      <c r="DF1280" s="113"/>
      <c r="DG1280" s="113"/>
      <c r="DH1280" s="113"/>
      <c r="DI1280" s="113"/>
      <c r="DJ1280" s="113"/>
      <c r="DK1280" s="113"/>
      <c r="DL1280" s="113"/>
      <c r="DM1280" s="113"/>
      <c r="DN1280" s="113"/>
      <c r="DO1280" s="113"/>
      <c r="DP1280" s="113"/>
      <c r="DQ1280" s="113"/>
      <c r="DR1280" s="113"/>
      <c r="DS1280" s="113"/>
      <c r="DT1280" s="113"/>
      <c r="DU1280" s="113"/>
      <c r="DV1280" s="113"/>
      <c r="DW1280" s="113"/>
      <c r="DX1280" s="113"/>
      <c r="DY1280" s="113"/>
      <c r="DZ1280" s="113"/>
      <c r="EA1280" s="113"/>
      <c r="EB1280" s="113"/>
      <c r="EC1280" s="113"/>
      <c r="ED1280" s="113"/>
      <c r="EE1280" s="113"/>
      <c r="EF1280" s="113"/>
      <c r="EG1280" s="113"/>
      <c r="EH1280" s="113"/>
      <c r="EI1280" s="113"/>
      <c r="EJ1280" s="113"/>
      <c r="EK1280" s="113"/>
      <c r="EL1280" s="113"/>
      <c r="EM1280" s="113"/>
      <c r="EN1280" s="113"/>
      <c r="EO1280" s="113"/>
      <c r="EP1280" s="113"/>
      <c r="EQ1280" s="113"/>
      <c r="ER1280" s="113"/>
    </row>
    <row r="1281" spans="1:148">
      <c r="A1281" s="113"/>
      <c r="B1281" s="113"/>
      <c r="S1281" s="113"/>
      <c r="T1281" s="113"/>
      <c r="U1281" s="113"/>
      <c r="V1281" s="113"/>
      <c r="W1281" s="113"/>
      <c r="X1281" s="113"/>
      <c r="Y1281" s="113"/>
      <c r="Z1281" s="113"/>
      <c r="AA1281" s="113"/>
      <c r="AB1281" s="113"/>
      <c r="AC1281" s="113"/>
      <c r="AD1281" s="113"/>
      <c r="AE1281" s="113"/>
      <c r="AF1281" s="113"/>
      <c r="AG1281" s="113"/>
      <c r="AH1281" s="113"/>
      <c r="AI1281" s="113"/>
      <c r="AJ1281" s="113"/>
      <c r="AK1281" s="113"/>
      <c r="AL1281" s="113"/>
      <c r="AM1281" s="113"/>
      <c r="AN1281" s="113"/>
      <c r="AO1281" s="113"/>
      <c r="AP1281" s="113"/>
      <c r="AQ1281" s="113"/>
      <c r="AR1281" s="113"/>
      <c r="AS1281" s="113"/>
      <c r="AT1281" s="113"/>
      <c r="AU1281" s="113"/>
      <c r="AV1281" s="113"/>
      <c r="AW1281" s="113"/>
      <c r="AX1281" s="113"/>
      <c r="AY1281" s="113"/>
      <c r="AZ1281" s="113"/>
      <c r="BA1281" s="113"/>
      <c r="BB1281" s="113"/>
      <c r="BC1281" s="113"/>
      <c r="BD1281" s="113"/>
      <c r="BE1281" s="113"/>
      <c r="BF1281" s="113"/>
      <c r="BG1281" s="113"/>
      <c r="BH1281" s="113"/>
      <c r="BI1281" s="113"/>
      <c r="BJ1281" s="113"/>
      <c r="BK1281" s="113"/>
      <c r="BL1281" s="113"/>
      <c r="BM1281" s="113"/>
      <c r="BN1281" s="113"/>
      <c r="BO1281" s="113"/>
      <c r="BP1281" s="113"/>
      <c r="BQ1281" s="113"/>
      <c r="BR1281" s="113"/>
      <c r="BS1281" s="113"/>
      <c r="BT1281" s="113"/>
      <c r="BU1281" s="113"/>
      <c r="BV1281" s="113"/>
      <c r="BW1281" s="113"/>
      <c r="BX1281" s="113"/>
      <c r="BY1281" s="113"/>
      <c r="BZ1281" s="113"/>
      <c r="CA1281" s="113"/>
      <c r="CB1281" s="113"/>
      <c r="CC1281" s="113"/>
      <c r="CD1281" s="113"/>
      <c r="CE1281" s="113"/>
      <c r="CF1281" s="113"/>
      <c r="CG1281" s="113"/>
      <c r="CH1281" s="113"/>
      <c r="CI1281" s="113"/>
      <c r="CJ1281" s="113"/>
      <c r="CK1281" s="113"/>
      <c r="CL1281" s="113"/>
      <c r="CM1281" s="113"/>
      <c r="CN1281" s="113"/>
      <c r="CO1281" s="113"/>
      <c r="CP1281" s="113"/>
      <c r="CQ1281" s="113"/>
      <c r="CR1281" s="113"/>
      <c r="CS1281" s="113"/>
      <c r="CT1281" s="113"/>
      <c r="CU1281" s="113"/>
      <c r="CV1281" s="113"/>
      <c r="CW1281" s="113"/>
      <c r="CX1281" s="113"/>
      <c r="CY1281" s="113"/>
      <c r="CZ1281" s="113"/>
      <c r="DA1281" s="113"/>
      <c r="DB1281" s="113"/>
      <c r="DC1281" s="113"/>
      <c r="DD1281" s="113"/>
      <c r="DE1281" s="113"/>
      <c r="DF1281" s="113"/>
      <c r="DG1281" s="113"/>
      <c r="DH1281" s="113"/>
      <c r="DI1281" s="113"/>
      <c r="DJ1281" s="113"/>
      <c r="DK1281" s="113"/>
      <c r="DL1281" s="113"/>
      <c r="DM1281" s="113"/>
      <c r="DN1281" s="113"/>
      <c r="DO1281" s="113"/>
      <c r="DP1281" s="113"/>
      <c r="DQ1281" s="113"/>
      <c r="DR1281" s="113"/>
      <c r="DS1281" s="113"/>
      <c r="DT1281" s="113"/>
      <c r="DU1281" s="113"/>
      <c r="DV1281" s="113"/>
      <c r="DW1281" s="113"/>
      <c r="DX1281" s="113"/>
      <c r="DY1281" s="113"/>
      <c r="DZ1281" s="113"/>
      <c r="EA1281" s="113"/>
      <c r="EB1281" s="113"/>
      <c r="EC1281" s="113"/>
      <c r="ED1281" s="113"/>
      <c r="EE1281" s="113"/>
      <c r="EF1281" s="113"/>
      <c r="EG1281" s="113"/>
      <c r="EH1281" s="113"/>
      <c r="EI1281" s="113"/>
      <c r="EJ1281" s="113"/>
      <c r="EK1281" s="113"/>
      <c r="EL1281" s="113"/>
      <c r="EM1281" s="113"/>
      <c r="EN1281" s="113"/>
      <c r="EO1281" s="113"/>
      <c r="EP1281" s="113"/>
      <c r="EQ1281" s="113"/>
      <c r="ER1281" s="113"/>
    </row>
    <row r="1282" spans="1:148">
      <c r="A1282" s="113"/>
      <c r="B1282" s="113"/>
      <c r="S1282" s="113"/>
      <c r="T1282" s="113"/>
      <c r="U1282" s="113"/>
      <c r="V1282" s="113"/>
      <c r="W1282" s="113"/>
      <c r="X1282" s="113"/>
      <c r="Y1282" s="113"/>
      <c r="Z1282" s="113"/>
      <c r="AA1282" s="113"/>
      <c r="AB1282" s="113"/>
      <c r="AC1282" s="113"/>
      <c r="AD1282" s="113"/>
      <c r="AE1282" s="113"/>
      <c r="AF1282" s="113"/>
      <c r="AG1282" s="113"/>
      <c r="AH1282" s="113"/>
      <c r="AI1282" s="113"/>
      <c r="AJ1282" s="113"/>
      <c r="AK1282" s="113"/>
      <c r="AL1282" s="113"/>
      <c r="AM1282" s="113"/>
      <c r="AN1282" s="113"/>
      <c r="AO1282" s="113"/>
      <c r="AP1282" s="113"/>
      <c r="AQ1282" s="113"/>
      <c r="AR1282" s="113"/>
      <c r="AS1282" s="113"/>
      <c r="AT1282" s="113"/>
      <c r="AU1282" s="113"/>
      <c r="AV1282" s="113"/>
      <c r="AW1282" s="113"/>
      <c r="AX1282" s="113"/>
      <c r="AY1282" s="113"/>
      <c r="AZ1282" s="113"/>
      <c r="BA1282" s="113"/>
      <c r="BB1282" s="113"/>
      <c r="BC1282" s="113"/>
      <c r="BD1282" s="113"/>
      <c r="BE1282" s="113"/>
      <c r="BF1282" s="113"/>
      <c r="BG1282" s="113"/>
      <c r="BH1282" s="113"/>
      <c r="BI1282" s="113"/>
      <c r="BJ1282" s="113"/>
      <c r="BK1282" s="113"/>
      <c r="BL1282" s="113"/>
      <c r="BM1282" s="113"/>
      <c r="BN1282" s="113"/>
      <c r="BO1282" s="113"/>
      <c r="BP1282" s="113"/>
      <c r="BQ1282" s="113"/>
      <c r="BR1282" s="113"/>
      <c r="BS1282" s="113"/>
      <c r="BT1282" s="113"/>
      <c r="BU1282" s="113"/>
      <c r="BV1282" s="113"/>
      <c r="BW1282" s="113"/>
      <c r="BX1282" s="113"/>
      <c r="BY1282" s="113"/>
      <c r="BZ1282" s="113"/>
      <c r="CA1282" s="113"/>
      <c r="CB1282" s="113"/>
      <c r="CC1282" s="113"/>
      <c r="CD1282" s="113"/>
      <c r="CE1282" s="113"/>
      <c r="CF1282" s="113"/>
      <c r="CG1282" s="113"/>
      <c r="CH1282" s="113"/>
      <c r="CI1282" s="113"/>
      <c r="CJ1282" s="113"/>
      <c r="CK1282" s="113"/>
      <c r="CL1282" s="113"/>
      <c r="CM1282" s="113"/>
      <c r="CN1282" s="113"/>
      <c r="CO1282" s="113"/>
      <c r="CP1282" s="113"/>
      <c r="CQ1282" s="113"/>
      <c r="CR1282" s="113"/>
      <c r="CS1282" s="113"/>
      <c r="CT1282" s="113"/>
      <c r="CU1282" s="113"/>
      <c r="CV1282" s="113"/>
      <c r="CW1282" s="113"/>
      <c r="CX1282" s="113"/>
      <c r="CY1282" s="113"/>
      <c r="CZ1282" s="113"/>
      <c r="DA1282" s="113"/>
      <c r="DB1282" s="113"/>
      <c r="DC1282" s="113"/>
      <c r="DD1282" s="113"/>
      <c r="DE1282" s="113"/>
      <c r="DF1282" s="113"/>
      <c r="DG1282" s="113"/>
      <c r="DH1282" s="113"/>
      <c r="DI1282" s="113"/>
      <c r="DJ1282" s="113"/>
      <c r="DK1282" s="113"/>
      <c r="DL1282" s="113"/>
      <c r="DM1282" s="113"/>
      <c r="DN1282" s="113"/>
      <c r="DO1282" s="113"/>
      <c r="DP1282" s="113"/>
      <c r="DQ1282" s="113"/>
      <c r="DR1282" s="113"/>
      <c r="DS1282" s="113"/>
      <c r="DT1282" s="113"/>
      <c r="DU1282" s="113"/>
      <c r="DV1282" s="113"/>
      <c r="DW1282" s="113"/>
      <c r="DX1282" s="113"/>
      <c r="DY1282" s="113"/>
      <c r="DZ1282" s="113"/>
      <c r="EA1282" s="113"/>
      <c r="EB1282" s="113"/>
      <c r="EC1282" s="113"/>
      <c r="ED1282" s="113"/>
      <c r="EE1282" s="113"/>
      <c r="EF1282" s="113"/>
      <c r="EG1282" s="113"/>
      <c r="EH1282" s="113"/>
      <c r="EI1282" s="113"/>
      <c r="EJ1282" s="113"/>
      <c r="EK1282" s="113"/>
      <c r="EL1282" s="113"/>
      <c r="EM1282" s="113"/>
      <c r="EN1282" s="113"/>
      <c r="EO1282" s="113"/>
      <c r="EP1282" s="113"/>
      <c r="EQ1282" s="113"/>
      <c r="ER1282" s="113"/>
    </row>
    <row r="1283" spans="1:148">
      <c r="A1283" s="113"/>
      <c r="B1283" s="113"/>
      <c r="S1283" s="113"/>
      <c r="T1283" s="113"/>
      <c r="U1283" s="113"/>
      <c r="V1283" s="113"/>
      <c r="W1283" s="113"/>
      <c r="X1283" s="113"/>
      <c r="Y1283" s="113"/>
      <c r="Z1283" s="113"/>
      <c r="AA1283" s="113"/>
      <c r="AB1283" s="113"/>
      <c r="AC1283" s="113"/>
      <c r="AD1283" s="113"/>
      <c r="AE1283" s="113"/>
      <c r="AF1283" s="113"/>
      <c r="AG1283" s="113"/>
      <c r="AH1283" s="113"/>
      <c r="AI1283" s="113"/>
      <c r="AJ1283" s="113"/>
      <c r="AK1283" s="113"/>
      <c r="AL1283" s="113"/>
      <c r="AM1283" s="113"/>
      <c r="AN1283" s="113"/>
      <c r="AO1283" s="113"/>
      <c r="AP1283" s="113"/>
      <c r="AQ1283" s="113"/>
      <c r="AR1283" s="113"/>
      <c r="AS1283" s="113"/>
      <c r="AT1283" s="113"/>
      <c r="AU1283" s="113"/>
      <c r="AV1283" s="113"/>
      <c r="AW1283" s="113"/>
      <c r="AX1283" s="113"/>
      <c r="AY1283" s="113"/>
      <c r="AZ1283" s="113"/>
      <c r="BA1283" s="113"/>
      <c r="BB1283" s="113"/>
      <c r="BC1283" s="113"/>
      <c r="BD1283" s="113"/>
      <c r="BE1283" s="113"/>
      <c r="BF1283" s="113"/>
      <c r="BG1283" s="113"/>
      <c r="BH1283" s="113"/>
      <c r="BI1283" s="113"/>
      <c r="BJ1283" s="113"/>
      <c r="BK1283" s="113"/>
      <c r="BL1283" s="113"/>
      <c r="BM1283" s="113"/>
      <c r="BN1283" s="113"/>
      <c r="BO1283" s="113"/>
      <c r="BP1283" s="113"/>
      <c r="BQ1283" s="113"/>
      <c r="BR1283" s="113"/>
      <c r="BS1283" s="113"/>
      <c r="BT1283" s="113"/>
      <c r="BU1283" s="113"/>
      <c r="BV1283" s="113"/>
      <c r="BW1283" s="113"/>
      <c r="BX1283" s="113"/>
      <c r="BY1283" s="113"/>
      <c r="BZ1283" s="113"/>
      <c r="CA1283" s="113"/>
      <c r="CB1283" s="113"/>
      <c r="CC1283" s="113"/>
      <c r="CD1283" s="113"/>
      <c r="CE1283" s="113"/>
      <c r="CF1283" s="113"/>
      <c r="CG1283" s="113"/>
      <c r="CH1283" s="113"/>
      <c r="CI1283" s="113"/>
      <c r="CJ1283" s="113"/>
      <c r="CK1283" s="113"/>
      <c r="CL1283" s="113"/>
      <c r="CM1283" s="113"/>
      <c r="CN1283" s="113"/>
      <c r="CO1283" s="113"/>
      <c r="CP1283" s="113"/>
      <c r="CQ1283" s="113"/>
      <c r="CR1283" s="113"/>
      <c r="CS1283" s="113"/>
      <c r="CT1283" s="113"/>
      <c r="CU1283" s="113"/>
      <c r="CV1283" s="113"/>
      <c r="CW1283" s="113"/>
      <c r="CX1283" s="113"/>
      <c r="CY1283" s="113"/>
      <c r="CZ1283" s="113"/>
      <c r="DA1283" s="113"/>
      <c r="DB1283" s="113"/>
      <c r="DC1283" s="113"/>
      <c r="DD1283" s="113"/>
      <c r="DE1283" s="113"/>
      <c r="DF1283" s="113"/>
      <c r="DG1283" s="113"/>
      <c r="DH1283" s="113"/>
      <c r="DI1283" s="113"/>
      <c r="DJ1283" s="113"/>
      <c r="DK1283" s="113"/>
      <c r="DL1283" s="113"/>
      <c r="DM1283" s="113"/>
      <c r="DN1283" s="113"/>
      <c r="DO1283" s="113"/>
      <c r="DP1283" s="113"/>
      <c r="DQ1283" s="113"/>
      <c r="DR1283" s="113"/>
      <c r="DS1283" s="113"/>
      <c r="DT1283" s="113"/>
      <c r="DU1283" s="113"/>
      <c r="DV1283" s="113"/>
      <c r="DW1283" s="113"/>
      <c r="DX1283" s="113"/>
      <c r="DY1283" s="113"/>
      <c r="DZ1283" s="113"/>
      <c r="EA1283" s="113"/>
      <c r="EB1283" s="113"/>
      <c r="EC1283" s="113"/>
      <c r="ED1283" s="113"/>
      <c r="EE1283" s="113"/>
      <c r="EF1283" s="113"/>
      <c r="EG1283" s="113"/>
      <c r="EH1283" s="113"/>
      <c r="EI1283" s="113"/>
      <c r="EJ1283" s="113"/>
      <c r="EK1283" s="113"/>
      <c r="EL1283" s="113"/>
      <c r="EM1283" s="113"/>
      <c r="EN1283" s="113"/>
      <c r="EO1283" s="113"/>
      <c r="EP1283" s="113"/>
      <c r="EQ1283" s="113"/>
      <c r="ER1283" s="113"/>
    </row>
    <row r="1284" spans="1:148">
      <c r="A1284" s="113"/>
      <c r="B1284" s="113"/>
      <c r="S1284" s="113"/>
      <c r="T1284" s="113"/>
      <c r="U1284" s="113"/>
      <c r="V1284" s="113"/>
      <c r="W1284" s="113"/>
      <c r="X1284" s="113"/>
      <c r="Y1284" s="113"/>
      <c r="Z1284" s="113"/>
      <c r="AA1284" s="113"/>
      <c r="AB1284" s="113"/>
      <c r="AC1284" s="113"/>
      <c r="AD1284" s="113"/>
      <c r="AE1284" s="113"/>
      <c r="AF1284" s="113"/>
      <c r="AG1284" s="113"/>
      <c r="AH1284" s="113"/>
      <c r="AI1284" s="113"/>
      <c r="AJ1284" s="113"/>
      <c r="AK1284" s="113"/>
      <c r="AL1284" s="113"/>
      <c r="AM1284" s="113"/>
      <c r="AN1284" s="113"/>
      <c r="AO1284" s="113"/>
      <c r="AP1284" s="113"/>
      <c r="AQ1284" s="113"/>
      <c r="AR1284" s="113"/>
      <c r="AS1284" s="113"/>
      <c r="AT1284" s="113"/>
      <c r="AU1284" s="113"/>
      <c r="AV1284" s="113"/>
      <c r="AW1284" s="113"/>
      <c r="AX1284" s="113"/>
      <c r="AY1284" s="113"/>
      <c r="AZ1284" s="113"/>
      <c r="BA1284" s="113"/>
      <c r="BB1284" s="113"/>
      <c r="BC1284" s="113"/>
      <c r="BD1284" s="113"/>
      <c r="BE1284" s="113"/>
      <c r="BF1284" s="113"/>
      <c r="BG1284" s="113"/>
      <c r="BH1284" s="113"/>
      <c r="BI1284" s="113"/>
      <c r="BJ1284" s="113"/>
      <c r="BK1284" s="113"/>
      <c r="BL1284" s="113"/>
      <c r="BM1284" s="113"/>
      <c r="BN1284" s="113"/>
      <c r="BO1284" s="113"/>
      <c r="BP1284" s="113"/>
      <c r="BQ1284" s="113"/>
      <c r="BR1284" s="113"/>
      <c r="BS1284" s="113"/>
      <c r="BT1284" s="113"/>
      <c r="BU1284" s="113"/>
      <c r="BV1284" s="113"/>
      <c r="BW1284" s="113"/>
      <c r="BX1284" s="113"/>
      <c r="BY1284" s="113"/>
      <c r="BZ1284" s="113"/>
      <c r="CA1284" s="113"/>
      <c r="CB1284" s="113"/>
      <c r="CC1284" s="113"/>
      <c r="CD1284" s="113"/>
      <c r="CE1284" s="113"/>
      <c r="CF1284" s="113"/>
      <c r="CG1284" s="113"/>
      <c r="CH1284" s="113"/>
      <c r="CI1284" s="113"/>
      <c r="CJ1284" s="113"/>
      <c r="CK1284" s="113"/>
      <c r="CL1284" s="113"/>
      <c r="CM1284" s="113"/>
      <c r="CN1284" s="113"/>
      <c r="CO1284" s="113"/>
      <c r="CP1284" s="113"/>
      <c r="CQ1284" s="113"/>
      <c r="CR1284" s="113"/>
      <c r="CS1284" s="113"/>
      <c r="CT1284" s="113"/>
      <c r="CU1284" s="113"/>
      <c r="CV1284" s="113"/>
      <c r="CW1284" s="113"/>
      <c r="CX1284" s="113"/>
      <c r="CY1284" s="113"/>
      <c r="CZ1284" s="113"/>
      <c r="DA1284" s="113"/>
      <c r="DB1284" s="113"/>
      <c r="DC1284" s="113"/>
      <c r="DD1284" s="113"/>
      <c r="DE1284" s="113"/>
      <c r="DF1284" s="113"/>
      <c r="DG1284" s="113"/>
      <c r="DH1284" s="113"/>
      <c r="DI1284" s="113"/>
      <c r="DJ1284" s="113"/>
      <c r="DK1284" s="113"/>
      <c r="DL1284" s="113"/>
      <c r="DM1284" s="113"/>
      <c r="DN1284" s="113"/>
      <c r="DO1284" s="113"/>
      <c r="DP1284" s="113"/>
      <c r="DQ1284" s="113"/>
      <c r="DR1284" s="113"/>
      <c r="DS1284" s="113"/>
      <c r="DT1284" s="113"/>
      <c r="DU1284" s="113"/>
      <c r="DV1284" s="113"/>
      <c r="DW1284" s="113"/>
      <c r="DX1284" s="113"/>
      <c r="DY1284" s="113"/>
      <c r="DZ1284" s="113"/>
      <c r="EA1284" s="113"/>
      <c r="EB1284" s="113"/>
      <c r="EC1284" s="113"/>
      <c r="ED1284" s="113"/>
      <c r="EE1284" s="113"/>
      <c r="EF1284" s="113"/>
      <c r="EG1284" s="113"/>
      <c r="EH1284" s="113"/>
      <c r="EI1284" s="113"/>
      <c r="EJ1284" s="113"/>
      <c r="EK1284" s="113"/>
      <c r="EL1284" s="113"/>
      <c r="EM1284" s="113"/>
      <c r="EN1284" s="113"/>
      <c r="EO1284" s="113"/>
      <c r="EP1284" s="113"/>
      <c r="EQ1284" s="113"/>
      <c r="ER1284" s="113"/>
    </row>
    <row r="1285" spans="1:148">
      <c r="A1285" s="113"/>
      <c r="B1285" s="113"/>
      <c r="S1285" s="113"/>
      <c r="T1285" s="113"/>
      <c r="U1285" s="113"/>
      <c r="V1285" s="113"/>
      <c r="W1285" s="113"/>
      <c r="X1285" s="113"/>
      <c r="Y1285" s="113"/>
      <c r="Z1285" s="113"/>
      <c r="AA1285" s="113"/>
      <c r="AB1285" s="113"/>
      <c r="AC1285" s="113"/>
      <c r="AD1285" s="113"/>
      <c r="AE1285" s="113"/>
      <c r="AF1285" s="113"/>
      <c r="AG1285" s="113"/>
      <c r="AH1285" s="113"/>
      <c r="AI1285" s="113"/>
      <c r="AJ1285" s="113"/>
      <c r="AK1285" s="113"/>
      <c r="AL1285" s="113"/>
      <c r="AM1285" s="113"/>
      <c r="AN1285" s="113"/>
      <c r="AO1285" s="113"/>
      <c r="AP1285" s="113"/>
      <c r="AQ1285" s="113"/>
      <c r="AR1285" s="113"/>
      <c r="AS1285" s="113"/>
      <c r="AT1285" s="113"/>
      <c r="AU1285" s="113"/>
      <c r="AV1285" s="113"/>
      <c r="AW1285" s="113"/>
      <c r="AX1285" s="113"/>
      <c r="AY1285" s="113"/>
      <c r="AZ1285" s="113"/>
      <c r="BA1285" s="113"/>
      <c r="BB1285" s="113"/>
      <c r="BC1285" s="113"/>
      <c r="BD1285" s="113"/>
      <c r="BE1285" s="113"/>
      <c r="BF1285" s="113"/>
      <c r="BG1285" s="113"/>
      <c r="BH1285" s="113"/>
      <c r="BI1285" s="113"/>
      <c r="BJ1285" s="113"/>
      <c r="BK1285" s="113"/>
      <c r="BL1285" s="113"/>
      <c r="BM1285" s="113"/>
      <c r="BN1285" s="113"/>
      <c r="BO1285" s="113"/>
      <c r="BP1285" s="113"/>
      <c r="BQ1285" s="113"/>
      <c r="BR1285" s="113"/>
      <c r="BS1285" s="113"/>
      <c r="BT1285" s="113"/>
      <c r="BU1285" s="113"/>
      <c r="BV1285" s="113"/>
      <c r="BW1285" s="113"/>
      <c r="BX1285" s="113"/>
      <c r="BY1285" s="113"/>
      <c r="BZ1285" s="113"/>
      <c r="CA1285" s="113"/>
      <c r="CB1285" s="113"/>
      <c r="CC1285" s="113"/>
      <c r="CD1285" s="113"/>
      <c r="CE1285" s="113"/>
      <c r="CF1285" s="113"/>
      <c r="CG1285" s="113"/>
      <c r="CH1285" s="113"/>
      <c r="CI1285" s="113"/>
      <c r="CJ1285" s="113"/>
      <c r="CK1285" s="113"/>
      <c r="CL1285" s="113"/>
      <c r="CM1285" s="113"/>
      <c r="CN1285" s="113"/>
      <c r="CO1285" s="113"/>
      <c r="CP1285" s="113"/>
      <c r="CQ1285" s="113"/>
      <c r="CR1285" s="113"/>
      <c r="CS1285" s="113"/>
      <c r="CT1285" s="113"/>
      <c r="CU1285" s="113"/>
      <c r="CV1285" s="113"/>
      <c r="CW1285" s="113"/>
      <c r="CX1285" s="113"/>
      <c r="CY1285" s="113"/>
      <c r="CZ1285" s="113"/>
      <c r="DA1285" s="113"/>
      <c r="DB1285" s="113"/>
      <c r="DC1285" s="113"/>
      <c r="DD1285" s="113"/>
      <c r="DE1285" s="113"/>
      <c r="DF1285" s="113"/>
      <c r="DG1285" s="113"/>
      <c r="DH1285" s="113"/>
      <c r="DI1285" s="113"/>
      <c r="DJ1285" s="113"/>
      <c r="DK1285" s="113"/>
      <c r="DL1285" s="113"/>
      <c r="DM1285" s="113"/>
      <c r="DN1285" s="113"/>
      <c r="DO1285" s="113"/>
      <c r="DP1285" s="113"/>
      <c r="DQ1285" s="113"/>
      <c r="DR1285" s="113"/>
      <c r="DS1285" s="113"/>
      <c r="DT1285" s="113"/>
      <c r="DU1285" s="113"/>
      <c r="DV1285" s="113"/>
      <c r="DW1285" s="113"/>
      <c r="DX1285" s="113"/>
      <c r="DY1285" s="113"/>
      <c r="DZ1285" s="113"/>
      <c r="EA1285" s="113"/>
      <c r="EB1285" s="113"/>
      <c r="EC1285" s="113"/>
      <c r="ED1285" s="113"/>
      <c r="EE1285" s="113"/>
      <c r="EF1285" s="113"/>
      <c r="EG1285" s="113"/>
      <c r="EH1285" s="113"/>
      <c r="EI1285" s="113"/>
      <c r="EJ1285" s="113"/>
      <c r="EK1285" s="113"/>
      <c r="EL1285" s="113"/>
      <c r="EM1285" s="113"/>
      <c r="EN1285" s="113"/>
      <c r="EO1285" s="113"/>
      <c r="EP1285" s="113"/>
      <c r="EQ1285" s="113"/>
      <c r="ER1285" s="113"/>
    </row>
    <row r="1286" spans="1:148">
      <c r="A1286" s="113"/>
      <c r="B1286" s="113"/>
      <c r="S1286" s="113"/>
      <c r="T1286" s="113"/>
      <c r="U1286" s="113"/>
      <c r="V1286" s="113"/>
      <c r="W1286" s="113"/>
      <c r="X1286" s="113"/>
      <c r="Y1286" s="113"/>
      <c r="Z1286" s="113"/>
      <c r="AA1286" s="113"/>
      <c r="AB1286" s="113"/>
      <c r="AC1286" s="113"/>
      <c r="AD1286" s="113"/>
      <c r="AE1286" s="113"/>
      <c r="AF1286" s="113"/>
      <c r="AG1286" s="113"/>
      <c r="AH1286" s="113"/>
      <c r="AI1286" s="113"/>
      <c r="AJ1286" s="113"/>
      <c r="AK1286" s="113"/>
      <c r="AL1286" s="113"/>
      <c r="AM1286" s="113"/>
      <c r="AN1286" s="113"/>
      <c r="AO1286" s="113"/>
      <c r="AP1286" s="113"/>
      <c r="AQ1286" s="113"/>
      <c r="AR1286" s="113"/>
      <c r="AS1286" s="113"/>
      <c r="AT1286" s="113"/>
      <c r="AU1286" s="113"/>
      <c r="AV1286" s="113"/>
      <c r="AW1286" s="113"/>
      <c r="AX1286" s="113"/>
      <c r="AY1286" s="113"/>
      <c r="AZ1286" s="113"/>
      <c r="BA1286" s="113"/>
      <c r="BB1286" s="113"/>
      <c r="BC1286" s="113"/>
      <c r="BD1286" s="113"/>
      <c r="BE1286" s="113"/>
      <c r="BF1286" s="113"/>
      <c r="BG1286" s="113"/>
      <c r="BH1286" s="113"/>
      <c r="BI1286" s="113"/>
      <c r="BJ1286" s="113"/>
      <c r="BK1286" s="113"/>
      <c r="BL1286" s="113"/>
      <c r="BM1286" s="113"/>
      <c r="BN1286" s="113"/>
      <c r="BO1286" s="113"/>
      <c r="BP1286" s="113"/>
      <c r="BQ1286" s="113"/>
      <c r="BR1286" s="113"/>
      <c r="BS1286" s="113"/>
      <c r="BT1286" s="113"/>
      <c r="BU1286" s="113"/>
      <c r="BV1286" s="113"/>
      <c r="BW1286" s="113"/>
      <c r="BX1286" s="113"/>
      <c r="BY1286" s="113"/>
      <c r="BZ1286" s="113"/>
      <c r="CA1286" s="113"/>
      <c r="CB1286" s="113"/>
      <c r="CC1286" s="113"/>
      <c r="CD1286" s="113"/>
      <c r="CE1286" s="113"/>
      <c r="CF1286" s="113"/>
      <c r="CG1286" s="113"/>
      <c r="CH1286" s="113"/>
      <c r="CI1286" s="113"/>
      <c r="CJ1286" s="113"/>
      <c r="CK1286" s="113"/>
      <c r="CL1286" s="113"/>
      <c r="CM1286" s="113"/>
      <c r="CN1286" s="113"/>
      <c r="CO1286" s="113"/>
      <c r="CP1286" s="113"/>
      <c r="CQ1286" s="113"/>
      <c r="CR1286" s="113"/>
      <c r="CS1286" s="113"/>
      <c r="CT1286" s="113"/>
      <c r="CU1286" s="113"/>
      <c r="CV1286" s="113"/>
      <c r="CW1286" s="113"/>
      <c r="CX1286" s="113"/>
      <c r="CY1286" s="113"/>
      <c r="CZ1286" s="113"/>
      <c r="DA1286" s="113"/>
      <c r="DB1286" s="113"/>
      <c r="DC1286" s="113"/>
      <c r="DD1286" s="113"/>
      <c r="DE1286" s="113"/>
      <c r="DF1286" s="113"/>
      <c r="DG1286" s="113"/>
      <c r="DH1286" s="113"/>
      <c r="DI1286" s="113"/>
      <c r="DJ1286" s="113"/>
      <c r="DK1286" s="113"/>
      <c r="DL1286" s="113"/>
      <c r="DM1286" s="113"/>
      <c r="DN1286" s="113"/>
      <c r="DO1286" s="113"/>
      <c r="DP1286" s="113"/>
      <c r="DQ1286" s="113"/>
      <c r="DR1286" s="113"/>
      <c r="DS1286" s="113"/>
      <c r="DT1286" s="113"/>
      <c r="DU1286" s="113"/>
      <c r="DV1286" s="113"/>
      <c r="DW1286" s="113"/>
      <c r="DX1286" s="113"/>
      <c r="DY1286" s="113"/>
      <c r="DZ1286" s="113"/>
      <c r="EA1286" s="113"/>
      <c r="EB1286" s="113"/>
      <c r="EC1286" s="113"/>
      <c r="ED1286" s="113"/>
      <c r="EE1286" s="113"/>
      <c r="EF1286" s="113"/>
      <c r="EG1286" s="113"/>
      <c r="EH1286" s="113"/>
      <c r="EI1286" s="113"/>
      <c r="EJ1286" s="113"/>
      <c r="EK1286" s="113"/>
      <c r="EL1286" s="113"/>
      <c r="EM1286" s="113"/>
      <c r="EN1286" s="113"/>
      <c r="EO1286" s="113"/>
      <c r="EP1286" s="113"/>
      <c r="EQ1286" s="113"/>
      <c r="ER1286" s="113"/>
    </row>
    <row r="1287" spans="1:148">
      <c r="A1287" s="113"/>
      <c r="B1287" s="113"/>
      <c r="S1287" s="113"/>
      <c r="T1287" s="113"/>
      <c r="U1287" s="113"/>
      <c r="V1287" s="113"/>
      <c r="W1287" s="113"/>
      <c r="X1287" s="113"/>
      <c r="Y1287" s="113"/>
      <c r="Z1287" s="113"/>
      <c r="AA1287" s="113"/>
      <c r="AB1287" s="113"/>
      <c r="AC1287" s="113"/>
      <c r="AD1287" s="113"/>
      <c r="AE1287" s="113"/>
      <c r="AF1287" s="113"/>
      <c r="AG1287" s="113"/>
      <c r="AH1287" s="113"/>
      <c r="AI1287" s="113"/>
      <c r="AJ1287" s="113"/>
      <c r="AK1287" s="113"/>
      <c r="AL1287" s="113"/>
      <c r="AM1287" s="113"/>
      <c r="AN1287" s="113"/>
      <c r="AO1287" s="113"/>
      <c r="AP1287" s="113"/>
      <c r="AQ1287" s="113"/>
      <c r="AR1287" s="113"/>
      <c r="AS1287" s="113"/>
      <c r="AT1287" s="113"/>
      <c r="AU1287" s="113"/>
      <c r="AV1287" s="113"/>
      <c r="AW1287" s="113"/>
      <c r="AX1287" s="113"/>
      <c r="AY1287" s="113"/>
      <c r="AZ1287" s="113"/>
      <c r="BA1287" s="113"/>
      <c r="BB1287" s="113"/>
      <c r="BC1287" s="113"/>
      <c r="BD1287" s="113"/>
      <c r="BE1287" s="113"/>
      <c r="BF1287" s="113"/>
      <c r="BG1287" s="113"/>
      <c r="BH1287" s="113"/>
      <c r="BI1287" s="113"/>
      <c r="BJ1287" s="113"/>
      <c r="BK1287" s="113"/>
      <c r="BL1287" s="113"/>
      <c r="BM1287" s="113"/>
      <c r="BN1287" s="113"/>
      <c r="BO1287" s="113"/>
      <c r="BP1287" s="113"/>
      <c r="BQ1287" s="113"/>
      <c r="BR1287" s="113"/>
      <c r="BS1287" s="113"/>
      <c r="BT1287" s="113"/>
      <c r="BU1287" s="113"/>
      <c r="BV1287" s="113"/>
      <c r="BW1287" s="113"/>
      <c r="BX1287" s="113"/>
      <c r="BY1287" s="113"/>
      <c r="BZ1287" s="113"/>
      <c r="CA1287" s="113"/>
      <c r="CB1287" s="113"/>
      <c r="CC1287" s="113"/>
      <c r="CD1287" s="113"/>
      <c r="CE1287" s="113"/>
      <c r="CF1287" s="113"/>
      <c r="CG1287" s="113"/>
      <c r="CH1287" s="113"/>
      <c r="CI1287" s="113"/>
      <c r="CJ1287" s="113"/>
      <c r="CK1287" s="113"/>
      <c r="CL1287" s="113"/>
      <c r="CM1287" s="113"/>
      <c r="CN1287" s="113"/>
      <c r="CO1287" s="113"/>
      <c r="CP1287" s="113"/>
      <c r="CQ1287" s="113"/>
      <c r="CR1287" s="113"/>
      <c r="CS1287" s="113"/>
      <c r="CT1287" s="113"/>
      <c r="CU1287" s="113"/>
      <c r="CV1287" s="113"/>
      <c r="CW1287" s="113"/>
      <c r="CX1287" s="113"/>
      <c r="CY1287" s="113"/>
      <c r="CZ1287" s="113"/>
      <c r="DA1287" s="113"/>
      <c r="DB1287" s="113"/>
      <c r="DC1287" s="113"/>
      <c r="DD1287" s="113"/>
      <c r="DE1287" s="113"/>
      <c r="DF1287" s="113"/>
      <c r="DG1287" s="113"/>
      <c r="DH1287" s="113"/>
      <c r="DI1287" s="113"/>
      <c r="DJ1287" s="113"/>
      <c r="DK1287" s="113"/>
      <c r="DL1287" s="113"/>
      <c r="DM1287" s="113"/>
      <c r="DN1287" s="113"/>
      <c r="DO1287" s="113"/>
      <c r="DP1287" s="113"/>
      <c r="DQ1287" s="113"/>
      <c r="DR1287" s="113"/>
      <c r="DS1287" s="113"/>
      <c r="DT1287" s="113"/>
      <c r="DU1287" s="113"/>
      <c r="DV1287" s="113"/>
      <c r="DW1287" s="113"/>
      <c r="DX1287" s="113"/>
      <c r="DY1287" s="113"/>
      <c r="DZ1287" s="113"/>
      <c r="EA1287" s="113"/>
      <c r="EB1287" s="113"/>
      <c r="EC1287" s="113"/>
      <c r="ED1287" s="113"/>
      <c r="EE1287" s="113"/>
      <c r="EF1287" s="113"/>
      <c r="EG1287" s="113"/>
      <c r="EH1287" s="113"/>
      <c r="EI1287" s="113"/>
      <c r="EJ1287" s="113"/>
      <c r="EK1287" s="113"/>
      <c r="EL1287" s="113"/>
      <c r="EM1287" s="113"/>
      <c r="EN1287" s="113"/>
      <c r="EO1287" s="113"/>
      <c r="EP1287" s="113"/>
      <c r="EQ1287" s="113"/>
      <c r="ER1287" s="113"/>
    </row>
    <row r="1288" spans="1:148">
      <c r="A1288" s="113"/>
      <c r="B1288" s="113"/>
      <c r="S1288" s="113"/>
      <c r="T1288" s="113"/>
      <c r="U1288" s="113"/>
      <c r="V1288" s="113"/>
      <c r="W1288" s="113"/>
      <c r="X1288" s="113"/>
      <c r="Y1288" s="113"/>
      <c r="Z1288" s="113"/>
      <c r="AA1288" s="113"/>
      <c r="AB1288" s="113"/>
      <c r="AC1288" s="113"/>
      <c r="AD1288" s="113"/>
      <c r="AE1288" s="113"/>
      <c r="AF1288" s="113"/>
      <c r="AG1288" s="113"/>
      <c r="AH1288" s="113"/>
      <c r="AI1288" s="113"/>
      <c r="AJ1288" s="113"/>
      <c r="AK1288" s="113"/>
      <c r="AL1288" s="113"/>
      <c r="AM1288" s="113"/>
      <c r="AN1288" s="113"/>
      <c r="AO1288" s="113"/>
      <c r="AP1288" s="113"/>
      <c r="AQ1288" s="113"/>
      <c r="AR1288" s="113"/>
      <c r="AS1288" s="113"/>
      <c r="AT1288" s="113"/>
      <c r="AU1288" s="113"/>
      <c r="AV1288" s="113"/>
      <c r="AW1288" s="113"/>
      <c r="AX1288" s="113"/>
      <c r="AY1288" s="113"/>
      <c r="AZ1288" s="113"/>
      <c r="BA1288" s="113"/>
      <c r="BB1288" s="113"/>
      <c r="BC1288" s="113"/>
      <c r="BD1288" s="113"/>
      <c r="BE1288" s="113"/>
      <c r="BF1288" s="113"/>
      <c r="BG1288" s="113"/>
      <c r="BH1288" s="113"/>
      <c r="BI1288" s="113"/>
      <c r="BJ1288" s="113"/>
      <c r="BK1288" s="113"/>
      <c r="BL1288" s="113"/>
      <c r="BM1288" s="113"/>
      <c r="BN1288" s="113"/>
      <c r="BO1288" s="113"/>
      <c r="BP1288" s="113"/>
      <c r="BQ1288" s="113"/>
      <c r="BR1288" s="113"/>
      <c r="BS1288" s="113"/>
      <c r="BT1288" s="113"/>
      <c r="BU1288" s="113"/>
      <c r="BV1288" s="113"/>
      <c r="BW1288" s="113"/>
      <c r="BX1288" s="113"/>
      <c r="BY1288" s="113"/>
      <c r="BZ1288" s="113"/>
      <c r="CA1288" s="113"/>
      <c r="CB1288" s="113"/>
      <c r="CC1288" s="113"/>
      <c r="CD1288" s="113"/>
      <c r="CE1288" s="113"/>
      <c r="CF1288" s="113"/>
      <c r="CG1288" s="113"/>
      <c r="CH1288" s="113"/>
      <c r="CI1288" s="113"/>
      <c r="CJ1288" s="113"/>
      <c r="CK1288" s="113"/>
      <c r="CL1288" s="113"/>
      <c r="CM1288" s="113"/>
      <c r="CN1288" s="113"/>
      <c r="CO1288" s="113"/>
      <c r="CP1288" s="113"/>
      <c r="CQ1288" s="113"/>
      <c r="CR1288" s="113"/>
      <c r="CS1288" s="113"/>
      <c r="CT1288" s="113"/>
      <c r="CU1288" s="113"/>
      <c r="CV1288" s="113"/>
      <c r="CW1288" s="113"/>
      <c r="CX1288" s="113"/>
      <c r="CY1288" s="113"/>
      <c r="CZ1288" s="113"/>
      <c r="DA1288" s="113"/>
      <c r="DB1288" s="113"/>
      <c r="DC1288" s="113"/>
      <c r="DD1288" s="113"/>
      <c r="DE1288" s="113"/>
      <c r="DF1288" s="113"/>
      <c r="DG1288" s="113"/>
      <c r="DH1288" s="113"/>
      <c r="DI1288" s="113"/>
      <c r="DJ1288" s="113"/>
      <c r="DK1288" s="113"/>
      <c r="DL1288" s="113"/>
      <c r="DM1288" s="113"/>
      <c r="DN1288" s="113"/>
      <c r="DO1288" s="113"/>
      <c r="DP1288" s="113"/>
      <c r="DQ1288" s="113"/>
      <c r="DR1288" s="113"/>
      <c r="DS1288" s="113"/>
      <c r="DT1288" s="113"/>
      <c r="DU1288" s="113"/>
      <c r="DV1288" s="113"/>
      <c r="DW1288" s="113"/>
      <c r="DX1288" s="113"/>
      <c r="DY1288" s="113"/>
      <c r="DZ1288" s="113"/>
      <c r="EA1288" s="113"/>
      <c r="EB1288" s="113"/>
      <c r="EC1288" s="113"/>
      <c r="ED1288" s="113"/>
      <c r="EE1288" s="113"/>
      <c r="EF1288" s="113"/>
      <c r="EG1288" s="113"/>
      <c r="EH1288" s="113"/>
      <c r="EI1288" s="113"/>
      <c r="EJ1288" s="113"/>
      <c r="EK1288" s="113"/>
      <c r="EL1288" s="113"/>
      <c r="EM1288" s="113"/>
      <c r="EN1288" s="113"/>
      <c r="EO1288" s="113"/>
      <c r="EP1288" s="113"/>
      <c r="EQ1288" s="113"/>
      <c r="ER1288" s="113"/>
    </row>
    <row r="1289" spans="1:148">
      <c r="A1289" s="113"/>
      <c r="B1289" s="113"/>
      <c r="S1289" s="113"/>
      <c r="T1289" s="113"/>
      <c r="U1289" s="113"/>
      <c r="V1289" s="113"/>
      <c r="W1289" s="113"/>
      <c r="X1289" s="113"/>
      <c r="Y1289" s="113"/>
      <c r="Z1289" s="113"/>
      <c r="AA1289" s="113"/>
      <c r="AB1289" s="113"/>
      <c r="AC1289" s="113"/>
      <c r="AD1289" s="113"/>
      <c r="AE1289" s="113"/>
      <c r="AF1289" s="113"/>
      <c r="AG1289" s="113"/>
      <c r="AH1289" s="113"/>
      <c r="AI1289" s="113"/>
      <c r="AJ1289" s="113"/>
      <c r="AK1289" s="113"/>
      <c r="AL1289" s="113"/>
      <c r="AM1289" s="113"/>
      <c r="AN1289" s="113"/>
      <c r="AO1289" s="113"/>
      <c r="AP1289" s="113"/>
      <c r="AQ1289" s="113"/>
      <c r="AR1289" s="113"/>
      <c r="AS1289" s="113"/>
      <c r="AT1289" s="113"/>
      <c r="AU1289" s="113"/>
      <c r="AV1289" s="113"/>
      <c r="AW1289" s="113"/>
      <c r="AX1289" s="113"/>
      <c r="AY1289" s="113"/>
      <c r="AZ1289" s="113"/>
      <c r="BA1289" s="113"/>
      <c r="BB1289" s="113"/>
      <c r="BC1289" s="113"/>
      <c r="BD1289" s="113"/>
      <c r="BE1289" s="113"/>
      <c r="BF1289" s="113"/>
      <c r="BG1289" s="113"/>
      <c r="BH1289" s="113"/>
      <c r="BI1289" s="113"/>
      <c r="BJ1289" s="113"/>
      <c r="BK1289" s="113"/>
      <c r="BL1289" s="113"/>
      <c r="BM1289" s="113"/>
      <c r="BN1289" s="113"/>
      <c r="BO1289" s="113"/>
      <c r="BP1289" s="113"/>
      <c r="BQ1289" s="113"/>
      <c r="BR1289" s="113"/>
      <c r="BS1289" s="113"/>
      <c r="BT1289" s="113"/>
      <c r="BU1289" s="113"/>
      <c r="BV1289" s="113"/>
      <c r="BW1289" s="113"/>
      <c r="BX1289" s="113"/>
      <c r="BY1289" s="113"/>
      <c r="BZ1289" s="113"/>
      <c r="CA1289" s="113"/>
      <c r="CB1289" s="113"/>
      <c r="CC1289" s="113"/>
      <c r="CD1289" s="113"/>
      <c r="CE1289" s="113"/>
      <c r="CF1289" s="113"/>
      <c r="CG1289" s="113"/>
      <c r="CH1289" s="113"/>
      <c r="CI1289" s="113"/>
      <c r="CJ1289" s="113"/>
      <c r="CK1289" s="113"/>
      <c r="CL1289" s="113"/>
      <c r="CM1289" s="113"/>
      <c r="CN1289" s="113"/>
      <c r="CO1289" s="113"/>
      <c r="CP1289" s="113"/>
      <c r="CQ1289" s="113"/>
      <c r="CR1289" s="113"/>
      <c r="CS1289" s="113"/>
      <c r="CT1289" s="113"/>
      <c r="CU1289" s="113"/>
      <c r="CV1289" s="113"/>
      <c r="CW1289" s="113"/>
      <c r="CX1289" s="113"/>
      <c r="CY1289" s="113"/>
      <c r="CZ1289" s="113"/>
      <c r="DA1289" s="113"/>
      <c r="DB1289" s="113"/>
      <c r="DC1289" s="113"/>
      <c r="DD1289" s="113"/>
      <c r="DE1289" s="113"/>
      <c r="DF1289" s="113"/>
      <c r="DG1289" s="113"/>
      <c r="DH1289" s="113"/>
      <c r="DI1289" s="113"/>
      <c r="DJ1289" s="113"/>
      <c r="DK1289" s="113"/>
      <c r="DL1289" s="113"/>
      <c r="DM1289" s="113"/>
      <c r="DN1289" s="113"/>
      <c r="DO1289" s="113"/>
      <c r="DP1289" s="113"/>
      <c r="DQ1289" s="113"/>
      <c r="DR1289" s="113"/>
      <c r="DS1289" s="113"/>
      <c r="DT1289" s="113"/>
      <c r="DU1289" s="113"/>
      <c r="DV1289" s="113"/>
      <c r="DW1289" s="113"/>
      <c r="DX1289" s="113"/>
      <c r="DY1289" s="113"/>
      <c r="DZ1289" s="113"/>
      <c r="EA1289" s="113"/>
      <c r="EB1289" s="113"/>
      <c r="EC1289" s="113"/>
      <c r="ED1289" s="113"/>
      <c r="EE1289" s="113"/>
      <c r="EF1289" s="113"/>
      <c r="EG1289" s="113"/>
      <c r="EH1289" s="113"/>
      <c r="EI1289" s="113"/>
      <c r="EJ1289" s="113"/>
      <c r="EK1289" s="113"/>
      <c r="EL1289" s="113"/>
      <c r="EM1289" s="113"/>
      <c r="EN1289" s="113"/>
      <c r="EO1289" s="113"/>
      <c r="EP1289" s="113"/>
      <c r="EQ1289" s="113"/>
      <c r="ER1289" s="113"/>
    </row>
    <row r="1290" spans="1:148">
      <c r="A1290" s="113"/>
      <c r="B1290" s="113"/>
      <c r="S1290" s="113"/>
      <c r="T1290" s="113"/>
      <c r="U1290" s="113"/>
      <c r="V1290" s="113"/>
      <c r="W1290" s="113"/>
      <c r="X1290" s="113"/>
      <c r="Y1290" s="113"/>
      <c r="Z1290" s="113"/>
      <c r="AA1290" s="113"/>
      <c r="AB1290" s="113"/>
      <c r="AC1290" s="113"/>
      <c r="AD1290" s="113"/>
      <c r="AE1290" s="113"/>
      <c r="AF1290" s="113"/>
      <c r="AG1290" s="113"/>
      <c r="AH1290" s="113"/>
      <c r="AI1290" s="113"/>
      <c r="AJ1290" s="113"/>
      <c r="AK1290" s="113"/>
      <c r="AL1290" s="113"/>
      <c r="AM1290" s="113"/>
      <c r="AN1290" s="113"/>
      <c r="AO1290" s="113"/>
      <c r="AP1290" s="113"/>
      <c r="AQ1290" s="113"/>
      <c r="AR1290" s="113"/>
      <c r="AS1290" s="113"/>
      <c r="AT1290" s="113"/>
      <c r="AU1290" s="113"/>
      <c r="AV1290" s="113"/>
      <c r="AW1290" s="113"/>
      <c r="AX1290" s="113"/>
      <c r="AY1290" s="113"/>
      <c r="AZ1290" s="113"/>
      <c r="BA1290" s="113"/>
      <c r="BB1290" s="113"/>
      <c r="BC1290" s="113"/>
      <c r="BD1290" s="113"/>
      <c r="BE1290" s="113"/>
      <c r="BF1290" s="113"/>
      <c r="BG1290" s="113"/>
      <c r="BH1290" s="113"/>
      <c r="BI1290" s="113"/>
      <c r="BJ1290" s="113"/>
      <c r="BK1290" s="113"/>
      <c r="BL1290" s="113"/>
      <c r="BM1290" s="113"/>
      <c r="BN1290" s="113"/>
      <c r="BO1290" s="113"/>
      <c r="BP1290" s="113"/>
      <c r="BQ1290" s="113"/>
      <c r="BR1290" s="113"/>
      <c r="BS1290" s="113"/>
      <c r="BT1290" s="113"/>
      <c r="BU1290" s="113"/>
      <c r="BV1290" s="113"/>
      <c r="BW1290" s="113"/>
      <c r="BX1290" s="113"/>
      <c r="BY1290" s="113"/>
      <c r="BZ1290" s="113"/>
      <c r="CA1290" s="113"/>
      <c r="CB1290" s="113"/>
      <c r="CC1290" s="113"/>
      <c r="CD1290" s="113"/>
      <c r="CE1290" s="113"/>
      <c r="CF1290" s="113"/>
      <c r="CG1290" s="113"/>
      <c r="CH1290" s="113"/>
      <c r="CI1290" s="113"/>
      <c r="CJ1290" s="113"/>
      <c r="CK1290" s="113"/>
      <c r="CL1290" s="113"/>
      <c r="CM1290" s="113"/>
      <c r="CN1290" s="113"/>
      <c r="CO1290" s="113"/>
      <c r="CP1290" s="113"/>
      <c r="CQ1290" s="113"/>
      <c r="CR1290" s="113"/>
      <c r="CS1290" s="113"/>
      <c r="CT1290" s="113"/>
      <c r="CU1290" s="113"/>
      <c r="CV1290" s="113"/>
      <c r="CW1290" s="113"/>
      <c r="CX1290" s="113"/>
      <c r="CY1290" s="113"/>
      <c r="CZ1290" s="113"/>
      <c r="DA1290" s="113"/>
      <c r="DB1290" s="113"/>
      <c r="DC1290" s="113"/>
      <c r="DD1290" s="113"/>
      <c r="DE1290" s="113"/>
      <c r="DF1290" s="113"/>
      <c r="DG1290" s="113"/>
      <c r="DH1290" s="113"/>
      <c r="DI1290" s="113"/>
      <c r="DJ1290" s="113"/>
      <c r="DK1290" s="113"/>
      <c r="DL1290" s="113"/>
      <c r="DM1290" s="113"/>
      <c r="DN1290" s="113"/>
      <c r="DO1290" s="113"/>
      <c r="DP1290" s="113"/>
      <c r="DQ1290" s="113"/>
      <c r="DR1290" s="113"/>
      <c r="DS1290" s="113"/>
      <c r="DT1290" s="113"/>
      <c r="DU1290" s="113"/>
      <c r="DV1290" s="113"/>
      <c r="DW1290" s="113"/>
      <c r="DX1290" s="113"/>
      <c r="DY1290" s="113"/>
      <c r="DZ1290" s="113"/>
      <c r="EA1290" s="113"/>
      <c r="EB1290" s="113"/>
      <c r="EC1290" s="113"/>
      <c r="ED1290" s="113"/>
      <c r="EE1290" s="113"/>
      <c r="EF1290" s="113"/>
      <c r="EG1290" s="113"/>
      <c r="EH1290" s="113"/>
      <c r="EI1290" s="113"/>
      <c r="EJ1290" s="113"/>
      <c r="EK1290" s="113"/>
      <c r="EL1290" s="113"/>
      <c r="EM1290" s="113"/>
      <c r="EN1290" s="113"/>
      <c r="EO1290" s="113"/>
      <c r="EP1290" s="113"/>
      <c r="EQ1290" s="113"/>
      <c r="ER1290" s="113"/>
    </row>
    <row r="1291" spans="1:148">
      <c r="A1291" s="113"/>
      <c r="B1291" s="113"/>
      <c r="S1291" s="113"/>
      <c r="T1291" s="113"/>
      <c r="U1291" s="113"/>
      <c r="V1291" s="113"/>
      <c r="W1291" s="113"/>
      <c r="X1291" s="113"/>
      <c r="Y1291" s="113"/>
      <c r="Z1291" s="113"/>
      <c r="AA1291" s="113"/>
      <c r="AB1291" s="113"/>
      <c r="AC1291" s="113"/>
      <c r="AD1291" s="113"/>
      <c r="AE1291" s="113"/>
      <c r="AF1291" s="113"/>
      <c r="AG1291" s="113"/>
      <c r="AH1291" s="113"/>
      <c r="AI1291" s="113"/>
      <c r="AJ1291" s="113"/>
      <c r="AK1291" s="113"/>
      <c r="AL1291" s="113"/>
      <c r="AM1291" s="113"/>
      <c r="AN1291" s="113"/>
      <c r="AO1291" s="113"/>
      <c r="AP1291" s="113"/>
      <c r="AQ1291" s="113"/>
      <c r="AR1291" s="113"/>
      <c r="AS1291" s="113"/>
      <c r="AT1291" s="113"/>
      <c r="AU1291" s="113"/>
      <c r="AV1291" s="113"/>
      <c r="AW1291" s="113"/>
      <c r="AX1291" s="113"/>
      <c r="AY1291" s="113"/>
      <c r="AZ1291" s="113"/>
      <c r="BA1291" s="113"/>
      <c r="BB1291" s="113"/>
      <c r="BC1291" s="113"/>
      <c r="BD1291" s="113"/>
      <c r="BE1291" s="113"/>
      <c r="BF1291" s="113"/>
      <c r="BG1291" s="113"/>
      <c r="BH1291" s="113"/>
      <c r="BI1291" s="113"/>
      <c r="BJ1291" s="113"/>
      <c r="BK1291" s="113"/>
      <c r="BL1291" s="113"/>
      <c r="BM1291" s="113"/>
      <c r="BN1291" s="113"/>
      <c r="BO1291" s="113"/>
      <c r="BP1291" s="113"/>
      <c r="BQ1291" s="113"/>
      <c r="BR1291" s="113"/>
      <c r="BS1291" s="113"/>
      <c r="BT1291" s="113"/>
      <c r="BU1291" s="113"/>
      <c r="BV1291" s="113"/>
      <c r="BW1291" s="113"/>
      <c r="BX1291" s="113"/>
      <c r="BY1291" s="113"/>
      <c r="BZ1291" s="113"/>
      <c r="CA1291" s="113"/>
      <c r="CB1291" s="113"/>
      <c r="CC1291" s="113"/>
      <c r="CD1291" s="113"/>
      <c r="CE1291" s="113"/>
      <c r="CF1291" s="113"/>
      <c r="CG1291" s="113"/>
      <c r="CH1291" s="113"/>
      <c r="CI1291" s="113"/>
      <c r="CJ1291" s="113"/>
      <c r="CK1291" s="113"/>
      <c r="CL1291" s="113"/>
      <c r="CM1291" s="113"/>
      <c r="CN1291" s="113"/>
      <c r="CO1291" s="113"/>
      <c r="CP1291" s="113"/>
      <c r="CQ1291" s="113"/>
      <c r="CR1291" s="113"/>
      <c r="CS1291" s="113"/>
      <c r="CT1291" s="113"/>
      <c r="CU1291" s="113"/>
      <c r="CV1291" s="113"/>
      <c r="CW1291" s="113"/>
      <c r="CX1291" s="113"/>
      <c r="CY1291" s="113"/>
      <c r="CZ1291" s="113"/>
      <c r="DA1291" s="113"/>
      <c r="DB1291" s="113"/>
      <c r="DC1291" s="113"/>
      <c r="DD1291" s="113"/>
      <c r="DE1291" s="113"/>
      <c r="DF1291" s="113"/>
      <c r="DG1291" s="113"/>
      <c r="DH1291" s="113"/>
      <c r="DI1291" s="113"/>
      <c r="DJ1291" s="113"/>
      <c r="DK1291" s="113"/>
      <c r="DL1291" s="113"/>
      <c r="DM1291" s="113"/>
      <c r="DN1291" s="113"/>
      <c r="DO1291" s="113"/>
      <c r="DP1291" s="113"/>
      <c r="DQ1291" s="113"/>
      <c r="DR1291" s="113"/>
      <c r="DS1291" s="113"/>
      <c r="DT1291" s="113"/>
      <c r="DU1291" s="113"/>
      <c r="DV1291" s="113"/>
      <c r="DW1291" s="113"/>
      <c r="DX1291" s="113"/>
      <c r="DY1291" s="113"/>
      <c r="DZ1291" s="113"/>
      <c r="EA1291" s="113"/>
      <c r="EB1291" s="113"/>
      <c r="EC1291" s="113"/>
      <c r="ED1291" s="113"/>
      <c r="EE1291" s="113"/>
      <c r="EF1291" s="113"/>
      <c r="EG1291" s="113"/>
      <c r="EH1291" s="113"/>
      <c r="EI1291" s="113"/>
      <c r="EJ1291" s="113"/>
      <c r="EK1291" s="113"/>
      <c r="EL1291" s="113"/>
      <c r="EM1291" s="113"/>
      <c r="EN1291" s="113"/>
      <c r="EO1291" s="113"/>
      <c r="EP1291" s="113"/>
      <c r="EQ1291" s="113"/>
      <c r="ER1291" s="113"/>
    </row>
    <row r="1292" spans="1:148">
      <c r="A1292" s="113"/>
      <c r="B1292" s="113"/>
      <c r="S1292" s="113"/>
      <c r="T1292" s="113"/>
      <c r="U1292" s="113"/>
      <c r="V1292" s="113"/>
      <c r="W1292" s="113"/>
      <c r="X1292" s="113"/>
      <c r="Y1292" s="113"/>
      <c r="Z1292" s="113"/>
      <c r="AA1292" s="113"/>
      <c r="AB1292" s="113"/>
      <c r="AC1292" s="113"/>
      <c r="AD1292" s="113"/>
      <c r="AE1292" s="113"/>
      <c r="AF1292" s="113"/>
      <c r="AG1292" s="113"/>
      <c r="AH1292" s="113"/>
      <c r="AI1292" s="113"/>
      <c r="AJ1292" s="113"/>
      <c r="AK1292" s="113"/>
      <c r="AL1292" s="113"/>
      <c r="AM1292" s="113"/>
      <c r="AN1292" s="113"/>
      <c r="AO1292" s="113"/>
      <c r="AP1292" s="113"/>
      <c r="AQ1292" s="113"/>
      <c r="AR1292" s="113"/>
      <c r="AS1292" s="113"/>
      <c r="AT1292" s="113"/>
      <c r="AU1292" s="113"/>
      <c r="AV1292" s="113"/>
      <c r="AW1292" s="113"/>
      <c r="AX1292" s="113"/>
      <c r="AY1292" s="113"/>
      <c r="AZ1292" s="113"/>
      <c r="BA1292" s="113"/>
      <c r="BB1292" s="113"/>
      <c r="BC1292" s="113"/>
      <c r="BD1292" s="113"/>
      <c r="BE1292" s="113"/>
      <c r="BF1292" s="113"/>
      <c r="BG1292" s="113"/>
      <c r="BH1292" s="113"/>
      <c r="BI1292" s="113"/>
      <c r="BJ1292" s="113"/>
      <c r="BK1292" s="113"/>
      <c r="BL1292" s="113"/>
      <c r="BM1292" s="113"/>
      <c r="BN1292" s="113"/>
      <c r="BO1292" s="113"/>
      <c r="BP1292" s="113"/>
      <c r="BQ1292" s="113"/>
      <c r="BR1292" s="113"/>
      <c r="BS1292" s="113"/>
      <c r="BT1292" s="113"/>
      <c r="BU1292" s="113"/>
      <c r="BV1292" s="113"/>
      <c r="BW1292" s="113"/>
      <c r="BX1292" s="113"/>
      <c r="BY1292" s="113"/>
      <c r="BZ1292" s="113"/>
      <c r="CA1292" s="113"/>
      <c r="CB1292" s="113"/>
      <c r="CC1292" s="113"/>
      <c r="CD1292" s="113"/>
      <c r="CE1292" s="113"/>
      <c r="CF1292" s="113"/>
      <c r="CG1292" s="113"/>
      <c r="CH1292" s="113"/>
      <c r="CI1292" s="113"/>
      <c r="CJ1292" s="113"/>
      <c r="CK1292" s="113"/>
      <c r="CL1292" s="113"/>
      <c r="CM1292" s="113"/>
      <c r="CN1292" s="113"/>
      <c r="CO1292" s="113"/>
      <c r="CP1292" s="113"/>
      <c r="CQ1292" s="113"/>
      <c r="CR1292" s="113"/>
      <c r="CS1292" s="113"/>
      <c r="CT1292" s="113"/>
      <c r="CU1292" s="113"/>
      <c r="CV1292" s="113"/>
      <c r="CW1292" s="113"/>
      <c r="CX1292" s="113"/>
      <c r="CY1292" s="113"/>
      <c r="CZ1292" s="113"/>
      <c r="DA1292" s="113"/>
      <c r="DB1292" s="113"/>
      <c r="DC1292" s="113"/>
      <c r="DD1292" s="113"/>
      <c r="DE1292" s="113"/>
      <c r="DF1292" s="113"/>
      <c r="DG1292" s="113"/>
      <c r="DH1292" s="113"/>
      <c r="DI1292" s="113"/>
      <c r="DJ1292" s="113"/>
      <c r="DK1292" s="113"/>
      <c r="DL1292" s="113"/>
      <c r="DM1292" s="113"/>
      <c r="DN1292" s="113"/>
      <c r="DO1292" s="113"/>
      <c r="DP1292" s="113"/>
      <c r="DQ1292" s="113"/>
      <c r="DR1292" s="113"/>
      <c r="DS1292" s="113"/>
      <c r="DT1292" s="113"/>
      <c r="DU1292" s="113"/>
      <c r="DV1292" s="113"/>
      <c r="DW1292" s="113"/>
      <c r="DX1292" s="113"/>
      <c r="DY1292" s="113"/>
      <c r="DZ1292" s="113"/>
      <c r="EA1292" s="113"/>
      <c r="EB1292" s="113"/>
      <c r="EC1292" s="113"/>
      <c r="ED1292" s="113"/>
      <c r="EE1292" s="113"/>
      <c r="EF1292" s="113"/>
      <c r="EG1292" s="113"/>
      <c r="EH1292" s="113"/>
      <c r="EI1292" s="113"/>
      <c r="EJ1292" s="113"/>
      <c r="EK1292" s="113"/>
      <c r="EL1292" s="113"/>
      <c r="EM1292" s="113"/>
      <c r="EN1292" s="113"/>
      <c r="EO1292" s="113"/>
      <c r="EP1292" s="113"/>
      <c r="EQ1292" s="113"/>
      <c r="ER1292" s="113"/>
    </row>
    <row r="1293" spans="1:148">
      <c r="A1293" s="113"/>
      <c r="B1293" s="113"/>
      <c r="S1293" s="113"/>
      <c r="T1293" s="113"/>
      <c r="U1293" s="113"/>
      <c r="V1293" s="113"/>
      <c r="W1293" s="113"/>
      <c r="X1293" s="113"/>
      <c r="Y1293" s="113"/>
      <c r="Z1293" s="113"/>
      <c r="AA1293" s="113"/>
      <c r="AB1293" s="113"/>
      <c r="AC1293" s="113"/>
      <c r="AD1293" s="113"/>
      <c r="AE1293" s="113"/>
      <c r="AF1293" s="113"/>
      <c r="AG1293" s="113"/>
      <c r="AH1293" s="113"/>
      <c r="AI1293" s="113"/>
      <c r="AJ1293" s="113"/>
      <c r="AK1293" s="113"/>
      <c r="AL1293" s="113"/>
      <c r="AM1293" s="113"/>
      <c r="AN1293" s="113"/>
      <c r="AO1293" s="113"/>
      <c r="AP1293" s="113"/>
      <c r="AQ1293" s="113"/>
      <c r="AR1293" s="113"/>
      <c r="AS1293" s="113"/>
      <c r="AT1293" s="113"/>
      <c r="AU1293" s="113"/>
      <c r="AV1293" s="113"/>
      <c r="AW1293" s="113"/>
      <c r="AX1293" s="113"/>
      <c r="AY1293" s="113"/>
      <c r="AZ1293" s="113"/>
      <c r="BA1293" s="113"/>
      <c r="BB1293" s="113"/>
      <c r="BC1293" s="113"/>
      <c r="BD1293" s="113"/>
      <c r="BE1293" s="113"/>
      <c r="BF1293" s="113"/>
      <c r="BG1293" s="113"/>
      <c r="BH1293" s="113"/>
      <c r="BI1293" s="113"/>
      <c r="BJ1293" s="113"/>
      <c r="BK1293" s="113"/>
      <c r="BL1293" s="113"/>
      <c r="BM1293" s="113"/>
      <c r="BN1293" s="113"/>
      <c r="BO1293" s="113"/>
      <c r="BP1293" s="113"/>
      <c r="BQ1293" s="113"/>
      <c r="BR1293" s="113"/>
      <c r="BS1293" s="113"/>
      <c r="BT1293" s="113"/>
      <c r="BU1293" s="113"/>
      <c r="BV1293" s="113"/>
      <c r="BW1293" s="113"/>
      <c r="BX1293" s="113"/>
      <c r="BY1293" s="113"/>
      <c r="BZ1293" s="113"/>
      <c r="CA1293" s="113"/>
      <c r="CB1293" s="113"/>
      <c r="CC1293" s="113"/>
      <c r="CD1293" s="113"/>
      <c r="CE1293" s="113"/>
      <c r="CF1293" s="113"/>
      <c r="CG1293" s="113"/>
      <c r="CH1293" s="113"/>
      <c r="CI1293" s="113"/>
      <c r="CJ1293" s="113"/>
      <c r="CK1293" s="113"/>
      <c r="CL1293" s="113"/>
      <c r="CM1293" s="113"/>
      <c r="CN1293" s="113"/>
      <c r="CO1293" s="113"/>
      <c r="CP1293" s="113"/>
      <c r="CQ1293" s="113"/>
      <c r="CR1293" s="113"/>
      <c r="CS1293" s="113"/>
      <c r="CT1293" s="113"/>
      <c r="CU1293" s="113"/>
      <c r="CV1293" s="113"/>
      <c r="CW1293" s="113"/>
      <c r="CX1293" s="113"/>
      <c r="CY1293" s="113"/>
      <c r="CZ1293" s="113"/>
      <c r="DA1293" s="113"/>
      <c r="DB1293" s="113"/>
      <c r="DC1293" s="113"/>
      <c r="DD1293" s="113"/>
      <c r="DE1293" s="113"/>
      <c r="DF1293" s="113"/>
      <c r="DG1293" s="113"/>
      <c r="DH1293" s="113"/>
      <c r="DI1293" s="113"/>
      <c r="DJ1293" s="113"/>
      <c r="DK1293" s="113"/>
      <c r="DL1293" s="113"/>
      <c r="DM1293" s="113"/>
      <c r="DN1293" s="113"/>
      <c r="DO1293" s="113"/>
      <c r="DP1293" s="113"/>
      <c r="DQ1293" s="113"/>
      <c r="DR1293" s="113"/>
      <c r="DS1293" s="113"/>
      <c r="DT1293" s="113"/>
      <c r="DU1293" s="113"/>
      <c r="DV1293" s="113"/>
      <c r="DW1293" s="113"/>
      <c r="DX1293" s="113"/>
      <c r="DY1293" s="113"/>
      <c r="DZ1293" s="113"/>
      <c r="EA1293" s="113"/>
      <c r="EB1293" s="113"/>
      <c r="EC1293" s="113"/>
      <c r="ED1293" s="113"/>
      <c r="EE1293" s="113"/>
      <c r="EF1293" s="113"/>
      <c r="EG1293" s="113"/>
      <c r="EH1293" s="113"/>
      <c r="EI1293" s="113"/>
      <c r="EJ1293" s="113"/>
      <c r="EK1293" s="113"/>
      <c r="EL1293" s="113"/>
      <c r="EM1293" s="113"/>
      <c r="EN1293" s="113"/>
      <c r="EO1293" s="113"/>
      <c r="EP1293" s="113"/>
      <c r="EQ1293" s="113"/>
      <c r="ER1293" s="113"/>
    </row>
    <row r="1294" spans="1:148">
      <c r="A1294" s="113"/>
      <c r="B1294" s="113"/>
      <c r="S1294" s="113"/>
      <c r="T1294" s="113"/>
      <c r="U1294" s="113"/>
      <c r="V1294" s="113"/>
      <c r="W1294" s="113"/>
      <c r="X1294" s="113"/>
      <c r="Y1294" s="113"/>
      <c r="Z1294" s="113"/>
      <c r="AA1294" s="113"/>
      <c r="AB1294" s="113"/>
      <c r="AC1294" s="113"/>
      <c r="AD1294" s="113"/>
      <c r="AE1294" s="113"/>
      <c r="AF1294" s="113"/>
      <c r="AG1294" s="113"/>
      <c r="AH1294" s="113"/>
      <c r="AI1294" s="113"/>
      <c r="AJ1294" s="113"/>
      <c r="AK1294" s="113"/>
      <c r="AL1294" s="113"/>
      <c r="AM1294" s="113"/>
      <c r="AN1294" s="113"/>
      <c r="AO1294" s="113"/>
      <c r="AP1294" s="113"/>
      <c r="AQ1294" s="113"/>
      <c r="AR1294" s="113"/>
      <c r="AS1294" s="113"/>
      <c r="AT1294" s="113"/>
      <c r="AU1294" s="113"/>
      <c r="AV1294" s="113"/>
      <c r="AW1294" s="113"/>
      <c r="AX1294" s="113"/>
      <c r="AY1294" s="113"/>
      <c r="AZ1294" s="113"/>
      <c r="BA1294" s="113"/>
      <c r="BB1294" s="113"/>
      <c r="BC1294" s="113"/>
      <c r="BD1294" s="113"/>
      <c r="BE1294" s="113"/>
      <c r="BF1294" s="113"/>
      <c r="BG1294" s="113"/>
      <c r="BH1294" s="113"/>
      <c r="BI1294" s="113"/>
      <c r="BJ1294" s="113"/>
      <c r="BK1294" s="113"/>
      <c r="BL1294" s="113"/>
      <c r="BM1294" s="113"/>
      <c r="BN1294" s="113"/>
      <c r="BO1294" s="113"/>
      <c r="BP1294" s="113"/>
      <c r="BQ1294" s="113"/>
      <c r="BR1294" s="113"/>
      <c r="BS1294" s="113"/>
      <c r="BT1294" s="113"/>
      <c r="BU1294" s="113"/>
      <c r="BV1294" s="113"/>
      <c r="BW1294" s="113"/>
      <c r="BX1294" s="113"/>
      <c r="BY1294" s="113"/>
      <c r="BZ1294" s="113"/>
      <c r="CA1294" s="113"/>
      <c r="CB1294" s="113"/>
      <c r="CC1294" s="113"/>
      <c r="CD1294" s="113"/>
      <c r="CE1294" s="113"/>
      <c r="CF1294" s="113"/>
      <c r="CG1294" s="113"/>
      <c r="CH1294" s="113"/>
      <c r="CI1294" s="113"/>
      <c r="CJ1294" s="113"/>
      <c r="CK1294" s="113"/>
      <c r="CL1294" s="113"/>
      <c r="CM1294" s="113"/>
      <c r="CN1294" s="113"/>
      <c r="CO1294" s="113"/>
      <c r="CP1294" s="113"/>
      <c r="CQ1294" s="113"/>
      <c r="CR1294" s="113"/>
      <c r="CS1294" s="113"/>
      <c r="CT1294" s="113"/>
      <c r="CU1294" s="113"/>
      <c r="CV1294" s="113"/>
      <c r="CW1294" s="113"/>
      <c r="CX1294" s="113"/>
      <c r="CY1294" s="113"/>
      <c r="CZ1294" s="113"/>
      <c r="DA1294" s="113"/>
      <c r="DB1294" s="113"/>
      <c r="DC1294" s="113"/>
      <c r="DD1294" s="113"/>
      <c r="DE1294" s="113"/>
      <c r="DF1294" s="113"/>
      <c r="DG1294" s="113"/>
      <c r="DH1294" s="113"/>
      <c r="DI1294" s="113"/>
      <c r="DJ1294" s="113"/>
      <c r="DK1294" s="113"/>
      <c r="DL1294" s="113"/>
      <c r="DM1294" s="113"/>
      <c r="DN1294" s="113"/>
      <c r="DO1294" s="113"/>
      <c r="DP1294" s="113"/>
      <c r="DQ1294" s="113"/>
      <c r="DR1294" s="113"/>
      <c r="DS1294" s="113"/>
      <c r="DT1294" s="113"/>
      <c r="DU1294" s="113"/>
      <c r="DV1294" s="113"/>
      <c r="DW1294" s="113"/>
      <c r="DX1294" s="113"/>
      <c r="DY1294" s="113"/>
      <c r="DZ1294" s="113"/>
      <c r="EA1294" s="113"/>
      <c r="EB1294" s="113"/>
      <c r="EC1294" s="113"/>
      <c r="ED1294" s="113"/>
      <c r="EE1294" s="113"/>
      <c r="EF1294" s="113"/>
      <c r="EG1294" s="113"/>
      <c r="EH1294" s="113"/>
      <c r="EI1294" s="113"/>
      <c r="EJ1294" s="113"/>
      <c r="EK1294" s="113"/>
      <c r="EL1294" s="113"/>
      <c r="EM1294" s="113"/>
      <c r="EN1294" s="113"/>
      <c r="EO1294" s="113"/>
      <c r="EP1294" s="113"/>
      <c r="EQ1294" s="113"/>
      <c r="ER1294" s="113"/>
    </row>
    <row r="1295" spans="1:148">
      <c r="A1295" s="113"/>
      <c r="B1295" s="113"/>
      <c r="S1295" s="113"/>
      <c r="T1295" s="113"/>
      <c r="U1295" s="113"/>
      <c r="V1295" s="113"/>
      <c r="W1295" s="113"/>
      <c r="X1295" s="113"/>
      <c r="Y1295" s="113"/>
      <c r="Z1295" s="113"/>
      <c r="AA1295" s="113"/>
      <c r="AB1295" s="113"/>
      <c r="AC1295" s="113"/>
      <c r="AD1295" s="113"/>
      <c r="AE1295" s="113"/>
      <c r="AF1295" s="113"/>
      <c r="AG1295" s="113"/>
      <c r="AH1295" s="113"/>
      <c r="AI1295" s="113"/>
      <c r="AJ1295" s="113"/>
      <c r="AK1295" s="113"/>
      <c r="AL1295" s="113"/>
      <c r="AM1295" s="113"/>
      <c r="AN1295" s="113"/>
      <c r="AO1295" s="113"/>
      <c r="AP1295" s="113"/>
      <c r="AQ1295" s="113"/>
      <c r="AR1295" s="113"/>
      <c r="AS1295" s="113"/>
      <c r="AT1295" s="113"/>
      <c r="AU1295" s="113"/>
      <c r="AV1295" s="113"/>
      <c r="AW1295" s="113"/>
      <c r="AX1295" s="113"/>
      <c r="AY1295" s="113"/>
      <c r="AZ1295" s="113"/>
      <c r="BA1295" s="113"/>
      <c r="BB1295" s="113"/>
      <c r="BC1295" s="113"/>
      <c r="BD1295" s="113"/>
      <c r="BE1295" s="113"/>
      <c r="BF1295" s="113"/>
      <c r="BG1295" s="113"/>
      <c r="BH1295" s="113"/>
      <c r="BI1295" s="113"/>
      <c r="BJ1295" s="113"/>
      <c r="BK1295" s="113"/>
      <c r="BL1295" s="113"/>
      <c r="BM1295" s="113"/>
      <c r="BN1295" s="113"/>
      <c r="BO1295" s="113"/>
      <c r="BP1295" s="113"/>
      <c r="BQ1295" s="113"/>
      <c r="BR1295" s="113"/>
      <c r="BS1295" s="113"/>
      <c r="BT1295" s="113"/>
      <c r="BU1295" s="113"/>
      <c r="BV1295" s="113"/>
      <c r="BW1295" s="113"/>
      <c r="BX1295" s="113"/>
      <c r="BY1295" s="113"/>
      <c r="BZ1295" s="113"/>
      <c r="CA1295" s="113"/>
      <c r="CB1295" s="113"/>
      <c r="CC1295" s="113"/>
      <c r="CD1295" s="113"/>
      <c r="CE1295" s="113"/>
      <c r="CF1295" s="113"/>
      <c r="CG1295" s="113"/>
      <c r="CH1295" s="113"/>
      <c r="CI1295" s="113"/>
      <c r="CJ1295" s="113"/>
      <c r="CK1295" s="113"/>
      <c r="CL1295" s="113"/>
      <c r="CM1295" s="113"/>
      <c r="CN1295" s="113"/>
      <c r="CO1295" s="113"/>
      <c r="CP1295" s="113"/>
      <c r="CQ1295" s="113"/>
      <c r="CR1295" s="113"/>
      <c r="CS1295" s="113"/>
      <c r="CT1295" s="113"/>
      <c r="CU1295" s="113"/>
      <c r="CV1295" s="113"/>
      <c r="CW1295" s="113"/>
      <c r="CX1295" s="113"/>
      <c r="CY1295" s="113"/>
      <c r="CZ1295" s="113"/>
      <c r="DA1295" s="113"/>
      <c r="DB1295" s="113"/>
      <c r="DC1295" s="113"/>
      <c r="DD1295" s="113"/>
      <c r="DE1295" s="113"/>
      <c r="DF1295" s="113"/>
      <c r="DG1295" s="113"/>
      <c r="DH1295" s="113"/>
      <c r="DI1295" s="113"/>
      <c r="DJ1295" s="113"/>
      <c r="DK1295" s="113"/>
      <c r="DL1295" s="113"/>
      <c r="DM1295" s="113"/>
      <c r="DN1295" s="113"/>
      <c r="DO1295" s="113"/>
      <c r="DP1295" s="113"/>
      <c r="DQ1295" s="113"/>
      <c r="DR1295" s="113"/>
      <c r="DS1295" s="113"/>
      <c r="DT1295" s="113"/>
      <c r="DU1295" s="113"/>
      <c r="DV1295" s="113"/>
      <c r="DW1295" s="113"/>
      <c r="DX1295" s="113"/>
      <c r="DY1295" s="113"/>
      <c r="DZ1295" s="113"/>
      <c r="EA1295" s="113"/>
      <c r="EB1295" s="113"/>
      <c r="EC1295" s="113"/>
      <c r="ED1295" s="113"/>
      <c r="EE1295" s="113"/>
      <c r="EF1295" s="113"/>
      <c r="EG1295" s="113"/>
      <c r="EH1295" s="113"/>
      <c r="EI1295" s="113"/>
      <c r="EJ1295" s="113"/>
      <c r="EK1295" s="113"/>
      <c r="EL1295" s="113"/>
      <c r="EM1295" s="113"/>
      <c r="EN1295" s="113"/>
      <c r="EO1295" s="113"/>
      <c r="EP1295" s="113"/>
      <c r="EQ1295" s="113"/>
      <c r="ER1295" s="113"/>
    </row>
    <row r="1296" spans="1:148">
      <c r="A1296" s="113"/>
      <c r="B1296" s="113"/>
      <c r="S1296" s="113"/>
      <c r="T1296" s="113"/>
      <c r="U1296" s="113"/>
      <c r="V1296" s="113"/>
      <c r="W1296" s="113"/>
      <c r="X1296" s="113"/>
      <c r="Y1296" s="113"/>
      <c r="Z1296" s="113"/>
      <c r="AA1296" s="113"/>
      <c r="AB1296" s="113"/>
      <c r="AC1296" s="113"/>
      <c r="AD1296" s="113"/>
      <c r="AE1296" s="113"/>
      <c r="AF1296" s="113"/>
      <c r="AG1296" s="113"/>
      <c r="AH1296" s="113"/>
      <c r="AI1296" s="113"/>
      <c r="AJ1296" s="113"/>
      <c r="AK1296" s="113"/>
      <c r="AL1296" s="113"/>
      <c r="AM1296" s="113"/>
      <c r="AN1296" s="113"/>
      <c r="AO1296" s="113"/>
      <c r="AP1296" s="113"/>
      <c r="AQ1296" s="113"/>
      <c r="AR1296" s="113"/>
      <c r="AS1296" s="113"/>
      <c r="AT1296" s="113"/>
      <c r="AU1296" s="113"/>
      <c r="AV1296" s="113"/>
      <c r="AW1296" s="113"/>
      <c r="AX1296" s="113"/>
      <c r="AY1296" s="113"/>
      <c r="AZ1296" s="113"/>
      <c r="BA1296" s="113"/>
      <c r="BB1296" s="113"/>
      <c r="BC1296" s="113"/>
      <c r="BD1296" s="113"/>
      <c r="BE1296" s="113"/>
      <c r="BF1296" s="113"/>
      <c r="BG1296" s="113"/>
      <c r="BH1296" s="113"/>
      <c r="BI1296" s="113"/>
      <c r="BJ1296" s="113"/>
      <c r="BK1296" s="113"/>
      <c r="BL1296" s="113"/>
      <c r="BM1296" s="113"/>
      <c r="BN1296" s="113"/>
      <c r="BO1296" s="113"/>
      <c r="BP1296" s="113"/>
      <c r="BQ1296" s="113"/>
      <c r="BR1296" s="113"/>
      <c r="BS1296" s="113"/>
      <c r="BT1296" s="113"/>
      <c r="BU1296" s="113"/>
      <c r="BV1296" s="113"/>
      <c r="BW1296" s="113"/>
      <c r="BX1296" s="113"/>
      <c r="BY1296" s="113"/>
      <c r="BZ1296" s="113"/>
      <c r="CA1296" s="113"/>
      <c r="CB1296" s="113"/>
      <c r="CC1296" s="113"/>
      <c r="CD1296" s="113"/>
      <c r="CE1296" s="113"/>
      <c r="CF1296" s="113"/>
      <c r="CG1296" s="113"/>
      <c r="CH1296" s="113"/>
      <c r="CI1296" s="113"/>
      <c r="CJ1296" s="113"/>
      <c r="CK1296" s="113"/>
      <c r="CL1296" s="113"/>
      <c r="CM1296" s="113"/>
      <c r="CN1296" s="113"/>
      <c r="CO1296" s="113"/>
      <c r="CP1296" s="113"/>
      <c r="CQ1296" s="113"/>
      <c r="CR1296" s="113"/>
      <c r="CS1296" s="113"/>
      <c r="CT1296" s="113"/>
      <c r="CU1296" s="113"/>
      <c r="CV1296" s="113"/>
      <c r="CW1296" s="113"/>
      <c r="CX1296" s="113"/>
      <c r="CY1296" s="113"/>
      <c r="CZ1296" s="113"/>
      <c r="DA1296" s="113"/>
      <c r="DB1296" s="113"/>
      <c r="DC1296" s="113"/>
      <c r="DD1296" s="113"/>
      <c r="DE1296" s="113"/>
      <c r="DF1296" s="113"/>
      <c r="DG1296" s="113"/>
      <c r="DH1296" s="113"/>
      <c r="DI1296" s="113"/>
      <c r="DJ1296" s="113"/>
      <c r="DK1296" s="113"/>
      <c r="DL1296" s="113"/>
      <c r="DM1296" s="113"/>
      <c r="DN1296" s="113"/>
      <c r="DO1296" s="113"/>
      <c r="DP1296" s="113"/>
      <c r="DQ1296" s="113"/>
      <c r="DR1296" s="113"/>
      <c r="DS1296" s="113"/>
      <c r="DT1296" s="113"/>
      <c r="DU1296" s="113"/>
      <c r="DV1296" s="113"/>
      <c r="DW1296" s="113"/>
      <c r="DX1296" s="113"/>
      <c r="DY1296" s="113"/>
      <c r="DZ1296" s="113"/>
      <c r="EA1296" s="113"/>
      <c r="EB1296" s="113"/>
      <c r="EC1296" s="113"/>
      <c r="ED1296" s="113"/>
      <c r="EE1296" s="113"/>
      <c r="EF1296" s="113"/>
      <c r="EG1296" s="113"/>
      <c r="EH1296" s="113"/>
      <c r="EI1296" s="113"/>
      <c r="EJ1296" s="113"/>
      <c r="EK1296" s="113"/>
      <c r="EL1296" s="113"/>
      <c r="EM1296" s="113"/>
      <c r="EN1296" s="113"/>
      <c r="EO1296" s="113"/>
      <c r="EP1296" s="113"/>
      <c r="EQ1296" s="113"/>
      <c r="ER1296" s="113"/>
    </row>
    <row r="1297" spans="1:148">
      <c r="A1297" s="113"/>
      <c r="B1297" s="113"/>
      <c r="S1297" s="113"/>
      <c r="T1297" s="113"/>
      <c r="U1297" s="113"/>
      <c r="V1297" s="113"/>
      <c r="W1297" s="113"/>
      <c r="X1297" s="113"/>
      <c r="Y1297" s="113"/>
      <c r="Z1297" s="113"/>
      <c r="AA1297" s="113"/>
      <c r="AB1297" s="113"/>
      <c r="AC1297" s="113"/>
      <c r="AD1297" s="113"/>
      <c r="AE1297" s="113"/>
      <c r="AF1297" s="113"/>
      <c r="AG1297" s="113"/>
      <c r="AH1297" s="113"/>
      <c r="AI1297" s="113"/>
      <c r="AJ1297" s="113"/>
      <c r="AK1297" s="113"/>
      <c r="AL1297" s="113"/>
      <c r="AM1297" s="113"/>
      <c r="AN1297" s="113"/>
      <c r="AO1297" s="113"/>
      <c r="AP1297" s="113"/>
      <c r="AQ1297" s="113"/>
      <c r="AR1297" s="113"/>
      <c r="AS1297" s="113"/>
      <c r="AT1297" s="113"/>
      <c r="AU1297" s="113"/>
      <c r="AV1297" s="113"/>
      <c r="AW1297" s="113"/>
      <c r="AX1297" s="113"/>
      <c r="AY1297" s="113"/>
      <c r="AZ1297" s="113"/>
      <c r="BA1297" s="113"/>
      <c r="BB1297" s="113"/>
      <c r="BC1297" s="113"/>
      <c r="BD1297" s="113"/>
      <c r="BE1297" s="113"/>
      <c r="BF1297" s="113"/>
      <c r="BG1297" s="113"/>
      <c r="BH1297" s="113"/>
      <c r="BI1297" s="113"/>
      <c r="BJ1297" s="113"/>
      <c r="BK1297" s="113"/>
      <c r="BL1297" s="113"/>
      <c r="BM1297" s="113"/>
      <c r="BN1297" s="113"/>
      <c r="BO1297" s="113"/>
      <c r="BP1297" s="113"/>
      <c r="BQ1297" s="113"/>
      <c r="BR1297" s="113"/>
      <c r="BS1297" s="113"/>
      <c r="BT1297" s="113"/>
      <c r="BU1297" s="113"/>
      <c r="BV1297" s="113"/>
      <c r="BW1297" s="113"/>
      <c r="BX1297" s="113"/>
      <c r="BY1297" s="113"/>
      <c r="BZ1297" s="113"/>
      <c r="CA1297" s="113"/>
      <c r="CB1297" s="113"/>
      <c r="CC1297" s="113"/>
      <c r="CD1297" s="113"/>
      <c r="CE1297" s="113"/>
      <c r="CF1297" s="113"/>
      <c r="CG1297" s="113"/>
      <c r="CH1297" s="113"/>
      <c r="CI1297" s="113"/>
      <c r="CJ1297" s="113"/>
      <c r="CK1297" s="113"/>
      <c r="CL1297" s="113"/>
      <c r="CM1297" s="113"/>
      <c r="CN1297" s="113"/>
      <c r="CO1297" s="113"/>
      <c r="CP1297" s="113"/>
      <c r="CQ1297" s="113"/>
      <c r="CR1297" s="113"/>
      <c r="CS1297" s="113"/>
      <c r="CT1297" s="113"/>
      <c r="CU1297" s="113"/>
      <c r="CV1297" s="113"/>
      <c r="CW1297" s="113"/>
      <c r="CX1297" s="113"/>
      <c r="CY1297" s="113"/>
      <c r="CZ1297" s="113"/>
      <c r="DA1297" s="113"/>
      <c r="DB1297" s="113"/>
      <c r="DC1297" s="113"/>
      <c r="DD1297" s="113"/>
      <c r="DE1297" s="113"/>
      <c r="DF1297" s="113"/>
      <c r="DG1297" s="113"/>
      <c r="DH1297" s="113"/>
      <c r="DI1297" s="113"/>
      <c r="DJ1297" s="113"/>
      <c r="DK1297" s="113"/>
      <c r="DL1297" s="113"/>
      <c r="DM1297" s="113"/>
      <c r="DN1297" s="113"/>
      <c r="DO1297" s="113"/>
      <c r="DP1297" s="113"/>
      <c r="DQ1297" s="113"/>
      <c r="DR1297" s="113"/>
      <c r="DS1297" s="113"/>
      <c r="DT1297" s="113"/>
      <c r="DU1297" s="113"/>
      <c r="DV1297" s="113"/>
      <c r="DW1297" s="113"/>
      <c r="DX1297" s="113"/>
      <c r="DY1297" s="113"/>
      <c r="DZ1297" s="113"/>
      <c r="EA1297" s="113"/>
      <c r="EB1297" s="113"/>
      <c r="EC1297" s="113"/>
      <c r="ED1297" s="113"/>
      <c r="EE1297" s="113"/>
      <c r="EF1297" s="113"/>
      <c r="EG1297" s="113"/>
      <c r="EH1297" s="113"/>
      <c r="EI1297" s="113"/>
      <c r="EJ1297" s="113"/>
      <c r="EK1297" s="113"/>
      <c r="EL1297" s="113"/>
      <c r="EM1297" s="113"/>
      <c r="EN1297" s="113"/>
      <c r="EO1297" s="113"/>
      <c r="EP1297" s="113"/>
      <c r="EQ1297" s="113"/>
      <c r="ER1297" s="113"/>
    </row>
    <row r="1298" spans="1:148">
      <c r="A1298" s="113"/>
      <c r="B1298" s="113"/>
      <c r="S1298" s="113"/>
      <c r="T1298" s="113"/>
      <c r="U1298" s="113"/>
      <c r="V1298" s="113"/>
      <c r="W1298" s="113"/>
      <c r="X1298" s="113"/>
      <c r="Y1298" s="113"/>
      <c r="Z1298" s="113"/>
      <c r="AA1298" s="113"/>
      <c r="AB1298" s="113"/>
      <c r="AC1298" s="113"/>
      <c r="AD1298" s="113"/>
      <c r="AE1298" s="113"/>
      <c r="AF1298" s="113"/>
      <c r="AG1298" s="113"/>
      <c r="AH1298" s="113"/>
      <c r="AI1298" s="113"/>
      <c r="AJ1298" s="113"/>
      <c r="AK1298" s="113"/>
      <c r="AL1298" s="113"/>
      <c r="AM1298" s="113"/>
      <c r="AN1298" s="113"/>
      <c r="AO1298" s="113"/>
      <c r="AP1298" s="113"/>
      <c r="AQ1298" s="113"/>
      <c r="AR1298" s="113"/>
      <c r="AS1298" s="113"/>
      <c r="AT1298" s="113"/>
      <c r="AU1298" s="113"/>
      <c r="AV1298" s="113"/>
      <c r="AW1298" s="113"/>
      <c r="AX1298" s="113"/>
      <c r="AY1298" s="113"/>
      <c r="AZ1298" s="113"/>
      <c r="BA1298" s="113"/>
      <c r="BB1298" s="113"/>
      <c r="BC1298" s="113"/>
      <c r="BD1298" s="113"/>
      <c r="BE1298" s="113"/>
      <c r="BF1298" s="113"/>
      <c r="BG1298" s="113"/>
      <c r="BH1298" s="113"/>
      <c r="BI1298" s="113"/>
      <c r="BJ1298" s="113"/>
      <c r="BK1298" s="113"/>
      <c r="BL1298" s="113"/>
      <c r="BM1298" s="113"/>
      <c r="BN1298" s="113"/>
      <c r="BO1298" s="113"/>
      <c r="BP1298" s="113"/>
      <c r="BQ1298" s="113"/>
      <c r="BR1298" s="113"/>
      <c r="BS1298" s="113"/>
      <c r="BT1298" s="113"/>
      <c r="BU1298" s="113"/>
      <c r="BV1298" s="113"/>
      <c r="BW1298" s="113"/>
      <c r="BX1298" s="113"/>
      <c r="BY1298" s="113"/>
      <c r="BZ1298" s="113"/>
      <c r="CA1298" s="113"/>
      <c r="CB1298" s="113"/>
      <c r="CC1298" s="113"/>
      <c r="CD1298" s="113"/>
      <c r="CE1298" s="113"/>
      <c r="CF1298" s="113"/>
      <c r="CG1298" s="113"/>
      <c r="CH1298" s="113"/>
      <c r="CI1298" s="113"/>
      <c r="CJ1298" s="113"/>
      <c r="CK1298" s="113"/>
      <c r="CL1298" s="113"/>
      <c r="CM1298" s="113"/>
      <c r="CN1298" s="113"/>
      <c r="CO1298" s="113"/>
      <c r="CP1298" s="113"/>
      <c r="CQ1298" s="113"/>
      <c r="CR1298" s="113"/>
      <c r="CS1298" s="113"/>
      <c r="CT1298" s="113"/>
      <c r="CU1298" s="113"/>
      <c r="CV1298" s="113"/>
      <c r="CW1298" s="113"/>
      <c r="CX1298" s="113"/>
      <c r="CY1298" s="113"/>
      <c r="CZ1298" s="113"/>
      <c r="DA1298" s="113"/>
      <c r="DB1298" s="113"/>
      <c r="DC1298" s="113"/>
      <c r="DD1298" s="113"/>
      <c r="DE1298" s="113"/>
      <c r="DF1298" s="113"/>
      <c r="DG1298" s="113"/>
      <c r="DH1298" s="113"/>
      <c r="DI1298" s="113"/>
      <c r="DJ1298" s="113"/>
      <c r="DK1298" s="113"/>
      <c r="DL1298" s="113"/>
      <c r="DM1298" s="113"/>
      <c r="DN1298" s="113"/>
      <c r="DO1298" s="113"/>
      <c r="DP1298" s="113"/>
      <c r="DQ1298" s="113"/>
      <c r="DR1298" s="113"/>
      <c r="DS1298" s="113"/>
      <c r="DT1298" s="113"/>
      <c r="DU1298" s="113"/>
      <c r="DV1298" s="113"/>
      <c r="DW1298" s="113"/>
      <c r="DX1298" s="113"/>
      <c r="DY1298" s="113"/>
      <c r="DZ1298" s="113"/>
      <c r="EA1298" s="113"/>
      <c r="EB1298" s="113"/>
      <c r="EC1298" s="113"/>
      <c r="ED1298" s="113"/>
      <c r="EE1298" s="113"/>
      <c r="EF1298" s="113"/>
      <c r="EG1298" s="113"/>
      <c r="EH1298" s="113"/>
      <c r="EI1298" s="113"/>
      <c r="EJ1298" s="113"/>
      <c r="EK1298" s="113"/>
      <c r="EL1298" s="113"/>
      <c r="EM1298" s="113"/>
      <c r="EN1298" s="113"/>
      <c r="EO1298" s="113"/>
      <c r="EP1298" s="113"/>
      <c r="EQ1298" s="113"/>
      <c r="ER1298" s="113"/>
    </row>
    <row r="1299" spans="1:148">
      <c r="A1299" s="113"/>
      <c r="B1299" s="113"/>
      <c r="S1299" s="113"/>
      <c r="T1299" s="113"/>
      <c r="U1299" s="113"/>
      <c r="V1299" s="113"/>
      <c r="W1299" s="113"/>
      <c r="X1299" s="113"/>
      <c r="Y1299" s="113"/>
      <c r="Z1299" s="113"/>
      <c r="AA1299" s="113"/>
      <c r="AB1299" s="113"/>
      <c r="AC1299" s="113"/>
      <c r="AD1299" s="113"/>
      <c r="AE1299" s="113"/>
      <c r="AF1299" s="113"/>
      <c r="AG1299" s="113"/>
      <c r="AH1299" s="113"/>
      <c r="AI1299" s="113"/>
      <c r="AJ1299" s="113"/>
      <c r="AK1299" s="113"/>
      <c r="AL1299" s="113"/>
      <c r="AM1299" s="113"/>
      <c r="AN1299" s="113"/>
      <c r="AO1299" s="113"/>
      <c r="AP1299" s="113"/>
      <c r="AQ1299" s="113"/>
      <c r="AR1299" s="113"/>
      <c r="AS1299" s="113"/>
      <c r="AT1299" s="113"/>
      <c r="AU1299" s="113"/>
      <c r="AV1299" s="113"/>
      <c r="AW1299" s="113"/>
      <c r="AX1299" s="113"/>
      <c r="AY1299" s="113"/>
      <c r="AZ1299" s="113"/>
      <c r="BA1299" s="113"/>
      <c r="BB1299" s="113"/>
      <c r="BC1299" s="113"/>
      <c r="BD1299" s="113"/>
      <c r="BE1299" s="113"/>
      <c r="BF1299" s="113"/>
      <c r="BG1299" s="113"/>
      <c r="BH1299" s="113"/>
      <c r="BI1299" s="113"/>
      <c r="BJ1299" s="113"/>
      <c r="BK1299" s="113"/>
      <c r="BL1299" s="113"/>
      <c r="BM1299" s="113"/>
      <c r="BN1299" s="113"/>
      <c r="BO1299" s="113"/>
      <c r="BP1299" s="113"/>
      <c r="BQ1299" s="113"/>
      <c r="BR1299" s="113"/>
      <c r="BS1299" s="113"/>
      <c r="BT1299" s="113"/>
      <c r="BU1299" s="113"/>
      <c r="BV1299" s="113"/>
      <c r="BW1299" s="113"/>
      <c r="BX1299" s="113"/>
      <c r="BY1299" s="113"/>
      <c r="BZ1299" s="113"/>
      <c r="CA1299" s="113"/>
      <c r="CB1299" s="113"/>
      <c r="CC1299" s="113"/>
      <c r="CD1299" s="113"/>
      <c r="CE1299" s="113"/>
      <c r="CF1299" s="113"/>
      <c r="CG1299" s="113"/>
      <c r="CH1299" s="113"/>
      <c r="CI1299" s="113"/>
      <c r="CJ1299" s="113"/>
      <c r="CK1299" s="113"/>
      <c r="CL1299" s="113"/>
      <c r="CM1299" s="113"/>
      <c r="CN1299" s="113"/>
      <c r="CO1299" s="113"/>
      <c r="CP1299" s="113"/>
      <c r="CQ1299" s="113"/>
      <c r="CR1299" s="113"/>
      <c r="CS1299" s="113"/>
      <c r="CT1299" s="113"/>
      <c r="CU1299" s="113"/>
      <c r="CV1299" s="113"/>
      <c r="CW1299" s="113"/>
      <c r="CX1299" s="113"/>
      <c r="CY1299" s="113"/>
      <c r="CZ1299" s="113"/>
      <c r="DA1299" s="113"/>
      <c r="DB1299" s="113"/>
      <c r="DC1299" s="113"/>
      <c r="DD1299" s="113"/>
      <c r="DE1299" s="113"/>
      <c r="DF1299" s="113"/>
      <c r="DG1299" s="113"/>
      <c r="DH1299" s="113"/>
      <c r="DI1299" s="113"/>
      <c r="DJ1299" s="113"/>
      <c r="DK1299" s="113"/>
      <c r="DL1299" s="113"/>
      <c r="DM1299" s="113"/>
      <c r="DN1299" s="113"/>
      <c r="DO1299" s="113"/>
      <c r="DP1299" s="113"/>
      <c r="DQ1299" s="113"/>
      <c r="DR1299" s="113"/>
      <c r="DS1299" s="113"/>
      <c r="DT1299" s="113"/>
      <c r="DU1299" s="113"/>
      <c r="DV1299" s="113"/>
      <c r="DW1299" s="113"/>
      <c r="DX1299" s="113"/>
      <c r="DY1299" s="113"/>
      <c r="DZ1299" s="113"/>
      <c r="EA1299" s="113"/>
      <c r="EB1299" s="113"/>
      <c r="EC1299" s="113"/>
      <c r="ED1299" s="113"/>
      <c r="EE1299" s="113"/>
      <c r="EF1299" s="113"/>
      <c r="EG1299" s="113"/>
      <c r="EH1299" s="113"/>
      <c r="EI1299" s="113"/>
      <c r="EJ1299" s="113"/>
      <c r="EK1299" s="113"/>
      <c r="EL1299" s="113"/>
      <c r="EM1299" s="113"/>
      <c r="EN1299" s="113"/>
      <c r="EO1299" s="113"/>
      <c r="EP1299" s="113"/>
      <c r="EQ1299" s="113"/>
      <c r="ER1299" s="113"/>
    </row>
    <row r="1300" spans="1:148">
      <c r="A1300" s="113"/>
      <c r="B1300" s="113"/>
      <c r="S1300" s="113"/>
      <c r="T1300" s="113"/>
      <c r="U1300" s="113"/>
      <c r="V1300" s="113"/>
      <c r="W1300" s="113"/>
      <c r="X1300" s="113"/>
      <c r="Y1300" s="113"/>
      <c r="Z1300" s="113"/>
      <c r="AA1300" s="113"/>
      <c r="AB1300" s="113"/>
      <c r="AC1300" s="113"/>
      <c r="AD1300" s="113"/>
      <c r="AE1300" s="113"/>
      <c r="AF1300" s="113"/>
      <c r="AG1300" s="113"/>
      <c r="AH1300" s="113"/>
      <c r="AI1300" s="113"/>
      <c r="AJ1300" s="113"/>
      <c r="AK1300" s="113"/>
      <c r="AL1300" s="113"/>
      <c r="AM1300" s="113"/>
      <c r="AN1300" s="113"/>
      <c r="AO1300" s="113"/>
      <c r="AP1300" s="113"/>
      <c r="AQ1300" s="113"/>
      <c r="AR1300" s="113"/>
      <c r="AS1300" s="113"/>
      <c r="AT1300" s="113"/>
      <c r="AU1300" s="113"/>
      <c r="AV1300" s="113"/>
      <c r="AW1300" s="113"/>
      <c r="AX1300" s="113"/>
      <c r="AY1300" s="113"/>
      <c r="AZ1300" s="113"/>
      <c r="BA1300" s="113"/>
      <c r="BB1300" s="113"/>
      <c r="BC1300" s="113"/>
      <c r="BD1300" s="113"/>
      <c r="BE1300" s="113"/>
      <c r="BF1300" s="113"/>
      <c r="BG1300" s="113"/>
      <c r="BH1300" s="113"/>
      <c r="BI1300" s="113"/>
      <c r="BJ1300" s="113"/>
      <c r="BK1300" s="113"/>
      <c r="BL1300" s="113"/>
      <c r="BM1300" s="113"/>
      <c r="BN1300" s="113"/>
      <c r="BO1300" s="113"/>
      <c r="BP1300" s="113"/>
      <c r="BQ1300" s="113"/>
      <c r="BR1300" s="113"/>
      <c r="BS1300" s="113"/>
      <c r="BT1300" s="113"/>
      <c r="BU1300" s="113"/>
      <c r="BV1300" s="113"/>
      <c r="BW1300" s="113"/>
      <c r="BX1300" s="113"/>
      <c r="BY1300" s="113"/>
      <c r="BZ1300" s="113"/>
      <c r="CA1300" s="113"/>
      <c r="CB1300" s="113"/>
      <c r="CC1300" s="113"/>
      <c r="CD1300" s="113"/>
      <c r="CE1300" s="113"/>
      <c r="CF1300" s="113"/>
      <c r="CG1300" s="113"/>
      <c r="CH1300" s="113"/>
      <c r="CI1300" s="113"/>
      <c r="CJ1300" s="113"/>
      <c r="CK1300" s="113"/>
      <c r="CL1300" s="113"/>
      <c r="CM1300" s="113"/>
      <c r="CN1300" s="113"/>
      <c r="CO1300" s="113"/>
      <c r="CP1300" s="113"/>
      <c r="CQ1300" s="113"/>
      <c r="CR1300" s="113"/>
      <c r="CS1300" s="113"/>
      <c r="CT1300" s="113"/>
      <c r="CU1300" s="113"/>
      <c r="CV1300" s="113"/>
      <c r="CW1300" s="113"/>
      <c r="CX1300" s="113"/>
      <c r="CY1300" s="113"/>
      <c r="CZ1300" s="113"/>
      <c r="DA1300" s="113"/>
      <c r="DB1300" s="113"/>
      <c r="DC1300" s="113"/>
      <c r="DD1300" s="113"/>
      <c r="DE1300" s="113"/>
      <c r="DF1300" s="113"/>
      <c r="DG1300" s="113"/>
      <c r="DH1300" s="113"/>
      <c r="DI1300" s="113"/>
      <c r="DJ1300" s="113"/>
      <c r="DK1300" s="113"/>
      <c r="DL1300" s="113"/>
      <c r="DM1300" s="113"/>
      <c r="DN1300" s="113"/>
      <c r="DO1300" s="113"/>
      <c r="DP1300" s="113"/>
      <c r="DQ1300" s="113"/>
      <c r="DR1300" s="113"/>
      <c r="DS1300" s="113"/>
      <c r="DT1300" s="113"/>
      <c r="DU1300" s="113"/>
      <c r="DV1300" s="113"/>
      <c r="DW1300" s="113"/>
      <c r="DX1300" s="113"/>
      <c r="DY1300" s="113"/>
      <c r="DZ1300" s="113"/>
      <c r="EA1300" s="113"/>
      <c r="EB1300" s="113"/>
      <c r="EC1300" s="113"/>
      <c r="ED1300" s="113"/>
      <c r="EE1300" s="113"/>
      <c r="EF1300" s="113"/>
      <c r="EG1300" s="113"/>
      <c r="EH1300" s="113"/>
      <c r="EI1300" s="113"/>
      <c r="EJ1300" s="113"/>
      <c r="EK1300" s="113"/>
      <c r="EL1300" s="113"/>
      <c r="EM1300" s="113"/>
      <c r="EN1300" s="113"/>
      <c r="EO1300" s="113"/>
      <c r="EP1300" s="113"/>
      <c r="EQ1300" s="113"/>
      <c r="ER1300" s="113"/>
    </row>
    <row r="1301" spans="1:148">
      <c r="A1301" s="113"/>
      <c r="B1301" s="113"/>
      <c r="S1301" s="113"/>
      <c r="T1301" s="113"/>
      <c r="U1301" s="113"/>
      <c r="V1301" s="113"/>
      <c r="W1301" s="113"/>
      <c r="X1301" s="113"/>
      <c r="Y1301" s="113"/>
      <c r="Z1301" s="113"/>
      <c r="AA1301" s="113"/>
      <c r="AB1301" s="113"/>
      <c r="AC1301" s="113"/>
      <c r="AD1301" s="113"/>
      <c r="AE1301" s="113"/>
      <c r="AF1301" s="113"/>
      <c r="AG1301" s="113"/>
      <c r="AH1301" s="113"/>
      <c r="AI1301" s="113"/>
      <c r="AJ1301" s="113"/>
      <c r="AK1301" s="113"/>
      <c r="AL1301" s="113"/>
      <c r="AM1301" s="113"/>
      <c r="AN1301" s="113"/>
      <c r="AO1301" s="113"/>
      <c r="AP1301" s="113"/>
      <c r="AQ1301" s="113"/>
      <c r="AR1301" s="113"/>
      <c r="AS1301" s="113"/>
      <c r="AT1301" s="113"/>
      <c r="AU1301" s="113"/>
      <c r="AV1301" s="113"/>
      <c r="AW1301" s="113"/>
      <c r="AX1301" s="113"/>
      <c r="AY1301" s="113"/>
      <c r="AZ1301" s="113"/>
      <c r="BA1301" s="113"/>
      <c r="BB1301" s="113"/>
      <c r="BC1301" s="113"/>
      <c r="BD1301" s="113"/>
      <c r="BE1301" s="113"/>
      <c r="BF1301" s="113"/>
      <c r="BG1301" s="113"/>
      <c r="BH1301" s="113"/>
      <c r="BI1301" s="113"/>
      <c r="BJ1301" s="113"/>
      <c r="BK1301" s="113"/>
      <c r="BL1301" s="113"/>
      <c r="BM1301" s="113"/>
      <c r="BN1301" s="113"/>
      <c r="BO1301" s="113"/>
      <c r="BP1301" s="113"/>
      <c r="BQ1301" s="113"/>
      <c r="BR1301" s="113"/>
      <c r="BS1301" s="113"/>
      <c r="BT1301" s="113"/>
      <c r="BU1301" s="113"/>
      <c r="BV1301" s="113"/>
      <c r="BW1301" s="113"/>
      <c r="BX1301" s="113"/>
      <c r="BY1301" s="113"/>
      <c r="BZ1301" s="113"/>
      <c r="CA1301" s="113"/>
      <c r="CB1301" s="113"/>
      <c r="CC1301" s="113"/>
      <c r="CD1301" s="113"/>
      <c r="CE1301" s="113"/>
      <c r="CF1301" s="113"/>
      <c r="CG1301" s="113"/>
      <c r="CH1301" s="113"/>
      <c r="CI1301" s="113"/>
      <c r="CJ1301" s="113"/>
      <c r="CK1301" s="113"/>
      <c r="CL1301" s="113"/>
      <c r="CM1301" s="113"/>
      <c r="CN1301" s="113"/>
      <c r="CO1301" s="113"/>
      <c r="CP1301" s="113"/>
      <c r="CQ1301" s="113"/>
      <c r="CR1301" s="113"/>
      <c r="CS1301" s="113"/>
      <c r="CT1301" s="113"/>
      <c r="CU1301" s="113"/>
      <c r="CV1301" s="113"/>
      <c r="CW1301" s="113"/>
      <c r="CX1301" s="113"/>
      <c r="CY1301" s="113"/>
      <c r="CZ1301" s="113"/>
      <c r="DA1301" s="113"/>
      <c r="DB1301" s="113"/>
      <c r="DC1301" s="113"/>
      <c r="DD1301" s="113"/>
      <c r="DE1301" s="113"/>
      <c r="DF1301" s="113"/>
      <c r="DG1301" s="113"/>
      <c r="DH1301" s="113"/>
      <c r="DI1301" s="113"/>
      <c r="DJ1301" s="113"/>
      <c r="DK1301" s="113"/>
      <c r="DL1301" s="113"/>
      <c r="DM1301" s="113"/>
      <c r="DN1301" s="113"/>
      <c r="DO1301" s="113"/>
      <c r="DP1301" s="113"/>
      <c r="DQ1301" s="113"/>
      <c r="DR1301" s="113"/>
      <c r="DS1301" s="113"/>
      <c r="DT1301" s="113"/>
      <c r="DU1301" s="113"/>
      <c r="DV1301" s="113"/>
      <c r="DW1301" s="113"/>
      <c r="DX1301" s="113"/>
      <c r="DY1301" s="113"/>
      <c r="DZ1301" s="113"/>
      <c r="EA1301" s="113"/>
      <c r="EB1301" s="113"/>
      <c r="EC1301" s="113"/>
      <c r="ED1301" s="113"/>
      <c r="EE1301" s="113"/>
      <c r="EF1301" s="113"/>
      <c r="EG1301" s="113"/>
      <c r="EH1301" s="113"/>
      <c r="EI1301" s="113"/>
      <c r="EJ1301" s="113"/>
      <c r="EK1301" s="113"/>
      <c r="EL1301" s="113"/>
      <c r="EM1301" s="113"/>
      <c r="EN1301" s="113"/>
      <c r="EO1301" s="113"/>
      <c r="EP1301" s="113"/>
      <c r="EQ1301" s="113"/>
      <c r="ER1301" s="113"/>
    </row>
    <row r="1302" spans="1:148">
      <c r="A1302" s="113"/>
      <c r="B1302" s="113"/>
      <c r="S1302" s="113"/>
      <c r="T1302" s="113"/>
      <c r="U1302" s="113"/>
      <c r="V1302" s="113"/>
      <c r="W1302" s="113"/>
      <c r="X1302" s="113"/>
      <c r="Y1302" s="113"/>
      <c r="Z1302" s="113"/>
      <c r="AA1302" s="113"/>
      <c r="AB1302" s="113"/>
      <c r="AC1302" s="113"/>
      <c r="AD1302" s="113"/>
      <c r="AE1302" s="113"/>
      <c r="AF1302" s="113"/>
      <c r="AG1302" s="113"/>
      <c r="AH1302" s="113"/>
      <c r="AI1302" s="113"/>
      <c r="AJ1302" s="113"/>
      <c r="AK1302" s="113"/>
      <c r="AL1302" s="113"/>
      <c r="AM1302" s="113"/>
      <c r="AN1302" s="113"/>
      <c r="AO1302" s="113"/>
      <c r="AP1302" s="113"/>
      <c r="AQ1302" s="113"/>
      <c r="AR1302" s="113"/>
      <c r="AS1302" s="113"/>
      <c r="AT1302" s="113"/>
      <c r="AU1302" s="113"/>
      <c r="AV1302" s="113"/>
      <c r="AW1302" s="113"/>
      <c r="AX1302" s="113"/>
      <c r="AY1302" s="113"/>
      <c r="AZ1302" s="113"/>
      <c r="BA1302" s="113"/>
      <c r="BB1302" s="113"/>
      <c r="BC1302" s="113"/>
      <c r="BD1302" s="113"/>
      <c r="BE1302" s="113"/>
      <c r="BF1302" s="113"/>
      <c r="BG1302" s="113"/>
      <c r="BH1302" s="113"/>
      <c r="BI1302" s="113"/>
      <c r="BJ1302" s="113"/>
      <c r="BK1302" s="113"/>
      <c r="BL1302" s="113"/>
      <c r="BM1302" s="113"/>
      <c r="BN1302" s="113"/>
      <c r="BO1302" s="113"/>
      <c r="BP1302" s="113"/>
      <c r="BQ1302" s="113"/>
      <c r="BR1302" s="113"/>
      <c r="BS1302" s="113"/>
      <c r="BT1302" s="113"/>
      <c r="BU1302" s="113"/>
      <c r="BV1302" s="113"/>
      <c r="BW1302" s="113"/>
      <c r="BX1302" s="113"/>
      <c r="BY1302" s="113"/>
      <c r="BZ1302" s="113"/>
      <c r="CA1302" s="113"/>
      <c r="CB1302" s="113"/>
      <c r="CC1302" s="113"/>
      <c r="CD1302" s="113"/>
      <c r="CE1302" s="113"/>
      <c r="CF1302" s="113"/>
      <c r="CG1302" s="113"/>
      <c r="CH1302" s="113"/>
      <c r="CI1302" s="113"/>
      <c r="CJ1302" s="113"/>
      <c r="CK1302" s="113"/>
      <c r="CL1302" s="113"/>
      <c r="CM1302" s="113"/>
      <c r="CN1302" s="113"/>
      <c r="CO1302" s="113"/>
      <c r="CP1302" s="113"/>
      <c r="CQ1302" s="113"/>
      <c r="CR1302" s="113"/>
      <c r="CS1302" s="113"/>
      <c r="CT1302" s="113"/>
      <c r="CU1302" s="113"/>
      <c r="CV1302" s="113"/>
      <c r="CW1302" s="113"/>
      <c r="CX1302" s="113"/>
      <c r="CY1302" s="113"/>
      <c r="CZ1302" s="113"/>
      <c r="DA1302" s="113"/>
      <c r="DB1302" s="113"/>
      <c r="DC1302" s="113"/>
      <c r="DD1302" s="113"/>
      <c r="DE1302" s="113"/>
      <c r="DF1302" s="113"/>
      <c r="DG1302" s="113"/>
      <c r="DH1302" s="113"/>
      <c r="DI1302" s="113"/>
      <c r="DJ1302" s="113"/>
      <c r="DK1302" s="113"/>
      <c r="DL1302" s="113"/>
      <c r="DM1302" s="113"/>
      <c r="DN1302" s="113"/>
      <c r="DO1302" s="113"/>
      <c r="DP1302" s="113"/>
      <c r="DQ1302" s="113"/>
      <c r="DR1302" s="113"/>
      <c r="DS1302" s="113"/>
      <c r="DT1302" s="113"/>
      <c r="DU1302" s="113"/>
      <c r="DV1302" s="113"/>
      <c r="DW1302" s="113"/>
      <c r="DX1302" s="113"/>
      <c r="DY1302" s="113"/>
      <c r="DZ1302" s="113"/>
      <c r="EA1302" s="113"/>
      <c r="EB1302" s="113"/>
      <c r="EC1302" s="113"/>
      <c r="ED1302" s="113"/>
      <c r="EE1302" s="113"/>
      <c r="EF1302" s="113"/>
      <c r="EG1302" s="113"/>
      <c r="EH1302" s="113"/>
      <c r="EI1302" s="113"/>
      <c r="EJ1302" s="113"/>
      <c r="EK1302" s="113"/>
      <c r="EL1302" s="113"/>
      <c r="EM1302" s="113"/>
      <c r="EN1302" s="113"/>
      <c r="EO1302" s="113"/>
      <c r="EP1302" s="113"/>
      <c r="EQ1302" s="113"/>
      <c r="ER1302" s="113"/>
    </row>
    <row r="1303" spans="1:148">
      <c r="A1303" s="113"/>
      <c r="B1303" s="113"/>
      <c r="S1303" s="113"/>
      <c r="T1303" s="113"/>
      <c r="U1303" s="113"/>
      <c r="V1303" s="113"/>
      <c r="W1303" s="113"/>
      <c r="X1303" s="113"/>
      <c r="Y1303" s="113"/>
      <c r="Z1303" s="113"/>
      <c r="AA1303" s="113"/>
      <c r="AB1303" s="113"/>
      <c r="AC1303" s="113"/>
      <c r="AD1303" s="113"/>
      <c r="AE1303" s="113"/>
      <c r="AF1303" s="113"/>
      <c r="AG1303" s="113"/>
      <c r="AH1303" s="113"/>
      <c r="AI1303" s="113"/>
      <c r="AJ1303" s="113"/>
      <c r="AK1303" s="113"/>
      <c r="AL1303" s="113"/>
      <c r="AM1303" s="113"/>
      <c r="AN1303" s="113"/>
      <c r="AO1303" s="113"/>
      <c r="AP1303" s="113"/>
      <c r="AQ1303" s="113"/>
      <c r="AR1303" s="113"/>
      <c r="AS1303" s="113"/>
      <c r="AT1303" s="113"/>
      <c r="AU1303" s="113"/>
      <c r="AV1303" s="113"/>
      <c r="AW1303" s="113"/>
      <c r="AX1303" s="113"/>
      <c r="AY1303" s="113"/>
      <c r="AZ1303" s="113"/>
      <c r="BA1303" s="113"/>
      <c r="BB1303" s="113"/>
      <c r="BC1303" s="113"/>
      <c r="BD1303" s="113"/>
      <c r="BE1303" s="113"/>
      <c r="BF1303" s="113"/>
      <c r="BG1303" s="113"/>
      <c r="BH1303" s="113"/>
      <c r="BI1303" s="113"/>
      <c r="BJ1303" s="113"/>
      <c r="BK1303" s="113"/>
      <c r="BL1303" s="113"/>
      <c r="BM1303" s="113"/>
      <c r="BN1303" s="113"/>
      <c r="BO1303" s="113"/>
      <c r="BP1303" s="113"/>
      <c r="BQ1303" s="113"/>
      <c r="BR1303" s="113"/>
      <c r="BS1303" s="113"/>
      <c r="BT1303" s="113"/>
      <c r="BU1303" s="113"/>
      <c r="BV1303" s="113"/>
      <c r="BW1303" s="113"/>
      <c r="BX1303" s="113"/>
      <c r="BY1303" s="113"/>
      <c r="BZ1303" s="113"/>
      <c r="CA1303" s="113"/>
      <c r="CB1303" s="113"/>
      <c r="CC1303" s="113"/>
      <c r="CD1303" s="113"/>
      <c r="CE1303" s="113"/>
      <c r="CF1303" s="113"/>
      <c r="CG1303" s="113"/>
      <c r="CH1303" s="113"/>
      <c r="CI1303" s="113"/>
      <c r="CJ1303" s="113"/>
      <c r="CK1303" s="113"/>
      <c r="CL1303" s="113"/>
      <c r="CM1303" s="113"/>
      <c r="CN1303" s="113"/>
      <c r="CO1303" s="113"/>
      <c r="CP1303" s="113"/>
      <c r="CQ1303" s="113"/>
      <c r="CR1303" s="113"/>
      <c r="CS1303" s="113"/>
      <c r="CT1303" s="113"/>
      <c r="CU1303" s="113"/>
      <c r="CV1303" s="113"/>
      <c r="CW1303" s="113"/>
      <c r="CX1303" s="113"/>
      <c r="CY1303" s="113"/>
      <c r="CZ1303" s="113"/>
      <c r="DA1303" s="113"/>
      <c r="DB1303" s="113"/>
      <c r="DC1303" s="113"/>
      <c r="DD1303" s="113"/>
      <c r="DE1303" s="113"/>
      <c r="DF1303" s="113"/>
      <c r="DG1303" s="113"/>
      <c r="DH1303" s="113"/>
      <c r="DI1303" s="113"/>
      <c r="DJ1303" s="113"/>
      <c r="DK1303" s="113"/>
      <c r="DL1303" s="113"/>
      <c r="DM1303" s="113"/>
      <c r="DN1303" s="113"/>
      <c r="DO1303" s="113"/>
      <c r="DP1303" s="113"/>
      <c r="DQ1303" s="113"/>
      <c r="DR1303" s="113"/>
      <c r="DS1303" s="113"/>
      <c r="DT1303" s="113"/>
      <c r="DU1303" s="113"/>
      <c r="DV1303" s="113"/>
      <c r="DW1303" s="113"/>
      <c r="DX1303" s="113"/>
      <c r="DY1303" s="113"/>
      <c r="DZ1303" s="113"/>
      <c r="EA1303" s="113"/>
      <c r="EB1303" s="113"/>
      <c r="EC1303" s="113"/>
      <c r="ED1303" s="113"/>
      <c r="EE1303" s="113"/>
      <c r="EF1303" s="113"/>
      <c r="EG1303" s="113"/>
      <c r="EH1303" s="113"/>
      <c r="EI1303" s="113"/>
      <c r="EJ1303" s="113"/>
      <c r="EK1303" s="113"/>
      <c r="EL1303" s="113"/>
      <c r="EM1303" s="113"/>
      <c r="EN1303" s="113"/>
      <c r="EO1303" s="113"/>
      <c r="EP1303" s="113"/>
      <c r="EQ1303" s="113"/>
      <c r="ER1303" s="113"/>
    </row>
    <row r="1304" spans="1:148">
      <c r="A1304" s="113"/>
      <c r="B1304" s="113"/>
      <c r="S1304" s="113"/>
      <c r="T1304" s="113"/>
      <c r="U1304" s="113"/>
      <c r="V1304" s="113"/>
      <c r="W1304" s="113"/>
      <c r="X1304" s="113"/>
      <c r="Y1304" s="113"/>
      <c r="Z1304" s="113"/>
      <c r="AA1304" s="113"/>
      <c r="AB1304" s="113"/>
      <c r="AC1304" s="113"/>
      <c r="AD1304" s="113"/>
      <c r="AE1304" s="113"/>
      <c r="AF1304" s="113"/>
      <c r="AG1304" s="113"/>
      <c r="AH1304" s="113"/>
      <c r="AI1304" s="113"/>
      <c r="AJ1304" s="113"/>
      <c r="AK1304" s="113"/>
      <c r="AL1304" s="113"/>
      <c r="AM1304" s="113"/>
      <c r="AN1304" s="113"/>
      <c r="AO1304" s="113"/>
      <c r="AP1304" s="113"/>
      <c r="AQ1304" s="113"/>
      <c r="AR1304" s="113"/>
      <c r="AS1304" s="113"/>
      <c r="AT1304" s="113"/>
      <c r="AU1304" s="113"/>
      <c r="AV1304" s="113"/>
      <c r="AW1304" s="113"/>
      <c r="AX1304" s="113"/>
      <c r="AY1304" s="113"/>
      <c r="AZ1304" s="113"/>
      <c r="BA1304" s="113"/>
      <c r="BB1304" s="113"/>
      <c r="BC1304" s="113"/>
      <c r="BD1304" s="113"/>
      <c r="BE1304" s="113"/>
      <c r="BF1304" s="113"/>
      <c r="BG1304" s="113"/>
      <c r="BH1304" s="113"/>
      <c r="BI1304" s="113"/>
      <c r="BJ1304" s="113"/>
      <c r="BK1304" s="113"/>
      <c r="BL1304" s="113"/>
      <c r="BM1304" s="113"/>
      <c r="BN1304" s="113"/>
      <c r="BO1304" s="113"/>
      <c r="BP1304" s="113"/>
      <c r="BQ1304" s="113"/>
      <c r="BR1304" s="113"/>
      <c r="BS1304" s="113"/>
      <c r="BT1304" s="113"/>
      <c r="BU1304" s="113"/>
      <c r="BV1304" s="113"/>
      <c r="BW1304" s="113"/>
      <c r="BX1304" s="113"/>
      <c r="BY1304" s="113"/>
      <c r="BZ1304" s="113"/>
      <c r="CA1304" s="113"/>
      <c r="CB1304" s="113"/>
      <c r="CC1304" s="113"/>
      <c r="CD1304" s="113"/>
      <c r="CE1304" s="113"/>
      <c r="CF1304" s="113"/>
      <c r="CG1304" s="113"/>
      <c r="CH1304" s="113"/>
      <c r="CI1304" s="113"/>
      <c r="CJ1304" s="113"/>
      <c r="CK1304" s="113"/>
      <c r="CL1304" s="113"/>
      <c r="CM1304" s="113"/>
      <c r="CN1304" s="113"/>
      <c r="CO1304" s="113"/>
      <c r="CP1304" s="113"/>
      <c r="CQ1304" s="113"/>
      <c r="CR1304" s="113"/>
      <c r="CS1304" s="113"/>
      <c r="CT1304" s="113"/>
      <c r="CU1304" s="113"/>
      <c r="CV1304" s="113"/>
      <c r="CW1304" s="113"/>
      <c r="CX1304" s="113"/>
      <c r="CY1304" s="113"/>
      <c r="CZ1304" s="113"/>
      <c r="DA1304" s="113"/>
      <c r="DB1304" s="113"/>
      <c r="DC1304" s="113"/>
      <c r="DD1304" s="113"/>
      <c r="DE1304" s="113"/>
      <c r="DF1304" s="113"/>
      <c r="DG1304" s="113"/>
      <c r="DH1304" s="113"/>
      <c r="DI1304" s="113"/>
      <c r="DJ1304" s="113"/>
      <c r="DK1304" s="113"/>
      <c r="DL1304" s="113"/>
      <c r="DM1304" s="113"/>
      <c r="DN1304" s="113"/>
      <c r="DO1304" s="113"/>
      <c r="DP1304" s="113"/>
      <c r="DQ1304" s="113"/>
      <c r="DR1304" s="113"/>
      <c r="DS1304" s="113"/>
      <c r="DT1304" s="113"/>
      <c r="DU1304" s="113"/>
      <c r="DV1304" s="113"/>
      <c r="DW1304" s="113"/>
      <c r="DX1304" s="113"/>
      <c r="DY1304" s="113"/>
      <c r="DZ1304" s="113"/>
      <c r="EA1304" s="113"/>
      <c r="EB1304" s="113"/>
      <c r="EC1304" s="113"/>
      <c r="ED1304" s="113"/>
      <c r="EE1304" s="113"/>
      <c r="EF1304" s="113"/>
      <c r="EG1304" s="113"/>
      <c r="EH1304" s="113"/>
      <c r="EI1304" s="113"/>
      <c r="EJ1304" s="113"/>
      <c r="EK1304" s="113"/>
      <c r="EL1304" s="113"/>
      <c r="EM1304" s="113"/>
      <c r="EN1304" s="113"/>
      <c r="EO1304" s="113"/>
      <c r="EP1304" s="113"/>
      <c r="EQ1304" s="113"/>
      <c r="ER1304" s="113"/>
    </row>
    <row r="1305" spans="1:148">
      <c r="A1305" s="113"/>
      <c r="B1305" s="113"/>
      <c r="S1305" s="113"/>
      <c r="T1305" s="113"/>
      <c r="U1305" s="113"/>
      <c r="V1305" s="113"/>
      <c r="W1305" s="113"/>
      <c r="X1305" s="113"/>
      <c r="Y1305" s="113"/>
      <c r="Z1305" s="113"/>
      <c r="AA1305" s="113"/>
      <c r="AB1305" s="113"/>
      <c r="AC1305" s="113"/>
      <c r="AD1305" s="113"/>
      <c r="AE1305" s="113"/>
      <c r="AF1305" s="113"/>
      <c r="AG1305" s="113"/>
      <c r="AH1305" s="113"/>
      <c r="AI1305" s="113"/>
      <c r="AJ1305" s="113"/>
      <c r="AK1305" s="113"/>
      <c r="AL1305" s="113"/>
      <c r="AM1305" s="113"/>
      <c r="AN1305" s="113"/>
      <c r="AO1305" s="113"/>
      <c r="AP1305" s="113"/>
      <c r="AQ1305" s="113"/>
      <c r="AR1305" s="113"/>
      <c r="AS1305" s="113"/>
      <c r="AT1305" s="113"/>
      <c r="AU1305" s="113"/>
      <c r="AV1305" s="113"/>
      <c r="AW1305" s="113"/>
      <c r="AX1305" s="113"/>
      <c r="AY1305" s="113"/>
      <c r="AZ1305" s="113"/>
      <c r="BA1305" s="113"/>
      <c r="BB1305" s="113"/>
      <c r="BC1305" s="113"/>
      <c r="BD1305" s="113"/>
      <c r="BE1305" s="113"/>
      <c r="BF1305" s="113"/>
      <c r="BG1305" s="113"/>
      <c r="BH1305" s="113"/>
      <c r="BI1305" s="113"/>
      <c r="BJ1305" s="113"/>
      <c r="BK1305" s="113"/>
      <c r="BL1305" s="113"/>
      <c r="BM1305" s="113"/>
      <c r="BN1305" s="113"/>
      <c r="BO1305" s="113"/>
      <c r="BP1305" s="113"/>
      <c r="BQ1305" s="113"/>
      <c r="BR1305" s="113"/>
      <c r="BS1305" s="113"/>
      <c r="BT1305" s="113"/>
      <c r="BU1305" s="113"/>
      <c r="BV1305" s="113"/>
      <c r="BW1305" s="113"/>
      <c r="BX1305" s="113"/>
      <c r="BY1305" s="113"/>
      <c r="BZ1305" s="113"/>
      <c r="CA1305" s="113"/>
      <c r="CB1305" s="113"/>
      <c r="CC1305" s="113"/>
      <c r="CD1305" s="113"/>
      <c r="CE1305" s="113"/>
      <c r="CF1305" s="113"/>
      <c r="CG1305" s="113"/>
      <c r="CH1305" s="113"/>
      <c r="CI1305" s="113"/>
      <c r="CJ1305" s="113"/>
      <c r="CK1305" s="113"/>
      <c r="CL1305" s="113"/>
      <c r="CM1305" s="113"/>
      <c r="CN1305" s="113"/>
      <c r="CO1305" s="113"/>
      <c r="CP1305" s="113"/>
      <c r="CQ1305" s="113"/>
      <c r="CR1305" s="113"/>
      <c r="CS1305" s="113"/>
      <c r="CT1305" s="113"/>
      <c r="CU1305" s="113"/>
      <c r="CV1305" s="113"/>
      <c r="CW1305" s="113"/>
      <c r="CX1305" s="113"/>
      <c r="CY1305" s="113"/>
      <c r="CZ1305" s="113"/>
      <c r="DA1305" s="113"/>
      <c r="DB1305" s="113"/>
      <c r="DC1305" s="113"/>
      <c r="DD1305" s="113"/>
      <c r="DE1305" s="113"/>
      <c r="DF1305" s="113"/>
      <c r="DG1305" s="113"/>
      <c r="DH1305" s="113"/>
      <c r="DI1305" s="113"/>
      <c r="DJ1305" s="113"/>
      <c r="DK1305" s="113"/>
      <c r="DL1305" s="113"/>
      <c r="DM1305" s="113"/>
      <c r="DN1305" s="113"/>
      <c r="DO1305" s="113"/>
      <c r="DP1305" s="113"/>
      <c r="DQ1305" s="113"/>
      <c r="DR1305" s="113"/>
      <c r="DS1305" s="113"/>
      <c r="DT1305" s="113"/>
      <c r="DU1305" s="113"/>
      <c r="DV1305" s="113"/>
      <c r="DW1305" s="113"/>
      <c r="DX1305" s="113"/>
      <c r="DY1305" s="113"/>
      <c r="DZ1305" s="113"/>
      <c r="EA1305" s="113"/>
      <c r="EB1305" s="113"/>
      <c r="EC1305" s="113"/>
      <c r="ED1305" s="113"/>
      <c r="EE1305" s="113"/>
      <c r="EF1305" s="113"/>
      <c r="EG1305" s="113"/>
      <c r="EH1305" s="113"/>
      <c r="EI1305" s="113"/>
      <c r="EJ1305" s="113"/>
      <c r="EK1305" s="113"/>
      <c r="EL1305" s="113"/>
      <c r="EM1305" s="113"/>
      <c r="EN1305" s="113"/>
      <c r="EO1305" s="113"/>
      <c r="EP1305" s="113"/>
      <c r="EQ1305" s="113"/>
      <c r="ER1305" s="113"/>
    </row>
    <row r="1306" spans="1:148">
      <c r="A1306" s="113"/>
      <c r="B1306" s="113"/>
      <c r="S1306" s="113"/>
      <c r="T1306" s="113"/>
      <c r="U1306" s="113"/>
      <c r="V1306" s="113"/>
      <c r="W1306" s="113"/>
      <c r="X1306" s="113"/>
      <c r="Y1306" s="113"/>
      <c r="Z1306" s="113"/>
      <c r="AA1306" s="113"/>
      <c r="AB1306" s="113"/>
      <c r="AC1306" s="113"/>
      <c r="AD1306" s="113"/>
      <c r="AE1306" s="113"/>
      <c r="AF1306" s="113"/>
      <c r="AG1306" s="113"/>
      <c r="AH1306" s="113"/>
      <c r="AI1306" s="113"/>
      <c r="AJ1306" s="113"/>
      <c r="AK1306" s="113"/>
      <c r="AL1306" s="113"/>
      <c r="AM1306" s="113"/>
      <c r="AN1306" s="113"/>
      <c r="AO1306" s="113"/>
      <c r="AP1306" s="113"/>
      <c r="AQ1306" s="113"/>
      <c r="AR1306" s="113"/>
      <c r="AS1306" s="113"/>
      <c r="AT1306" s="113"/>
      <c r="AU1306" s="113"/>
      <c r="AV1306" s="113"/>
      <c r="AW1306" s="113"/>
      <c r="AX1306" s="113"/>
      <c r="AY1306" s="113"/>
      <c r="AZ1306" s="113"/>
      <c r="BA1306" s="113"/>
      <c r="BB1306" s="113"/>
      <c r="BC1306" s="113"/>
      <c r="BD1306" s="113"/>
      <c r="BE1306" s="113"/>
      <c r="BF1306" s="113"/>
      <c r="BG1306" s="113"/>
      <c r="BH1306" s="113"/>
      <c r="BI1306" s="113"/>
      <c r="BJ1306" s="113"/>
      <c r="BK1306" s="113"/>
      <c r="BL1306" s="113"/>
      <c r="BM1306" s="113"/>
      <c r="BN1306" s="113"/>
      <c r="BO1306" s="113"/>
      <c r="BP1306" s="113"/>
      <c r="BQ1306" s="113"/>
      <c r="BR1306" s="113"/>
      <c r="BS1306" s="113"/>
      <c r="BT1306" s="113"/>
      <c r="BU1306" s="113"/>
      <c r="BV1306" s="113"/>
      <c r="BW1306" s="113"/>
      <c r="BX1306" s="113"/>
      <c r="BY1306" s="113"/>
      <c r="BZ1306" s="113"/>
      <c r="CA1306" s="113"/>
      <c r="CB1306" s="113"/>
      <c r="CC1306" s="113"/>
      <c r="CD1306" s="113"/>
      <c r="CE1306" s="113"/>
      <c r="CF1306" s="113"/>
      <c r="CG1306" s="113"/>
      <c r="CH1306" s="113"/>
      <c r="CI1306" s="113"/>
      <c r="CJ1306" s="113"/>
      <c r="CK1306" s="113"/>
      <c r="CL1306" s="113"/>
      <c r="CM1306" s="113"/>
      <c r="CN1306" s="113"/>
      <c r="CO1306" s="113"/>
      <c r="CP1306" s="113"/>
      <c r="CQ1306" s="113"/>
      <c r="CR1306" s="113"/>
      <c r="CS1306" s="113"/>
      <c r="CT1306" s="113"/>
      <c r="CU1306" s="113"/>
      <c r="CV1306" s="113"/>
      <c r="CW1306" s="113"/>
      <c r="CX1306" s="113"/>
      <c r="CY1306" s="113"/>
      <c r="CZ1306" s="113"/>
      <c r="DA1306" s="113"/>
      <c r="DB1306" s="113"/>
      <c r="DC1306" s="113"/>
      <c r="DD1306" s="113"/>
      <c r="DE1306" s="113"/>
      <c r="DF1306" s="113"/>
      <c r="DG1306" s="113"/>
      <c r="DH1306" s="113"/>
      <c r="DI1306" s="113"/>
      <c r="DJ1306" s="113"/>
      <c r="DK1306" s="113"/>
      <c r="DL1306" s="113"/>
      <c r="DM1306" s="113"/>
      <c r="DN1306" s="113"/>
      <c r="DO1306" s="113"/>
      <c r="DP1306" s="113"/>
      <c r="DQ1306" s="113"/>
      <c r="DR1306" s="113"/>
      <c r="DS1306" s="113"/>
      <c r="DT1306" s="113"/>
      <c r="DU1306" s="113"/>
      <c r="DV1306" s="113"/>
      <c r="DW1306" s="113"/>
      <c r="DX1306" s="113"/>
      <c r="DY1306" s="113"/>
      <c r="DZ1306" s="113"/>
      <c r="EA1306" s="113"/>
      <c r="EB1306" s="113"/>
      <c r="EC1306" s="113"/>
      <c r="ED1306" s="113"/>
      <c r="EE1306" s="113"/>
      <c r="EF1306" s="113"/>
      <c r="EG1306" s="113"/>
      <c r="EH1306" s="113"/>
      <c r="EI1306" s="113"/>
      <c r="EJ1306" s="113"/>
      <c r="EK1306" s="113"/>
      <c r="EL1306" s="113"/>
      <c r="EM1306" s="113"/>
      <c r="EN1306" s="113"/>
      <c r="EO1306" s="113"/>
      <c r="EP1306" s="113"/>
      <c r="EQ1306" s="113"/>
      <c r="ER1306" s="113"/>
    </row>
    <row r="1307" spans="1:148">
      <c r="A1307" s="113"/>
      <c r="B1307" s="113"/>
      <c r="S1307" s="113"/>
      <c r="T1307" s="113"/>
      <c r="U1307" s="113"/>
      <c r="V1307" s="113"/>
      <c r="W1307" s="113"/>
      <c r="X1307" s="113"/>
      <c r="Y1307" s="113"/>
      <c r="Z1307" s="113"/>
      <c r="AA1307" s="113"/>
      <c r="AB1307" s="113"/>
      <c r="AC1307" s="113"/>
      <c r="AD1307" s="113"/>
      <c r="AE1307" s="113"/>
      <c r="AF1307" s="113"/>
      <c r="AG1307" s="113"/>
      <c r="AH1307" s="113"/>
      <c r="AI1307" s="113"/>
      <c r="AJ1307" s="113"/>
      <c r="AK1307" s="113"/>
      <c r="AL1307" s="113"/>
      <c r="AM1307" s="113"/>
      <c r="AN1307" s="113"/>
      <c r="AO1307" s="113"/>
      <c r="AP1307" s="113"/>
      <c r="AQ1307" s="113"/>
      <c r="AR1307" s="113"/>
      <c r="AS1307" s="113"/>
      <c r="AT1307" s="113"/>
      <c r="AU1307" s="113"/>
      <c r="AV1307" s="113"/>
      <c r="AW1307" s="113"/>
      <c r="AX1307" s="113"/>
      <c r="AY1307" s="113"/>
      <c r="AZ1307" s="113"/>
      <c r="BA1307" s="113"/>
      <c r="BB1307" s="113"/>
      <c r="BC1307" s="113"/>
      <c r="BD1307" s="113"/>
      <c r="BE1307" s="113"/>
      <c r="BF1307" s="113"/>
      <c r="BG1307" s="113"/>
      <c r="BH1307" s="113"/>
      <c r="BI1307" s="113"/>
      <c r="BJ1307" s="113"/>
      <c r="BK1307" s="113"/>
      <c r="BL1307" s="113"/>
      <c r="BM1307" s="113"/>
      <c r="BN1307" s="113"/>
      <c r="BO1307" s="113"/>
      <c r="BP1307" s="113"/>
      <c r="BQ1307" s="113"/>
      <c r="BR1307" s="113"/>
      <c r="BS1307" s="113"/>
      <c r="BT1307" s="113"/>
      <c r="BU1307" s="113"/>
      <c r="BV1307" s="113"/>
      <c r="BW1307" s="113"/>
      <c r="BX1307" s="113"/>
      <c r="BY1307" s="113"/>
      <c r="BZ1307" s="113"/>
      <c r="CA1307" s="113"/>
      <c r="CB1307" s="113"/>
      <c r="CC1307" s="113"/>
      <c r="CD1307" s="113"/>
      <c r="CE1307" s="113"/>
      <c r="CF1307" s="113"/>
      <c r="CG1307" s="113"/>
      <c r="CH1307" s="113"/>
      <c r="CI1307" s="113"/>
      <c r="CJ1307" s="113"/>
      <c r="CK1307" s="113"/>
      <c r="CL1307" s="113"/>
      <c r="CM1307" s="113"/>
      <c r="CN1307" s="113"/>
      <c r="CO1307" s="113"/>
      <c r="CP1307" s="113"/>
      <c r="CQ1307" s="113"/>
      <c r="CR1307" s="113"/>
      <c r="CS1307" s="113"/>
      <c r="CT1307" s="113"/>
      <c r="CU1307" s="113"/>
      <c r="CV1307" s="113"/>
      <c r="CW1307" s="113"/>
      <c r="CX1307" s="113"/>
      <c r="CY1307" s="113"/>
      <c r="CZ1307" s="113"/>
      <c r="DA1307" s="113"/>
      <c r="DB1307" s="113"/>
      <c r="DC1307" s="113"/>
      <c r="DD1307" s="113"/>
      <c r="DE1307" s="113"/>
      <c r="DF1307" s="113"/>
      <c r="DG1307" s="113"/>
      <c r="DH1307" s="113"/>
      <c r="DI1307" s="113"/>
      <c r="DJ1307" s="113"/>
      <c r="DK1307" s="113"/>
      <c r="DL1307" s="113"/>
      <c r="DM1307" s="113"/>
      <c r="DN1307" s="113"/>
      <c r="DO1307" s="113"/>
      <c r="DP1307" s="113"/>
      <c r="DQ1307" s="113"/>
      <c r="DR1307" s="113"/>
      <c r="DS1307" s="113"/>
      <c r="DT1307" s="113"/>
      <c r="DU1307" s="113"/>
      <c r="DV1307" s="113"/>
      <c r="DW1307" s="113"/>
      <c r="DX1307" s="113"/>
      <c r="DY1307" s="113"/>
      <c r="DZ1307" s="113"/>
      <c r="EA1307" s="113"/>
      <c r="EB1307" s="113"/>
      <c r="EC1307" s="113"/>
      <c r="ED1307" s="113"/>
      <c r="EE1307" s="113"/>
      <c r="EF1307" s="113"/>
      <c r="EG1307" s="113"/>
      <c r="EH1307" s="113"/>
      <c r="EI1307" s="113"/>
      <c r="EJ1307" s="113"/>
      <c r="EK1307" s="113"/>
      <c r="EL1307" s="113"/>
      <c r="EM1307" s="113"/>
      <c r="EN1307" s="113"/>
      <c r="EO1307" s="113"/>
      <c r="EP1307" s="113"/>
      <c r="EQ1307" s="113"/>
      <c r="ER1307" s="113"/>
    </row>
    <row r="1308" spans="1:148">
      <c r="A1308" s="113"/>
      <c r="B1308" s="113"/>
      <c r="S1308" s="113"/>
      <c r="T1308" s="113"/>
      <c r="U1308" s="113"/>
      <c r="V1308" s="113"/>
      <c r="W1308" s="113"/>
      <c r="X1308" s="113"/>
      <c r="Y1308" s="113"/>
      <c r="Z1308" s="113"/>
      <c r="AA1308" s="113"/>
      <c r="AB1308" s="113"/>
      <c r="AC1308" s="113"/>
      <c r="AD1308" s="113"/>
      <c r="AE1308" s="113"/>
      <c r="AF1308" s="113"/>
      <c r="AG1308" s="113"/>
      <c r="AH1308" s="113"/>
      <c r="AI1308" s="113"/>
      <c r="AJ1308" s="113"/>
      <c r="AK1308" s="113"/>
      <c r="AL1308" s="113"/>
      <c r="AM1308" s="113"/>
      <c r="AN1308" s="113"/>
      <c r="AO1308" s="113"/>
      <c r="AP1308" s="113"/>
      <c r="AQ1308" s="113"/>
      <c r="AR1308" s="113"/>
      <c r="AS1308" s="113"/>
      <c r="AT1308" s="113"/>
      <c r="AU1308" s="113"/>
      <c r="AV1308" s="113"/>
      <c r="AW1308" s="113"/>
      <c r="AX1308" s="113"/>
      <c r="AY1308" s="113"/>
      <c r="AZ1308" s="113"/>
      <c r="BA1308" s="113"/>
      <c r="BB1308" s="113"/>
      <c r="BC1308" s="113"/>
      <c r="BD1308" s="113"/>
      <c r="BE1308" s="113"/>
      <c r="BF1308" s="113"/>
      <c r="BG1308" s="113"/>
      <c r="BH1308" s="113"/>
      <c r="BI1308" s="113"/>
      <c r="BJ1308" s="113"/>
      <c r="BK1308" s="113"/>
      <c r="BL1308" s="113"/>
      <c r="BM1308" s="113"/>
      <c r="BN1308" s="113"/>
      <c r="BO1308" s="113"/>
      <c r="BP1308" s="113"/>
      <c r="BQ1308" s="113"/>
      <c r="BR1308" s="113"/>
      <c r="BS1308" s="113"/>
      <c r="BT1308" s="113"/>
      <c r="BU1308" s="113"/>
      <c r="BV1308" s="113"/>
      <c r="BW1308" s="113"/>
      <c r="BX1308" s="113"/>
      <c r="BY1308" s="113"/>
      <c r="BZ1308" s="113"/>
      <c r="CA1308" s="113"/>
      <c r="CB1308" s="113"/>
      <c r="CC1308" s="113"/>
      <c r="CD1308" s="113"/>
      <c r="CE1308" s="113"/>
      <c r="CF1308" s="113"/>
      <c r="CG1308" s="113"/>
      <c r="CH1308" s="113"/>
      <c r="CI1308" s="113"/>
      <c r="CJ1308" s="113"/>
      <c r="CK1308" s="113"/>
      <c r="CL1308" s="113"/>
      <c r="CM1308" s="113"/>
      <c r="CN1308" s="113"/>
      <c r="CO1308" s="113"/>
      <c r="CP1308" s="113"/>
      <c r="CQ1308" s="113"/>
      <c r="CR1308" s="113"/>
      <c r="CS1308" s="113"/>
      <c r="CT1308" s="113"/>
      <c r="CU1308" s="113"/>
      <c r="CV1308" s="113"/>
      <c r="CW1308" s="113"/>
      <c r="CX1308" s="113"/>
      <c r="CY1308" s="113"/>
      <c r="CZ1308" s="113"/>
      <c r="DA1308" s="113"/>
      <c r="DB1308" s="113"/>
      <c r="DC1308" s="113"/>
      <c r="DD1308" s="113"/>
      <c r="DE1308" s="113"/>
      <c r="DF1308" s="113"/>
      <c r="DG1308" s="113"/>
      <c r="DH1308" s="113"/>
      <c r="DI1308" s="113"/>
      <c r="DJ1308" s="113"/>
      <c r="DK1308" s="113"/>
      <c r="DL1308" s="113"/>
      <c r="DM1308" s="113"/>
      <c r="DN1308" s="113"/>
      <c r="DO1308" s="113"/>
      <c r="DP1308" s="113"/>
      <c r="DQ1308" s="113"/>
      <c r="DR1308" s="113"/>
      <c r="DS1308" s="113"/>
      <c r="DT1308" s="113"/>
      <c r="DU1308" s="113"/>
      <c r="DV1308" s="113"/>
      <c r="DW1308" s="113"/>
      <c r="DX1308" s="113"/>
      <c r="DY1308" s="113"/>
      <c r="DZ1308" s="113"/>
      <c r="EA1308" s="113"/>
      <c r="EB1308" s="113"/>
      <c r="EC1308" s="113"/>
      <c r="ED1308" s="113"/>
      <c r="EE1308" s="113"/>
      <c r="EF1308" s="113"/>
      <c r="EG1308" s="113"/>
      <c r="EH1308" s="113"/>
      <c r="EI1308" s="113"/>
      <c r="EJ1308" s="113"/>
      <c r="EK1308" s="113"/>
      <c r="EL1308" s="113"/>
      <c r="EM1308" s="113"/>
      <c r="EN1308" s="113"/>
      <c r="EO1308" s="113"/>
      <c r="EP1308" s="113"/>
      <c r="EQ1308" s="113"/>
      <c r="ER1308" s="113"/>
    </row>
    <row r="1309" spans="1:148">
      <c r="A1309" s="113"/>
      <c r="B1309" s="113"/>
      <c r="S1309" s="113"/>
      <c r="T1309" s="113"/>
      <c r="U1309" s="113"/>
      <c r="V1309" s="113"/>
      <c r="W1309" s="113"/>
      <c r="X1309" s="113"/>
      <c r="Y1309" s="113"/>
      <c r="Z1309" s="113"/>
      <c r="AA1309" s="113"/>
      <c r="AB1309" s="113"/>
      <c r="AC1309" s="113"/>
      <c r="AD1309" s="113"/>
      <c r="AE1309" s="113"/>
      <c r="AF1309" s="113"/>
      <c r="AG1309" s="113"/>
      <c r="AH1309" s="113"/>
      <c r="AI1309" s="113"/>
      <c r="AJ1309" s="113"/>
      <c r="AK1309" s="113"/>
      <c r="AL1309" s="113"/>
      <c r="AM1309" s="113"/>
      <c r="AN1309" s="113"/>
      <c r="AO1309" s="113"/>
      <c r="AP1309" s="113"/>
      <c r="AQ1309" s="113"/>
      <c r="AR1309" s="113"/>
      <c r="AS1309" s="113"/>
      <c r="AT1309" s="113"/>
      <c r="AU1309" s="113"/>
      <c r="AV1309" s="113"/>
      <c r="AW1309" s="113"/>
      <c r="AX1309" s="113"/>
      <c r="AY1309" s="113"/>
      <c r="AZ1309" s="113"/>
      <c r="BA1309" s="113"/>
      <c r="BB1309" s="113"/>
      <c r="BC1309" s="113"/>
      <c r="BD1309" s="113"/>
      <c r="BE1309" s="113"/>
      <c r="BF1309" s="113"/>
      <c r="BG1309" s="113"/>
      <c r="BH1309" s="113"/>
      <c r="BI1309" s="113"/>
      <c r="BJ1309" s="113"/>
      <c r="BK1309" s="113"/>
      <c r="BL1309" s="113"/>
      <c r="BM1309" s="113"/>
      <c r="BN1309" s="113"/>
      <c r="BO1309" s="113"/>
      <c r="BP1309" s="113"/>
      <c r="BQ1309" s="113"/>
      <c r="BR1309" s="113"/>
      <c r="BS1309" s="113"/>
      <c r="BT1309" s="113"/>
      <c r="BU1309" s="113"/>
      <c r="BV1309" s="113"/>
      <c r="BW1309" s="113"/>
      <c r="BX1309" s="113"/>
      <c r="BY1309" s="113"/>
      <c r="BZ1309" s="113"/>
      <c r="CA1309" s="113"/>
      <c r="CB1309" s="113"/>
      <c r="CC1309" s="113"/>
      <c r="CD1309" s="113"/>
      <c r="CE1309" s="113"/>
      <c r="CF1309" s="113"/>
      <c r="CG1309" s="113"/>
      <c r="CH1309" s="113"/>
      <c r="CI1309" s="113"/>
      <c r="CJ1309" s="113"/>
      <c r="CK1309" s="113"/>
      <c r="CL1309" s="113"/>
      <c r="CM1309" s="113"/>
      <c r="CN1309" s="113"/>
      <c r="CO1309" s="113"/>
      <c r="CP1309" s="113"/>
      <c r="CQ1309" s="113"/>
      <c r="CR1309" s="113"/>
      <c r="CS1309" s="113"/>
      <c r="CT1309" s="113"/>
      <c r="CU1309" s="113"/>
      <c r="CV1309" s="113"/>
      <c r="CW1309" s="113"/>
      <c r="CX1309" s="113"/>
      <c r="CY1309" s="113"/>
      <c r="CZ1309" s="113"/>
      <c r="DA1309" s="113"/>
      <c r="DB1309" s="113"/>
      <c r="DC1309" s="113"/>
      <c r="DD1309" s="113"/>
      <c r="DE1309" s="113"/>
      <c r="DF1309" s="113"/>
      <c r="DG1309" s="113"/>
      <c r="DH1309" s="113"/>
      <c r="DI1309" s="113"/>
      <c r="DJ1309" s="113"/>
      <c r="DK1309" s="113"/>
      <c r="DL1309" s="113"/>
      <c r="DM1309" s="113"/>
      <c r="DN1309" s="113"/>
      <c r="DO1309" s="113"/>
      <c r="DP1309" s="113"/>
      <c r="DQ1309" s="113"/>
      <c r="DR1309" s="113"/>
      <c r="DS1309" s="113"/>
      <c r="DT1309" s="113"/>
      <c r="DU1309" s="113"/>
      <c r="DV1309" s="113"/>
      <c r="DW1309" s="113"/>
      <c r="DX1309" s="113"/>
      <c r="DY1309" s="113"/>
      <c r="DZ1309" s="113"/>
      <c r="EA1309" s="113"/>
      <c r="EB1309" s="113"/>
      <c r="EC1309" s="113"/>
      <c r="ED1309" s="113"/>
      <c r="EE1309" s="113"/>
      <c r="EF1309" s="113"/>
      <c r="EG1309" s="113"/>
      <c r="EH1309" s="113"/>
      <c r="EI1309" s="113"/>
      <c r="EJ1309" s="113"/>
      <c r="EK1309" s="113"/>
      <c r="EL1309" s="113"/>
      <c r="EM1309" s="113"/>
      <c r="EN1309" s="113"/>
      <c r="EO1309" s="113"/>
      <c r="EP1309" s="113"/>
      <c r="EQ1309" s="113"/>
      <c r="ER1309" s="113"/>
    </row>
    <row r="1310" spans="1:148">
      <c r="A1310" s="113"/>
      <c r="B1310" s="113"/>
      <c r="S1310" s="113"/>
      <c r="T1310" s="113"/>
      <c r="U1310" s="113"/>
      <c r="V1310" s="113"/>
      <c r="W1310" s="113"/>
      <c r="X1310" s="113"/>
      <c r="Y1310" s="113"/>
      <c r="Z1310" s="113"/>
      <c r="AA1310" s="113"/>
      <c r="AB1310" s="113"/>
      <c r="AC1310" s="113"/>
      <c r="AD1310" s="113"/>
      <c r="AE1310" s="113"/>
      <c r="AF1310" s="113"/>
      <c r="AG1310" s="113"/>
      <c r="AH1310" s="113"/>
      <c r="AI1310" s="113"/>
      <c r="AJ1310" s="113"/>
      <c r="AK1310" s="113"/>
      <c r="AL1310" s="113"/>
      <c r="AM1310" s="113"/>
      <c r="AN1310" s="113"/>
      <c r="AO1310" s="113"/>
      <c r="AP1310" s="113"/>
      <c r="AQ1310" s="113"/>
      <c r="AR1310" s="113"/>
      <c r="AS1310" s="113"/>
      <c r="AT1310" s="113"/>
      <c r="AU1310" s="113"/>
      <c r="AV1310" s="113"/>
      <c r="AW1310" s="113"/>
      <c r="AX1310" s="113"/>
      <c r="AY1310" s="113"/>
      <c r="AZ1310" s="113"/>
      <c r="BA1310" s="113"/>
      <c r="BB1310" s="113"/>
      <c r="BC1310" s="113"/>
      <c r="BD1310" s="113"/>
      <c r="BE1310" s="113"/>
      <c r="BF1310" s="113"/>
      <c r="BG1310" s="113"/>
      <c r="BH1310" s="113"/>
      <c r="BI1310" s="113"/>
      <c r="BJ1310" s="113"/>
      <c r="BK1310" s="113"/>
      <c r="BL1310" s="113"/>
      <c r="BM1310" s="113"/>
      <c r="BN1310" s="113"/>
      <c r="BO1310" s="113"/>
      <c r="BP1310" s="113"/>
      <c r="BQ1310" s="113"/>
      <c r="BR1310" s="113"/>
      <c r="BS1310" s="113"/>
      <c r="BT1310" s="113"/>
      <c r="BU1310" s="113"/>
      <c r="BV1310" s="113"/>
      <c r="BW1310" s="113"/>
      <c r="BX1310" s="113"/>
      <c r="BY1310" s="113"/>
      <c r="BZ1310" s="113"/>
      <c r="CA1310" s="113"/>
      <c r="CB1310" s="113"/>
      <c r="CC1310" s="113"/>
      <c r="CD1310" s="113"/>
      <c r="CE1310" s="113"/>
      <c r="CF1310" s="113"/>
      <c r="CG1310" s="113"/>
      <c r="CH1310" s="113"/>
      <c r="CI1310" s="113"/>
      <c r="CJ1310" s="113"/>
      <c r="CK1310" s="113"/>
      <c r="CL1310" s="113"/>
      <c r="CM1310" s="113"/>
      <c r="CN1310" s="113"/>
      <c r="CO1310" s="113"/>
      <c r="CP1310" s="113"/>
      <c r="CQ1310" s="113"/>
      <c r="CR1310" s="113"/>
      <c r="CS1310" s="113"/>
      <c r="CT1310" s="113"/>
      <c r="CU1310" s="113"/>
      <c r="CV1310" s="113"/>
      <c r="CW1310" s="113"/>
      <c r="CX1310" s="113"/>
      <c r="CY1310" s="113"/>
      <c r="CZ1310" s="113"/>
      <c r="DA1310" s="113"/>
      <c r="DB1310" s="113"/>
      <c r="DC1310" s="113"/>
      <c r="DD1310" s="113"/>
      <c r="DE1310" s="113"/>
      <c r="DF1310" s="113"/>
      <c r="DG1310" s="113"/>
      <c r="DH1310" s="113"/>
      <c r="DI1310" s="113"/>
      <c r="DJ1310" s="113"/>
      <c r="DK1310" s="113"/>
      <c r="DL1310" s="113"/>
      <c r="DM1310" s="113"/>
      <c r="DN1310" s="113"/>
      <c r="DO1310" s="113"/>
      <c r="DP1310" s="113"/>
      <c r="DQ1310" s="113"/>
      <c r="DR1310" s="113"/>
      <c r="DS1310" s="113"/>
      <c r="DT1310" s="113"/>
      <c r="DU1310" s="113"/>
      <c r="DV1310" s="113"/>
      <c r="DW1310" s="113"/>
      <c r="DX1310" s="113"/>
      <c r="DY1310" s="113"/>
      <c r="DZ1310" s="113"/>
      <c r="EA1310" s="113"/>
      <c r="EB1310" s="113"/>
      <c r="EC1310" s="113"/>
      <c r="ED1310" s="113"/>
      <c r="EE1310" s="113"/>
      <c r="EF1310" s="113"/>
      <c r="EG1310" s="113"/>
      <c r="EH1310" s="113"/>
      <c r="EI1310" s="113"/>
      <c r="EJ1310" s="113"/>
      <c r="EK1310" s="113"/>
      <c r="EL1310" s="113"/>
      <c r="EM1310" s="113"/>
      <c r="EN1310" s="113"/>
      <c r="EO1310" s="113"/>
      <c r="EP1310" s="113"/>
      <c r="EQ1310" s="113"/>
      <c r="ER1310" s="113"/>
    </row>
    <row r="1311" spans="1:148">
      <c r="A1311" s="113"/>
      <c r="B1311" s="113"/>
      <c r="S1311" s="113"/>
      <c r="T1311" s="113"/>
      <c r="U1311" s="113"/>
      <c r="V1311" s="113"/>
      <c r="W1311" s="113"/>
      <c r="X1311" s="113"/>
      <c r="Y1311" s="113"/>
      <c r="Z1311" s="113"/>
      <c r="AA1311" s="113"/>
      <c r="AB1311" s="113"/>
      <c r="AC1311" s="113"/>
      <c r="AD1311" s="113"/>
      <c r="AE1311" s="113"/>
      <c r="AF1311" s="113"/>
      <c r="AG1311" s="113"/>
      <c r="AH1311" s="113"/>
      <c r="AI1311" s="113"/>
      <c r="AJ1311" s="113"/>
      <c r="AK1311" s="113"/>
      <c r="AL1311" s="113"/>
      <c r="AM1311" s="113"/>
      <c r="AN1311" s="113"/>
      <c r="AO1311" s="113"/>
      <c r="AP1311" s="113"/>
      <c r="AQ1311" s="113"/>
      <c r="AR1311" s="113"/>
      <c r="AS1311" s="113"/>
      <c r="AT1311" s="113"/>
      <c r="AU1311" s="113"/>
      <c r="AV1311" s="113"/>
      <c r="AW1311" s="113"/>
      <c r="AX1311" s="113"/>
      <c r="AY1311" s="113"/>
      <c r="AZ1311" s="113"/>
      <c r="BA1311" s="113"/>
      <c r="BB1311" s="113"/>
      <c r="BC1311" s="113"/>
      <c r="BD1311" s="113"/>
      <c r="BE1311" s="113"/>
      <c r="BF1311" s="113"/>
      <c r="BG1311" s="113"/>
      <c r="BH1311" s="113"/>
      <c r="BI1311" s="113"/>
      <c r="BJ1311" s="113"/>
      <c r="BK1311" s="113"/>
      <c r="BL1311" s="113"/>
      <c r="BM1311" s="113"/>
      <c r="BN1311" s="113"/>
      <c r="BO1311" s="113"/>
      <c r="BP1311" s="113"/>
      <c r="BQ1311" s="113"/>
      <c r="BR1311" s="113"/>
      <c r="BS1311" s="113"/>
      <c r="BT1311" s="113"/>
      <c r="BU1311" s="113"/>
      <c r="BV1311" s="113"/>
      <c r="BW1311" s="113"/>
      <c r="BX1311" s="113"/>
      <c r="BY1311" s="113"/>
      <c r="BZ1311" s="113"/>
      <c r="CA1311" s="113"/>
      <c r="CB1311" s="113"/>
      <c r="CC1311" s="113"/>
      <c r="CD1311" s="113"/>
      <c r="CE1311" s="113"/>
      <c r="CF1311" s="113"/>
      <c r="CG1311" s="113"/>
      <c r="CH1311" s="113"/>
      <c r="CI1311" s="113"/>
      <c r="CJ1311" s="113"/>
      <c r="CK1311" s="113"/>
      <c r="CL1311" s="113"/>
      <c r="CM1311" s="113"/>
      <c r="CN1311" s="113"/>
      <c r="CO1311" s="113"/>
      <c r="CP1311" s="113"/>
      <c r="CQ1311" s="113"/>
      <c r="CR1311" s="113"/>
      <c r="CS1311" s="113"/>
      <c r="CT1311" s="113"/>
      <c r="CU1311" s="113"/>
      <c r="CV1311" s="113"/>
      <c r="CW1311" s="113"/>
      <c r="CX1311" s="113"/>
      <c r="CY1311" s="113"/>
      <c r="CZ1311" s="113"/>
      <c r="DA1311" s="113"/>
      <c r="DB1311" s="113"/>
      <c r="DC1311" s="113"/>
      <c r="DD1311" s="113"/>
      <c r="DE1311" s="113"/>
      <c r="DF1311" s="113"/>
      <c r="DG1311" s="113"/>
      <c r="DH1311" s="113"/>
      <c r="DI1311" s="113"/>
      <c r="DJ1311" s="113"/>
      <c r="DK1311" s="113"/>
      <c r="DL1311" s="113"/>
      <c r="DM1311" s="113"/>
      <c r="DN1311" s="113"/>
      <c r="DO1311" s="113"/>
      <c r="DP1311" s="113"/>
      <c r="DQ1311" s="113"/>
      <c r="DR1311" s="113"/>
      <c r="DS1311" s="113"/>
      <c r="DT1311" s="113"/>
      <c r="DU1311" s="113"/>
      <c r="DV1311" s="113"/>
      <c r="DW1311" s="113"/>
      <c r="DX1311" s="113"/>
      <c r="DY1311" s="113"/>
      <c r="DZ1311" s="113"/>
      <c r="EA1311" s="113"/>
      <c r="EB1311" s="113"/>
      <c r="EC1311" s="113"/>
      <c r="ED1311" s="113"/>
      <c r="EE1311" s="113"/>
      <c r="EF1311" s="113"/>
      <c r="EG1311" s="113"/>
      <c r="EH1311" s="113"/>
      <c r="EI1311" s="113"/>
      <c r="EJ1311" s="113"/>
      <c r="EK1311" s="113"/>
      <c r="EL1311" s="113"/>
      <c r="EM1311" s="113"/>
      <c r="EN1311" s="113"/>
      <c r="EO1311" s="113"/>
      <c r="EP1311" s="113"/>
      <c r="EQ1311" s="113"/>
      <c r="ER1311" s="113"/>
    </row>
    <row r="1312" spans="1:148">
      <c r="A1312" s="113"/>
      <c r="B1312" s="113"/>
      <c r="S1312" s="113"/>
      <c r="T1312" s="113"/>
      <c r="U1312" s="113"/>
      <c r="V1312" s="113"/>
      <c r="W1312" s="113"/>
      <c r="X1312" s="113"/>
      <c r="Y1312" s="113"/>
      <c r="Z1312" s="113"/>
      <c r="AA1312" s="113"/>
      <c r="AB1312" s="113"/>
      <c r="AC1312" s="113"/>
      <c r="AD1312" s="113"/>
      <c r="AE1312" s="113"/>
      <c r="AF1312" s="113"/>
      <c r="AG1312" s="113"/>
      <c r="AH1312" s="113"/>
      <c r="AI1312" s="113"/>
      <c r="AJ1312" s="113"/>
      <c r="AK1312" s="113"/>
      <c r="AL1312" s="113"/>
      <c r="AM1312" s="113"/>
      <c r="AN1312" s="113"/>
      <c r="AO1312" s="113"/>
      <c r="AP1312" s="113"/>
      <c r="AQ1312" s="113"/>
      <c r="AR1312" s="113"/>
      <c r="AS1312" s="113"/>
      <c r="AT1312" s="113"/>
      <c r="AU1312" s="113"/>
      <c r="AV1312" s="113"/>
      <c r="AW1312" s="113"/>
      <c r="AX1312" s="113"/>
      <c r="AY1312" s="113"/>
      <c r="AZ1312" s="113"/>
      <c r="BA1312" s="113"/>
      <c r="BB1312" s="113"/>
      <c r="BC1312" s="113"/>
      <c r="BD1312" s="113"/>
      <c r="BE1312" s="113"/>
      <c r="BF1312" s="113"/>
      <c r="BG1312" s="113"/>
      <c r="BH1312" s="113"/>
      <c r="BI1312" s="113"/>
      <c r="BJ1312" s="113"/>
      <c r="BK1312" s="113"/>
      <c r="BL1312" s="113"/>
      <c r="BM1312" s="113"/>
      <c r="BN1312" s="113"/>
      <c r="BO1312" s="113"/>
      <c r="BP1312" s="113"/>
      <c r="BQ1312" s="113"/>
      <c r="BR1312" s="113"/>
      <c r="BS1312" s="113"/>
      <c r="BT1312" s="113"/>
      <c r="BU1312" s="113"/>
      <c r="BV1312" s="113"/>
      <c r="BW1312" s="113"/>
      <c r="BX1312" s="113"/>
      <c r="BY1312" s="113"/>
      <c r="BZ1312" s="113"/>
      <c r="CA1312" s="113"/>
      <c r="CB1312" s="113"/>
      <c r="CC1312" s="113"/>
      <c r="CD1312" s="113"/>
      <c r="CE1312" s="113"/>
      <c r="CF1312" s="113"/>
      <c r="CG1312" s="113"/>
      <c r="CH1312" s="113"/>
      <c r="CI1312" s="113"/>
      <c r="CJ1312" s="113"/>
      <c r="CK1312" s="113"/>
      <c r="CL1312" s="113"/>
      <c r="CM1312" s="113"/>
      <c r="CN1312" s="113"/>
      <c r="CO1312" s="113"/>
      <c r="CP1312" s="113"/>
      <c r="CQ1312" s="113"/>
      <c r="CR1312" s="113"/>
      <c r="CS1312" s="113"/>
      <c r="CT1312" s="113"/>
      <c r="CU1312" s="113"/>
      <c r="CV1312" s="113"/>
      <c r="CW1312" s="113"/>
      <c r="CX1312" s="113"/>
      <c r="CY1312" s="113"/>
      <c r="CZ1312" s="113"/>
      <c r="DA1312" s="113"/>
      <c r="DB1312" s="113"/>
      <c r="DC1312" s="113"/>
      <c r="DD1312" s="113"/>
      <c r="DE1312" s="113"/>
      <c r="DF1312" s="113"/>
      <c r="DG1312" s="113"/>
      <c r="DH1312" s="113"/>
      <c r="DI1312" s="113"/>
      <c r="DJ1312" s="113"/>
      <c r="DK1312" s="113"/>
      <c r="DL1312" s="113"/>
      <c r="DM1312" s="113"/>
      <c r="DN1312" s="113"/>
      <c r="DO1312" s="113"/>
      <c r="DP1312" s="113"/>
      <c r="DQ1312" s="113"/>
      <c r="DR1312" s="113"/>
      <c r="DS1312" s="113"/>
      <c r="DT1312" s="113"/>
      <c r="DU1312" s="113"/>
      <c r="DV1312" s="113"/>
      <c r="DW1312" s="113"/>
      <c r="DX1312" s="113"/>
      <c r="DY1312" s="113"/>
      <c r="DZ1312" s="113"/>
      <c r="EA1312" s="113"/>
      <c r="EB1312" s="113"/>
      <c r="EC1312" s="113"/>
      <c r="ED1312" s="113"/>
      <c r="EE1312" s="113"/>
      <c r="EF1312" s="113"/>
      <c r="EG1312" s="113"/>
      <c r="EH1312" s="113"/>
      <c r="EI1312" s="113"/>
      <c r="EJ1312" s="113"/>
      <c r="EK1312" s="113"/>
      <c r="EL1312" s="113"/>
      <c r="EM1312" s="113"/>
      <c r="EN1312" s="113"/>
      <c r="EO1312" s="113"/>
      <c r="EP1312" s="113"/>
      <c r="EQ1312" s="113"/>
      <c r="ER1312" s="113"/>
    </row>
    <row r="1313" spans="1:148">
      <c r="A1313" s="113"/>
      <c r="B1313" s="113"/>
      <c r="S1313" s="113"/>
      <c r="T1313" s="113"/>
      <c r="U1313" s="113"/>
      <c r="V1313" s="113"/>
      <c r="W1313" s="113"/>
      <c r="X1313" s="113"/>
      <c r="Y1313" s="113"/>
      <c r="Z1313" s="113"/>
      <c r="AA1313" s="113"/>
      <c r="AB1313" s="113"/>
      <c r="AC1313" s="113"/>
      <c r="AD1313" s="113"/>
      <c r="AE1313" s="113"/>
      <c r="AF1313" s="113"/>
      <c r="AG1313" s="113"/>
      <c r="AH1313" s="113"/>
      <c r="AI1313" s="113"/>
      <c r="AJ1313" s="113"/>
      <c r="AK1313" s="113"/>
      <c r="AL1313" s="113"/>
      <c r="AM1313" s="113"/>
      <c r="AN1313" s="113"/>
      <c r="AO1313" s="113"/>
      <c r="AP1313" s="113"/>
      <c r="AQ1313" s="113"/>
      <c r="AR1313" s="113"/>
      <c r="AS1313" s="113"/>
      <c r="AT1313" s="113"/>
      <c r="AU1313" s="113"/>
      <c r="AV1313" s="113"/>
      <c r="AW1313" s="113"/>
      <c r="AX1313" s="113"/>
      <c r="AY1313" s="113"/>
      <c r="AZ1313" s="113"/>
      <c r="BA1313" s="113"/>
      <c r="BB1313" s="113"/>
      <c r="BC1313" s="113"/>
      <c r="BD1313" s="113"/>
      <c r="BE1313" s="113"/>
      <c r="BF1313" s="113"/>
      <c r="BG1313" s="113"/>
      <c r="BH1313" s="113"/>
      <c r="BI1313" s="113"/>
      <c r="BJ1313" s="113"/>
      <c r="BK1313" s="113"/>
      <c r="BL1313" s="113"/>
      <c r="BM1313" s="113"/>
      <c r="BN1313" s="113"/>
      <c r="BO1313" s="113"/>
      <c r="BP1313" s="113"/>
      <c r="BQ1313" s="113"/>
      <c r="BR1313" s="113"/>
      <c r="BS1313" s="113"/>
      <c r="BT1313" s="113"/>
      <c r="BU1313" s="113"/>
      <c r="BV1313" s="113"/>
      <c r="BW1313" s="113"/>
      <c r="BX1313" s="113"/>
      <c r="BY1313" s="113"/>
      <c r="BZ1313" s="113"/>
      <c r="CA1313" s="113"/>
      <c r="CB1313" s="113"/>
      <c r="CC1313" s="113"/>
      <c r="CD1313" s="113"/>
      <c r="CE1313" s="113"/>
      <c r="CF1313" s="113"/>
      <c r="CG1313" s="113"/>
      <c r="CH1313" s="113"/>
      <c r="CI1313" s="113"/>
      <c r="CJ1313" s="113"/>
      <c r="CK1313" s="113"/>
      <c r="CL1313" s="113"/>
      <c r="CM1313" s="113"/>
      <c r="CN1313" s="113"/>
      <c r="CO1313" s="113"/>
      <c r="CP1313" s="113"/>
      <c r="CQ1313" s="113"/>
      <c r="CR1313" s="113"/>
      <c r="CS1313" s="113"/>
      <c r="CT1313" s="113"/>
      <c r="CU1313" s="113"/>
      <c r="CV1313" s="113"/>
      <c r="CW1313" s="113"/>
      <c r="CX1313" s="113"/>
      <c r="CY1313" s="113"/>
      <c r="CZ1313" s="113"/>
      <c r="DA1313" s="113"/>
      <c r="DB1313" s="113"/>
      <c r="DC1313" s="113"/>
      <c r="DD1313" s="113"/>
      <c r="DE1313" s="113"/>
      <c r="DF1313" s="113"/>
      <c r="DG1313" s="113"/>
      <c r="DH1313" s="113"/>
      <c r="DI1313" s="113"/>
      <c r="DJ1313" s="113"/>
      <c r="DK1313" s="113"/>
      <c r="DL1313" s="113"/>
      <c r="DM1313" s="113"/>
      <c r="DN1313" s="113"/>
      <c r="DO1313" s="113"/>
      <c r="DP1313" s="113"/>
      <c r="DQ1313" s="113"/>
      <c r="DR1313" s="113"/>
      <c r="DS1313" s="113"/>
      <c r="DT1313" s="113"/>
      <c r="DU1313" s="113"/>
      <c r="DV1313" s="113"/>
      <c r="DW1313" s="113"/>
      <c r="DX1313" s="113"/>
      <c r="DY1313" s="113"/>
      <c r="DZ1313" s="113"/>
      <c r="EA1313" s="113"/>
      <c r="EB1313" s="113"/>
      <c r="EC1313" s="113"/>
      <c r="ED1313" s="113"/>
      <c r="EE1313" s="113"/>
      <c r="EF1313" s="113"/>
      <c r="EG1313" s="113"/>
      <c r="EH1313" s="113"/>
      <c r="EI1313" s="113"/>
      <c r="EJ1313" s="113"/>
      <c r="EK1313" s="113"/>
      <c r="EL1313" s="113"/>
      <c r="EM1313" s="113"/>
      <c r="EN1313" s="113"/>
      <c r="EO1313" s="113"/>
      <c r="EP1313" s="113"/>
      <c r="EQ1313" s="113"/>
      <c r="ER1313" s="113"/>
    </row>
    <row r="1314" spans="1:148">
      <c r="A1314" s="113"/>
      <c r="B1314" s="113"/>
      <c r="S1314" s="113"/>
      <c r="T1314" s="113"/>
      <c r="U1314" s="113"/>
      <c r="V1314" s="113"/>
      <c r="W1314" s="113"/>
      <c r="X1314" s="113"/>
      <c r="Y1314" s="113"/>
      <c r="Z1314" s="113"/>
      <c r="AA1314" s="113"/>
      <c r="AB1314" s="113"/>
      <c r="AC1314" s="113"/>
      <c r="AD1314" s="113"/>
      <c r="AE1314" s="113"/>
      <c r="AF1314" s="113"/>
      <c r="AG1314" s="113"/>
      <c r="AH1314" s="113"/>
      <c r="AI1314" s="113"/>
      <c r="AJ1314" s="113"/>
      <c r="AK1314" s="113"/>
      <c r="AL1314" s="113"/>
      <c r="AM1314" s="113"/>
      <c r="AN1314" s="113"/>
      <c r="AO1314" s="113"/>
      <c r="AP1314" s="113"/>
      <c r="AQ1314" s="113"/>
      <c r="AR1314" s="113"/>
      <c r="AS1314" s="113"/>
      <c r="AT1314" s="113"/>
      <c r="AU1314" s="113"/>
      <c r="AV1314" s="113"/>
      <c r="AW1314" s="113"/>
      <c r="AX1314" s="113"/>
      <c r="AY1314" s="113"/>
      <c r="AZ1314" s="113"/>
      <c r="BA1314" s="113"/>
      <c r="BB1314" s="113"/>
      <c r="BC1314" s="113"/>
      <c r="BD1314" s="113"/>
      <c r="BE1314" s="113"/>
      <c r="BF1314" s="113"/>
      <c r="BG1314" s="113"/>
      <c r="BH1314" s="113"/>
      <c r="BI1314" s="113"/>
      <c r="BJ1314" s="113"/>
      <c r="BK1314" s="113"/>
      <c r="BL1314" s="113"/>
      <c r="BM1314" s="113"/>
      <c r="BN1314" s="113"/>
      <c r="BO1314" s="113"/>
      <c r="BP1314" s="113"/>
      <c r="BQ1314" s="113"/>
      <c r="BR1314" s="113"/>
      <c r="BS1314" s="113"/>
      <c r="BT1314" s="113"/>
      <c r="BU1314" s="113"/>
      <c r="BV1314" s="113"/>
      <c r="BW1314" s="113"/>
      <c r="BX1314" s="113"/>
      <c r="BY1314" s="113"/>
      <c r="BZ1314" s="113"/>
      <c r="CA1314" s="113"/>
      <c r="CB1314" s="113"/>
      <c r="CC1314" s="113"/>
      <c r="CD1314" s="113"/>
      <c r="CE1314" s="113"/>
      <c r="CF1314" s="113"/>
      <c r="CG1314" s="113"/>
      <c r="CH1314" s="113"/>
      <c r="CI1314" s="113"/>
      <c r="CJ1314" s="113"/>
      <c r="CK1314" s="113"/>
      <c r="CL1314" s="113"/>
      <c r="CM1314" s="113"/>
      <c r="CN1314" s="113"/>
      <c r="CO1314" s="113"/>
      <c r="CP1314" s="113"/>
      <c r="CQ1314" s="113"/>
      <c r="CR1314" s="113"/>
      <c r="CS1314" s="113"/>
      <c r="CT1314" s="113"/>
      <c r="CU1314" s="113"/>
      <c r="CV1314" s="113"/>
      <c r="CW1314" s="113"/>
      <c r="CX1314" s="113"/>
      <c r="CY1314" s="113"/>
      <c r="CZ1314" s="113"/>
      <c r="DA1314" s="113"/>
      <c r="DB1314" s="113"/>
      <c r="DC1314" s="113"/>
      <c r="DD1314" s="113"/>
      <c r="DE1314" s="113"/>
      <c r="DF1314" s="113"/>
      <c r="DG1314" s="113"/>
      <c r="DH1314" s="113"/>
      <c r="DI1314" s="113"/>
      <c r="DJ1314" s="113"/>
      <c r="DK1314" s="113"/>
      <c r="DL1314" s="113"/>
      <c r="DM1314" s="113"/>
      <c r="DN1314" s="113"/>
      <c r="DO1314" s="113"/>
      <c r="DP1314" s="113"/>
      <c r="DQ1314" s="113"/>
      <c r="DR1314" s="113"/>
      <c r="DS1314" s="113"/>
      <c r="DT1314" s="113"/>
      <c r="DU1314" s="113"/>
      <c r="DV1314" s="113"/>
      <c r="DW1314" s="113"/>
      <c r="DX1314" s="113"/>
      <c r="DY1314" s="113"/>
      <c r="DZ1314" s="113"/>
      <c r="EA1314" s="113"/>
      <c r="EB1314" s="113"/>
      <c r="EC1314" s="113"/>
      <c r="ED1314" s="113"/>
      <c r="EE1314" s="113"/>
      <c r="EF1314" s="113"/>
      <c r="EG1314" s="113"/>
      <c r="EH1314" s="113"/>
      <c r="EI1314" s="113"/>
      <c r="EJ1314" s="113"/>
      <c r="EK1314" s="113"/>
      <c r="EL1314" s="113"/>
      <c r="EM1314" s="113"/>
      <c r="EN1314" s="113"/>
      <c r="EO1314" s="113"/>
      <c r="EP1314" s="113"/>
      <c r="EQ1314" s="113"/>
      <c r="ER1314" s="113"/>
    </row>
    <row r="1315" spans="1:148">
      <c r="A1315" s="113"/>
      <c r="B1315" s="113"/>
      <c r="S1315" s="113"/>
      <c r="T1315" s="113"/>
      <c r="U1315" s="113"/>
      <c r="V1315" s="113"/>
      <c r="W1315" s="113"/>
      <c r="X1315" s="113"/>
      <c r="Y1315" s="113"/>
      <c r="Z1315" s="113"/>
      <c r="AA1315" s="113"/>
      <c r="AB1315" s="113"/>
      <c r="AC1315" s="113"/>
      <c r="AD1315" s="113"/>
      <c r="AE1315" s="113"/>
      <c r="AF1315" s="113"/>
      <c r="AG1315" s="113"/>
      <c r="AH1315" s="113"/>
      <c r="AI1315" s="113"/>
      <c r="AJ1315" s="113"/>
      <c r="AK1315" s="113"/>
      <c r="AL1315" s="113"/>
      <c r="AM1315" s="113"/>
      <c r="AN1315" s="113"/>
      <c r="AO1315" s="113"/>
      <c r="AP1315" s="113"/>
      <c r="AQ1315" s="113"/>
      <c r="AR1315" s="113"/>
      <c r="AS1315" s="113"/>
      <c r="AT1315" s="113"/>
      <c r="AU1315" s="113"/>
      <c r="AV1315" s="113"/>
      <c r="AW1315" s="113"/>
      <c r="AX1315" s="113"/>
      <c r="AY1315" s="113"/>
      <c r="AZ1315" s="113"/>
      <c r="BA1315" s="113"/>
      <c r="BB1315" s="113"/>
      <c r="BC1315" s="113"/>
      <c r="BD1315" s="113"/>
      <c r="BE1315" s="113"/>
      <c r="BF1315" s="113"/>
      <c r="BG1315" s="113"/>
      <c r="BH1315" s="113"/>
      <c r="BI1315" s="113"/>
      <c r="BJ1315" s="113"/>
      <c r="BK1315" s="113"/>
      <c r="BL1315" s="113"/>
      <c r="BM1315" s="113"/>
      <c r="BN1315" s="113"/>
      <c r="BO1315" s="113"/>
      <c r="BP1315" s="113"/>
      <c r="BQ1315" s="113"/>
      <c r="BR1315" s="113"/>
      <c r="BS1315" s="113"/>
      <c r="BT1315" s="113"/>
      <c r="BU1315" s="113"/>
      <c r="BV1315" s="113"/>
      <c r="BW1315" s="113"/>
      <c r="BX1315" s="113"/>
      <c r="BY1315" s="113"/>
      <c r="BZ1315" s="113"/>
      <c r="CA1315" s="113"/>
      <c r="CB1315" s="113"/>
      <c r="CC1315" s="113"/>
      <c r="CD1315" s="113"/>
      <c r="CE1315" s="113"/>
      <c r="CF1315" s="113"/>
      <c r="CG1315" s="113"/>
      <c r="CH1315" s="113"/>
      <c r="CI1315" s="113"/>
      <c r="CJ1315" s="113"/>
      <c r="CK1315" s="113"/>
      <c r="CL1315" s="113"/>
      <c r="CM1315" s="113"/>
      <c r="CN1315" s="113"/>
      <c r="CO1315" s="113"/>
      <c r="CP1315" s="113"/>
      <c r="CQ1315" s="113"/>
      <c r="CR1315" s="113"/>
      <c r="CS1315" s="113"/>
      <c r="CT1315" s="113"/>
      <c r="CU1315" s="113"/>
      <c r="CV1315" s="113"/>
      <c r="CW1315" s="113"/>
      <c r="CX1315" s="113"/>
      <c r="CY1315" s="113"/>
      <c r="CZ1315" s="113"/>
      <c r="DA1315" s="113"/>
      <c r="DB1315" s="113"/>
      <c r="DC1315" s="113"/>
      <c r="DD1315" s="113"/>
      <c r="DE1315" s="113"/>
      <c r="DF1315" s="113"/>
      <c r="DG1315" s="113"/>
      <c r="DH1315" s="113"/>
      <c r="DI1315" s="113"/>
      <c r="DJ1315" s="113"/>
      <c r="DK1315" s="113"/>
      <c r="DL1315" s="113"/>
      <c r="DM1315" s="113"/>
      <c r="DN1315" s="113"/>
      <c r="DO1315" s="113"/>
      <c r="DP1315" s="113"/>
      <c r="DQ1315" s="113"/>
      <c r="DR1315" s="113"/>
      <c r="DS1315" s="113"/>
      <c r="DT1315" s="113"/>
      <c r="DU1315" s="113"/>
      <c r="DV1315" s="113"/>
      <c r="DW1315" s="113"/>
      <c r="DX1315" s="113"/>
      <c r="DY1315" s="113"/>
      <c r="DZ1315" s="113"/>
      <c r="EA1315" s="113"/>
      <c r="EB1315" s="113"/>
      <c r="EC1315" s="113"/>
      <c r="ED1315" s="113"/>
      <c r="EE1315" s="113"/>
      <c r="EF1315" s="113"/>
      <c r="EG1315" s="113"/>
      <c r="EH1315" s="113"/>
      <c r="EI1315" s="113"/>
      <c r="EJ1315" s="113"/>
      <c r="EK1315" s="113"/>
      <c r="EL1315" s="113"/>
      <c r="EM1315" s="113"/>
      <c r="EN1315" s="113"/>
      <c r="EO1315" s="113"/>
      <c r="EP1315" s="113"/>
      <c r="EQ1315" s="113"/>
      <c r="ER1315" s="113"/>
    </row>
    <row r="1316" spans="1:148">
      <c r="A1316" s="113"/>
      <c r="B1316" s="113"/>
      <c r="S1316" s="113"/>
      <c r="T1316" s="113"/>
      <c r="U1316" s="113"/>
      <c r="V1316" s="113"/>
      <c r="W1316" s="113"/>
      <c r="X1316" s="113"/>
      <c r="Y1316" s="113"/>
      <c r="Z1316" s="113"/>
      <c r="AA1316" s="113"/>
      <c r="AB1316" s="113"/>
      <c r="AC1316" s="113"/>
      <c r="AD1316" s="113"/>
      <c r="AE1316" s="113"/>
      <c r="AF1316" s="113"/>
      <c r="AG1316" s="113"/>
      <c r="AH1316" s="113"/>
      <c r="AI1316" s="113"/>
      <c r="AJ1316" s="113"/>
      <c r="AK1316" s="113"/>
      <c r="AL1316" s="113"/>
      <c r="AM1316" s="113"/>
      <c r="AN1316" s="113"/>
      <c r="AO1316" s="113"/>
      <c r="AP1316" s="113"/>
      <c r="AQ1316" s="113"/>
      <c r="AR1316" s="113"/>
      <c r="AS1316" s="113"/>
      <c r="AT1316" s="113"/>
      <c r="AU1316" s="113"/>
      <c r="AV1316" s="113"/>
      <c r="AW1316" s="113"/>
      <c r="AX1316" s="113"/>
      <c r="AY1316" s="113"/>
      <c r="AZ1316" s="113"/>
      <c r="BA1316" s="113"/>
      <c r="BB1316" s="113"/>
      <c r="BC1316" s="113"/>
      <c r="BD1316" s="113"/>
      <c r="BE1316" s="113"/>
      <c r="BF1316" s="113"/>
      <c r="BG1316" s="113"/>
      <c r="BH1316" s="113"/>
      <c r="BI1316" s="113"/>
      <c r="BJ1316" s="113"/>
      <c r="BK1316" s="113"/>
      <c r="BL1316" s="113"/>
      <c r="BM1316" s="113"/>
      <c r="BN1316" s="113"/>
      <c r="BO1316" s="113"/>
      <c r="BP1316" s="113"/>
      <c r="BQ1316" s="113"/>
      <c r="BR1316" s="113"/>
      <c r="BS1316" s="113"/>
      <c r="BT1316" s="113"/>
      <c r="BU1316" s="113"/>
      <c r="BV1316" s="113"/>
      <c r="BW1316" s="113"/>
      <c r="BX1316" s="113"/>
      <c r="BY1316" s="113"/>
      <c r="BZ1316" s="113"/>
      <c r="CA1316" s="113"/>
      <c r="CB1316" s="113"/>
      <c r="CC1316" s="113"/>
      <c r="CD1316" s="113"/>
      <c r="CE1316" s="113"/>
      <c r="CF1316" s="113"/>
      <c r="CG1316" s="113"/>
      <c r="CH1316" s="113"/>
      <c r="CI1316" s="113"/>
      <c r="CJ1316" s="113"/>
      <c r="CK1316" s="113"/>
      <c r="CL1316" s="113"/>
      <c r="CM1316" s="113"/>
      <c r="CN1316" s="113"/>
      <c r="CO1316" s="113"/>
      <c r="CP1316" s="113"/>
      <c r="CQ1316" s="113"/>
      <c r="CR1316" s="113"/>
      <c r="CS1316" s="113"/>
      <c r="CT1316" s="113"/>
      <c r="CU1316" s="113"/>
      <c r="CV1316" s="113"/>
      <c r="CW1316" s="113"/>
      <c r="CX1316" s="113"/>
      <c r="CY1316" s="113"/>
      <c r="CZ1316" s="113"/>
      <c r="DA1316" s="113"/>
      <c r="DB1316" s="113"/>
      <c r="DC1316" s="113"/>
      <c r="DD1316" s="113"/>
      <c r="DE1316" s="113"/>
      <c r="DF1316" s="113"/>
      <c r="DG1316" s="113"/>
      <c r="DH1316" s="113"/>
      <c r="DI1316" s="113"/>
      <c r="DJ1316" s="113"/>
      <c r="DK1316" s="113"/>
      <c r="DL1316" s="113"/>
      <c r="DM1316" s="113"/>
      <c r="DN1316" s="113"/>
      <c r="DO1316" s="113"/>
      <c r="DP1316" s="113"/>
      <c r="DQ1316" s="113"/>
      <c r="DR1316" s="113"/>
      <c r="DS1316" s="113"/>
      <c r="DT1316" s="113"/>
      <c r="DU1316" s="113"/>
      <c r="DV1316" s="113"/>
      <c r="DW1316" s="113"/>
      <c r="DX1316" s="113"/>
      <c r="DY1316" s="113"/>
      <c r="DZ1316" s="113"/>
      <c r="EA1316" s="113"/>
      <c r="EB1316" s="113"/>
      <c r="EC1316" s="113"/>
      <c r="ED1316" s="113"/>
      <c r="EE1316" s="113"/>
      <c r="EF1316" s="113"/>
      <c r="EG1316" s="113"/>
      <c r="EH1316" s="113"/>
      <c r="EI1316" s="113"/>
      <c r="EJ1316" s="113"/>
      <c r="EK1316" s="113"/>
      <c r="EL1316" s="113"/>
      <c r="EM1316" s="113"/>
      <c r="EN1316" s="113"/>
      <c r="EO1316" s="113"/>
      <c r="EP1316" s="113"/>
      <c r="EQ1316" s="113"/>
      <c r="ER1316" s="113"/>
    </row>
    <row r="1317" spans="1:148">
      <c r="A1317" s="113"/>
      <c r="B1317" s="113"/>
      <c r="S1317" s="113"/>
      <c r="T1317" s="113"/>
      <c r="U1317" s="113"/>
      <c r="V1317" s="113"/>
      <c r="W1317" s="113"/>
      <c r="X1317" s="113"/>
      <c r="Y1317" s="113"/>
      <c r="Z1317" s="113"/>
      <c r="AA1317" s="113"/>
      <c r="AB1317" s="113"/>
      <c r="AC1317" s="113"/>
      <c r="AD1317" s="113"/>
      <c r="AE1317" s="113"/>
      <c r="AF1317" s="113"/>
      <c r="AG1317" s="113"/>
      <c r="AH1317" s="113"/>
      <c r="AI1317" s="113"/>
      <c r="AJ1317" s="113"/>
      <c r="AK1317" s="113"/>
      <c r="AL1317" s="113"/>
      <c r="AM1317" s="113"/>
      <c r="AN1317" s="113"/>
      <c r="AO1317" s="113"/>
      <c r="AP1317" s="113"/>
      <c r="AQ1317" s="113"/>
      <c r="AR1317" s="113"/>
      <c r="AS1317" s="113"/>
      <c r="AT1317" s="113"/>
      <c r="AU1317" s="113"/>
      <c r="AV1317" s="113"/>
      <c r="AW1317" s="113"/>
      <c r="AX1317" s="113"/>
      <c r="AY1317" s="113"/>
      <c r="AZ1317" s="113"/>
      <c r="BA1317" s="113"/>
      <c r="BB1317" s="113"/>
      <c r="BC1317" s="113"/>
      <c r="BD1317" s="113"/>
      <c r="BE1317" s="113"/>
      <c r="BF1317" s="113"/>
      <c r="BG1317" s="113"/>
      <c r="BH1317" s="113"/>
      <c r="BI1317" s="113"/>
      <c r="BJ1317" s="113"/>
      <c r="BK1317" s="113"/>
      <c r="BL1317" s="113"/>
      <c r="BM1317" s="113"/>
      <c r="BN1317" s="113"/>
      <c r="BO1317" s="113"/>
      <c r="BP1317" s="113"/>
      <c r="BQ1317" s="113"/>
      <c r="BR1317" s="113"/>
      <c r="BS1317" s="113"/>
      <c r="BT1317" s="113"/>
      <c r="BU1317" s="113"/>
      <c r="BV1317" s="113"/>
      <c r="BW1317" s="113"/>
      <c r="BX1317" s="113"/>
      <c r="BY1317" s="113"/>
      <c r="BZ1317" s="113"/>
      <c r="CA1317" s="113"/>
      <c r="CB1317" s="113"/>
      <c r="CC1317" s="113"/>
      <c r="CD1317" s="113"/>
      <c r="CE1317" s="113"/>
      <c r="CF1317" s="113"/>
      <c r="CG1317" s="113"/>
      <c r="CH1317" s="113"/>
      <c r="CI1317" s="113"/>
      <c r="CJ1317" s="113"/>
      <c r="CK1317" s="113"/>
      <c r="CL1317" s="113"/>
      <c r="CM1317" s="113"/>
      <c r="CN1317" s="113"/>
      <c r="CO1317" s="113"/>
      <c r="CP1317" s="113"/>
      <c r="CQ1317" s="113"/>
      <c r="CR1317" s="113"/>
      <c r="CS1317" s="113"/>
      <c r="CT1317" s="113"/>
      <c r="CU1317" s="113"/>
      <c r="CV1317" s="113"/>
      <c r="CW1317" s="113"/>
      <c r="CX1317" s="113"/>
      <c r="CY1317" s="113"/>
      <c r="CZ1317" s="113"/>
      <c r="DA1317" s="113"/>
      <c r="DB1317" s="113"/>
      <c r="DC1317" s="113"/>
      <c r="DD1317" s="113"/>
      <c r="DE1317" s="113"/>
      <c r="DF1317" s="113"/>
      <c r="DG1317" s="113"/>
      <c r="DH1317" s="113"/>
      <c r="DI1317" s="113"/>
      <c r="DJ1317" s="113"/>
      <c r="DK1317" s="113"/>
      <c r="DL1317" s="113"/>
      <c r="DM1317" s="113"/>
      <c r="DN1317" s="113"/>
      <c r="DO1317" s="113"/>
      <c r="DP1317" s="113"/>
      <c r="DQ1317" s="113"/>
      <c r="DR1317" s="113"/>
      <c r="DS1317" s="113"/>
      <c r="DT1317" s="113"/>
      <c r="DU1317" s="113"/>
      <c r="DV1317" s="113"/>
      <c r="DW1317" s="113"/>
      <c r="DX1317" s="113"/>
      <c r="DY1317" s="113"/>
      <c r="DZ1317" s="113"/>
      <c r="EA1317" s="113"/>
      <c r="EB1317" s="113"/>
      <c r="EC1317" s="113"/>
      <c r="ED1317" s="113"/>
      <c r="EE1317" s="113"/>
      <c r="EF1317" s="113"/>
      <c r="EG1317" s="113"/>
      <c r="EH1317" s="113"/>
      <c r="EI1317" s="113"/>
      <c r="EJ1317" s="113"/>
      <c r="EK1317" s="113"/>
      <c r="EL1317" s="113"/>
      <c r="EM1317" s="113"/>
      <c r="EN1317" s="113"/>
      <c r="EO1317" s="113"/>
      <c r="EP1317" s="113"/>
      <c r="EQ1317" s="113"/>
      <c r="ER1317" s="113"/>
    </row>
    <row r="1318" spans="1:148">
      <c r="A1318" s="113"/>
      <c r="B1318" s="113"/>
      <c r="S1318" s="113"/>
      <c r="T1318" s="113"/>
      <c r="U1318" s="113"/>
      <c r="V1318" s="113"/>
      <c r="W1318" s="113"/>
      <c r="X1318" s="113"/>
      <c r="Y1318" s="113"/>
      <c r="Z1318" s="113"/>
      <c r="AA1318" s="113"/>
      <c r="AB1318" s="113"/>
      <c r="AC1318" s="113"/>
      <c r="AD1318" s="113"/>
      <c r="AE1318" s="113"/>
      <c r="AF1318" s="113"/>
      <c r="AG1318" s="113"/>
      <c r="AH1318" s="113"/>
      <c r="AI1318" s="113"/>
      <c r="AJ1318" s="113"/>
      <c r="AK1318" s="113"/>
      <c r="AL1318" s="113"/>
      <c r="AM1318" s="113"/>
      <c r="AN1318" s="113"/>
      <c r="AO1318" s="113"/>
      <c r="AP1318" s="113"/>
      <c r="AQ1318" s="113"/>
      <c r="AR1318" s="113"/>
      <c r="AS1318" s="113"/>
      <c r="AT1318" s="113"/>
      <c r="AU1318" s="113"/>
      <c r="AV1318" s="113"/>
      <c r="AW1318" s="113"/>
      <c r="AX1318" s="113"/>
      <c r="AY1318" s="113"/>
      <c r="AZ1318" s="113"/>
      <c r="BA1318" s="113"/>
      <c r="BB1318" s="113"/>
      <c r="BC1318" s="113"/>
      <c r="BD1318" s="113"/>
      <c r="BE1318" s="113"/>
      <c r="BF1318" s="113"/>
      <c r="BG1318" s="113"/>
      <c r="BH1318" s="113"/>
      <c r="BI1318" s="113"/>
      <c r="BJ1318" s="113"/>
      <c r="BK1318" s="113"/>
      <c r="BL1318" s="113"/>
      <c r="BM1318" s="113"/>
      <c r="BN1318" s="113"/>
      <c r="BO1318" s="113"/>
      <c r="BP1318" s="113"/>
      <c r="BQ1318" s="113"/>
      <c r="BR1318" s="113"/>
      <c r="BS1318" s="113"/>
      <c r="BT1318" s="113"/>
      <c r="BU1318" s="113"/>
      <c r="BV1318" s="113"/>
      <c r="BW1318" s="113"/>
      <c r="BX1318" s="113"/>
      <c r="BY1318" s="113"/>
      <c r="BZ1318" s="113"/>
      <c r="CA1318" s="113"/>
      <c r="CB1318" s="113"/>
      <c r="CC1318" s="113"/>
      <c r="CD1318" s="113"/>
      <c r="CE1318" s="113"/>
      <c r="CF1318" s="113"/>
      <c r="CG1318" s="113"/>
      <c r="CH1318" s="113"/>
      <c r="CI1318" s="113"/>
      <c r="CJ1318" s="113"/>
      <c r="CK1318" s="113"/>
      <c r="CL1318" s="113"/>
      <c r="CM1318" s="113"/>
      <c r="CN1318" s="113"/>
      <c r="CO1318" s="113"/>
      <c r="CP1318" s="113"/>
      <c r="CQ1318" s="113"/>
      <c r="CR1318" s="113"/>
      <c r="CS1318" s="113"/>
      <c r="CT1318" s="113"/>
      <c r="CU1318" s="113"/>
      <c r="CV1318" s="113"/>
      <c r="CW1318" s="113"/>
      <c r="CX1318" s="113"/>
      <c r="CY1318" s="113"/>
      <c r="CZ1318" s="113"/>
      <c r="DA1318" s="113"/>
      <c r="DB1318" s="113"/>
      <c r="DC1318" s="113"/>
      <c r="DD1318" s="113"/>
      <c r="DE1318" s="113"/>
      <c r="DF1318" s="113"/>
      <c r="DG1318" s="113"/>
      <c r="DH1318" s="113"/>
      <c r="DI1318" s="113"/>
      <c r="DJ1318" s="113"/>
      <c r="DK1318" s="113"/>
      <c r="DL1318" s="113"/>
      <c r="DM1318" s="113"/>
      <c r="DN1318" s="113"/>
      <c r="DO1318" s="113"/>
      <c r="DP1318" s="113"/>
      <c r="DQ1318" s="113"/>
      <c r="DR1318" s="113"/>
      <c r="DS1318" s="113"/>
      <c r="DT1318" s="113"/>
      <c r="DU1318" s="113"/>
      <c r="DV1318" s="113"/>
      <c r="DW1318" s="113"/>
      <c r="DX1318" s="113"/>
      <c r="DY1318" s="113"/>
      <c r="DZ1318" s="113"/>
      <c r="EA1318" s="113"/>
      <c r="EB1318" s="113"/>
      <c r="EC1318" s="113"/>
      <c r="ED1318" s="113"/>
      <c r="EE1318" s="113"/>
      <c r="EF1318" s="113"/>
      <c r="EG1318" s="113"/>
      <c r="EH1318" s="113"/>
      <c r="EI1318" s="113"/>
      <c r="EJ1318" s="113"/>
      <c r="EK1318" s="113"/>
      <c r="EL1318" s="113"/>
      <c r="EM1318" s="113"/>
      <c r="EN1318" s="113"/>
      <c r="EO1318" s="113"/>
      <c r="EP1318" s="113"/>
      <c r="EQ1318" s="113"/>
      <c r="ER1318" s="113"/>
    </row>
    <row r="1319" spans="1:148">
      <c r="A1319" s="113"/>
      <c r="B1319" s="113"/>
      <c r="S1319" s="113"/>
      <c r="T1319" s="113"/>
      <c r="U1319" s="113"/>
      <c r="V1319" s="113"/>
      <c r="W1319" s="113"/>
      <c r="X1319" s="113"/>
      <c r="Y1319" s="113"/>
      <c r="Z1319" s="113"/>
      <c r="AA1319" s="113"/>
      <c r="AB1319" s="113"/>
      <c r="AC1319" s="113"/>
      <c r="AD1319" s="113"/>
      <c r="AE1319" s="113"/>
      <c r="AF1319" s="113"/>
      <c r="AG1319" s="113"/>
      <c r="AH1319" s="113"/>
      <c r="AI1319" s="113"/>
      <c r="AJ1319" s="113"/>
      <c r="AK1319" s="113"/>
      <c r="AL1319" s="113"/>
      <c r="AM1319" s="113"/>
      <c r="AN1319" s="113"/>
      <c r="AO1319" s="113"/>
      <c r="AP1319" s="113"/>
      <c r="AQ1319" s="113"/>
      <c r="AR1319" s="113"/>
      <c r="AS1319" s="113"/>
      <c r="AT1319" s="113"/>
      <c r="AU1319" s="113"/>
      <c r="AV1319" s="113"/>
      <c r="AW1319" s="113"/>
      <c r="AX1319" s="113"/>
      <c r="AY1319" s="113"/>
      <c r="AZ1319" s="113"/>
      <c r="BA1319" s="113"/>
      <c r="BB1319" s="113"/>
      <c r="BC1319" s="113"/>
      <c r="BD1319" s="113"/>
      <c r="BE1319" s="113"/>
      <c r="BF1319" s="113"/>
      <c r="BG1319" s="113"/>
      <c r="BH1319" s="113"/>
      <c r="BI1319" s="113"/>
      <c r="BJ1319" s="113"/>
      <c r="BK1319" s="113"/>
      <c r="BL1319" s="113"/>
      <c r="BM1319" s="113"/>
      <c r="BN1319" s="113"/>
      <c r="BO1319" s="113"/>
      <c r="BP1319" s="113"/>
      <c r="BQ1319" s="113"/>
      <c r="BR1319" s="113"/>
      <c r="BS1319" s="113"/>
      <c r="BT1319" s="113"/>
      <c r="BU1319" s="113"/>
      <c r="BV1319" s="113"/>
      <c r="BW1319" s="113"/>
      <c r="BX1319" s="113"/>
      <c r="BY1319" s="113"/>
      <c r="BZ1319" s="113"/>
      <c r="CA1319" s="113"/>
      <c r="CB1319" s="113"/>
      <c r="CC1319" s="113"/>
      <c r="CD1319" s="113"/>
      <c r="CE1319" s="113"/>
      <c r="CF1319" s="113"/>
      <c r="CG1319" s="113"/>
      <c r="CH1319" s="113"/>
      <c r="CI1319" s="113"/>
      <c r="CJ1319" s="113"/>
      <c r="CK1319" s="113"/>
      <c r="CL1319" s="113"/>
      <c r="CM1319" s="113"/>
      <c r="CN1319" s="113"/>
      <c r="CO1319" s="113"/>
      <c r="CP1319" s="113"/>
      <c r="CQ1319" s="113"/>
      <c r="CR1319" s="113"/>
      <c r="CS1319" s="113"/>
      <c r="CT1319" s="113"/>
      <c r="CU1319" s="113"/>
      <c r="CV1319" s="113"/>
      <c r="CW1319" s="113"/>
      <c r="CX1319" s="113"/>
      <c r="CY1319" s="113"/>
      <c r="CZ1319" s="113"/>
      <c r="DA1319" s="113"/>
      <c r="DB1319" s="113"/>
      <c r="DC1319" s="113"/>
      <c r="DD1319" s="113"/>
      <c r="DE1319" s="113"/>
      <c r="DF1319" s="113"/>
      <c r="DG1319" s="113"/>
      <c r="DH1319" s="113"/>
      <c r="DI1319" s="113"/>
      <c r="DJ1319" s="113"/>
      <c r="DK1319" s="113"/>
      <c r="DL1319" s="113"/>
      <c r="DM1319" s="113"/>
      <c r="DN1319" s="113"/>
      <c r="DO1319" s="113"/>
      <c r="DP1319" s="113"/>
      <c r="DQ1319" s="113"/>
      <c r="DR1319" s="113"/>
      <c r="DS1319" s="113"/>
      <c r="DT1319" s="113"/>
      <c r="DU1319" s="113"/>
      <c r="DV1319" s="113"/>
      <c r="DW1319" s="113"/>
      <c r="DX1319" s="113"/>
      <c r="DY1319" s="113"/>
      <c r="DZ1319" s="113"/>
      <c r="EA1319" s="113"/>
      <c r="EB1319" s="113"/>
      <c r="EC1319" s="113"/>
      <c r="ED1319" s="113"/>
      <c r="EE1319" s="113"/>
      <c r="EF1319" s="113"/>
      <c r="EG1319" s="113"/>
      <c r="EH1319" s="113"/>
      <c r="EI1319" s="113"/>
      <c r="EJ1319" s="113"/>
      <c r="EK1319" s="113"/>
      <c r="EL1319" s="113"/>
      <c r="EM1319" s="113"/>
      <c r="EN1319" s="113"/>
      <c r="EO1319" s="113"/>
      <c r="EP1319" s="113"/>
      <c r="EQ1319" s="113"/>
      <c r="ER1319" s="113"/>
    </row>
    <row r="1320" spans="1:148">
      <c r="A1320" s="113"/>
      <c r="B1320" s="113"/>
      <c r="S1320" s="113"/>
      <c r="T1320" s="113"/>
      <c r="U1320" s="113"/>
      <c r="V1320" s="113"/>
      <c r="W1320" s="113"/>
      <c r="X1320" s="113"/>
      <c r="Y1320" s="113"/>
      <c r="Z1320" s="113"/>
      <c r="AA1320" s="113"/>
      <c r="AB1320" s="113"/>
      <c r="AC1320" s="113"/>
      <c r="AD1320" s="113"/>
      <c r="AE1320" s="113"/>
      <c r="AF1320" s="113"/>
      <c r="AG1320" s="113"/>
      <c r="AH1320" s="113"/>
      <c r="AI1320" s="113"/>
      <c r="AJ1320" s="113"/>
      <c r="AK1320" s="113"/>
      <c r="AL1320" s="113"/>
      <c r="AM1320" s="113"/>
      <c r="AN1320" s="113"/>
      <c r="AO1320" s="113"/>
      <c r="AP1320" s="113"/>
      <c r="AQ1320" s="113"/>
      <c r="AR1320" s="113"/>
      <c r="AS1320" s="113"/>
      <c r="AT1320" s="113"/>
      <c r="AU1320" s="113"/>
      <c r="AV1320" s="113"/>
      <c r="AW1320" s="113"/>
      <c r="AX1320" s="113"/>
      <c r="AY1320" s="113"/>
      <c r="AZ1320" s="113"/>
      <c r="BA1320" s="113"/>
      <c r="BB1320" s="113"/>
      <c r="BC1320" s="113"/>
      <c r="BD1320" s="113"/>
      <c r="BE1320" s="113"/>
      <c r="BF1320" s="113"/>
      <c r="BG1320" s="113"/>
      <c r="BH1320" s="113"/>
      <c r="BI1320" s="113"/>
      <c r="BJ1320" s="113"/>
      <c r="BK1320" s="113"/>
      <c r="BL1320" s="113"/>
      <c r="BM1320" s="113"/>
      <c r="BN1320" s="113"/>
      <c r="BO1320" s="113"/>
      <c r="BP1320" s="113"/>
      <c r="BQ1320" s="113"/>
      <c r="BR1320" s="113"/>
      <c r="BS1320" s="113"/>
      <c r="BT1320" s="113"/>
      <c r="BU1320" s="113"/>
      <c r="BV1320" s="113"/>
      <c r="BW1320" s="113"/>
      <c r="BX1320" s="113"/>
      <c r="BY1320" s="113"/>
      <c r="BZ1320" s="113"/>
      <c r="CA1320" s="113"/>
      <c r="CB1320" s="113"/>
      <c r="CC1320" s="113"/>
      <c r="CD1320" s="113"/>
      <c r="CE1320" s="113"/>
      <c r="CF1320" s="113"/>
      <c r="CG1320" s="113"/>
      <c r="CH1320" s="113"/>
      <c r="CI1320" s="113"/>
      <c r="CJ1320" s="113"/>
      <c r="CK1320" s="113"/>
      <c r="CL1320" s="113"/>
      <c r="CM1320" s="113"/>
      <c r="CN1320" s="113"/>
      <c r="CO1320" s="113"/>
      <c r="CP1320" s="113"/>
      <c r="CQ1320" s="113"/>
      <c r="CR1320" s="113"/>
      <c r="CS1320" s="113"/>
      <c r="CT1320" s="113"/>
      <c r="CU1320" s="113"/>
      <c r="CV1320" s="113"/>
      <c r="CW1320" s="113"/>
      <c r="CX1320" s="113"/>
      <c r="CY1320" s="113"/>
      <c r="CZ1320" s="113"/>
      <c r="DA1320" s="113"/>
      <c r="DB1320" s="113"/>
      <c r="DC1320" s="113"/>
      <c r="DD1320" s="113"/>
      <c r="DE1320" s="113"/>
      <c r="DF1320" s="113"/>
      <c r="DG1320" s="113"/>
      <c r="DH1320" s="113"/>
      <c r="DI1320" s="113"/>
      <c r="DJ1320" s="113"/>
      <c r="DK1320" s="113"/>
      <c r="DL1320" s="113"/>
      <c r="DM1320" s="113"/>
      <c r="DN1320" s="113"/>
      <c r="DO1320" s="113"/>
      <c r="DP1320" s="113"/>
      <c r="DQ1320" s="113"/>
      <c r="DR1320" s="113"/>
      <c r="DS1320" s="113"/>
      <c r="DT1320" s="113"/>
      <c r="DU1320" s="113"/>
      <c r="DV1320" s="113"/>
      <c r="DW1320" s="113"/>
      <c r="DX1320" s="113"/>
      <c r="DY1320" s="113"/>
      <c r="DZ1320" s="113"/>
      <c r="EA1320" s="113"/>
      <c r="EB1320" s="113"/>
      <c r="EC1320" s="113"/>
      <c r="ED1320" s="113"/>
      <c r="EE1320" s="113"/>
      <c r="EF1320" s="113"/>
      <c r="EG1320" s="113"/>
      <c r="EH1320" s="113"/>
      <c r="EI1320" s="113"/>
      <c r="EJ1320" s="113"/>
      <c r="EK1320" s="113"/>
      <c r="EL1320" s="113"/>
      <c r="EM1320" s="113"/>
      <c r="EN1320" s="113"/>
      <c r="EO1320" s="113"/>
      <c r="EP1320" s="113"/>
      <c r="EQ1320" s="113"/>
      <c r="ER1320" s="113"/>
    </row>
    <row r="1321" spans="1:148">
      <c r="A1321" s="113"/>
      <c r="B1321" s="113"/>
      <c r="S1321" s="113"/>
      <c r="T1321" s="113"/>
      <c r="U1321" s="113"/>
      <c r="V1321" s="113"/>
      <c r="W1321" s="113"/>
      <c r="X1321" s="113"/>
      <c r="Y1321" s="113"/>
      <c r="Z1321" s="113"/>
      <c r="AA1321" s="113"/>
      <c r="AB1321" s="113"/>
      <c r="AC1321" s="113"/>
      <c r="AD1321" s="113"/>
      <c r="AE1321" s="113"/>
      <c r="AF1321" s="113"/>
      <c r="AG1321" s="113"/>
      <c r="AH1321" s="113"/>
      <c r="AI1321" s="113"/>
      <c r="AJ1321" s="113"/>
      <c r="AK1321" s="113"/>
      <c r="AL1321" s="113"/>
      <c r="AM1321" s="113"/>
      <c r="AN1321" s="113"/>
      <c r="AO1321" s="113"/>
      <c r="AP1321" s="113"/>
      <c r="AQ1321" s="113"/>
      <c r="AR1321" s="113"/>
      <c r="AS1321" s="113"/>
      <c r="AT1321" s="113"/>
      <c r="AU1321" s="113"/>
      <c r="AV1321" s="113"/>
      <c r="AW1321" s="113"/>
      <c r="AX1321" s="113"/>
      <c r="AY1321" s="113"/>
      <c r="AZ1321" s="113"/>
      <c r="BA1321" s="113"/>
      <c r="BB1321" s="113"/>
      <c r="BC1321" s="113"/>
      <c r="BD1321" s="113"/>
      <c r="BE1321" s="113"/>
      <c r="BF1321" s="113"/>
      <c r="BG1321" s="113"/>
      <c r="BH1321" s="113"/>
      <c r="BI1321" s="113"/>
      <c r="BJ1321" s="113"/>
      <c r="BK1321" s="113"/>
      <c r="BL1321" s="113"/>
      <c r="BM1321" s="113"/>
      <c r="BN1321" s="113"/>
      <c r="BO1321" s="113"/>
      <c r="BP1321" s="113"/>
      <c r="BQ1321" s="113"/>
      <c r="BR1321" s="113"/>
      <c r="BS1321" s="113"/>
      <c r="BT1321" s="113"/>
      <c r="BU1321" s="113"/>
      <c r="BV1321" s="113"/>
      <c r="BW1321" s="113"/>
      <c r="BX1321" s="113"/>
      <c r="BY1321" s="113"/>
      <c r="BZ1321" s="113"/>
      <c r="CA1321" s="113"/>
      <c r="CB1321" s="113"/>
      <c r="CC1321" s="113"/>
      <c r="CD1321" s="113"/>
      <c r="CE1321" s="113"/>
      <c r="CF1321" s="113"/>
      <c r="CG1321" s="113"/>
      <c r="CH1321" s="113"/>
      <c r="CI1321" s="113"/>
      <c r="CJ1321" s="113"/>
      <c r="CK1321" s="113"/>
      <c r="CL1321" s="113"/>
      <c r="CM1321" s="113"/>
      <c r="CN1321" s="113"/>
      <c r="CO1321" s="113"/>
      <c r="CP1321" s="113"/>
      <c r="CQ1321" s="113"/>
      <c r="CR1321" s="113"/>
      <c r="CS1321" s="113"/>
      <c r="CT1321" s="113"/>
      <c r="CU1321" s="113"/>
      <c r="CV1321" s="113"/>
      <c r="CW1321" s="113"/>
      <c r="CX1321" s="113"/>
      <c r="CY1321" s="113"/>
      <c r="CZ1321" s="113"/>
      <c r="DA1321" s="113"/>
      <c r="DB1321" s="113"/>
      <c r="DC1321" s="113"/>
      <c r="DD1321" s="113"/>
      <c r="DE1321" s="113"/>
      <c r="DF1321" s="113"/>
      <c r="DG1321" s="113"/>
      <c r="DH1321" s="113"/>
      <c r="DI1321" s="113"/>
      <c r="DJ1321" s="113"/>
      <c r="DK1321" s="113"/>
      <c r="DL1321" s="113"/>
      <c r="DM1321" s="113"/>
      <c r="DN1321" s="113"/>
      <c r="DO1321" s="113"/>
      <c r="DP1321" s="113"/>
      <c r="DQ1321" s="113"/>
      <c r="DR1321" s="113"/>
      <c r="DS1321" s="113"/>
      <c r="DT1321" s="113"/>
      <c r="DU1321" s="113"/>
      <c r="DV1321" s="113"/>
      <c r="DW1321" s="113"/>
      <c r="DX1321" s="113"/>
      <c r="DY1321" s="113"/>
      <c r="DZ1321" s="113"/>
      <c r="EA1321" s="113"/>
      <c r="EB1321" s="113"/>
      <c r="EC1321" s="113"/>
      <c r="ED1321" s="113"/>
      <c r="EE1321" s="113"/>
      <c r="EF1321" s="113"/>
      <c r="EG1321" s="113"/>
      <c r="EH1321" s="113"/>
      <c r="EI1321" s="113"/>
      <c r="EJ1321" s="113"/>
      <c r="EK1321" s="113"/>
      <c r="EL1321" s="113"/>
      <c r="EM1321" s="113"/>
      <c r="EN1321" s="113"/>
      <c r="EO1321" s="113"/>
      <c r="EP1321" s="113"/>
      <c r="EQ1321" s="113"/>
      <c r="ER1321" s="113"/>
    </row>
    <row r="1322" spans="1:148">
      <c r="A1322" s="113"/>
      <c r="B1322" s="113"/>
      <c r="S1322" s="113"/>
      <c r="T1322" s="113"/>
      <c r="U1322" s="113"/>
      <c r="V1322" s="113"/>
      <c r="W1322" s="113"/>
      <c r="X1322" s="113"/>
      <c r="Y1322" s="113"/>
      <c r="Z1322" s="113"/>
      <c r="AA1322" s="113"/>
      <c r="AB1322" s="113"/>
      <c r="AC1322" s="113"/>
      <c r="AD1322" s="113"/>
      <c r="AE1322" s="113"/>
      <c r="AF1322" s="113"/>
      <c r="AG1322" s="113"/>
      <c r="AH1322" s="113"/>
      <c r="AI1322" s="113"/>
      <c r="AJ1322" s="113"/>
      <c r="AK1322" s="113"/>
      <c r="AL1322" s="113"/>
      <c r="AM1322" s="113"/>
      <c r="AN1322" s="113"/>
      <c r="AO1322" s="113"/>
      <c r="AP1322" s="113"/>
      <c r="AQ1322" s="113"/>
      <c r="AR1322" s="113"/>
      <c r="AS1322" s="113"/>
      <c r="AT1322" s="113"/>
      <c r="AU1322" s="113"/>
      <c r="AV1322" s="113"/>
      <c r="AW1322" s="113"/>
      <c r="AX1322" s="113"/>
      <c r="AY1322" s="113"/>
      <c r="AZ1322" s="113"/>
      <c r="BA1322" s="113"/>
      <c r="BB1322" s="113"/>
      <c r="BC1322" s="113"/>
      <c r="BD1322" s="113"/>
      <c r="BE1322" s="113"/>
      <c r="BF1322" s="113"/>
      <c r="BG1322" s="113"/>
      <c r="BH1322" s="113"/>
      <c r="BI1322" s="113"/>
      <c r="BJ1322" s="113"/>
      <c r="BK1322" s="113"/>
      <c r="BL1322" s="113"/>
      <c r="BM1322" s="113"/>
      <c r="BN1322" s="113"/>
      <c r="BO1322" s="113"/>
      <c r="BP1322" s="113"/>
      <c r="BQ1322" s="113"/>
      <c r="BR1322" s="113"/>
      <c r="BS1322" s="113"/>
      <c r="BT1322" s="113"/>
      <c r="BU1322" s="113"/>
      <c r="BV1322" s="113"/>
      <c r="BW1322" s="113"/>
      <c r="BX1322" s="113"/>
      <c r="BY1322" s="113"/>
      <c r="BZ1322" s="113"/>
      <c r="CA1322" s="113"/>
      <c r="CB1322" s="113"/>
      <c r="CC1322" s="113"/>
      <c r="CD1322" s="113"/>
      <c r="CE1322" s="113"/>
      <c r="CF1322" s="113"/>
      <c r="CG1322" s="113"/>
      <c r="CH1322" s="113"/>
      <c r="CI1322" s="113"/>
      <c r="CJ1322" s="113"/>
      <c r="CK1322" s="113"/>
      <c r="CL1322" s="113"/>
      <c r="CM1322" s="113"/>
      <c r="CN1322" s="113"/>
      <c r="CO1322" s="113"/>
      <c r="CP1322" s="113"/>
      <c r="CQ1322" s="113"/>
      <c r="CR1322" s="113"/>
      <c r="CS1322" s="113"/>
      <c r="CT1322" s="113"/>
      <c r="CU1322" s="113"/>
      <c r="CV1322" s="113"/>
      <c r="CW1322" s="113"/>
      <c r="CX1322" s="113"/>
      <c r="CY1322" s="113"/>
      <c r="CZ1322" s="113"/>
      <c r="DA1322" s="113"/>
      <c r="DB1322" s="113"/>
      <c r="DC1322" s="113"/>
      <c r="DD1322" s="113"/>
      <c r="DE1322" s="113"/>
      <c r="DF1322" s="113"/>
      <c r="DG1322" s="113"/>
      <c r="DH1322" s="113"/>
      <c r="DI1322" s="113"/>
      <c r="DJ1322" s="113"/>
      <c r="DK1322" s="113"/>
      <c r="DL1322" s="113"/>
      <c r="DM1322" s="113"/>
      <c r="DN1322" s="113"/>
      <c r="DO1322" s="113"/>
      <c r="DP1322" s="113"/>
      <c r="DQ1322" s="113"/>
      <c r="DR1322" s="113"/>
      <c r="DS1322" s="113"/>
      <c r="DT1322" s="113"/>
      <c r="DU1322" s="113"/>
      <c r="DV1322" s="113"/>
      <c r="DW1322" s="113"/>
      <c r="DX1322" s="113"/>
      <c r="DY1322" s="113"/>
      <c r="DZ1322" s="113"/>
      <c r="EA1322" s="113"/>
      <c r="EB1322" s="113"/>
      <c r="EC1322" s="113"/>
      <c r="ED1322" s="113"/>
      <c r="EE1322" s="113"/>
      <c r="EF1322" s="113"/>
      <c r="EG1322" s="113"/>
      <c r="EH1322" s="113"/>
      <c r="EI1322" s="113"/>
      <c r="EJ1322" s="113"/>
      <c r="EK1322" s="113"/>
      <c r="EL1322" s="113"/>
      <c r="EM1322" s="113"/>
      <c r="EN1322" s="113"/>
      <c r="EO1322" s="113"/>
      <c r="EP1322" s="113"/>
      <c r="EQ1322" s="113"/>
      <c r="ER1322" s="113"/>
    </row>
    <row r="1323" spans="1:148">
      <c r="A1323" s="113"/>
      <c r="B1323" s="113"/>
      <c r="S1323" s="113"/>
      <c r="T1323" s="113"/>
      <c r="U1323" s="113"/>
      <c r="V1323" s="113"/>
      <c r="W1323" s="113"/>
      <c r="X1323" s="113"/>
      <c r="Y1323" s="113"/>
      <c r="Z1323" s="113"/>
      <c r="AA1323" s="113"/>
      <c r="AB1323" s="113"/>
      <c r="AC1323" s="113"/>
      <c r="AD1323" s="113"/>
      <c r="AE1323" s="113"/>
      <c r="AF1323" s="113"/>
      <c r="AG1323" s="113"/>
      <c r="AH1323" s="113"/>
      <c r="AI1323" s="113"/>
      <c r="AJ1323" s="113"/>
      <c r="AK1323" s="113"/>
      <c r="AL1323" s="113"/>
      <c r="AM1323" s="113"/>
      <c r="AN1323" s="113"/>
      <c r="AO1323" s="113"/>
      <c r="AP1323" s="113"/>
      <c r="AQ1323" s="113"/>
      <c r="AR1323" s="113"/>
      <c r="AS1323" s="113"/>
      <c r="AT1323" s="113"/>
      <c r="AU1323" s="113"/>
      <c r="AV1323" s="113"/>
      <c r="AW1323" s="113"/>
      <c r="AX1323" s="113"/>
      <c r="AY1323" s="113"/>
      <c r="AZ1323" s="113"/>
      <c r="BA1323" s="113"/>
      <c r="BB1323" s="113"/>
      <c r="BC1323" s="113"/>
      <c r="BD1323" s="113"/>
      <c r="BE1323" s="113"/>
      <c r="BF1323" s="113"/>
      <c r="BG1323" s="113"/>
      <c r="BH1323" s="113"/>
      <c r="BI1323" s="113"/>
      <c r="BJ1323" s="113"/>
      <c r="BK1323" s="113"/>
      <c r="BL1323" s="113"/>
      <c r="BM1323" s="113"/>
      <c r="BN1323" s="113"/>
      <c r="BO1323" s="113"/>
      <c r="BP1323" s="113"/>
      <c r="BQ1323" s="113"/>
      <c r="BR1323" s="113"/>
      <c r="BS1323" s="113"/>
      <c r="BT1323" s="113"/>
      <c r="BU1323" s="113"/>
      <c r="BV1323" s="113"/>
      <c r="BW1323" s="113"/>
      <c r="BX1323" s="113"/>
      <c r="BY1323" s="113"/>
      <c r="BZ1323" s="113"/>
      <c r="CA1323" s="113"/>
      <c r="CB1323" s="113"/>
      <c r="CC1323" s="113"/>
      <c r="CD1323" s="113"/>
      <c r="CE1323" s="113"/>
      <c r="CF1323" s="113"/>
      <c r="CG1323" s="113"/>
      <c r="CH1323" s="113"/>
      <c r="CI1323" s="113"/>
      <c r="CJ1323" s="113"/>
      <c r="CK1323" s="113"/>
      <c r="CL1323" s="113"/>
      <c r="CM1323" s="113"/>
      <c r="CN1323" s="113"/>
      <c r="CO1323" s="113"/>
      <c r="CP1323" s="113"/>
      <c r="CQ1323" s="113"/>
      <c r="CR1323" s="113"/>
      <c r="CS1323" s="113"/>
      <c r="CT1323" s="113"/>
      <c r="CU1323" s="113"/>
      <c r="CV1323" s="113"/>
      <c r="CW1323" s="113"/>
      <c r="CX1323" s="113"/>
      <c r="CY1323" s="113"/>
      <c r="CZ1323" s="113"/>
      <c r="DA1323" s="113"/>
      <c r="DB1323" s="113"/>
      <c r="DC1323" s="113"/>
      <c r="DD1323" s="113"/>
      <c r="DE1323" s="113"/>
      <c r="DF1323" s="113"/>
      <c r="DG1323" s="113"/>
      <c r="DH1323" s="113"/>
      <c r="DI1323" s="113"/>
      <c r="DJ1323" s="113"/>
      <c r="DK1323" s="113"/>
      <c r="DL1323" s="113"/>
      <c r="DM1323" s="113"/>
      <c r="DN1323" s="113"/>
      <c r="DO1323" s="113"/>
      <c r="DP1323" s="113"/>
      <c r="DQ1323" s="113"/>
      <c r="DR1323" s="113"/>
      <c r="DS1323" s="113"/>
      <c r="DT1323" s="113"/>
      <c r="DU1323" s="113"/>
      <c r="DV1323" s="113"/>
      <c r="DW1323" s="113"/>
      <c r="DX1323" s="113"/>
      <c r="DY1323" s="113"/>
      <c r="DZ1323" s="113"/>
      <c r="EA1323" s="113"/>
      <c r="EB1323" s="113"/>
      <c r="EC1323" s="113"/>
      <c r="ED1323" s="113"/>
      <c r="EE1323" s="113"/>
      <c r="EF1323" s="113"/>
      <c r="EG1323" s="113"/>
      <c r="EH1323" s="113"/>
      <c r="EI1323" s="113"/>
      <c r="EJ1323" s="113"/>
      <c r="EK1323" s="113"/>
      <c r="EL1323" s="113"/>
      <c r="EM1323" s="113"/>
      <c r="EN1323" s="113"/>
      <c r="EO1323" s="113"/>
      <c r="EP1323" s="113"/>
      <c r="EQ1323" s="113"/>
      <c r="ER1323" s="113"/>
    </row>
    <row r="1324" spans="1:148">
      <c r="A1324" s="113"/>
      <c r="B1324" s="113"/>
      <c r="S1324" s="113"/>
      <c r="T1324" s="113"/>
      <c r="U1324" s="113"/>
      <c r="V1324" s="113"/>
      <c r="W1324" s="113"/>
      <c r="X1324" s="113"/>
      <c r="Y1324" s="113"/>
      <c r="Z1324" s="113"/>
      <c r="AA1324" s="113"/>
      <c r="AB1324" s="113"/>
      <c r="AC1324" s="113"/>
      <c r="AD1324" s="113"/>
      <c r="AE1324" s="113"/>
      <c r="AF1324" s="113"/>
      <c r="AG1324" s="113"/>
      <c r="AH1324" s="113"/>
      <c r="AI1324" s="113"/>
      <c r="AJ1324" s="113"/>
      <c r="AK1324" s="113"/>
      <c r="AL1324" s="113"/>
      <c r="AM1324" s="113"/>
      <c r="AN1324" s="113"/>
      <c r="AO1324" s="113"/>
      <c r="AP1324" s="113"/>
      <c r="AQ1324" s="113"/>
      <c r="AR1324" s="113"/>
      <c r="AS1324" s="113"/>
      <c r="AT1324" s="113"/>
      <c r="AU1324" s="113"/>
      <c r="AV1324" s="113"/>
      <c r="AW1324" s="113"/>
      <c r="AX1324" s="113"/>
      <c r="AY1324" s="113"/>
      <c r="AZ1324" s="113"/>
      <c r="BA1324" s="113"/>
      <c r="BB1324" s="113"/>
      <c r="BC1324" s="113"/>
      <c r="BD1324" s="113"/>
      <c r="BE1324" s="113"/>
      <c r="BF1324" s="113"/>
      <c r="BG1324" s="113"/>
      <c r="BH1324" s="113"/>
      <c r="BI1324" s="113"/>
      <c r="BJ1324" s="113"/>
      <c r="BK1324" s="113"/>
      <c r="BL1324" s="113"/>
      <c r="BM1324" s="113"/>
      <c r="BN1324" s="113"/>
      <c r="BO1324" s="113"/>
      <c r="BP1324" s="113"/>
      <c r="BQ1324" s="113"/>
      <c r="BR1324" s="113"/>
      <c r="BS1324" s="113"/>
      <c r="BT1324" s="113"/>
      <c r="BU1324" s="113"/>
      <c r="BV1324" s="113"/>
      <c r="BW1324" s="113"/>
      <c r="BX1324" s="113"/>
      <c r="BY1324" s="113"/>
      <c r="BZ1324" s="113"/>
      <c r="CA1324" s="113"/>
      <c r="CB1324" s="113"/>
      <c r="CC1324" s="113"/>
      <c r="CD1324" s="113"/>
      <c r="CE1324" s="113"/>
      <c r="CF1324" s="113"/>
      <c r="CG1324" s="113"/>
      <c r="CH1324" s="113"/>
      <c r="CI1324" s="113"/>
      <c r="CJ1324" s="113"/>
      <c r="CK1324" s="113"/>
      <c r="CL1324" s="113"/>
      <c r="CM1324" s="113"/>
      <c r="CN1324" s="113"/>
      <c r="CO1324" s="113"/>
      <c r="CP1324" s="113"/>
      <c r="CQ1324" s="113"/>
      <c r="CR1324" s="113"/>
      <c r="CS1324" s="113"/>
      <c r="CT1324" s="113"/>
      <c r="CU1324" s="113"/>
      <c r="CV1324" s="113"/>
      <c r="CW1324" s="113"/>
      <c r="CX1324" s="113"/>
      <c r="CY1324" s="113"/>
      <c r="CZ1324" s="113"/>
      <c r="DA1324" s="113"/>
      <c r="DB1324" s="113"/>
      <c r="DC1324" s="113"/>
      <c r="DD1324" s="113"/>
      <c r="DE1324" s="113"/>
      <c r="DF1324" s="113"/>
      <c r="DG1324" s="113"/>
      <c r="DH1324" s="113"/>
      <c r="DI1324" s="113"/>
      <c r="DJ1324" s="113"/>
      <c r="DK1324" s="113"/>
      <c r="DL1324" s="113"/>
      <c r="DM1324" s="113"/>
      <c r="DN1324" s="113"/>
      <c r="DO1324" s="113"/>
      <c r="DP1324" s="113"/>
      <c r="DQ1324" s="113"/>
      <c r="DR1324" s="113"/>
      <c r="DS1324" s="113"/>
      <c r="DT1324" s="113"/>
      <c r="DU1324" s="113"/>
      <c r="DV1324" s="113"/>
      <c r="DW1324" s="113"/>
      <c r="DX1324" s="113"/>
      <c r="DY1324" s="113"/>
      <c r="DZ1324" s="113"/>
      <c r="EA1324" s="113"/>
      <c r="EB1324" s="113"/>
      <c r="EC1324" s="113"/>
      <c r="ED1324" s="113"/>
      <c r="EE1324" s="113"/>
      <c r="EF1324" s="113"/>
      <c r="EG1324" s="113"/>
      <c r="EH1324" s="113"/>
      <c r="EI1324" s="113"/>
      <c r="EJ1324" s="113"/>
      <c r="EK1324" s="113"/>
      <c r="EL1324" s="113"/>
      <c r="EM1324" s="113"/>
      <c r="EN1324" s="113"/>
      <c r="EO1324" s="113"/>
      <c r="EP1324" s="113"/>
      <c r="EQ1324" s="113"/>
      <c r="ER1324" s="113"/>
    </row>
    <row r="1325" spans="1:148">
      <c r="A1325" s="113"/>
      <c r="B1325" s="113"/>
      <c r="S1325" s="113"/>
      <c r="T1325" s="113"/>
      <c r="U1325" s="113"/>
      <c r="V1325" s="113"/>
      <c r="W1325" s="113"/>
      <c r="X1325" s="113"/>
      <c r="Y1325" s="113"/>
      <c r="Z1325" s="113"/>
      <c r="AA1325" s="113"/>
      <c r="AB1325" s="113"/>
      <c r="AC1325" s="113"/>
      <c r="AD1325" s="113"/>
      <c r="AE1325" s="113"/>
      <c r="AF1325" s="113"/>
      <c r="AG1325" s="113"/>
      <c r="AH1325" s="113"/>
      <c r="AI1325" s="113"/>
      <c r="AJ1325" s="113"/>
      <c r="AK1325" s="113"/>
      <c r="AL1325" s="113"/>
      <c r="AM1325" s="113"/>
      <c r="AN1325" s="113"/>
      <c r="AO1325" s="113"/>
      <c r="AP1325" s="113"/>
      <c r="AQ1325" s="113"/>
      <c r="AR1325" s="113"/>
      <c r="AS1325" s="113"/>
      <c r="AT1325" s="113"/>
      <c r="AU1325" s="113"/>
      <c r="AV1325" s="113"/>
      <c r="AW1325" s="113"/>
      <c r="AX1325" s="113"/>
      <c r="AY1325" s="113"/>
      <c r="AZ1325" s="113"/>
      <c r="BA1325" s="113"/>
      <c r="BB1325" s="113"/>
      <c r="BC1325" s="113"/>
      <c r="BD1325" s="113"/>
      <c r="BE1325" s="113"/>
      <c r="BF1325" s="113"/>
      <c r="BG1325" s="113"/>
      <c r="BH1325" s="113"/>
      <c r="BI1325" s="113"/>
      <c r="BJ1325" s="113"/>
      <c r="BK1325" s="113"/>
      <c r="BL1325" s="113"/>
      <c r="BM1325" s="113"/>
      <c r="BN1325" s="113"/>
      <c r="BO1325" s="113"/>
      <c r="BP1325" s="113"/>
      <c r="BQ1325" s="113"/>
      <c r="BR1325" s="113"/>
      <c r="BS1325" s="113"/>
      <c r="BT1325" s="113"/>
      <c r="BU1325" s="113"/>
      <c r="BV1325" s="113"/>
      <c r="BW1325" s="113"/>
      <c r="BX1325" s="113"/>
      <c r="BY1325" s="113"/>
      <c r="BZ1325" s="113"/>
      <c r="CA1325" s="113"/>
      <c r="CB1325" s="113"/>
      <c r="CC1325" s="113"/>
      <c r="CD1325" s="113"/>
      <c r="CE1325" s="113"/>
      <c r="CF1325" s="113"/>
      <c r="CG1325" s="113"/>
      <c r="CH1325" s="113"/>
      <c r="CI1325" s="113"/>
      <c r="CJ1325" s="113"/>
      <c r="CK1325" s="113"/>
      <c r="CL1325" s="113"/>
      <c r="CM1325" s="113"/>
      <c r="CN1325" s="113"/>
      <c r="CO1325" s="113"/>
      <c r="CP1325" s="113"/>
      <c r="CQ1325" s="113"/>
      <c r="CR1325" s="113"/>
      <c r="CS1325" s="113"/>
      <c r="CT1325" s="113"/>
      <c r="CU1325" s="113"/>
      <c r="CV1325" s="113"/>
      <c r="CW1325" s="113"/>
      <c r="CX1325" s="113"/>
      <c r="CY1325" s="113"/>
      <c r="CZ1325" s="113"/>
      <c r="DA1325" s="113"/>
      <c r="DB1325" s="113"/>
      <c r="DC1325" s="113"/>
      <c r="DD1325" s="113"/>
      <c r="DE1325" s="113"/>
      <c r="DF1325" s="113"/>
      <c r="DG1325" s="113"/>
      <c r="DH1325" s="113"/>
      <c r="DI1325" s="113"/>
      <c r="DJ1325" s="113"/>
      <c r="DK1325" s="113"/>
      <c r="DL1325" s="113"/>
      <c r="DM1325" s="113"/>
      <c r="DN1325" s="113"/>
      <c r="DO1325" s="113"/>
      <c r="DP1325" s="113"/>
      <c r="DQ1325" s="113"/>
      <c r="DR1325" s="113"/>
      <c r="DS1325" s="113"/>
      <c r="DT1325" s="113"/>
      <c r="DU1325" s="113"/>
      <c r="DV1325" s="113"/>
      <c r="DW1325" s="113"/>
      <c r="DX1325" s="113"/>
      <c r="DY1325" s="113"/>
      <c r="DZ1325" s="113"/>
      <c r="EA1325" s="113"/>
      <c r="EB1325" s="113"/>
      <c r="EC1325" s="113"/>
      <c r="ED1325" s="113"/>
      <c r="EE1325" s="113"/>
      <c r="EF1325" s="113"/>
      <c r="EG1325" s="113"/>
      <c r="EH1325" s="113"/>
      <c r="EI1325" s="113"/>
      <c r="EJ1325" s="113"/>
      <c r="EK1325" s="113"/>
      <c r="EL1325" s="113"/>
      <c r="EM1325" s="113"/>
      <c r="EN1325" s="113"/>
      <c r="EO1325" s="113"/>
      <c r="EP1325" s="113"/>
      <c r="EQ1325" s="113"/>
      <c r="ER1325" s="113"/>
    </row>
    <row r="1326" spans="1:148">
      <c r="A1326" s="113"/>
      <c r="B1326" s="113"/>
      <c r="S1326" s="113"/>
      <c r="T1326" s="113"/>
      <c r="U1326" s="113"/>
      <c r="V1326" s="113"/>
      <c r="W1326" s="113"/>
      <c r="X1326" s="113"/>
      <c r="Y1326" s="113"/>
      <c r="Z1326" s="113"/>
      <c r="AA1326" s="113"/>
      <c r="AB1326" s="113"/>
      <c r="AC1326" s="113"/>
      <c r="AD1326" s="113"/>
      <c r="AE1326" s="113"/>
      <c r="AF1326" s="113"/>
      <c r="AG1326" s="113"/>
      <c r="AH1326" s="113"/>
      <c r="AI1326" s="113"/>
      <c r="AJ1326" s="113"/>
      <c r="AK1326" s="113"/>
      <c r="AL1326" s="113"/>
      <c r="AM1326" s="113"/>
      <c r="AN1326" s="113"/>
      <c r="AO1326" s="113"/>
      <c r="AP1326" s="113"/>
      <c r="AQ1326" s="113"/>
      <c r="AR1326" s="113"/>
      <c r="AS1326" s="113"/>
      <c r="AT1326" s="113"/>
      <c r="AU1326" s="113"/>
      <c r="AV1326" s="113"/>
      <c r="AW1326" s="113"/>
      <c r="AX1326" s="113"/>
      <c r="AY1326" s="113"/>
      <c r="AZ1326" s="113"/>
      <c r="BA1326" s="113"/>
      <c r="BB1326" s="113"/>
      <c r="BC1326" s="113"/>
      <c r="BD1326" s="113"/>
      <c r="BE1326" s="113"/>
      <c r="BF1326" s="113"/>
      <c r="BG1326" s="113"/>
      <c r="BH1326" s="113"/>
      <c r="BI1326" s="113"/>
      <c r="BJ1326" s="113"/>
      <c r="BK1326" s="113"/>
      <c r="BL1326" s="113"/>
      <c r="BM1326" s="113"/>
      <c r="BN1326" s="113"/>
      <c r="BO1326" s="113"/>
      <c r="BP1326" s="113"/>
      <c r="BQ1326" s="113"/>
      <c r="BR1326" s="113"/>
      <c r="BS1326" s="113"/>
      <c r="BT1326" s="113"/>
      <c r="BU1326" s="113"/>
      <c r="BV1326" s="113"/>
      <c r="BW1326" s="113"/>
      <c r="BX1326" s="113"/>
      <c r="BY1326" s="113"/>
      <c r="BZ1326" s="113"/>
      <c r="CA1326" s="113"/>
      <c r="CB1326" s="113"/>
      <c r="CC1326" s="113"/>
      <c r="CD1326" s="113"/>
      <c r="CE1326" s="113"/>
      <c r="CF1326" s="113"/>
      <c r="CG1326" s="113"/>
      <c r="CH1326" s="113"/>
      <c r="CI1326" s="113"/>
      <c r="CJ1326" s="113"/>
      <c r="CK1326" s="113"/>
      <c r="CL1326" s="113"/>
      <c r="CM1326" s="113"/>
      <c r="CN1326" s="113"/>
      <c r="CO1326" s="113"/>
      <c r="CP1326" s="113"/>
      <c r="CQ1326" s="113"/>
      <c r="CR1326" s="113"/>
      <c r="CS1326" s="113"/>
      <c r="CT1326" s="113"/>
      <c r="CU1326" s="113"/>
      <c r="CV1326" s="113"/>
      <c r="CW1326" s="113"/>
      <c r="CX1326" s="113"/>
      <c r="CY1326" s="113"/>
      <c r="CZ1326" s="113"/>
      <c r="DA1326" s="113"/>
      <c r="DB1326" s="113"/>
      <c r="DC1326" s="113"/>
      <c r="DD1326" s="113"/>
      <c r="DE1326" s="113"/>
      <c r="DF1326" s="113"/>
      <c r="DG1326" s="113"/>
      <c r="DH1326" s="113"/>
      <c r="DI1326" s="113"/>
      <c r="DJ1326" s="113"/>
      <c r="DK1326" s="113"/>
      <c r="DL1326" s="113"/>
      <c r="DM1326" s="113"/>
      <c r="DN1326" s="113"/>
      <c r="DO1326" s="113"/>
      <c r="DP1326" s="113"/>
      <c r="DQ1326" s="113"/>
      <c r="DR1326" s="113"/>
      <c r="DS1326" s="113"/>
      <c r="DT1326" s="113"/>
      <c r="DU1326" s="113"/>
      <c r="DV1326" s="113"/>
      <c r="DW1326" s="113"/>
      <c r="DX1326" s="113"/>
      <c r="DY1326" s="113"/>
      <c r="DZ1326" s="113"/>
      <c r="EA1326" s="113"/>
      <c r="EB1326" s="113"/>
      <c r="EC1326" s="113"/>
      <c r="ED1326" s="113"/>
      <c r="EE1326" s="113"/>
      <c r="EF1326" s="113"/>
      <c r="EG1326" s="113"/>
      <c r="EH1326" s="113"/>
      <c r="EI1326" s="113"/>
      <c r="EJ1326" s="113"/>
      <c r="EK1326" s="113"/>
      <c r="EL1326" s="113"/>
      <c r="EM1326" s="113"/>
      <c r="EN1326" s="113"/>
      <c r="EO1326" s="113"/>
      <c r="EP1326" s="113"/>
      <c r="EQ1326" s="113"/>
      <c r="ER1326" s="113"/>
    </row>
    <row r="1327" spans="1:148">
      <c r="A1327" s="113"/>
      <c r="B1327" s="113"/>
      <c r="S1327" s="113"/>
      <c r="T1327" s="113"/>
      <c r="U1327" s="113"/>
      <c r="V1327" s="113"/>
      <c r="W1327" s="113"/>
      <c r="X1327" s="113"/>
      <c r="Y1327" s="113"/>
      <c r="Z1327" s="113"/>
      <c r="AA1327" s="113"/>
      <c r="AB1327" s="113"/>
      <c r="AC1327" s="113"/>
      <c r="AD1327" s="113"/>
      <c r="AE1327" s="113"/>
      <c r="AF1327" s="113"/>
      <c r="AG1327" s="113"/>
      <c r="AH1327" s="113"/>
      <c r="AI1327" s="113"/>
      <c r="AJ1327" s="113"/>
      <c r="AK1327" s="113"/>
      <c r="AL1327" s="113"/>
      <c r="AM1327" s="113"/>
      <c r="AN1327" s="113"/>
      <c r="AO1327" s="113"/>
      <c r="AP1327" s="113"/>
      <c r="AQ1327" s="113"/>
      <c r="AR1327" s="113"/>
      <c r="AS1327" s="113"/>
      <c r="AT1327" s="113"/>
      <c r="AU1327" s="113"/>
      <c r="AV1327" s="113"/>
      <c r="AW1327" s="113"/>
      <c r="AX1327" s="113"/>
      <c r="AY1327" s="113"/>
      <c r="AZ1327" s="113"/>
      <c r="BA1327" s="113"/>
      <c r="BB1327" s="113"/>
      <c r="BC1327" s="113"/>
      <c r="BD1327" s="113"/>
      <c r="BE1327" s="113"/>
      <c r="BF1327" s="113"/>
      <c r="BG1327" s="113"/>
      <c r="BH1327" s="113"/>
      <c r="BI1327" s="113"/>
      <c r="BJ1327" s="113"/>
      <c r="BK1327" s="113"/>
      <c r="BL1327" s="113"/>
      <c r="BM1327" s="113"/>
      <c r="BN1327" s="113"/>
      <c r="BO1327" s="113"/>
      <c r="BP1327" s="113"/>
      <c r="BQ1327" s="113"/>
      <c r="BR1327" s="113"/>
      <c r="BS1327" s="113"/>
      <c r="BT1327" s="113"/>
      <c r="BU1327" s="113"/>
      <c r="BV1327" s="113"/>
      <c r="BW1327" s="113"/>
      <c r="BX1327" s="113"/>
      <c r="BY1327" s="113"/>
      <c r="BZ1327" s="113"/>
      <c r="CA1327" s="113"/>
      <c r="CB1327" s="113"/>
      <c r="CC1327" s="113"/>
      <c r="CD1327" s="113"/>
      <c r="CE1327" s="113"/>
      <c r="CF1327" s="113"/>
      <c r="CG1327" s="113"/>
      <c r="CH1327" s="113"/>
      <c r="CI1327" s="113"/>
      <c r="CJ1327" s="113"/>
      <c r="CK1327" s="113"/>
      <c r="CL1327" s="113"/>
      <c r="CM1327" s="113"/>
      <c r="CN1327" s="113"/>
      <c r="CO1327" s="113"/>
      <c r="CP1327" s="113"/>
      <c r="CQ1327" s="113"/>
      <c r="CR1327" s="113"/>
      <c r="CS1327" s="113"/>
      <c r="CT1327" s="113"/>
      <c r="CU1327" s="113"/>
      <c r="CV1327" s="113"/>
      <c r="CW1327" s="113"/>
      <c r="CX1327" s="113"/>
      <c r="CY1327" s="113"/>
      <c r="CZ1327" s="113"/>
      <c r="DA1327" s="113"/>
      <c r="DB1327" s="113"/>
      <c r="DC1327" s="113"/>
      <c r="DD1327" s="113"/>
      <c r="DE1327" s="113"/>
      <c r="DF1327" s="113"/>
      <c r="DG1327" s="113"/>
      <c r="DH1327" s="113"/>
      <c r="DI1327" s="113"/>
      <c r="DJ1327" s="113"/>
      <c r="DK1327" s="113"/>
      <c r="DL1327" s="113"/>
      <c r="DM1327" s="113"/>
      <c r="DN1327" s="113"/>
      <c r="DO1327" s="113"/>
      <c r="DP1327" s="113"/>
      <c r="DQ1327" s="113"/>
      <c r="DR1327" s="113"/>
      <c r="DS1327" s="113"/>
      <c r="DT1327" s="113"/>
      <c r="DU1327" s="113"/>
      <c r="DV1327" s="113"/>
      <c r="DW1327" s="113"/>
      <c r="DX1327" s="113"/>
      <c r="DY1327" s="113"/>
      <c r="DZ1327" s="113"/>
      <c r="EA1327" s="113"/>
      <c r="EB1327" s="113"/>
      <c r="EC1327" s="113"/>
      <c r="ED1327" s="113"/>
      <c r="EE1327" s="113"/>
      <c r="EF1327" s="113"/>
      <c r="EG1327" s="113"/>
      <c r="EH1327" s="113"/>
      <c r="EI1327" s="113"/>
      <c r="EJ1327" s="113"/>
      <c r="EK1327" s="113"/>
      <c r="EL1327" s="113"/>
      <c r="EM1327" s="113"/>
      <c r="EN1327" s="113"/>
      <c r="EO1327" s="113"/>
      <c r="EP1327" s="113"/>
      <c r="EQ1327" s="113"/>
      <c r="ER1327" s="113"/>
    </row>
    <row r="1328" spans="1:148">
      <c r="A1328" s="113"/>
      <c r="B1328" s="113"/>
      <c r="S1328" s="113"/>
      <c r="T1328" s="113"/>
      <c r="U1328" s="113"/>
      <c r="V1328" s="113"/>
      <c r="W1328" s="113"/>
      <c r="X1328" s="113"/>
      <c r="Y1328" s="113"/>
      <c r="Z1328" s="113"/>
      <c r="AA1328" s="113"/>
      <c r="AB1328" s="113"/>
      <c r="AC1328" s="113"/>
      <c r="AD1328" s="113"/>
      <c r="AE1328" s="113"/>
      <c r="AF1328" s="113"/>
      <c r="AG1328" s="113"/>
      <c r="AH1328" s="113"/>
      <c r="AI1328" s="113"/>
      <c r="AJ1328" s="113"/>
      <c r="AK1328" s="113"/>
      <c r="AL1328" s="113"/>
      <c r="AM1328" s="113"/>
      <c r="AN1328" s="113"/>
      <c r="AO1328" s="113"/>
      <c r="AP1328" s="113"/>
      <c r="AQ1328" s="113"/>
      <c r="AR1328" s="113"/>
      <c r="AS1328" s="113"/>
      <c r="AT1328" s="113"/>
      <c r="AU1328" s="113"/>
      <c r="AV1328" s="113"/>
      <c r="AW1328" s="113"/>
      <c r="AX1328" s="113"/>
      <c r="AY1328" s="113"/>
      <c r="AZ1328" s="113"/>
      <c r="BA1328" s="113"/>
      <c r="BB1328" s="113"/>
      <c r="BC1328" s="113"/>
      <c r="BD1328" s="113"/>
      <c r="BE1328" s="113"/>
      <c r="BF1328" s="113"/>
      <c r="BG1328" s="113"/>
      <c r="BH1328" s="113"/>
      <c r="BI1328" s="113"/>
      <c r="BJ1328" s="113"/>
      <c r="BK1328" s="113"/>
      <c r="BL1328" s="113"/>
      <c r="BM1328" s="113"/>
      <c r="BN1328" s="113"/>
      <c r="BO1328" s="113"/>
      <c r="BP1328" s="113"/>
      <c r="BQ1328" s="113"/>
      <c r="BR1328" s="113"/>
      <c r="BS1328" s="113"/>
      <c r="BT1328" s="113"/>
      <c r="BU1328" s="113"/>
      <c r="BV1328" s="113"/>
      <c r="BW1328" s="113"/>
      <c r="BX1328" s="113"/>
      <c r="BY1328" s="113"/>
      <c r="BZ1328" s="113"/>
      <c r="CA1328" s="113"/>
      <c r="CB1328" s="113"/>
      <c r="CC1328" s="113"/>
      <c r="CD1328" s="113"/>
      <c r="CE1328" s="113"/>
      <c r="CF1328" s="113"/>
      <c r="CG1328" s="113"/>
      <c r="CH1328" s="113"/>
      <c r="CI1328" s="113"/>
      <c r="CJ1328" s="113"/>
      <c r="CK1328" s="113"/>
      <c r="CL1328" s="113"/>
      <c r="CM1328" s="113"/>
      <c r="CN1328" s="113"/>
      <c r="CO1328" s="113"/>
      <c r="CP1328" s="113"/>
      <c r="CQ1328" s="113"/>
      <c r="CR1328" s="113"/>
      <c r="CS1328" s="113"/>
      <c r="CT1328" s="113"/>
      <c r="CU1328" s="113"/>
      <c r="CV1328" s="113"/>
      <c r="CW1328" s="113"/>
      <c r="CX1328" s="113"/>
      <c r="CY1328" s="113"/>
      <c r="CZ1328" s="113"/>
      <c r="DA1328" s="113"/>
      <c r="DB1328" s="113"/>
      <c r="DC1328" s="113"/>
      <c r="DD1328" s="113"/>
      <c r="DE1328" s="113"/>
      <c r="DF1328" s="113"/>
      <c r="DG1328" s="113"/>
      <c r="DH1328" s="113"/>
      <c r="DI1328" s="113"/>
      <c r="DJ1328" s="113"/>
      <c r="DK1328" s="113"/>
      <c r="DL1328" s="113"/>
      <c r="DM1328" s="113"/>
      <c r="DN1328" s="113"/>
      <c r="DO1328" s="113"/>
      <c r="DP1328" s="113"/>
      <c r="DQ1328" s="113"/>
      <c r="DR1328" s="113"/>
      <c r="DS1328" s="113"/>
      <c r="DT1328" s="113"/>
      <c r="DU1328" s="113"/>
      <c r="DV1328" s="113"/>
      <c r="DW1328" s="113"/>
      <c r="DX1328" s="113"/>
      <c r="DY1328" s="113"/>
      <c r="DZ1328" s="113"/>
      <c r="EA1328" s="113"/>
      <c r="EB1328" s="113"/>
      <c r="EC1328" s="113"/>
      <c r="ED1328" s="113"/>
      <c r="EE1328" s="113"/>
      <c r="EF1328" s="113"/>
      <c r="EG1328" s="113"/>
      <c r="EH1328" s="113"/>
      <c r="EI1328" s="113"/>
      <c r="EJ1328" s="113"/>
      <c r="EK1328" s="113"/>
      <c r="EL1328" s="113"/>
      <c r="EM1328" s="113"/>
      <c r="EN1328" s="113"/>
      <c r="EO1328" s="113"/>
      <c r="EP1328" s="113"/>
      <c r="EQ1328" s="113"/>
      <c r="ER1328" s="113"/>
    </row>
    <row r="1329" spans="1:148">
      <c r="A1329" s="113"/>
      <c r="B1329" s="113"/>
      <c r="S1329" s="113"/>
      <c r="T1329" s="113"/>
      <c r="U1329" s="113"/>
      <c r="V1329" s="113"/>
      <c r="W1329" s="113"/>
      <c r="X1329" s="113"/>
      <c r="Y1329" s="113"/>
      <c r="Z1329" s="113"/>
      <c r="AA1329" s="113"/>
      <c r="AB1329" s="113"/>
      <c r="AC1329" s="113"/>
      <c r="AD1329" s="113"/>
      <c r="AE1329" s="113"/>
      <c r="AF1329" s="113"/>
      <c r="AG1329" s="113"/>
      <c r="AH1329" s="113"/>
      <c r="AI1329" s="113"/>
      <c r="AJ1329" s="113"/>
      <c r="AK1329" s="113"/>
      <c r="AL1329" s="113"/>
      <c r="AM1329" s="113"/>
      <c r="AN1329" s="113"/>
      <c r="AO1329" s="113"/>
      <c r="AP1329" s="113"/>
      <c r="AQ1329" s="113"/>
      <c r="AR1329" s="113"/>
      <c r="AS1329" s="113"/>
      <c r="AT1329" s="113"/>
      <c r="AU1329" s="113"/>
      <c r="AV1329" s="113"/>
      <c r="AW1329" s="113"/>
      <c r="AX1329" s="113"/>
      <c r="AY1329" s="113"/>
      <c r="AZ1329" s="113"/>
      <c r="BA1329" s="113"/>
      <c r="BB1329" s="113"/>
      <c r="BC1329" s="113"/>
      <c r="BD1329" s="113"/>
      <c r="BE1329" s="113"/>
      <c r="BF1329" s="113"/>
      <c r="BG1329" s="113"/>
      <c r="BH1329" s="113"/>
      <c r="BI1329" s="113"/>
      <c r="BJ1329" s="113"/>
      <c r="BK1329" s="113"/>
      <c r="BL1329" s="113"/>
      <c r="BM1329" s="113"/>
      <c r="BN1329" s="113"/>
      <c r="BO1329" s="113"/>
      <c r="BP1329" s="113"/>
      <c r="BQ1329" s="113"/>
      <c r="BR1329" s="113"/>
      <c r="BS1329" s="113"/>
      <c r="BT1329" s="113"/>
      <c r="BU1329" s="113"/>
      <c r="BV1329" s="113"/>
      <c r="BW1329" s="113"/>
      <c r="BX1329" s="113"/>
      <c r="BY1329" s="113"/>
      <c r="BZ1329" s="113"/>
      <c r="CA1329" s="113"/>
      <c r="CB1329" s="113"/>
      <c r="CC1329" s="113"/>
      <c r="CD1329" s="113"/>
      <c r="CE1329" s="113"/>
      <c r="CF1329" s="113"/>
      <c r="CG1329" s="113"/>
      <c r="CH1329" s="113"/>
      <c r="CI1329" s="113"/>
      <c r="CJ1329" s="113"/>
      <c r="CK1329" s="113"/>
      <c r="CL1329" s="113"/>
      <c r="CM1329" s="113"/>
      <c r="CN1329" s="113"/>
      <c r="CO1329" s="113"/>
      <c r="CP1329" s="113"/>
      <c r="CQ1329" s="113"/>
      <c r="CR1329" s="113"/>
      <c r="CS1329" s="113"/>
      <c r="CT1329" s="113"/>
      <c r="CU1329" s="113"/>
      <c r="CV1329" s="113"/>
      <c r="CW1329" s="113"/>
      <c r="CX1329" s="113"/>
      <c r="CY1329" s="113"/>
      <c r="CZ1329" s="113"/>
      <c r="DA1329" s="113"/>
      <c r="DB1329" s="113"/>
      <c r="DC1329" s="113"/>
      <c r="DD1329" s="113"/>
      <c r="DE1329" s="113"/>
      <c r="DF1329" s="113"/>
      <c r="DG1329" s="113"/>
      <c r="DH1329" s="113"/>
      <c r="DI1329" s="113"/>
      <c r="DJ1329" s="113"/>
      <c r="DK1329" s="113"/>
      <c r="DL1329" s="113"/>
      <c r="DM1329" s="113"/>
      <c r="DN1329" s="113"/>
      <c r="DO1329" s="113"/>
      <c r="DP1329" s="113"/>
      <c r="DQ1329" s="113"/>
      <c r="DR1329" s="113"/>
      <c r="DS1329" s="113"/>
      <c r="DT1329" s="113"/>
      <c r="DU1329" s="113"/>
      <c r="DV1329" s="113"/>
      <c r="DW1329" s="113"/>
      <c r="DX1329" s="113"/>
      <c r="DY1329" s="113"/>
      <c r="DZ1329" s="113"/>
      <c r="EA1329" s="113"/>
      <c r="EB1329" s="113"/>
      <c r="EC1329" s="113"/>
      <c r="ED1329" s="113"/>
      <c r="EE1329" s="113"/>
      <c r="EF1329" s="113"/>
      <c r="EG1329" s="113"/>
      <c r="EH1329" s="113"/>
      <c r="EI1329" s="113"/>
      <c r="EJ1329" s="113"/>
      <c r="EK1329" s="113"/>
      <c r="EL1329" s="113"/>
      <c r="EM1329" s="113"/>
      <c r="EN1329" s="113"/>
      <c r="EO1329" s="113"/>
      <c r="EP1329" s="113"/>
      <c r="EQ1329" s="113"/>
      <c r="ER1329" s="113"/>
    </row>
    <row r="1330" spans="1:148">
      <c r="A1330" s="113"/>
      <c r="B1330" s="113"/>
      <c r="S1330" s="113"/>
      <c r="T1330" s="113"/>
      <c r="U1330" s="113"/>
      <c r="V1330" s="113"/>
      <c r="W1330" s="113"/>
      <c r="X1330" s="113"/>
      <c r="Y1330" s="113"/>
      <c r="Z1330" s="113"/>
      <c r="AA1330" s="113"/>
      <c r="AB1330" s="113"/>
      <c r="AC1330" s="113"/>
      <c r="AD1330" s="113"/>
      <c r="AE1330" s="113"/>
      <c r="AF1330" s="113"/>
      <c r="AG1330" s="113"/>
      <c r="AH1330" s="113"/>
      <c r="AI1330" s="113"/>
      <c r="AJ1330" s="113"/>
      <c r="AK1330" s="113"/>
      <c r="AL1330" s="113"/>
      <c r="AM1330" s="113"/>
      <c r="AN1330" s="113"/>
      <c r="AO1330" s="113"/>
      <c r="AP1330" s="113"/>
      <c r="AQ1330" s="113"/>
      <c r="AR1330" s="113"/>
      <c r="AS1330" s="113"/>
      <c r="AT1330" s="113"/>
      <c r="AU1330" s="113"/>
      <c r="AV1330" s="113"/>
      <c r="AW1330" s="113"/>
      <c r="AX1330" s="113"/>
      <c r="AY1330" s="113"/>
      <c r="AZ1330" s="113"/>
      <c r="BA1330" s="113"/>
      <c r="BB1330" s="113"/>
      <c r="BC1330" s="113"/>
      <c r="BD1330" s="113"/>
      <c r="BE1330" s="113"/>
      <c r="BF1330" s="113"/>
      <c r="BG1330" s="113"/>
      <c r="BH1330" s="113"/>
      <c r="BI1330" s="113"/>
      <c r="BJ1330" s="113"/>
      <c r="BK1330" s="113"/>
      <c r="BL1330" s="113"/>
      <c r="BM1330" s="113"/>
      <c r="BN1330" s="113"/>
      <c r="BO1330" s="113"/>
      <c r="BP1330" s="113"/>
      <c r="BQ1330" s="113"/>
      <c r="BR1330" s="113"/>
      <c r="BS1330" s="113"/>
      <c r="BT1330" s="113"/>
      <c r="BU1330" s="113"/>
      <c r="BV1330" s="113"/>
      <c r="BW1330" s="113"/>
      <c r="BX1330" s="113"/>
      <c r="BY1330" s="113"/>
      <c r="BZ1330" s="113"/>
      <c r="CA1330" s="113"/>
      <c r="CB1330" s="113"/>
      <c r="CC1330" s="113"/>
      <c r="CD1330" s="113"/>
      <c r="CE1330" s="113"/>
      <c r="CF1330" s="113"/>
      <c r="CG1330" s="113"/>
      <c r="CH1330" s="113"/>
      <c r="CI1330" s="113"/>
      <c r="CJ1330" s="113"/>
      <c r="CK1330" s="113"/>
      <c r="CL1330" s="113"/>
      <c r="CM1330" s="113"/>
      <c r="CN1330" s="113"/>
      <c r="CO1330" s="113"/>
      <c r="CP1330" s="113"/>
      <c r="CQ1330" s="113"/>
      <c r="CR1330" s="113"/>
      <c r="CS1330" s="113"/>
      <c r="CT1330" s="113"/>
      <c r="CU1330" s="113"/>
      <c r="CV1330" s="113"/>
      <c r="CW1330" s="113"/>
      <c r="CX1330" s="113"/>
      <c r="CY1330" s="113"/>
      <c r="CZ1330" s="113"/>
      <c r="DA1330" s="113"/>
      <c r="DB1330" s="113"/>
      <c r="DC1330" s="113"/>
      <c r="DD1330" s="113"/>
      <c r="DE1330" s="113"/>
      <c r="DF1330" s="113"/>
      <c r="DG1330" s="113"/>
      <c r="DH1330" s="113"/>
      <c r="DI1330" s="113"/>
      <c r="DJ1330" s="113"/>
      <c r="DK1330" s="113"/>
      <c r="DL1330" s="113"/>
      <c r="DM1330" s="113"/>
      <c r="DN1330" s="113"/>
      <c r="DO1330" s="113"/>
      <c r="DP1330" s="113"/>
      <c r="DQ1330" s="113"/>
      <c r="DR1330" s="113"/>
      <c r="DS1330" s="113"/>
      <c r="DT1330" s="113"/>
      <c r="DU1330" s="113"/>
      <c r="DV1330" s="113"/>
      <c r="DW1330" s="113"/>
      <c r="DX1330" s="113"/>
      <c r="DY1330" s="113"/>
      <c r="DZ1330" s="113"/>
      <c r="EA1330" s="113"/>
      <c r="EB1330" s="113"/>
      <c r="EC1330" s="113"/>
      <c r="ED1330" s="113"/>
      <c r="EE1330" s="113"/>
      <c r="EF1330" s="113"/>
      <c r="EG1330" s="113"/>
      <c r="EH1330" s="113"/>
      <c r="EI1330" s="113"/>
      <c r="EJ1330" s="113"/>
      <c r="EK1330" s="113"/>
      <c r="EL1330" s="113"/>
      <c r="EM1330" s="113"/>
      <c r="EN1330" s="113"/>
      <c r="EO1330" s="113"/>
      <c r="EP1330" s="113"/>
      <c r="EQ1330" s="113"/>
      <c r="ER1330" s="113"/>
    </row>
    <row r="1331" spans="1:148">
      <c r="A1331" s="113"/>
      <c r="B1331" s="113"/>
      <c r="S1331" s="113"/>
      <c r="T1331" s="113"/>
      <c r="U1331" s="113"/>
      <c r="V1331" s="113"/>
      <c r="W1331" s="113"/>
      <c r="X1331" s="113"/>
      <c r="Y1331" s="113"/>
      <c r="Z1331" s="113"/>
      <c r="AA1331" s="113"/>
      <c r="AB1331" s="113"/>
      <c r="AC1331" s="113"/>
      <c r="AD1331" s="113"/>
      <c r="AE1331" s="113"/>
      <c r="AF1331" s="113"/>
      <c r="AG1331" s="113"/>
      <c r="AH1331" s="113"/>
      <c r="AI1331" s="113"/>
      <c r="AJ1331" s="113"/>
      <c r="AK1331" s="113"/>
      <c r="AL1331" s="113"/>
      <c r="AM1331" s="113"/>
      <c r="AN1331" s="113"/>
      <c r="AO1331" s="113"/>
      <c r="AP1331" s="113"/>
      <c r="AQ1331" s="113"/>
      <c r="AR1331" s="113"/>
      <c r="AS1331" s="113"/>
      <c r="AT1331" s="113"/>
      <c r="AU1331" s="113"/>
      <c r="AV1331" s="113"/>
      <c r="AW1331" s="113"/>
      <c r="AX1331" s="113"/>
      <c r="AY1331" s="113"/>
      <c r="AZ1331" s="113"/>
      <c r="BA1331" s="113"/>
      <c r="BB1331" s="113"/>
      <c r="BC1331" s="113"/>
      <c r="BD1331" s="113"/>
      <c r="BE1331" s="113"/>
      <c r="BF1331" s="113"/>
      <c r="BG1331" s="113"/>
      <c r="BH1331" s="113"/>
      <c r="BI1331" s="113"/>
      <c r="BJ1331" s="113"/>
      <c r="BK1331" s="113"/>
      <c r="BL1331" s="113"/>
      <c r="BM1331" s="113"/>
      <c r="BN1331" s="113"/>
      <c r="BO1331" s="113"/>
      <c r="BP1331" s="113"/>
      <c r="BQ1331" s="113"/>
      <c r="BR1331" s="113"/>
      <c r="BS1331" s="113"/>
      <c r="BT1331" s="113"/>
      <c r="BU1331" s="113"/>
      <c r="BV1331" s="113"/>
      <c r="BW1331" s="113"/>
      <c r="BX1331" s="113"/>
      <c r="BY1331" s="113"/>
      <c r="BZ1331" s="113"/>
      <c r="CA1331" s="113"/>
      <c r="CB1331" s="113"/>
      <c r="CC1331" s="113"/>
      <c r="CD1331" s="113"/>
      <c r="CE1331" s="113"/>
      <c r="CF1331" s="113"/>
      <c r="CG1331" s="113"/>
      <c r="CH1331" s="113"/>
      <c r="CI1331" s="113"/>
      <c r="CJ1331" s="113"/>
      <c r="CK1331" s="113"/>
      <c r="CL1331" s="113"/>
      <c r="CM1331" s="113"/>
      <c r="CN1331" s="113"/>
      <c r="CO1331" s="113"/>
      <c r="CP1331" s="113"/>
      <c r="CQ1331" s="113"/>
      <c r="CR1331" s="113"/>
      <c r="CS1331" s="113"/>
      <c r="CT1331" s="113"/>
      <c r="CU1331" s="113"/>
      <c r="CV1331" s="113"/>
      <c r="CW1331" s="113"/>
      <c r="CX1331" s="113"/>
      <c r="CY1331" s="113"/>
      <c r="CZ1331" s="113"/>
      <c r="DA1331" s="113"/>
      <c r="DB1331" s="113"/>
      <c r="DC1331" s="113"/>
      <c r="DD1331" s="113"/>
      <c r="DE1331" s="113"/>
      <c r="DF1331" s="113"/>
      <c r="DG1331" s="113"/>
      <c r="DH1331" s="113"/>
      <c r="DI1331" s="113"/>
      <c r="DJ1331" s="113"/>
      <c r="DK1331" s="113"/>
      <c r="DL1331" s="113"/>
      <c r="DM1331" s="113"/>
      <c r="DN1331" s="113"/>
      <c r="DO1331" s="113"/>
      <c r="DP1331" s="113"/>
      <c r="DQ1331" s="113"/>
      <c r="DR1331" s="113"/>
      <c r="DS1331" s="113"/>
      <c r="DT1331" s="113"/>
      <c r="DU1331" s="113"/>
      <c r="DV1331" s="113"/>
      <c r="DW1331" s="113"/>
      <c r="DX1331" s="113"/>
      <c r="DY1331" s="113"/>
      <c r="DZ1331" s="113"/>
      <c r="EA1331" s="113"/>
      <c r="EB1331" s="113"/>
      <c r="EC1331" s="113"/>
      <c r="ED1331" s="113"/>
      <c r="EE1331" s="113"/>
      <c r="EF1331" s="113"/>
      <c r="EG1331" s="113"/>
      <c r="EH1331" s="113"/>
      <c r="EI1331" s="113"/>
      <c r="EJ1331" s="113"/>
      <c r="EK1331" s="113"/>
      <c r="EL1331" s="113"/>
      <c r="EM1331" s="113"/>
      <c r="EN1331" s="113"/>
      <c r="EO1331" s="113"/>
      <c r="EP1331" s="113"/>
      <c r="EQ1331" s="113"/>
      <c r="ER1331" s="113"/>
    </row>
    <row r="1332" spans="1:148">
      <c r="A1332" s="113"/>
      <c r="B1332" s="113"/>
      <c r="S1332" s="113"/>
      <c r="T1332" s="113"/>
      <c r="U1332" s="113"/>
      <c r="V1332" s="113"/>
      <c r="W1332" s="113"/>
      <c r="X1332" s="113"/>
      <c r="Y1332" s="113"/>
      <c r="Z1332" s="113"/>
      <c r="AA1332" s="113"/>
      <c r="AB1332" s="113"/>
      <c r="AC1332" s="113"/>
      <c r="AD1332" s="113"/>
      <c r="AE1332" s="113"/>
      <c r="AF1332" s="113"/>
      <c r="AG1332" s="113"/>
      <c r="AH1332" s="113"/>
      <c r="AI1332" s="113"/>
      <c r="AJ1332" s="113"/>
      <c r="AK1332" s="113"/>
      <c r="AL1332" s="113"/>
      <c r="AM1332" s="113"/>
      <c r="AN1332" s="113"/>
      <c r="AO1332" s="113"/>
      <c r="AP1332" s="113"/>
      <c r="AQ1332" s="113"/>
      <c r="AR1332" s="113"/>
      <c r="AS1332" s="113"/>
      <c r="AT1332" s="113"/>
      <c r="AU1332" s="113"/>
      <c r="AV1332" s="113"/>
      <c r="AW1332" s="113"/>
      <c r="AX1332" s="113"/>
      <c r="AY1332" s="113"/>
      <c r="AZ1332" s="113"/>
      <c r="BA1332" s="113"/>
      <c r="BB1332" s="113"/>
      <c r="BC1332" s="113"/>
      <c r="BD1332" s="113"/>
      <c r="BE1332" s="113"/>
      <c r="BF1332" s="113"/>
      <c r="BG1332" s="113"/>
      <c r="BH1332" s="113"/>
      <c r="BI1332" s="113"/>
      <c r="BJ1332" s="113"/>
      <c r="BK1332" s="113"/>
      <c r="BL1332" s="113"/>
      <c r="BM1332" s="113"/>
      <c r="BN1332" s="113"/>
      <c r="BO1332" s="113"/>
      <c r="BP1332" s="113"/>
      <c r="BQ1332" s="113"/>
      <c r="BR1332" s="113"/>
      <c r="BS1332" s="113"/>
      <c r="BT1332" s="113"/>
      <c r="BU1332" s="113"/>
      <c r="BV1332" s="113"/>
      <c r="BW1332" s="113"/>
      <c r="BX1332" s="113"/>
      <c r="BY1332" s="113"/>
      <c r="BZ1332" s="113"/>
      <c r="CA1332" s="113"/>
      <c r="CB1332" s="113"/>
      <c r="CC1332" s="113"/>
      <c r="CD1332" s="113"/>
      <c r="CE1332" s="113"/>
      <c r="CF1332" s="113"/>
      <c r="CG1332" s="113"/>
      <c r="CH1332" s="113"/>
      <c r="CI1332" s="113"/>
      <c r="CJ1332" s="113"/>
      <c r="CK1332" s="113"/>
      <c r="CL1332" s="113"/>
      <c r="CM1332" s="113"/>
      <c r="CN1332" s="113"/>
      <c r="CO1332" s="113"/>
      <c r="CP1332" s="113"/>
      <c r="CQ1332" s="113"/>
      <c r="CR1332" s="113"/>
      <c r="CS1332" s="113"/>
      <c r="CT1332" s="113"/>
      <c r="CU1332" s="113"/>
      <c r="CV1332" s="113"/>
      <c r="CW1332" s="113"/>
      <c r="CX1332" s="113"/>
      <c r="CY1332" s="113"/>
      <c r="CZ1332" s="113"/>
      <c r="DA1332" s="113"/>
      <c r="DB1332" s="113"/>
      <c r="DC1332" s="113"/>
      <c r="DD1332" s="113"/>
      <c r="DE1332" s="113"/>
      <c r="DF1332" s="113"/>
      <c r="DG1332" s="113"/>
      <c r="DH1332" s="113"/>
      <c r="DI1332" s="113"/>
      <c r="DJ1332" s="113"/>
      <c r="DK1332" s="113"/>
      <c r="DL1332" s="113"/>
      <c r="DM1332" s="113"/>
      <c r="DN1332" s="113"/>
      <c r="DO1332" s="113"/>
      <c r="DP1332" s="113"/>
      <c r="DQ1332" s="113"/>
      <c r="DR1332" s="113"/>
      <c r="DS1332" s="113"/>
      <c r="DT1332" s="113"/>
      <c r="DU1332" s="113"/>
      <c r="DV1332" s="113"/>
      <c r="DW1332" s="113"/>
      <c r="DX1332" s="113"/>
      <c r="DY1332" s="113"/>
      <c r="DZ1332" s="113"/>
      <c r="EA1332" s="113"/>
      <c r="EB1332" s="113"/>
      <c r="EC1332" s="113"/>
      <c r="ED1332" s="113"/>
      <c r="EE1332" s="113"/>
      <c r="EF1332" s="113"/>
      <c r="EG1332" s="113"/>
      <c r="EH1332" s="113"/>
      <c r="EI1332" s="113"/>
      <c r="EJ1332" s="113"/>
      <c r="EK1332" s="113"/>
      <c r="EL1332" s="113"/>
      <c r="EM1332" s="113"/>
      <c r="EN1332" s="113"/>
      <c r="EO1332" s="113"/>
      <c r="EP1332" s="113"/>
      <c r="EQ1332" s="113"/>
      <c r="ER1332" s="113"/>
    </row>
    <row r="1333" spans="1:148">
      <c r="A1333" s="113"/>
      <c r="B1333" s="113"/>
      <c r="S1333" s="113"/>
      <c r="T1333" s="113"/>
      <c r="U1333" s="113"/>
      <c r="V1333" s="113"/>
      <c r="W1333" s="113"/>
      <c r="X1333" s="113"/>
      <c r="Y1333" s="113"/>
      <c r="Z1333" s="113"/>
      <c r="AA1333" s="113"/>
      <c r="AB1333" s="113"/>
      <c r="AC1333" s="113"/>
      <c r="AD1333" s="113"/>
      <c r="AE1333" s="113"/>
      <c r="AF1333" s="113"/>
      <c r="AG1333" s="113"/>
      <c r="AH1333" s="113"/>
      <c r="AI1333" s="113"/>
      <c r="AJ1333" s="113"/>
      <c r="AK1333" s="113"/>
      <c r="AL1333" s="113"/>
      <c r="AM1333" s="113"/>
      <c r="AN1333" s="113"/>
      <c r="AO1333" s="113"/>
      <c r="AP1333" s="113"/>
      <c r="AQ1333" s="113"/>
      <c r="AR1333" s="113"/>
      <c r="AS1333" s="113"/>
      <c r="AT1333" s="113"/>
      <c r="AU1333" s="113"/>
      <c r="AV1333" s="113"/>
      <c r="AW1333" s="113"/>
      <c r="AX1333" s="113"/>
      <c r="AY1333" s="113"/>
      <c r="AZ1333" s="113"/>
      <c r="BA1333" s="113"/>
      <c r="BB1333" s="113"/>
      <c r="BC1333" s="113"/>
      <c r="BD1333" s="113"/>
      <c r="BE1333" s="113"/>
      <c r="BF1333" s="113"/>
      <c r="BG1333" s="113"/>
      <c r="BH1333" s="113"/>
      <c r="BI1333" s="113"/>
      <c r="BJ1333" s="113"/>
      <c r="BK1333" s="113"/>
      <c r="BL1333" s="113"/>
      <c r="BM1333" s="113"/>
      <c r="BN1333" s="113"/>
      <c r="BO1333" s="113"/>
      <c r="BP1333" s="113"/>
      <c r="BQ1333" s="113"/>
      <c r="BR1333" s="113"/>
      <c r="BS1333" s="113"/>
      <c r="BT1333" s="113"/>
      <c r="BU1333" s="113"/>
      <c r="BV1333" s="113"/>
      <c r="BW1333" s="113"/>
      <c r="BX1333" s="113"/>
      <c r="BY1333" s="113"/>
      <c r="BZ1333" s="113"/>
      <c r="CA1333" s="113"/>
      <c r="CB1333" s="113"/>
      <c r="CC1333" s="113"/>
      <c r="CD1333" s="113"/>
      <c r="CE1333" s="113"/>
      <c r="CF1333" s="113"/>
      <c r="CG1333" s="113"/>
      <c r="CH1333" s="113"/>
      <c r="CI1333" s="113"/>
      <c r="CJ1333" s="113"/>
      <c r="CK1333" s="113"/>
      <c r="CL1333" s="113"/>
      <c r="CM1333" s="113"/>
      <c r="CN1333" s="113"/>
      <c r="CO1333" s="113"/>
      <c r="CP1333" s="113"/>
      <c r="CQ1333" s="113"/>
      <c r="CR1333" s="113"/>
      <c r="CS1333" s="113"/>
      <c r="CT1333" s="113"/>
      <c r="CU1333" s="113"/>
      <c r="CV1333" s="113"/>
      <c r="CW1333" s="113"/>
      <c r="CX1333" s="113"/>
      <c r="CY1333" s="113"/>
      <c r="CZ1333" s="113"/>
      <c r="DA1333" s="113"/>
      <c r="DB1333" s="113"/>
      <c r="DC1333" s="113"/>
      <c r="DD1333" s="113"/>
      <c r="DE1333" s="113"/>
      <c r="DF1333" s="113"/>
      <c r="DG1333" s="113"/>
      <c r="DH1333" s="113"/>
      <c r="DI1333" s="113"/>
      <c r="DJ1333" s="113"/>
      <c r="DK1333" s="113"/>
      <c r="DL1333" s="113"/>
      <c r="DM1333" s="113"/>
      <c r="DN1333" s="113"/>
      <c r="DO1333" s="113"/>
      <c r="DP1333" s="113"/>
      <c r="DQ1333" s="113"/>
      <c r="DR1333" s="113"/>
      <c r="DS1333" s="113"/>
      <c r="DT1333" s="113"/>
      <c r="DU1333" s="113"/>
      <c r="DV1333" s="113"/>
      <c r="DW1333" s="113"/>
      <c r="DX1333" s="113"/>
      <c r="DY1333" s="113"/>
      <c r="DZ1333" s="113"/>
      <c r="EA1333" s="113"/>
      <c r="EB1333" s="113"/>
      <c r="EC1333" s="113"/>
      <c r="ED1333" s="113"/>
      <c r="EE1333" s="113"/>
      <c r="EF1333" s="113"/>
      <c r="EG1333" s="113"/>
      <c r="EH1333" s="113"/>
      <c r="EI1333" s="113"/>
      <c r="EJ1333" s="113"/>
      <c r="EK1333" s="113"/>
      <c r="EL1333" s="113"/>
      <c r="EM1333" s="113"/>
      <c r="EN1333" s="113"/>
      <c r="EO1333" s="113"/>
      <c r="EP1333" s="113"/>
      <c r="EQ1333" s="113"/>
      <c r="ER1333" s="113"/>
    </row>
    <row r="1334" spans="1:148">
      <c r="A1334" s="113"/>
      <c r="B1334" s="113"/>
      <c r="S1334" s="113"/>
      <c r="T1334" s="113"/>
      <c r="U1334" s="113"/>
      <c r="V1334" s="113"/>
      <c r="W1334" s="113"/>
      <c r="X1334" s="113"/>
      <c r="Y1334" s="113"/>
      <c r="Z1334" s="113"/>
      <c r="AA1334" s="113"/>
      <c r="AB1334" s="113"/>
      <c r="AC1334" s="113"/>
      <c r="AD1334" s="113"/>
      <c r="AE1334" s="113"/>
      <c r="AF1334" s="113"/>
      <c r="AG1334" s="113"/>
      <c r="AH1334" s="113"/>
      <c r="AI1334" s="113"/>
      <c r="AJ1334" s="113"/>
      <c r="AK1334" s="113"/>
      <c r="AL1334" s="113"/>
      <c r="AM1334" s="113"/>
      <c r="AN1334" s="113"/>
      <c r="AO1334" s="113"/>
      <c r="AP1334" s="113"/>
      <c r="AQ1334" s="113"/>
      <c r="AR1334" s="113"/>
      <c r="AS1334" s="113"/>
      <c r="AT1334" s="113"/>
      <c r="AU1334" s="113"/>
      <c r="AV1334" s="113"/>
      <c r="AW1334" s="113"/>
      <c r="AX1334" s="113"/>
      <c r="AY1334" s="113"/>
      <c r="AZ1334" s="113"/>
      <c r="BA1334" s="113"/>
      <c r="BB1334" s="113"/>
      <c r="BC1334" s="113"/>
      <c r="BD1334" s="113"/>
      <c r="BE1334" s="113"/>
      <c r="BF1334" s="113"/>
      <c r="BG1334" s="113"/>
      <c r="BH1334" s="113"/>
      <c r="BI1334" s="113"/>
      <c r="BJ1334" s="113"/>
      <c r="BK1334" s="113"/>
      <c r="BL1334" s="113"/>
      <c r="BM1334" s="113"/>
      <c r="BN1334" s="113"/>
      <c r="BO1334" s="113"/>
      <c r="BP1334" s="113"/>
      <c r="BQ1334" s="113"/>
      <c r="BR1334" s="113"/>
      <c r="BS1334" s="113"/>
      <c r="BT1334" s="113"/>
      <c r="BU1334" s="113"/>
      <c r="BV1334" s="113"/>
      <c r="BW1334" s="113"/>
      <c r="BX1334" s="113"/>
      <c r="BY1334" s="113"/>
      <c r="BZ1334" s="113"/>
      <c r="CA1334" s="113"/>
      <c r="CB1334" s="113"/>
      <c r="CC1334" s="113"/>
      <c r="CD1334" s="113"/>
      <c r="CE1334" s="113"/>
      <c r="CF1334" s="113"/>
      <c r="CG1334" s="113"/>
      <c r="CH1334" s="113"/>
      <c r="CI1334" s="113"/>
      <c r="CJ1334" s="113"/>
      <c r="CK1334" s="113"/>
      <c r="CL1334" s="113"/>
      <c r="CM1334" s="113"/>
      <c r="CN1334" s="113"/>
      <c r="CO1334" s="113"/>
      <c r="CP1334" s="113"/>
      <c r="CQ1334" s="113"/>
      <c r="CR1334" s="113"/>
      <c r="CS1334" s="113"/>
      <c r="CT1334" s="113"/>
      <c r="CU1334" s="113"/>
      <c r="CV1334" s="113"/>
      <c r="CW1334" s="113"/>
      <c r="CX1334" s="113"/>
      <c r="CY1334" s="113"/>
      <c r="CZ1334" s="113"/>
      <c r="DA1334" s="113"/>
      <c r="DB1334" s="113"/>
      <c r="DC1334" s="113"/>
      <c r="DD1334" s="113"/>
      <c r="DE1334" s="113"/>
      <c r="DF1334" s="113"/>
      <c r="DG1334" s="113"/>
      <c r="DH1334" s="113"/>
      <c r="DI1334" s="113"/>
      <c r="DJ1334" s="113"/>
      <c r="DK1334" s="113"/>
      <c r="DL1334" s="113"/>
      <c r="DM1334" s="113"/>
      <c r="DN1334" s="113"/>
      <c r="DO1334" s="113"/>
      <c r="DP1334" s="113"/>
      <c r="DQ1334" s="113"/>
      <c r="DR1334" s="113"/>
      <c r="DS1334" s="113"/>
      <c r="DT1334" s="113"/>
      <c r="DU1334" s="113"/>
      <c r="DV1334" s="113"/>
      <c r="DW1334" s="113"/>
      <c r="DX1334" s="113"/>
      <c r="DY1334" s="113"/>
      <c r="DZ1334" s="113"/>
      <c r="EA1334" s="113"/>
      <c r="EB1334" s="113"/>
      <c r="EC1334" s="113"/>
      <c r="ED1334" s="113"/>
      <c r="EE1334" s="113"/>
      <c r="EF1334" s="113"/>
      <c r="EG1334" s="113"/>
      <c r="EH1334" s="113"/>
      <c r="EI1334" s="113"/>
      <c r="EJ1334" s="113"/>
      <c r="EK1334" s="113"/>
      <c r="EL1334" s="113"/>
      <c r="EM1334" s="113"/>
      <c r="EN1334" s="113"/>
      <c r="EO1334" s="113"/>
      <c r="EP1334" s="113"/>
      <c r="EQ1334" s="113"/>
      <c r="ER1334" s="113"/>
    </row>
    <row r="1335" spans="1:148">
      <c r="A1335" s="113"/>
      <c r="B1335" s="113"/>
      <c r="S1335" s="113"/>
      <c r="T1335" s="113"/>
      <c r="U1335" s="113"/>
      <c r="V1335" s="113"/>
      <c r="W1335" s="113"/>
      <c r="X1335" s="113"/>
      <c r="Y1335" s="113"/>
      <c r="Z1335" s="113"/>
      <c r="AA1335" s="113"/>
      <c r="AB1335" s="113"/>
      <c r="AC1335" s="113"/>
      <c r="AD1335" s="113"/>
      <c r="AE1335" s="113"/>
      <c r="AF1335" s="113"/>
      <c r="AG1335" s="113"/>
      <c r="AH1335" s="113"/>
      <c r="AI1335" s="113"/>
      <c r="AJ1335" s="113"/>
      <c r="AK1335" s="113"/>
      <c r="AL1335" s="113"/>
      <c r="AM1335" s="113"/>
      <c r="AN1335" s="113"/>
      <c r="AO1335" s="113"/>
      <c r="AP1335" s="113"/>
      <c r="AQ1335" s="113"/>
      <c r="AR1335" s="113"/>
      <c r="AS1335" s="113"/>
      <c r="AT1335" s="113"/>
      <c r="AU1335" s="113"/>
      <c r="AV1335" s="113"/>
      <c r="AW1335" s="113"/>
      <c r="AX1335" s="113"/>
      <c r="AY1335" s="113"/>
      <c r="AZ1335" s="113"/>
      <c r="BA1335" s="113"/>
      <c r="BB1335" s="113"/>
      <c r="BC1335" s="113"/>
      <c r="BD1335" s="113"/>
      <c r="BE1335" s="113"/>
      <c r="BF1335" s="113"/>
      <c r="BG1335" s="113"/>
      <c r="BH1335" s="113"/>
      <c r="BI1335" s="113"/>
      <c r="BJ1335" s="113"/>
      <c r="BK1335" s="113"/>
      <c r="BL1335" s="113"/>
      <c r="BM1335" s="113"/>
      <c r="BN1335" s="113"/>
      <c r="BO1335" s="113"/>
      <c r="BP1335" s="113"/>
      <c r="BQ1335" s="113"/>
      <c r="BR1335" s="113"/>
      <c r="BS1335" s="113"/>
      <c r="BT1335" s="113"/>
      <c r="BU1335" s="113"/>
      <c r="BV1335" s="113"/>
      <c r="BW1335" s="113"/>
      <c r="BX1335" s="113"/>
      <c r="BY1335" s="113"/>
      <c r="BZ1335" s="113"/>
      <c r="CA1335" s="113"/>
      <c r="CB1335" s="113"/>
      <c r="CC1335" s="113"/>
      <c r="CD1335" s="113"/>
      <c r="CE1335" s="113"/>
      <c r="CF1335" s="113"/>
      <c r="CG1335" s="113"/>
      <c r="CH1335" s="113"/>
      <c r="CI1335" s="113"/>
      <c r="CJ1335" s="113"/>
      <c r="CK1335" s="113"/>
      <c r="CL1335" s="113"/>
      <c r="CM1335" s="113"/>
      <c r="CN1335" s="113"/>
      <c r="CO1335" s="113"/>
      <c r="CP1335" s="113"/>
      <c r="CQ1335" s="113"/>
      <c r="CR1335" s="113"/>
      <c r="CS1335" s="113"/>
      <c r="CT1335" s="113"/>
      <c r="CU1335" s="113"/>
      <c r="CV1335" s="113"/>
      <c r="CW1335" s="113"/>
      <c r="CX1335" s="113"/>
      <c r="CY1335" s="113"/>
      <c r="CZ1335" s="113"/>
      <c r="DA1335" s="113"/>
      <c r="DB1335" s="113"/>
      <c r="DC1335" s="113"/>
      <c r="DD1335" s="113"/>
      <c r="DE1335" s="113"/>
      <c r="DF1335" s="113"/>
      <c r="DG1335" s="113"/>
      <c r="DH1335" s="113"/>
      <c r="DI1335" s="113"/>
      <c r="DJ1335" s="113"/>
      <c r="DK1335" s="113"/>
      <c r="DL1335" s="113"/>
      <c r="DM1335" s="113"/>
      <c r="DN1335" s="113"/>
      <c r="DO1335" s="113"/>
      <c r="DP1335" s="113"/>
      <c r="DQ1335" s="113"/>
      <c r="DR1335" s="113"/>
      <c r="DS1335" s="113"/>
      <c r="DT1335" s="113"/>
      <c r="DU1335" s="113"/>
      <c r="DV1335" s="113"/>
      <c r="DW1335" s="113"/>
      <c r="DX1335" s="113"/>
      <c r="DY1335" s="113"/>
      <c r="DZ1335" s="113"/>
      <c r="EA1335" s="113"/>
      <c r="EB1335" s="113"/>
      <c r="EC1335" s="113"/>
      <c r="ED1335" s="113"/>
      <c r="EE1335" s="113"/>
      <c r="EF1335" s="113"/>
      <c r="EG1335" s="113"/>
      <c r="EH1335" s="113"/>
      <c r="EI1335" s="113"/>
      <c r="EJ1335" s="113"/>
      <c r="EK1335" s="113"/>
      <c r="EL1335" s="113"/>
      <c r="EM1335" s="113"/>
      <c r="EN1335" s="113"/>
      <c r="EO1335" s="113"/>
      <c r="EP1335" s="113"/>
      <c r="EQ1335" s="113"/>
      <c r="ER1335" s="113"/>
    </row>
    <row r="1336" spans="1:148">
      <c r="A1336" s="113"/>
      <c r="B1336" s="113"/>
      <c r="S1336" s="113"/>
      <c r="T1336" s="113"/>
      <c r="U1336" s="113"/>
      <c r="V1336" s="113"/>
      <c r="W1336" s="113"/>
      <c r="X1336" s="113"/>
      <c r="Y1336" s="113"/>
      <c r="Z1336" s="113"/>
      <c r="AA1336" s="113"/>
      <c r="AB1336" s="113"/>
      <c r="AC1336" s="113"/>
      <c r="AD1336" s="113"/>
      <c r="AE1336" s="113"/>
      <c r="AF1336" s="113"/>
      <c r="AG1336" s="113"/>
      <c r="AH1336" s="113"/>
      <c r="AI1336" s="113"/>
      <c r="AJ1336" s="113"/>
      <c r="AK1336" s="113"/>
      <c r="AL1336" s="113"/>
      <c r="AM1336" s="113"/>
      <c r="AN1336" s="113"/>
      <c r="AO1336" s="113"/>
      <c r="AP1336" s="113"/>
      <c r="AQ1336" s="113"/>
      <c r="AR1336" s="113"/>
      <c r="AS1336" s="113"/>
      <c r="AT1336" s="113"/>
      <c r="AU1336" s="113"/>
      <c r="AV1336" s="113"/>
      <c r="AW1336" s="113"/>
      <c r="AX1336" s="113"/>
      <c r="AY1336" s="113"/>
      <c r="AZ1336" s="113"/>
      <c r="BA1336" s="113"/>
      <c r="BB1336" s="113"/>
      <c r="BC1336" s="113"/>
      <c r="BD1336" s="113"/>
      <c r="BE1336" s="113"/>
      <c r="BF1336" s="113"/>
      <c r="BG1336" s="113"/>
      <c r="BH1336" s="113"/>
      <c r="BI1336" s="113"/>
      <c r="BJ1336" s="113"/>
      <c r="BK1336" s="113"/>
      <c r="BL1336" s="113"/>
      <c r="BM1336" s="113"/>
      <c r="BN1336" s="113"/>
      <c r="BO1336" s="113"/>
      <c r="BP1336" s="113"/>
      <c r="BQ1336" s="113"/>
      <c r="BR1336" s="113"/>
      <c r="BS1336" s="113"/>
      <c r="BT1336" s="113"/>
      <c r="BU1336" s="113"/>
      <c r="BV1336" s="113"/>
      <c r="BW1336" s="113"/>
      <c r="BX1336" s="113"/>
      <c r="BY1336" s="113"/>
      <c r="BZ1336" s="113"/>
      <c r="CA1336" s="113"/>
      <c r="CB1336" s="113"/>
      <c r="CC1336" s="113"/>
      <c r="CD1336" s="113"/>
      <c r="CE1336" s="113"/>
      <c r="CF1336" s="113"/>
      <c r="CG1336" s="113"/>
      <c r="CH1336" s="113"/>
      <c r="CI1336" s="113"/>
      <c r="CJ1336" s="113"/>
      <c r="CK1336" s="113"/>
      <c r="CL1336" s="113"/>
      <c r="CM1336" s="113"/>
      <c r="CN1336" s="113"/>
      <c r="CO1336" s="113"/>
      <c r="CP1336" s="113"/>
      <c r="CQ1336" s="113"/>
      <c r="CR1336" s="113"/>
      <c r="CS1336" s="113"/>
      <c r="CT1336" s="113"/>
      <c r="CU1336" s="113"/>
      <c r="CV1336" s="113"/>
      <c r="CW1336" s="113"/>
      <c r="CX1336" s="113"/>
      <c r="CY1336" s="113"/>
      <c r="CZ1336" s="113"/>
      <c r="DA1336" s="113"/>
      <c r="DB1336" s="113"/>
      <c r="DC1336" s="113"/>
      <c r="DD1336" s="113"/>
      <c r="DE1336" s="113"/>
      <c r="DF1336" s="113"/>
      <c r="DG1336" s="113"/>
      <c r="DH1336" s="113"/>
      <c r="DI1336" s="113"/>
      <c r="DJ1336" s="113"/>
      <c r="DK1336" s="113"/>
      <c r="DL1336" s="113"/>
      <c r="DM1336" s="113"/>
      <c r="DN1336" s="113"/>
      <c r="DO1336" s="113"/>
      <c r="DP1336" s="113"/>
      <c r="DQ1336" s="113"/>
      <c r="DR1336" s="113"/>
      <c r="DS1336" s="113"/>
      <c r="DT1336" s="113"/>
      <c r="DU1336" s="113"/>
      <c r="DV1336" s="113"/>
      <c r="DW1336" s="113"/>
      <c r="DX1336" s="113"/>
      <c r="DY1336" s="113"/>
      <c r="DZ1336" s="113"/>
      <c r="EA1336" s="113"/>
      <c r="EB1336" s="113"/>
      <c r="EC1336" s="113"/>
      <c r="ED1336" s="113"/>
      <c r="EE1336" s="113"/>
      <c r="EF1336" s="113"/>
      <c r="EG1336" s="113"/>
      <c r="EH1336" s="113"/>
      <c r="EI1336" s="113"/>
      <c r="EJ1336" s="113"/>
      <c r="EK1336" s="113"/>
      <c r="EL1336" s="113"/>
      <c r="EM1336" s="113"/>
      <c r="EN1336" s="113"/>
      <c r="EO1336" s="113"/>
      <c r="EP1336" s="113"/>
      <c r="EQ1336" s="113"/>
      <c r="ER1336" s="113"/>
    </row>
    <row r="1337" spans="1:148">
      <c r="A1337" s="113"/>
      <c r="B1337" s="113"/>
      <c r="S1337" s="113"/>
      <c r="T1337" s="113"/>
      <c r="U1337" s="113"/>
      <c r="V1337" s="113"/>
      <c r="W1337" s="113"/>
      <c r="X1337" s="113"/>
      <c r="Y1337" s="113"/>
      <c r="Z1337" s="113"/>
      <c r="AA1337" s="113"/>
      <c r="AB1337" s="113"/>
      <c r="AC1337" s="113"/>
      <c r="AD1337" s="113"/>
      <c r="AE1337" s="113"/>
      <c r="AF1337" s="113"/>
      <c r="AG1337" s="113"/>
      <c r="AH1337" s="113"/>
      <c r="AI1337" s="113"/>
      <c r="AJ1337" s="113"/>
      <c r="AK1337" s="113"/>
      <c r="AL1337" s="113"/>
      <c r="AM1337" s="113"/>
      <c r="AN1337" s="113"/>
      <c r="AO1337" s="113"/>
      <c r="AP1337" s="113"/>
      <c r="AQ1337" s="113"/>
      <c r="AR1337" s="113"/>
      <c r="AS1337" s="113"/>
      <c r="AT1337" s="113"/>
      <c r="AU1337" s="113"/>
      <c r="AV1337" s="113"/>
      <c r="AW1337" s="113"/>
      <c r="AX1337" s="113"/>
      <c r="AY1337" s="113"/>
      <c r="AZ1337" s="113"/>
      <c r="BA1337" s="113"/>
      <c r="BB1337" s="113"/>
      <c r="BC1337" s="113"/>
      <c r="BD1337" s="113"/>
      <c r="BE1337" s="113"/>
      <c r="BF1337" s="113"/>
      <c r="BG1337" s="113"/>
      <c r="BH1337" s="113"/>
      <c r="BI1337" s="113"/>
      <c r="BJ1337" s="113"/>
      <c r="BK1337" s="113"/>
      <c r="BL1337" s="113"/>
      <c r="BM1337" s="113"/>
      <c r="BN1337" s="113"/>
      <c r="BO1337" s="113"/>
      <c r="BP1337" s="113"/>
      <c r="BQ1337" s="113"/>
      <c r="BR1337" s="113"/>
      <c r="BS1337" s="113"/>
      <c r="BT1337" s="113"/>
      <c r="BU1337" s="113"/>
      <c r="BV1337" s="113"/>
      <c r="BW1337" s="113"/>
      <c r="BX1337" s="113"/>
      <c r="BY1337" s="113"/>
      <c r="BZ1337" s="113"/>
      <c r="CA1337" s="113"/>
      <c r="CB1337" s="113"/>
      <c r="CC1337" s="113"/>
      <c r="CD1337" s="113"/>
      <c r="CE1337" s="113"/>
      <c r="CF1337" s="113"/>
      <c r="CG1337" s="113"/>
      <c r="CH1337" s="113"/>
      <c r="CI1337" s="113"/>
      <c r="CJ1337" s="113"/>
      <c r="CK1337" s="113"/>
      <c r="CL1337" s="113"/>
      <c r="CM1337" s="113"/>
      <c r="CN1337" s="113"/>
      <c r="CO1337" s="113"/>
      <c r="CP1337" s="113"/>
      <c r="CQ1337" s="113"/>
      <c r="CR1337" s="113"/>
      <c r="CS1337" s="113"/>
      <c r="CT1337" s="113"/>
      <c r="CU1337" s="113"/>
      <c r="CV1337" s="113"/>
      <c r="CW1337" s="113"/>
      <c r="CX1337" s="113"/>
      <c r="CY1337" s="113"/>
      <c r="CZ1337" s="113"/>
      <c r="DA1337" s="113"/>
      <c r="DB1337" s="113"/>
      <c r="DC1337" s="113"/>
      <c r="DD1337" s="113"/>
      <c r="DE1337" s="113"/>
      <c r="DF1337" s="113"/>
      <c r="DG1337" s="113"/>
      <c r="DH1337" s="113"/>
      <c r="DI1337" s="113"/>
      <c r="DJ1337" s="113"/>
      <c r="DK1337" s="113"/>
      <c r="DL1337" s="113"/>
      <c r="DM1337" s="113"/>
      <c r="DN1337" s="113"/>
      <c r="DO1337" s="113"/>
      <c r="DP1337" s="113"/>
      <c r="DQ1337" s="113"/>
      <c r="DR1337" s="113"/>
      <c r="DS1337" s="113"/>
      <c r="DT1337" s="113"/>
      <c r="DU1337" s="113"/>
      <c r="DV1337" s="113"/>
      <c r="DW1337" s="113"/>
      <c r="DX1337" s="113"/>
      <c r="DY1337" s="113"/>
      <c r="DZ1337" s="113"/>
      <c r="EA1337" s="113"/>
      <c r="EB1337" s="113"/>
      <c r="EC1337" s="113"/>
      <c r="ED1337" s="113"/>
      <c r="EE1337" s="113"/>
      <c r="EF1337" s="113"/>
      <c r="EG1337" s="113"/>
      <c r="EH1337" s="113"/>
      <c r="EI1337" s="113"/>
      <c r="EJ1337" s="113"/>
      <c r="EK1337" s="113"/>
      <c r="EL1337" s="113"/>
      <c r="EM1337" s="113"/>
      <c r="EN1337" s="113"/>
      <c r="EO1337" s="113"/>
      <c r="EP1337" s="113"/>
      <c r="EQ1337" s="113"/>
      <c r="ER1337" s="113"/>
    </row>
    <row r="1338" spans="1:148">
      <c r="A1338" s="113"/>
      <c r="B1338" s="113"/>
      <c r="S1338" s="113"/>
      <c r="T1338" s="113"/>
      <c r="U1338" s="113"/>
      <c r="V1338" s="113"/>
      <c r="W1338" s="113"/>
      <c r="X1338" s="113"/>
      <c r="Y1338" s="113"/>
      <c r="Z1338" s="113"/>
      <c r="AA1338" s="113"/>
      <c r="AB1338" s="113"/>
      <c r="AC1338" s="113"/>
      <c r="AD1338" s="113"/>
      <c r="AE1338" s="113"/>
      <c r="AF1338" s="113"/>
      <c r="AG1338" s="113"/>
      <c r="AH1338" s="113"/>
      <c r="AI1338" s="113"/>
      <c r="AJ1338" s="113"/>
      <c r="AK1338" s="113"/>
      <c r="AL1338" s="113"/>
      <c r="AM1338" s="113"/>
      <c r="AN1338" s="113"/>
      <c r="AO1338" s="113"/>
      <c r="AP1338" s="113"/>
      <c r="AQ1338" s="113"/>
      <c r="AR1338" s="113"/>
      <c r="AS1338" s="113"/>
      <c r="AT1338" s="113"/>
      <c r="AU1338" s="113"/>
      <c r="AV1338" s="113"/>
      <c r="AW1338" s="113"/>
      <c r="AX1338" s="113"/>
      <c r="AY1338" s="113"/>
      <c r="AZ1338" s="113"/>
      <c r="BA1338" s="113"/>
      <c r="BB1338" s="113"/>
      <c r="BC1338" s="113"/>
      <c r="BD1338" s="113"/>
      <c r="BE1338" s="113"/>
      <c r="BF1338" s="113"/>
      <c r="BG1338" s="113"/>
      <c r="BH1338" s="113"/>
      <c r="BI1338" s="113"/>
      <c r="BJ1338" s="113"/>
      <c r="BK1338" s="113"/>
      <c r="BL1338" s="113"/>
      <c r="BM1338" s="113"/>
      <c r="BN1338" s="113"/>
      <c r="BO1338" s="113"/>
      <c r="BP1338" s="113"/>
      <c r="BQ1338" s="113"/>
      <c r="BR1338" s="113"/>
      <c r="BS1338" s="113"/>
      <c r="BT1338" s="113"/>
      <c r="BU1338" s="113"/>
      <c r="BV1338" s="113"/>
      <c r="BW1338" s="113"/>
      <c r="BX1338" s="113"/>
      <c r="BY1338" s="113"/>
      <c r="BZ1338" s="113"/>
      <c r="CA1338" s="113"/>
      <c r="CB1338" s="113"/>
      <c r="CC1338" s="113"/>
      <c r="CD1338" s="113"/>
      <c r="CE1338" s="113"/>
      <c r="CF1338" s="113"/>
      <c r="CG1338" s="113"/>
      <c r="CH1338" s="113"/>
      <c r="CI1338" s="113"/>
      <c r="CJ1338" s="113"/>
      <c r="CK1338" s="113"/>
      <c r="CL1338" s="113"/>
      <c r="CM1338" s="113"/>
      <c r="CN1338" s="113"/>
      <c r="CO1338" s="113"/>
      <c r="CP1338" s="113"/>
      <c r="CQ1338" s="113"/>
      <c r="CR1338" s="113"/>
      <c r="CS1338" s="113"/>
      <c r="CT1338" s="113"/>
      <c r="CU1338" s="113"/>
      <c r="CV1338" s="113"/>
      <c r="CW1338" s="113"/>
      <c r="CX1338" s="113"/>
      <c r="CY1338" s="113"/>
      <c r="CZ1338" s="113"/>
      <c r="DA1338" s="113"/>
      <c r="DB1338" s="113"/>
      <c r="DC1338" s="113"/>
      <c r="DD1338" s="113"/>
      <c r="DE1338" s="113"/>
      <c r="DF1338" s="113"/>
      <c r="DG1338" s="113"/>
      <c r="DH1338" s="113"/>
      <c r="DI1338" s="113"/>
      <c r="DJ1338" s="113"/>
      <c r="DK1338" s="113"/>
      <c r="DL1338" s="113"/>
      <c r="DM1338" s="113"/>
      <c r="DN1338" s="113"/>
      <c r="DO1338" s="113"/>
      <c r="DP1338" s="113"/>
      <c r="DQ1338" s="113"/>
      <c r="DR1338" s="113"/>
      <c r="DS1338" s="113"/>
      <c r="DT1338" s="113"/>
      <c r="DU1338" s="113"/>
      <c r="DV1338" s="113"/>
      <c r="DW1338" s="113"/>
      <c r="DX1338" s="113"/>
      <c r="DY1338" s="113"/>
      <c r="DZ1338" s="113"/>
      <c r="EA1338" s="113"/>
      <c r="EB1338" s="113"/>
      <c r="EC1338" s="113"/>
      <c r="ED1338" s="113"/>
      <c r="EE1338" s="113"/>
      <c r="EF1338" s="113"/>
      <c r="EG1338" s="113"/>
      <c r="EH1338" s="113"/>
      <c r="EI1338" s="113"/>
      <c r="EJ1338" s="113"/>
      <c r="EK1338" s="113"/>
      <c r="EL1338" s="113"/>
      <c r="EM1338" s="113"/>
      <c r="EN1338" s="113"/>
      <c r="EO1338" s="113"/>
      <c r="EP1338" s="113"/>
      <c r="EQ1338" s="113"/>
      <c r="ER1338" s="113"/>
    </row>
    <row r="1339" spans="1:148">
      <c r="A1339" s="113"/>
      <c r="B1339" s="113"/>
      <c r="S1339" s="113"/>
      <c r="T1339" s="113"/>
      <c r="U1339" s="113"/>
      <c r="V1339" s="113"/>
      <c r="W1339" s="113"/>
      <c r="X1339" s="113"/>
      <c r="Y1339" s="113"/>
      <c r="Z1339" s="113"/>
      <c r="AA1339" s="113"/>
      <c r="AB1339" s="113"/>
      <c r="AC1339" s="113"/>
      <c r="AD1339" s="113"/>
      <c r="AE1339" s="113"/>
      <c r="AF1339" s="113"/>
      <c r="AG1339" s="113"/>
      <c r="AH1339" s="113"/>
      <c r="AI1339" s="113"/>
      <c r="AJ1339" s="113"/>
      <c r="AK1339" s="113"/>
      <c r="AL1339" s="113"/>
      <c r="AM1339" s="113"/>
      <c r="AN1339" s="113"/>
      <c r="AO1339" s="113"/>
      <c r="AP1339" s="113"/>
      <c r="AQ1339" s="113"/>
      <c r="AR1339" s="113"/>
      <c r="AS1339" s="113"/>
      <c r="AT1339" s="113"/>
      <c r="AU1339" s="113"/>
      <c r="AV1339" s="113"/>
      <c r="AW1339" s="113"/>
      <c r="AX1339" s="113"/>
      <c r="AY1339" s="113"/>
      <c r="AZ1339" s="113"/>
      <c r="BA1339" s="113"/>
      <c r="BB1339" s="113"/>
      <c r="BC1339" s="113"/>
      <c r="BD1339" s="113"/>
      <c r="BE1339" s="113"/>
      <c r="BF1339" s="113"/>
      <c r="BG1339" s="113"/>
      <c r="BH1339" s="113"/>
      <c r="BI1339" s="113"/>
      <c r="BJ1339" s="113"/>
      <c r="BK1339" s="113"/>
      <c r="BL1339" s="113"/>
      <c r="BM1339" s="113"/>
      <c r="BN1339" s="113"/>
      <c r="BO1339" s="113"/>
      <c r="BP1339" s="113"/>
      <c r="BQ1339" s="113"/>
      <c r="BR1339" s="113"/>
      <c r="BS1339" s="113"/>
      <c r="BT1339" s="113"/>
      <c r="BU1339" s="113"/>
      <c r="BV1339" s="113"/>
      <c r="BW1339" s="113"/>
      <c r="BX1339" s="113"/>
      <c r="BY1339" s="113"/>
      <c r="BZ1339" s="113"/>
      <c r="CA1339" s="113"/>
      <c r="CB1339" s="113"/>
      <c r="CC1339" s="113"/>
      <c r="CD1339" s="113"/>
      <c r="CE1339" s="113"/>
      <c r="CF1339" s="113"/>
      <c r="CG1339" s="113"/>
      <c r="CH1339" s="113"/>
      <c r="CI1339" s="113"/>
      <c r="CJ1339" s="113"/>
      <c r="CK1339" s="113"/>
      <c r="CL1339" s="113"/>
      <c r="CM1339" s="113"/>
      <c r="CN1339" s="113"/>
      <c r="CO1339" s="113"/>
      <c r="CP1339" s="113"/>
      <c r="CQ1339" s="113"/>
      <c r="CR1339" s="113"/>
      <c r="CS1339" s="113"/>
      <c r="CT1339" s="113"/>
      <c r="CU1339" s="113"/>
      <c r="CV1339" s="113"/>
      <c r="CW1339" s="113"/>
      <c r="CX1339" s="113"/>
      <c r="CY1339" s="113"/>
      <c r="CZ1339" s="113"/>
      <c r="DA1339" s="113"/>
      <c r="DB1339" s="113"/>
      <c r="DC1339" s="113"/>
      <c r="DD1339" s="113"/>
      <c r="DE1339" s="113"/>
      <c r="DF1339" s="113"/>
      <c r="DG1339" s="113"/>
      <c r="DH1339" s="113"/>
      <c r="DI1339" s="113"/>
      <c r="DJ1339" s="113"/>
      <c r="DK1339" s="113"/>
      <c r="DL1339" s="113"/>
      <c r="DM1339" s="113"/>
      <c r="DN1339" s="113"/>
      <c r="DO1339" s="113"/>
      <c r="DP1339" s="113"/>
      <c r="DQ1339" s="113"/>
      <c r="DR1339" s="113"/>
      <c r="DS1339" s="113"/>
      <c r="DT1339" s="113"/>
      <c r="DU1339" s="113"/>
      <c r="DV1339" s="113"/>
      <c r="DW1339" s="113"/>
      <c r="DX1339" s="113"/>
      <c r="DY1339" s="113"/>
      <c r="DZ1339" s="113"/>
      <c r="EA1339" s="113"/>
      <c r="EB1339" s="113"/>
      <c r="EC1339" s="113"/>
      <c r="ED1339" s="113"/>
      <c r="EE1339" s="113"/>
      <c r="EF1339" s="113"/>
      <c r="EG1339" s="113"/>
      <c r="EH1339" s="113"/>
      <c r="EI1339" s="113"/>
      <c r="EJ1339" s="113"/>
      <c r="EK1339" s="113"/>
      <c r="EL1339" s="113"/>
      <c r="EM1339" s="113"/>
      <c r="EN1339" s="113"/>
      <c r="EO1339" s="113"/>
      <c r="EP1339" s="113"/>
      <c r="EQ1339" s="113"/>
      <c r="ER1339" s="113"/>
    </row>
    <row r="1340" spans="1:148">
      <c r="A1340" s="113"/>
      <c r="B1340" s="113"/>
      <c r="S1340" s="113"/>
      <c r="T1340" s="113"/>
      <c r="U1340" s="113"/>
      <c r="V1340" s="113"/>
      <c r="W1340" s="113"/>
      <c r="X1340" s="113"/>
      <c r="Y1340" s="113"/>
      <c r="Z1340" s="113"/>
      <c r="AA1340" s="113"/>
      <c r="AB1340" s="113"/>
      <c r="AC1340" s="113"/>
      <c r="AD1340" s="113"/>
      <c r="AE1340" s="113"/>
      <c r="AF1340" s="113"/>
      <c r="AG1340" s="113"/>
      <c r="AH1340" s="113"/>
      <c r="AI1340" s="113"/>
      <c r="AJ1340" s="113"/>
      <c r="AK1340" s="113"/>
      <c r="AL1340" s="113"/>
      <c r="AM1340" s="113"/>
      <c r="AN1340" s="113"/>
      <c r="AO1340" s="113"/>
      <c r="AP1340" s="113"/>
      <c r="AQ1340" s="113"/>
      <c r="AR1340" s="113"/>
      <c r="AS1340" s="113"/>
      <c r="AT1340" s="113"/>
      <c r="AU1340" s="113"/>
      <c r="AV1340" s="113"/>
      <c r="AW1340" s="113"/>
      <c r="AX1340" s="113"/>
      <c r="AY1340" s="113"/>
      <c r="AZ1340" s="113"/>
      <c r="BA1340" s="113"/>
      <c r="BB1340" s="113"/>
      <c r="BC1340" s="113"/>
      <c r="BD1340" s="113"/>
      <c r="BE1340" s="113"/>
      <c r="BF1340" s="113"/>
      <c r="BG1340" s="113"/>
      <c r="BH1340" s="113"/>
      <c r="BI1340" s="113"/>
      <c r="BJ1340" s="113"/>
      <c r="BK1340" s="113"/>
      <c r="BL1340" s="113"/>
      <c r="BM1340" s="113"/>
      <c r="BN1340" s="113"/>
      <c r="BO1340" s="113"/>
      <c r="BP1340" s="113"/>
      <c r="BQ1340" s="113"/>
      <c r="BR1340" s="113"/>
      <c r="BS1340" s="113"/>
      <c r="BT1340" s="113"/>
      <c r="BU1340" s="113"/>
      <c r="BV1340" s="113"/>
      <c r="BW1340" s="113"/>
      <c r="BX1340" s="113"/>
      <c r="BY1340" s="113"/>
      <c r="BZ1340" s="113"/>
      <c r="CA1340" s="113"/>
      <c r="CB1340" s="113"/>
      <c r="CC1340" s="113"/>
      <c r="CD1340" s="113"/>
      <c r="CE1340" s="113"/>
      <c r="CF1340" s="113"/>
      <c r="CG1340" s="113"/>
      <c r="CH1340" s="113"/>
      <c r="CI1340" s="113"/>
      <c r="CJ1340" s="113"/>
      <c r="CK1340" s="113"/>
      <c r="CL1340" s="113"/>
      <c r="CM1340" s="113"/>
      <c r="CN1340" s="113"/>
      <c r="CO1340" s="113"/>
      <c r="CP1340" s="113"/>
      <c r="CQ1340" s="113"/>
      <c r="CR1340" s="113"/>
      <c r="CS1340" s="113"/>
      <c r="CT1340" s="113"/>
      <c r="CU1340" s="113"/>
      <c r="CV1340" s="113"/>
      <c r="CW1340" s="113"/>
      <c r="CX1340" s="113"/>
      <c r="CY1340" s="113"/>
      <c r="CZ1340" s="113"/>
      <c r="DA1340" s="113"/>
      <c r="DB1340" s="113"/>
      <c r="DC1340" s="113"/>
      <c r="DD1340" s="113"/>
      <c r="DE1340" s="113"/>
      <c r="DF1340" s="113"/>
      <c r="DG1340" s="113"/>
      <c r="DH1340" s="113"/>
      <c r="DI1340" s="113"/>
      <c r="DJ1340" s="113"/>
      <c r="DK1340" s="113"/>
      <c r="DL1340" s="113"/>
      <c r="DM1340" s="113"/>
      <c r="DN1340" s="113"/>
      <c r="DO1340" s="113"/>
      <c r="DP1340" s="113"/>
      <c r="DQ1340" s="113"/>
      <c r="DR1340" s="113"/>
      <c r="DS1340" s="113"/>
      <c r="DT1340" s="113"/>
      <c r="DU1340" s="113"/>
      <c r="DV1340" s="113"/>
      <c r="DW1340" s="113"/>
      <c r="DX1340" s="113"/>
      <c r="DY1340" s="113"/>
      <c r="DZ1340" s="113"/>
      <c r="EA1340" s="113"/>
      <c r="EB1340" s="113"/>
      <c r="EC1340" s="113"/>
      <c r="ED1340" s="113"/>
      <c r="EE1340" s="113"/>
      <c r="EF1340" s="113"/>
      <c r="EG1340" s="113"/>
      <c r="EH1340" s="113"/>
      <c r="EI1340" s="113"/>
      <c r="EJ1340" s="113"/>
      <c r="EK1340" s="113"/>
      <c r="EL1340" s="113"/>
      <c r="EM1340" s="113"/>
      <c r="EN1340" s="113"/>
      <c r="EO1340" s="113"/>
      <c r="EP1340" s="113"/>
      <c r="EQ1340" s="113"/>
      <c r="ER1340" s="113"/>
    </row>
    <row r="1341" spans="1:148">
      <c r="A1341" s="113"/>
      <c r="B1341" s="113"/>
      <c r="S1341" s="113"/>
      <c r="T1341" s="113"/>
      <c r="U1341" s="113"/>
      <c r="V1341" s="113"/>
      <c r="W1341" s="113"/>
      <c r="X1341" s="113"/>
      <c r="Y1341" s="113"/>
      <c r="Z1341" s="113"/>
      <c r="AA1341" s="113"/>
      <c r="AB1341" s="113"/>
      <c r="AC1341" s="113"/>
      <c r="AD1341" s="113"/>
      <c r="AE1341" s="113"/>
      <c r="AF1341" s="113"/>
      <c r="AG1341" s="113"/>
      <c r="AH1341" s="113"/>
      <c r="AI1341" s="113"/>
      <c r="AJ1341" s="113"/>
      <c r="AK1341" s="113"/>
      <c r="AL1341" s="113"/>
      <c r="AM1341" s="113"/>
      <c r="AN1341" s="113"/>
      <c r="AO1341" s="113"/>
      <c r="AP1341" s="113"/>
      <c r="AQ1341" s="113"/>
      <c r="AR1341" s="113"/>
      <c r="AS1341" s="113"/>
      <c r="AT1341" s="113"/>
      <c r="AU1341" s="113"/>
      <c r="AV1341" s="113"/>
      <c r="AW1341" s="113"/>
      <c r="AX1341" s="113"/>
      <c r="AY1341" s="113"/>
      <c r="AZ1341" s="113"/>
      <c r="BA1341" s="113"/>
      <c r="BB1341" s="113"/>
      <c r="BC1341" s="113"/>
      <c r="BD1341" s="113"/>
      <c r="BE1341" s="113"/>
      <c r="BF1341" s="113"/>
      <c r="BG1341" s="113"/>
      <c r="BH1341" s="113"/>
      <c r="BI1341" s="113"/>
      <c r="BJ1341" s="113"/>
      <c r="BK1341" s="113"/>
      <c r="BL1341" s="113"/>
      <c r="BM1341" s="113"/>
      <c r="BN1341" s="113"/>
      <c r="BO1341" s="113"/>
      <c r="BP1341" s="113"/>
      <c r="BQ1341" s="113"/>
      <c r="BR1341" s="113"/>
      <c r="BS1341" s="113"/>
      <c r="BT1341" s="113"/>
      <c r="BU1341" s="113"/>
      <c r="BV1341" s="113"/>
      <c r="BW1341" s="113"/>
      <c r="BX1341" s="113"/>
      <c r="BY1341" s="113"/>
      <c r="BZ1341" s="113"/>
      <c r="CA1341" s="113"/>
      <c r="CB1341" s="113"/>
      <c r="CC1341" s="113"/>
      <c r="CD1341" s="113"/>
      <c r="CE1341" s="113"/>
      <c r="CF1341" s="113"/>
      <c r="CG1341" s="113"/>
      <c r="CH1341" s="113"/>
      <c r="CI1341" s="113"/>
      <c r="CJ1341" s="113"/>
      <c r="CK1341" s="113"/>
      <c r="CL1341" s="113"/>
      <c r="CM1341" s="113"/>
      <c r="CN1341" s="113"/>
      <c r="CO1341" s="113"/>
      <c r="CP1341" s="113"/>
      <c r="CQ1341" s="113"/>
      <c r="CR1341" s="113"/>
      <c r="CS1341" s="113"/>
      <c r="CT1341" s="113"/>
      <c r="CU1341" s="113"/>
      <c r="CV1341" s="113"/>
      <c r="CW1341" s="113"/>
      <c r="CX1341" s="113"/>
      <c r="CY1341" s="113"/>
      <c r="CZ1341" s="113"/>
      <c r="DA1341" s="113"/>
      <c r="DB1341" s="113"/>
      <c r="DC1341" s="113"/>
      <c r="DD1341" s="113"/>
      <c r="DE1341" s="113"/>
      <c r="DF1341" s="113"/>
      <c r="DG1341" s="113"/>
      <c r="DH1341" s="113"/>
      <c r="DI1341" s="113"/>
      <c r="DJ1341" s="113"/>
      <c r="DK1341" s="113"/>
      <c r="DL1341" s="113"/>
      <c r="DM1341" s="113"/>
      <c r="DN1341" s="113"/>
      <c r="DO1341" s="113"/>
      <c r="DP1341" s="113"/>
      <c r="DQ1341" s="113"/>
      <c r="DR1341" s="113"/>
      <c r="DS1341" s="113"/>
      <c r="DT1341" s="113"/>
      <c r="DU1341" s="113"/>
      <c r="DV1341" s="113"/>
      <c r="DW1341" s="113"/>
      <c r="DX1341" s="113"/>
      <c r="DY1341" s="113"/>
      <c r="DZ1341" s="113"/>
      <c r="EA1341" s="113"/>
      <c r="EB1341" s="113"/>
      <c r="EC1341" s="113"/>
      <c r="ED1341" s="113"/>
      <c r="EE1341" s="113"/>
      <c r="EF1341" s="113"/>
      <c r="EG1341" s="113"/>
      <c r="EH1341" s="113"/>
      <c r="EI1341" s="113"/>
      <c r="EJ1341" s="113"/>
      <c r="EK1341" s="113"/>
      <c r="EL1341" s="113"/>
      <c r="EM1341" s="113"/>
      <c r="EN1341" s="113"/>
      <c r="EO1341" s="113"/>
      <c r="EP1341" s="113"/>
      <c r="EQ1341" s="113"/>
      <c r="ER1341" s="113"/>
    </row>
    <row r="1342" spans="1:148">
      <c r="A1342" s="113"/>
      <c r="B1342" s="113"/>
      <c r="S1342" s="113"/>
      <c r="T1342" s="113"/>
      <c r="U1342" s="113"/>
      <c r="V1342" s="113"/>
      <c r="W1342" s="113"/>
      <c r="X1342" s="113"/>
      <c r="Y1342" s="113"/>
      <c r="Z1342" s="113"/>
      <c r="AA1342" s="113"/>
      <c r="AB1342" s="113"/>
      <c r="AC1342" s="113"/>
      <c r="AD1342" s="113"/>
      <c r="AE1342" s="113"/>
      <c r="AF1342" s="113"/>
      <c r="AG1342" s="113"/>
      <c r="AH1342" s="113"/>
      <c r="AI1342" s="113"/>
      <c r="AJ1342" s="113"/>
      <c r="AK1342" s="113"/>
      <c r="AL1342" s="113"/>
      <c r="AM1342" s="113"/>
      <c r="AN1342" s="113"/>
      <c r="AO1342" s="113"/>
      <c r="AP1342" s="113"/>
      <c r="AQ1342" s="113"/>
      <c r="AR1342" s="113"/>
      <c r="AS1342" s="113"/>
      <c r="AT1342" s="113"/>
      <c r="AU1342" s="113"/>
      <c r="AV1342" s="113"/>
      <c r="AW1342" s="113"/>
      <c r="AX1342" s="113"/>
      <c r="AY1342" s="113"/>
      <c r="AZ1342" s="113"/>
      <c r="BA1342" s="113"/>
      <c r="BB1342" s="113"/>
      <c r="BC1342" s="113"/>
      <c r="BD1342" s="113"/>
      <c r="BE1342" s="113"/>
      <c r="BF1342" s="113"/>
      <c r="BG1342" s="113"/>
      <c r="BH1342" s="113"/>
      <c r="BI1342" s="113"/>
      <c r="BJ1342" s="113"/>
      <c r="BK1342" s="113"/>
      <c r="BL1342" s="113"/>
      <c r="BM1342" s="113"/>
      <c r="BN1342" s="113"/>
      <c r="BO1342" s="113"/>
      <c r="BP1342" s="113"/>
      <c r="BQ1342" s="113"/>
      <c r="BR1342" s="113"/>
      <c r="BS1342" s="113"/>
      <c r="BT1342" s="113"/>
      <c r="BU1342" s="113"/>
      <c r="BV1342" s="113"/>
      <c r="BW1342" s="113"/>
      <c r="BX1342" s="113"/>
      <c r="BY1342" s="113"/>
      <c r="BZ1342" s="113"/>
      <c r="CA1342" s="113"/>
      <c r="CB1342" s="113"/>
      <c r="CC1342" s="113"/>
      <c r="CD1342" s="113"/>
      <c r="CE1342" s="113"/>
      <c r="CF1342" s="113"/>
      <c r="CG1342" s="113"/>
      <c r="CH1342" s="113"/>
      <c r="CI1342" s="113"/>
      <c r="CJ1342" s="113"/>
      <c r="CK1342" s="113"/>
      <c r="CL1342" s="113"/>
      <c r="CM1342" s="113"/>
      <c r="CN1342" s="113"/>
      <c r="CO1342" s="113"/>
      <c r="CP1342" s="113"/>
      <c r="CQ1342" s="113"/>
      <c r="CR1342" s="113"/>
      <c r="CS1342" s="113"/>
      <c r="CT1342" s="113"/>
      <c r="CU1342" s="113"/>
      <c r="CV1342" s="113"/>
      <c r="CW1342" s="113"/>
      <c r="CX1342" s="113"/>
      <c r="CY1342" s="113"/>
      <c r="CZ1342" s="113"/>
      <c r="DA1342" s="113"/>
      <c r="DB1342" s="113"/>
      <c r="DC1342" s="113"/>
      <c r="DD1342" s="113"/>
      <c r="DE1342" s="113"/>
      <c r="DF1342" s="113"/>
      <c r="DG1342" s="113"/>
      <c r="DH1342" s="113"/>
      <c r="DI1342" s="113"/>
      <c r="DJ1342" s="113"/>
      <c r="DK1342" s="113"/>
      <c r="DL1342" s="113"/>
      <c r="DM1342" s="113"/>
      <c r="DN1342" s="113"/>
      <c r="DO1342" s="113"/>
      <c r="DP1342" s="113"/>
      <c r="DQ1342" s="113"/>
      <c r="DR1342" s="113"/>
      <c r="DS1342" s="113"/>
      <c r="DT1342" s="113"/>
      <c r="DU1342" s="113"/>
      <c r="DV1342" s="113"/>
      <c r="DW1342" s="113"/>
      <c r="DX1342" s="113"/>
      <c r="DY1342" s="113"/>
      <c r="DZ1342" s="113"/>
      <c r="EA1342" s="113"/>
      <c r="EB1342" s="113"/>
      <c r="EC1342" s="113"/>
      <c r="ED1342" s="113"/>
      <c r="EE1342" s="113"/>
      <c r="EF1342" s="113"/>
      <c r="EG1342" s="113"/>
      <c r="EH1342" s="113"/>
      <c r="EI1342" s="113"/>
      <c r="EJ1342" s="113"/>
      <c r="EK1342" s="113"/>
      <c r="EL1342" s="113"/>
      <c r="EM1342" s="113"/>
      <c r="EN1342" s="113"/>
      <c r="EO1342" s="113"/>
      <c r="EP1342" s="113"/>
      <c r="EQ1342" s="113"/>
      <c r="ER1342" s="113"/>
    </row>
    <row r="1343" spans="1:148">
      <c r="A1343" s="113"/>
      <c r="B1343" s="113"/>
      <c r="S1343" s="113"/>
      <c r="T1343" s="113"/>
      <c r="U1343" s="113"/>
      <c r="V1343" s="113"/>
      <c r="W1343" s="113"/>
      <c r="X1343" s="113"/>
      <c r="Y1343" s="113"/>
      <c r="Z1343" s="113"/>
      <c r="AA1343" s="113"/>
      <c r="AB1343" s="113"/>
      <c r="AC1343" s="113"/>
      <c r="AD1343" s="113"/>
      <c r="AE1343" s="113"/>
      <c r="AF1343" s="113"/>
      <c r="AG1343" s="113"/>
      <c r="AH1343" s="113"/>
      <c r="AI1343" s="113"/>
      <c r="AJ1343" s="113"/>
      <c r="AK1343" s="113"/>
      <c r="AL1343" s="113"/>
      <c r="AM1343" s="113"/>
      <c r="AN1343" s="113"/>
      <c r="AO1343" s="113"/>
      <c r="AP1343" s="113"/>
      <c r="AQ1343" s="113"/>
      <c r="AR1343" s="113"/>
      <c r="AS1343" s="113"/>
      <c r="AT1343" s="113"/>
      <c r="AU1343" s="113"/>
      <c r="AV1343" s="113"/>
      <c r="AW1343" s="113"/>
      <c r="AX1343" s="113"/>
      <c r="AY1343" s="113"/>
      <c r="AZ1343" s="113"/>
      <c r="BA1343" s="113"/>
      <c r="BB1343" s="113"/>
      <c r="BC1343" s="113"/>
      <c r="BD1343" s="113"/>
      <c r="BE1343" s="113"/>
      <c r="BF1343" s="113"/>
      <c r="BG1343" s="113"/>
      <c r="BH1343" s="113"/>
      <c r="BI1343" s="113"/>
      <c r="BJ1343" s="113"/>
      <c r="BK1343" s="113"/>
      <c r="BL1343" s="113"/>
      <c r="BM1343" s="113"/>
      <c r="BN1343" s="113"/>
      <c r="BO1343" s="113"/>
      <c r="BP1343" s="113"/>
      <c r="BQ1343" s="113"/>
      <c r="BR1343" s="113"/>
      <c r="BS1343" s="113"/>
      <c r="BT1343" s="113"/>
      <c r="BU1343" s="113"/>
      <c r="BV1343" s="113"/>
      <c r="BW1343" s="113"/>
      <c r="BX1343" s="113"/>
      <c r="BY1343" s="113"/>
      <c r="BZ1343" s="113"/>
      <c r="CA1343" s="113"/>
      <c r="CB1343" s="113"/>
      <c r="CC1343" s="113"/>
      <c r="CD1343" s="113"/>
      <c r="CE1343" s="113"/>
      <c r="CF1343" s="113"/>
      <c r="CG1343" s="113"/>
      <c r="CH1343" s="113"/>
      <c r="CI1343" s="113"/>
      <c r="CJ1343" s="113"/>
      <c r="CK1343" s="113"/>
      <c r="CL1343" s="113"/>
      <c r="CM1343" s="113"/>
      <c r="CN1343" s="113"/>
      <c r="CO1343" s="113"/>
      <c r="CP1343" s="113"/>
      <c r="CQ1343" s="113"/>
      <c r="CR1343" s="113"/>
      <c r="CS1343" s="113"/>
      <c r="CT1343" s="113"/>
      <c r="CU1343" s="113"/>
      <c r="CV1343" s="113"/>
      <c r="CW1343" s="113"/>
      <c r="CX1343" s="113"/>
      <c r="CY1343" s="113"/>
      <c r="CZ1343" s="113"/>
      <c r="DA1343" s="113"/>
      <c r="DB1343" s="113"/>
      <c r="DC1343" s="113"/>
      <c r="DD1343" s="113"/>
      <c r="DE1343" s="113"/>
      <c r="DF1343" s="113"/>
      <c r="DG1343" s="113"/>
      <c r="DH1343" s="113"/>
      <c r="DI1343" s="113"/>
      <c r="DJ1343" s="113"/>
      <c r="DK1343" s="113"/>
      <c r="DL1343" s="113"/>
      <c r="DM1343" s="113"/>
      <c r="DN1343" s="113"/>
      <c r="DO1343" s="113"/>
      <c r="DP1343" s="113"/>
      <c r="DQ1343" s="113"/>
      <c r="DR1343" s="113"/>
      <c r="DS1343" s="113"/>
      <c r="DT1343" s="113"/>
      <c r="DU1343" s="113"/>
      <c r="DV1343" s="113"/>
      <c r="DW1343" s="113"/>
      <c r="DX1343" s="113"/>
      <c r="DY1343" s="113"/>
      <c r="DZ1343" s="113"/>
      <c r="EA1343" s="113"/>
      <c r="EB1343" s="113"/>
      <c r="EC1343" s="113"/>
      <c r="ED1343" s="113"/>
      <c r="EE1343" s="113"/>
      <c r="EF1343" s="113"/>
      <c r="EG1343" s="113"/>
      <c r="EH1343" s="113"/>
      <c r="EI1343" s="113"/>
      <c r="EJ1343" s="113"/>
      <c r="EK1343" s="113"/>
      <c r="EL1343" s="113"/>
      <c r="EM1343" s="113"/>
      <c r="EN1343" s="113"/>
      <c r="EO1343" s="113"/>
      <c r="EP1343" s="113"/>
      <c r="EQ1343" s="113"/>
      <c r="ER1343" s="113"/>
    </row>
    <row r="1344" spans="1:148">
      <c r="A1344" s="113"/>
      <c r="B1344" s="113"/>
      <c r="S1344" s="113"/>
      <c r="T1344" s="113"/>
      <c r="U1344" s="113"/>
      <c r="V1344" s="113"/>
      <c r="W1344" s="113"/>
      <c r="X1344" s="113"/>
      <c r="Y1344" s="113"/>
      <c r="Z1344" s="113"/>
      <c r="AA1344" s="113"/>
      <c r="AB1344" s="113"/>
      <c r="AC1344" s="113"/>
      <c r="AD1344" s="113"/>
      <c r="AE1344" s="113"/>
      <c r="AF1344" s="113"/>
      <c r="AG1344" s="113"/>
      <c r="AH1344" s="113"/>
      <c r="AI1344" s="113"/>
      <c r="AJ1344" s="113"/>
      <c r="AK1344" s="113"/>
      <c r="AL1344" s="113"/>
      <c r="AM1344" s="113"/>
      <c r="AN1344" s="113"/>
      <c r="AO1344" s="113"/>
      <c r="AP1344" s="113"/>
      <c r="AQ1344" s="113"/>
      <c r="AR1344" s="113"/>
      <c r="AS1344" s="113"/>
      <c r="AT1344" s="113"/>
      <c r="AU1344" s="113"/>
      <c r="AV1344" s="113"/>
      <c r="AW1344" s="113"/>
      <c r="AX1344" s="113"/>
      <c r="AY1344" s="113"/>
      <c r="AZ1344" s="113"/>
      <c r="BA1344" s="113"/>
      <c r="BB1344" s="113"/>
      <c r="BC1344" s="113"/>
      <c r="BD1344" s="113"/>
      <c r="BE1344" s="113"/>
      <c r="BF1344" s="113"/>
      <c r="BG1344" s="113"/>
      <c r="BH1344" s="113"/>
      <c r="BI1344" s="113"/>
      <c r="BJ1344" s="113"/>
      <c r="BK1344" s="113"/>
      <c r="BL1344" s="113"/>
      <c r="BM1344" s="113"/>
      <c r="BN1344" s="113"/>
      <c r="BO1344" s="113"/>
      <c r="BP1344" s="113"/>
      <c r="BQ1344" s="113"/>
      <c r="BR1344" s="113"/>
      <c r="BS1344" s="113"/>
      <c r="BT1344" s="113"/>
      <c r="BU1344" s="113"/>
      <c r="BV1344" s="113"/>
      <c r="BW1344" s="113"/>
      <c r="BX1344" s="113"/>
      <c r="BY1344" s="113"/>
      <c r="BZ1344" s="113"/>
      <c r="CA1344" s="113"/>
      <c r="CB1344" s="113"/>
      <c r="CC1344" s="113"/>
      <c r="CD1344" s="113"/>
      <c r="CE1344" s="113"/>
      <c r="CF1344" s="113"/>
      <c r="CG1344" s="113"/>
      <c r="CH1344" s="113"/>
      <c r="CI1344" s="113"/>
      <c r="CJ1344" s="113"/>
      <c r="CK1344" s="113"/>
      <c r="CL1344" s="113"/>
      <c r="CM1344" s="113"/>
      <c r="CN1344" s="113"/>
      <c r="CO1344" s="113"/>
      <c r="CP1344" s="113"/>
      <c r="CQ1344" s="113"/>
      <c r="CR1344" s="113"/>
      <c r="CS1344" s="113"/>
      <c r="CT1344" s="113"/>
      <c r="CU1344" s="113"/>
      <c r="CV1344" s="113"/>
      <c r="CW1344" s="113"/>
      <c r="CX1344" s="113"/>
      <c r="CY1344" s="113"/>
      <c r="CZ1344" s="113"/>
      <c r="DA1344" s="113"/>
      <c r="DB1344" s="113"/>
      <c r="DC1344" s="113"/>
      <c r="DD1344" s="113"/>
      <c r="DE1344" s="113"/>
      <c r="DF1344" s="113"/>
      <c r="DG1344" s="113"/>
      <c r="DH1344" s="113"/>
      <c r="DI1344" s="113"/>
      <c r="DJ1344" s="113"/>
      <c r="DK1344" s="113"/>
      <c r="DL1344" s="113"/>
      <c r="DM1344" s="113"/>
      <c r="DN1344" s="113"/>
      <c r="DO1344" s="113"/>
      <c r="DP1344" s="113"/>
      <c r="DQ1344" s="113"/>
      <c r="DR1344" s="113"/>
      <c r="DS1344" s="113"/>
      <c r="DT1344" s="113"/>
      <c r="DU1344" s="113"/>
      <c r="DV1344" s="113"/>
      <c r="DW1344" s="113"/>
      <c r="DX1344" s="113"/>
      <c r="DY1344" s="113"/>
      <c r="DZ1344" s="113"/>
      <c r="EA1344" s="113"/>
      <c r="EB1344" s="113"/>
      <c r="EC1344" s="113"/>
      <c r="ED1344" s="113"/>
      <c r="EE1344" s="113"/>
      <c r="EF1344" s="113"/>
      <c r="EG1344" s="113"/>
      <c r="EH1344" s="113"/>
      <c r="EI1344" s="113"/>
      <c r="EJ1344" s="113"/>
      <c r="EK1344" s="113"/>
      <c r="EL1344" s="113"/>
      <c r="EM1344" s="113"/>
      <c r="EN1344" s="113"/>
      <c r="EO1344" s="113"/>
      <c r="EP1344" s="113"/>
      <c r="EQ1344" s="113"/>
      <c r="ER1344" s="113"/>
    </row>
    <row r="1345" spans="1:148">
      <c r="A1345" s="113"/>
      <c r="B1345" s="113"/>
      <c r="S1345" s="113"/>
      <c r="T1345" s="113"/>
      <c r="U1345" s="113"/>
      <c r="V1345" s="113"/>
      <c r="W1345" s="113"/>
      <c r="X1345" s="113"/>
      <c r="Y1345" s="113"/>
      <c r="Z1345" s="113"/>
      <c r="AA1345" s="113"/>
      <c r="AB1345" s="113"/>
      <c r="AC1345" s="113"/>
      <c r="AD1345" s="113"/>
      <c r="AE1345" s="113"/>
      <c r="AF1345" s="113"/>
      <c r="AG1345" s="113"/>
      <c r="AH1345" s="113"/>
      <c r="AI1345" s="113"/>
      <c r="AJ1345" s="113"/>
      <c r="AK1345" s="113"/>
      <c r="AL1345" s="113"/>
      <c r="AM1345" s="113"/>
      <c r="AN1345" s="113"/>
      <c r="AO1345" s="113"/>
      <c r="AP1345" s="113"/>
      <c r="AQ1345" s="113"/>
      <c r="AR1345" s="113"/>
      <c r="AS1345" s="113"/>
      <c r="AT1345" s="113"/>
      <c r="AU1345" s="113"/>
      <c r="AV1345" s="113"/>
      <c r="AW1345" s="113"/>
      <c r="AX1345" s="113"/>
      <c r="AY1345" s="113"/>
      <c r="AZ1345" s="113"/>
      <c r="BA1345" s="113"/>
      <c r="BB1345" s="113"/>
      <c r="BC1345" s="113"/>
      <c r="BD1345" s="113"/>
      <c r="BE1345" s="113"/>
      <c r="BF1345" s="113"/>
      <c r="BG1345" s="113"/>
      <c r="BH1345" s="113"/>
      <c r="BI1345" s="113"/>
      <c r="BJ1345" s="113"/>
      <c r="BK1345" s="113"/>
      <c r="BL1345" s="113"/>
      <c r="BM1345" s="113"/>
      <c r="BN1345" s="113"/>
      <c r="BO1345" s="113"/>
      <c r="BP1345" s="113"/>
      <c r="BQ1345" s="113"/>
      <c r="BR1345" s="113"/>
      <c r="BS1345" s="113"/>
      <c r="BT1345" s="113"/>
      <c r="BU1345" s="113"/>
      <c r="BV1345" s="113"/>
      <c r="BW1345" s="113"/>
      <c r="BX1345" s="113"/>
      <c r="BY1345" s="113"/>
      <c r="BZ1345" s="113"/>
      <c r="CA1345" s="113"/>
      <c r="CB1345" s="113"/>
      <c r="CC1345" s="113"/>
      <c r="CD1345" s="113"/>
      <c r="CE1345" s="113"/>
      <c r="CF1345" s="113"/>
      <c r="CG1345" s="113"/>
      <c r="CH1345" s="113"/>
      <c r="CI1345" s="113"/>
      <c r="CJ1345" s="113"/>
      <c r="CK1345" s="113"/>
      <c r="CL1345" s="113"/>
      <c r="CM1345" s="113"/>
      <c r="CN1345" s="113"/>
      <c r="CO1345" s="113"/>
      <c r="CP1345" s="113"/>
      <c r="CQ1345" s="113"/>
      <c r="CR1345" s="113"/>
      <c r="CS1345" s="113"/>
      <c r="CT1345" s="113"/>
      <c r="CU1345" s="113"/>
      <c r="CV1345" s="113"/>
      <c r="CW1345" s="113"/>
      <c r="CX1345" s="113"/>
      <c r="CY1345" s="113"/>
      <c r="CZ1345" s="113"/>
      <c r="DA1345" s="113"/>
      <c r="DB1345" s="113"/>
      <c r="DC1345" s="113"/>
      <c r="DD1345" s="113"/>
      <c r="DE1345" s="113"/>
      <c r="DF1345" s="113"/>
      <c r="DG1345" s="113"/>
      <c r="DH1345" s="113"/>
      <c r="DI1345" s="113"/>
      <c r="DJ1345" s="113"/>
      <c r="DK1345" s="113"/>
      <c r="DL1345" s="113"/>
      <c r="DM1345" s="113"/>
      <c r="DN1345" s="113"/>
      <c r="DO1345" s="113"/>
      <c r="DP1345" s="113"/>
      <c r="DQ1345" s="113"/>
      <c r="DR1345" s="113"/>
      <c r="DS1345" s="113"/>
      <c r="DT1345" s="113"/>
      <c r="DU1345" s="113"/>
      <c r="DV1345" s="113"/>
      <c r="DW1345" s="113"/>
      <c r="DX1345" s="113"/>
      <c r="DY1345" s="113"/>
      <c r="DZ1345" s="113"/>
      <c r="EA1345" s="113"/>
      <c r="EB1345" s="113"/>
      <c r="EC1345" s="113"/>
      <c r="ED1345" s="113"/>
      <c r="EE1345" s="113"/>
      <c r="EF1345" s="113"/>
      <c r="EG1345" s="113"/>
      <c r="EH1345" s="113"/>
      <c r="EI1345" s="113"/>
      <c r="EJ1345" s="113"/>
      <c r="EK1345" s="113"/>
      <c r="EL1345" s="113"/>
      <c r="EM1345" s="113"/>
      <c r="EN1345" s="113"/>
      <c r="EO1345" s="113"/>
      <c r="EP1345" s="113"/>
      <c r="EQ1345" s="113"/>
      <c r="ER1345" s="113"/>
    </row>
    <row r="1346" spans="1:148">
      <c r="A1346" s="113"/>
      <c r="B1346" s="113"/>
      <c r="S1346" s="113"/>
      <c r="T1346" s="113"/>
      <c r="U1346" s="113"/>
      <c r="V1346" s="113"/>
      <c r="W1346" s="113"/>
      <c r="X1346" s="113"/>
      <c r="Y1346" s="113"/>
      <c r="Z1346" s="113"/>
      <c r="AA1346" s="113"/>
      <c r="AB1346" s="113"/>
      <c r="AC1346" s="113"/>
      <c r="AD1346" s="113"/>
      <c r="AE1346" s="113"/>
      <c r="AF1346" s="113"/>
      <c r="AG1346" s="113"/>
      <c r="AH1346" s="113"/>
      <c r="AI1346" s="113"/>
      <c r="AJ1346" s="113"/>
      <c r="AK1346" s="113"/>
      <c r="AL1346" s="113"/>
      <c r="AM1346" s="113"/>
      <c r="AN1346" s="113"/>
      <c r="AO1346" s="113"/>
      <c r="AP1346" s="113"/>
      <c r="AQ1346" s="113"/>
      <c r="AR1346" s="113"/>
      <c r="AS1346" s="113"/>
      <c r="AT1346" s="113"/>
      <c r="AU1346" s="113"/>
      <c r="AV1346" s="113"/>
      <c r="AW1346" s="113"/>
      <c r="AX1346" s="113"/>
      <c r="AY1346" s="113"/>
      <c r="AZ1346" s="113"/>
      <c r="BA1346" s="113"/>
      <c r="BB1346" s="113"/>
      <c r="BC1346" s="113"/>
      <c r="BD1346" s="113"/>
      <c r="BE1346" s="113"/>
      <c r="BF1346" s="113"/>
      <c r="BG1346" s="113"/>
      <c r="BH1346" s="113"/>
      <c r="BI1346" s="113"/>
      <c r="BJ1346" s="113"/>
      <c r="BK1346" s="113"/>
      <c r="BL1346" s="113"/>
      <c r="BM1346" s="113"/>
      <c r="BN1346" s="113"/>
      <c r="BO1346" s="113"/>
      <c r="BP1346" s="113"/>
      <c r="BQ1346" s="113"/>
      <c r="BR1346" s="113"/>
      <c r="BS1346" s="113"/>
      <c r="BT1346" s="113"/>
      <c r="BU1346" s="113"/>
      <c r="BV1346" s="113"/>
      <c r="BW1346" s="113"/>
      <c r="BX1346" s="113"/>
      <c r="BY1346" s="113"/>
      <c r="BZ1346" s="113"/>
      <c r="CA1346" s="113"/>
      <c r="CB1346" s="113"/>
      <c r="CC1346" s="113"/>
      <c r="CD1346" s="113"/>
      <c r="CE1346" s="113"/>
      <c r="CF1346" s="113"/>
      <c r="CG1346" s="113"/>
      <c r="CH1346" s="113"/>
      <c r="CI1346" s="113"/>
      <c r="CJ1346" s="113"/>
      <c r="CK1346" s="113"/>
      <c r="CL1346" s="113"/>
      <c r="CM1346" s="113"/>
      <c r="CN1346" s="113"/>
      <c r="CO1346" s="113"/>
      <c r="CP1346" s="113"/>
      <c r="CQ1346" s="113"/>
      <c r="CR1346" s="113"/>
      <c r="CS1346" s="113"/>
      <c r="CT1346" s="113"/>
      <c r="CU1346" s="113"/>
      <c r="CV1346" s="113"/>
      <c r="CW1346" s="113"/>
      <c r="CX1346" s="113"/>
      <c r="CY1346" s="113"/>
      <c r="CZ1346" s="113"/>
      <c r="DA1346" s="113"/>
      <c r="DB1346" s="113"/>
      <c r="DC1346" s="113"/>
      <c r="DD1346" s="113"/>
      <c r="DE1346" s="113"/>
      <c r="DF1346" s="113"/>
      <c r="DG1346" s="113"/>
      <c r="DH1346" s="113"/>
      <c r="DI1346" s="113"/>
      <c r="DJ1346" s="113"/>
      <c r="DK1346" s="113"/>
      <c r="DL1346" s="113"/>
      <c r="DM1346" s="113"/>
      <c r="DN1346" s="113"/>
      <c r="DO1346" s="113"/>
      <c r="DP1346" s="113"/>
      <c r="DQ1346" s="113"/>
      <c r="DR1346" s="113"/>
      <c r="DS1346" s="113"/>
      <c r="DT1346" s="113"/>
      <c r="DU1346" s="113"/>
      <c r="DV1346" s="113"/>
      <c r="DW1346" s="113"/>
      <c r="DX1346" s="113"/>
      <c r="DY1346" s="113"/>
      <c r="DZ1346" s="113"/>
      <c r="EA1346" s="113"/>
      <c r="EB1346" s="113"/>
      <c r="EC1346" s="113"/>
      <c r="ED1346" s="113"/>
      <c r="EE1346" s="113"/>
      <c r="EF1346" s="113"/>
      <c r="EG1346" s="113"/>
      <c r="EH1346" s="113"/>
      <c r="EI1346" s="113"/>
      <c r="EJ1346" s="113"/>
      <c r="EK1346" s="113"/>
      <c r="EL1346" s="113"/>
      <c r="EM1346" s="113"/>
      <c r="EN1346" s="113"/>
      <c r="EO1346" s="113"/>
      <c r="EP1346" s="113"/>
      <c r="EQ1346" s="113"/>
      <c r="ER1346" s="113"/>
    </row>
    <row r="1347" spans="1:148">
      <c r="A1347" s="113"/>
      <c r="B1347" s="113"/>
      <c r="S1347" s="113"/>
      <c r="T1347" s="113"/>
      <c r="U1347" s="113"/>
      <c r="V1347" s="113"/>
      <c r="W1347" s="113"/>
      <c r="X1347" s="113"/>
      <c r="Y1347" s="113"/>
      <c r="Z1347" s="113"/>
      <c r="AA1347" s="113"/>
      <c r="AB1347" s="113"/>
      <c r="AC1347" s="113"/>
      <c r="AD1347" s="113"/>
      <c r="AE1347" s="113"/>
      <c r="AF1347" s="113"/>
      <c r="AG1347" s="113"/>
      <c r="AH1347" s="113"/>
      <c r="AI1347" s="113"/>
      <c r="AJ1347" s="113"/>
      <c r="AK1347" s="113"/>
      <c r="AL1347" s="113"/>
      <c r="AM1347" s="113"/>
      <c r="AN1347" s="113"/>
      <c r="AO1347" s="113"/>
      <c r="AP1347" s="113"/>
      <c r="AQ1347" s="113"/>
      <c r="AR1347" s="113"/>
      <c r="AS1347" s="113"/>
      <c r="AT1347" s="113"/>
      <c r="AU1347" s="113"/>
      <c r="AV1347" s="113"/>
      <c r="AW1347" s="113"/>
      <c r="AX1347" s="113"/>
      <c r="AY1347" s="113"/>
      <c r="AZ1347" s="113"/>
      <c r="BA1347" s="113"/>
      <c r="BB1347" s="113"/>
      <c r="BC1347" s="113"/>
      <c r="BD1347" s="113"/>
      <c r="BE1347" s="113"/>
      <c r="BF1347" s="113"/>
      <c r="BG1347" s="113"/>
      <c r="BH1347" s="113"/>
      <c r="BI1347" s="113"/>
      <c r="BJ1347" s="113"/>
      <c r="BK1347" s="113"/>
      <c r="BL1347" s="113"/>
      <c r="BM1347" s="113"/>
      <c r="BN1347" s="113"/>
      <c r="BO1347" s="113"/>
      <c r="BP1347" s="113"/>
      <c r="BQ1347" s="113"/>
      <c r="BR1347" s="113"/>
      <c r="BS1347" s="113"/>
      <c r="BT1347" s="113"/>
      <c r="BU1347" s="113"/>
      <c r="BV1347" s="113"/>
      <c r="BW1347" s="113"/>
      <c r="BX1347" s="113"/>
      <c r="BY1347" s="113"/>
      <c r="BZ1347" s="113"/>
      <c r="CA1347" s="113"/>
      <c r="CB1347" s="113"/>
      <c r="CC1347" s="113"/>
      <c r="CD1347" s="113"/>
      <c r="CE1347" s="113"/>
      <c r="CF1347" s="113"/>
      <c r="CG1347" s="113"/>
      <c r="CH1347" s="113"/>
      <c r="CI1347" s="113"/>
      <c r="CJ1347" s="113"/>
      <c r="CK1347" s="113"/>
      <c r="CL1347" s="113"/>
      <c r="CM1347" s="113"/>
      <c r="CN1347" s="113"/>
      <c r="CO1347" s="113"/>
      <c r="CP1347" s="113"/>
      <c r="CQ1347" s="113"/>
      <c r="CR1347" s="113"/>
      <c r="CS1347" s="113"/>
      <c r="CT1347" s="113"/>
      <c r="CU1347" s="113"/>
      <c r="CV1347" s="113"/>
      <c r="CW1347" s="113"/>
      <c r="CX1347" s="113"/>
      <c r="CY1347" s="113"/>
      <c r="CZ1347" s="113"/>
      <c r="DA1347" s="113"/>
      <c r="DB1347" s="113"/>
      <c r="DC1347" s="113"/>
      <c r="DD1347" s="113"/>
      <c r="DE1347" s="113"/>
      <c r="DF1347" s="113"/>
      <c r="DG1347" s="113"/>
      <c r="DH1347" s="113"/>
      <c r="DI1347" s="113"/>
      <c r="DJ1347" s="113"/>
      <c r="DK1347" s="113"/>
      <c r="DL1347" s="113"/>
      <c r="DM1347" s="113"/>
      <c r="DN1347" s="113"/>
      <c r="DO1347" s="113"/>
      <c r="DP1347" s="113"/>
      <c r="DQ1347" s="113"/>
      <c r="DR1347" s="113"/>
      <c r="DS1347" s="113"/>
      <c r="DT1347" s="113"/>
      <c r="DU1347" s="113"/>
      <c r="DV1347" s="113"/>
      <c r="DW1347" s="113"/>
      <c r="DX1347" s="113"/>
      <c r="DY1347" s="113"/>
      <c r="DZ1347" s="113"/>
      <c r="EA1347" s="113"/>
      <c r="EB1347" s="113"/>
      <c r="EC1347" s="113"/>
      <c r="ED1347" s="113"/>
      <c r="EE1347" s="113"/>
      <c r="EF1347" s="113"/>
      <c r="EG1347" s="113"/>
      <c r="EH1347" s="113"/>
      <c r="EI1347" s="113"/>
      <c r="EJ1347" s="113"/>
      <c r="EK1347" s="113"/>
      <c r="EL1347" s="113"/>
      <c r="EM1347" s="113"/>
      <c r="EN1347" s="113"/>
      <c r="EO1347" s="113"/>
      <c r="EP1347" s="113"/>
      <c r="EQ1347" s="113"/>
      <c r="ER1347" s="113"/>
    </row>
    <row r="1348" spans="1:148">
      <c r="A1348" s="113"/>
      <c r="B1348" s="113"/>
      <c r="S1348" s="113"/>
      <c r="T1348" s="113"/>
      <c r="U1348" s="113"/>
      <c r="V1348" s="113"/>
      <c r="W1348" s="113"/>
      <c r="X1348" s="113"/>
      <c r="Y1348" s="113"/>
      <c r="Z1348" s="113"/>
      <c r="AA1348" s="113"/>
      <c r="AB1348" s="113"/>
      <c r="AC1348" s="113"/>
      <c r="AD1348" s="113"/>
      <c r="AE1348" s="113"/>
      <c r="AF1348" s="113"/>
      <c r="AG1348" s="113"/>
      <c r="AH1348" s="113"/>
      <c r="AI1348" s="113"/>
      <c r="AJ1348" s="113"/>
      <c r="AK1348" s="113"/>
      <c r="AL1348" s="113"/>
      <c r="AM1348" s="113"/>
      <c r="AN1348" s="113"/>
      <c r="AO1348" s="113"/>
      <c r="AP1348" s="113"/>
      <c r="AQ1348" s="113"/>
      <c r="AR1348" s="113"/>
      <c r="AS1348" s="113"/>
      <c r="AT1348" s="113"/>
      <c r="AU1348" s="113"/>
      <c r="AV1348" s="113"/>
      <c r="AW1348" s="113"/>
      <c r="AX1348" s="113"/>
      <c r="AY1348" s="113"/>
      <c r="AZ1348" s="113"/>
      <c r="BA1348" s="113"/>
      <c r="BB1348" s="113"/>
      <c r="BC1348" s="113"/>
      <c r="BD1348" s="113"/>
      <c r="BE1348" s="113"/>
      <c r="BF1348" s="113"/>
      <c r="BG1348" s="113"/>
      <c r="BH1348" s="113"/>
      <c r="BI1348" s="113"/>
      <c r="BJ1348" s="113"/>
      <c r="BK1348" s="113"/>
      <c r="BL1348" s="113"/>
      <c r="BM1348" s="113"/>
      <c r="BN1348" s="113"/>
      <c r="BO1348" s="113"/>
      <c r="BP1348" s="113"/>
      <c r="BQ1348" s="113"/>
      <c r="BR1348" s="113"/>
      <c r="BS1348" s="113"/>
      <c r="BT1348" s="113"/>
      <c r="BU1348" s="113"/>
      <c r="BV1348" s="113"/>
      <c r="BW1348" s="113"/>
      <c r="BX1348" s="113"/>
      <c r="BY1348" s="113"/>
      <c r="BZ1348" s="113"/>
      <c r="CA1348" s="113"/>
      <c r="CB1348" s="113"/>
      <c r="CC1348" s="113"/>
      <c r="CD1348" s="113"/>
      <c r="CE1348" s="113"/>
      <c r="CF1348" s="113"/>
      <c r="CG1348" s="113"/>
      <c r="CH1348" s="113"/>
      <c r="CI1348" s="113"/>
      <c r="CJ1348" s="113"/>
      <c r="CK1348" s="113"/>
      <c r="CL1348" s="113"/>
      <c r="CM1348" s="113"/>
      <c r="CN1348" s="113"/>
      <c r="CO1348" s="113"/>
      <c r="CP1348" s="113"/>
      <c r="CQ1348" s="113"/>
      <c r="CR1348" s="113"/>
      <c r="CS1348" s="113"/>
      <c r="CT1348" s="113"/>
      <c r="CU1348" s="113"/>
      <c r="CV1348" s="113"/>
      <c r="CW1348" s="113"/>
      <c r="CX1348" s="113"/>
      <c r="CY1348" s="113"/>
      <c r="CZ1348" s="113"/>
      <c r="DA1348" s="113"/>
      <c r="DB1348" s="113"/>
      <c r="DC1348" s="113"/>
      <c r="DD1348" s="113"/>
      <c r="DE1348" s="113"/>
      <c r="DF1348" s="113"/>
      <c r="DG1348" s="113"/>
      <c r="DH1348" s="113"/>
      <c r="DI1348" s="113"/>
      <c r="DJ1348" s="113"/>
      <c r="DK1348" s="113"/>
      <c r="DL1348" s="113"/>
      <c r="DM1348" s="113"/>
      <c r="DN1348" s="113"/>
      <c r="DO1348" s="113"/>
      <c r="DP1348" s="113"/>
      <c r="DQ1348" s="113"/>
      <c r="DR1348" s="113"/>
      <c r="DS1348" s="113"/>
      <c r="DT1348" s="113"/>
      <c r="DU1348" s="113"/>
      <c r="DV1348" s="113"/>
      <c r="DW1348" s="113"/>
      <c r="DX1348" s="113"/>
      <c r="DY1348" s="113"/>
      <c r="DZ1348" s="113"/>
      <c r="EA1348" s="113"/>
      <c r="EB1348" s="113"/>
      <c r="EC1348" s="113"/>
      <c r="ED1348" s="113"/>
      <c r="EE1348" s="113"/>
      <c r="EF1348" s="113"/>
      <c r="EG1348" s="113"/>
      <c r="EH1348" s="113"/>
      <c r="EI1348" s="113"/>
      <c r="EJ1348" s="113"/>
      <c r="EK1348" s="113"/>
      <c r="EL1348" s="113"/>
      <c r="EM1348" s="113"/>
      <c r="EN1348" s="113"/>
      <c r="EO1348" s="113"/>
      <c r="EP1348" s="113"/>
      <c r="EQ1348" s="113"/>
      <c r="ER1348" s="113"/>
    </row>
    <row r="1349" spans="1:148">
      <c r="A1349" s="113"/>
      <c r="B1349" s="113"/>
      <c r="S1349" s="113"/>
      <c r="T1349" s="113"/>
      <c r="U1349" s="113"/>
      <c r="V1349" s="113"/>
      <c r="W1349" s="113"/>
      <c r="X1349" s="113"/>
      <c r="Y1349" s="113"/>
      <c r="Z1349" s="113"/>
      <c r="AA1349" s="113"/>
      <c r="AB1349" s="113"/>
      <c r="AC1349" s="113"/>
      <c r="AD1349" s="113"/>
      <c r="AE1349" s="113"/>
      <c r="AF1349" s="113"/>
      <c r="AG1349" s="113"/>
      <c r="AH1349" s="113"/>
      <c r="AI1349" s="113"/>
      <c r="AJ1349" s="113"/>
      <c r="AK1349" s="113"/>
      <c r="AL1349" s="113"/>
      <c r="AM1349" s="113"/>
      <c r="AN1349" s="113"/>
      <c r="AO1349" s="113"/>
      <c r="AP1349" s="113"/>
      <c r="AQ1349" s="113"/>
      <c r="AR1349" s="113"/>
      <c r="AS1349" s="113"/>
      <c r="AT1349" s="113"/>
      <c r="AU1349" s="113"/>
      <c r="AV1349" s="113"/>
      <c r="AW1349" s="113"/>
      <c r="AX1349" s="113"/>
      <c r="AY1349" s="113"/>
      <c r="AZ1349" s="113"/>
      <c r="BA1349" s="113"/>
      <c r="BB1349" s="113"/>
      <c r="BC1349" s="113"/>
      <c r="BD1349" s="113"/>
      <c r="BE1349" s="113"/>
      <c r="BF1349" s="113"/>
      <c r="BG1349" s="113"/>
      <c r="BH1349" s="113"/>
      <c r="BI1349" s="113"/>
      <c r="BJ1349" s="113"/>
      <c r="BK1349" s="113"/>
      <c r="BL1349" s="113"/>
      <c r="BM1349" s="113"/>
      <c r="BN1349" s="113"/>
      <c r="BO1349" s="113"/>
      <c r="BP1349" s="113"/>
      <c r="BQ1349" s="113"/>
      <c r="BR1349" s="113"/>
      <c r="BS1349" s="113"/>
      <c r="BT1349" s="113"/>
      <c r="BU1349" s="113"/>
      <c r="BV1349" s="113"/>
      <c r="BW1349" s="113"/>
      <c r="BX1349" s="113"/>
      <c r="BY1349" s="113"/>
      <c r="BZ1349" s="113"/>
      <c r="CA1349" s="113"/>
      <c r="CB1349" s="113"/>
      <c r="CC1349" s="113"/>
      <c r="CD1349" s="113"/>
      <c r="CE1349" s="113"/>
      <c r="CF1349" s="113"/>
      <c r="CG1349" s="113"/>
      <c r="CH1349" s="113"/>
      <c r="CI1349" s="113"/>
      <c r="CJ1349" s="113"/>
      <c r="CK1349" s="113"/>
      <c r="CL1349" s="113"/>
      <c r="CM1349" s="113"/>
      <c r="CN1349" s="113"/>
      <c r="CO1349" s="113"/>
      <c r="CP1349" s="113"/>
      <c r="CQ1349" s="113"/>
      <c r="CR1349" s="113"/>
      <c r="CS1349" s="113"/>
      <c r="CT1349" s="113"/>
      <c r="CU1349" s="113"/>
      <c r="CV1349" s="113"/>
      <c r="CW1349" s="113"/>
      <c r="CX1349" s="113"/>
      <c r="CY1349" s="113"/>
      <c r="CZ1349" s="113"/>
      <c r="DA1349" s="113"/>
      <c r="DB1349" s="113"/>
      <c r="DC1349" s="113"/>
      <c r="DD1349" s="113"/>
      <c r="DE1349" s="113"/>
      <c r="DF1349" s="113"/>
      <c r="DG1349" s="113"/>
      <c r="DH1349" s="113"/>
      <c r="DI1349" s="113"/>
      <c r="DJ1349" s="113"/>
      <c r="DK1349" s="113"/>
      <c r="DL1349" s="113"/>
      <c r="DM1349" s="113"/>
      <c r="DN1349" s="113"/>
      <c r="DO1349" s="113"/>
      <c r="DP1349" s="113"/>
      <c r="DQ1349" s="113"/>
      <c r="DR1349" s="113"/>
      <c r="DS1349" s="113"/>
      <c r="DT1349" s="113"/>
      <c r="DU1349" s="113"/>
      <c r="DV1349" s="113"/>
      <c r="DW1349" s="113"/>
      <c r="DX1349" s="113"/>
      <c r="DY1349" s="113"/>
      <c r="DZ1349" s="113"/>
      <c r="EA1349" s="113"/>
      <c r="EB1349" s="113"/>
      <c r="EC1349" s="113"/>
      <c r="ED1349" s="113"/>
      <c r="EE1349" s="113"/>
      <c r="EF1349" s="113"/>
      <c r="EG1349" s="113"/>
      <c r="EH1349" s="113"/>
      <c r="EI1349" s="113"/>
      <c r="EJ1349" s="113"/>
      <c r="EK1349" s="113"/>
      <c r="EL1349" s="113"/>
      <c r="EM1349" s="113"/>
      <c r="EN1349" s="113"/>
      <c r="EO1349" s="113"/>
      <c r="EP1349" s="113"/>
      <c r="EQ1349" s="113"/>
      <c r="ER1349" s="113"/>
    </row>
    <row r="1350" spans="1:148">
      <c r="A1350" s="113"/>
      <c r="B1350" s="113"/>
      <c r="S1350" s="113"/>
      <c r="T1350" s="113"/>
      <c r="U1350" s="113"/>
      <c r="V1350" s="113"/>
      <c r="W1350" s="113"/>
      <c r="X1350" s="113"/>
      <c r="Y1350" s="113"/>
      <c r="Z1350" s="113"/>
      <c r="AA1350" s="113"/>
      <c r="AB1350" s="113"/>
      <c r="AC1350" s="113"/>
      <c r="AD1350" s="113"/>
      <c r="AE1350" s="113"/>
      <c r="AF1350" s="113"/>
      <c r="AG1350" s="113"/>
      <c r="AH1350" s="113"/>
      <c r="AI1350" s="113"/>
      <c r="AJ1350" s="113"/>
      <c r="AK1350" s="113"/>
      <c r="AL1350" s="113"/>
      <c r="AM1350" s="113"/>
      <c r="AN1350" s="113"/>
      <c r="AO1350" s="113"/>
      <c r="AP1350" s="113"/>
      <c r="AQ1350" s="113"/>
      <c r="AR1350" s="113"/>
      <c r="AS1350" s="113"/>
      <c r="AT1350" s="113"/>
      <c r="AU1350" s="113"/>
      <c r="AV1350" s="113"/>
      <c r="AW1350" s="113"/>
      <c r="AX1350" s="113"/>
      <c r="AY1350" s="113"/>
      <c r="AZ1350" s="113"/>
      <c r="BA1350" s="113"/>
      <c r="BB1350" s="113"/>
      <c r="BC1350" s="113"/>
      <c r="BD1350" s="113"/>
      <c r="BE1350" s="113"/>
      <c r="BF1350" s="113"/>
      <c r="BG1350" s="113"/>
      <c r="BH1350" s="113"/>
      <c r="BI1350" s="113"/>
      <c r="BJ1350" s="113"/>
      <c r="BK1350" s="113"/>
      <c r="BL1350" s="113"/>
      <c r="BM1350" s="113"/>
      <c r="BN1350" s="113"/>
      <c r="BO1350" s="113"/>
      <c r="BP1350" s="113"/>
      <c r="BQ1350" s="113"/>
      <c r="BR1350" s="113"/>
      <c r="BS1350" s="113"/>
      <c r="BT1350" s="113"/>
      <c r="BU1350" s="113"/>
      <c r="BV1350" s="113"/>
      <c r="BW1350" s="113"/>
      <c r="BX1350" s="113"/>
      <c r="BY1350" s="113"/>
      <c r="BZ1350" s="113"/>
      <c r="CA1350" s="113"/>
      <c r="CB1350" s="113"/>
      <c r="CC1350" s="113"/>
      <c r="CD1350" s="113"/>
      <c r="CE1350" s="113"/>
      <c r="CF1350" s="113"/>
      <c r="CG1350" s="113"/>
      <c r="CH1350" s="113"/>
      <c r="CI1350" s="113"/>
      <c r="CJ1350" s="113"/>
      <c r="CK1350" s="113"/>
      <c r="CL1350" s="113"/>
      <c r="CM1350" s="113"/>
      <c r="CN1350" s="113"/>
      <c r="CO1350" s="113"/>
      <c r="CP1350" s="113"/>
      <c r="CQ1350" s="113"/>
      <c r="CR1350" s="113"/>
      <c r="CS1350" s="113"/>
      <c r="CT1350" s="113"/>
      <c r="CU1350" s="113"/>
      <c r="CV1350" s="113"/>
      <c r="CW1350" s="113"/>
      <c r="CX1350" s="113"/>
      <c r="CY1350" s="113"/>
      <c r="CZ1350" s="113"/>
      <c r="DA1350" s="113"/>
      <c r="DB1350" s="113"/>
      <c r="DC1350" s="113"/>
      <c r="DD1350" s="113"/>
      <c r="DE1350" s="113"/>
      <c r="DF1350" s="113"/>
      <c r="DG1350" s="113"/>
      <c r="DH1350" s="113"/>
      <c r="DI1350" s="113"/>
      <c r="DJ1350" s="113"/>
      <c r="DK1350" s="113"/>
      <c r="DL1350" s="113"/>
      <c r="DM1350" s="113"/>
      <c r="DN1350" s="113"/>
      <c r="DO1350" s="113"/>
      <c r="DP1350" s="113"/>
      <c r="DQ1350" s="113"/>
      <c r="DR1350" s="113"/>
      <c r="DS1350" s="113"/>
      <c r="DT1350" s="113"/>
      <c r="DU1350" s="113"/>
      <c r="DV1350" s="113"/>
      <c r="DW1350" s="113"/>
      <c r="DX1350" s="113"/>
      <c r="DY1350" s="113"/>
      <c r="DZ1350" s="113"/>
      <c r="EA1350" s="113"/>
      <c r="EB1350" s="113"/>
      <c r="EC1350" s="113"/>
      <c r="ED1350" s="113"/>
      <c r="EE1350" s="113"/>
      <c r="EF1350" s="113"/>
      <c r="EG1350" s="113"/>
      <c r="EH1350" s="113"/>
      <c r="EI1350" s="113"/>
      <c r="EJ1350" s="113"/>
      <c r="EK1350" s="113"/>
      <c r="EL1350" s="113"/>
      <c r="EM1350" s="113"/>
      <c r="EN1350" s="113"/>
      <c r="EO1350" s="113"/>
      <c r="EP1350" s="113"/>
      <c r="EQ1350" s="113"/>
      <c r="ER1350" s="113"/>
    </row>
    <row r="1351" spans="1:148">
      <c r="A1351" s="113"/>
      <c r="B1351" s="113"/>
      <c r="S1351" s="113"/>
      <c r="T1351" s="113"/>
      <c r="U1351" s="113"/>
      <c r="V1351" s="113"/>
      <c r="W1351" s="113"/>
      <c r="X1351" s="113"/>
      <c r="Y1351" s="113"/>
      <c r="Z1351" s="113"/>
      <c r="AA1351" s="113"/>
      <c r="AB1351" s="113"/>
      <c r="AC1351" s="113"/>
      <c r="AD1351" s="113"/>
      <c r="AE1351" s="113"/>
      <c r="AF1351" s="113"/>
      <c r="AG1351" s="113"/>
      <c r="AH1351" s="113"/>
      <c r="AI1351" s="113"/>
      <c r="AJ1351" s="113"/>
      <c r="AK1351" s="113"/>
      <c r="AL1351" s="113"/>
      <c r="AM1351" s="113"/>
      <c r="AN1351" s="113"/>
      <c r="AO1351" s="113"/>
      <c r="AP1351" s="113"/>
      <c r="AQ1351" s="113"/>
      <c r="AR1351" s="113"/>
      <c r="AS1351" s="113"/>
      <c r="AT1351" s="113"/>
      <c r="AU1351" s="113"/>
      <c r="AV1351" s="113"/>
      <c r="AW1351" s="113"/>
      <c r="AX1351" s="113"/>
      <c r="AY1351" s="113"/>
      <c r="AZ1351" s="113"/>
      <c r="BA1351" s="113"/>
      <c r="BB1351" s="113"/>
      <c r="BC1351" s="113"/>
      <c r="BD1351" s="113"/>
      <c r="BE1351" s="113"/>
      <c r="BF1351" s="113"/>
      <c r="BG1351" s="113"/>
      <c r="BH1351" s="113"/>
      <c r="BI1351" s="113"/>
      <c r="BJ1351" s="113"/>
      <c r="BK1351" s="113"/>
      <c r="BL1351" s="113"/>
      <c r="BM1351" s="113"/>
      <c r="BN1351" s="113"/>
      <c r="BO1351" s="113"/>
      <c r="BP1351" s="113"/>
      <c r="BQ1351" s="113"/>
      <c r="BR1351" s="113"/>
      <c r="BS1351" s="113"/>
      <c r="BT1351" s="113"/>
      <c r="BU1351" s="113"/>
      <c r="BV1351" s="113"/>
      <c r="BW1351" s="113"/>
      <c r="BX1351" s="113"/>
      <c r="BY1351" s="113"/>
      <c r="BZ1351" s="113"/>
      <c r="CA1351" s="113"/>
      <c r="CB1351" s="113"/>
      <c r="CC1351" s="113"/>
      <c r="CD1351" s="113"/>
      <c r="CE1351" s="113"/>
      <c r="CF1351" s="113"/>
      <c r="CG1351" s="113"/>
      <c r="CH1351" s="113"/>
      <c r="CI1351" s="113"/>
      <c r="CJ1351" s="113"/>
      <c r="CK1351" s="113"/>
      <c r="CL1351" s="113"/>
      <c r="CM1351" s="113"/>
      <c r="CN1351" s="113"/>
      <c r="CO1351" s="113"/>
      <c r="CP1351" s="113"/>
      <c r="CQ1351" s="113"/>
      <c r="CR1351" s="113"/>
      <c r="CS1351" s="113"/>
      <c r="CT1351" s="113"/>
      <c r="CU1351" s="113"/>
      <c r="CV1351" s="113"/>
      <c r="CW1351" s="113"/>
      <c r="CX1351" s="113"/>
      <c r="CY1351" s="113"/>
      <c r="CZ1351" s="113"/>
      <c r="DA1351" s="113"/>
      <c r="DB1351" s="113"/>
      <c r="DC1351" s="113"/>
      <c r="DD1351" s="113"/>
      <c r="DE1351" s="113"/>
      <c r="DF1351" s="113"/>
      <c r="DG1351" s="113"/>
      <c r="DH1351" s="113"/>
      <c r="DI1351" s="113"/>
      <c r="DJ1351" s="113"/>
      <c r="DK1351" s="113"/>
      <c r="DL1351" s="113"/>
      <c r="DM1351" s="113"/>
      <c r="DN1351" s="113"/>
      <c r="DO1351" s="113"/>
      <c r="DP1351" s="113"/>
      <c r="DQ1351" s="113"/>
      <c r="DR1351" s="113"/>
      <c r="DS1351" s="113"/>
      <c r="DT1351" s="113"/>
      <c r="DU1351" s="113"/>
      <c r="DV1351" s="113"/>
      <c r="DW1351" s="113"/>
      <c r="DX1351" s="113"/>
      <c r="DY1351" s="113"/>
      <c r="DZ1351" s="113"/>
      <c r="EA1351" s="113"/>
      <c r="EB1351" s="113"/>
      <c r="EC1351" s="113"/>
      <c r="ED1351" s="113"/>
      <c r="EE1351" s="113"/>
      <c r="EF1351" s="113"/>
      <c r="EG1351" s="113"/>
      <c r="EH1351" s="113"/>
      <c r="EI1351" s="113"/>
      <c r="EJ1351" s="113"/>
      <c r="EK1351" s="113"/>
      <c r="EL1351" s="113"/>
      <c r="EM1351" s="113"/>
      <c r="EN1351" s="113"/>
      <c r="EO1351" s="113"/>
      <c r="EP1351" s="113"/>
      <c r="EQ1351" s="113"/>
      <c r="ER1351" s="113"/>
    </row>
    <row r="1352" spans="1:148">
      <c r="A1352" s="113"/>
      <c r="B1352" s="113"/>
      <c r="S1352" s="113"/>
      <c r="T1352" s="113"/>
      <c r="U1352" s="113"/>
      <c r="V1352" s="113"/>
      <c r="W1352" s="113"/>
      <c r="X1352" s="113"/>
      <c r="Y1352" s="113"/>
      <c r="Z1352" s="113"/>
      <c r="AA1352" s="113"/>
      <c r="AB1352" s="113"/>
      <c r="AC1352" s="113"/>
      <c r="AD1352" s="113"/>
      <c r="AE1352" s="113"/>
      <c r="AF1352" s="113"/>
      <c r="AG1352" s="113"/>
      <c r="AH1352" s="113"/>
      <c r="AI1352" s="113"/>
      <c r="AJ1352" s="113"/>
      <c r="AK1352" s="113"/>
      <c r="AL1352" s="113"/>
      <c r="AM1352" s="113"/>
      <c r="AN1352" s="113"/>
      <c r="AO1352" s="113"/>
      <c r="AP1352" s="113"/>
      <c r="AQ1352" s="113"/>
      <c r="AR1352" s="113"/>
      <c r="AS1352" s="113"/>
      <c r="AT1352" s="113"/>
      <c r="AU1352" s="113"/>
      <c r="AV1352" s="113"/>
      <c r="AW1352" s="113"/>
      <c r="AX1352" s="113"/>
      <c r="AY1352" s="113"/>
      <c r="AZ1352" s="113"/>
      <c r="BA1352" s="113"/>
      <c r="BB1352" s="113"/>
      <c r="BC1352" s="113"/>
      <c r="BD1352" s="113"/>
      <c r="BE1352" s="113"/>
      <c r="BF1352" s="113"/>
      <c r="BG1352" s="113"/>
      <c r="BH1352" s="113"/>
      <c r="BI1352" s="113"/>
      <c r="BJ1352" s="113"/>
      <c r="BK1352" s="113"/>
      <c r="BL1352" s="113"/>
      <c r="BM1352" s="113"/>
      <c r="BN1352" s="113"/>
      <c r="BO1352" s="113"/>
      <c r="BP1352" s="113"/>
      <c r="BQ1352" s="113"/>
      <c r="BR1352" s="113"/>
      <c r="BS1352" s="113"/>
      <c r="BT1352" s="113"/>
      <c r="BU1352" s="113"/>
      <c r="BV1352" s="113"/>
      <c r="BW1352" s="113"/>
      <c r="BX1352" s="113"/>
      <c r="BY1352" s="113"/>
      <c r="BZ1352" s="113"/>
      <c r="CA1352" s="113"/>
      <c r="CB1352" s="113"/>
      <c r="CC1352" s="113"/>
      <c r="CD1352" s="113"/>
      <c r="CE1352" s="113"/>
      <c r="CF1352" s="113"/>
      <c r="CG1352" s="113"/>
      <c r="CH1352" s="113"/>
      <c r="CI1352" s="113"/>
      <c r="CJ1352" s="113"/>
      <c r="CK1352" s="113"/>
      <c r="CL1352" s="113"/>
      <c r="CM1352" s="113"/>
      <c r="CN1352" s="113"/>
      <c r="CO1352" s="113"/>
      <c r="CP1352" s="113"/>
      <c r="CQ1352" s="113"/>
      <c r="CR1352" s="113"/>
      <c r="CS1352" s="113"/>
      <c r="CT1352" s="113"/>
      <c r="CU1352" s="113"/>
      <c r="CV1352" s="113"/>
      <c r="CW1352" s="113"/>
      <c r="CX1352" s="113"/>
      <c r="CY1352" s="113"/>
      <c r="CZ1352" s="113"/>
      <c r="DA1352" s="113"/>
      <c r="DB1352" s="113"/>
      <c r="DC1352" s="113"/>
      <c r="DD1352" s="113"/>
      <c r="DE1352" s="113"/>
      <c r="DF1352" s="113"/>
      <c r="DG1352" s="113"/>
      <c r="DH1352" s="113"/>
      <c r="DI1352" s="113"/>
      <c r="DJ1352" s="113"/>
      <c r="DK1352" s="113"/>
      <c r="DL1352" s="113"/>
      <c r="DM1352" s="113"/>
      <c r="DN1352" s="113"/>
      <c r="DO1352" s="113"/>
      <c r="DP1352" s="113"/>
      <c r="DQ1352" s="113"/>
      <c r="DR1352" s="113"/>
      <c r="DS1352" s="113"/>
      <c r="DT1352" s="113"/>
      <c r="DU1352" s="113"/>
      <c r="DV1352" s="113"/>
      <c r="DW1352" s="113"/>
      <c r="DX1352" s="113"/>
      <c r="DY1352" s="113"/>
      <c r="DZ1352" s="113"/>
      <c r="EA1352" s="113"/>
      <c r="EB1352" s="113"/>
      <c r="EC1352" s="113"/>
      <c r="ED1352" s="113"/>
      <c r="EE1352" s="113"/>
      <c r="EF1352" s="113"/>
      <c r="EG1352" s="113"/>
      <c r="EH1352" s="113"/>
      <c r="EI1352" s="113"/>
      <c r="EJ1352" s="113"/>
      <c r="EK1352" s="113"/>
      <c r="EL1352" s="113"/>
      <c r="EM1352" s="113"/>
      <c r="EN1352" s="113"/>
      <c r="EO1352" s="113"/>
      <c r="EP1352" s="113"/>
      <c r="EQ1352" s="113"/>
      <c r="ER1352" s="113"/>
    </row>
    <row r="1353" spans="1:148">
      <c r="A1353" s="113"/>
      <c r="B1353" s="113"/>
      <c r="S1353" s="113"/>
      <c r="T1353" s="113"/>
      <c r="U1353" s="113"/>
      <c r="V1353" s="113"/>
      <c r="W1353" s="113"/>
      <c r="X1353" s="113"/>
      <c r="Y1353" s="113"/>
      <c r="Z1353" s="113"/>
      <c r="AA1353" s="113"/>
      <c r="AB1353" s="113"/>
      <c r="AC1353" s="113"/>
      <c r="AD1353" s="113"/>
      <c r="AE1353" s="113"/>
      <c r="AF1353" s="113"/>
      <c r="AG1353" s="113"/>
      <c r="AH1353" s="113"/>
      <c r="AI1353" s="113"/>
      <c r="AJ1353" s="113"/>
      <c r="AK1353" s="113"/>
      <c r="AL1353" s="113"/>
      <c r="AM1353" s="113"/>
      <c r="AN1353" s="113"/>
      <c r="AO1353" s="113"/>
      <c r="AP1353" s="113"/>
      <c r="AQ1353" s="113"/>
      <c r="AR1353" s="113"/>
      <c r="AS1353" s="113"/>
      <c r="AT1353" s="113"/>
      <c r="AU1353" s="113"/>
      <c r="AV1353" s="113"/>
      <c r="AW1353" s="113"/>
      <c r="AX1353" s="113"/>
      <c r="AY1353" s="113"/>
      <c r="AZ1353" s="113"/>
      <c r="BA1353" s="113"/>
      <c r="BB1353" s="113"/>
      <c r="BC1353" s="113"/>
      <c r="BD1353" s="113"/>
      <c r="BE1353" s="113"/>
      <c r="BF1353" s="113"/>
      <c r="BG1353" s="113"/>
      <c r="BH1353" s="113"/>
      <c r="BI1353" s="113"/>
      <c r="BJ1353" s="113"/>
      <c r="BK1353" s="113"/>
      <c r="BL1353" s="113"/>
      <c r="BM1353" s="113"/>
      <c r="BN1353" s="113"/>
      <c r="BO1353" s="113"/>
      <c r="BP1353" s="113"/>
      <c r="BQ1353" s="113"/>
      <c r="BR1353" s="113"/>
      <c r="BS1353" s="113"/>
      <c r="BT1353" s="113"/>
      <c r="BU1353" s="113"/>
      <c r="BV1353" s="113"/>
      <c r="BW1353" s="113"/>
      <c r="BX1353" s="113"/>
      <c r="BY1353" s="113"/>
      <c r="BZ1353" s="113"/>
      <c r="CA1353" s="113"/>
      <c r="CB1353" s="113"/>
      <c r="CC1353" s="113"/>
      <c r="CD1353" s="113"/>
      <c r="CE1353" s="113"/>
      <c r="CF1353" s="113"/>
      <c r="CG1353" s="113"/>
      <c r="CH1353" s="113"/>
      <c r="CI1353" s="113"/>
      <c r="CJ1353" s="113"/>
      <c r="CK1353" s="113"/>
      <c r="CL1353" s="113"/>
      <c r="CM1353" s="113"/>
      <c r="CN1353" s="113"/>
      <c r="CO1353" s="113"/>
      <c r="CP1353" s="113"/>
      <c r="CQ1353" s="113"/>
      <c r="CR1353" s="113"/>
      <c r="CS1353" s="113"/>
      <c r="CT1353" s="113"/>
      <c r="CU1353" s="113"/>
      <c r="CV1353" s="113"/>
      <c r="CW1353" s="113"/>
      <c r="CX1353" s="113"/>
      <c r="CY1353" s="113"/>
      <c r="CZ1353" s="113"/>
      <c r="DA1353" s="113"/>
      <c r="DB1353" s="113"/>
      <c r="DC1353" s="113"/>
      <c r="DD1353" s="113"/>
      <c r="DE1353" s="113"/>
      <c r="DF1353" s="113"/>
      <c r="DG1353" s="113"/>
      <c r="DH1353" s="113"/>
      <c r="DI1353" s="113"/>
      <c r="DJ1353" s="113"/>
      <c r="DK1353" s="113"/>
      <c r="DL1353" s="113"/>
      <c r="DM1353" s="113"/>
      <c r="DN1353" s="113"/>
      <c r="DO1353" s="113"/>
      <c r="DP1353" s="113"/>
      <c r="DQ1353" s="113"/>
      <c r="DR1353" s="113"/>
      <c r="DS1353" s="113"/>
      <c r="DT1353" s="113"/>
      <c r="DU1353" s="113"/>
      <c r="DV1353" s="113"/>
      <c r="DW1353" s="113"/>
      <c r="DX1353" s="113"/>
      <c r="DY1353" s="113"/>
      <c r="DZ1353" s="113"/>
      <c r="EA1353" s="113"/>
      <c r="EB1353" s="113"/>
      <c r="EC1353" s="113"/>
      <c r="ED1353" s="113"/>
      <c r="EE1353" s="113"/>
      <c r="EF1353" s="113"/>
      <c r="EG1353" s="113"/>
      <c r="EH1353" s="113"/>
      <c r="EI1353" s="113"/>
      <c r="EJ1353" s="113"/>
      <c r="EK1353" s="113"/>
      <c r="EL1353" s="113"/>
      <c r="EM1353" s="113"/>
      <c r="EN1353" s="113"/>
      <c r="EO1353" s="113"/>
      <c r="EP1353" s="113"/>
      <c r="EQ1353" s="113"/>
      <c r="ER1353" s="113"/>
    </row>
    <row r="1354" spans="1:148">
      <c r="A1354" s="113"/>
      <c r="B1354" s="113"/>
      <c r="S1354" s="113"/>
      <c r="T1354" s="113"/>
      <c r="U1354" s="113"/>
      <c r="V1354" s="113"/>
      <c r="W1354" s="113"/>
      <c r="X1354" s="113"/>
      <c r="Y1354" s="113"/>
      <c r="Z1354" s="113"/>
      <c r="AA1354" s="113"/>
      <c r="AB1354" s="113"/>
      <c r="AC1354" s="113"/>
      <c r="AD1354" s="113"/>
      <c r="AE1354" s="113"/>
      <c r="AF1354" s="113"/>
      <c r="AG1354" s="113"/>
      <c r="AH1354" s="113"/>
      <c r="AI1354" s="113"/>
      <c r="AJ1354" s="113"/>
      <c r="AK1354" s="113"/>
      <c r="AL1354" s="113"/>
      <c r="AM1354" s="113"/>
      <c r="AN1354" s="113"/>
      <c r="AO1354" s="113"/>
      <c r="AP1354" s="113"/>
      <c r="AQ1354" s="113"/>
      <c r="AR1354" s="113"/>
      <c r="AS1354" s="113"/>
      <c r="AT1354" s="113"/>
      <c r="AU1354" s="113"/>
      <c r="AV1354" s="113"/>
      <c r="AW1354" s="113"/>
      <c r="AX1354" s="113"/>
      <c r="AY1354" s="113"/>
      <c r="AZ1354" s="113"/>
      <c r="BA1354" s="113"/>
      <c r="BB1354" s="113"/>
      <c r="BC1354" s="113"/>
      <c r="BD1354" s="113"/>
      <c r="BE1354" s="113"/>
      <c r="BF1354" s="113"/>
      <c r="BG1354" s="113"/>
      <c r="BH1354" s="113"/>
      <c r="BI1354" s="113"/>
      <c r="BJ1354" s="113"/>
      <c r="BK1354" s="113"/>
      <c r="BL1354" s="113"/>
      <c r="BM1354" s="113"/>
      <c r="BN1354" s="113"/>
      <c r="BO1354" s="113"/>
      <c r="BP1354" s="113"/>
      <c r="BQ1354" s="113"/>
      <c r="BR1354" s="113"/>
      <c r="BS1354" s="113"/>
      <c r="BT1354" s="113"/>
      <c r="BU1354" s="113"/>
      <c r="BV1354" s="113"/>
      <c r="BW1354" s="113"/>
      <c r="BX1354" s="113"/>
      <c r="BY1354" s="113"/>
      <c r="BZ1354" s="113"/>
      <c r="CA1354" s="113"/>
      <c r="CB1354" s="113"/>
      <c r="CC1354" s="113"/>
      <c r="CD1354" s="113"/>
      <c r="CE1354" s="113"/>
      <c r="CF1354" s="113"/>
      <c r="CG1354" s="113"/>
      <c r="CH1354" s="113"/>
      <c r="CI1354" s="113"/>
      <c r="CJ1354" s="113"/>
      <c r="CK1354" s="113"/>
      <c r="CL1354" s="113"/>
      <c r="CM1354" s="113"/>
      <c r="CN1354" s="113"/>
      <c r="CO1354" s="113"/>
      <c r="CP1354" s="113"/>
      <c r="CQ1354" s="113"/>
      <c r="CR1354" s="113"/>
      <c r="CS1354" s="113"/>
      <c r="CT1354" s="113"/>
      <c r="CU1354" s="113"/>
      <c r="CV1354" s="113"/>
      <c r="CW1354" s="113"/>
      <c r="CX1354" s="113"/>
      <c r="CY1354" s="113"/>
      <c r="CZ1354" s="113"/>
      <c r="DA1354" s="113"/>
      <c r="DB1354" s="113"/>
      <c r="DC1354" s="113"/>
      <c r="DD1354" s="113"/>
      <c r="DE1354" s="113"/>
      <c r="DF1354" s="113"/>
      <c r="DG1354" s="113"/>
      <c r="DH1354" s="113"/>
      <c r="DI1354" s="113"/>
      <c r="DJ1354" s="113"/>
      <c r="DK1354" s="113"/>
      <c r="DL1354" s="113"/>
      <c r="DM1354" s="113"/>
      <c r="DN1354" s="113"/>
      <c r="DO1354" s="113"/>
      <c r="DP1354" s="113"/>
      <c r="DQ1354" s="113"/>
      <c r="DR1354" s="113"/>
      <c r="DS1354" s="113"/>
      <c r="DT1354" s="113"/>
      <c r="DU1354" s="113"/>
      <c r="DV1354" s="113"/>
      <c r="DW1354" s="113"/>
      <c r="DX1354" s="113"/>
      <c r="DY1354" s="113"/>
      <c r="DZ1354" s="113"/>
      <c r="EA1354" s="113"/>
      <c r="EB1354" s="113"/>
      <c r="EC1354" s="113"/>
      <c r="ED1354" s="113"/>
      <c r="EE1354" s="113"/>
      <c r="EF1354" s="113"/>
      <c r="EG1354" s="113"/>
      <c r="EH1354" s="113"/>
      <c r="EI1354" s="113"/>
      <c r="EJ1354" s="113"/>
      <c r="EK1354" s="113"/>
      <c r="EL1354" s="113"/>
      <c r="EM1354" s="113"/>
      <c r="EN1354" s="113"/>
      <c r="EO1354" s="113"/>
      <c r="EP1354" s="113"/>
      <c r="EQ1354" s="113"/>
      <c r="ER1354" s="113"/>
    </row>
    <row r="1355" spans="1:148">
      <c r="A1355" s="113"/>
      <c r="B1355" s="113"/>
      <c r="S1355" s="113"/>
      <c r="T1355" s="113"/>
      <c r="U1355" s="113"/>
      <c r="V1355" s="113"/>
      <c r="W1355" s="113"/>
      <c r="X1355" s="113"/>
      <c r="Y1355" s="113"/>
      <c r="Z1355" s="113"/>
      <c r="AA1355" s="113"/>
      <c r="AB1355" s="113"/>
      <c r="AC1355" s="113"/>
      <c r="AD1355" s="113"/>
      <c r="AE1355" s="113"/>
      <c r="AF1355" s="113"/>
      <c r="AG1355" s="113"/>
      <c r="AH1355" s="113"/>
      <c r="AI1355" s="113"/>
      <c r="AJ1355" s="113"/>
      <c r="AK1355" s="113"/>
      <c r="AL1355" s="113"/>
      <c r="AM1355" s="113"/>
      <c r="AN1355" s="113"/>
      <c r="AO1355" s="113"/>
      <c r="AP1355" s="113"/>
      <c r="AQ1355" s="113"/>
      <c r="AR1355" s="113"/>
      <c r="AS1355" s="113"/>
      <c r="AT1355" s="113"/>
      <c r="AU1355" s="113"/>
      <c r="AV1355" s="113"/>
      <c r="AW1355" s="113"/>
      <c r="AX1355" s="113"/>
      <c r="AY1355" s="113"/>
      <c r="AZ1355" s="113"/>
      <c r="BA1355" s="113"/>
      <c r="BB1355" s="113"/>
      <c r="BC1355" s="113"/>
      <c r="BD1355" s="113"/>
      <c r="BE1355" s="113"/>
      <c r="BF1355" s="113"/>
      <c r="BG1355" s="113"/>
      <c r="BH1355" s="113"/>
      <c r="BI1355" s="113"/>
      <c r="BJ1355" s="113"/>
      <c r="BK1355" s="113"/>
      <c r="BL1355" s="113"/>
      <c r="BM1355" s="113"/>
      <c r="BN1355" s="113"/>
      <c r="BO1355" s="113"/>
      <c r="BP1355" s="113"/>
      <c r="BQ1355" s="113"/>
      <c r="BR1355" s="113"/>
      <c r="BS1355" s="113"/>
      <c r="BT1355" s="113"/>
      <c r="BU1355" s="113"/>
      <c r="BV1355" s="113"/>
      <c r="BW1355" s="113"/>
      <c r="BX1355" s="113"/>
      <c r="BY1355" s="113"/>
      <c r="BZ1355" s="113"/>
      <c r="CA1355" s="113"/>
      <c r="CB1355" s="113"/>
      <c r="CC1355" s="113"/>
      <c r="CD1355" s="113"/>
      <c r="CE1355" s="113"/>
      <c r="CF1355" s="113"/>
      <c r="CG1355" s="113"/>
      <c r="CH1355" s="113"/>
      <c r="CI1355" s="113"/>
      <c r="CJ1355" s="113"/>
      <c r="CK1355" s="113"/>
      <c r="CL1355" s="113"/>
      <c r="CM1355" s="113"/>
      <c r="CN1355" s="113"/>
      <c r="CO1355" s="113"/>
      <c r="CP1355" s="113"/>
      <c r="CQ1355" s="113"/>
      <c r="CR1355" s="113"/>
      <c r="CS1355" s="113"/>
      <c r="CT1355" s="113"/>
      <c r="CU1355" s="113"/>
      <c r="CV1355" s="113"/>
      <c r="CW1355" s="113"/>
      <c r="CX1355" s="113"/>
      <c r="CY1355" s="113"/>
      <c r="CZ1355" s="113"/>
      <c r="DA1355" s="113"/>
      <c r="DB1355" s="113"/>
      <c r="DC1355" s="113"/>
      <c r="DD1355" s="113"/>
      <c r="DE1355" s="113"/>
      <c r="DF1355" s="113"/>
      <c r="DG1355" s="113"/>
      <c r="DH1355" s="113"/>
      <c r="DI1355" s="113"/>
      <c r="DJ1355" s="113"/>
      <c r="DK1355" s="113"/>
      <c r="DL1355" s="113"/>
      <c r="DM1355" s="113"/>
      <c r="DN1355" s="113"/>
      <c r="DO1355" s="113"/>
      <c r="DP1355" s="113"/>
      <c r="DQ1355" s="113"/>
      <c r="DR1355" s="113"/>
      <c r="DS1355" s="113"/>
      <c r="DT1355" s="113"/>
      <c r="DU1355" s="113"/>
      <c r="DV1355" s="113"/>
      <c r="DW1355" s="113"/>
      <c r="DX1355" s="113"/>
      <c r="DY1355" s="113"/>
      <c r="DZ1355" s="113"/>
      <c r="EA1355" s="113"/>
      <c r="EB1355" s="113"/>
      <c r="EC1355" s="113"/>
      <c r="ED1355" s="113"/>
      <c r="EE1355" s="113"/>
      <c r="EF1355" s="113"/>
      <c r="EG1355" s="113"/>
      <c r="EH1355" s="113"/>
      <c r="EI1355" s="113"/>
      <c r="EJ1355" s="113"/>
      <c r="EK1355" s="113"/>
      <c r="EL1355" s="113"/>
      <c r="EM1355" s="113"/>
      <c r="EN1355" s="113"/>
      <c r="EO1355" s="113"/>
      <c r="EP1355" s="113"/>
      <c r="EQ1355" s="113"/>
      <c r="ER1355" s="113"/>
    </row>
    <row r="1356" spans="1:148">
      <c r="A1356" s="113"/>
      <c r="B1356" s="113"/>
      <c r="S1356" s="113"/>
      <c r="T1356" s="113"/>
      <c r="U1356" s="113"/>
      <c r="V1356" s="113"/>
      <c r="W1356" s="113"/>
      <c r="X1356" s="113"/>
      <c r="Y1356" s="113"/>
      <c r="Z1356" s="113"/>
      <c r="AA1356" s="113"/>
      <c r="AB1356" s="113"/>
      <c r="AC1356" s="113"/>
      <c r="AD1356" s="113"/>
      <c r="AE1356" s="113"/>
      <c r="AF1356" s="113"/>
      <c r="AG1356" s="113"/>
      <c r="AH1356" s="113"/>
      <c r="AI1356" s="113"/>
      <c r="AJ1356" s="113"/>
      <c r="AK1356" s="113"/>
      <c r="AL1356" s="113"/>
      <c r="AM1356" s="113"/>
      <c r="AN1356" s="113"/>
      <c r="AO1356" s="113"/>
      <c r="AP1356" s="113"/>
      <c r="AQ1356" s="113"/>
      <c r="AR1356" s="113"/>
      <c r="AS1356" s="113"/>
      <c r="AT1356" s="113"/>
      <c r="AU1356" s="113"/>
      <c r="AV1356" s="113"/>
      <c r="AW1356" s="113"/>
      <c r="AX1356" s="113"/>
      <c r="AY1356" s="113"/>
      <c r="AZ1356" s="113"/>
      <c r="BA1356" s="113"/>
      <c r="BB1356" s="113"/>
      <c r="BC1356" s="113"/>
      <c r="BD1356" s="113"/>
      <c r="BE1356" s="113"/>
      <c r="BF1356" s="113"/>
      <c r="BG1356" s="113"/>
      <c r="BH1356" s="113"/>
      <c r="BI1356" s="113"/>
      <c r="BJ1356" s="113"/>
      <c r="BK1356" s="113"/>
      <c r="BL1356" s="113"/>
      <c r="BM1356" s="113"/>
      <c r="BN1356" s="113"/>
      <c r="BO1356" s="113"/>
      <c r="BP1356" s="113"/>
      <c r="BQ1356" s="113"/>
      <c r="BR1356" s="113"/>
      <c r="BS1356" s="113"/>
      <c r="BT1356" s="113"/>
      <c r="BU1356" s="113"/>
      <c r="BV1356" s="113"/>
      <c r="BW1356" s="113"/>
      <c r="BX1356" s="113"/>
      <c r="BY1356" s="113"/>
      <c r="BZ1356" s="113"/>
      <c r="CA1356" s="113"/>
      <c r="CB1356" s="113"/>
      <c r="CC1356" s="113"/>
      <c r="CD1356" s="113"/>
      <c r="CE1356" s="113"/>
      <c r="CF1356" s="113"/>
      <c r="CG1356" s="113"/>
      <c r="CH1356" s="113"/>
      <c r="CI1356" s="113"/>
      <c r="CJ1356" s="113"/>
      <c r="CK1356" s="113"/>
      <c r="CL1356" s="113"/>
      <c r="CM1356" s="113"/>
      <c r="CN1356" s="113"/>
      <c r="CO1356" s="113"/>
      <c r="CP1356" s="113"/>
      <c r="CQ1356" s="113"/>
      <c r="CR1356" s="113"/>
      <c r="CS1356" s="113"/>
      <c r="CT1356" s="113"/>
      <c r="CU1356" s="113"/>
      <c r="CV1356" s="113"/>
      <c r="CW1356" s="113"/>
      <c r="CX1356" s="113"/>
      <c r="CY1356" s="113"/>
      <c r="CZ1356" s="113"/>
      <c r="DA1356" s="113"/>
      <c r="DB1356" s="113"/>
      <c r="DC1356" s="113"/>
      <c r="DD1356" s="113"/>
      <c r="DE1356" s="113"/>
      <c r="DF1356" s="113"/>
      <c r="DG1356" s="113"/>
      <c r="DH1356" s="113"/>
      <c r="DI1356" s="113"/>
      <c r="DJ1356" s="113"/>
      <c r="DK1356" s="113"/>
      <c r="DL1356" s="113"/>
      <c r="DM1356" s="113"/>
      <c r="DN1356" s="113"/>
      <c r="DO1356" s="113"/>
      <c r="DP1356" s="113"/>
      <c r="DQ1356" s="113"/>
      <c r="DR1356" s="113"/>
      <c r="DS1356" s="113"/>
      <c r="DT1356" s="113"/>
      <c r="DU1356" s="113"/>
      <c r="DV1356" s="113"/>
      <c r="DW1356" s="113"/>
      <c r="DX1356" s="113"/>
      <c r="DY1356" s="113"/>
      <c r="DZ1356" s="113"/>
      <c r="EA1356" s="113"/>
      <c r="EB1356" s="113"/>
      <c r="EC1356" s="113"/>
      <c r="ED1356" s="113"/>
      <c r="EE1356" s="113"/>
      <c r="EF1356" s="113"/>
      <c r="EG1356" s="113"/>
      <c r="EH1356" s="113"/>
      <c r="EI1356" s="113"/>
      <c r="EJ1356" s="113"/>
      <c r="EK1356" s="113"/>
      <c r="EL1356" s="113"/>
      <c r="EM1356" s="113"/>
      <c r="EN1356" s="113"/>
      <c r="EO1356" s="113"/>
      <c r="EP1356" s="113"/>
      <c r="EQ1356" s="113"/>
      <c r="ER1356" s="113"/>
    </row>
    <row r="1357" spans="1:148">
      <c r="A1357" s="113"/>
      <c r="B1357" s="113"/>
      <c r="S1357" s="113"/>
      <c r="T1357" s="113"/>
      <c r="U1357" s="113"/>
      <c r="V1357" s="113"/>
      <c r="W1357" s="113"/>
      <c r="X1357" s="113"/>
      <c r="Y1357" s="113"/>
      <c r="Z1357" s="113"/>
      <c r="AA1357" s="113"/>
      <c r="AB1357" s="113"/>
      <c r="AC1357" s="113"/>
      <c r="AD1357" s="113"/>
      <c r="AE1357" s="113"/>
      <c r="AF1357" s="113"/>
      <c r="AG1357" s="113"/>
      <c r="AH1357" s="113"/>
      <c r="AI1357" s="113"/>
      <c r="AJ1357" s="113"/>
      <c r="AK1357" s="113"/>
      <c r="AL1357" s="113"/>
      <c r="AM1357" s="113"/>
      <c r="AN1357" s="113"/>
      <c r="AO1357" s="113"/>
      <c r="AP1357" s="113"/>
      <c r="AQ1357" s="113"/>
      <c r="AR1357" s="113"/>
      <c r="AS1357" s="113"/>
      <c r="AT1357" s="113"/>
      <c r="AU1357" s="113"/>
      <c r="AV1357" s="113"/>
      <c r="AW1357" s="113"/>
      <c r="AX1357" s="113"/>
      <c r="AY1357" s="113"/>
      <c r="AZ1357" s="113"/>
      <c r="BA1357" s="113"/>
      <c r="BB1357" s="113"/>
      <c r="BC1357" s="113"/>
      <c r="BD1357" s="113"/>
      <c r="BE1357" s="113"/>
      <c r="BF1357" s="113"/>
      <c r="BG1357" s="113"/>
      <c r="BH1357" s="113"/>
      <c r="BI1357" s="113"/>
      <c r="BJ1357" s="113"/>
      <c r="BK1357" s="113"/>
      <c r="BL1357" s="113"/>
      <c r="BM1357" s="113"/>
      <c r="BN1357" s="113"/>
      <c r="BO1357" s="113"/>
      <c r="BP1357" s="113"/>
      <c r="BQ1357" s="113"/>
      <c r="BR1357" s="113"/>
      <c r="BS1357" s="113"/>
      <c r="BT1357" s="113"/>
      <c r="BU1357" s="113"/>
      <c r="BV1357" s="113"/>
      <c r="BW1357" s="113"/>
      <c r="BX1357" s="113"/>
      <c r="BY1357" s="113"/>
      <c r="BZ1357" s="113"/>
      <c r="CA1357" s="113"/>
      <c r="CB1357" s="113"/>
      <c r="CC1357" s="113"/>
      <c r="CD1357" s="113"/>
      <c r="CE1357" s="113"/>
      <c r="CF1357" s="113"/>
      <c r="CG1357" s="113"/>
      <c r="CH1357" s="113"/>
      <c r="CI1357" s="113"/>
      <c r="CJ1357" s="113"/>
      <c r="CK1357" s="113"/>
      <c r="CL1357" s="113"/>
      <c r="CM1357" s="113"/>
      <c r="CN1357" s="113"/>
      <c r="CO1357" s="113"/>
      <c r="CP1357" s="113"/>
      <c r="CQ1357" s="113"/>
      <c r="CR1357" s="113"/>
      <c r="CS1357" s="113"/>
      <c r="CT1357" s="113"/>
      <c r="CU1357" s="113"/>
      <c r="CV1357" s="113"/>
      <c r="CW1357" s="113"/>
      <c r="CX1357" s="113"/>
      <c r="CY1357" s="113"/>
      <c r="CZ1357" s="113"/>
      <c r="DA1357" s="113"/>
      <c r="DB1357" s="113"/>
      <c r="DC1357" s="113"/>
      <c r="DD1357" s="113"/>
      <c r="DE1357" s="113"/>
      <c r="DF1357" s="113"/>
      <c r="DG1357" s="113"/>
      <c r="DH1357" s="113"/>
      <c r="DI1357" s="113"/>
      <c r="DJ1357" s="113"/>
      <c r="DK1357" s="113"/>
      <c r="DL1357" s="113"/>
      <c r="DM1357" s="113"/>
      <c r="DN1357" s="113"/>
      <c r="DO1357" s="113"/>
      <c r="DP1357" s="113"/>
      <c r="DQ1357" s="113"/>
      <c r="DR1357" s="113"/>
      <c r="DS1357" s="113"/>
      <c r="DT1357" s="113"/>
      <c r="DU1357" s="113"/>
      <c r="DV1357" s="113"/>
      <c r="DW1357" s="113"/>
      <c r="DX1357" s="113"/>
      <c r="DY1357" s="113"/>
      <c r="DZ1357" s="113"/>
      <c r="EA1357" s="113"/>
      <c r="EB1357" s="113"/>
      <c r="EC1357" s="113"/>
      <c r="ED1357" s="113"/>
      <c r="EE1357" s="113"/>
      <c r="EF1357" s="113"/>
      <c r="EG1357" s="113"/>
      <c r="EH1357" s="113"/>
      <c r="EI1357" s="113"/>
      <c r="EJ1357" s="113"/>
      <c r="EK1357" s="113"/>
      <c r="EL1357" s="113"/>
      <c r="EM1357" s="113"/>
      <c r="EN1357" s="113"/>
      <c r="EO1357" s="113"/>
      <c r="EP1357" s="113"/>
      <c r="EQ1357" s="113"/>
      <c r="ER1357" s="113"/>
    </row>
    <row r="1358" spans="1:148">
      <c r="A1358" s="113"/>
      <c r="B1358" s="113"/>
      <c r="S1358" s="113"/>
      <c r="T1358" s="113"/>
      <c r="U1358" s="113"/>
      <c r="V1358" s="113"/>
      <c r="W1358" s="113"/>
      <c r="X1358" s="113"/>
      <c r="Y1358" s="113"/>
      <c r="Z1358" s="113"/>
      <c r="AA1358" s="113"/>
      <c r="AB1358" s="113"/>
      <c r="AC1358" s="113"/>
      <c r="AD1358" s="113"/>
      <c r="AE1358" s="113"/>
      <c r="AF1358" s="113"/>
      <c r="AG1358" s="113"/>
      <c r="AH1358" s="113"/>
      <c r="AI1358" s="113"/>
      <c r="AJ1358" s="113"/>
      <c r="AK1358" s="113"/>
      <c r="AL1358" s="113"/>
      <c r="AM1358" s="113"/>
      <c r="AN1358" s="113"/>
      <c r="AO1358" s="113"/>
      <c r="AP1358" s="113"/>
      <c r="AQ1358" s="113"/>
      <c r="AR1358" s="113"/>
      <c r="AS1358" s="113"/>
      <c r="AT1358" s="113"/>
      <c r="AU1358" s="113"/>
      <c r="AV1358" s="113"/>
      <c r="AW1358" s="113"/>
      <c r="AX1358" s="113"/>
      <c r="AY1358" s="113"/>
      <c r="AZ1358" s="113"/>
      <c r="BA1358" s="113"/>
      <c r="BB1358" s="113"/>
      <c r="BC1358" s="113"/>
      <c r="BD1358" s="113"/>
      <c r="BE1358" s="113"/>
      <c r="BF1358" s="113"/>
      <c r="BG1358" s="113"/>
      <c r="BH1358" s="113"/>
      <c r="BI1358" s="113"/>
      <c r="BJ1358" s="113"/>
      <c r="BK1358" s="113"/>
      <c r="BL1358" s="113"/>
      <c r="BM1358" s="113"/>
      <c r="BN1358" s="113"/>
      <c r="BO1358" s="113"/>
      <c r="BP1358" s="113"/>
      <c r="BQ1358" s="113"/>
      <c r="BR1358" s="113"/>
      <c r="BS1358" s="113"/>
      <c r="BT1358" s="113"/>
      <c r="BU1358" s="113"/>
      <c r="BV1358" s="113"/>
      <c r="BW1358" s="113"/>
      <c r="BX1358" s="113"/>
      <c r="BY1358" s="113"/>
      <c r="BZ1358" s="113"/>
      <c r="CA1358" s="113"/>
      <c r="CB1358" s="113"/>
      <c r="CC1358" s="113"/>
      <c r="CD1358" s="113"/>
      <c r="CE1358" s="113"/>
      <c r="CF1358" s="113"/>
      <c r="CG1358" s="113"/>
      <c r="CH1358" s="113"/>
      <c r="CI1358" s="113"/>
      <c r="CJ1358" s="113"/>
      <c r="CK1358" s="113"/>
      <c r="CL1358" s="113"/>
      <c r="CM1358" s="113"/>
      <c r="CN1358" s="113"/>
      <c r="CO1358" s="113"/>
      <c r="CP1358" s="113"/>
      <c r="CQ1358" s="113"/>
      <c r="CR1358" s="113"/>
      <c r="CS1358" s="113"/>
      <c r="CT1358" s="113"/>
      <c r="CU1358" s="113"/>
      <c r="CV1358" s="113"/>
      <c r="CW1358" s="113"/>
      <c r="CX1358" s="113"/>
      <c r="CY1358" s="113"/>
      <c r="CZ1358" s="113"/>
      <c r="DA1358" s="113"/>
      <c r="DB1358" s="113"/>
      <c r="DC1358" s="113"/>
      <c r="DD1358" s="113"/>
      <c r="DE1358" s="113"/>
      <c r="DF1358" s="113"/>
      <c r="DG1358" s="113"/>
      <c r="DH1358" s="113"/>
      <c r="DI1358" s="113"/>
      <c r="DJ1358" s="113"/>
      <c r="DK1358" s="113"/>
      <c r="DL1358" s="113"/>
      <c r="DM1358" s="113"/>
      <c r="DN1358" s="113"/>
      <c r="DO1358" s="113"/>
      <c r="DP1358" s="113"/>
      <c r="DQ1358" s="113"/>
      <c r="DR1358" s="113"/>
      <c r="DS1358" s="113"/>
      <c r="DT1358" s="113"/>
      <c r="DU1358" s="113"/>
      <c r="DV1358" s="113"/>
      <c r="DW1358" s="113"/>
      <c r="DX1358" s="113"/>
      <c r="DY1358" s="113"/>
      <c r="DZ1358" s="113"/>
      <c r="EA1358" s="113"/>
      <c r="EB1358" s="113"/>
      <c r="EC1358" s="113"/>
      <c r="ED1358" s="113"/>
      <c r="EE1358" s="113"/>
      <c r="EF1358" s="113"/>
      <c r="EG1358" s="113"/>
      <c r="EH1358" s="113"/>
      <c r="EI1358" s="113"/>
      <c r="EJ1358" s="113"/>
      <c r="EK1358" s="113"/>
      <c r="EL1358" s="113"/>
      <c r="EM1358" s="113"/>
      <c r="EN1358" s="113"/>
      <c r="EO1358" s="113"/>
      <c r="EP1358" s="113"/>
      <c r="EQ1358" s="113"/>
      <c r="ER1358" s="113"/>
    </row>
    <row r="1359" spans="1:148">
      <c r="A1359" s="113"/>
      <c r="B1359" s="113"/>
      <c r="S1359" s="113"/>
      <c r="T1359" s="113"/>
      <c r="U1359" s="113"/>
      <c r="V1359" s="113"/>
      <c r="W1359" s="113"/>
      <c r="X1359" s="113"/>
      <c r="Y1359" s="113"/>
      <c r="Z1359" s="113"/>
      <c r="AA1359" s="113"/>
      <c r="AB1359" s="113"/>
      <c r="AC1359" s="113"/>
      <c r="AD1359" s="113"/>
      <c r="AE1359" s="113"/>
      <c r="AF1359" s="113"/>
      <c r="AG1359" s="113"/>
      <c r="AH1359" s="113"/>
      <c r="AI1359" s="113"/>
      <c r="AJ1359" s="113"/>
      <c r="AK1359" s="113"/>
      <c r="AL1359" s="113"/>
      <c r="AM1359" s="113"/>
      <c r="AN1359" s="113"/>
      <c r="AO1359" s="113"/>
      <c r="AP1359" s="113"/>
      <c r="AQ1359" s="113"/>
      <c r="AR1359" s="113"/>
      <c r="AS1359" s="113"/>
      <c r="AT1359" s="113"/>
      <c r="AU1359" s="113"/>
      <c r="AV1359" s="113"/>
      <c r="AW1359" s="113"/>
      <c r="AX1359" s="113"/>
      <c r="AY1359" s="113"/>
      <c r="AZ1359" s="113"/>
      <c r="BA1359" s="113"/>
      <c r="BB1359" s="113"/>
      <c r="BC1359" s="113"/>
      <c r="BD1359" s="113"/>
      <c r="BE1359" s="113"/>
      <c r="BF1359" s="113"/>
      <c r="BG1359" s="113"/>
      <c r="BH1359" s="113"/>
      <c r="BI1359" s="113"/>
      <c r="BJ1359" s="113"/>
      <c r="BK1359" s="113"/>
      <c r="BL1359" s="113"/>
      <c r="BM1359" s="113"/>
      <c r="BN1359" s="113"/>
      <c r="BO1359" s="113"/>
      <c r="BP1359" s="113"/>
      <c r="BQ1359" s="113"/>
      <c r="BR1359" s="113"/>
      <c r="BS1359" s="113"/>
      <c r="BT1359" s="113"/>
      <c r="BU1359" s="113"/>
      <c r="BV1359" s="113"/>
      <c r="BW1359" s="113"/>
      <c r="BX1359" s="113"/>
      <c r="BY1359" s="113"/>
      <c r="BZ1359" s="113"/>
      <c r="CA1359" s="113"/>
      <c r="CB1359" s="113"/>
      <c r="CC1359" s="113"/>
      <c r="CD1359" s="113"/>
      <c r="CE1359" s="113"/>
      <c r="CF1359" s="113"/>
      <c r="CG1359" s="113"/>
      <c r="CH1359" s="113"/>
      <c r="CI1359" s="113"/>
      <c r="CJ1359" s="113"/>
      <c r="CK1359" s="113"/>
      <c r="CL1359" s="113"/>
      <c r="CM1359" s="113"/>
      <c r="CN1359" s="113"/>
      <c r="CO1359" s="113"/>
      <c r="CP1359" s="113"/>
      <c r="CQ1359" s="113"/>
      <c r="CR1359" s="113"/>
      <c r="CS1359" s="113"/>
      <c r="CT1359" s="113"/>
      <c r="CU1359" s="113"/>
      <c r="CV1359" s="113"/>
      <c r="CW1359" s="113"/>
      <c r="CX1359" s="113"/>
      <c r="CY1359" s="113"/>
      <c r="CZ1359" s="113"/>
      <c r="DA1359" s="113"/>
      <c r="DB1359" s="113"/>
      <c r="DC1359" s="113"/>
      <c r="DD1359" s="113"/>
      <c r="DE1359" s="113"/>
      <c r="DF1359" s="113"/>
      <c r="DG1359" s="113"/>
      <c r="DH1359" s="113"/>
      <c r="DI1359" s="113"/>
      <c r="DJ1359" s="113"/>
      <c r="DK1359" s="113"/>
      <c r="DL1359" s="113"/>
      <c r="DM1359" s="113"/>
      <c r="DN1359" s="113"/>
      <c r="DO1359" s="113"/>
      <c r="DP1359" s="113"/>
      <c r="DQ1359" s="113"/>
      <c r="DR1359" s="113"/>
      <c r="DS1359" s="113"/>
      <c r="DT1359" s="113"/>
      <c r="DU1359" s="113"/>
      <c r="DV1359" s="113"/>
      <c r="DW1359" s="113"/>
      <c r="DX1359" s="113"/>
      <c r="DY1359" s="113"/>
      <c r="DZ1359" s="113"/>
      <c r="EA1359" s="113"/>
      <c r="EB1359" s="113"/>
      <c r="EC1359" s="113"/>
      <c r="ED1359" s="113"/>
      <c r="EE1359" s="113"/>
      <c r="EF1359" s="113"/>
      <c r="EG1359" s="113"/>
      <c r="EH1359" s="113"/>
      <c r="EI1359" s="113"/>
      <c r="EJ1359" s="113"/>
      <c r="EK1359" s="113"/>
      <c r="EL1359" s="113"/>
      <c r="EM1359" s="113"/>
      <c r="EN1359" s="113"/>
      <c r="EO1359" s="113"/>
      <c r="EP1359" s="113"/>
      <c r="EQ1359" s="113"/>
      <c r="ER1359" s="113"/>
    </row>
    <row r="1360" spans="1:148">
      <c r="A1360" s="113"/>
      <c r="B1360" s="113"/>
      <c r="S1360" s="113"/>
      <c r="T1360" s="113"/>
      <c r="U1360" s="113"/>
      <c r="V1360" s="113"/>
      <c r="W1360" s="113"/>
      <c r="X1360" s="113"/>
      <c r="Y1360" s="113"/>
      <c r="Z1360" s="113"/>
      <c r="AA1360" s="113"/>
      <c r="AB1360" s="113"/>
      <c r="AC1360" s="113"/>
      <c r="AD1360" s="113"/>
      <c r="AE1360" s="113"/>
      <c r="AF1360" s="113"/>
      <c r="AG1360" s="113"/>
      <c r="AH1360" s="113"/>
      <c r="AI1360" s="113"/>
      <c r="AJ1360" s="113"/>
      <c r="AK1360" s="113"/>
      <c r="AL1360" s="113"/>
      <c r="AM1360" s="113"/>
      <c r="AN1360" s="113"/>
      <c r="AO1360" s="113"/>
      <c r="AP1360" s="113"/>
      <c r="AQ1360" s="113"/>
      <c r="AR1360" s="113"/>
      <c r="AS1360" s="113"/>
      <c r="AT1360" s="113"/>
      <c r="AU1360" s="113"/>
      <c r="AV1360" s="113"/>
      <c r="AW1360" s="113"/>
      <c r="AX1360" s="113"/>
      <c r="AY1360" s="113"/>
      <c r="AZ1360" s="113"/>
      <c r="BA1360" s="113"/>
      <c r="BB1360" s="113"/>
      <c r="BC1360" s="113"/>
      <c r="BD1360" s="113"/>
      <c r="BE1360" s="113"/>
      <c r="BF1360" s="113"/>
      <c r="BG1360" s="113"/>
      <c r="BH1360" s="113"/>
      <c r="BI1360" s="113"/>
      <c r="BJ1360" s="113"/>
      <c r="BK1360" s="113"/>
      <c r="BL1360" s="113"/>
      <c r="BM1360" s="113"/>
      <c r="BN1360" s="113"/>
      <c r="BO1360" s="113"/>
      <c r="BP1360" s="113"/>
      <c r="BQ1360" s="113"/>
      <c r="BR1360" s="113"/>
      <c r="BS1360" s="113"/>
      <c r="BT1360" s="113"/>
      <c r="BU1360" s="113"/>
      <c r="BV1360" s="113"/>
      <c r="BW1360" s="113"/>
      <c r="BX1360" s="113"/>
      <c r="BY1360" s="113"/>
      <c r="BZ1360" s="113"/>
      <c r="CA1360" s="113"/>
      <c r="CB1360" s="113"/>
      <c r="CC1360" s="113"/>
      <c r="CD1360" s="113"/>
      <c r="CE1360" s="113"/>
      <c r="CF1360" s="113"/>
      <c r="CG1360" s="113"/>
      <c r="CH1360" s="113"/>
      <c r="CI1360" s="113"/>
      <c r="CJ1360" s="113"/>
      <c r="CK1360" s="113"/>
      <c r="CL1360" s="113"/>
      <c r="CM1360" s="113"/>
      <c r="CN1360" s="113"/>
      <c r="CO1360" s="113"/>
      <c r="CP1360" s="113"/>
      <c r="CQ1360" s="113"/>
      <c r="CR1360" s="113"/>
      <c r="CS1360" s="113"/>
      <c r="CT1360" s="113"/>
      <c r="CU1360" s="113"/>
      <c r="CV1360" s="113"/>
      <c r="CW1360" s="113"/>
      <c r="CX1360" s="113"/>
      <c r="CY1360" s="113"/>
      <c r="CZ1360" s="113"/>
      <c r="DA1360" s="113"/>
      <c r="DB1360" s="113"/>
      <c r="DC1360" s="113"/>
      <c r="DD1360" s="113"/>
      <c r="DE1360" s="113"/>
      <c r="DF1360" s="113"/>
      <c r="DG1360" s="113"/>
      <c r="DH1360" s="113"/>
      <c r="DI1360" s="113"/>
      <c r="DJ1360" s="113"/>
      <c r="DK1360" s="113"/>
      <c r="DL1360" s="113"/>
      <c r="DM1360" s="113"/>
      <c r="DN1360" s="113"/>
      <c r="DO1360" s="113"/>
      <c r="DP1360" s="113"/>
      <c r="DQ1360" s="113"/>
      <c r="DR1360" s="113"/>
      <c r="DS1360" s="113"/>
      <c r="DT1360" s="113"/>
      <c r="DU1360" s="113"/>
      <c r="DV1360" s="113"/>
      <c r="DW1360" s="113"/>
      <c r="DX1360" s="113"/>
      <c r="DY1360" s="113"/>
      <c r="DZ1360" s="113"/>
      <c r="EA1360" s="113"/>
      <c r="EB1360" s="113"/>
      <c r="EC1360" s="113"/>
      <c r="ED1360" s="113"/>
      <c r="EE1360" s="113"/>
      <c r="EF1360" s="113"/>
      <c r="EG1360" s="113"/>
      <c r="EH1360" s="113"/>
      <c r="EI1360" s="113"/>
      <c r="EJ1360" s="113"/>
      <c r="EK1360" s="113"/>
      <c r="EL1360" s="113"/>
      <c r="EM1360" s="113"/>
      <c r="EN1360" s="113"/>
      <c r="EO1360" s="113"/>
      <c r="EP1360" s="113"/>
      <c r="EQ1360" s="113"/>
      <c r="ER1360" s="113"/>
    </row>
    <row r="1361" spans="1:148">
      <c r="A1361" s="113"/>
      <c r="B1361" s="113"/>
      <c r="S1361" s="113"/>
      <c r="T1361" s="113"/>
      <c r="U1361" s="113"/>
      <c r="V1361" s="113"/>
      <c r="W1361" s="113"/>
      <c r="X1361" s="113"/>
      <c r="Y1361" s="113"/>
      <c r="Z1361" s="113"/>
      <c r="AA1361" s="113"/>
      <c r="AB1361" s="113"/>
      <c r="AC1361" s="113"/>
      <c r="AD1361" s="113"/>
      <c r="AE1361" s="113"/>
      <c r="AF1361" s="113"/>
      <c r="AG1361" s="113"/>
      <c r="AH1361" s="113"/>
      <c r="AI1361" s="113"/>
      <c r="AJ1361" s="113"/>
      <c r="AK1361" s="113"/>
      <c r="AL1361" s="113"/>
      <c r="AM1361" s="113"/>
      <c r="AN1361" s="113"/>
      <c r="AO1361" s="113"/>
      <c r="AP1361" s="113"/>
      <c r="AQ1361" s="113"/>
      <c r="AR1361" s="113"/>
      <c r="AS1361" s="113"/>
      <c r="AT1361" s="113"/>
      <c r="AU1361" s="113"/>
      <c r="AV1361" s="113"/>
      <c r="AW1361" s="113"/>
      <c r="AX1361" s="113"/>
      <c r="AY1361" s="113"/>
      <c r="AZ1361" s="113"/>
      <c r="BA1361" s="113"/>
      <c r="BB1361" s="113"/>
      <c r="BC1361" s="113"/>
      <c r="BD1361" s="113"/>
      <c r="BE1361" s="113"/>
      <c r="BF1361" s="113"/>
      <c r="BG1361" s="113"/>
      <c r="BH1361" s="113"/>
      <c r="BI1361" s="113"/>
      <c r="BJ1361" s="113"/>
      <c r="BK1361" s="113"/>
      <c r="BL1361" s="113"/>
      <c r="BM1361" s="113"/>
      <c r="BN1361" s="113"/>
      <c r="BO1361" s="113"/>
      <c r="BP1361" s="113"/>
      <c r="BQ1361" s="113"/>
      <c r="BR1361" s="113"/>
      <c r="BS1361" s="113"/>
      <c r="BT1361" s="113"/>
      <c r="BU1361" s="113"/>
      <c r="BV1361" s="113"/>
      <c r="BW1361" s="113"/>
      <c r="BX1361" s="113"/>
      <c r="BY1361" s="113"/>
      <c r="BZ1361" s="113"/>
      <c r="CA1361" s="113"/>
      <c r="CB1361" s="113"/>
      <c r="CC1361" s="113"/>
      <c r="CD1361" s="113"/>
      <c r="CE1361" s="113"/>
      <c r="CF1361" s="113"/>
      <c r="CG1361" s="113"/>
      <c r="CH1361" s="113"/>
      <c r="CI1361" s="113"/>
      <c r="CJ1361" s="113"/>
      <c r="CK1361" s="113"/>
      <c r="CL1361" s="113"/>
      <c r="CM1361" s="113"/>
      <c r="CN1361" s="113"/>
      <c r="CO1361" s="113"/>
      <c r="CP1361" s="113"/>
      <c r="CQ1361" s="113"/>
      <c r="CR1361" s="113"/>
      <c r="CS1361" s="113"/>
      <c r="CT1361" s="113"/>
      <c r="CU1361" s="113"/>
      <c r="CV1361" s="113"/>
      <c r="CW1361" s="113"/>
      <c r="CX1361" s="113"/>
      <c r="CY1361" s="113"/>
      <c r="CZ1361" s="113"/>
      <c r="DA1361" s="113"/>
      <c r="DB1361" s="113"/>
      <c r="DC1361" s="113"/>
      <c r="DD1361" s="113"/>
      <c r="DE1361" s="113"/>
      <c r="DF1361" s="113"/>
      <c r="DG1361" s="113"/>
      <c r="DH1361" s="113"/>
      <c r="DI1361" s="113"/>
      <c r="DJ1361" s="113"/>
      <c r="DK1361" s="113"/>
      <c r="DL1361" s="113"/>
      <c r="DM1361" s="113"/>
      <c r="DN1361" s="113"/>
      <c r="DO1361" s="113"/>
      <c r="DP1361" s="113"/>
      <c r="DQ1361" s="113"/>
      <c r="DR1361" s="113"/>
      <c r="DS1361" s="113"/>
      <c r="DT1361" s="113"/>
      <c r="DU1361" s="113"/>
      <c r="DV1361" s="113"/>
      <c r="DW1361" s="113"/>
      <c r="DX1361" s="113"/>
      <c r="DY1361" s="113"/>
      <c r="DZ1361" s="113"/>
      <c r="EA1361" s="113"/>
      <c r="EB1361" s="113"/>
      <c r="EC1361" s="113"/>
      <c r="ED1361" s="113"/>
      <c r="EE1361" s="113"/>
      <c r="EF1361" s="113"/>
      <c r="EG1361" s="113"/>
      <c r="EH1361" s="113"/>
      <c r="EI1361" s="113"/>
      <c r="EJ1361" s="113"/>
      <c r="EK1361" s="113"/>
      <c r="EL1361" s="113"/>
      <c r="EM1361" s="113"/>
      <c r="EN1361" s="113"/>
      <c r="EO1361" s="113"/>
      <c r="EP1361" s="113"/>
      <c r="EQ1361" s="113"/>
      <c r="ER1361" s="113"/>
    </row>
    <row r="1362" spans="1:148">
      <c r="A1362" s="113"/>
      <c r="B1362" s="113"/>
      <c r="S1362" s="113"/>
      <c r="T1362" s="113"/>
      <c r="U1362" s="113"/>
      <c r="V1362" s="113"/>
      <c r="W1362" s="113"/>
      <c r="X1362" s="113"/>
      <c r="Y1362" s="113"/>
      <c r="Z1362" s="113"/>
      <c r="AA1362" s="113"/>
      <c r="AB1362" s="113"/>
      <c r="AC1362" s="113"/>
      <c r="AD1362" s="113"/>
      <c r="AE1362" s="113"/>
      <c r="AF1362" s="113"/>
      <c r="AG1362" s="113"/>
      <c r="AH1362" s="113"/>
      <c r="AI1362" s="113"/>
      <c r="AJ1362" s="113"/>
      <c r="AK1362" s="113"/>
      <c r="AL1362" s="113"/>
      <c r="AM1362" s="113"/>
      <c r="AN1362" s="113"/>
      <c r="AO1362" s="113"/>
      <c r="AP1362" s="113"/>
      <c r="AQ1362" s="113"/>
      <c r="AR1362" s="113"/>
      <c r="AS1362" s="113"/>
      <c r="AT1362" s="113"/>
      <c r="AU1362" s="113"/>
      <c r="AV1362" s="113"/>
      <c r="AW1362" s="113"/>
      <c r="AX1362" s="113"/>
      <c r="AY1362" s="113"/>
      <c r="AZ1362" s="113"/>
      <c r="BA1362" s="113"/>
      <c r="BB1362" s="113"/>
      <c r="BC1362" s="113"/>
      <c r="BD1362" s="113"/>
      <c r="BE1362" s="113"/>
      <c r="BF1362" s="113"/>
      <c r="BG1362" s="113"/>
      <c r="BH1362" s="113"/>
      <c r="BI1362" s="113"/>
      <c r="BJ1362" s="113"/>
      <c r="BK1362" s="113"/>
      <c r="BL1362" s="113"/>
      <c r="BM1362" s="113"/>
      <c r="BN1362" s="113"/>
      <c r="BO1362" s="113"/>
      <c r="BP1362" s="113"/>
      <c r="BQ1362" s="113"/>
      <c r="BR1362" s="113"/>
      <c r="BS1362" s="113"/>
      <c r="BT1362" s="113"/>
      <c r="BU1362" s="113"/>
      <c r="BV1362" s="113"/>
      <c r="BW1362" s="113"/>
      <c r="BX1362" s="113"/>
      <c r="BY1362" s="113"/>
      <c r="BZ1362" s="113"/>
      <c r="CA1362" s="113"/>
      <c r="CB1362" s="113"/>
      <c r="CC1362" s="113"/>
      <c r="CD1362" s="113"/>
      <c r="CE1362" s="113"/>
      <c r="CF1362" s="113"/>
      <c r="CG1362" s="113"/>
      <c r="CH1362" s="113"/>
      <c r="CI1362" s="113"/>
      <c r="CJ1362" s="113"/>
      <c r="CK1362" s="113"/>
      <c r="CL1362" s="113"/>
      <c r="CM1362" s="113"/>
      <c r="CN1362" s="113"/>
      <c r="CO1362" s="113"/>
      <c r="CP1362" s="113"/>
      <c r="CQ1362" s="113"/>
      <c r="CR1362" s="113"/>
      <c r="CS1362" s="113"/>
      <c r="CT1362" s="113"/>
      <c r="CU1362" s="113"/>
      <c r="CV1362" s="113"/>
      <c r="CW1362" s="113"/>
      <c r="CX1362" s="113"/>
      <c r="CY1362" s="113"/>
      <c r="CZ1362" s="113"/>
      <c r="DA1362" s="113"/>
      <c r="DB1362" s="113"/>
      <c r="DC1362" s="113"/>
      <c r="DD1362" s="113"/>
      <c r="DE1362" s="113"/>
      <c r="DF1362" s="113"/>
      <c r="DG1362" s="113"/>
      <c r="DH1362" s="113"/>
      <c r="DI1362" s="113"/>
      <c r="DJ1362" s="113"/>
      <c r="DK1362" s="113"/>
      <c r="DL1362" s="113"/>
      <c r="DM1362" s="113"/>
      <c r="DN1362" s="113"/>
      <c r="DO1362" s="113"/>
      <c r="DP1362" s="113"/>
      <c r="DQ1362" s="113"/>
      <c r="DR1362" s="113"/>
      <c r="DS1362" s="113"/>
      <c r="DT1362" s="113"/>
      <c r="DU1362" s="113"/>
      <c r="DV1362" s="113"/>
      <c r="DW1362" s="113"/>
      <c r="DX1362" s="113"/>
      <c r="DY1362" s="113"/>
      <c r="DZ1362" s="113"/>
      <c r="EA1362" s="113"/>
      <c r="EB1362" s="113"/>
      <c r="EC1362" s="113"/>
      <c r="ED1362" s="113"/>
      <c r="EE1362" s="113"/>
      <c r="EF1362" s="113"/>
      <c r="EG1362" s="113"/>
      <c r="EH1362" s="113"/>
      <c r="EI1362" s="113"/>
      <c r="EJ1362" s="113"/>
      <c r="EK1362" s="113"/>
      <c r="EL1362" s="113"/>
      <c r="EM1362" s="113"/>
      <c r="EN1362" s="113"/>
      <c r="EO1362" s="113"/>
      <c r="EP1362" s="113"/>
      <c r="EQ1362" s="113"/>
      <c r="ER1362" s="113"/>
    </row>
    <row r="1363" spans="1:148">
      <c r="A1363" s="113"/>
      <c r="B1363" s="113"/>
      <c r="S1363" s="113"/>
      <c r="T1363" s="113"/>
      <c r="U1363" s="113"/>
      <c r="V1363" s="113"/>
      <c r="W1363" s="113"/>
      <c r="X1363" s="113"/>
      <c r="Y1363" s="113"/>
      <c r="Z1363" s="113"/>
      <c r="AA1363" s="113"/>
      <c r="AB1363" s="113"/>
      <c r="AC1363" s="113"/>
      <c r="AD1363" s="113"/>
      <c r="AE1363" s="113"/>
      <c r="AF1363" s="113"/>
      <c r="AG1363" s="113"/>
      <c r="AH1363" s="113"/>
      <c r="AI1363" s="113"/>
      <c r="AJ1363" s="113"/>
      <c r="AK1363" s="113"/>
      <c r="AL1363" s="113"/>
      <c r="AM1363" s="113"/>
      <c r="AN1363" s="113"/>
      <c r="AO1363" s="113"/>
      <c r="AP1363" s="113"/>
      <c r="AQ1363" s="113"/>
      <c r="AR1363" s="113"/>
      <c r="AS1363" s="113"/>
      <c r="AT1363" s="113"/>
      <c r="AU1363" s="113"/>
      <c r="AV1363" s="113"/>
      <c r="AW1363" s="113"/>
      <c r="AX1363" s="113"/>
      <c r="AY1363" s="113"/>
      <c r="AZ1363" s="113"/>
      <c r="BA1363" s="113"/>
      <c r="BB1363" s="113"/>
      <c r="BC1363" s="113"/>
      <c r="BD1363" s="113"/>
      <c r="BE1363" s="113"/>
      <c r="BF1363" s="113"/>
      <c r="BG1363" s="113"/>
      <c r="BH1363" s="113"/>
      <c r="BI1363" s="113"/>
      <c r="BJ1363" s="113"/>
      <c r="BK1363" s="113"/>
      <c r="BL1363" s="113"/>
      <c r="BM1363" s="113"/>
      <c r="BN1363" s="113"/>
      <c r="BO1363" s="113"/>
      <c r="BP1363" s="113"/>
      <c r="BQ1363" s="113"/>
      <c r="BR1363" s="113"/>
      <c r="BS1363" s="113"/>
      <c r="BT1363" s="113"/>
      <c r="BU1363" s="113"/>
      <c r="BV1363" s="113"/>
      <c r="BW1363" s="113"/>
      <c r="BX1363" s="113"/>
      <c r="BY1363" s="113"/>
      <c r="BZ1363" s="113"/>
      <c r="CA1363" s="113"/>
      <c r="CB1363" s="113"/>
      <c r="CC1363" s="113"/>
      <c r="CD1363" s="113"/>
      <c r="CE1363" s="113"/>
      <c r="CF1363" s="113"/>
      <c r="CG1363" s="113"/>
      <c r="CH1363" s="113"/>
      <c r="CI1363" s="113"/>
      <c r="CJ1363" s="113"/>
      <c r="CK1363" s="113"/>
      <c r="CL1363" s="113"/>
      <c r="CM1363" s="113"/>
      <c r="CN1363" s="113"/>
      <c r="CO1363" s="113"/>
      <c r="CP1363" s="113"/>
      <c r="CQ1363" s="113"/>
      <c r="CR1363" s="113"/>
      <c r="CS1363" s="113"/>
      <c r="CT1363" s="113"/>
      <c r="CU1363" s="113"/>
      <c r="CV1363" s="113"/>
      <c r="CW1363" s="113"/>
      <c r="CX1363" s="113"/>
      <c r="CY1363" s="113"/>
      <c r="CZ1363" s="113"/>
      <c r="DA1363" s="113"/>
      <c r="DB1363" s="113"/>
      <c r="DC1363" s="113"/>
      <c r="DD1363" s="113"/>
      <c r="DE1363" s="113"/>
      <c r="DF1363" s="113"/>
      <c r="DG1363" s="113"/>
      <c r="DH1363" s="113"/>
      <c r="DI1363" s="113"/>
      <c r="DJ1363" s="113"/>
      <c r="DK1363" s="113"/>
      <c r="DL1363" s="113"/>
      <c r="DM1363" s="113"/>
      <c r="DN1363" s="113"/>
      <c r="DO1363" s="113"/>
      <c r="DP1363" s="113"/>
      <c r="DQ1363" s="113"/>
      <c r="DR1363" s="113"/>
      <c r="DS1363" s="113"/>
      <c r="DT1363" s="113"/>
      <c r="DU1363" s="113"/>
      <c r="DV1363" s="113"/>
      <c r="DW1363" s="113"/>
      <c r="DX1363" s="113"/>
      <c r="DY1363" s="113"/>
      <c r="DZ1363" s="113"/>
      <c r="EA1363" s="113"/>
      <c r="EB1363" s="113"/>
      <c r="EC1363" s="113"/>
      <c r="ED1363" s="113"/>
      <c r="EE1363" s="113"/>
      <c r="EF1363" s="113"/>
      <c r="EG1363" s="113"/>
      <c r="EH1363" s="113"/>
      <c r="EI1363" s="113"/>
      <c r="EJ1363" s="113"/>
      <c r="EK1363" s="113"/>
      <c r="EL1363" s="113"/>
      <c r="EM1363" s="113"/>
      <c r="EN1363" s="113"/>
      <c r="EO1363" s="113"/>
      <c r="EP1363" s="113"/>
      <c r="EQ1363" s="113"/>
      <c r="ER1363" s="113"/>
    </row>
    <row r="1364" spans="1:148">
      <c r="A1364" s="113"/>
      <c r="B1364" s="113"/>
      <c r="S1364" s="113"/>
      <c r="T1364" s="113"/>
      <c r="U1364" s="113"/>
      <c r="V1364" s="113"/>
      <c r="W1364" s="113"/>
      <c r="X1364" s="113"/>
      <c r="Y1364" s="113"/>
      <c r="Z1364" s="113"/>
      <c r="AA1364" s="113"/>
      <c r="AB1364" s="113"/>
      <c r="AC1364" s="113"/>
      <c r="AD1364" s="113"/>
      <c r="AE1364" s="113"/>
      <c r="AF1364" s="113"/>
      <c r="AG1364" s="113"/>
      <c r="AH1364" s="113"/>
      <c r="AI1364" s="113"/>
      <c r="AJ1364" s="113"/>
      <c r="AK1364" s="113"/>
      <c r="AL1364" s="113"/>
      <c r="AM1364" s="113"/>
      <c r="AN1364" s="113"/>
      <c r="AO1364" s="113"/>
      <c r="AP1364" s="113"/>
      <c r="AQ1364" s="113"/>
      <c r="AR1364" s="113"/>
      <c r="AS1364" s="113"/>
      <c r="AT1364" s="113"/>
      <c r="AU1364" s="113"/>
      <c r="AV1364" s="113"/>
      <c r="AW1364" s="113"/>
      <c r="AX1364" s="113"/>
      <c r="AY1364" s="113"/>
      <c r="AZ1364" s="113"/>
      <c r="BA1364" s="113"/>
      <c r="BB1364" s="113"/>
      <c r="BC1364" s="113"/>
      <c r="BD1364" s="113"/>
      <c r="BE1364" s="113"/>
      <c r="BF1364" s="113"/>
      <c r="BG1364" s="113"/>
      <c r="BH1364" s="113"/>
      <c r="BI1364" s="113"/>
      <c r="BJ1364" s="113"/>
      <c r="BK1364" s="113"/>
      <c r="BL1364" s="113"/>
      <c r="BM1364" s="113"/>
      <c r="BN1364" s="113"/>
      <c r="BO1364" s="113"/>
      <c r="BP1364" s="113"/>
      <c r="BQ1364" s="113"/>
      <c r="BR1364" s="113"/>
      <c r="BS1364" s="113"/>
      <c r="BT1364" s="113"/>
      <c r="BU1364" s="113"/>
      <c r="BV1364" s="113"/>
      <c r="BW1364" s="113"/>
      <c r="BX1364" s="113"/>
      <c r="BY1364" s="113"/>
      <c r="BZ1364" s="113"/>
      <c r="CA1364" s="113"/>
      <c r="CB1364" s="113"/>
      <c r="CC1364" s="113"/>
      <c r="CD1364" s="113"/>
      <c r="CE1364" s="113"/>
      <c r="CF1364" s="113"/>
      <c r="CG1364" s="113"/>
      <c r="CH1364" s="113"/>
      <c r="CI1364" s="113"/>
      <c r="CJ1364" s="113"/>
      <c r="CK1364" s="113"/>
      <c r="CL1364" s="113"/>
      <c r="CM1364" s="113"/>
      <c r="CN1364" s="113"/>
      <c r="CO1364" s="113"/>
      <c r="CP1364" s="113"/>
      <c r="CQ1364" s="113"/>
      <c r="CR1364" s="113"/>
      <c r="CS1364" s="113"/>
      <c r="CT1364" s="113"/>
      <c r="CU1364" s="113"/>
      <c r="CV1364" s="113"/>
      <c r="CW1364" s="113"/>
      <c r="CX1364" s="113"/>
      <c r="CY1364" s="113"/>
      <c r="CZ1364" s="113"/>
      <c r="DA1364" s="113"/>
      <c r="DB1364" s="113"/>
      <c r="DC1364" s="113"/>
      <c r="DD1364" s="113"/>
      <c r="DE1364" s="113"/>
      <c r="DF1364" s="113"/>
      <c r="DG1364" s="113"/>
      <c r="DH1364" s="113"/>
      <c r="DI1364" s="113"/>
      <c r="DJ1364" s="113"/>
      <c r="DK1364" s="113"/>
      <c r="DL1364" s="113"/>
      <c r="DM1364" s="113"/>
      <c r="DN1364" s="113"/>
      <c r="DO1364" s="113"/>
      <c r="DP1364" s="113"/>
      <c r="DQ1364" s="113"/>
      <c r="DR1364" s="113"/>
      <c r="DS1364" s="113"/>
      <c r="DT1364" s="113"/>
      <c r="DU1364" s="113"/>
      <c r="DV1364" s="113"/>
      <c r="DW1364" s="113"/>
      <c r="DX1364" s="113"/>
      <c r="DY1364" s="113"/>
      <c r="DZ1364" s="113"/>
      <c r="EA1364" s="113"/>
      <c r="EB1364" s="113"/>
      <c r="EC1364" s="113"/>
      <c r="ED1364" s="113"/>
      <c r="EE1364" s="113"/>
      <c r="EF1364" s="113"/>
      <c r="EG1364" s="113"/>
      <c r="EH1364" s="113"/>
      <c r="EI1364" s="113"/>
      <c r="EJ1364" s="113"/>
      <c r="EK1364" s="113"/>
      <c r="EL1364" s="113"/>
      <c r="EM1364" s="113"/>
      <c r="EN1364" s="113"/>
      <c r="EO1364" s="113"/>
      <c r="EP1364" s="113"/>
      <c r="EQ1364" s="113"/>
      <c r="ER1364" s="113"/>
    </row>
    <row r="1365" spans="1:148">
      <c r="A1365" s="113"/>
      <c r="B1365" s="113"/>
      <c r="S1365" s="113"/>
      <c r="T1365" s="113"/>
      <c r="U1365" s="113"/>
      <c r="V1365" s="113"/>
      <c r="W1365" s="113"/>
      <c r="X1365" s="113"/>
      <c r="Y1365" s="113"/>
      <c r="Z1365" s="113"/>
      <c r="AA1365" s="113"/>
      <c r="AB1365" s="113"/>
      <c r="AC1365" s="113"/>
      <c r="AD1365" s="113"/>
      <c r="AE1365" s="113"/>
      <c r="AF1365" s="113"/>
      <c r="AG1365" s="113"/>
      <c r="AH1365" s="113"/>
      <c r="AI1365" s="113"/>
      <c r="AJ1365" s="113"/>
      <c r="AK1365" s="113"/>
      <c r="AL1365" s="113"/>
      <c r="AM1365" s="113"/>
      <c r="AN1365" s="113"/>
      <c r="AO1365" s="113"/>
      <c r="AP1365" s="113"/>
      <c r="AQ1365" s="113"/>
      <c r="AR1365" s="113"/>
      <c r="AS1365" s="113"/>
      <c r="AT1365" s="113"/>
      <c r="AU1365" s="113"/>
      <c r="AV1365" s="113"/>
      <c r="AW1365" s="113"/>
      <c r="AX1365" s="113"/>
      <c r="AY1365" s="113"/>
      <c r="AZ1365" s="113"/>
      <c r="BA1365" s="113"/>
      <c r="BB1365" s="113"/>
      <c r="BC1365" s="113"/>
      <c r="BD1365" s="113"/>
      <c r="BE1365" s="113"/>
      <c r="BF1365" s="113"/>
      <c r="BG1365" s="113"/>
      <c r="BH1365" s="113"/>
      <c r="BI1365" s="113"/>
      <c r="BJ1365" s="113"/>
      <c r="BK1365" s="113"/>
      <c r="BL1365" s="113"/>
      <c r="BM1365" s="113"/>
      <c r="BN1365" s="113"/>
      <c r="BO1365" s="113"/>
      <c r="BP1365" s="113"/>
      <c r="BQ1365" s="113"/>
      <c r="BR1365" s="113"/>
      <c r="BS1365" s="113"/>
      <c r="BT1365" s="113"/>
      <c r="BU1365" s="113"/>
      <c r="BV1365" s="113"/>
      <c r="BW1365" s="113"/>
      <c r="BX1365" s="113"/>
      <c r="BY1365" s="113"/>
      <c r="BZ1365" s="113"/>
      <c r="CA1365" s="113"/>
      <c r="CB1365" s="113"/>
      <c r="CC1365" s="113"/>
      <c r="CD1365" s="113"/>
      <c r="CE1365" s="113"/>
      <c r="CF1365" s="113"/>
      <c r="CG1365" s="113"/>
      <c r="CH1365" s="113"/>
      <c r="CI1365" s="113"/>
      <c r="CJ1365" s="113"/>
      <c r="CK1365" s="113"/>
      <c r="CL1365" s="113"/>
      <c r="CM1365" s="113"/>
      <c r="CN1365" s="113"/>
      <c r="CO1365" s="113"/>
      <c r="CP1365" s="113"/>
      <c r="CQ1365" s="113"/>
      <c r="CR1365" s="113"/>
      <c r="CS1365" s="113"/>
      <c r="CT1365" s="113"/>
      <c r="CU1365" s="113"/>
      <c r="CV1365" s="113"/>
      <c r="CW1365" s="113"/>
      <c r="CX1365" s="113"/>
      <c r="CY1365" s="113"/>
      <c r="CZ1365" s="113"/>
      <c r="DA1365" s="113"/>
      <c r="DB1365" s="113"/>
      <c r="DC1365" s="113"/>
      <c r="DD1365" s="113"/>
      <c r="DE1365" s="113"/>
      <c r="DF1365" s="113"/>
      <c r="DG1365" s="113"/>
      <c r="DH1365" s="113"/>
      <c r="DI1365" s="113"/>
      <c r="DJ1365" s="113"/>
      <c r="DK1365" s="113"/>
      <c r="DL1365" s="113"/>
      <c r="DM1365" s="113"/>
      <c r="DN1365" s="113"/>
      <c r="DO1365" s="113"/>
      <c r="DP1365" s="113"/>
      <c r="DQ1365" s="113"/>
      <c r="DR1365" s="113"/>
      <c r="DS1365" s="113"/>
      <c r="DT1365" s="113"/>
      <c r="DU1365" s="113"/>
      <c r="DV1365" s="113"/>
      <c r="DW1365" s="113"/>
      <c r="DX1365" s="113"/>
      <c r="DY1365" s="113"/>
      <c r="DZ1365" s="113"/>
      <c r="EA1365" s="113"/>
      <c r="EB1365" s="113"/>
      <c r="EC1365" s="113"/>
      <c r="ED1365" s="113"/>
      <c r="EE1365" s="113"/>
      <c r="EF1365" s="113"/>
      <c r="EG1365" s="113"/>
      <c r="EH1365" s="113"/>
      <c r="EI1365" s="113"/>
      <c r="EJ1365" s="113"/>
      <c r="EK1365" s="113"/>
      <c r="EL1365" s="113"/>
      <c r="EM1365" s="113"/>
      <c r="EN1365" s="113"/>
      <c r="EO1365" s="113"/>
      <c r="EP1365" s="113"/>
      <c r="EQ1365" s="113"/>
      <c r="ER1365" s="113"/>
    </row>
    <row r="1366" spans="1:148">
      <c r="A1366" s="113"/>
      <c r="B1366" s="113"/>
      <c r="S1366" s="113"/>
      <c r="T1366" s="113"/>
      <c r="U1366" s="113"/>
      <c r="V1366" s="113"/>
      <c r="W1366" s="113"/>
      <c r="X1366" s="113"/>
      <c r="Y1366" s="113"/>
      <c r="Z1366" s="113"/>
      <c r="AA1366" s="113"/>
      <c r="AB1366" s="113"/>
      <c r="AC1366" s="113"/>
      <c r="AD1366" s="113"/>
      <c r="AE1366" s="113"/>
      <c r="AF1366" s="113"/>
      <c r="AG1366" s="113"/>
      <c r="AH1366" s="113"/>
      <c r="AI1366" s="113"/>
      <c r="AJ1366" s="113"/>
      <c r="AK1366" s="113"/>
      <c r="AL1366" s="113"/>
      <c r="AM1366" s="113"/>
      <c r="AN1366" s="113"/>
      <c r="AO1366" s="113"/>
      <c r="AP1366" s="113"/>
      <c r="AQ1366" s="113"/>
      <c r="AR1366" s="113"/>
      <c r="AS1366" s="113"/>
      <c r="AT1366" s="113"/>
      <c r="AU1366" s="113"/>
      <c r="AV1366" s="113"/>
      <c r="AW1366" s="113"/>
      <c r="AX1366" s="113"/>
      <c r="AY1366" s="113"/>
      <c r="AZ1366" s="113"/>
      <c r="BA1366" s="113"/>
      <c r="BB1366" s="113"/>
      <c r="BC1366" s="113"/>
      <c r="BD1366" s="113"/>
      <c r="BE1366" s="113"/>
      <c r="BF1366" s="113"/>
      <c r="BG1366" s="113"/>
      <c r="BH1366" s="113"/>
      <c r="BI1366" s="113"/>
      <c r="BJ1366" s="113"/>
      <c r="BK1366" s="113"/>
      <c r="BL1366" s="113"/>
      <c r="BM1366" s="113"/>
      <c r="BN1366" s="113"/>
      <c r="BO1366" s="113"/>
      <c r="BP1366" s="113"/>
      <c r="BQ1366" s="113"/>
      <c r="BR1366" s="113"/>
      <c r="BS1366" s="113"/>
      <c r="BT1366" s="113"/>
      <c r="BU1366" s="113"/>
      <c r="BV1366" s="113"/>
      <c r="BW1366" s="113"/>
      <c r="BX1366" s="113"/>
      <c r="BY1366" s="113"/>
      <c r="BZ1366" s="113"/>
      <c r="CA1366" s="113"/>
      <c r="CB1366" s="113"/>
      <c r="CC1366" s="113"/>
      <c r="CD1366" s="113"/>
      <c r="CE1366" s="113"/>
      <c r="CF1366" s="113"/>
      <c r="CG1366" s="113"/>
      <c r="CH1366" s="113"/>
      <c r="CI1366" s="113"/>
      <c r="CJ1366" s="113"/>
      <c r="CK1366" s="113"/>
      <c r="CL1366" s="113"/>
      <c r="CM1366" s="113"/>
      <c r="CN1366" s="113"/>
      <c r="CO1366" s="113"/>
      <c r="CP1366" s="113"/>
      <c r="CQ1366" s="113"/>
      <c r="CR1366" s="113"/>
      <c r="CS1366" s="113"/>
      <c r="CT1366" s="113"/>
      <c r="CU1366" s="113"/>
      <c r="CV1366" s="113"/>
      <c r="CW1366" s="113"/>
      <c r="CX1366" s="113"/>
      <c r="CY1366" s="113"/>
      <c r="CZ1366" s="113"/>
      <c r="DA1366" s="113"/>
      <c r="DB1366" s="113"/>
      <c r="DC1366" s="113"/>
      <c r="DD1366" s="113"/>
      <c r="DE1366" s="113"/>
      <c r="DF1366" s="113"/>
      <c r="DG1366" s="113"/>
      <c r="DH1366" s="113"/>
      <c r="DI1366" s="113"/>
      <c r="DJ1366" s="113"/>
      <c r="DK1366" s="113"/>
      <c r="DL1366" s="113"/>
      <c r="DM1366" s="113"/>
      <c r="DN1366" s="113"/>
      <c r="DO1366" s="113"/>
      <c r="DP1366" s="113"/>
      <c r="DQ1366" s="113"/>
      <c r="DR1366" s="113"/>
      <c r="DS1366" s="113"/>
      <c r="DT1366" s="113"/>
      <c r="DU1366" s="113"/>
      <c r="DV1366" s="113"/>
      <c r="DW1366" s="113"/>
      <c r="DX1366" s="113"/>
      <c r="DY1366" s="113"/>
      <c r="DZ1366" s="113"/>
      <c r="EA1366" s="113"/>
      <c r="EB1366" s="113"/>
      <c r="EC1366" s="113"/>
      <c r="ED1366" s="113"/>
      <c r="EE1366" s="113"/>
      <c r="EF1366" s="113"/>
      <c r="EG1366" s="113"/>
      <c r="EH1366" s="113"/>
      <c r="EI1366" s="113"/>
      <c r="EJ1366" s="113"/>
      <c r="EK1366" s="113"/>
      <c r="EL1366" s="113"/>
      <c r="EM1366" s="113"/>
      <c r="EN1366" s="113"/>
      <c r="EO1366" s="113"/>
      <c r="EP1366" s="113"/>
      <c r="EQ1366" s="113"/>
      <c r="ER1366" s="113"/>
    </row>
    <row r="1367" spans="1:148">
      <c r="A1367" s="113"/>
      <c r="B1367" s="113"/>
      <c r="S1367" s="113"/>
      <c r="T1367" s="113"/>
      <c r="U1367" s="113"/>
      <c r="V1367" s="113"/>
      <c r="W1367" s="113"/>
      <c r="X1367" s="113"/>
      <c r="Y1367" s="113"/>
      <c r="Z1367" s="113"/>
      <c r="AA1367" s="113"/>
      <c r="AB1367" s="113"/>
      <c r="AC1367" s="113"/>
      <c r="AD1367" s="113"/>
      <c r="AE1367" s="113"/>
      <c r="AF1367" s="113"/>
      <c r="AG1367" s="113"/>
      <c r="AH1367" s="113"/>
      <c r="AI1367" s="113"/>
      <c r="AJ1367" s="113"/>
      <c r="AK1367" s="113"/>
      <c r="AL1367" s="113"/>
      <c r="AM1367" s="113"/>
      <c r="AN1367" s="113"/>
      <c r="AO1367" s="113"/>
      <c r="AP1367" s="113"/>
      <c r="AQ1367" s="113"/>
      <c r="AR1367" s="113"/>
      <c r="AS1367" s="113"/>
      <c r="AT1367" s="113"/>
      <c r="AU1367" s="113"/>
      <c r="AV1367" s="113"/>
      <c r="AW1367" s="113"/>
      <c r="AX1367" s="113"/>
      <c r="AY1367" s="113"/>
      <c r="AZ1367" s="113"/>
      <c r="BA1367" s="113"/>
      <c r="BB1367" s="113"/>
      <c r="BC1367" s="113"/>
      <c r="BD1367" s="113"/>
      <c r="BE1367" s="113"/>
      <c r="BF1367" s="113"/>
      <c r="BG1367" s="113"/>
      <c r="BH1367" s="113"/>
      <c r="BI1367" s="113"/>
      <c r="BJ1367" s="113"/>
      <c r="BK1367" s="113"/>
      <c r="BL1367" s="113"/>
      <c r="BM1367" s="113"/>
      <c r="BN1367" s="113"/>
      <c r="BO1367" s="113"/>
      <c r="BP1367" s="113"/>
      <c r="BQ1367" s="113"/>
      <c r="BR1367" s="113"/>
      <c r="BS1367" s="113"/>
      <c r="BT1367" s="113"/>
      <c r="BU1367" s="113"/>
      <c r="BV1367" s="113"/>
      <c r="BW1367" s="113"/>
      <c r="BX1367" s="113"/>
      <c r="BY1367" s="113"/>
      <c r="BZ1367" s="113"/>
      <c r="CA1367" s="113"/>
      <c r="CB1367" s="113"/>
      <c r="CC1367" s="113"/>
      <c r="CD1367" s="113"/>
      <c r="CE1367" s="113"/>
      <c r="CF1367" s="113"/>
      <c r="CG1367" s="113"/>
      <c r="CH1367" s="113"/>
      <c r="CI1367" s="113"/>
      <c r="CJ1367" s="113"/>
      <c r="CK1367" s="113"/>
      <c r="CL1367" s="113"/>
      <c r="CM1367" s="113"/>
      <c r="CN1367" s="113"/>
      <c r="CO1367" s="113"/>
      <c r="CP1367" s="113"/>
      <c r="CQ1367" s="113"/>
      <c r="CR1367" s="113"/>
      <c r="CS1367" s="113"/>
      <c r="CT1367" s="113"/>
      <c r="CU1367" s="113"/>
      <c r="CV1367" s="113"/>
      <c r="CW1367" s="113"/>
      <c r="CX1367" s="113"/>
      <c r="CY1367" s="113"/>
      <c r="CZ1367" s="113"/>
      <c r="DA1367" s="113"/>
      <c r="DB1367" s="113"/>
      <c r="DC1367" s="113"/>
      <c r="DD1367" s="113"/>
      <c r="DE1367" s="113"/>
      <c r="DF1367" s="113"/>
      <c r="DG1367" s="113"/>
      <c r="DH1367" s="113"/>
      <c r="DI1367" s="113"/>
      <c r="DJ1367" s="113"/>
      <c r="DK1367" s="113"/>
      <c r="DL1367" s="113"/>
      <c r="DM1367" s="113"/>
      <c r="DN1367" s="113"/>
      <c r="DO1367" s="113"/>
      <c r="DP1367" s="113"/>
      <c r="DQ1367" s="113"/>
      <c r="DR1367" s="113"/>
      <c r="DS1367" s="113"/>
      <c r="DT1367" s="113"/>
      <c r="DU1367" s="113"/>
      <c r="DV1367" s="113"/>
      <c r="DW1367" s="113"/>
      <c r="DX1367" s="113"/>
      <c r="DY1367" s="113"/>
      <c r="DZ1367" s="113"/>
      <c r="EA1367" s="113"/>
      <c r="EB1367" s="113"/>
      <c r="EC1367" s="113"/>
      <c r="ED1367" s="113"/>
      <c r="EE1367" s="113"/>
      <c r="EF1367" s="113"/>
      <c r="EG1367" s="113"/>
      <c r="EH1367" s="113"/>
      <c r="EI1367" s="113"/>
      <c r="EJ1367" s="113"/>
      <c r="EK1367" s="113"/>
      <c r="EL1367" s="113"/>
      <c r="EM1367" s="113"/>
      <c r="EN1367" s="113"/>
      <c r="EO1367" s="113"/>
      <c r="EP1367" s="113"/>
      <c r="EQ1367" s="113"/>
      <c r="ER1367" s="113"/>
    </row>
    <row r="1368" spans="1:148">
      <c r="A1368" s="113"/>
      <c r="B1368" s="113"/>
      <c r="S1368" s="113"/>
      <c r="T1368" s="113"/>
      <c r="U1368" s="113"/>
      <c r="V1368" s="113"/>
      <c r="W1368" s="113"/>
      <c r="X1368" s="113"/>
      <c r="Y1368" s="113"/>
      <c r="Z1368" s="113"/>
      <c r="AA1368" s="113"/>
      <c r="AB1368" s="113"/>
      <c r="AC1368" s="113"/>
      <c r="AD1368" s="113"/>
      <c r="AE1368" s="113"/>
      <c r="AF1368" s="113"/>
      <c r="AG1368" s="113"/>
      <c r="AH1368" s="113"/>
      <c r="AI1368" s="113"/>
      <c r="AJ1368" s="113"/>
      <c r="AK1368" s="113"/>
      <c r="AL1368" s="113"/>
      <c r="AM1368" s="113"/>
      <c r="AN1368" s="113"/>
      <c r="AO1368" s="113"/>
      <c r="AP1368" s="113"/>
      <c r="AQ1368" s="113"/>
      <c r="AR1368" s="113"/>
      <c r="AS1368" s="113"/>
      <c r="AT1368" s="113"/>
      <c r="AU1368" s="113"/>
      <c r="AV1368" s="113"/>
      <c r="AW1368" s="113"/>
      <c r="AX1368" s="113"/>
      <c r="AY1368" s="113"/>
      <c r="AZ1368" s="113"/>
      <c r="BA1368" s="113"/>
      <c r="BB1368" s="113"/>
      <c r="BC1368" s="113"/>
      <c r="BD1368" s="113"/>
      <c r="BE1368" s="113"/>
      <c r="BF1368" s="113"/>
      <c r="BG1368" s="113"/>
      <c r="BH1368" s="113"/>
      <c r="BI1368" s="113"/>
      <c r="BJ1368" s="113"/>
      <c r="BK1368" s="113"/>
      <c r="BL1368" s="113"/>
      <c r="BM1368" s="113"/>
      <c r="BN1368" s="113"/>
      <c r="BO1368" s="113"/>
      <c r="BP1368" s="113"/>
      <c r="BQ1368" s="113"/>
      <c r="BR1368" s="113"/>
      <c r="BS1368" s="113"/>
      <c r="BT1368" s="113"/>
      <c r="BU1368" s="113"/>
      <c r="BV1368" s="113"/>
      <c r="BW1368" s="113"/>
      <c r="BX1368" s="113"/>
      <c r="BY1368" s="113"/>
      <c r="BZ1368" s="113"/>
      <c r="CA1368" s="113"/>
      <c r="CB1368" s="113"/>
      <c r="CC1368" s="113"/>
      <c r="CD1368" s="113"/>
      <c r="CE1368" s="113"/>
      <c r="CF1368" s="113"/>
      <c r="CG1368" s="113"/>
      <c r="CH1368" s="113"/>
      <c r="CI1368" s="113"/>
      <c r="CJ1368" s="113"/>
      <c r="CK1368" s="113"/>
      <c r="CL1368" s="113"/>
      <c r="CM1368" s="113"/>
      <c r="CN1368" s="113"/>
      <c r="CO1368" s="113"/>
      <c r="CP1368" s="113"/>
      <c r="CQ1368" s="113"/>
      <c r="CR1368" s="113"/>
      <c r="CS1368" s="113"/>
      <c r="CT1368" s="113"/>
      <c r="CU1368" s="113"/>
      <c r="CV1368" s="113"/>
      <c r="CW1368" s="113"/>
      <c r="CX1368" s="113"/>
      <c r="CY1368" s="113"/>
      <c r="CZ1368" s="113"/>
      <c r="DA1368" s="113"/>
      <c r="DB1368" s="113"/>
      <c r="DC1368" s="113"/>
      <c r="DD1368" s="113"/>
      <c r="DE1368" s="113"/>
      <c r="DF1368" s="113"/>
      <c r="DG1368" s="113"/>
      <c r="DH1368" s="113"/>
      <c r="DI1368" s="113"/>
      <c r="DJ1368" s="113"/>
      <c r="DK1368" s="113"/>
      <c r="DL1368" s="113"/>
      <c r="DM1368" s="113"/>
      <c r="DN1368" s="113"/>
      <c r="DO1368" s="113"/>
      <c r="DP1368" s="113"/>
      <c r="DQ1368" s="113"/>
      <c r="DR1368" s="113"/>
      <c r="DS1368" s="113"/>
      <c r="DT1368" s="113"/>
      <c r="DU1368" s="113"/>
      <c r="DV1368" s="113"/>
      <c r="DW1368" s="113"/>
      <c r="DX1368" s="113"/>
      <c r="DY1368" s="113"/>
      <c r="DZ1368" s="113"/>
      <c r="EA1368" s="113"/>
      <c r="EB1368" s="113"/>
      <c r="EC1368" s="113"/>
      <c r="ED1368" s="113"/>
      <c r="EE1368" s="113"/>
      <c r="EF1368" s="113"/>
      <c r="EG1368" s="113"/>
      <c r="EH1368" s="113"/>
      <c r="EI1368" s="113"/>
      <c r="EJ1368" s="113"/>
      <c r="EK1368" s="113"/>
      <c r="EL1368" s="113"/>
      <c r="EM1368" s="113"/>
      <c r="EN1368" s="113"/>
      <c r="EO1368" s="113"/>
      <c r="EP1368" s="113"/>
      <c r="EQ1368" s="113"/>
      <c r="ER1368" s="113"/>
    </row>
    <row r="1369" spans="1:148">
      <c r="A1369" s="113"/>
      <c r="B1369" s="113"/>
      <c r="S1369" s="113"/>
      <c r="T1369" s="113"/>
      <c r="U1369" s="113"/>
      <c r="V1369" s="113"/>
      <c r="W1369" s="113"/>
      <c r="X1369" s="113"/>
      <c r="Y1369" s="113"/>
      <c r="Z1369" s="113"/>
      <c r="AA1369" s="113"/>
      <c r="AB1369" s="113"/>
      <c r="AC1369" s="113"/>
      <c r="AD1369" s="113"/>
      <c r="AE1369" s="113"/>
      <c r="AF1369" s="113"/>
      <c r="AG1369" s="113"/>
      <c r="AH1369" s="113"/>
      <c r="AI1369" s="113"/>
      <c r="AJ1369" s="113"/>
      <c r="AK1369" s="113"/>
      <c r="AL1369" s="113"/>
      <c r="AM1369" s="113"/>
      <c r="AN1369" s="113"/>
      <c r="AO1369" s="113"/>
      <c r="AP1369" s="113"/>
      <c r="AQ1369" s="113"/>
      <c r="AR1369" s="113"/>
      <c r="AS1369" s="113"/>
      <c r="AT1369" s="113"/>
      <c r="AU1369" s="113"/>
      <c r="AV1369" s="113"/>
      <c r="AW1369" s="113"/>
      <c r="AX1369" s="113"/>
      <c r="AY1369" s="113"/>
      <c r="AZ1369" s="113"/>
      <c r="BA1369" s="113"/>
      <c r="BB1369" s="113"/>
      <c r="BC1369" s="113"/>
      <c r="BD1369" s="113"/>
      <c r="BE1369" s="113"/>
      <c r="BF1369" s="113"/>
      <c r="BG1369" s="113"/>
      <c r="BH1369" s="113"/>
      <c r="BI1369" s="113"/>
      <c r="BJ1369" s="113"/>
      <c r="BK1369" s="113"/>
      <c r="BL1369" s="113"/>
      <c r="BM1369" s="113"/>
      <c r="BN1369" s="113"/>
      <c r="BO1369" s="113"/>
      <c r="BP1369" s="113"/>
      <c r="BQ1369" s="113"/>
      <c r="BR1369" s="113"/>
      <c r="BS1369" s="113"/>
      <c r="BT1369" s="113"/>
      <c r="BU1369" s="113"/>
      <c r="BV1369" s="113"/>
      <c r="BW1369" s="113"/>
      <c r="BX1369" s="113"/>
      <c r="BY1369" s="113"/>
      <c r="BZ1369" s="113"/>
      <c r="CA1369" s="113"/>
      <c r="CB1369" s="113"/>
      <c r="CC1369" s="113"/>
      <c r="CD1369" s="113"/>
      <c r="CE1369" s="113"/>
      <c r="CF1369" s="113"/>
      <c r="CG1369" s="113"/>
      <c r="CH1369" s="113"/>
      <c r="CI1369" s="113"/>
      <c r="CJ1369" s="113"/>
      <c r="CK1369" s="113"/>
      <c r="CL1369" s="113"/>
      <c r="CM1369" s="113"/>
      <c r="CN1369" s="113"/>
      <c r="CO1369" s="113"/>
      <c r="CP1369" s="113"/>
      <c r="CQ1369" s="113"/>
      <c r="CR1369" s="113"/>
      <c r="CS1369" s="113"/>
      <c r="CT1369" s="113"/>
      <c r="CU1369" s="113"/>
      <c r="CV1369" s="113"/>
      <c r="CW1369" s="113"/>
      <c r="CX1369" s="113"/>
      <c r="CY1369" s="113"/>
      <c r="CZ1369" s="113"/>
      <c r="DA1369" s="113"/>
      <c r="DB1369" s="113"/>
      <c r="DC1369" s="113"/>
      <c r="DD1369" s="113"/>
      <c r="DE1369" s="113"/>
      <c r="DF1369" s="113"/>
      <c r="DG1369" s="113"/>
      <c r="DH1369" s="113"/>
      <c r="DI1369" s="113"/>
      <c r="DJ1369" s="113"/>
      <c r="DK1369" s="113"/>
      <c r="DL1369" s="113"/>
      <c r="DM1369" s="113"/>
      <c r="DN1369" s="113"/>
      <c r="DO1369" s="113"/>
      <c r="DP1369" s="113"/>
      <c r="DQ1369" s="113"/>
      <c r="DR1369" s="113"/>
      <c r="DS1369" s="113"/>
      <c r="DT1369" s="113"/>
      <c r="DU1369" s="113"/>
      <c r="DV1369" s="113"/>
      <c r="DW1369" s="113"/>
      <c r="DX1369" s="113"/>
      <c r="DY1369" s="113"/>
      <c r="DZ1369" s="113"/>
      <c r="EA1369" s="113"/>
      <c r="EB1369" s="113"/>
      <c r="EC1369" s="113"/>
      <c r="ED1369" s="113"/>
      <c r="EE1369" s="113"/>
      <c r="EF1369" s="113"/>
      <c r="EG1369" s="113"/>
      <c r="EH1369" s="113"/>
      <c r="EI1369" s="113"/>
      <c r="EJ1369" s="113"/>
      <c r="EK1369" s="113"/>
      <c r="EL1369" s="113"/>
      <c r="EM1369" s="113"/>
      <c r="EN1369" s="113"/>
      <c r="EO1369" s="113"/>
      <c r="EP1369" s="113"/>
      <c r="EQ1369" s="113"/>
      <c r="ER1369" s="113"/>
    </row>
    <row r="1370" spans="1:148">
      <c r="A1370" s="113"/>
      <c r="B1370" s="113"/>
      <c r="S1370" s="113"/>
      <c r="T1370" s="113"/>
      <c r="U1370" s="113"/>
      <c r="V1370" s="113"/>
      <c r="W1370" s="113"/>
      <c r="X1370" s="113"/>
      <c r="Y1370" s="113"/>
      <c r="Z1370" s="113"/>
      <c r="AA1370" s="113"/>
      <c r="AB1370" s="113"/>
      <c r="AC1370" s="113"/>
      <c r="AD1370" s="113"/>
      <c r="AE1370" s="113"/>
      <c r="AF1370" s="113"/>
      <c r="AG1370" s="113"/>
      <c r="AH1370" s="113"/>
      <c r="AI1370" s="113"/>
      <c r="AJ1370" s="113"/>
      <c r="AK1370" s="113"/>
      <c r="AL1370" s="113"/>
      <c r="AM1370" s="113"/>
      <c r="AN1370" s="113"/>
      <c r="AO1370" s="113"/>
      <c r="AP1370" s="113"/>
      <c r="AQ1370" s="113"/>
      <c r="AR1370" s="113"/>
      <c r="AS1370" s="113"/>
      <c r="AT1370" s="113"/>
      <c r="AU1370" s="113"/>
      <c r="AV1370" s="113"/>
      <c r="AW1370" s="113"/>
      <c r="AX1370" s="113"/>
      <c r="AY1370" s="113"/>
      <c r="AZ1370" s="113"/>
      <c r="BA1370" s="113"/>
      <c r="BB1370" s="113"/>
      <c r="BC1370" s="113"/>
      <c r="BD1370" s="113"/>
      <c r="BE1370" s="113"/>
      <c r="BF1370" s="113"/>
      <c r="BG1370" s="113"/>
      <c r="BH1370" s="113"/>
      <c r="BI1370" s="113"/>
      <c r="BJ1370" s="113"/>
      <c r="BK1370" s="113"/>
      <c r="BL1370" s="113"/>
      <c r="BM1370" s="113"/>
      <c r="BN1370" s="113"/>
      <c r="BO1370" s="113"/>
      <c r="BP1370" s="113"/>
      <c r="BQ1370" s="113"/>
      <c r="BR1370" s="113"/>
      <c r="BS1370" s="113"/>
      <c r="BT1370" s="113"/>
      <c r="BU1370" s="113"/>
      <c r="BV1370" s="113"/>
      <c r="BW1370" s="113"/>
      <c r="BX1370" s="113"/>
      <c r="BY1370" s="113"/>
      <c r="BZ1370" s="113"/>
      <c r="CA1370" s="113"/>
      <c r="CB1370" s="113"/>
      <c r="CC1370" s="113"/>
      <c r="CD1370" s="113"/>
      <c r="CE1370" s="113"/>
      <c r="CF1370" s="113"/>
      <c r="CG1370" s="113"/>
      <c r="CH1370" s="113"/>
      <c r="CI1370" s="113"/>
      <c r="CJ1370" s="113"/>
      <c r="CK1370" s="113"/>
      <c r="CL1370" s="113"/>
      <c r="CM1370" s="113"/>
      <c r="CN1370" s="113"/>
      <c r="CO1370" s="113"/>
      <c r="CP1370" s="113"/>
      <c r="CQ1370" s="113"/>
      <c r="CR1370" s="113"/>
      <c r="CS1370" s="113"/>
      <c r="CT1370" s="113"/>
      <c r="CU1370" s="113"/>
      <c r="CV1370" s="113"/>
      <c r="CW1370" s="113"/>
      <c r="CX1370" s="113"/>
      <c r="CY1370" s="113"/>
      <c r="CZ1370" s="113"/>
      <c r="DA1370" s="113"/>
      <c r="DB1370" s="113"/>
      <c r="DC1370" s="113"/>
      <c r="DD1370" s="113"/>
      <c r="DE1370" s="113"/>
      <c r="DF1370" s="113"/>
      <c r="DG1370" s="113"/>
      <c r="DH1370" s="113"/>
      <c r="DI1370" s="113"/>
      <c r="DJ1370" s="113"/>
      <c r="DK1370" s="113"/>
      <c r="DL1370" s="113"/>
      <c r="DM1370" s="113"/>
      <c r="DN1370" s="113"/>
      <c r="DO1370" s="113"/>
      <c r="DP1370" s="113"/>
      <c r="DQ1370" s="113"/>
      <c r="DR1370" s="113"/>
      <c r="DS1370" s="113"/>
      <c r="DT1370" s="113"/>
      <c r="DU1370" s="113"/>
      <c r="DV1370" s="113"/>
      <c r="DW1370" s="113"/>
      <c r="DX1370" s="113"/>
      <c r="DY1370" s="113"/>
      <c r="DZ1370" s="113"/>
      <c r="EA1370" s="113"/>
      <c r="EB1370" s="113"/>
      <c r="EC1370" s="113"/>
      <c r="ED1370" s="113"/>
      <c r="EE1370" s="113"/>
      <c r="EF1370" s="113"/>
      <c r="EG1370" s="113"/>
      <c r="EH1370" s="113"/>
      <c r="EI1370" s="113"/>
      <c r="EJ1370" s="113"/>
      <c r="EK1370" s="113"/>
      <c r="EL1370" s="113"/>
      <c r="EM1370" s="113"/>
      <c r="EN1370" s="113"/>
      <c r="EO1370" s="113"/>
      <c r="EP1370" s="113"/>
      <c r="EQ1370" s="113"/>
      <c r="ER1370" s="113"/>
    </row>
    <row r="1371" spans="1:148">
      <c r="A1371" s="113"/>
      <c r="B1371" s="113"/>
      <c r="S1371" s="113"/>
      <c r="T1371" s="113"/>
      <c r="U1371" s="113"/>
      <c r="V1371" s="113"/>
      <c r="W1371" s="113"/>
      <c r="X1371" s="113"/>
      <c r="Y1371" s="113"/>
      <c r="Z1371" s="113"/>
      <c r="AA1371" s="113"/>
      <c r="AB1371" s="113"/>
      <c r="AC1371" s="113"/>
      <c r="AD1371" s="113"/>
      <c r="AE1371" s="113"/>
      <c r="AF1371" s="113"/>
      <c r="AG1371" s="113"/>
      <c r="AH1371" s="113"/>
      <c r="AI1371" s="113"/>
      <c r="AJ1371" s="113"/>
      <c r="AK1371" s="113"/>
      <c r="AL1371" s="113"/>
      <c r="AM1371" s="113"/>
      <c r="AN1371" s="113"/>
      <c r="AO1371" s="113"/>
      <c r="AP1371" s="113"/>
      <c r="AQ1371" s="113"/>
      <c r="AR1371" s="113"/>
      <c r="AS1371" s="113"/>
      <c r="AT1371" s="113"/>
      <c r="AU1371" s="113"/>
      <c r="AV1371" s="113"/>
      <c r="AW1371" s="113"/>
      <c r="AX1371" s="113"/>
      <c r="AY1371" s="113"/>
      <c r="AZ1371" s="113"/>
      <c r="BA1371" s="113"/>
      <c r="BB1371" s="113"/>
      <c r="BC1371" s="113"/>
      <c r="BD1371" s="113"/>
      <c r="BE1371" s="113"/>
      <c r="BF1371" s="113"/>
      <c r="BG1371" s="113"/>
      <c r="BH1371" s="113"/>
      <c r="BI1371" s="113"/>
      <c r="BJ1371" s="113"/>
      <c r="BK1371" s="113"/>
      <c r="BL1371" s="113"/>
      <c r="BM1371" s="113"/>
      <c r="BN1371" s="113"/>
      <c r="BO1371" s="113"/>
      <c r="BP1371" s="113"/>
      <c r="BQ1371" s="113"/>
      <c r="BR1371" s="113"/>
      <c r="BS1371" s="113"/>
      <c r="BT1371" s="113"/>
      <c r="BU1371" s="113"/>
      <c r="BV1371" s="113"/>
      <c r="BW1371" s="113"/>
      <c r="BX1371" s="113"/>
      <c r="BY1371" s="113"/>
      <c r="BZ1371" s="113"/>
      <c r="CA1371" s="113"/>
      <c r="CB1371" s="113"/>
      <c r="CC1371" s="113"/>
      <c r="CD1371" s="113"/>
      <c r="CE1371" s="113"/>
      <c r="CF1371" s="113"/>
      <c r="CG1371" s="113"/>
      <c r="CH1371" s="113"/>
      <c r="CI1371" s="113"/>
      <c r="CJ1371" s="113"/>
      <c r="CK1371" s="113"/>
      <c r="CL1371" s="113"/>
      <c r="CM1371" s="113"/>
      <c r="CN1371" s="113"/>
      <c r="CO1371" s="113"/>
      <c r="CP1371" s="113"/>
      <c r="CQ1371" s="113"/>
      <c r="CR1371" s="113"/>
      <c r="CS1371" s="113"/>
      <c r="CT1371" s="113"/>
      <c r="CU1371" s="113"/>
      <c r="CV1371" s="113"/>
      <c r="CW1371" s="113"/>
      <c r="CX1371" s="113"/>
      <c r="CY1371" s="113"/>
      <c r="CZ1371" s="113"/>
      <c r="DA1371" s="113"/>
      <c r="DB1371" s="113"/>
      <c r="DC1371" s="113"/>
      <c r="DD1371" s="113"/>
      <c r="DE1371" s="113"/>
      <c r="DF1371" s="113"/>
      <c r="DG1371" s="113"/>
      <c r="DH1371" s="113"/>
      <c r="DI1371" s="113"/>
      <c r="DJ1371" s="113"/>
      <c r="DK1371" s="113"/>
      <c r="DL1371" s="113"/>
      <c r="DM1371" s="113"/>
      <c r="DN1371" s="113"/>
      <c r="DO1371" s="113"/>
      <c r="DP1371" s="113"/>
      <c r="DQ1371" s="113"/>
      <c r="DR1371" s="113"/>
      <c r="DS1371" s="113"/>
      <c r="DT1371" s="113"/>
      <c r="DU1371" s="113"/>
      <c r="DV1371" s="113"/>
      <c r="DW1371" s="113"/>
      <c r="DX1371" s="113"/>
      <c r="DY1371" s="113"/>
      <c r="DZ1371" s="113"/>
      <c r="EA1371" s="113"/>
      <c r="EB1371" s="113"/>
      <c r="EC1371" s="113"/>
      <c r="ED1371" s="113"/>
      <c r="EE1371" s="113"/>
      <c r="EF1371" s="113"/>
      <c r="EG1371" s="113"/>
      <c r="EH1371" s="113"/>
      <c r="EI1371" s="113"/>
      <c r="EJ1371" s="113"/>
      <c r="EK1371" s="113"/>
      <c r="EL1371" s="113"/>
      <c r="EM1371" s="113"/>
      <c r="EN1371" s="113"/>
      <c r="EO1371" s="113"/>
      <c r="EP1371" s="113"/>
      <c r="EQ1371" s="113"/>
      <c r="ER1371" s="113"/>
    </row>
    <row r="1372" spans="1:148">
      <c r="A1372" s="113"/>
      <c r="B1372" s="113"/>
      <c r="S1372" s="113"/>
      <c r="T1372" s="113"/>
      <c r="U1372" s="113"/>
      <c r="V1372" s="113"/>
      <c r="W1372" s="113"/>
      <c r="X1372" s="113"/>
      <c r="Y1372" s="113"/>
      <c r="Z1372" s="113"/>
      <c r="AA1372" s="113"/>
      <c r="AB1372" s="113"/>
      <c r="AC1372" s="113"/>
      <c r="AD1372" s="113"/>
      <c r="AE1372" s="113"/>
      <c r="AF1372" s="113"/>
      <c r="AG1372" s="113"/>
      <c r="AH1372" s="113"/>
      <c r="AI1372" s="113"/>
      <c r="AJ1372" s="113"/>
      <c r="AK1372" s="113"/>
      <c r="AL1372" s="113"/>
      <c r="AM1372" s="113"/>
      <c r="AN1372" s="113"/>
      <c r="AO1372" s="113"/>
      <c r="AP1372" s="113"/>
      <c r="AQ1372" s="113"/>
      <c r="AR1372" s="113"/>
      <c r="AS1372" s="113"/>
      <c r="AT1372" s="113"/>
      <c r="AU1372" s="113"/>
      <c r="AV1372" s="113"/>
      <c r="AW1372" s="113"/>
      <c r="AX1372" s="113"/>
      <c r="AY1372" s="113"/>
      <c r="AZ1372" s="113"/>
      <c r="BA1372" s="113"/>
      <c r="BB1372" s="113"/>
      <c r="BC1372" s="113"/>
      <c r="BD1372" s="113"/>
      <c r="BE1372" s="113"/>
      <c r="BF1372" s="113"/>
      <c r="BG1372" s="113"/>
      <c r="BH1372" s="113"/>
      <c r="BI1372" s="113"/>
      <c r="BJ1372" s="113"/>
      <c r="BK1372" s="113"/>
      <c r="BL1372" s="113"/>
      <c r="BM1372" s="113"/>
      <c r="BN1372" s="113"/>
      <c r="BO1372" s="113"/>
      <c r="BP1372" s="113"/>
      <c r="BQ1372" s="113"/>
      <c r="BR1372" s="113"/>
      <c r="BS1372" s="113"/>
      <c r="BT1372" s="113"/>
      <c r="BU1372" s="113"/>
      <c r="BV1372" s="113"/>
      <c r="BW1372" s="113"/>
      <c r="BX1372" s="113"/>
      <c r="BY1372" s="113"/>
      <c r="BZ1372" s="113"/>
      <c r="CA1372" s="113"/>
      <c r="CB1372" s="113"/>
      <c r="CC1372" s="113"/>
      <c r="CD1372" s="113"/>
      <c r="CE1372" s="113"/>
      <c r="CF1372" s="113"/>
      <c r="CG1372" s="113"/>
      <c r="CH1372" s="113"/>
      <c r="CI1372" s="113"/>
      <c r="CJ1372" s="113"/>
      <c r="CK1372" s="113"/>
      <c r="CL1372" s="113"/>
      <c r="CM1372" s="113"/>
      <c r="CN1372" s="113"/>
      <c r="CO1372" s="113"/>
      <c r="CP1372" s="113"/>
      <c r="CQ1372" s="113"/>
      <c r="CR1372" s="113"/>
      <c r="CS1372" s="113"/>
      <c r="CT1372" s="113"/>
      <c r="CU1372" s="113"/>
      <c r="CV1372" s="113"/>
      <c r="CW1372" s="113"/>
      <c r="CX1372" s="113"/>
      <c r="CY1372" s="113"/>
      <c r="CZ1372" s="113"/>
      <c r="DA1372" s="113"/>
      <c r="DB1372" s="113"/>
      <c r="DC1372" s="113"/>
      <c r="DD1372" s="113"/>
      <c r="DE1372" s="113"/>
      <c r="DF1372" s="113"/>
      <c r="DG1372" s="113"/>
      <c r="DH1372" s="113"/>
      <c r="DI1372" s="113"/>
      <c r="DJ1372" s="113"/>
      <c r="DK1372" s="113"/>
      <c r="DL1372" s="113"/>
      <c r="DM1372" s="113"/>
      <c r="DN1372" s="113"/>
      <c r="DO1372" s="113"/>
      <c r="DP1372" s="113"/>
      <c r="DQ1372" s="113"/>
      <c r="DR1372" s="113"/>
      <c r="DS1372" s="113"/>
      <c r="DT1372" s="113"/>
      <c r="DU1372" s="113"/>
      <c r="DV1372" s="113"/>
      <c r="DW1372" s="113"/>
      <c r="DX1372" s="113"/>
      <c r="DY1372" s="113"/>
      <c r="DZ1372" s="113"/>
      <c r="EA1372" s="113"/>
      <c r="EB1372" s="113"/>
      <c r="EC1372" s="113"/>
      <c r="ED1372" s="113"/>
      <c r="EE1372" s="113"/>
      <c r="EF1372" s="113"/>
      <c r="EG1372" s="113"/>
      <c r="EH1372" s="113"/>
      <c r="EI1372" s="113"/>
      <c r="EJ1372" s="113"/>
      <c r="EK1372" s="113"/>
      <c r="EL1372" s="113"/>
      <c r="EM1372" s="113"/>
      <c r="EN1372" s="113"/>
      <c r="EO1372" s="113"/>
      <c r="EP1372" s="113"/>
      <c r="EQ1372" s="113"/>
      <c r="ER1372" s="113"/>
    </row>
    <row r="1373" spans="1:148">
      <c r="A1373" s="113"/>
      <c r="B1373" s="113"/>
      <c r="S1373" s="113"/>
      <c r="T1373" s="113"/>
      <c r="U1373" s="113"/>
      <c r="V1373" s="113"/>
      <c r="W1373" s="113"/>
      <c r="X1373" s="113"/>
      <c r="Y1373" s="113"/>
      <c r="Z1373" s="113"/>
      <c r="AA1373" s="113"/>
      <c r="AB1373" s="113"/>
      <c r="AC1373" s="113"/>
      <c r="AD1373" s="113"/>
      <c r="AE1373" s="113"/>
      <c r="AF1373" s="113"/>
      <c r="AG1373" s="113"/>
      <c r="AH1373" s="113"/>
      <c r="AI1373" s="113"/>
      <c r="AJ1373" s="113"/>
      <c r="AK1373" s="113"/>
      <c r="AL1373" s="113"/>
      <c r="AM1373" s="113"/>
      <c r="AN1373" s="113"/>
      <c r="AO1373" s="113"/>
      <c r="AP1373" s="113"/>
      <c r="AQ1373" s="113"/>
      <c r="AR1373" s="113"/>
      <c r="AS1373" s="113"/>
      <c r="AT1373" s="113"/>
      <c r="AU1373" s="113"/>
      <c r="AV1373" s="113"/>
      <c r="AW1373" s="113"/>
      <c r="AX1373" s="113"/>
      <c r="AY1373" s="113"/>
      <c r="AZ1373" s="113"/>
      <c r="BA1373" s="113"/>
      <c r="BB1373" s="113"/>
      <c r="BC1373" s="113"/>
      <c r="BD1373" s="113"/>
      <c r="BE1373" s="113"/>
      <c r="BF1373" s="113"/>
      <c r="BG1373" s="113"/>
      <c r="BH1373" s="113"/>
      <c r="BI1373" s="113"/>
      <c r="BJ1373" s="113"/>
      <c r="BK1373" s="113"/>
      <c r="BL1373" s="113"/>
      <c r="BM1373" s="113"/>
      <c r="BN1373" s="113"/>
      <c r="BO1373" s="113"/>
      <c r="BP1373" s="113"/>
      <c r="BQ1373" s="113"/>
      <c r="BR1373" s="113"/>
      <c r="BS1373" s="113"/>
      <c r="BT1373" s="113"/>
      <c r="BU1373" s="113"/>
      <c r="BV1373" s="113"/>
      <c r="BW1373" s="113"/>
      <c r="BX1373" s="113"/>
      <c r="BY1373" s="113"/>
      <c r="BZ1373" s="113"/>
      <c r="CA1373" s="113"/>
      <c r="CB1373" s="113"/>
      <c r="CC1373" s="113"/>
      <c r="CD1373" s="113"/>
      <c r="CE1373" s="113"/>
      <c r="CF1373" s="113"/>
      <c r="CG1373" s="113"/>
      <c r="CH1373" s="113"/>
      <c r="CI1373" s="113"/>
      <c r="CJ1373" s="113"/>
      <c r="CK1373" s="113"/>
      <c r="CL1373" s="113"/>
      <c r="CM1373" s="113"/>
      <c r="CN1373" s="113"/>
      <c r="CO1373" s="113"/>
      <c r="CP1373" s="113"/>
      <c r="CQ1373" s="113"/>
      <c r="CR1373" s="113"/>
      <c r="CS1373" s="113"/>
      <c r="CT1373" s="113"/>
      <c r="CU1373" s="113"/>
      <c r="CV1373" s="113"/>
      <c r="CW1373" s="113"/>
      <c r="CX1373" s="113"/>
      <c r="CY1373" s="113"/>
      <c r="CZ1373" s="113"/>
      <c r="DA1373" s="113"/>
      <c r="DB1373" s="113"/>
      <c r="DC1373" s="113"/>
      <c r="DD1373" s="113"/>
      <c r="DE1373" s="113"/>
      <c r="DF1373" s="113"/>
      <c r="DG1373" s="113"/>
      <c r="DH1373" s="113"/>
      <c r="DI1373" s="113"/>
      <c r="DJ1373" s="113"/>
      <c r="DK1373" s="113"/>
      <c r="DL1373" s="113"/>
      <c r="DM1373" s="113"/>
      <c r="DN1373" s="113"/>
      <c r="DO1373" s="113"/>
      <c r="DP1373" s="113"/>
      <c r="DQ1373" s="113"/>
      <c r="DR1373" s="113"/>
      <c r="DS1373" s="113"/>
      <c r="DT1373" s="113"/>
      <c r="DU1373" s="113"/>
      <c r="DV1373" s="113"/>
      <c r="DW1373" s="113"/>
      <c r="DX1373" s="113"/>
      <c r="DY1373" s="113"/>
      <c r="DZ1373" s="113"/>
      <c r="EA1373" s="113"/>
      <c r="EB1373" s="113"/>
      <c r="EC1373" s="113"/>
      <c r="ED1373" s="113"/>
      <c r="EE1373" s="113"/>
      <c r="EF1373" s="113"/>
      <c r="EG1373" s="113"/>
      <c r="EH1373" s="113"/>
      <c r="EI1373" s="113"/>
      <c r="EJ1373" s="113"/>
      <c r="EK1373" s="113"/>
      <c r="EL1373" s="113"/>
      <c r="EM1373" s="113"/>
      <c r="EN1373" s="113"/>
      <c r="EO1373" s="113"/>
      <c r="EP1373" s="113"/>
      <c r="EQ1373" s="113"/>
      <c r="ER1373" s="113"/>
    </row>
    <row r="1374" spans="1:148">
      <c r="A1374" s="113"/>
      <c r="B1374" s="113"/>
      <c r="S1374" s="113"/>
      <c r="T1374" s="113"/>
      <c r="U1374" s="113"/>
      <c r="V1374" s="113"/>
      <c r="W1374" s="113"/>
      <c r="X1374" s="113"/>
      <c r="Y1374" s="113"/>
      <c r="Z1374" s="113"/>
      <c r="AA1374" s="113"/>
      <c r="AB1374" s="113"/>
      <c r="AC1374" s="113"/>
      <c r="AD1374" s="113"/>
      <c r="AE1374" s="113"/>
      <c r="AF1374" s="113"/>
      <c r="AG1374" s="113"/>
      <c r="AH1374" s="113"/>
      <c r="AI1374" s="113"/>
      <c r="AJ1374" s="113"/>
      <c r="AK1374" s="113"/>
      <c r="AL1374" s="113"/>
      <c r="AM1374" s="113"/>
      <c r="AN1374" s="113"/>
      <c r="AO1374" s="113"/>
      <c r="AP1374" s="113"/>
      <c r="AQ1374" s="113"/>
      <c r="AR1374" s="113"/>
      <c r="AS1374" s="113"/>
      <c r="AT1374" s="113"/>
      <c r="AU1374" s="113"/>
      <c r="AV1374" s="113"/>
      <c r="AW1374" s="113"/>
      <c r="AX1374" s="113"/>
      <c r="AY1374" s="113"/>
      <c r="AZ1374" s="113"/>
      <c r="BA1374" s="113"/>
      <c r="BB1374" s="113"/>
      <c r="BC1374" s="113"/>
      <c r="BD1374" s="113"/>
      <c r="BE1374" s="113"/>
      <c r="BF1374" s="113"/>
      <c r="BG1374" s="113"/>
      <c r="BH1374" s="113"/>
      <c r="BI1374" s="113"/>
      <c r="BJ1374" s="113"/>
      <c r="BK1374" s="113"/>
      <c r="BL1374" s="113"/>
      <c r="BM1374" s="113"/>
      <c r="BN1374" s="113"/>
      <c r="BO1374" s="113"/>
      <c r="BP1374" s="113"/>
      <c r="BQ1374" s="113"/>
      <c r="BR1374" s="113"/>
      <c r="BS1374" s="113"/>
      <c r="BT1374" s="113"/>
      <c r="BU1374" s="113"/>
      <c r="BV1374" s="113"/>
      <c r="BW1374" s="113"/>
      <c r="BX1374" s="113"/>
      <c r="BY1374" s="113"/>
      <c r="BZ1374" s="113"/>
      <c r="CA1374" s="113"/>
      <c r="CB1374" s="113"/>
      <c r="CC1374" s="113"/>
      <c r="CD1374" s="113"/>
      <c r="CE1374" s="113"/>
      <c r="CF1374" s="113"/>
      <c r="CG1374" s="113"/>
      <c r="CH1374" s="113"/>
      <c r="CI1374" s="113"/>
      <c r="CJ1374" s="113"/>
      <c r="CK1374" s="113"/>
      <c r="CL1374" s="113"/>
      <c r="CM1374" s="113"/>
      <c r="CN1374" s="113"/>
      <c r="CO1374" s="113"/>
      <c r="CP1374" s="113"/>
      <c r="CQ1374" s="113"/>
      <c r="CR1374" s="113"/>
      <c r="CS1374" s="113"/>
      <c r="CT1374" s="113"/>
      <c r="CU1374" s="113"/>
      <c r="CV1374" s="113"/>
      <c r="CW1374" s="113"/>
      <c r="CX1374" s="113"/>
      <c r="CY1374" s="113"/>
      <c r="CZ1374" s="113"/>
      <c r="DA1374" s="113"/>
      <c r="DB1374" s="113"/>
      <c r="DC1374" s="113"/>
      <c r="DD1374" s="113"/>
      <c r="DE1374" s="113"/>
      <c r="DF1374" s="113"/>
      <c r="DG1374" s="113"/>
      <c r="DH1374" s="113"/>
      <c r="DI1374" s="113"/>
      <c r="DJ1374" s="113"/>
      <c r="DK1374" s="113"/>
      <c r="DL1374" s="113"/>
      <c r="DM1374" s="113"/>
      <c r="DN1374" s="113"/>
      <c r="DO1374" s="113"/>
      <c r="DP1374" s="113"/>
      <c r="DQ1374" s="113"/>
      <c r="DR1374" s="113"/>
      <c r="DS1374" s="113"/>
      <c r="DT1374" s="113"/>
      <c r="DU1374" s="113"/>
      <c r="DV1374" s="113"/>
      <c r="DW1374" s="113"/>
      <c r="DX1374" s="113"/>
      <c r="DY1374" s="113"/>
      <c r="DZ1374" s="113"/>
      <c r="EA1374" s="113"/>
      <c r="EB1374" s="113"/>
      <c r="EC1374" s="113"/>
      <c r="ED1374" s="113"/>
      <c r="EE1374" s="113"/>
      <c r="EF1374" s="113"/>
      <c r="EG1374" s="113"/>
      <c r="EH1374" s="113"/>
      <c r="EI1374" s="113"/>
      <c r="EJ1374" s="113"/>
      <c r="EK1374" s="113"/>
      <c r="EL1374" s="113"/>
      <c r="EM1374" s="113"/>
      <c r="EN1374" s="113"/>
      <c r="EO1374" s="113"/>
      <c r="EP1374" s="113"/>
      <c r="EQ1374" s="113"/>
      <c r="ER1374" s="113"/>
    </row>
    <row r="1375" spans="1:148">
      <c r="A1375" s="113"/>
      <c r="B1375" s="113"/>
      <c r="S1375" s="113"/>
      <c r="T1375" s="113"/>
      <c r="U1375" s="113"/>
      <c r="V1375" s="113"/>
      <c r="W1375" s="113"/>
      <c r="X1375" s="113"/>
      <c r="Y1375" s="113"/>
      <c r="Z1375" s="113"/>
      <c r="AA1375" s="113"/>
      <c r="AB1375" s="113"/>
      <c r="AC1375" s="113"/>
      <c r="AD1375" s="113"/>
      <c r="AE1375" s="113"/>
      <c r="AF1375" s="113"/>
      <c r="AG1375" s="113"/>
      <c r="AH1375" s="113"/>
      <c r="AI1375" s="113"/>
      <c r="AJ1375" s="113"/>
      <c r="AK1375" s="113"/>
      <c r="AL1375" s="113"/>
      <c r="AM1375" s="113"/>
      <c r="AN1375" s="113"/>
      <c r="AO1375" s="113"/>
      <c r="AP1375" s="113"/>
      <c r="AQ1375" s="113"/>
      <c r="AR1375" s="113"/>
      <c r="AS1375" s="113"/>
      <c r="AT1375" s="113"/>
      <c r="AU1375" s="113"/>
      <c r="AV1375" s="113"/>
      <c r="AW1375" s="113"/>
      <c r="AX1375" s="113"/>
      <c r="AY1375" s="113"/>
      <c r="AZ1375" s="113"/>
      <c r="BA1375" s="113"/>
      <c r="BB1375" s="113"/>
      <c r="BC1375" s="113"/>
      <c r="BD1375" s="113"/>
      <c r="BE1375" s="113"/>
      <c r="BF1375" s="113"/>
      <c r="BG1375" s="113"/>
      <c r="BH1375" s="113"/>
      <c r="BI1375" s="113"/>
      <c r="BJ1375" s="113"/>
      <c r="BK1375" s="113"/>
      <c r="BL1375" s="113"/>
      <c r="BM1375" s="113"/>
      <c r="BN1375" s="113"/>
      <c r="BO1375" s="113"/>
      <c r="BP1375" s="113"/>
      <c r="BQ1375" s="113"/>
      <c r="BR1375" s="113"/>
      <c r="BS1375" s="113"/>
      <c r="BT1375" s="113"/>
      <c r="BU1375" s="113"/>
      <c r="BV1375" s="113"/>
      <c r="BW1375" s="113"/>
      <c r="BX1375" s="113"/>
      <c r="BY1375" s="113"/>
      <c r="BZ1375" s="113"/>
      <c r="CA1375" s="113"/>
      <c r="CB1375" s="113"/>
      <c r="CC1375" s="113"/>
      <c r="CD1375" s="113"/>
      <c r="CE1375" s="113"/>
      <c r="CF1375" s="113"/>
      <c r="CG1375" s="113"/>
      <c r="CH1375" s="113"/>
      <c r="CI1375" s="113"/>
      <c r="CJ1375" s="113"/>
      <c r="CK1375" s="113"/>
      <c r="CL1375" s="113"/>
      <c r="CM1375" s="113"/>
      <c r="CN1375" s="113"/>
      <c r="CO1375" s="113"/>
      <c r="CP1375" s="113"/>
      <c r="CQ1375" s="113"/>
      <c r="CR1375" s="113"/>
      <c r="CS1375" s="113"/>
      <c r="CT1375" s="113"/>
      <c r="CU1375" s="113"/>
      <c r="CV1375" s="113"/>
      <c r="CW1375" s="113"/>
      <c r="CX1375" s="113"/>
      <c r="CY1375" s="113"/>
      <c r="CZ1375" s="113"/>
      <c r="DA1375" s="113"/>
      <c r="DB1375" s="113"/>
      <c r="DC1375" s="113"/>
      <c r="DD1375" s="113"/>
      <c r="DE1375" s="113"/>
      <c r="DF1375" s="113"/>
      <c r="DG1375" s="113"/>
      <c r="DH1375" s="113"/>
      <c r="DI1375" s="113"/>
      <c r="DJ1375" s="113"/>
      <c r="DK1375" s="113"/>
      <c r="DL1375" s="113"/>
      <c r="DM1375" s="113"/>
      <c r="DN1375" s="113"/>
      <c r="DO1375" s="113"/>
      <c r="DP1375" s="113"/>
      <c r="DQ1375" s="113"/>
      <c r="DR1375" s="113"/>
      <c r="DS1375" s="113"/>
      <c r="DT1375" s="113"/>
      <c r="DU1375" s="113"/>
      <c r="DV1375" s="113"/>
      <c r="DW1375" s="113"/>
      <c r="DX1375" s="113"/>
      <c r="DY1375" s="113"/>
      <c r="DZ1375" s="113"/>
      <c r="EA1375" s="113"/>
      <c r="EB1375" s="113"/>
      <c r="EC1375" s="113"/>
      <c r="ED1375" s="113"/>
      <c r="EE1375" s="113"/>
      <c r="EF1375" s="113"/>
      <c r="EG1375" s="113"/>
      <c r="EH1375" s="113"/>
      <c r="EI1375" s="113"/>
      <c r="EJ1375" s="113"/>
      <c r="EK1375" s="113"/>
      <c r="EL1375" s="113"/>
      <c r="EM1375" s="113"/>
      <c r="EN1375" s="113"/>
      <c r="EO1375" s="113"/>
      <c r="EP1375" s="113"/>
      <c r="EQ1375" s="113"/>
      <c r="ER1375" s="113"/>
    </row>
    <row r="1376" spans="1:148">
      <c r="A1376" s="113"/>
      <c r="B1376" s="113"/>
      <c r="S1376" s="113"/>
      <c r="T1376" s="113"/>
      <c r="U1376" s="113"/>
      <c r="V1376" s="113"/>
      <c r="W1376" s="113"/>
      <c r="X1376" s="113"/>
      <c r="Y1376" s="113"/>
      <c r="Z1376" s="113"/>
      <c r="AA1376" s="113"/>
      <c r="AB1376" s="113"/>
      <c r="AC1376" s="113"/>
      <c r="AD1376" s="113"/>
      <c r="AE1376" s="113"/>
      <c r="AF1376" s="113"/>
      <c r="AG1376" s="113"/>
      <c r="AH1376" s="113"/>
      <c r="AI1376" s="113"/>
      <c r="AJ1376" s="113"/>
      <c r="AK1376" s="113"/>
      <c r="AL1376" s="113"/>
      <c r="AM1376" s="113"/>
      <c r="AN1376" s="113"/>
      <c r="AO1376" s="113"/>
      <c r="AP1376" s="113"/>
      <c r="AQ1376" s="113"/>
      <c r="AR1376" s="113"/>
      <c r="AS1376" s="113"/>
      <c r="AT1376" s="113"/>
      <c r="AU1376" s="113"/>
      <c r="AV1376" s="113"/>
      <c r="AW1376" s="113"/>
      <c r="AX1376" s="113"/>
      <c r="AY1376" s="113"/>
      <c r="AZ1376" s="113"/>
      <c r="BA1376" s="113"/>
      <c r="BB1376" s="113"/>
      <c r="BC1376" s="113"/>
      <c r="BD1376" s="113"/>
      <c r="BE1376" s="113"/>
      <c r="BF1376" s="113"/>
      <c r="BG1376" s="113"/>
      <c r="BH1376" s="113"/>
      <c r="BI1376" s="113"/>
      <c r="BJ1376" s="113"/>
      <c r="BK1376" s="113"/>
      <c r="BL1376" s="113"/>
      <c r="BM1376" s="113"/>
      <c r="BN1376" s="113"/>
      <c r="BO1376" s="113"/>
      <c r="BP1376" s="113"/>
      <c r="BQ1376" s="113"/>
      <c r="BR1376" s="113"/>
      <c r="BS1376" s="113"/>
      <c r="BT1376" s="113"/>
      <c r="BU1376" s="113"/>
      <c r="BV1376" s="113"/>
      <c r="BW1376" s="113"/>
      <c r="BX1376" s="113"/>
      <c r="BY1376" s="113"/>
      <c r="BZ1376" s="113"/>
      <c r="CA1376" s="113"/>
      <c r="CB1376" s="113"/>
      <c r="CC1376" s="113"/>
      <c r="CD1376" s="113"/>
      <c r="CE1376" s="113"/>
      <c r="CF1376" s="113"/>
      <c r="CG1376" s="113"/>
      <c r="CH1376" s="113"/>
      <c r="CI1376" s="113"/>
      <c r="CJ1376" s="113"/>
      <c r="CK1376" s="113"/>
      <c r="CL1376" s="113"/>
      <c r="CM1376" s="113"/>
      <c r="CN1376" s="113"/>
      <c r="CO1376" s="113"/>
      <c r="CP1376" s="113"/>
      <c r="CQ1376" s="113"/>
      <c r="CR1376" s="113"/>
      <c r="CS1376" s="113"/>
      <c r="CT1376" s="113"/>
      <c r="CU1376" s="113"/>
      <c r="CV1376" s="113"/>
      <c r="CW1376" s="113"/>
      <c r="CX1376" s="113"/>
      <c r="CY1376" s="113"/>
      <c r="CZ1376" s="113"/>
      <c r="DA1376" s="113"/>
      <c r="DB1376" s="113"/>
      <c r="DC1376" s="113"/>
      <c r="DD1376" s="113"/>
      <c r="DE1376" s="113"/>
      <c r="DF1376" s="113"/>
      <c r="DG1376" s="113"/>
      <c r="DH1376" s="113"/>
      <c r="DI1376" s="113"/>
      <c r="DJ1376" s="113"/>
      <c r="DK1376" s="113"/>
      <c r="DL1376" s="113"/>
      <c r="DM1376" s="113"/>
      <c r="DN1376" s="113"/>
      <c r="DO1376" s="113"/>
      <c r="DP1376" s="113"/>
      <c r="DQ1376" s="113"/>
      <c r="DR1376" s="113"/>
      <c r="DS1376" s="113"/>
      <c r="DT1376" s="113"/>
      <c r="DU1376" s="113"/>
      <c r="DV1376" s="113"/>
      <c r="DW1376" s="113"/>
      <c r="DX1376" s="113"/>
      <c r="DY1376" s="113"/>
      <c r="DZ1376" s="113"/>
      <c r="EA1376" s="113"/>
      <c r="EB1376" s="113"/>
      <c r="EC1376" s="113"/>
      <c r="ED1376" s="113"/>
      <c r="EE1376" s="113"/>
      <c r="EF1376" s="113"/>
      <c r="EG1376" s="113"/>
      <c r="EH1376" s="113"/>
      <c r="EI1376" s="113"/>
      <c r="EJ1376" s="113"/>
      <c r="EK1376" s="113"/>
      <c r="EL1376" s="113"/>
      <c r="EM1376" s="113"/>
      <c r="EN1376" s="113"/>
      <c r="EO1376" s="113"/>
      <c r="EP1376" s="113"/>
      <c r="EQ1376" s="113"/>
      <c r="ER1376" s="113"/>
    </row>
    <row r="1377" spans="1:148">
      <c r="A1377" s="113"/>
      <c r="B1377" s="113"/>
      <c r="S1377" s="113"/>
      <c r="T1377" s="113"/>
      <c r="U1377" s="113"/>
      <c r="V1377" s="113"/>
      <c r="W1377" s="113"/>
      <c r="X1377" s="113"/>
      <c r="Y1377" s="113"/>
      <c r="Z1377" s="113"/>
      <c r="AA1377" s="113"/>
      <c r="AB1377" s="113"/>
      <c r="AC1377" s="113"/>
      <c r="AD1377" s="113"/>
      <c r="AE1377" s="113"/>
      <c r="AF1377" s="113"/>
      <c r="AG1377" s="113"/>
      <c r="AH1377" s="113"/>
      <c r="AI1377" s="113"/>
      <c r="AJ1377" s="113"/>
      <c r="AK1377" s="113"/>
      <c r="AL1377" s="113"/>
      <c r="AM1377" s="113"/>
      <c r="AN1377" s="113"/>
      <c r="AO1377" s="113"/>
      <c r="AP1377" s="113"/>
      <c r="AQ1377" s="113"/>
      <c r="AR1377" s="113"/>
      <c r="AS1377" s="113"/>
      <c r="AT1377" s="113"/>
      <c r="AU1377" s="113"/>
      <c r="AV1377" s="113"/>
      <c r="AW1377" s="113"/>
      <c r="AX1377" s="113"/>
      <c r="AY1377" s="113"/>
      <c r="AZ1377" s="113"/>
      <c r="BA1377" s="113"/>
      <c r="BB1377" s="113"/>
      <c r="BC1377" s="113"/>
      <c r="BD1377" s="113"/>
      <c r="BE1377" s="113"/>
      <c r="BF1377" s="113"/>
      <c r="BG1377" s="113"/>
      <c r="BH1377" s="113"/>
      <c r="BI1377" s="113"/>
      <c r="BJ1377" s="113"/>
      <c r="BK1377" s="113"/>
      <c r="BL1377" s="113"/>
      <c r="BM1377" s="113"/>
      <c r="BN1377" s="113"/>
      <c r="BO1377" s="113"/>
      <c r="BP1377" s="113"/>
      <c r="BQ1377" s="113"/>
      <c r="BR1377" s="113"/>
      <c r="BS1377" s="113"/>
      <c r="BT1377" s="113"/>
      <c r="BU1377" s="113"/>
      <c r="BV1377" s="113"/>
      <c r="BW1377" s="113"/>
      <c r="BX1377" s="113"/>
      <c r="BY1377" s="113"/>
      <c r="BZ1377" s="113"/>
      <c r="CA1377" s="113"/>
      <c r="CB1377" s="113"/>
      <c r="CC1377" s="113"/>
      <c r="CD1377" s="113"/>
      <c r="CE1377" s="113"/>
      <c r="CF1377" s="113"/>
      <c r="CG1377" s="113"/>
      <c r="CH1377" s="113"/>
      <c r="CI1377" s="113"/>
      <c r="CJ1377" s="113"/>
      <c r="CK1377" s="113"/>
      <c r="CL1377" s="113"/>
      <c r="CM1377" s="113"/>
      <c r="CN1377" s="113"/>
      <c r="CO1377" s="113"/>
      <c r="CP1377" s="113"/>
      <c r="CQ1377" s="113"/>
      <c r="CR1377" s="113"/>
      <c r="CS1377" s="113"/>
      <c r="CT1377" s="113"/>
      <c r="CU1377" s="113"/>
      <c r="CV1377" s="113"/>
      <c r="CW1377" s="113"/>
      <c r="CX1377" s="113"/>
      <c r="CY1377" s="113"/>
      <c r="CZ1377" s="113"/>
      <c r="DA1377" s="113"/>
      <c r="DB1377" s="113"/>
      <c r="DC1377" s="113"/>
      <c r="DD1377" s="113"/>
      <c r="DE1377" s="113"/>
      <c r="DF1377" s="113"/>
      <c r="DG1377" s="113"/>
      <c r="DH1377" s="113"/>
      <c r="DI1377" s="113"/>
      <c r="DJ1377" s="113"/>
      <c r="DK1377" s="113"/>
      <c r="DL1377" s="113"/>
      <c r="DM1377" s="113"/>
      <c r="DN1377" s="113"/>
      <c r="DO1377" s="113"/>
      <c r="DP1377" s="113"/>
      <c r="DQ1377" s="113"/>
      <c r="DR1377" s="113"/>
      <c r="DS1377" s="113"/>
      <c r="DT1377" s="113"/>
      <c r="DU1377" s="113"/>
      <c r="DV1377" s="113"/>
      <c r="DW1377" s="113"/>
      <c r="DX1377" s="113"/>
      <c r="DY1377" s="113"/>
      <c r="DZ1377" s="113"/>
      <c r="EA1377" s="113"/>
      <c r="EB1377" s="113"/>
      <c r="EC1377" s="113"/>
      <c r="ED1377" s="113"/>
      <c r="EE1377" s="113"/>
      <c r="EF1377" s="113"/>
      <c r="EG1377" s="113"/>
      <c r="EH1377" s="113"/>
      <c r="EI1377" s="113"/>
      <c r="EJ1377" s="113"/>
      <c r="EK1377" s="113"/>
      <c r="EL1377" s="113"/>
      <c r="EM1377" s="113"/>
      <c r="EN1377" s="113"/>
      <c r="EO1377" s="113"/>
      <c r="EP1377" s="113"/>
      <c r="EQ1377" s="113"/>
      <c r="ER1377" s="113"/>
    </row>
    <row r="1378" spans="1:148">
      <c r="A1378" s="113"/>
      <c r="B1378" s="113"/>
      <c r="S1378" s="113"/>
      <c r="T1378" s="113"/>
      <c r="U1378" s="113"/>
      <c r="V1378" s="113"/>
      <c r="W1378" s="113"/>
      <c r="X1378" s="113"/>
      <c r="Y1378" s="113"/>
      <c r="Z1378" s="113"/>
      <c r="AA1378" s="113"/>
      <c r="AB1378" s="113"/>
      <c r="AC1378" s="113"/>
      <c r="AD1378" s="113"/>
      <c r="AE1378" s="113"/>
      <c r="AF1378" s="113"/>
      <c r="AG1378" s="113"/>
      <c r="AH1378" s="113"/>
      <c r="AI1378" s="113"/>
      <c r="AJ1378" s="113"/>
      <c r="AK1378" s="113"/>
      <c r="AL1378" s="113"/>
      <c r="AM1378" s="113"/>
      <c r="AN1378" s="113"/>
      <c r="AO1378" s="113"/>
      <c r="AP1378" s="113"/>
      <c r="AQ1378" s="113"/>
      <c r="AR1378" s="113"/>
      <c r="AS1378" s="113"/>
      <c r="AT1378" s="113"/>
      <c r="AU1378" s="113"/>
      <c r="AV1378" s="113"/>
      <c r="AW1378" s="113"/>
      <c r="AX1378" s="113"/>
      <c r="AY1378" s="113"/>
      <c r="AZ1378" s="113"/>
      <c r="BA1378" s="113"/>
      <c r="BB1378" s="113"/>
      <c r="BC1378" s="113"/>
      <c r="BD1378" s="113"/>
      <c r="BE1378" s="113"/>
      <c r="BF1378" s="113"/>
      <c r="BG1378" s="113"/>
      <c r="BH1378" s="113"/>
      <c r="BI1378" s="113"/>
      <c r="BJ1378" s="113"/>
      <c r="BK1378" s="113"/>
      <c r="BL1378" s="113"/>
      <c r="BM1378" s="113"/>
      <c r="BN1378" s="113"/>
      <c r="BO1378" s="113"/>
      <c r="BP1378" s="113"/>
      <c r="BQ1378" s="113"/>
      <c r="BR1378" s="113"/>
      <c r="BS1378" s="113"/>
      <c r="BT1378" s="113"/>
      <c r="BU1378" s="113"/>
      <c r="BV1378" s="113"/>
      <c r="BW1378" s="113"/>
      <c r="BX1378" s="113"/>
      <c r="BY1378" s="113"/>
      <c r="BZ1378" s="113"/>
      <c r="CA1378" s="113"/>
      <c r="CB1378" s="113"/>
      <c r="CC1378" s="113"/>
      <c r="CD1378" s="113"/>
      <c r="CE1378" s="113"/>
      <c r="CF1378" s="113"/>
      <c r="CG1378" s="113"/>
      <c r="CH1378" s="113"/>
      <c r="CI1378" s="113"/>
      <c r="CJ1378" s="113"/>
      <c r="CK1378" s="113"/>
      <c r="CL1378" s="113"/>
      <c r="CM1378" s="113"/>
      <c r="CN1378" s="113"/>
      <c r="CO1378" s="113"/>
      <c r="CP1378" s="113"/>
      <c r="CQ1378" s="113"/>
      <c r="CR1378" s="113"/>
      <c r="CS1378" s="113"/>
      <c r="CT1378" s="113"/>
      <c r="CU1378" s="113"/>
      <c r="CV1378" s="113"/>
      <c r="CW1378" s="113"/>
      <c r="CX1378" s="113"/>
      <c r="CY1378" s="113"/>
      <c r="CZ1378" s="113"/>
      <c r="DA1378" s="113"/>
      <c r="DB1378" s="113"/>
      <c r="DC1378" s="113"/>
      <c r="DD1378" s="113"/>
      <c r="DE1378" s="113"/>
      <c r="DF1378" s="113"/>
      <c r="DG1378" s="113"/>
      <c r="DH1378" s="113"/>
      <c r="DI1378" s="113"/>
      <c r="DJ1378" s="113"/>
      <c r="DK1378" s="113"/>
      <c r="DL1378" s="113"/>
      <c r="DM1378" s="113"/>
      <c r="DN1378" s="113"/>
      <c r="DO1378" s="113"/>
      <c r="DP1378" s="113"/>
      <c r="DQ1378" s="113"/>
      <c r="DR1378" s="113"/>
      <c r="DS1378" s="113"/>
      <c r="DT1378" s="113"/>
      <c r="DU1378" s="113"/>
      <c r="DV1378" s="113"/>
      <c r="DW1378" s="113"/>
      <c r="DX1378" s="113"/>
      <c r="DY1378" s="113"/>
      <c r="DZ1378" s="113"/>
      <c r="EA1378" s="113"/>
      <c r="EB1378" s="113"/>
      <c r="EC1378" s="113"/>
      <c r="ED1378" s="113"/>
      <c r="EE1378" s="113"/>
      <c r="EF1378" s="113"/>
      <c r="EG1378" s="113"/>
      <c r="EH1378" s="113"/>
      <c r="EI1378" s="113"/>
      <c r="EJ1378" s="113"/>
      <c r="EK1378" s="113"/>
      <c r="EL1378" s="113"/>
      <c r="EM1378" s="113"/>
      <c r="EN1378" s="113"/>
      <c r="EO1378" s="113"/>
      <c r="EP1378" s="113"/>
      <c r="EQ1378" s="113"/>
      <c r="ER1378" s="113"/>
    </row>
    <row r="1379" spans="1:148">
      <c r="A1379" s="113"/>
      <c r="B1379" s="113"/>
      <c r="S1379" s="113"/>
      <c r="T1379" s="113"/>
      <c r="U1379" s="113"/>
      <c r="V1379" s="113"/>
      <c r="W1379" s="113"/>
      <c r="X1379" s="113"/>
      <c r="Y1379" s="113"/>
      <c r="Z1379" s="113"/>
      <c r="AA1379" s="113"/>
      <c r="AB1379" s="113"/>
      <c r="AC1379" s="113"/>
      <c r="AD1379" s="113"/>
      <c r="AE1379" s="113"/>
      <c r="AF1379" s="113"/>
      <c r="AG1379" s="113"/>
      <c r="AH1379" s="113"/>
      <c r="AI1379" s="113"/>
      <c r="AJ1379" s="113"/>
      <c r="AK1379" s="113"/>
      <c r="AL1379" s="113"/>
      <c r="AM1379" s="113"/>
      <c r="AN1379" s="113"/>
      <c r="AO1379" s="113"/>
      <c r="AP1379" s="113"/>
      <c r="AQ1379" s="113"/>
      <c r="AR1379" s="113"/>
      <c r="AS1379" s="113"/>
      <c r="AT1379" s="113"/>
      <c r="AU1379" s="113"/>
      <c r="AV1379" s="113"/>
      <c r="AW1379" s="113"/>
      <c r="AX1379" s="113"/>
      <c r="AY1379" s="113"/>
      <c r="AZ1379" s="113"/>
      <c r="BA1379" s="113"/>
      <c r="BB1379" s="113"/>
      <c r="BC1379" s="113"/>
      <c r="BD1379" s="113"/>
      <c r="BE1379" s="113"/>
      <c r="BF1379" s="113"/>
      <c r="BG1379" s="113"/>
      <c r="BH1379" s="113"/>
      <c r="BI1379" s="113"/>
      <c r="BJ1379" s="113"/>
      <c r="BK1379" s="113"/>
      <c r="BL1379" s="113"/>
      <c r="BM1379" s="113"/>
      <c r="BN1379" s="113"/>
      <c r="BO1379" s="113"/>
      <c r="BP1379" s="113"/>
      <c r="BQ1379" s="113"/>
      <c r="BR1379" s="113"/>
      <c r="BS1379" s="113"/>
      <c r="BT1379" s="113"/>
      <c r="BU1379" s="113"/>
      <c r="BV1379" s="113"/>
      <c r="BW1379" s="113"/>
      <c r="BX1379" s="113"/>
      <c r="BY1379" s="113"/>
      <c r="BZ1379" s="113"/>
      <c r="CA1379" s="113"/>
      <c r="CB1379" s="113"/>
      <c r="CC1379" s="113"/>
      <c r="CD1379" s="113"/>
      <c r="CE1379" s="113"/>
      <c r="CF1379" s="113"/>
      <c r="CG1379" s="113"/>
      <c r="CH1379" s="113"/>
      <c r="CI1379" s="113"/>
      <c r="CJ1379" s="113"/>
      <c r="CK1379" s="113"/>
      <c r="CL1379" s="113"/>
      <c r="CM1379" s="113"/>
      <c r="CN1379" s="113"/>
      <c r="CO1379" s="113"/>
      <c r="CP1379" s="113"/>
      <c r="CQ1379" s="113"/>
      <c r="CR1379" s="113"/>
      <c r="CS1379" s="113"/>
      <c r="CT1379" s="113"/>
      <c r="CU1379" s="113"/>
      <c r="CV1379" s="113"/>
      <c r="CW1379" s="113"/>
      <c r="CX1379" s="113"/>
      <c r="CY1379" s="113"/>
      <c r="CZ1379" s="113"/>
      <c r="DA1379" s="113"/>
      <c r="DB1379" s="113"/>
      <c r="DC1379" s="113"/>
      <c r="DD1379" s="113"/>
      <c r="DE1379" s="113"/>
      <c r="DF1379" s="113"/>
      <c r="DG1379" s="113"/>
      <c r="DH1379" s="113"/>
      <c r="DI1379" s="113"/>
      <c r="DJ1379" s="113"/>
      <c r="DK1379" s="113"/>
      <c r="DL1379" s="113"/>
      <c r="DM1379" s="113"/>
      <c r="DN1379" s="113"/>
      <c r="DO1379" s="113"/>
      <c r="DP1379" s="113"/>
      <c r="DQ1379" s="113"/>
      <c r="DR1379" s="113"/>
      <c r="DS1379" s="113"/>
      <c r="DT1379" s="113"/>
      <c r="DU1379" s="113"/>
      <c r="DV1379" s="113"/>
      <c r="DW1379" s="113"/>
      <c r="DX1379" s="113"/>
      <c r="DY1379" s="113"/>
      <c r="DZ1379" s="113"/>
      <c r="EA1379" s="113"/>
      <c r="EB1379" s="113"/>
      <c r="EC1379" s="113"/>
      <c r="ED1379" s="113"/>
      <c r="EE1379" s="113"/>
      <c r="EF1379" s="113"/>
      <c r="EG1379" s="113"/>
      <c r="EH1379" s="113"/>
      <c r="EI1379" s="113"/>
      <c r="EJ1379" s="113"/>
      <c r="EK1379" s="113"/>
      <c r="EL1379" s="113"/>
      <c r="EM1379" s="113"/>
      <c r="EN1379" s="113"/>
      <c r="EO1379" s="113"/>
      <c r="EP1379" s="113"/>
      <c r="EQ1379" s="113"/>
      <c r="ER1379" s="113"/>
    </row>
    <row r="1380" spans="1:148">
      <c r="A1380" s="113"/>
      <c r="B1380" s="113"/>
      <c r="S1380" s="113"/>
      <c r="T1380" s="113"/>
      <c r="U1380" s="113"/>
      <c r="V1380" s="113"/>
      <c r="W1380" s="113"/>
      <c r="X1380" s="113"/>
      <c r="Y1380" s="113"/>
      <c r="Z1380" s="113"/>
      <c r="AA1380" s="113"/>
      <c r="AB1380" s="113"/>
      <c r="AC1380" s="113"/>
      <c r="AD1380" s="113"/>
      <c r="AE1380" s="113"/>
      <c r="AF1380" s="113"/>
      <c r="AG1380" s="113"/>
      <c r="AH1380" s="113"/>
      <c r="AI1380" s="113"/>
      <c r="AJ1380" s="113"/>
      <c r="AK1380" s="113"/>
      <c r="AL1380" s="113"/>
      <c r="AM1380" s="113"/>
      <c r="AN1380" s="113"/>
      <c r="AO1380" s="113"/>
      <c r="AP1380" s="113"/>
      <c r="AQ1380" s="113"/>
      <c r="AR1380" s="113"/>
      <c r="AS1380" s="113"/>
      <c r="AT1380" s="113"/>
      <c r="AU1380" s="113"/>
      <c r="AV1380" s="113"/>
      <c r="AW1380" s="113"/>
      <c r="AX1380" s="113"/>
      <c r="AY1380" s="113"/>
      <c r="AZ1380" s="113"/>
      <c r="BA1380" s="113"/>
      <c r="BB1380" s="113"/>
      <c r="BC1380" s="113"/>
      <c r="BD1380" s="113"/>
      <c r="BE1380" s="113"/>
      <c r="BF1380" s="113"/>
      <c r="BG1380" s="113"/>
      <c r="BH1380" s="113"/>
      <c r="BI1380" s="113"/>
      <c r="BJ1380" s="113"/>
      <c r="BK1380" s="113"/>
      <c r="BL1380" s="113"/>
      <c r="BM1380" s="113"/>
      <c r="BN1380" s="113"/>
      <c r="BO1380" s="113"/>
      <c r="BP1380" s="113"/>
      <c r="BQ1380" s="113"/>
      <c r="BR1380" s="113"/>
      <c r="BS1380" s="113"/>
      <c r="BT1380" s="113"/>
      <c r="BU1380" s="113"/>
      <c r="BV1380" s="113"/>
      <c r="BW1380" s="113"/>
      <c r="BX1380" s="113"/>
      <c r="BY1380" s="113"/>
      <c r="BZ1380" s="113"/>
      <c r="CA1380" s="113"/>
      <c r="CB1380" s="113"/>
      <c r="CC1380" s="113"/>
      <c r="CD1380" s="113"/>
      <c r="CE1380" s="113"/>
      <c r="CF1380" s="113"/>
      <c r="CG1380" s="113"/>
      <c r="CH1380" s="113"/>
      <c r="CI1380" s="113"/>
      <c r="CJ1380" s="113"/>
      <c r="CK1380" s="113"/>
      <c r="CL1380" s="113"/>
      <c r="CM1380" s="113"/>
      <c r="CN1380" s="113"/>
      <c r="CO1380" s="113"/>
      <c r="CP1380" s="113"/>
      <c r="CQ1380" s="113"/>
      <c r="CR1380" s="113"/>
      <c r="CS1380" s="113"/>
      <c r="CT1380" s="113"/>
      <c r="CU1380" s="113"/>
      <c r="CV1380" s="113"/>
      <c r="CW1380" s="113"/>
      <c r="CX1380" s="113"/>
      <c r="CY1380" s="113"/>
      <c r="CZ1380" s="113"/>
      <c r="DA1380" s="113"/>
      <c r="DB1380" s="113"/>
      <c r="DC1380" s="113"/>
      <c r="DD1380" s="113"/>
      <c r="DE1380" s="113"/>
      <c r="DF1380" s="113"/>
      <c r="DG1380" s="113"/>
      <c r="DH1380" s="113"/>
      <c r="DI1380" s="113"/>
      <c r="DJ1380" s="113"/>
      <c r="DK1380" s="113"/>
      <c r="DL1380" s="113"/>
      <c r="DM1380" s="113"/>
      <c r="DN1380" s="113"/>
      <c r="DO1380" s="113"/>
      <c r="DP1380" s="113"/>
      <c r="DQ1380" s="113"/>
      <c r="DR1380" s="113"/>
      <c r="DS1380" s="113"/>
      <c r="DT1380" s="113"/>
      <c r="DU1380" s="113"/>
      <c r="DV1380" s="113"/>
      <c r="DW1380" s="113"/>
      <c r="DX1380" s="113"/>
      <c r="DY1380" s="113"/>
      <c r="DZ1380" s="113"/>
      <c r="EA1380" s="113"/>
      <c r="EB1380" s="113"/>
      <c r="EC1380" s="113"/>
      <c r="ED1380" s="113"/>
      <c r="EE1380" s="113"/>
      <c r="EF1380" s="113"/>
      <c r="EG1380" s="113"/>
      <c r="EH1380" s="113"/>
      <c r="EI1380" s="113"/>
      <c r="EJ1380" s="113"/>
      <c r="EK1380" s="113"/>
      <c r="EL1380" s="113"/>
      <c r="EM1380" s="113"/>
      <c r="EN1380" s="113"/>
      <c r="EO1380" s="113"/>
      <c r="EP1380" s="113"/>
      <c r="EQ1380" s="113"/>
      <c r="ER1380" s="113"/>
    </row>
    <row r="1381" spans="1:148">
      <c r="A1381" s="113"/>
      <c r="B1381" s="113"/>
      <c r="S1381" s="113"/>
      <c r="T1381" s="113"/>
      <c r="U1381" s="113"/>
      <c r="V1381" s="113"/>
      <c r="W1381" s="113"/>
      <c r="X1381" s="113"/>
      <c r="Y1381" s="113"/>
      <c r="Z1381" s="113"/>
      <c r="AA1381" s="113"/>
      <c r="AB1381" s="113"/>
      <c r="AC1381" s="113"/>
      <c r="AD1381" s="113"/>
      <c r="AE1381" s="113"/>
      <c r="AF1381" s="113"/>
      <c r="AG1381" s="113"/>
      <c r="AH1381" s="113"/>
      <c r="AI1381" s="113"/>
      <c r="AJ1381" s="113"/>
      <c r="AK1381" s="113"/>
      <c r="AL1381" s="113"/>
      <c r="AM1381" s="113"/>
      <c r="AN1381" s="113"/>
      <c r="AO1381" s="113"/>
      <c r="AP1381" s="113"/>
      <c r="AQ1381" s="113"/>
      <c r="AR1381" s="113"/>
      <c r="AS1381" s="113"/>
      <c r="AT1381" s="113"/>
      <c r="AU1381" s="113"/>
      <c r="AV1381" s="113"/>
      <c r="AW1381" s="113"/>
      <c r="AX1381" s="113"/>
      <c r="AY1381" s="113"/>
      <c r="AZ1381" s="113"/>
      <c r="BA1381" s="113"/>
      <c r="BB1381" s="113"/>
      <c r="BC1381" s="113"/>
      <c r="BD1381" s="113"/>
      <c r="BE1381" s="113"/>
      <c r="BF1381" s="113"/>
      <c r="BG1381" s="113"/>
      <c r="BH1381" s="113"/>
      <c r="BI1381" s="113"/>
      <c r="BJ1381" s="113"/>
      <c r="BK1381" s="113"/>
      <c r="BL1381" s="113"/>
      <c r="BM1381" s="113"/>
      <c r="BN1381" s="113"/>
      <c r="BO1381" s="113"/>
      <c r="BP1381" s="113"/>
      <c r="BQ1381" s="113"/>
      <c r="BR1381" s="113"/>
      <c r="BS1381" s="113"/>
      <c r="BT1381" s="113"/>
      <c r="BU1381" s="113"/>
      <c r="BV1381" s="113"/>
      <c r="BW1381" s="113"/>
      <c r="BX1381" s="113"/>
      <c r="BY1381" s="113"/>
      <c r="BZ1381" s="113"/>
      <c r="CA1381" s="113"/>
      <c r="CB1381" s="113"/>
      <c r="CC1381" s="113"/>
      <c r="CD1381" s="113"/>
      <c r="CE1381" s="113"/>
      <c r="CF1381" s="113"/>
      <c r="CG1381" s="113"/>
      <c r="CH1381" s="113"/>
      <c r="CI1381" s="113"/>
      <c r="CJ1381" s="113"/>
      <c r="CK1381" s="113"/>
      <c r="CL1381" s="113"/>
      <c r="CM1381" s="113"/>
      <c r="CN1381" s="113"/>
      <c r="CO1381" s="113"/>
      <c r="CP1381" s="113"/>
      <c r="CQ1381" s="113"/>
      <c r="CR1381" s="113"/>
      <c r="CS1381" s="113"/>
      <c r="CT1381" s="113"/>
      <c r="CU1381" s="113"/>
      <c r="CV1381" s="113"/>
      <c r="CW1381" s="113"/>
      <c r="CX1381" s="113"/>
      <c r="CY1381" s="113"/>
      <c r="CZ1381" s="113"/>
      <c r="DA1381" s="113"/>
      <c r="DB1381" s="113"/>
      <c r="DC1381" s="113"/>
      <c r="DD1381" s="113"/>
      <c r="DE1381" s="113"/>
      <c r="DF1381" s="113"/>
      <c r="DG1381" s="113"/>
      <c r="DH1381" s="113"/>
      <c r="DI1381" s="113"/>
      <c r="DJ1381" s="113"/>
      <c r="DK1381" s="113"/>
      <c r="DL1381" s="113"/>
      <c r="DM1381" s="113"/>
      <c r="DN1381" s="113"/>
      <c r="DO1381" s="113"/>
      <c r="DP1381" s="113"/>
      <c r="DQ1381" s="113"/>
      <c r="DR1381" s="113"/>
      <c r="DS1381" s="113"/>
      <c r="DT1381" s="113"/>
      <c r="DU1381" s="113"/>
      <c r="DV1381" s="113"/>
      <c r="DW1381" s="113"/>
      <c r="DX1381" s="113"/>
      <c r="DY1381" s="113"/>
      <c r="DZ1381" s="113"/>
      <c r="EA1381" s="113"/>
      <c r="EB1381" s="113"/>
      <c r="EC1381" s="113"/>
      <c r="ED1381" s="113"/>
      <c r="EE1381" s="113"/>
      <c r="EF1381" s="113"/>
      <c r="EG1381" s="113"/>
      <c r="EH1381" s="113"/>
      <c r="EI1381" s="113"/>
      <c r="EJ1381" s="113"/>
      <c r="EK1381" s="113"/>
      <c r="EL1381" s="113"/>
      <c r="EM1381" s="113"/>
      <c r="EN1381" s="113"/>
      <c r="EO1381" s="113"/>
      <c r="EP1381" s="113"/>
      <c r="EQ1381" s="113"/>
      <c r="ER1381" s="113"/>
    </row>
    <row r="1382" spans="1:148">
      <c r="A1382" s="113"/>
      <c r="B1382" s="113"/>
      <c r="S1382" s="113"/>
      <c r="T1382" s="113"/>
      <c r="U1382" s="113"/>
      <c r="V1382" s="113"/>
      <c r="W1382" s="113"/>
      <c r="X1382" s="113"/>
      <c r="Y1382" s="113"/>
      <c r="Z1382" s="113"/>
      <c r="AA1382" s="113"/>
      <c r="AB1382" s="113"/>
      <c r="AC1382" s="113"/>
      <c r="AD1382" s="113"/>
      <c r="AE1382" s="113"/>
      <c r="AF1382" s="113"/>
      <c r="AG1382" s="113"/>
      <c r="AH1382" s="113"/>
      <c r="AI1382" s="113"/>
      <c r="AJ1382" s="113"/>
      <c r="AK1382" s="113"/>
      <c r="AL1382" s="113"/>
      <c r="AM1382" s="113"/>
      <c r="AN1382" s="113"/>
      <c r="AO1382" s="113"/>
      <c r="AP1382" s="113"/>
      <c r="AQ1382" s="113"/>
      <c r="AR1382" s="113"/>
      <c r="AS1382" s="113"/>
      <c r="AT1382" s="113"/>
      <c r="AU1382" s="113"/>
      <c r="AV1382" s="113"/>
      <c r="AW1382" s="113"/>
      <c r="AX1382" s="113"/>
      <c r="AY1382" s="113"/>
      <c r="AZ1382" s="113"/>
      <c r="BA1382" s="113"/>
      <c r="BB1382" s="113"/>
      <c r="BC1382" s="113"/>
      <c r="BD1382" s="113"/>
      <c r="BE1382" s="113"/>
      <c r="BF1382" s="113"/>
      <c r="BG1382" s="113"/>
      <c r="BH1382" s="113"/>
      <c r="BI1382" s="113"/>
      <c r="BJ1382" s="113"/>
      <c r="BK1382" s="113"/>
      <c r="BL1382" s="113"/>
      <c r="BM1382" s="113"/>
      <c r="BN1382" s="113"/>
      <c r="BO1382" s="113"/>
      <c r="BP1382" s="113"/>
      <c r="BQ1382" s="113"/>
      <c r="BR1382" s="113"/>
      <c r="BS1382" s="113"/>
      <c r="BT1382" s="113"/>
      <c r="BU1382" s="113"/>
      <c r="BV1382" s="113"/>
      <c r="BW1382" s="113"/>
      <c r="BX1382" s="113"/>
      <c r="BY1382" s="113"/>
      <c r="BZ1382" s="113"/>
      <c r="CA1382" s="113"/>
      <c r="CB1382" s="113"/>
      <c r="CC1382" s="113"/>
      <c r="CD1382" s="113"/>
      <c r="CE1382" s="113"/>
      <c r="CF1382" s="113"/>
      <c r="CG1382" s="113"/>
      <c r="CH1382" s="113"/>
      <c r="CI1382" s="113"/>
      <c r="CJ1382" s="113"/>
      <c r="CK1382" s="113"/>
      <c r="CL1382" s="113"/>
      <c r="CM1382" s="113"/>
      <c r="CN1382" s="113"/>
      <c r="CO1382" s="113"/>
      <c r="CP1382" s="113"/>
      <c r="CQ1382" s="113"/>
      <c r="CR1382" s="113"/>
      <c r="CS1382" s="113"/>
      <c r="CT1382" s="113"/>
      <c r="CU1382" s="113"/>
      <c r="CV1382" s="113"/>
      <c r="CW1382" s="113"/>
      <c r="CX1382" s="113"/>
      <c r="CY1382" s="113"/>
      <c r="CZ1382" s="113"/>
      <c r="DA1382" s="113"/>
      <c r="DB1382" s="113"/>
      <c r="DC1382" s="113"/>
      <c r="DD1382" s="113"/>
      <c r="DE1382" s="113"/>
      <c r="DF1382" s="113"/>
      <c r="DG1382" s="113"/>
      <c r="DH1382" s="113"/>
      <c r="DI1382" s="113"/>
      <c r="DJ1382" s="113"/>
      <c r="DK1382" s="113"/>
      <c r="DL1382" s="113"/>
      <c r="DM1382" s="113"/>
      <c r="DN1382" s="113"/>
      <c r="DO1382" s="113"/>
      <c r="DP1382" s="113"/>
      <c r="DQ1382" s="113"/>
      <c r="DR1382" s="113"/>
      <c r="DS1382" s="113"/>
      <c r="DT1382" s="113"/>
      <c r="DU1382" s="113"/>
      <c r="DV1382" s="113"/>
      <c r="DW1382" s="113"/>
      <c r="DX1382" s="113"/>
      <c r="DY1382" s="113"/>
      <c r="DZ1382" s="113"/>
      <c r="EA1382" s="113"/>
      <c r="EB1382" s="113"/>
      <c r="EC1382" s="113"/>
      <c r="ED1382" s="113"/>
      <c r="EE1382" s="113"/>
      <c r="EF1382" s="113"/>
      <c r="EG1382" s="113"/>
      <c r="EH1382" s="113"/>
      <c r="EI1382" s="113"/>
      <c r="EJ1382" s="113"/>
      <c r="EK1382" s="113"/>
      <c r="EL1382" s="113"/>
      <c r="EM1382" s="113"/>
      <c r="EN1382" s="113"/>
      <c r="EO1382" s="113"/>
      <c r="EP1382" s="113"/>
      <c r="EQ1382" s="113"/>
      <c r="ER1382" s="113"/>
    </row>
    <row r="1383" spans="1:148">
      <c r="A1383" s="113"/>
      <c r="B1383" s="113"/>
      <c r="S1383" s="113"/>
      <c r="T1383" s="113"/>
      <c r="U1383" s="113"/>
      <c r="V1383" s="113"/>
      <c r="W1383" s="113"/>
      <c r="X1383" s="113"/>
      <c r="Y1383" s="113"/>
      <c r="Z1383" s="113"/>
      <c r="AA1383" s="113"/>
      <c r="AB1383" s="113"/>
      <c r="AC1383" s="113"/>
      <c r="AD1383" s="113"/>
      <c r="AE1383" s="113"/>
      <c r="AF1383" s="113"/>
      <c r="AG1383" s="113"/>
      <c r="AH1383" s="113"/>
      <c r="AI1383" s="113"/>
      <c r="AJ1383" s="113"/>
      <c r="AK1383" s="113"/>
      <c r="AL1383" s="113"/>
      <c r="AM1383" s="113"/>
      <c r="AN1383" s="113"/>
      <c r="AO1383" s="113"/>
      <c r="AP1383" s="113"/>
      <c r="AQ1383" s="113"/>
      <c r="AR1383" s="113"/>
      <c r="AS1383" s="113"/>
      <c r="AT1383" s="113"/>
      <c r="AU1383" s="113"/>
      <c r="AV1383" s="113"/>
      <c r="AW1383" s="113"/>
      <c r="AX1383" s="113"/>
      <c r="AY1383" s="113"/>
      <c r="AZ1383" s="113"/>
      <c r="BA1383" s="113"/>
      <c r="BB1383" s="113"/>
      <c r="BC1383" s="113"/>
      <c r="BD1383" s="113"/>
      <c r="BE1383" s="113"/>
      <c r="BF1383" s="113"/>
      <c r="BG1383" s="113"/>
      <c r="BH1383" s="113"/>
      <c r="BI1383" s="113"/>
      <c r="BJ1383" s="113"/>
      <c r="BK1383" s="113"/>
      <c r="BL1383" s="113"/>
      <c r="BM1383" s="113"/>
      <c r="BN1383" s="113"/>
      <c r="BO1383" s="113"/>
      <c r="BP1383" s="113"/>
      <c r="BQ1383" s="113"/>
      <c r="BR1383" s="113"/>
      <c r="BS1383" s="113"/>
      <c r="BT1383" s="113"/>
      <c r="BU1383" s="113"/>
      <c r="BV1383" s="113"/>
      <c r="BW1383" s="113"/>
      <c r="BX1383" s="113"/>
      <c r="BY1383" s="113"/>
      <c r="BZ1383" s="113"/>
      <c r="CA1383" s="113"/>
      <c r="CB1383" s="113"/>
      <c r="CC1383" s="113"/>
      <c r="CD1383" s="113"/>
      <c r="CE1383" s="113"/>
      <c r="CF1383" s="113"/>
      <c r="CG1383" s="113"/>
      <c r="CH1383" s="113"/>
      <c r="CI1383" s="113"/>
      <c r="CJ1383" s="113"/>
      <c r="CK1383" s="113"/>
      <c r="CL1383" s="113"/>
      <c r="CM1383" s="113"/>
      <c r="CN1383" s="113"/>
      <c r="CO1383" s="113"/>
      <c r="CP1383" s="113"/>
      <c r="CQ1383" s="113"/>
      <c r="CR1383" s="113"/>
      <c r="CS1383" s="113"/>
      <c r="CT1383" s="113"/>
      <c r="CU1383" s="113"/>
      <c r="CV1383" s="113"/>
      <c r="CW1383" s="113"/>
      <c r="CX1383" s="113"/>
      <c r="CY1383" s="113"/>
      <c r="CZ1383" s="113"/>
      <c r="DA1383" s="113"/>
      <c r="DB1383" s="113"/>
      <c r="DC1383" s="113"/>
      <c r="DD1383" s="113"/>
      <c r="DE1383" s="113"/>
      <c r="DF1383" s="113"/>
      <c r="DG1383" s="113"/>
      <c r="DH1383" s="113"/>
      <c r="DI1383" s="113"/>
      <c r="DJ1383" s="113"/>
      <c r="DK1383" s="113"/>
      <c r="DL1383" s="113"/>
      <c r="DM1383" s="113"/>
      <c r="DN1383" s="113"/>
      <c r="DO1383" s="113"/>
      <c r="DP1383" s="113"/>
      <c r="DQ1383" s="113"/>
      <c r="DR1383" s="113"/>
      <c r="DS1383" s="113"/>
      <c r="DT1383" s="113"/>
      <c r="DU1383" s="113"/>
      <c r="DV1383" s="113"/>
      <c r="DW1383" s="113"/>
      <c r="DX1383" s="113"/>
      <c r="DY1383" s="113"/>
      <c r="DZ1383" s="113"/>
      <c r="EA1383" s="113"/>
      <c r="EB1383" s="113"/>
      <c r="EC1383" s="113"/>
      <c r="ED1383" s="113"/>
      <c r="EE1383" s="113"/>
      <c r="EF1383" s="113"/>
      <c r="EG1383" s="113"/>
      <c r="EH1383" s="113"/>
      <c r="EI1383" s="113"/>
      <c r="EJ1383" s="113"/>
      <c r="EK1383" s="113"/>
      <c r="EL1383" s="113"/>
      <c r="EM1383" s="113"/>
      <c r="EN1383" s="113"/>
      <c r="EO1383" s="113"/>
      <c r="EP1383" s="113"/>
      <c r="EQ1383" s="113"/>
      <c r="ER1383" s="113"/>
    </row>
    <row r="1384" spans="1:148">
      <c r="A1384" s="113"/>
      <c r="B1384" s="113"/>
      <c r="S1384" s="113"/>
      <c r="T1384" s="113"/>
      <c r="U1384" s="113"/>
      <c r="V1384" s="113"/>
      <c r="W1384" s="113"/>
      <c r="X1384" s="113"/>
      <c r="Y1384" s="113"/>
      <c r="Z1384" s="113"/>
      <c r="AA1384" s="113"/>
      <c r="AB1384" s="113"/>
      <c r="AC1384" s="113"/>
      <c r="AD1384" s="113"/>
      <c r="AE1384" s="113"/>
      <c r="AF1384" s="113"/>
      <c r="AG1384" s="113"/>
      <c r="AH1384" s="113"/>
      <c r="AI1384" s="113"/>
      <c r="AJ1384" s="113"/>
      <c r="AK1384" s="113"/>
      <c r="AL1384" s="113"/>
      <c r="AM1384" s="113"/>
      <c r="AN1384" s="113"/>
      <c r="AO1384" s="113"/>
      <c r="AP1384" s="113"/>
      <c r="AQ1384" s="113"/>
      <c r="AR1384" s="113"/>
      <c r="AS1384" s="113"/>
      <c r="AT1384" s="113"/>
      <c r="AU1384" s="113"/>
      <c r="AV1384" s="113"/>
      <c r="AW1384" s="113"/>
      <c r="AX1384" s="113"/>
      <c r="AY1384" s="113"/>
      <c r="AZ1384" s="113"/>
      <c r="BA1384" s="113"/>
      <c r="BB1384" s="113"/>
      <c r="BC1384" s="113"/>
      <c r="BD1384" s="113"/>
      <c r="BE1384" s="113"/>
      <c r="BF1384" s="113"/>
      <c r="BG1384" s="113"/>
      <c r="BH1384" s="113"/>
      <c r="BI1384" s="113"/>
      <c r="BJ1384" s="113"/>
      <c r="BK1384" s="113"/>
      <c r="BL1384" s="113"/>
      <c r="BM1384" s="113"/>
      <c r="BN1384" s="113"/>
      <c r="BO1384" s="113"/>
      <c r="BP1384" s="113"/>
      <c r="BQ1384" s="113"/>
      <c r="BR1384" s="113"/>
      <c r="BS1384" s="113"/>
      <c r="BT1384" s="113"/>
      <c r="BU1384" s="113"/>
      <c r="BV1384" s="113"/>
      <c r="BW1384" s="113"/>
      <c r="BX1384" s="113"/>
      <c r="BY1384" s="113"/>
      <c r="BZ1384" s="113"/>
      <c r="CA1384" s="113"/>
      <c r="CB1384" s="113"/>
      <c r="CC1384" s="113"/>
      <c r="CD1384" s="113"/>
      <c r="CE1384" s="113"/>
      <c r="CF1384" s="113"/>
      <c r="CG1384" s="113"/>
      <c r="CH1384" s="113"/>
      <c r="CI1384" s="113"/>
      <c r="CJ1384" s="113"/>
      <c r="CK1384" s="113"/>
      <c r="CL1384" s="113"/>
      <c r="CM1384" s="113"/>
      <c r="CN1384" s="113"/>
      <c r="CO1384" s="113"/>
      <c r="CP1384" s="113"/>
      <c r="CQ1384" s="113"/>
      <c r="CR1384" s="113"/>
      <c r="CS1384" s="113"/>
      <c r="CT1384" s="113"/>
      <c r="CU1384" s="113"/>
      <c r="CV1384" s="113"/>
      <c r="CW1384" s="113"/>
      <c r="CX1384" s="113"/>
      <c r="CY1384" s="113"/>
      <c r="CZ1384" s="113"/>
      <c r="DA1384" s="113"/>
      <c r="DB1384" s="113"/>
      <c r="DC1384" s="113"/>
      <c r="DD1384" s="113"/>
      <c r="DE1384" s="113"/>
      <c r="DF1384" s="113"/>
      <c r="DG1384" s="113"/>
      <c r="DH1384" s="113"/>
      <c r="DI1384" s="113"/>
      <c r="DJ1384" s="113"/>
      <c r="DK1384" s="113"/>
      <c r="DL1384" s="113"/>
      <c r="DM1384" s="113"/>
      <c r="DN1384" s="113"/>
      <c r="DO1384" s="113"/>
      <c r="DP1384" s="113"/>
      <c r="DQ1384" s="113"/>
      <c r="DR1384" s="113"/>
      <c r="DS1384" s="113"/>
      <c r="DT1384" s="113"/>
      <c r="DU1384" s="113"/>
      <c r="DV1384" s="113"/>
      <c r="DW1384" s="113"/>
      <c r="DX1384" s="113"/>
      <c r="DY1384" s="113"/>
      <c r="DZ1384" s="113"/>
      <c r="EA1384" s="113"/>
      <c r="EB1384" s="113"/>
      <c r="EC1384" s="113"/>
      <c r="ED1384" s="113"/>
      <c r="EE1384" s="113"/>
      <c r="EF1384" s="113"/>
      <c r="EG1384" s="113"/>
      <c r="EH1384" s="113"/>
      <c r="EI1384" s="113"/>
      <c r="EJ1384" s="113"/>
      <c r="EK1384" s="113"/>
      <c r="EL1384" s="113"/>
      <c r="EM1384" s="113"/>
      <c r="EN1384" s="113"/>
      <c r="EO1384" s="113"/>
      <c r="EP1384" s="113"/>
      <c r="EQ1384" s="113"/>
      <c r="ER1384" s="113"/>
    </row>
    <row r="1385" spans="1:148">
      <c r="A1385" s="113"/>
      <c r="B1385" s="113"/>
      <c r="S1385" s="113"/>
      <c r="T1385" s="113"/>
      <c r="U1385" s="113"/>
      <c r="V1385" s="113"/>
      <c r="W1385" s="113"/>
      <c r="X1385" s="113"/>
      <c r="Y1385" s="113"/>
      <c r="Z1385" s="113"/>
      <c r="AA1385" s="113"/>
      <c r="AB1385" s="113"/>
      <c r="AC1385" s="113"/>
      <c r="AD1385" s="113"/>
      <c r="AE1385" s="113"/>
      <c r="AF1385" s="113"/>
      <c r="AG1385" s="113"/>
      <c r="AH1385" s="113"/>
      <c r="AI1385" s="113"/>
      <c r="AJ1385" s="113"/>
      <c r="AK1385" s="113"/>
      <c r="AL1385" s="113"/>
      <c r="AM1385" s="113"/>
      <c r="AN1385" s="113"/>
      <c r="AO1385" s="113"/>
      <c r="AP1385" s="113"/>
      <c r="AQ1385" s="113"/>
      <c r="AR1385" s="113"/>
      <c r="AS1385" s="113"/>
      <c r="AT1385" s="113"/>
      <c r="AU1385" s="113"/>
      <c r="AV1385" s="113"/>
      <c r="AW1385" s="113"/>
      <c r="AX1385" s="113"/>
      <c r="AY1385" s="113"/>
      <c r="AZ1385" s="113"/>
      <c r="BA1385" s="113"/>
      <c r="BB1385" s="113"/>
      <c r="BC1385" s="113"/>
      <c r="BD1385" s="113"/>
      <c r="BE1385" s="113"/>
      <c r="BF1385" s="113"/>
      <c r="BG1385" s="113"/>
      <c r="BH1385" s="113"/>
      <c r="BI1385" s="113"/>
      <c r="BJ1385" s="113"/>
      <c r="BK1385" s="113"/>
      <c r="BL1385" s="113"/>
      <c r="BM1385" s="113"/>
      <c r="BN1385" s="113"/>
      <c r="BO1385" s="113"/>
      <c r="BP1385" s="113"/>
      <c r="BQ1385" s="113"/>
      <c r="BR1385" s="113"/>
      <c r="BS1385" s="113"/>
      <c r="BT1385" s="113"/>
      <c r="BU1385" s="113"/>
      <c r="BV1385" s="113"/>
      <c r="BW1385" s="113"/>
      <c r="BX1385" s="113"/>
      <c r="BY1385" s="113"/>
      <c r="BZ1385" s="113"/>
      <c r="CA1385" s="113"/>
      <c r="CB1385" s="113"/>
      <c r="CC1385" s="113"/>
      <c r="CD1385" s="113"/>
      <c r="CE1385" s="113"/>
      <c r="CF1385" s="113"/>
      <c r="CG1385" s="113"/>
      <c r="CH1385" s="113"/>
      <c r="CI1385" s="113"/>
      <c r="CJ1385" s="113"/>
      <c r="CK1385" s="113"/>
      <c r="CL1385" s="113"/>
      <c r="CM1385" s="113"/>
      <c r="CN1385" s="113"/>
      <c r="CO1385" s="113"/>
      <c r="CP1385" s="113"/>
      <c r="CQ1385" s="113"/>
      <c r="CR1385" s="113"/>
      <c r="CS1385" s="113"/>
      <c r="CT1385" s="113"/>
      <c r="CU1385" s="113"/>
      <c r="CV1385" s="113"/>
      <c r="CW1385" s="113"/>
      <c r="CX1385" s="113"/>
      <c r="CY1385" s="113"/>
      <c r="CZ1385" s="113"/>
      <c r="DA1385" s="113"/>
      <c r="DB1385" s="113"/>
      <c r="DC1385" s="113"/>
      <c r="DD1385" s="113"/>
      <c r="DE1385" s="113"/>
      <c r="DF1385" s="113"/>
      <c r="DG1385" s="113"/>
      <c r="DH1385" s="113"/>
      <c r="DI1385" s="113"/>
      <c r="DJ1385" s="113"/>
      <c r="DK1385" s="113"/>
      <c r="DL1385" s="113"/>
      <c r="DM1385" s="113"/>
      <c r="DN1385" s="113"/>
      <c r="DO1385" s="113"/>
      <c r="DP1385" s="113"/>
      <c r="DQ1385" s="113"/>
      <c r="DR1385" s="113"/>
      <c r="DS1385" s="113"/>
      <c r="DT1385" s="113"/>
      <c r="DU1385" s="113"/>
      <c r="DV1385" s="113"/>
      <c r="DW1385" s="113"/>
      <c r="DX1385" s="113"/>
      <c r="DY1385" s="113"/>
      <c r="DZ1385" s="113"/>
      <c r="EA1385" s="113"/>
      <c r="EB1385" s="113"/>
      <c r="EC1385" s="113"/>
      <c r="ED1385" s="113"/>
      <c r="EE1385" s="113"/>
      <c r="EF1385" s="113"/>
      <c r="EG1385" s="113"/>
      <c r="EH1385" s="113"/>
      <c r="EI1385" s="113"/>
      <c r="EJ1385" s="113"/>
      <c r="EK1385" s="113"/>
      <c r="EL1385" s="113"/>
      <c r="EM1385" s="113"/>
      <c r="EN1385" s="113"/>
      <c r="EO1385" s="113"/>
      <c r="EP1385" s="113"/>
      <c r="EQ1385" s="113"/>
      <c r="ER1385" s="113"/>
    </row>
    <row r="1386" spans="1:148">
      <c r="A1386" s="113"/>
      <c r="B1386" s="113"/>
      <c r="S1386" s="113"/>
      <c r="T1386" s="113"/>
      <c r="U1386" s="113"/>
      <c r="V1386" s="113"/>
      <c r="W1386" s="113"/>
      <c r="X1386" s="113"/>
      <c r="Y1386" s="113"/>
      <c r="Z1386" s="113"/>
      <c r="AA1386" s="113"/>
      <c r="AB1386" s="113"/>
      <c r="AC1386" s="113"/>
      <c r="AD1386" s="113"/>
      <c r="AE1386" s="113"/>
      <c r="AF1386" s="113"/>
      <c r="AG1386" s="113"/>
      <c r="AH1386" s="113"/>
      <c r="AI1386" s="113"/>
      <c r="AJ1386" s="113"/>
      <c r="AK1386" s="113"/>
      <c r="AL1386" s="113"/>
      <c r="AM1386" s="113"/>
      <c r="AN1386" s="113"/>
      <c r="AO1386" s="113"/>
      <c r="AP1386" s="113"/>
      <c r="AQ1386" s="113"/>
      <c r="AR1386" s="113"/>
      <c r="AS1386" s="113"/>
      <c r="AT1386" s="113"/>
      <c r="AU1386" s="113"/>
      <c r="AV1386" s="113"/>
      <c r="AW1386" s="113"/>
      <c r="AX1386" s="113"/>
      <c r="AY1386" s="113"/>
      <c r="AZ1386" s="113"/>
      <c r="BA1386" s="113"/>
      <c r="BB1386" s="113"/>
      <c r="BC1386" s="113"/>
      <c r="BD1386" s="113"/>
      <c r="BE1386" s="113"/>
      <c r="BF1386" s="113"/>
      <c r="BG1386" s="113"/>
      <c r="BH1386" s="113"/>
      <c r="BI1386" s="113"/>
      <c r="BJ1386" s="113"/>
      <c r="BK1386" s="113"/>
      <c r="BL1386" s="113"/>
      <c r="BM1386" s="113"/>
      <c r="BN1386" s="113"/>
      <c r="BO1386" s="113"/>
      <c r="BP1386" s="113"/>
      <c r="BQ1386" s="113"/>
      <c r="BR1386" s="113"/>
      <c r="BS1386" s="113"/>
      <c r="BT1386" s="113"/>
      <c r="BU1386" s="113"/>
      <c r="BV1386" s="113"/>
      <c r="BW1386" s="113"/>
      <c r="BX1386" s="113"/>
      <c r="BY1386" s="113"/>
      <c r="BZ1386" s="113"/>
      <c r="CA1386" s="113"/>
      <c r="CB1386" s="113"/>
      <c r="CC1386" s="113"/>
      <c r="CD1386" s="113"/>
      <c r="CE1386" s="113"/>
      <c r="CF1386" s="113"/>
      <c r="CG1386" s="113"/>
      <c r="CH1386" s="113"/>
      <c r="CI1386" s="113"/>
      <c r="CJ1386" s="113"/>
      <c r="CK1386" s="113"/>
      <c r="CL1386" s="113"/>
      <c r="CM1386" s="113"/>
      <c r="CN1386" s="113"/>
      <c r="CO1386" s="113"/>
      <c r="CP1386" s="113"/>
      <c r="CQ1386" s="113"/>
      <c r="CR1386" s="113"/>
      <c r="CS1386" s="113"/>
      <c r="CT1386" s="113"/>
      <c r="CU1386" s="113"/>
      <c r="CV1386" s="113"/>
      <c r="CW1386" s="113"/>
      <c r="CX1386" s="113"/>
      <c r="CY1386" s="113"/>
      <c r="CZ1386" s="113"/>
      <c r="DA1386" s="113"/>
      <c r="DB1386" s="113"/>
      <c r="DC1386" s="113"/>
      <c r="DD1386" s="113"/>
      <c r="DE1386" s="113"/>
      <c r="DF1386" s="113"/>
      <c r="DG1386" s="113"/>
      <c r="DH1386" s="113"/>
      <c r="DI1386" s="113"/>
      <c r="DJ1386" s="113"/>
      <c r="DK1386" s="113"/>
      <c r="DL1386" s="113"/>
      <c r="DM1386" s="113"/>
      <c r="DN1386" s="113"/>
      <c r="DO1386" s="113"/>
      <c r="DP1386" s="113"/>
      <c r="DQ1386" s="113"/>
      <c r="DR1386" s="113"/>
      <c r="DS1386" s="113"/>
      <c r="DT1386" s="113"/>
      <c r="DU1386" s="113"/>
      <c r="DV1386" s="113"/>
      <c r="DW1386" s="113"/>
      <c r="DX1386" s="113"/>
      <c r="DY1386" s="113"/>
      <c r="DZ1386" s="113"/>
      <c r="EA1386" s="113"/>
      <c r="EB1386" s="113"/>
      <c r="EC1386" s="113"/>
      <c r="ED1386" s="113"/>
      <c r="EE1386" s="113"/>
      <c r="EF1386" s="113"/>
      <c r="EG1386" s="113"/>
      <c r="EH1386" s="113"/>
      <c r="EI1386" s="113"/>
      <c r="EJ1386" s="113"/>
      <c r="EK1386" s="113"/>
      <c r="EL1386" s="113"/>
      <c r="EM1386" s="113"/>
      <c r="EN1386" s="113"/>
      <c r="EO1386" s="113"/>
      <c r="EP1386" s="113"/>
      <c r="EQ1386" s="113"/>
      <c r="ER1386" s="113"/>
    </row>
    <row r="1387" spans="1:148">
      <c r="A1387" s="113"/>
      <c r="B1387" s="113"/>
      <c r="S1387" s="113"/>
      <c r="T1387" s="113"/>
      <c r="U1387" s="113"/>
      <c r="V1387" s="113"/>
      <c r="W1387" s="113"/>
      <c r="X1387" s="113"/>
      <c r="Y1387" s="113"/>
      <c r="Z1387" s="113"/>
      <c r="AA1387" s="113"/>
      <c r="AB1387" s="113"/>
      <c r="AC1387" s="113"/>
      <c r="AD1387" s="113"/>
      <c r="AE1387" s="113"/>
      <c r="AF1387" s="113"/>
      <c r="AG1387" s="113"/>
      <c r="AH1387" s="113"/>
      <c r="AI1387" s="113"/>
      <c r="AJ1387" s="113"/>
      <c r="AK1387" s="113"/>
      <c r="AL1387" s="113"/>
      <c r="AM1387" s="113"/>
      <c r="AN1387" s="113"/>
      <c r="AO1387" s="113"/>
      <c r="AP1387" s="113"/>
      <c r="AQ1387" s="113"/>
      <c r="AR1387" s="113"/>
      <c r="AS1387" s="113"/>
      <c r="AT1387" s="113"/>
      <c r="AU1387" s="113"/>
      <c r="AV1387" s="113"/>
      <c r="AW1387" s="113"/>
      <c r="AX1387" s="113"/>
      <c r="AY1387" s="113"/>
      <c r="AZ1387" s="113"/>
      <c r="BA1387" s="113"/>
      <c r="BB1387" s="113"/>
      <c r="BC1387" s="113"/>
      <c r="BD1387" s="113"/>
      <c r="BE1387" s="113"/>
      <c r="BF1387" s="113"/>
      <c r="BG1387" s="113"/>
      <c r="BH1387" s="113"/>
      <c r="BI1387" s="113"/>
      <c r="BJ1387" s="113"/>
      <c r="BK1387" s="113"/>
      <c r="BL1387" s="113"/>
      <c r="BM1387" s="113"/>
      <c r="BN1387" s="113"/>
      <c r="BO1387" s="113"/>
      <c r="BP1387" s="113"/>
      <c r="BQ1387" s="113"/>
      <c r="BR1387" s="113"/>
      <c r="BS1387" s="113"/>
      <c r="BT1387" s="113"/>
      <c r="BU1387" s="113"/>
      <c r="BV1387" s="113"/>
      <c r="BW1387" s="113"/>
      <c r="BX1387" s="113"/>
      <c r="BY1387" s="113"/>
      <c r="BZ1387" s="113"/>
      <c r="CA1387" s="113"/>
      <c r="CB1387" s="113"/>
      <c r="CC1387" s="113"/>
      <c r="CD1387" s="113"/>
      <c r="CE1387" s="113"/>
      <c r="CF1387" s="113"/>
      <c r="CG1387" s="113"/>
      <c r="CH1387" s="113"/>
      <c r="CI1387" s="113"/>
      <c r="CJ1387" s="113"/>
      <c r="CK1387" s="113"/>
      <c r="CL1387" s="113"/>
      <c r="CM1387" s="113"/>
      <c r="CN1387" s="113"/>
      <c r="CO1387" s="113"/>
      <c r="CP1387" s="113"/>
      <c r="CQ1387" s="113"/>
      <c r="CR1387" s="113"/>
      <c r="CS1387" s="113"/>
      <c r="CT1387" s="113"/>
      <c r="CU1387" s="113"/>
      <c r="CV1387" s="113"/>
      <c r="CW1387" s="113"/>
      <c r="CX1387" s="113"/>
      <c r="CY1387" s="113"/>
      <c r="CZ1387" s="113"/>
      <c r="DA1387" s="113"/>
      <c r="DB1387" s="113"/>
      <c r="DC1387" s="113"/>
      <c r="DD1387" s="113"/>
      <c r="DE1387" s="113"/>
      <c r="DF1387" s="113"/>
      <c r="DG1387" s="113"/>
      <c r="DH1387" s="113"/>
      <c r="DI1387" s="113"/>
      <c r="DJ1387" s="113"/>
      <c r="DK1387" s="113"/>
      <c r="DL1387" s="113"/>
      <c r="DM1387" s="113"/>
      <c r="DN1387" s="113"/>
      <c r="DO1387" s="113"/>
      <c r="DP1387" s="113"/>
      <c r="DQ1387" s="113"/>
      <c r="DR1387" s="113"/>
      <c r="DS1387" s="113"/>
      <c r="DT1387" s="113"/>
      <c r="DU1387" s="113"/>
      <c r="DV1387" s="113"/>
      <c r="DW1387" s="113"/>
      <c r="DX1387" s="113"/>
      <c r="DY1387" s="113"/>
      <c r="DZ1387" s="113"/>
      <c r="EA1387" s="113"/>
      <c r="EB1387" s="113"/>
      <c r="EC1387" s="113"/>
      <c r="ED1387" s="113"/>
      <c r="EE1387" s="113"/>
      <c r="EF1387" s="113"/>
      <c r="EG1387" s="113"/>
      <c r="EH1387" s="113"/>
      <c r="EI1387" s="113"/>
      <c r="EJ1387" s="113"/>
      <c r="EK1387" s="113"/>
      <c r="EL1387" s="113"/>
      <c r="EM1387" s="113"/>
      <c r="EN1387" s="113"/>
      <c r="EO1387" s="113"/>
      <c r="EP1387" s="113"/>
      <c r="EQ1387" s="113"/>
      <c r="ER1387" s="113"/>
    </row>
    <row r="1388" spans="1:148">
      <c r="A1388" s="113"/>
      <c r="B1388" s="113"/>
      <c r="S1388" s="113"/>
      <c r="T1388" s="113"/>
      <c r="U1388" s="113"/>
      <c r="V1388" s="113"/>
      <c r="W1388" s="113"/>
      <c r="X1388" s="113"/>
      <c r="Y1388" s="113"/>
      <c r="Z1388" s="113"/>
      <c r="AA1388" s="113"/>
      <c r="AB1388" s="113"/>
      <c r="AC1388" s="113"/>
      <c r="AD1388" s="113"/>
      <c r="AE1388" s="113"/>
      <c r="AF1388" s="113"/>
      <c r="AG1388" s="113"/>
      <c r="AH1388" s="113"/>
      <c r="AI1388" s="113"/>
      <c r="AJ1388" s="113"/>
      <c r="AK1388" s="113"/>
      <c r="AL1388" s="113"/>
      <c r="AM1388" s="113"/>
      <c r="AN1388" s="113"/>
      <c r="AO1388" s="113"/>
      <c r="AP1388" s="113"/>
      <c r="AQ1388" s="113"/>
      <c r="AR1388" s="113"/>
      <c r="AS1388" s="113"/>
      <c r="AT1388" s="113"/>
      <c r="AU1388" s="113"/>
      <c r="AV1388" s="113"/>
      <c r="AW1388" s="113"/>
      <c r="AX1388" s="113"/>
      <c r="AY1388" s="113"/>
      <c r="AZ1388" s="113"/>
      <c r="BA1388" s="113"/>
      <c r="BB1388" s="113"/>
      <c r="BC1388" s="113"/>
      <c r="BD1388" s="113"/>
      <c r="BE1388" s="113"/>
      <c r="BF1388" s="113"/>
      <c r="BG1388" s="113"/>
      <c r="BH1388" s="113"/>
      <c r="BI1388" s="113"/>
      <c r="BJ1388" s="113"/>
      <c r="BK1388" s="113"/>
      <c r="BL1388" s="113"/>
      <c r="BM1388" s="113"/>
      <c r="BN1388" s="113"/>
      <c r="BO1388" s="113"/>
      <c r="BP1388" s="113"/>
      <c r="BQ1388" s="113"/>
      <c r="BR1388" s="113"/>
      <c r="BS1388" s="113"/>
      <c r="BT1388" s="113"/>
      <c r="BU1388" s="113"/>
      <c r="BV1388" s="113"/>
      <c r="BW1388" s="113"/>
      <c r="BX1388" s="113"/>
      <c r="BY1388" s="113"/>
      <c r="BZ1388" s="113"/>
      <c r="CA1388" s="113"/>
      <c r="CB1388" s="113"/>
      <c r="CC1388" s="113"/>
      <c r="CD1388" s="113"/>
      <c r="CE1388" s="113"/>
      <c r="CF1388" s="113"/>
      <c r="CG1388" s="113"/>
      <c r="CH1388" s="113"/>
      <c r="CI1388" s="113"/>
      <c r="CJ1388" s="113"/>
      <c r="CK1388" s="113"/>
      <c r="CL1388" s="113"/>
      <c r="CM1388" s="113"/>
      <c r="CN1388" s="113"/>
      <c r="CO1388" s="113"/>
      <c r="CP1388" s="113"/>
      <c r="CQ1388" s="113"/>
      <c r="CR1388" s="113"/>
      <c r="CS1388" s="113"/>
      <c r="CT1388" s="113"/>
      <c r="CU1388" s="113"/>
      <c r="CV1388" s="113"/>
      <c r="CW1388" s="113"/>
      <c r="CX1388" s="113"/>
      <c r="CY1388" s="113"/>
      <c r="CZ1388" s="113"/>
      <c r="DA1388" s="113"/>
      <c r="DB1388" s="113"/>
      <c r="DC1388" s="113"/>
      <c r="DD1388" s="113"/>
      <c r="DE1388" s="113"/>
      <c r="DF1388" s="113"/>
      <c r="DG1388" s="113"/>
      <c r="DH1388" s="113"/>
      <c r="DI1388" s="113"/>
      <c r="DJ1388" s="113"/>
      <c r="DK1388" s="113"/>
      <c r="DL1388" s="113"/>
      <c r="DM1388" s="113"/>
      <c r="DN1388" s="113"/>
      <c r="DO1388" s="113"/>
      <c r="DP1388" s="113"/>
      <c r="DQ1388" s="113"/>
      <c r="DR1388" s="113"/>
      <c r="DS1388" s="113"/>
      <c r="DT1388" s="113"/>
      <c r="DU1388" s="113"/>
      <c r="DV1388" s="113"/>
      <c r="DW1388" s="113"/>
      <c r="DX1388" s="113"/>
      <c r="DY1388" s="113"/>
      <c r="DZ1388" s="113"/>
      <c r="EA1388" s="113"/>
      <c r="EB1388" s="113"/>
      <c r="EC1388" s="113"/>
      <c r="ED1388" s="113"/>
      <c r="EE1388" s="113"/>
      <c r="EF1388" s="113"/>
      <c r="EG1388" s="113"/>
      <c r="EH1388" s="113"/>
      <c r="EI1388" s="113"/>
      <c r="EJ1388" s="113"/>
      <c r="EK1388" s="113"/>
      <c r="EL1388" s="113"/>
      <c r="EM1388" s="113"/>
      <c r="EN1388" s="113"/>
      <c r="EO1388" s="113"/>
      <c r="EP1388" s="113"/>
      <c r="EQ1388" s="113"/>
      <c r="ER1388" s="113"/>
    </row>
    <row r="1389" spans="1:148">
      <c r="A1389" s="113"/>
      <c r="B1389" s="113"/>
      <c r="S1389" s="113"/>
      <c r="T1389" s="113"/>
      <c r="U1389" s="113"/>
      <c r="V1389" s="113"/>
      <c r="W1389" s="113"/>
      <c r="X1389" s="113"/>
      <c r="Y1389" s="113"/>
      <c r="Z1389" s="113"/>
      <c r="AA1389" s="113"/>
      <c r="AB1389" s="113"/>
      <c r="AC1389" s="113"/>
      <c r="AD1389" s="113"/>
      <c r="AE1389" s="113"/>
      <c r="AF1389" s="113"/>
      <c r="AG1389" s="113"/>
      <c r="AH1389" s="113"/>
      <c r="AI1389" s="113"/>
      <c r="AJ1389" s="113"/>
      <c r="AK1389" s="113"/>
      <c r="AL1389" s="113"/>
      <c r="AM1389" s="113"/>
      <c r="AN1389" s="113"/>
      <c r="AO1389" s="113"/>
      <c r="AP1389" s="113"/>
      <c r="AQ1389" s="113"/>
      <c r="AR1389" s="113"/>
      <c r="AS1389" s="113"/>
      <c r="AT1389" s="113"/>
      <c r="AU1389" s="113"/>
      <c r="AV1389" s="113"/>
      <c r="AW1389" s="113"/>
      <c r="AX1389" s="113"/>
      <c r="AY1389" s="113"/>
      <c r="AZ1389" s="113"/>
      <c r="BA1389" s="113"/>
      <c r="BB1389" s="113"/>
      <c r="BC1389" s="113"/>
      <c r="BD1389" s="113"/>
      <c r="BE1389" s="113"/>
      <c r="BF1389" s="113"/>
      <c r="BG1389" s="113"/>
      <c r="BH1389" s="113"/>
      <c r="BI1389" s="113"/>
      <c r="BJ1389" s="113"/>
      <c r="BK1389" s="113"/>
      <c r="BL1389" s="113"/>
      <c r="BM1389" s="113"/>
      <c r="BN1389" s="113"/>
      <c r="BO1389" s="113"/>
      <c r="BP1389" s="113"/>
      <c r="BQ1389" s="113"/>
      <c r="BR1389" s="113"/>
      <c r="BS1389" s="113"/>
      <c r="BT1389" s="113"/>
      <c r="BU1389" s="113"/>
      <c r="BV1389" s="113"/>
      <c r="BW1389" s="113"/>
      <c r="BX1389" s="113"/>
      <c r="BY1389" s="113"/>
      <c r="BZ1389" s="113"/>
      <c r="CA1389" s="113"/>
      <c r="CB1389" s="113"/>
      <c r="CC1389" s="113"/>
      <c r="CD1389" s="113"/>
      <c r="CE1389" s="113"/>
      <c r="CF1389" s="113"/>
      <c r="CG1389" s="113"/>
      <c r="CH1389" s="113"/>
      <c r="CI1389" s="113"/>
      <c r="CJ1389" s="113"/>
      <c r="CK1389" s="113"/>
      <c r="CL1389" s="113"/>
      <c r="CM1389" s="113"/>
      <c r="CN1389" s="113"/>
      <c r="CO1389" s="113"/>
      <c r="CP1389" s="113"/>
      <c r="CQ1389" s="113"/>
      <c r="CR1389" s="113"/>
      <c r="CS1389" s="113"/>
      <c r="CT1389" s="113"/>
      <c r="CU1389" s="113"/>
      <c r="CV1389" s="113"/>
      <c r="CW1389" s="113"/>
      <c r="CX1389" s="113"/>
      <c r="CY1389" s="113"/>
      <c r="CZ1389" s="113"/>
      <c r="DA1389" s="113"/>
      <c r="DB1389" s="113"/>
      <c r="DC1389" s="113"/>
      <c r="DD1389" s="113"/>
      <c r="DE1389" s="113"/>
      <c r="DF1389" s="113"/>
      <c r="DG1389" s="113"/>
      <c r="DH1389" s="113"/>
      <c r="DI1389" s="113"/>
      <c r="DJ1389" s="113"/>
      <c r="DK1389" s="113"/>
      <c r="DL1389" s="113"/>
      <c r="DM1389" s="113"/>
      <c r="DN1389" s="113"/>
      <c r="DO1389" s="113"/>
      <c r="DP1389" s="113"/>
      <c r="DQ1389" s="113"/>
      <c r="DR1389" s="113"/>
      <c r="DS1389" s="113"/>
      <c r="DT1389" s="113"/>
      <c r="DU1389" s="113"/>
      <c r="DV1389" s="113"/>
      <c r="DW1389" s="113"/>
      <c r="DX1389" s="113"/>
      <c r="DY1389" s="113"/>
      <c r="DZ1389" s="113"/>
      <c r="EA1389" s="113"/>
      <c r="EB1389" s="113"/>
      <c r="EC1389" s="113"/>
      <c r="ED1389" s="113"/>
      <c r="EE1389" s="113"/>
      <c r="EF1389" s="113"/>
      <c r="EG1389" s="113"/>
      <c r="EH1389" s="113"/>
      <c r="EI1389" s="113"/>
      <c r="EJ1389" s="113"/>
      <c r="EK1389" s="113"/>
      <c r="EL1389" s="113"/>
      <c r="EM1389" s="113"/>
      <c r="EN1389" s="113"/>
      <c r="EO1389" s="113"/>
      <c r="EP1389" s="113"/>
      <c r="EQ1389" s="113"/>
      <c r="ER1389" s="113"/>
    </row>
    <row r="1390" spans="1:148">
      <c r="A1390" s="113"/>
      <c r="B1390" s="113"/>
      <c r="S1390" s="113"/>
      <c r="T1390" s="113"/>
      <c r="U1390" s="113"/>
      <c r="V1390" s="113"/>
      <c r="W1390" s="113"/>
      <c r="X1390" s="113"/>
      <c r="Y1390" s="113"/>
      <c r="Z1390" s="113"/>
      <c r="AA1390" s="113"/>
      <c r="AB1390" s="113"/>
      <c r="AC1390" s="113"/>
      <c r="AD1390" s="113"/>
      <c r="AE1390" s="113"/>
      <c r="AF1390" s="113"/>
      <c r="AG1390" s="113"/>
      <c r="AH1390" s="113"/>
      <c r="AI1390" s="113"/>
      <c r="AJ1390" s="113"/>
      <c r="AK1390" s="113"/>
      <c r="AL1390" s="113"/>
      <c r="AM1390" s="113"/>
      <c r="AN1390" s="113"/>
      <c r="AO1390" s="113"/>
      <c r="AP1390" s="113"/>
      <c r="AQ1390" s="113"/>
      <c r="AR1390" s="113"/>
      <c r="AS1390" s="113"/>
      <c r="AT1390" s="113"/>
      <c r="AU1390" s="113"/>
      <c r="AV1390" s="113"/>
      <c r="AW1390" s="113"/>
      <c r="AX1390" s="113"/>
      <c r="AY1390" s="113"/>
      <c r="AZ1390" s="113"/>
      <c r="BA1390" s="113"/>
      <c r="BB1390" s="113"/>
      <c r="BC1390" s="113"/>
      <c r="BD1390" s="113"/>
      <c r="BE1390" s="113"/>
      <c r="BF1390" s="113"/>
      <c r="BG1390" s="113"/>
      <c r="BH1390" s="113"/>
      <c r="BI1390" s="113"/>
      <c r="BJ1390" s="113"/>
      <c r="BK1390" s="113"/>
      <c r="BL1390" s="113"/>
      <c r="BM1390" s="113"/>
      <c r="BN1390" s="113"/>
      <c r="BO1390" s="113"/>
      <c r="BP1390" s="113"/>
      <c r="BQ1390" s="113"/>
      <c r="BR1390" s="113"/>
      <c r="BS1390" s="113"/>
      <c r="BT1390" s="113"/>
      <c r="BU1390" s="113"/>
      <c r="BV1390" s="113"/>
      <c r="BW1390" s="113"/>
      <c r="BX1390" s="113"/>
      <c r="BY1390" s="113"/>
      <c r="BZ1390" s="113"/>
      <c r="CA1390" s="113"/>
      <c r="CB1390" s="113"/>
      <c r="CC1390" s="113"/>
      <c r="CD1390" s="113"/>
      <c r="CE1390" s="113"/>
      <c r="CF1390" s="113"/>
      <c r="CG1390" s="113"/>
      <c r="CH1390" s="113"/>
      <c r="CI1390" s="113"/>
      <c r="CJ1390" s="113"/>
      <c r="CK1390" s="113"/>
      <c r="CL1390" s="113"/>
      <c r="CM1390" s="113"/>
      <c r="CN1390" s="113"/>
      <c r="CO1390" s="113"/>
      <c r="CP1390" s="113"/>
      <c r="CQ1390" s="113"/>
      <c r="CR1390" s="113"/>
      <c r="CS1390" s="113"/>
      <c r="CT1390" s="113"/>
      <c r="CU1390" s="113"/>
      <c r="CV1390" s="113"/>
      <c r="CW1390" s="113"/>
      <c r="CX1390" s="113"/>
      <c r="CY1390" s="113"/>
      <c r="CZ1390" s="113"/>
      <c r="DA1390" s="113"/>
      <c r="DB1390" s="113"/>
      <c r="DC1390" s="113"/>
      <c r="DD1390" s="113"/>
      <c r="DE1390" s="113"/>
      <c r="DF1390" s="113"/>
      <c r="DG1390" s="113"/>
      <c r="DH1390" s="113"/>
      <c r="DI1390" s="113"/>
      <c r="DJ1390" s="113"/>
      <c r="DK1390" s="113"/>
      <c r="DL1390" s="113"/>
      <c r="DM1390" s="113"/>
      <c r="DN1390" s="113"/>
      <c r="DO1390" s="113"/>
      <c r="DP1390" s="113"/>
      <c r="DQ1390" s="113"/>
      <c r="DR1390" s="113"/>
      <c r="DS1390" s="113"/>
      <c r="DT1390" s="113"/>
      <c r="DU1390" s="113"/>
      <c r="DV1390" s="113"/>
      <c r="DW1390" s="113"/>
      <c r="DX1390" s="113"/>
      <c r="DY1390" s="113"/>
      <c r="DZ1390" s="113"/>
      <c r="EA1390" s="113"/>
      <c r="EB1390" s="113"/>
      <c r="EC1390" s="113"/>
      <c r="ED1390" s="113"/>
      <c r="EE1390" s="113"/>
      <c r="EF1390" s="113"/>
      <c r="EG1390" s="113"/>
      <c r="EH1390" s="113"/>
      <c r="EI1390" s="113"/>
      <c r="EJ1390" s="113"/>
      <c r="EK1390" s="113"/>
      <c r="EL1390" s="113"/>
      <c r="EM1390" s="113"/>
      <c r="EN1390" s="113"/>
      <c r="EO1390" s="113"/>
      <c r="EP1390" s="113"/>
      <c r="EQ1390" s="113"/>
      <c r="ER1390" s="113"/>
    </row>
    <row r="1391" spans="1:148">
      <c r="A1391" s="113"/>
      <c r="B1391" s="113"/>
      <c r="S1391" s="113"/>
      <c r="T1391" s="113"/>
      <c r="U1391" s="113"/>
      <c r="V1391" s="113"/>
      <c r="W1391" s="113"/>
      <c r="X1391" s="113"/>
      <c r="Y1391" s="113"/>
      <c r="Z1391" s="113"/>
      <c r="AA1391" s="113"/>
      <c r="AB1391" s="113"/>
      <c r="AC1391" s="113"/>
      <c r="AD1391" s="113"/>
      <c r="AE1391" s="113"/>
      <c r="AF1391" s="113"/>
      <c r="AG1391" s="113"/>
      <c r="AH1391" s="113"/>
      <c r="AI1391" s="113"/>
      <c r="AJ1391" s="113"/>
      <c r="AK1391" s="113"/>
      <c r="AL1391" s="113"/>
      <c r="AM1391" s="113"/>
      <c r="AN1391" s="113"/>
      <c r="AO1391" s="113"/>
      <c r="AP1391" s="113"/>
      <c r="AQ1391" s="113"/>
      <c r="AR1391" s="113"/>
      <c r="AS1391" s="113"/>
      <c r="AT1391" s="113"/>
      <c r="AU1391" s="113"/>
      <c r="AV1391" s="113"/>
      <c r="AW1391" s="113"/>
      <c r="AX1391" s="113"/>
      <c r="AY1391" s="113"/>
      <c r="AZ1391" s="113"/>
      <c r="BA1391" s="113"/>
      <c r="BB1391" s="113"/>
      <c r="BC1391" s="113"/>
      <c r="BD1391" s="113"/>
      <c r="BE1391" s="113"/>
      <c r="BF1391" s="113"/>
      <c r="BG1391" s="113"/>
      <c r="BH1391" s="113"/>
      <c r="BI1391" s="113"/>
      <c r="BJ1391" s="113"/>
      <c r="BK1391" s="113"/>
      <c r="BL1391" s="113"/>
      <c r="BM1391" s="113"/>
      <c r="BN1391" s="113"/>
      <c r="BO1391" s="113"/>
      <c r="BP1391" s="113"/>
      <c r="BQ1391" s="113"/>
      <c r="BR1391" s="113"/>
      <c r="BS1391" s="113"/>
      <c r="BT1391" s="113"/>
      <c r="BU1391" s="113"/>
      <c r="BV1391" s="113"/>
      <c r="BW1391" s="113"/>
      <c r="BX1391" s="113"/>
      <c r="BY1391" s="113"/>
      <c r="BZ1391" s="113"/>
      <c r="CA1391" s="113"/>
      <c r="CB1391" s="113"/>
      <c r="CC1391" s="113"/>
      <c r="CD1391" s="113"/>
      <c r="CE1391" s="113"/>
      <c r="CF1391" s="113"/>
      <c r="CG1391" s="113"/>
      <c r="CH1391" s="113"/>
      <c r="CI1391" s="113"/>
      <c r="CJ1391" s="113"/>
      <c r="CK1391" s="113"/>
      <c r="CL1391" s="113"/>
      <c r="CM1391" s="113"/>
      <c r="CN1391" s="113"/>
      <c r="CO1391" s="113"/>
      <c r="CP1391" s="113"/>
      <c r="CQ1391" s="113"/>
      <c r="CR1391" s="113"/>
      <c r="CS1391" s="113"/>
      <c r="CT1391" s="113"/>
      <c r="CU1391" s="113"/>
      <c r="CV1391" s="113"/>
      <c r="CW1391" s="113"/>
      <c r="CX1391" s="113"/>
      <c r="CY1391" s="113"/>
      <c r="CZ1391" s="113"/>
      <c r="DA1391" s="113"/>
      <c r="DB1391" s="113"/>
      <c r="DC1391" s="113"/>
      <c r="DD1391" s="113"/>
      <c r="DE1391" s="113"/>
      <c r="DF1391" s="113"/>
      <c r="DG1391" s="113"/>
      <c r="DH1391" s="113"/>
      <c r="DI1391" s="113"/>
      <c r="DJ1391" s="113"/>
      <c r="DK1391" s="113"/>
      <c r="DL1391" s="113"/>
      <c r="DM1391" s="113"/>
      <c r="DN1391" s="113"/>
      <c r="DO1391" s="113"/>
      <c r="DP1391" s="113"/>
      <c r="DQ1391" s="113"/>
      <c r="DR1391" s="113"/>
      <c r="DS1391" s="113"/>
      <c r="DT1391" s="113"/>
      <c r="DU1391" s="113"/>
      <c r="DV1391" s="113"/>
      <c r="DW1391" s="113"/>
      <c r="DX1391" s="113"/>
      <c r="DY1391" s="113"/>
      <c r="DZ1391" s="113"/>
      <c r="EA1391" s="113"/>
      <c r="EB1391" s="113"/>
      <c r="EC1391" s="113"/>
      <c r="ED1391" s="113"/>
      <c r="EE1391" s="113"/>
      <c r="EF1391" s="113"/>
      <c r="EG1391" s="113"/>
      <c r="EH1391" s="113"/>
      <c r="EI1391" s="113"/>
      <c r="EJ1391" s="113"/>
      <c r="EK1391" s="113"/>
      <c r="EL1391" s="113"/>
      <c r="EM1391" s="113"/>
      <c r="EN1391" s="113"/>
      <c r="EO1391" s="113"/>
      <c r="EP1391" s="113"/>
      <c r="EQ1391" s="113"/>
      <c r="ER1391" s="113"/>
    </row>
    <row r="1392" spans="1:148">
      <c r="A1392" s="113"/>
      <c r="B1392" s="113"/>
      <c r="S1392" s="113"/>
      <c r="T1392" s="113"/>
      <c r="U1392" s="113"/>
      <c r="V1392" s="113"/>
      <c r="W1392" s="113"/>
      <c r="X1392" s="113"/>
      <c r="Y1392" s="113"/>
      <c r="Z1392" s="113"/>
      <c r="AA1392" s="113"/>
      <c r="AB1392" s="113"/>
      <c r="AC1392" s="113"/>
      <c r="AD1392" s="113"/>
      <c r="AE1392" s="113"/>
      <c r="AF1392" s="113"/>
      <c r="AG1392" s="113"/>
      <c r="AH1392" s="113"/>
      <c r="AI1392" s="113"/>
      <c r="AJ1392" s="113"/>
      <c r="AK1392" s="113"/>
      <c r="AL1392" s="113"/>
      <c r="AM1392" s="113"/>
      <c r="AN1392" s="113"/>
      <c r="AO1392" s="113"/>
      <c r="AP1392" s="113"/>
      <c r="AQ1392" s="113"/>
      <c r="AR1392" s="113"/>
      <c r="AS1392" s="113"/>
      <c r="AT1392" s="113"/>
      <c r="AU1392" s="113"/>
      <c r="AV1392" s="113"/>
      <c r="AW1392" s="113"/>
      <c r="AX1392" s="113"/>
      <c r="AY1392" s="113"/>
      <c r="AZ1392" s="113"/>
      <c r="BA1392" s="113"/>
      <c r="BB1392" s="113"/>
      <c r="BC1392" s="113"/>
      <c r="BD1392" s="113"/>
      <c r="BE1392" s="113"/>
      <c r="BF1392" s="113"/>
      <c r="BG1392" s="113"/>
      <c r="BH1392" s="113"/>
      <c r="BI1392" s="113"/>
      <c r="BJ1392" s="113"/>
      <c r="BK1392" s="113"/>
      <c r="BL1392" s="113"/>
      <c r="BM1392" s="113"/>
      <c r="BN1392" s="113"/>
      <c r="BO1392" s="113"/>
      <c r="BP1392" s="113"/>
      <c r="BQ1392" s="113"/>
      <c r="BR1392" s="113"/>
      <c r="BS1392" s="113"/>
      <c r="BT1392" s="113"/>
      <c r="BU1392" s="113"/>
      <c r="BV1392" s="113"/>
      <c r="BW1392" s="113"/>
      <c r="BX1392" s="113"/>
      <c r="BY1392" s="113"/>
      <c r="BZ1392" s="113"/>
      <c r="CA1392" s="113"/>
      <c r="CB1392" s="113"/>
      <c r="CC1392" s="113"/>
      <c r="CD1392" s="113"/>
      <c r="CE1392" s="113"/>
      <c r="CF1392" s="113"/>
      <c r="CG1392" s="113"/>
      <c r="CH1392" s="113"/>
      <c r="CI1392" s="113"/>
      <c r="CJ1392" s="113"/>
      <c r="CK1392" s="113"/>
      <c r="CL1392" s="113"/>
      <c r="CM1392" s="113"/>
      <c r="CN1392" s="113"/>
      <c r="CO1392" s="113"/>
      <c r="CP1392" s="113"/>
      <c r="CQ1392" s="113"/>
      <c r="CR1392" s="113"/>
      <c r="CS1392" s="113"/>
      <c r="CT1392" s="113"/>
      <c r="CU1392" s="113"/>
      <c r="CV1392" s="113"/>
      <c r="CW1392" s="113"/>
      <c r="CX1392" s="113"/>
      <c r="CY1392" s="113"/>
      <c r="CZ1392" s="113"/>
      <c r="DA1392" s="113"/>
      <c r="DB1392" s="113"/>
      <c r="DC1392" s="113"/>
      <c r="DD1392" s="113"/>
      <c r="DE1392" s="113"/>
      <c r="DF1392" s="113"/>
      <c r="DG1392" s="113"/>
      <c r="DH1392" s="113"/>
      <c r="DI1392" s="113"/>
      <c r="DJ1392" s="113"/>
      <c r="DK1392" s="113"/>
      <c r="DL1392" s="113"/>
      <c r="DM1392" s="113"/>
      <c r="DN1392" s="113"/>
      <c r="DO1392" s="113"/>
      <c r="DP1392" s="113"/>
      <c r="DQ1392" s="113"/>
      <c r="DR1392" s="113"/>
      <c r="DS1392" s="113"/>
      <c r="DT1392" s="113"/>
      <c r="DU1392" s="113"/>
      <c r="DV1392" s="113"/>
      <c r="DW1392" s="113"/>
      <c r="DX1392" s="113"/>
      <c r="DY1392" s="113"/>
      <c r="DZ1392" s="113"/>
      <c r="EA1392" s="113"/>
      <c r="EB1392" s="113"/>
      <c r="EC1392" s="113"/>
      <c r="ED1392" s="113"/>
      <c r="EE1392" s="113"/>
      <c r="EF1392" s="113"/>
      <c r="EG1392" s="113"/>
      <c r="EH1392" s="113"/>
      <c r="EI1392" s="113"/>
      <c r="EJ1392" s="113"/>
      <c r="EK1392" s="113"/>
      <c r="EL1392" s="113"/>
      <c r="EM1392" s="113"/>
      <c r="EN1392" s="113"/>
      <c r="EO1392" s="113"/>
      <c r="EP1392" s="113"/>
      <c r="EQ1392" s="113"/>
      <c r="ER1392" s="113"/>
    </row>
    <row r="1393" spans="1:148">
      <c r="A1393" s="113"/>
      <c r="B1393" s="113"/>
      <c r="S1393" s="113"/>
      <c r="T1393" s="113"/>
      <c r="U1393" s="113"/>
      <c r="V1393" s="113"/>
      <c r="W1393" s="113"/>
      <c r="X1393" s="113"/>
      <c r="Y1393" s="113"/>
      <c r="Z1393" s="113"/>
      <c r="AA1393" s="113"/>
      <c r="AB1393" s="113"/>
      <c r="AC1393" s="113"/>
      <c r="AD1393" s="113"/>
      <c r="AE1393" s="113"/>
      <c r="AF1393" s="113"/>
      <c r="AG1393" s="113"/>
      <c r="AH1393" s="113"/>
      <c r="AI1393" s="113"/>
      <c r="AJ1393" s="113"/>
      <c r="AK1393" s="113"/>
      <c r="AL1393" s="113"/>
      <c r="AM1393" s="113"/>
      <c r="AN1393" s="113"/>
      <c r="AO1393" s="113"/>
      <c r="AP1393" s="113"/>
      <c r="AQ1393" s="113"/>
      <c r="AR1393" s="113"/>
      <c r="AS1393" s="113"/>
      <c r="AT1393" s="113"/>
      <c r="AU1393" s="113"/>
      <c r="AV1393" s="113"/>
      <c r="AW1393" s="113"/>
      <c r="AX1393" s="113"/>
      <c r="AY1393" s="113"/>
      <c r="AZ1393" s="113"/>
      <c r="BA1393" s="113"/>
      <c r="BB1393" s="113"/>
      <c r="BC1393" s="113"/>
      <c r="BD1393" s="113"/>
      <c r="BE1393" s="113"/>
      <c r="BF1393" s="113"/>
      <c r="BG1393" s="113"/>
      <c r="BH1393" s="113"/>
      <c r="BI1393" s="113"/>
      <c r="BJ1393" s="113"/>
      <c r="BK1393" s="113"/>
      <c r="BL1393" s="113"/>
      <c r="BM1393" s="113"/>
      <c r="BN1393" s="113"/>
      <c r="BO1393" s="113"/>
      <c r="BP1393" s="113"/>
      <c r="BQ1393" s="113"/>
      <c r="BR1393" s="113"/>
      <c r="BS1393" s="113"/>
      <c r="BT1393" s="113"/>
      <c r="BU1393" s="113"/>
      <c r="BV1393" s="113"/>
      <c r="BW1393" s="113"/>
      <c r="BX1393" s="113"/>
      <c r="BY1393" s="113"/>
      <c r="BZ1393" s="113"/>
      <c r="CA1393" s="113"/>
      <c r="CB1393" s="113"/>
      <c r="CC1393" s="113"/>
      <c r="CD1393" s="113"/>
      <c r="CE1393" s="113"/>
      <c r="CF1393" s="113"/>
      <c r="CG1393" s="113"/>
      <c r="CH1393" s="113"/>
      <c r="CI1393" s="113"/>
      <c r="CJ1393" s="113"/>
      <c r="CK1393" s="113"/>
      <c r="CL1393" s="113"/>
      <c r="CM1393" s="113"/>
      <c r="CN1393" s="113"/>
      <c r="CO1393" s="113"/>
      <c r="CP1393" s="113"/>
      <c r="CQ1393" s="113"/>
      <c r="CR1393" s="113"/>
      <c r="CS1393" s="113"/>
      <c r="CT1393" s="113"/>
      <c r="CU1393" s="113"/>
      <c r="CV1393" s="113"/>
      <c r="CW1393" s="113"/>
      <c r="CX1393" s="113"/>
      <c r="CY1393" s="113"/>
      <c r="CZ1393" s="113"/>
      <c r="DA1393" s="113"/>
      <c r="DB1393" s="113"/>
      <c r="DC1393" s="113"/>
      <c r="DD1393" s="113"/>
      <c r="DE1393" s="113"/>
      <c r="DF1393" s="113"/>
      <c r="DG1393" s="113"/>
      <c r="DH1393" s="113"/>
      <c r="DI1393" s="113"/>
      <c r="DJ1393" s="113"/>
      <c r="DK1393" s="113"/>
      <c r="DL1393" s="113"/>
      <c r="DM1393" s="113"/>
      <c r="DN1393" s="113"/>
      <c r="DO1393" s="113"/>
      <c r="DP1393" s="113"/>
      <c r="DQ1393" s="113"/>
      <c r="DR1393" s="113"/>
      <c r="DS1393" s="113"/>
      <c r="DT1393" s="113"/>
      <c r="DU1393" s="113"/>
      <c r="DV1393" s="113"/>
      <c r="DW1393" s="113"/>
      <c r="DX1393" s="113"/>
      <c r="DY1393" s="113"/>
      <c r="DZ1393" s="113"/>
      <c r="EA1393" s="113"/>
      <c r="EB1393" s="113"/>
      <c r="EC1393" s="113"/>
      <c r="ED1393" s="113"/>
      <c r="EE1393" s="113"/>
      <c r="EF1393" s="113"/>
      <c r="EG1393" s="113"/>
      <c r="EH1393" s="113"/>
      <c r="EI1393" s="113"/>
      <c r="EJ1393" s="113"/>
      <c r="EK1393" s="113"/>
      <c r="EL1393" s="113"/>
      <c r="EM1393" s="113"/>
      <c r="EN1393" s="113"/>
      <c r="EO1393" s="113"/>
      <c r="EP1393" s="113"/>
      <c r="EQ1393" s="113"/>
      <c r="ER1393" s="113"/>
    </row>
    <row r="1394" spans="1:148">
      <c r="A1394" s="113"/>
      <c r="B1394" s="113"/>
      <c r="S1394" s="113"/>
      <c r="T1394" s="113"/>
      <c r="U1394" s="113"/>
      <c r="V1394" s="113"/>
      <c r="W1394" s="113"/>
      <c r="X1394" s="113"/>
      <c r="Y1394" s="113"/>
      <c r="Z1394" s="113"/>
      <c r="AA1394" s="113"/>
      <c r="AB1394" s="113"/>
      <c r="AC1394" s="113"/>
      <c r="AD1394" s="113"/>
      <c r="AE1394" s="113"/>
      <c r="AF1394" s="113"/>
      <c r="AG1394" s="113"/>
      <c r="AH1394" s="113"/>
      <c r="AI1394" s="113"/>
      <c r="AJ1394" s="113"/>
      <c r="AK1394" s="113"/>
      <c r="AL1394" s="113"/>
      <c r="AM1394" s="113"/>
      <c r="AN1394" s="113"/>
      <c r="AO1394" s="113"/>
      <c r="AP1394" s="113"/>
      <c r="AQ1394" s="113"/>
      <c r="AR1394" s="113"/>
      <c r="AS1394" s="113"/>
      <c r="AT1394" s="113"/>
      <c r="AU1394" s="113"/>
      <c r="AV1394" s="113"/>
      <c r="AW1394" s="113"/>
      <c r="AX1394" s="113"/>
      <c r="AY1394" s="113"/>
      <c r="AZ1394" s="113"/>
      <c r="BA1394" s="113"/>
      <c r="BB1394" s="113"/>
      <c r="BC1394" s="113"/>
      <c r="BD1394" s="113"/>
      <c r="BE1394" s="113"/>
      <c r="BF1394" s="113"/>
      <c r="BG1394" s="113"/>
      <c r="BH1394" s="113"/>
      <c r="BI1394" s="113"/>
      <c r="BJ1394" s="113"/>
      <c r="BK1394" s="113"/>
      <c r="BL1394" s="113"/>
      <c r="BM1394" s="113"/>
      <c r="BN1394" s="113"/>
      <c r="BO1394" s="113"/>
      <c r="BP1394" s="113"/>
      <c r="BQ1394" s="113"/>
      <c r="BR1394" s="113"/>
      <c r="BS1394" s="113"/>
      <c r="BT1394" s="113"/>
      <c r="BU1394" s="113"/>
      <c r="BV1394" s="113"/>
      <c r="BW1394" s="113"/>
      <c r="BX1394" s="113"/>
      <c r="BY1394" s="113"/>
      <c r="BZ1394" s="113"/>
      <c r="CA1394" s="113"/>
      <c r="CB1394" s="113"/>
      <c r="CC1394" s="113"/>
      <c r="CD1394" s="113"/>
      <c r="CE1394" s="113"/>
      <c r="CF1394" s="113"/>
      <c r="CG1394" s="113"/>
      <c r="CH1394" s="113"/>
      <c r="CI1394" s="113"/>
      <c r="CJ1394" s="113"/>
      <c r="CK1394" s="113"/>
      <c r="CL1394" s="113"/>
      <c r="CM1394" s="113"/>
      <c r="CN1394" s="113"/>
      <c r="CO1394" s="113"/>
      <c r="CP1394" s="113"/>
      <c r="CQ1394" s="113"/>
      <c r="CR1394" s="113"/>
      <c r="CS1394" s="113"/>
      <c r="CT1394" s="113"/>
      <c r="CU1394" s="113"/>
      <c r="CV1394" s="113"/>
      <c r="CW1394" s="113"/>
      <c r="CX1394" s="113"/>
      <c r="CY1394" s="113"/>
      <c r="CZ1394" s="113"/>
      <c r="DA1394" s="113"/>
      <c r="DB1394" s="113"/>
      <c r="DC1394" s="113"/>
      <c r="DD1394" s="113"/>
      <c r="DE1394" s="113"/>
      <c r="DF1394" s="113"/>
      <c r="DG1394" s="113"/>
      <c r="DH1394" s="113"/>
      <c r="DI1394" s="113"/>
      <c r="DJ1394" s="113"/>
      <c r="DK1394" s="113"/>
      <c r="DL1394" s="113"/>
      <c r="DM1394" s="113"/>
      <c r="DN1394" s="113"/>
      <c r="DO1394" s="113"/>
      <c r="DP1394" s="113"/>
      <c r="DQ1394" s="113"/>
      <c r="DR1394" s="113"/>
      <c r="DS1394" s="113"/>
      <c r="DT1394" s="113"/>
      <c r="DU1394" s="113"/>
      <c r="DV1394" s="113"/>
      <c r="DW1394" s="113"/>
      <c r="DX1394" s="113"/>
      <c r="DY1394" s="113"/>
      <c r="DZ1394" s="113"/>
      <c r="EA1394" s="113"/>
      <c r="EB1394" s="113"/>
      <c r="EC1394" s="113"/>
      <c r="ED1394" s="113"/>
      <c r="EE1394" s="113"/>
      <c r="EF1394" s="113"/>
      <c r="EG1394" s="113"/>
      <c r="EH1394" s="113"/>
      <c r="EI1394" s="113"/>
      <c r="EJ1394" s="113"/>
      <c r="EK1394" s="113"/>
      <c r="EL1394" s="113"/>
      <c r="EM1394" s="113"/>
      <c r="EN1394" s="113"/>
      <c r="EO1394" s="113"/>
      <c r="EP1394" s="113"/>
      <c r="EQ1394" s="113"/>
      <c r="ER1394" s="113"/>
    </row>
    <row r="1395" spans="1:148">
      <c r="A1395" s="113"/>
      <c r="B1395" s="113"/>
      <c r="S1395" s="113"/>
      <c r="T1395" s="113"/>
      <c r="U1395" s="113"/>
      <c r="V1395" s="113"/>
      <c r="W1395" s="113"/>
      <c r="X1395" s="113"/>
      <c r="Y1395" s="113"/>
      <c r="Z1395" s="113"/>
      <c r="AA1395" s="113"/>
      <c r="AB1395" s="113"/>
      <c r="AC1395" s="113"/>
      <c r="AD1395" s="113"/>
      <c r="AE1395" s="113"/>
      <c r="AF1395" s="113"/>
      <c r="AG1395" s="113"/>
      <c r="AH1395" s="113"/>
      <c r="AI1395" s="113"/>
      <c r="AJ1395" s="113"/>
      <c r="AK1395" s="113"/>
      <c r="AL1395" s="113"/>
      <c r="AM1395" s="113"/>
      <c r="AN1395" s="113"/>
      <c r="AO1395" s="113"/>
      <c r="AP1395" s="113"/>
      <c r="AQ1395" s="113"/>
      <c r="AR1395" s="113"/>
      <c r="AS1395" s="113"/>
      <c r="AT1395" s="113"/>
      <c r="AU1395" s="113"/>
      <c r="AV1395" s="113"/>
      <c r="AW1395" s="113"/>
      <c r="AX1395" s="113"/>
      <c r="AY1395" s="113"/>
      <c r="AZ1395" s="113"/>
      <c r="BA1395" s="113"/>
      <c r="BB1395" s="113"/>
      <c r="BC1395" s="113"/>
      <c r="BD1395" s="113"/>
      <c r="BE1395" s="113"/>
      <c r="BF1395" s="113"/>
      <c r="BG1395" s="113"/>
      <c r="BH1395" s="113"/>
      <c r="BI1395" s="113"/>
      <c r="BJ1395" s="113"/>
      <c r="BK1395" s="113"/>
      <c r="BL1395" s="113"/>
      <c r="BM1395" s="113"/>
      <c r="BN1395" s="113"/>
      <c r="BO1395" s="113"/>
      <c r="BP1395" s="113"/>
      <c r="BQ1395" s="113"/>
      <c r="BR1395" s="113"/>
      <c r="BS1395" s="113"/>
      <c r="BT1395" s="113"/>
      <c r="BU1395" s="113"/>
      <c r="BV1395" s="113"/>
      <c r="BW1395" s="113"/>
      <c r="BX1395" s="113"/>
      <c r="BY1395" s="113"/>
      <c r="BZ1395" s="113"/>
      <c r="CA1395" s="113"/>
      <c r="CB1395" s="113"/>
      <c r="CC1395" s="113"/>
      <c r="CD1395" s="113"/>
      <c r="CE1395" s="113"/>
      <c r="CF1395" s="113"/>
      <c r="CG1395" s="113"/>
      <c r="CH1395" s="113"/>
      <c r="CI1395" s="113"/>
      <c r="CJ1395" s="113"/>
      <c r="CK1395" s="113"/>
      <c r="CL1395" s="113"/>
      <c r="CM1395" s="113"/>
      <c r="CN1395" s="113"/>
      <c r="CO1395" s="113"/>
      <c r="CP1395" s="113"/>
      <c r="CQ1395" s="113"/>
      <c r="CR1395" s="113"/>
      <c r="CS1395" s="113"/>
      <c r="CT1395" s="113"/>
      <c r="CU1395" s="113"/>
      <c r="CV1395" s="113"/>
      <c r="CW1395" s="113"/>
      <c r="CX1395" s="113"/>
      <c r="CY1395" s="113"/>
      <c r="CZ1395" s="113"/>
      <c r="DA1395" s="113"/>
      <c r="DB1395" s="113"/>
      <c r="DC1395" s="113"/>
      <c r="DD1395" s="113"/>
      <c r="DE1395" s="113"/>
      <c r="DF1395" s="113"/>
      <c r="DG1395" s="113"/>
      <c r="DH1395" s="113"/>
      <c r="DI1395" s="113"/>
      <c r="DJ1395" s="113"/>
      <c r="DK1395" s="113"/>
      <c r="DL1395" s="113"/>
      <c r="DM1395" s="113"/>
      <c r="DN1395" s="113"/>
      <c r="DO1395" s="113"/>
      <c r="DP1395" s="113"/>
      <c r="DQ1395" s="113"/>
      <c r="DR1395" s="113"/>
      <c r="DS1395" s="113"/>
      <c r="DT1395" s="113"/>
      <c r="DU1395" s="113"/>
      <c r="DV1395" s="113"/>
      <c r="DW1395" s="113"/>
      <c r="DX1395" s="113"/>
      <c r="DY1395" s="113"/>
      <c r="DZ1395" s="113"/>
      <c r="EA1395" s="113"/>
      <c r="EB1395" s="113"/>
      <c r="EC1395" s="113"/>
      <c r="ED1395" s="113"/>
      <c r="EE1395" s="113"/>
      <c r="EF1395" s="113"/>
      <c r="EG1395" s="113"/>
      <c r="EH1395" s="113"/>
      <c r="EI1395" s="113"/>
      <c r="EJ1395" s="113"/>
      <c r="EK1395" s="113"/>
      <c r="EL1395" s="113"/>
      <c r="EM1395" s="113"/>
      <c r="EN1395" s="113"/>
      <c r="EO1395" s="113"/>
      <c r="EP1395" s="113"/>
      <c r="EQ1395" s="113"/>
      <c r="ER1395" s="113"/>
    </row>
    <row r="1396" spans="1:148">
      <c r="A1396" s="113"/>
      <c r="B1396" s="113"/>
      <c r="S1396" s="113"/>
      <c r="T1396" s="113"/>
      <c r="U1396" s="113"/>
      <c r="V1396" s="113"/>
      <c r="W1396" s="113"/>
      <c r="X1396" s="113"/>
      <c r="Y1396" s="113"/>
      <c r="Z1396" s="113"/>
      <c r="AA1396" s="113"/>
      <c r="AB1396" s="113"/>
      <c r="AC1396" s="113"/>
      <c r="AD1396" s="113"/>
      <c r="AE1396" s="113"/>
      <c r="AF1396" s="113"/>
      <c r="AG1396" s="113"/>
      <c r="AH1396" s="113"/>
      <c r="AI1396" s="113"/>
      <c r="AJ1396" s="113"/>
      <c r="AK1396" s="113"/>
      <c r="AL1396" s="113"/>
      <c r="AM1396" s="113"/>
      <c r="AN1396" s="113"/>
      <c r="AO1396" s="113"/>
      <c r="AP1396" s="113"/>
      <c r="AQ1396" s="113"/>
      <c r="AR1396" s="113"/>
      <c r="AS1396" s="113"/>
      <c r="AT1396" s="113"/>
      <c r="AU1396" s="113"/>
      <c r="AV1396" s="113"/>
      <c r="AW1396" s="113"/>
      <c r="AX1396" s="113"/>
      <c r="AY1396" s="113"/>
      <c r="AZ1396" s="113"/>
      <c r="BA1396" s="113"/>
      <c r="BB1396" s="113"/>
      <c r="BC1396" s="113"/>
      <c r="BD1396" s="113"/>
      <c r="BE1396" s="113"/>
      <c r="BF1396" s="113"/>
      <c r="BG1396" s="113"/>
      <c r="BH1396" s="113"/>
      <c r="BI1396" s="113"/>
      <c r="BJ1396" s="113"/>
      <c r="BK1396" s="113"/>
      <c r="BL1396" s="113"/>
      <c r="BM1396" s="113"/>
      <c r="BN1396" s="113"/>
      <c r="BO1396" s="113"/>
      <c r="BP1396" s="113"/>
      <c r="BQ1396" s="113"/>
      <c r="BR1396" s="113"/>
      <c r="BS1396" s="113"/>
      <c r="BT1396" s="113"/>
      <c r="BU1396" s="113"/>
      <c r="BV1396" s="113"/>
      <c r="BW1396" s="113"/>
      <c r="BX1396" s="113"/>
      <c r="BY1396" s="113"/>
      <c r="BZ1396" s="113"/>
      <c r="CA1396" s="113"/>
      <c r="CB1396" s="113"/>
      <c r="CC1396" s="113"/>
      <c r="CD1396" s="113"/>
      <c r="CE1396" s="113"/>
      <c r="CF1396" s="113"/>
      <c r="CG1396" s="113"/>
      <c r="CH1396" s="113"/>
      <c r="CI1396" s="113"/>
      <c r="CJ1396" s="113"/>
      <c r="CK1396" s="113"/>
      <c r="CL1396" s="113"/>
      <c r="CM1396" s="113"/>
      <c r="CN1396" s="113"/>
      <c r="CO1396" s="113"/>
      <c r="CP1396" s="113"/>
      <c r="CQ1396" s="113"/>
      <c r="CR1396" s="113"/>
      <c r="CS1396" s="113"/>
      <c r="CT1396" s="113"/>
      <c r="CU1396" s="113"/>
      <c r="CV1396" s="113"/>
      <c r="CW1396" s="113"/>
      <c r="CX1396" s="113"/>
      <c r="CY1396" s="113"/>
      <c r="CZ1396" s="113"/>
      <c r="DA1396" s="113"/>
      <c r="DB1396" s="113"/>
      <c r="DC1396" s="113"/>
      <c r="DD1396" s="113"/>
      <c r="DE1396" s="113"/>
      <c r="DF1396" s="113"/>
      <c r="DG1396" s="113"/>
      <c r="DH1396" s="113"/>
      <c r="DI1396" s="113"/>
      <c r="DJ1396" s="113"/>
      <c r="DK1396" s="113"/>
      <c r="DL1396" s="113"/>
      <c r="DM1396" s="113"/>
      <c r="DN1396" s="113"/>
      <c r="DO1396" s="113"/>
      <c r="DP1396" s="113"/>
      <c r="DQ1396" s="113"/>
      <c r="DR1396" s="113"/>
      <c r="DS1396" s="113"/>
      <c r="DT1396" s="113"/>
      <c r="DU1396" s="113"/>
      <c r="DV1396" s="113"/>
      <c r="DW1396" s="113"/>
      <c r="DX1396" s="113"/>
      <c r="DY1396" s="113"/>
      <c r="DZ1396" s="113"/>
      <c r="EA1396" s="113"/>
      <c r="EB1396" s="113"/>
      <c r="EC1396" s="113"/>
      <c r="ED1396" s="113"/>
      <c r="EE1396" s="113"/>
      <c r="EF1396" s="113"/>
      <c r="EG1396" s="113"/>
      <c r="EH1396" s="113"/>
      <c r="EI1396" s="113"/>
      <c r="EJ1396" s="113"/>
      <c r="EK1396" s="113"/>
      <c r="EL1396" s="113"/>
      <c r="EM1396" s="113"/>
      <c r="EN1396" s="113"/>
      <c r="EO1396" s="113"/>
      <c r="EP1396" s="113"/>
      <c r="EQ1396" s="113"/>
      <c r="ER1396" s="113"/>
    </row>
    <row r="1397" spans="1:148">
      <c r="A1397" s="113"/>
      <c r="B1397" s="113"/>
      <c r="S1397" s="113"/>
      <c r="T1397" s="113"/>
      <c r="U1397" s="113"/>
      <c r="V1397" s="113"/>
      <c r="W1397" s="113"/>
      <c r="X1397" s="113"/>
      <c r="Y1397" s="113"/>
      <c r="Z1397" s="113"/>
      <c r="AA1397" s="113"/>
      <c r="AB1397" s="113"/>
      <c r="AC1397" s="113"/>
      <c r="AD1397" s="113"/>
      <c r="AE1397" s="113"/>
      <c r="AF1397" s="113"/>
      <c r="AG1397" s="113"/>
      <c r="AH1397" s="113"/>
      <c r="AI1397" s="113"/>
      <c r="AJ1397" s="113"/>
      <c r="AK1397" s="113"/>
      <c r="AL1397" s="113"/>
      <c r="AM1397" s="113"/>
      <c r="AN1397" s="113"/>
      <c r="AO1397" s="113"/>
      <c r="AP1397" s="113"/>
      <c r="AQ1397" s="113"/>
      <c r="AR1397" s="113"/>
      <c r="AS1397" s="113"/>
      <c r="AT1397" s="113"/>
      <c r="AU1397" s="113"/>
      <c r="AV1397" s="113"/>
      <c r="AW1397" s="113"/>
      <c r="AX1397" s="113"/>
      <c r="AY1397" s="113"/>
      <c r="AZ1397" s="113"/>
      <c r="BA1397" s="113"/>
      <c r="BB1397" s="113"/>
      <c r="BC1397" s="113"/>
      <c r="BD1397" s="113"/>
      <c r="BE1397" s="113"/>
      <c r="BF1397" s="113"/>
      <c r="BG1397" s="113"/>
      <c r="BH1397" s="113"/>
      <c r="BI1397" s="113"/>
      <c r="BJ1397" s="113"/>
      <c r="BK1397" s="113"/>
      <c r="BL1397" s="113"/>
      <c r="BM1397" s="113"/>
      <c r="BN1397" s="113"/>
      <c r="BO1397" s="113"/>
      <c r="BP1397" s="113"/>
      <c r="BQ1397" s="113"/>
      <c r="BR1397" s="113"/>
      <c r="BS1397" s="113"/>
      <c r="BT1397" s="113"/>
      <c r="BU1397" s="113"/>
      <c r="BV1397" s="113"/>
      <c r="BW1397" s="113"/>
      <c r="BX1397" s="113"/>
      <c r="BY1397" s="113"/>
      <c r="BZ1397" s="113"/>
      <c r="CA1397" s="113"/>
      <c r="CB1397" s="113"/>
      <c r="CC1397" s="113"/>
      <c r="CD1397" s="113"/>
      <c r="CE1397" s="113"/>
      <c r="CF1397" s="113"/>
      <c r="CG1397" s="113"/>
      <c r="CH1397" s="113"/>
      <c r="CI1397" s="113"/>
      <c r="CJ1397" s="113"/>
      <c r="CK1397" s="113"/>
      <c r="CL1397" s="113"/>
      <c r="CM1397" s="113"/>
      <c r="CN1397" s="113"/>
      <c r="CO1397" s="113"/>
      <c r="CP1397" s="113"/>
      <c r="CQ1397" s="113"/>
      <c r="CR1397" s="113"/>
      <c r="CS1397" s="113"/>
      <c r="CT1397" s="113"/>
      <c r="CU1397" s="113"/>
      <c r="CV1397" s="113"/>
      <c r="CW1397" s="113"/>
      <c r="CX1397" s="113"/>
      <c r="CY1397" s="113"/>
      <c r="CZ1397" s="113"/>
      <c r="DA1397" s="113"/>
      <c r="DB1397" s="113"/>
      <c r="DC1397" s="113"/>
      <c r="DD1397" s="113"/>
      <c r="DE1397" s="113"/>
      <c r="DF1397" s="113"/>
      <c r="DG1397" s="113"/>
      <c r="DH1397" s="113"/>
      <c r="DI1397" s="113"/>
      <c r="DJ1397" s="113"/>
      <c r="DK1397" s="113"/>
      <c r="DL1397" s="113"/>
      <c r="DM1397" s="113"/>
      <c r="DN1397" s="113"/>
      <c r="DO1397" s="113"/>
      <c r="DP1397" s="113"/>
      <c r="DQ1397" s="113"/>
      <c r="DR1397" s="113"/>
      <c r="DS1397" s="113"/>
      <c r="DT1397" s="113"/>
      <c r="DU1397" s="113"/>
      <c r="DV1397" s="113"/>
      <c r="DW1397" s="113"/>
      <c r="DX1397" s="113"/>
      <c r="DY1397" s="113"/>
      <c r="DZ1397" s="113"/>
      <c r="EA1397" s="113"/>
      <c r="EB1397" s="113"/>
      <c r="EC1397" s="113"/>
      <c r="ED1397" s="113"/>
      <c r="EE1397" s="113"/>
      <c r="EF1397" s="113"/>
      <c r="EG1397" s="113"/>
      <c r="EH1397" s="113"/>
      <c r="EI1397" s="113"/>
      <c r="EJ1397" s="113"/>
      <c r="EK1397" s="113"/>
      <c r="EL1397" s="113"/>
      <c r="EM1397" s="113"/>
      <c r="EN1397" s="113"/>
      <c r="EO1397" s="113"/>
      <c r="EP1397" s="113"/>
      <c r="EQ1397" s="113"/>
      <c r="ER1397" s="113"/>
    </row>
    <row r="1398" spans="1:148">
      <c r="A1398" s="113"/>
      <c r="B1398" s="113"/>
      <c r="S1398" s="113"/>
      <c r="T1398" s="113"/>
      <c r="U1398" s="113"/>
      <c r="V1398" s="113"/>
      <c r="W1398" s="113"/>
      <c r="X1398" s="113"/>
      <c r="Y1398" s="113"/>
      <c r="Z1398" s="113"/>
      <c r="AA1398" s="113"/>
      <c r="AB1398" s="113"/>
      <c r="AC1398" s="113"/>
      <c r="AD1398" s="113"/>
      <c r="AE1398" s="113"/>
      <c r="AF1398" s="113"/>
      <c r="AG1398" s="113"/>
      <c r="AH1398" s="113"/>
      <c r="AI1398" s="113"/>
      <c r="AJ1398" s="113"/>
      <c r="AK1398" s="113"/>
      <c r="AL1398" s="113"/>
      <c r="AM1398" s="113"/>
      <c r="AN1398" s="113"/>
      <c r="AO1398" s="113"/>
      <c r="AP1398" s="113"/>
      <c r="AQ1398" s="113"/>
      <c r="AR1398" s="113"/>
      <c r="AS1398" s="113"/>
      <c r="AT1398" s="113"/>
      <c r="AU1398" s="113"/>
      <c r="AV1398" s="113"/>
      <c r="AW1398" s="113"/>
      <c r="AX1398" s="113"/>
      <c r="AY1398" s="113"/>
      <c r="AZ1398" s="113"/>
      <c r="BA1398" s="113"/>
      <c r="BB1398" s="113"/>
      <c r="BC1398" s="113"/>
      <c r="BD1398" s="113"/>
      <c r="BE1398" s="113"/>
      <c r="BF1398" s="113"/>
      <c r="BG1398" s="113"/>
      <c r="BH1398" s="113"/>
      <c r="BI1398" s="113"/>
      <c r="BJ1398" s="113"/>
      <c r="BK1398" s="113"/>
      <c r="BL1398" s="113"/>
      <c r="BM1398" s="113"/>
      <c r="BN1398" s="113"/>
      <c r="BO1398" s="113"/>
      <c r="BP1398" s="113"/>
      <c r="BQ1398" s="113"/>
      <c r="BR1398" s="113"/>
      <c r="BS1398" s="113"/>
      <c r="BT1398" s="113"/>
      <c r="BU1398" s="113"/>
      <c r="BV1398" s="113"/>
      <c r="BW1398" s="113"/>
      <c r="BX1398" s="113"/>
      <c r="BY1398" s="113"/>
      <c r="BZ1398" s="113"/>
      <c r="CA1398" s="113"/>
      <c r="CB1398" s="113"/>
      <c r="CC1398" s="113"/>
      <c r="CD1398" s="113"/>
      <c r="CE1398" s="113"/>
      <c r="CF1398" s="113"/>
      <c r="CG1398" s="113"/>
      <c r="CH1398" s="113"/>
      <c r="CI1398" s="113"/>
      <c r="CJ1398" s="113"/>
      <c r="CK1398" s="113"/>
      <c r="CL1398" s="113"/>
      <c r="CM1398" s="113"/>
      <c r="CN1398" s="113"/>
      <c r="CO1398" s="113"/>
      <c r="CP1398" s="113"/>
      <c r="CQ1398" s="113"/>
      <c r="CR1398" s="113"/>
      <c r="CS1398" s="113"/>
      <c r="CT1398" s="113"/>
      <c r="CU1398" s="113"/>
      <c r="CV1398" s="113"/>
      <c r="CW1398" s="113"/>
      <c r="CX1398" s="113"/>
      <c r="CY1398" s="113"/>
      <c r="CZ1398" s="113"/>
      <c r="DA1398" s="113"/>
      <c r="DB1398" s="113"/>
      <c r="DC1398" s="113"/>
      <c r="DD1398" s="113"/>
      <c r="DE1398" s="113"/>
      <c r="DF1398" s="113"/>
      <c r="DG1398" s="113"/>
      <c r="DH1398" s="113"/>
      <c r="DI1398" s="113"/>
      <c r="DJ1398" s="113"/>
      <c r="DK1398" s="113"/>
      <c r="DL1398" s="113"/>
      <c r="DM1398" s="113"/>
      <c r="DN1398" s="113"/>
      <c r="DO1398" s="113"/>
      <c r="DP1398" s="113"/>
      <c r="DQ1398" s="113"/>
      <c r="DR1398" s="113"/>
      <c r="DS1398" s="113"/>
      <c r="DT1398" s="113"/>
      <c r="DU1398" s="113"/>
      <c r="DV1398" s="113"/>
      <c r="DW1398" s="113"/>
      <c r="DX1398" s="113"/>
      <c r="DY1398" s="113"/>
      <c r="DZ1398" s="113"/>
      <c r="EA1398" s="113"/>
      <c r="EB1398" s="113"/>
      <c r="EC1398" s="113"/>
      <c r="ED1398" s="113"/>
      <c r="EE1398" s="113"/>
      <c r="EF1398" s="113"/>
      <c r="EG1398" s="113"/>
      <c r="EH1398" s="113"/>
      <c r="EI1398" s="113"/>
      <c r="EJ1398" s="113"/>
      <c r="EK1398" s="113"/>
      <c r="EL1398" s="113"/>
      <c r="EM1398" s="113"/>
      <c r="EN1398" s="113"/>
      <c r="EO1398" s="113"/>
      <c r="EP1398" s="113"/>
      <c r="EQ1398" s="113"/>
      <c r="ER1398" s="113"/>
    </row>
    <row r="1399" spans="1:148">
      <c r="A1399" s="113"/>
      <c r="B1399" s="113"/>
      <c r="S1399" s="113"/>
      <c r="T1399" s="113"/>
      <c r="U1399" s="113"/>
      <c r="V1399" s="113"/>
      <c r="W1399" s="113"/>
      <c r="X1399" s="113"/>
      <c r="Y1399" s="113"/>
      <c r="Z1399" s="113"/>
      <c r="AA1399" s="113"/>
      <c r="AB1399" s="113"/>
      <c r="AC1399" s="113"/>
      <c r="AD1399" s="113"/>
      <c r="AE1399" s="113"/>
      <c r="AF1399" s="113"/>
      <c r="AG1399" s="113"/>
      <c r="AH1399" s="113"/>
      <c r="AI1399" s="113"/>
      <c r="AJ1399" s="113"/>
      <c r="AK1399" s="113"/>
      <c r="AL1399" s="113"/>
      <c r="AM1399" s="113"/>
      <c r="AN1399" s="113"/>
      <c r="AO1399" s="113"/>
      <c r="AP1399" s="113"/>
      <c r="AQ1399" s="113"/>
      <c r="AR1399" s="113"/>
      <c r="AS1399" s="113"/>
      <c r="AT1399" s="113"/>
      <c r="AU1399" s="113"/>
      <c r="AV1399" s="113"/>
      <c r="AW1399" s="113"/>
      <c r="AX1399" s="113"/>
      <c r="AY1399" s="113"/>
      <c r="AZ1399" s="113"/>
      <c r="BA1399" s="113"/>
      <c r="BB1399" s="113"/>
      <c r="BC1399" s="113"/>
      <c r="BD1399" s="113"/>
      <c r="BE1399" s="113"/>
      <c r="BF1399" s="113"/>
      <c r="BG1399" s="113"/>
      <c r="BH1399" s="113"/>
      <c r="BI1399" s="113"/>
      <c r="BJ1399" s="113"/>
      <c r="BK1399" s="113"/>
      <c r="BL1399" s="113"/>
      <c r="BM1399" s="113"/>
      <c r="BN1399" s="113"/>
      <c r="BO1399" s="113"/>
      <c r="BP1399" s="113"/>
      <c r="BQ1399" s="113"/>
      <c r="BR1399" s="113"/>
      <c r="BS1399" s="113"/>
      <c r="BT1399" s="113"/>
      <c r="BU1399" s="113"/>
      <c r="BV1399" s="113"/>
      <c r="BW1399" s="113"/>
      <c r="BX1399" s="113"/>
      <c r="BY1399" s="113"/>
      <c r="BZ1399" s="113"/>
      <c r="CA1399" s="113"/>
      <c r="CB1399" s="113"/>
      <c r="CC1399" s="113"/>
      <c r="CD1399" s="113"/>
      <c r="CE1399" s="113"/>
      <c r="CF1399" s="113"/>
      <c r="CG1399" s="113"/>
      <c r="CH1399" s="113"/>
      <c r="CI1399" s="113"/>
      <c r="CJ1399" s="113"/>
      <c r="CK1399" s="113"/>
      <c r="CL1399" s="113"/>
      <c r="CM1399" s="113"/>
      <c r="CN1399" s="113"/>
      <c r="CO1399" s="113"/>
      <c r="CP1399" s="113"/>
      <c r="CQ1399" s="113"/>
      <c r="CR1399" s="113"/>
      <c r="CS1399" s="113"/>
      <c r="CT1399" s="113"/>
      <c r="CU1399" s="113"/>
      <c r="CV1399" s="113"/>
      <c r="CW1399" s="113"/>
      <c r="CX1399" s="113"/>
      <c r="CY1399" s="113"/>
      <c r="CZ1399" s="113"/>
      <c r="DA1399" s="113"/>
      <c r="DB1399" s="113"/>
      <c r="DC1399" s="113"/>
      <c r="DD1399" s="113"/>
      <c r="DE1399" s="113"/>
      <c r="DF1399" s="113"/>
      <c r="DG1399" s="113"/>
      <c r="DH1399" s="113"/>
      <c r="DI1399" s="113"/>
      <c r="DJ1399" s="113"/>
      <c r="DK1399" s="113"/>
      <c r="DL1399" s="113"/>
      <c r="DM1399" s="113"/>
      <c r="DN1399" s="113"/>
      <c r="DO1399" s="113"/>
      <c r="DP1399" s="113"/>
      <c r="DQ1399" s="113"/>
      <c r="DR1399" s="113"/>
      <c r="DS1399" s="113"/>
      <c r="DT1399" s="113"/>
      <c r="DU1399" s="113"/>
      <c r="DV1399" s="113"/>
      <c r="DW1399" s="113"/>
      <c r="DX1399" s="113"/>
      <c r="DY1399" s="113"/>
      <c r="DZ1399" s="113"/>
      <c r="EA1399" s="113"/>
      <c r="EB1399" s="113"/>
      <c r="EC1399" s="113"/>
      <c r="ED1399" s="113"/>
      <c r="EE1399" s="113"/>
      <c r="EF1399" s="113"/>
      <c r="EG1399" s="113"/>
      <c r="EH1399" s="113"/>
      <c r="EI1399" s="113"/>
      <c r="EJ1399" s="113"/>
      <c r="EK1399" s="113"/>
      <c r="EL1399" s="113"/>
      <c r="EM1399" s="113"/>
      <c r="EN1399" s="113"/>
      <c r="EO1399" s="113"/>
      <c r="EP1399" s="113"/>
      <c r="EQ1399" s="113"/>
      <c r="ER1399" s="113"/>
    </row>
    <row r="1400" spans="1:148">
      <c r="A1400" s="113"/>
      <c r="B1400" s="113"/>
      <c r="S1400" s="113"/>
      <c r="T1400" s="113"/>
      <c r="U1400" s="113"/>
      <c r="V1400" s="113"/>
      <c r="W1400" s="113"/>
      <c r="X1400" s="113"/>
      <c r="Y1400" s="113"/>
      <c r="Z1400" s="113"/>
      <c r="AA1400" s="113"/>
      <c r="AB1400" s="113"/>
      <c r="AC1400" s="113"/>
      <c r="AD1400" s="113"/>
      <c r="AE1400" s="113"/>
      <c r="AF1400" s="113"/>
      <c r="AG1400" s="113"/>
      <c r="AH1400" s="113"/>
      <c r="AI1400" s="113"/>
      <c r="AJ1400" s="113"/>
      <c r="AK1400" s="113"/>
      <c r="AL1400" s="113"/>
      <c r="AM1400" s="113"/>
      <c r="AN1400" s="113"/>
      <c r="AO1400" s="113"/>
      <c r="AP1400" s="113"/>
      <c r="AQ1400" s="113"/>
      <c r="AR1400" s="113"/>
      <c r="AS1400" s="113"/>
      <c r="AT1400" s="113"/>
      <c r="AU1400" s="113"/>
      <c r="AV1400" s="113"/>
      <c r="AW1400" s="113"/>
      <c r="AX1400" s="113"/>
      <c r="AY1400" s="113"/>
      <c r="AZ1400" s="113"/>
      <c r="BA1400" s="113"/>
      <c r="BB1400" s="113"/>
      <c r="BC1400" s="113"/>
      <c r="BD1400" s="113"/>
      <c r="BE1400" s="113"/>
      <c r="BF1400" s="113"/>
      <c r="BG1400" s="113"/>
      <c r="BH1400" s="113"/>
      <c r="BI1400" s="113"/>
      <c r="BJ1400" s="113"/>
      <c r="BK1400" s="113"/>
      <c r="BL1400" s="113"/>
      <c r="BM1400" s="113"/>
      <c r="BN1400" s="113"/>
      <c r="BO1400" s="113"/>
      <c r="BP1400" s="113"/>
      <c r="BQ1400" s="113"/>
      <c r="BR1400" s="113"/>
      <c r="BS1400" s="113"/>
      <c r="BT1400" s="113"/>
      <c r="BU1400" s="113"/>
      <c r="BV1400" s="113"/>
      <c r="BW1400" s="113"/>
      <c r="BX1400" s="113"/>
      <c r="BY1400" s="113"/>
      <c r="BZ1400" s="113"/>
      <c r="CA1400" s="113"/>
      <c r="CB1400" s="113"/>
      <c r="CC1400" s="113"/>
      <c r="CD1400" s="113"/>
      <c r="CE1400" s="113"/>
      <c r="CF1400" s="113"/>
      <c r="CG1400" s="113"/>
      <c r="CH1400" s="113"/>
      <c r="CI1400" s="113"/>
      <c r="CJ1400" s="113"/>
      <c r="CK1400" s="113"/>
      <c r="CL1400" s="113"/>
      <c r="CM1400" s="113"/>
      <c r="CN1400" s="113"/>
      <c r="CO1400" s="113"/>
      <c r="CP1400" s="113"/>
      <c r="CQ1400" s="113"/>
      <c r="CR1400" s="113"/>
      <c r="CS1400" s="113"/>
      <c r="CT1400" s="113"/>
      <c r="CU1400" s="113"/>
      <c r="CV1400" s="113"/>
      <c r="CW1400" s="113"/>
      <c r="CX1400" s="113"/>
      <c r="CY1400" s="113"/>
      <c r="CZ1400" s="113"/>
      <c r="DA1400" s="113"/>
      <c r="DB1400" s="113"/>
      <c r="DC1400" s="113"/>
      <c r="DD1400" s="113"/>
      <c r="DE1400" s="113"/>
      <c r="DF1400" s="113"/>
      <c r="DG1400" s="113"/>
      <c r="DH1400" s="113"/>
      <c r="DI1400" s="113"/>
      <c r="DJ1400" s="113"/>
      <c r="DK1400" s="113"/>
      <c r="DL1400" s="113"/>
      <c r="DM1400" s="113"/>
      <c r="DN1400" s="113"/>
      <c r="DO1400" s="113"/>
      <c r="DP1400" s="113"/>
      <c r="DQ1400" s="113"/>
      <c r="DR1400" s="113"/>
      <c r="DS1400" s="113"/>
      <c r="DT1400" s="113"/>
      <c r="DU1400" s="113"/>
      <c r="DV1400" s="113"/>
      <c r="DW1400" s="113"/>
      <c r="DX1400" s="113"/>
      <c r="DY1400" s="113"/>
      <c r="DZ1400" s="113"/>
      <c r="EA1400" s="113"/>
      <c r="EB1400" s="113"/>
      <c r="EC1400" s="113"/>
      <c r="ED1400" s="113"/>
      <c r="EE1400" s="113"/>
      <c r="EF1400" s="113"/>
      <c r="EG1400" s="113"/>
      <c r="EH1400" s="113"/>
      <c r="EI1400" s="113"/>
      <c r="EJ1400" s="113"/>
      <c r="EK1400" s="113"/>
      <c r="EL1400" s="113"/>
      <c r="EM1400" s="113"/>
      <c r="EN1400" s="113"/>
      <c r="EO1400" s="113"/>
      <c r="EP1400" s="113"/>
      <c r="EQ1400" s="113"/>
      <c r="ER1400" s="113"/>
    </row>
    <row r="1401" spans="1:148">
      <c r="A1401" s="113"/>
      <c r="B1401" s="113"/>
      <c r="S1401" s="113"/>
      <c r="T1401" s="113"/>
      <c r="U1401" s="113"/>
      <c r="V1401" s="113"/>
      <c r="W1401" s="113"/>
      <c r="X1401" s="113"/>
      <c r="Y1401" s="113"/>
      <c r="Z1401" s="113"/>
      <c r="AA1401" s="113"/>
      <c r="AB1401" s="113"/>
      <c r="AC1401" s="113"/>
      <c r="AD1401" s="113"/>
      <c r="AE1401" s="113"/>
      <c r="AF1401" s="113"/>
      <c r="AG1401" s="113"/>
      <c r="AH1401" s="113"/>
      <c r="AI1401" s="113"/>
      <c r="AJ1401" s="113"/>
      <c r="AK1401" s="113"/>
      <c r="AL1401" s="113"/>
      <c r="AM1401" s="113"/>
      <c r="AN1401" s="113"/>
      <c r="AO1401" s="113"/>
      <c r="AP1401" s="113"/>
      <c r="AQ1401" s="113"/>
      <c r="AR1401" s="113"/>
      <c r="AS1401" s="113"/>
      <c r="AT1401" s="113"/>
      <c r="AU1401" s="113"/>
      <c r="AV1401" s="113"/>
      <c r="AW1401" s="113"/>
      <c r="AX1401" s="113"/>
      <c r="AY1401" s="113"/>
      <c r="AZ1401" s="113"/>
      <c r="BA1401" s="113"/>
      <c r="BB1401" s="113"/>
      <c r="BC1401" s="113"/>
      <c r="BD1401" s="113"/>
      <c r="BE1401" s="113"/>
      <c r="BF1401" s="113"/>
      <c r="BG1401" s="113"/>
      <c r="BH1401" s="113"/>
      <c r="BI1401" s="113"/>
      <c r="BJ1401" s="113"/>
      <c r="BK1401" s="113"/>
      <c r="BL1401" s="113"/>
      <c r="BM1401" s="113"/>
      <c r="BN1401" s="113"/>
      <c r="BO1401" s="113"/>
      <c r="BP1401" s="113"/>
      <c r="BQ1401" s="113"/>
      <c r="BR1401" s="113"/>
      <c r="BS1401" s="113"/>
      <c r="BT1401" s="113"/>
      <c r="BU1401" s="113"/>
      <c r="BV1401" s="113"/>
      <c r="BW1401" s="113"/>
      <c r="BX1401" s="113"/>
      <c r="BY1401" s="113"/>
      <c r="BZ1401" s="113"/>
      <c r="CA1401" s="113"/>
      <c r="CB1401" s="113"/>
      <c r="CC1401" s="113"/>
      <c r="CD1401" s="113"/>
      <c r="CE1401" s="113"/>
      <c r="CF1401" s="113"/>
      <c r="CG1401" s="113"/>
      <c r="CH1401" s="113"/>
      <c r="CI1401" s="113"/>
      <c r="CJ1401" s="113"/>
      <c r="CK1401" s="113"/>
      <c r="CL1401" s="113"/>
      <c r="CM1401" s="113"/>
      <c r="CN1401" s="113"/>
      <c r="CO1401" s="113"/>
      <c r="CP1401" s="113"/>
      <c r="CQ1401" s="113"/>
      <c r="CR1401" s="113"/>
      <c r="CS1401" s="113"/>
      <c r="CT1401" s="113"/>
      <c r="CU1401" s="113"/>
      <c r="CV1401" s="113"/>
      <c r="CW1401" s="113"/>
      <c r="CX1401" s="113"/>
      <c r="CY1401" s="113"/>
      <c r="CZ1401" s="113"/>
      <c r="DA1401" s="113"/>
      <c r="DB1401" s="113"/>
      <c r="DC1401" s="113"/>
      <c r="DD1401" s="113"/>
      <c r="DE1401" s="113"/>
      <c r="DF1401" s="113"/>
      <c r="DG1401" s="113"/>
      <c r="DH1401" s="113"/>
      <c r="DI1401" s="113"/>
      <c r="DJ1401" s="113"/>
      <c r="DK1401" s="113"/>
      <c r="DL1401" s="113"/>
      <c r="DM1401" s="113"/>
      <c r="DN1401" s="113"/>
      <c r="DO1401" s="113"/>
      <c r="DP1401" s="113"/>
      <c r="DQ1401" s="113"/>
      <c r="DR1401" s="113"/>
      <c r="DS1401" s="113"/>
      <c r="DT1401" s="113"/>
      <c r="DU1401" s="113"/>
      <c r="DV1401" s="113"/>
      <c r="DW1401" s="113"/>
      <c r="DX1401" s="113"/>
      <c r="DY1401" s="113"/>
      <c r="DZ1401" s="113"/>
      <c r="EA1401" s="113"/>
      <c r="EB1401" s="113"/>
      <c r="EC1401" s="113"/>
      <c r="ED1401" s="113"/>
      <c r="EE1401" s="113"/>
      <c r="EF1401" s="113"/>
      <c r="EG1401" s="113"/>
      <c r="EH1401" s="113"/>
      <c r="EI1401" s="113"/>
      <c r="EJ1401" s="113"/>
      <c r="EK1401" s="113"/>
      <c r="EL1401" s="113"/>
      <c r="EM1401" s="113"/>
      <c r="EN1401" s="113"/>
      <c r="EO1401" s="113"/>
      <c r="EP1401" s="113"/>
      <c r="EQ1401" s="113"/>
      <c r="ER1401" s="113"/>
    </row>
    <row r="1402" spans="1:148">
      <c r="A1402" s="113"/>
      <c r="B1402" s="113"/>
      <c r="S1402" s="113"/>
      <c r="T1402" s="113"/>
      <c r="U1402" s="113"/>
      <c r="V1402" s="113"/>
      <c r="W1402" s="113"/>
      <c r="X1402" s="113"/>
      <c r="Y1402" s="113"/>
      <c r="Z1402" s="113"/>
      <c r="AA1402" s="113"/>
      <c r="AB1402" s="113"/>
      <c r="AC1402" s="113"/>
      <c r="AD1402" s="113"/>
      <c r="AE1402" s="113"/>
      <c r="AF1402" s="113"/>
      <c r="AG1402" s="113"/>
      <c r="AH1402" s="113"/>
      <c r="AI1402" s="113"/>
      <c r="AJ1402" s="113"/>
      <c r="AK1402" s="113"/>
      <c r="AL1402" s="113"/>
      <c r="AM1402" s="113"/>
      <c r="AN1402" s="113"/>
      <c r="AO1402" s="113"/>
      <c r="AP1402" s="113"/>
      <c r="AQ1402" s="113"/>
      <c r="AR1402" s="113"/>
      <c r="AS1402" s="113"/>
      <c r="AT1402" s="113"/>
      <c r="AU1402" s="113"/>
      <c r="AV1402" s="113"/>
      <c r="AW1402" s="113"/>
      <c r="AX1402" s="113"/>
      <c r="AY1402" s="113"/>
      <c r="AZ1402" s="113"/>
      <c r="BA1402" s="113"/>
      <c r="BB1402" s="113"/>
      <c r="BC1402" s="113"/>
      <c r="BD1402" s="113"/>
      <c r="BE1402" s="113"/>
      <c r="BF1402" s="113"/>
      <c r="BG1402" s="113"/>
      <c r="BH1402" s="113"/>
      <c r="BI1402" s="113"/>
      <c r="BJ1402" s="113"/>
      <c r="BK1402" s="113"/>
      <c r="BL1402" s="113"/>
      <c r="BM1402" s="113"/>
      <c r="BN1402" s="113"/>
      <c r="BO1402" s="113"/>
      <c r="BP1402" s="113"/>
      <c r="BQ1402" s="113"/>
      <c r="BR1402" s="113"/>
      <c r="BS1402" s="113"/>
      <c r="BT1402" s="113"/>
      <c r="BU1402" s="113"/>
      <c r="BV1402" s="113"/>
      <c r="BW1402" s="113"/>
      <c r="BX1402" s="113"/>
      <c r="BY1402" s="113"/>
      <c r="BZ1402" s="113"/>
      <c r="CA1402" s="113"/>
      <c r="CB1402" s="113"/>
      <c r="CC1402" s="113"/>
      <c r="CD1402" s="113"/>
      <c r="CE1402" s="113"/>
      <c r="CF1402" s="113"/>
      <c r="CG1402" s="113"/>
      <c r="CH1402" s="113"/>
      <c r="CI1402" s="113"/>
      <c r="CJ1402" s="113"/>
      <c r="CK1402" s="113"/>
      <c r="CL1402" s="113"/>
      <c r="CM1402" s="113"/>
      <c r="CN1402" s="113"/>
      <c r="CO1402" s="113"/>
      <c r="CP1402" s="113"/>
      <c r="CQ1402" s="113"/>
      <c r="CR1402" s="113"/>
      <c r="CS1402" s="113"/>
      <c r="CT1402" s="113"/>
      <c r="CU1402" s="113"/>
      <c r="CV1402" s="113"/>
      <c r="CW1402" s="113"/>
      <c r="CX1402" s="113"/>
      <c r="CY1402" s="113"/>
      <c r="CZ1402" s="113"/>
      <c r="DA1402" s="113"/>
      <c r="DB1402" s="113"/>
      <c r="DC1402" s="113"/>
      <c r="DD1402" s="113"/>
      <c r="DE1402" s="113"/>
      <c r="DF1402" s="113"/>
      <c r="DG1402" s="113"/>
      <c r="DH1402" s="113"/>
      <c r="DI1402" s="113"/>
      <c r="DJ1402" s="113"/>
      <c r="DK1402" s="113"/>
      <c r="DL1402" s="113"/>
      <c r="DM1402" s="113"/>
      <c r="DN1402" s="113"/>
      <c r="DO1402" s="113"/>
      <c r="DP1402" s="113"/>
      <c r="DQ1402" s="113"/>
      <c r="DR1402" s="113"/>
      <c r="DS1402" s="113"/>
      <c r="DT1402" s="113"/>
      <c r="DU1402" s="113"/>
      <c r="DV1402" s="113"/>
      <c r="DW1402" s="113"/>
      <c r="DX1402" s="113"/>
      <c r="DY1402" s="113"/>
      <c r="DZ1402" s="113"/>
      <c r="EA1402" s="113"/>
      <c r="EB1402" s="113"/>
      <c r="EC1402" s="113"/>
      <c r="ED1402" s="113"/>
      <c r="EE1402" s="113"/>
      <c r="EF1402" s="113"/>
      <c r="EG1402" s="113"/>
      <c r="EH1402" s="113"/>
      <c r="EI1402" s="113"/>
      <c r="EJ1402" s="113"/>
      <c r="EK1402" s="113"/>
      <c r="EL1402" s="113"/>
      <c r="EM1402" s="113"/>
      <c r="EN1402" s="113"/>
      <c r="EO1402" s="113"/>
      <c r="EP1402" s="113"/>
      <c r="EQ1402" s="113"/>
      <c r="ER1402" s="113"/>
    </row>
    <row r="1403" spans="1:148">
      <c r="A1403" s="113"/>
      <c r="B1403" s="113"/>
      <c r="S1403" s="113"/>
      <c r="T1403" s="113"/>
      <c r="U1403" s="113"/>
      <c r="V1403" s="113"/>
      <c r="W1403" s="113"/>
      <c r="X1403" s="113"/>
      <c r="Y1403" s="113"/>
      <c r="Z1403" s="113"/>
      <c r="AA1403" s="113"/>
      <c r="AB1403" s="113"/>
      <c r="AC1403" s="113"/>
      <c r="AD1403" s="113"/>
      <c r="AE1403" s="113"/>
      <c r="AF1403" s="113"/>
      <c r="AG1403" s="113"/>
      <c r="AH1403" s="113"/>
      <c r="AI1403" s="113"/>
      <c r="AJ1403" s="113"/>
      <c r="AK1403" s="113"/>
      <c r="AL1403" s="113"/>
      <c r="AM1403" s="113"/>
      <c r="AN1403" s="113"/>
      <c r="AO1403" s="113"/>
      <c r="AP1403" s="113"/>
      <c r="AQ1403" s="113"/>
      <c r="AR1403" s="113"/>
      <c r="AS1403" s="113"/>
      <c r="AT1403" s="113"/>
      <c r="AU1403" s="113"/>
      <c r="AV1403" s="113"/>
      <c r="AW1403" s="113"/>
      <c r="AX1403" s="113"/>
      <c r="AY1403" s="113"/>
      <c r="AZ1403" s="113"/>
      <c r="BA1403" s="113"/>
      <c r="BB1403" s="113"/>
      <c r="BC1403" s="113"/>
      <c r="BD1403" s="113"/>
      <c r="BE1403" s="113"/>
      <c r="BF1403" s="113"/>
      <c r="BG1403" s="113"/>
      <c r="BH1403" s="113"/>
      <c r="BI1403" s="113"/>
      <c r="BJ1403" s="113"/>
      <c r="BK1403" s="113"/>
      <c r="BL1403" s="113"/>
      <c r="BM1403" s="113"/>
      <c r="BN1403" s="113"/>
      <c r="BO1403" s="113"/>
      <c r="BP1403" s="113"/>
      <c r="BQ1403" s="113"/>
      <c r="BR1403" s="113"/>
      <c r="BS1403" s="113"/>
      <c r="BT1403" s="113"/>
      <c r="BU1403" s="113"/>
      <c r="BV1403" s="113"/>
      <c r="BW1403" s="113"/>
      <c r="BX1403" s="113"/>
      <c r="BY1403" s="113"/>
      <c r="BZ1403" s="113"/>
      <c r="CA1403" s="113"/>
      <c r="CB1403" s="113"/>
      <c r="CC1403" s="113"/>
      <c r="CD1403" s="113"/>
      <c r="CE1403" s="113"/>
      <c r="CF1403" s="113"/>
      <c r="CG1403" s="113"/>
      <c r="CH1403" s="113"/>
      <c r="CI1403" s="113"/>
      <c r="CJ1403" s="113"/>
      <c r="CK1403" s="113"/>
      <c r="CL1403" s="113"/>
      <c r="CM1403" s="113"/>
      <c r="CN1403" s="113"/>
      <c r="CO1403" s="113"/>
      <c r="CP1403" s="113"/>
      <c r="CQ1403" s="113"/>
      <c r="CR1403" s="113"/>
      <c r="CS1403" s="113"/>
      <c r="CT1403" s="113"/>
      <c r="CU1403" s="113"/>
      <c r="CV1403" s="113"/>
      <c r="CW1403" s="113"/>
      <c r="CX1403" s="113"/>
      <c r="CY1403" s="113"/>
      <c r="CZ1403" s="113"/>
      <c r="DA1403" s="113"/>
      <c r="DB1403" s="113"/>
      <c r="DC1403" s="113"/>
      <c r="DD1403" s="113"/>
      <c r="DE1403" s="113"/>
      <c r="DF1403" s="113"/>
      <c r="DG1403" s="113"/>
      <c r="DH1403" s="113"/>
      <c r="DI1403" s="113"/>
      <c r="DJ1403" s="113"/>
      <c r="DK1403" s="113"/>
      <c r="DL1403" s="113"/>
      <c r="DM1403" s="113"/>
      <c r="DN1403" s="113"/>
      <c r="DO1403" s="113"/>
      <c r="DP1403" s="113"/>
      <c r="DQ1403" s="113"/>
      <c r="DR1403" s="113"/>
      <c r="DS1403" s="113"/>
      <c r="DT1403" s="113"/>
      <c r="DU1403" s="113"/>
      <c r="DV1403" s="113"/>
      <c r="DW1403" s="113"/>
      <c r="DX1403" s="113"/>
      <c r="DY1403" s="113"/>
      <c r="DZ1403" s="113"/>
      <c r="EA1403" s="113"/>
      <c r="EB1403" s="113"/>
      <c r="EC1403" s="113"/>
      <c r="ED1403" s="113"/>
      <c r="EE1403" s="113"/>
      <c r="EF1403" s="113"/>
      <c r="EG1403" s="113"/>
      <c r="EH1403" s="113"/>
      <c r="EI1403" s="113"/>
      <c r="EJ1403" s="113"/>
      <c r="EK1403" s="113"/>
      <c r="EL1403" s="113"/>
      <c r="EM1403" s="113"/>
      <c r="EN1403" s="113"/>
      <c r="EO1403" s="113"/>
      <c r="EP1403" s="113"/>
      <c r="EQ1403" s="113"/>
      <c r="ER1403" s="113"/>
    </row>
    <row r="1404" spans="1:148">
      <c r="A1404" s="113"/>
      <c r="B1404" s="113"/>
      <c r="S1404" s="113"/>
      <c r="T1404" s="113"/>
      <c r="U1404" s="113"/>
      <c r="V1404" s="113"/>
      <c r="W1404" s="113"/>
      <c r="X1404" s="113"/>
      <c r="Y1404" s="113"/>
      <c r="Z1404" s="113"/>
      <c r="AA1404" s="113"/>
      <c r="AB1404" s="113"/>
      <c r="AC1404" s="113"/>
      <c r="AD1404" s="113"/>
      <c r="AE1404" s="113"/>
      <c r="AF1404" s="113"/>
      <c r="AG1404" s="113"/>
      <c r="AH1404" s="113"/>
      <c r="AI1404" s="113"/>
      <c r="AJ1404" s="113"/>
      <c r="AK1404" s="113"/>
      <c r="AL1404" s="113"/>
      <c r="AM1404" s="113"/>
      <c r="AN1404" s="113"/>
      <c r="AO1404" s="113"/>
      <c r="AP1404" s="113"/>
      <c r="AQ1404" s="113"/>
      <c r="AR1404" s="113"/>
      <c r="AS1404" s="113"/>
      <c r="AT1404" s="113"/>
      <c r="AU1404" s="113"/>
      <c r="AV1404" s="113"/>
      <c r="AW1404" s="113"/>
      <c r="AX1404" s="113"/>
      <c r="AY1404" s="113"/>
      <c r="AZ1404" s="113"/>
      <c r="BA1404" s="113"/>
      <c r="BB1404" s="113"/>
      <c r="BC1404" s="113"/>
      <c r="BD1404" s="113"/>
      <c r="BE1404" s="113"/>
      <c r="BF1404" s="113"/>
      <c r="BG1404" s="113"/>
      <c r="BH1404" s="113"/>
      <c r="BI1404" s="113"/>
      <c r="BJ1404" s="113"/>
      <c r="BK1404" s="113"/>
      <c r="BL1404" s="113"/>
      <c r="BM1404" s="113"/>
      <c r="BN1404" s="113"/>
      <c r="BO1404" s="113"/>
      <c r="BP1404" s="113"/>
      <c r="BQ1404" s="113"/>
      <c r="BR1404" s="113"/>
      <c r="BS1404" s="113"/>
      <c r="BT1404" s="113"/>
      <c r="BU1404" s="113"/>
      <c r="BV1404" s="113"/>
      <c r="BW1404" s="113"/>
      <c r="BX1404" s="113"/>
      <c r="BY1404" s="113"/>
      <c r="BZ1404" s="113"/>
      <c r="CA1404" s="113"/>
      <c r="CB1404" s="113"/>
      <c r="CC1404" s="113"/>
      <c r="CD1404" s="113"/>
      <c r="CE1404" s="113"/>
      <c r="CF1404" s="113"/>
      <c r="CG1404" s="113"/>
      <c r="CH1404" s="113"/>
      <c r="CI1404" s="113"/>
      <c r="CJ1404" s="113"/>
      <c r="CK1404" s="113"/>
      <c r="CL1404" s="113"/>
      <c r="CM1404" s="113"/>
      <c r="CN1404" s="113"/>
      <c r="CO1404" s="113"/>
      <c r="CP1404" s="113"/>
      <c r="CQ1404" s="113"/>
      <c r="CR1404" s="113"/>
      <c r="CS1404" s="113"/>
      <c r="CT1404" s="113"/>
      <c r="CU1404" s="113"/>
      <c r="CV1404" s="113"/>
      <c r="CW1404" s="113"/>
      <c r="CX1404" s="113"/>
      <c r="CY1404" s="113"/>
      <c r="CZ1404" s="113"/>
      <c r="DA1404" s="113"/>
      <c r="DB1404" s="113"/>
      <c r="DC1404" s="113"/>
      <c r="DD1404" s="113"/>
      <c r="DE1404" s="113"/>
      <c r="DF1404" s="113"/>
      <c r="DG1404" s="113"/>
      <c r="DH1404" s="113"/>
      <c r="DI1404" s="113"/>
      <c r="DJ1404" s="113"/>
      <c r="DK1404" s="113"/>
      <c r="DL1404" s="113"/>
      <c r="DM1404" s="113"/>
      <c r="DN1404" s="113"/>
      <c r="DO1404" s="113"/>
      <c r="DP1404" s="113"/>
      <c r="DQ1404" s="113"/>
      <c r="DR1404" s="113"/>
      <c r="DS1404" s="113"/>
      <c r="DT1404" s="113"/>
      <c r="DU1404" s="113"/>
      <c r="DV1404" s="113"/>
      <c r="DW1404" s="113"/>
      <c r="DX1404" s="113"/>
      <c r="DY1404" s="113"/>
      <c r="DZ1404" s="113"/>
      <c r="EA1404" s="113"/>
      <c r="EB1404" s="113"/>
      <c r="EC1404" s="113"/>
      <c r="ED1404" s="113"/>
      <c r="EE1404" s="113"/>
      <c r="EF1404" s="113"/>
      <c r="EG1404" s="113"/>
      <c r="EH1404" s="113"/>
      <c r="EI1404" s="113"/>
      <c r="EJ1404" s="113"/>
      <c r="EK1404" s="113"/>
      <c r="EL1404" s="113"/>
      <c r="EM1404" s="113"/>
      <c r="EN1404" s="113"/>
      <c r="EO1404" s="113"/>
      <c r="EP1404" s="113"/>
      <c r="EQ1404" s="113"/>
      <c r="ER1404" s="113"/>
    </row>
    <row r="1405" spans="1:148">
      <c r="A1405" s="113"/>
      <c r="B1405" s="113"/>
      <c r="S1405" s="113"/>
      <c r="T1405" s="113"/>
      <c r="U1405" s="113"/>
      <c r="V1405" s="113"/>
      <c r="W1405" s="113"/>
      <c r="X1405" s="113"/>
      <c r="Y1405" s="113"/>
      <c r="Z1405" s="113"/>
      <c r="AA1405" s="113"/>
      <c r="AB1405" s="113"/>
      <c r="AC1405" s="113"/>
      <c r="AD1405" s="113"/>
      <c r="AE1405" s="113"/>
      <c r="AF1405" s="113"/>
      <c r="AG1405" s="113"/>
      <c r="AH1405" s="113"/>
      <c r="AI1405" s="113"/>
      <c r="AJ1405" s="113"/>
      <c r="AK1405" s="113"/>
      <c r="AL1405" s="113"/>
      <c r="AM1405" s="113"/>
      <c r="AN1405" s="113"/>
      <c r="AO1405" s="113"/>
      <c r="AP1405" s="113"/>
      <c r="AQ1405" s="113"/>
      <c r="AR1405" s="113"/>
      <c r="AS1405" s="113"/>
      <c r="AT1405" s="113"/>
      <c r="AU1405" s="113"/>
      <c r="AV1405" s="113"/>
      <c r="AW1405" s="113"/>
      <c r="AX1405" s="113"/>
      <c r="AY1405" s="113"/>
      <c r="AZ1405" s="113"/>
      <c r="BA1405" s="113"/>
      <c r="BB1405" s="113"/>
      <c r="BC1405" s="113"/>
      <c r="BD1405" s="113"/>
      <c r="BE1405" s="113"/>
      <c r="BF1405" s="113"/>
      <c r="BG1405" s="113"/>
      <c r="BH1405" s="113"/>
      <c r="BI1405" s="113"/>
      <c r="BJ1405" s="113"/>
      <c r="BK1405" s="113"/>
      <c r="BL1405" s="113"/>
      <c r="BM1405" s="113"/>
      <c r="BN1405" s="113"/>
      <c r="BO1405" s="113"/>
      <c r="BP1405" s="113"/>
      <c r="BQ1405" s="113"/>
      <c r="BR1405" s="113"/>
      <c r="BS1405" s="113"/>
      <c r="BT1405" s="113"/>
      <c r="BU1405" s="113"/>
      <c r="BV1405" s="113"/>
      <c r="BW1405" s="113"/>
      <c r="BX1405" s="113"/>
      <c r="BY1405" s="113"/>
      <c r="BZ1405" s="113"/>
      <c r="CA1405" s="113"/>
      <c r="CB1405" s="113"/>
      <c r="CC1405" s="113"/>
      <c r="CD1405" s="113"/>
      <c r="CE1405" s="113"/>
      <c r="CF1405" s="113"/>
      <c r="CG1405" s="113"/>
      <c r="CH1405" s="113"/>
      <c r="CI1405" s="113"/>
      <c r="CJ1405" s="113"/>
      <c r="CK1405" s="113"/>
      <c r="CL1405" s="113"/>
      <c r="CM1405" s="113"/>
      <c r="CN1405" s="113"/>
      <c r="CO1405" s="113"/>
      <c r="CP1405" s="113"/>
      <c r="CQ1405" s="113"/>
      <c r="CR1405" s="113"/>
      <c r="CS1405" s="113"/>
      <c r="CT1405" s="113"/>
      <c r="CU1405" s="113"/>
      <c r="CV1405" s="113"/>
      <c r="CW1405" s="113"/>
      <c r="CX1405" s="113"/>
      <c r="CY1405" s="113"/>
      <c r="CZ1405" s="113"/>
      <c r="DA1405" s="113"/>
      <c r="DB1405" s="113"/>
      <c r="DC1405" s="113"/>
      <c r="DD1405" s="113"/>
      <c r="DE1405" s="113"/>
      <c r="DF1405" s="113"/>
      <c r="DG1405" s="113"/>
      <c r="DH1405" s="113"/>
      <c r="DI1405" s="113"/>
      <c r="DJ1405" s="113"/>
      <c r="DK1405" s="113"/>
      <c r="DL1405" s="113"/>
      <c r="DM1405" s="113"/>
      <c r="DN1405" s="113"/>
      <c r="DO1405" s="113"/>
      <c r="DP1405" s="113"/>
      <c r="DQ1405" s="113"/>
      <c r="DR1405" s="113"/>
      <c r="DS1405" s="113"/>
      <c r="DT1405" s="113"/>
      <c r="DU1405" s="113"/>
      <c r="DV1405" s="113"/>
      <c r="DW1405" s="113"/>
      <c r="DX1405" s="113"/>
      <c r="DY1405" s="113"/>
      <c r="DZ1405" s="113"/>
      <c r="EA1405" s="113"/>
      <c r="EB1405" s="113"/>
      <c r="EC1405" s="113"/>
      <c r="ED1405" s="113"/>
      <c r="EE1405" s="113"/>
      <c r="EF1405" s="113"/>
      <c r="EG1405" s="113"/>
      <c r="EH1405" s="113"/>
      <c r="EI1405" s="113"/>
      <c r="EJ1405" s="113"/>
      <c r="EK1405" s="113"/>
      <c r="EL1405" s="113"/>
      <c r="EM1405" s="113"/>
      <c r="EN1405" s="113"/>
      <c r="EO1405" s="113"/>
      <c r="EP1405" s="113"/>
      <c r="EQ1405" s="113"/>
      <c r="ER1405" s="113"/>
    </row>
    <row r="1406" spans="1:148">
      <c r="A1406" s="113"/>
      <c r="B1406" s="113"/>
      <c r="S1406" s="113"/>
      <c r="T1406" s="113"/>
      <c r="U1406" s="113"/>
      <c r="V1406" s="113"/>
      <c r="W1406" s="113"/>
      <c r="X1406" s="113"/>
      <c r="Y1406" s="113"/>
      <c r="Z1406" s="113"/>
      <c r="AA1406" s="113"/>
      <c r="AB1406" s="113"/>
      <c r="AC1406" s="113"/>
      <c r="AD1406" s="113"/>
      <c r="AE1406" s="113"/>
      <c r="AF1406" s="113"/>
      <c r="AG1406" s="113"/>
      <c r="AH1406" s="113"/>
      <c r="AI1406" s="113"/>
      <c r="AJ1406" s="113"/>
      <c r="AK1406" s="113"/>
      <c r="AL1406" s="113"/>
      <c r="AM1406" s="113"/>
      <c r="AN1406" s="113"/>
      <c r="AO1406" s="113"/>
      <c r="AP1406" s="113"/>
      <c r="AQ1406" s="113"/>
      <c r="AR1406" s="113"/>
      <c r="AS1406" s="113"/>
      <c r="AT1406" s="113"/>
      <c r="AU1406" s="113"/>
      <c r="AV1406" s="113"/>
      <c r="AW1406" s="113"/>
      <c r="AX1406" s="113"/>
      <c r="AY1406" s="113"/>
      <c r="AZ1406" s="113"/>
      <c r="BA1406" s="113"/>
      <c r="BB1406" s="113"/>
      <c r="BC1406" s="113"/>
      <c r="BD1406" s="113"/>
      <c r="BE1406" s="113"/>
      <c r="BF1406" s="113"/>
      <c r="BG1406" s="113"/>
      <c r="BH1406" s="113"/>
      <c r="BI1406" s="113"/>
      <c r="BJ1406" s="113"/>
      <c r="BK1406" s="113"/>
      <c r="BL1406" s="113"/>
      <c r="BM1406" s="113"/>
      <c r="BN1406" s="113"/>
      <c r="BO1406" s="113"/>
      <c r="BP1406" s="113"/>
      <c r="BQ1406" s="113"/>
      <c r="BR1406" s="113"/>
      <c r="BS1406" s="113"/>
      <c r="BT1406" s="113"/>
      <c r="BU1406" s="113"/>
      <c r="BV1406" s="113"/>
      <c r="BW1406" s="113"/>
      <c r="BX1406" s="113"/>
      <c r="BY1406" s="113"/>
      <c r="BZ1406" s="113"/>
      <c r="CA1406" s="113"/>
      <c r="CB1406" s="113"/>
      <c r="CC1406" s="113"/>
      <c r="CD1406" s="113"/>
      <c r="CE1406" s="113"/>
      <c r="CF1406" s="113"/>
      <c r="CG1406" s="113"/>
      <c r="CH1406" s="113"/>
      <c r="CI1406" s="113"/>
      <c r="CJ1406" s="113"/>
      <c r="CK1406" s="113"/>
      <c r="CL1406" s="113"/>
      <c r="CM1406" s="113"/>
      <c r="CN1406" s="113"/>
      <c r="CO1406" s="113"/>
      <c r="CP1406" s="113"/>
      <c r="CQ1406" s="113"/>
      <c r="CR1406" s="113"/>
      <c r="CS1406" s="113"/>
      <c r="CT1406" s="113"/>
      <c r="CU1406" s="113"/>
      <c r="CV1406" s="113"/>
      <c r="CW1406" s="113"/>
      <c r="CX1406" s="113"/>
      <c r="CY1406" s="113"/>
      <c r="CZ1406" s="113"/>
      <c r="DA1406" s="113"/>
      <c r="DB1406" s="113"/>
      <c r="DC1406" s="113"/>
      <c r="DD1406" s="113"/>
      <c r="DE1406" s="113"/>
      <c r="DF1406" s="113"/>
      <c r="DG1406" s="113"/>
      <c r="DH1406" s="113"/>
      <c r="DI1406" s="113"/>
      <c r="DJ1406" s="113"/>
      <c r="DK1406" s="113"/>
      <c r="DL1406" s="113"/>
      <c r="DM1406" s="113"/>
      <c r="DN1406" s="113"/>
      <c r="DO1406" s="113"/>
      <c r="DP1406" s="113"/>
      <c r="DQ1406" s="113"/>
      <c r="DR1406" s="113"/>
      <c r="DS1406" s="113"/>
      <c r="DT1406" s="113"/>
      <c r="DU1406" s="113"/>
      <c r="DV1406" s="113"/>
      <c r="DW1406" s="113"/>
      <c r="DX1406" s="113"/>
      <c r="DY1406" s="113"/>
      <c r="DZ1406" s="113"/>
      <c r="EA1406" s="113"/>
      <c r="EB1406" s="113"/>
      <c r="EC1406" s="113"/>
      <c r="ED1406" s="113"/>
      <c r="EE1406" s="113"/>
      <c r="EF1406" s="113"/>
      <c r="EG1406" s="113"/>
      <c r="EH1406" s="113"/>
      <c r="EI1406" s="113"/>
      <c r="EJ1406" s="113"/>
      <c r="EK1406" s="113"/>
      <c r="EL1406" s="113"/>
      <c r="EM1406" s="113"/>
      <c r="EN1406" s="113"/>
      <c r="EO1406" s="113"/>
      <c r="EP1406" s="113"/>
      <c r="EQ1406" s="113"/>
      <c r="ER1406" s="113"/>
    </row>
    <row r="1407" spans="1:148">
      <c r="A1407" s="113"/>
      <c r="B1407" s="113"/>
      <c r="S1407" s="113"/>
      <c r="T1407" s="113"/>
      <c r="U1407" s="113"/>
      <c r="V1407" s="113"/>
      <c r="W1407" s="113"/>
      <c r="X1407" s="113"/>
      <c r="Y1407" s="113"/>
      <c r="Z1407" s="113"/>
      <c r="AA1407" s="113"/>
      <c r="AB1407" s="113"/>
      <c r="AC1407" s="113"/>
      <c r="AD1407" s="113"/>
      <c r="AE1407" s="113"/>
      <c r="AF1407" s="113"/>
      <c r="AG1407" s="113"/>
      <c r="AH1407" s="113"/>
      <c r="AI1407" s="113"/>
      <c r="AJ1407" s="113"/>
      <c r="AK1407" s="113"/>
      <c r="AL1407" s="113"/>
      <c r="AM1407" s="113"/>
      <c r="AN1407" s="113"/>
      <c r="AO1407" s="113"/>
      <c r="AP1407" s="113"/>
      <c r="AQ1407" s="113"/>
      <c r="AR1407" s="113"/>
      <c r="AS1407" s="113"/>
      <c r="AT1407" s="113"/>
      <c r="AU1407" s="113"/>
      <c r="AV1407" s="113"/>
      <c r="AW1407" s="113"/>
      <c r="AX1407" s="113"/>
      <c r="AY1407" s="113"/>
      <c r="AZ1407" s="113"/>
      <c r="BA1407" s="113"/>
      <c r="BB1407" s="113"/>
      <c r="BC1407" s="113"/>
      <c r="BD1407" s="113"/>
      <c r="BE1407" s="113"/>
      <c r="BF1407" s="113"/>
      <c r="BG1407" s="113"/>
      <c r="BH1407" s="113"/>
      <c r="BI1407" s="113"/>
      <c r="BJ1407" s="113"/>
      <c r="BK1407" s="113"/>
      <c r="BL1407" s="113"/>
      <c r="BM1407" s="113"/>
      <c r="BN1407" s="113"/>
      <c r="BO1407" s="113"/>
      <c r="BP1407" s="113"/>
      <c r="BQ1407" s="113"/>
      <c r="BR1407" s="113"/>
      <c r="BS1407" s="113"/>
      <c r="BT1407" s="113"/>
      <c r="BU1407" s="113"/>
      <c r="BV1407" s="113"/>
      <c r="BW1407" s="113"/>
      <c r="BX1407" s="113"/>
      <c r="BY1407" s="113"/>
      <c r="BZ1407" s="113"/>
      <c r="CA1407" s="113"/>
      <c r="CB1407" s="113"/>
      <c r="CC1407" s="113"/>
      <c r="CD1407" s="113"/>
      <c r="CE1407" s="113"/>
      <c r="CF1407" s="113"/>
      <c r="CG1407" s="113"/>
      <c r="CH1407" s="113"/>
      <c r="CI1407" s="113"/>
      <c r="CJ1407" s="113"/>
      <c r="CK1407" s="113"/>
      <c r="CL1407" s="113"/>
      <c r="CM1407" s="113"/>
      <c r="CN1407" s="113"/>
      <c r="CO1407" s="113"/>
      <c r="CP1407" s="113"/>
      <c r="CQ1407" s="113"/>
      <c r="CR1407" s="113"/>
      <c r="CS1407" s="113"/>
      <c r="CT1407" s="113"/>
      <c r="CU1407" s="113"/>
      <c r="CV1407" s="113"/>
      <c r="CW1407" s="113"/>
      <c r="CX1407" s="113"/>
      <c r="CY1407" s="113"/>
      <c r="CZ1407" s="113"/>
      <c r="DA1407" s="113"/>
      <c r="DB1407" s="113"/>
      <c r="DC1407" s="113"/>
      <c r="DD1407" s="113"/>
      <c r="DE1407" s="113"/>
      <c r="DF1407" s="113"/>
      <c r="DG1407" s="113"/>
      <c r="DH1407" s="113"/>
      <c r="DI1407" s="113"/>
      <c r="DJ1407" s="113"/>
      <c r="DK1407" s="113"/>
      <c r="DL1407" s="113"/>
      <c r="DM1407" s="113"/>
      <c r="DN1407" s="113"/>
      <c r="DO1407" s="113"/>
      <c r="DP1407" s="113"/>
      <c r="DQ1407" s="113"/>
      <c r="DR1407" s="113"/>
      <c r="DS1407" s="113"/>
      <c r="DT1407" s="113"/>
      <c r="DU1407" s="113"/>
      <c r="DV1407" s="113"/>
      <c r="DW1407" s="113"/>
      <c r="DX1407" s="113"/>
      <c r="DY1407" s="113"/>
      <c r="DZ1407" s="113"/>
      <c r="EA1407" s="113"/>
      <c r="EB1407" s="113"/>
      <c r="EC1407" s="113"/>
      <c r="ED1407" s="113"/>
      <c r="EE1407" s="113"/>
      <c r="EF1407" s="113"/>
      <c r="EG1407" s="113"/>
      <c r="EH1407" s="113"/>
      <c r="EI1407" s="113"/>
      <c r="EJ1407" s="113"/>
      <c r="EK1407" s="113"/>
      <c r="EL1407" s="113"/>
      <c r="EM1407" s="113"/>
      <c r="EN1407" s="113"/>
      <c r="EO1407" s="113"/>
      <c r="EP1407" s="113"/>
      <c r="EQ1407" s="113"/>
      <c r="ER1407" s="113"/>
    </row>
    <row r="1408" spans="1:148">
      <c r="A1408" s="113"/>
      <c r="B1408" s="113"/>
      <c r="S1408" s="113"/>
      <c r="T1408" s="113"/>
      <c r="U1408" s="113"/>
      <c r="V1408" s="113"/>
      <c r="W1408" s="113"/>
      <c r="X1408" s="113"/>
      <c r="Y1408" s="113"/>
      <c r="Z1408" s="113"/>
      <c r="AA1408" s="113"/>
      <c r="AB1408" s="113"/>
      <c r="AC1408" s="113"/>
      <c r="AD1408" s="113"/>
      <c r="AE1408" s="113"/>
      <c r="AF1408" s="113"/>
      <c r="AG1408" s="113"/>
      <c r="AH1408" s="113"/>
      <c r="AI1408" s="113"/>
      <c r="AJ1408" s="113"/>
      <c r="AK1408" s="113"/>
      <c r="AL1408" s="113"/>
      <c r="AM1408" s="113"/>
      <c r="AN1408" s="113"/>
      <c r="AO1408" s="113"/>
      <c r="AP1408" s="113"/>
      <c r="AQ1408" s="113"/>
      <c r="AR1408" s="113"/>
      <c r="AS1408" s="113"/>
      <c r="AT1408" s="113"/>
      <c r="AU1408" s="113"/>
      <c r="AV1408" s="113"/>
      <c r="AW1408" s="113"/>
      <c r="AX1408" s="113"/>
      <c r="AY1408" s="113"/>
      <c r="AZ1408" s="113"/>
      <c r="BA1408" s="113"/>
      <c r="BB1408" s="113"/>
      <c r="BC1408" s="113"/>
      <c r="BD1408" s="113"/>
      <c r="BE1408" s="113"/>
      <c r="BF1408" s="113"/>
      <c r="BG1408" s="113"/>
      <c r="BH1408" s="113"/>
      <c r="BI1408" s="113"/>
      <c r="BJ1408" s="113"/>
      <c r="BK1408" s="113"/>
      <c r="BL1408" s="113"/>
      <c r="BM1408" s="113"/>
      <c r="BN1408" s="113"/>
      <c r="BO1408" s="113"/>
      <c r="BP1408" s="113"/>
      <c r="BQ1408" s="113"/>
      <c r="BR1408" s="113"/>
      <c r="BS1408" s="113"/>
      <c r="BT1408" s="113"/>
      <c r="BU1408" s="113"/>
      <c r="BV1408" s="113"/>
      <c r="BW1408" s="113"/>
      <c r="BX1408" s="113"/>
      <c r="BY1408" s="113"/>
      <c r="BZ1408" s="113"/>
      <c r="CA1408" s="113"/>
      <c r="CB1408" s="113"/>
      <c r="CC1408" s="113"/>
      <c r="CD1408" s="113"/>
      <c r="CE1408" s="113"/>
      <c r="CF1408" s="113"/>
      <c r="CG1408" s="113"/>
      <c r="CH1408" s="113"/>
      <c r="CI1408" s="113"/>
      <c r="CJ1408" s="113"/>
      <c r="CK1408" s="113"/>
      <c r="CL1408" s="113"/>
      <c r="CM1408" s="113"/>
      <c r="CN1408" s="113"/>
      <c r="CO1408" s="113"/>
      <c r="CP1408" s="113"/>
      <c r="CQ1408" s="113"/>
      <c r="CR1408" s="113"/>
      <c r="CS1408" s="113"/>
      <c r="CT1408" s="113"/>
      <c r="CU1408" s="113"/>
      <c r="CV1408" s="113"/>
      <c r="CW1408" s="113"/>
      <c r="CX1408" s="113"/>
      <c r="CY1408" s="113"/>
      <c r="CZ1408" s="113"/>
      <c r="DA1408" s="113"/>
      <c r="DB1408" s="113"/>
      <c r="DC1408" s="113"/>
      <c r="DD1408" s="113"/>
      <c r="DE1408" s="113"/>
      <c r="DF1408" s="113"/>
      <c r="DG1408" s="113"/>
      <c r="DH1408" s="113"/>
      <c r="DI1408" s="113"/>
      <c r="DJ1408" s="113"/>
      <c r="DK1408" s="113"/>
      <c r="DL1408" s="113"/>
      <c r="DM1408" s="113"/>
      <c r="DN1408" s="113"/>
      <c r="DO1408" s="113"/>
      <c r="DP1408" s="113"/>
      <c r="DQ1408" s="113"/>
      <c r="DR1408" s="113"/>
      <c r="DS1408" s="113"/>
      <c r="DT1408" s="113"/>
      <c r="DU1408" s="113"/>
      <c r="DV1408" s="113"/>
      <c r="DW1408" s="113"/>
      <c r="DX1408" s="113"/>
      <c r="DY1408" s="113"/>
      <c r="DZ1408" s="113"/>
      <c r="EA1408" s="113"/>
      <c r="EB1408" s="113"/>
      <c r="EC1408" s="113"/>
      <c r="ED1408" s="113"/>
      <c r="EE1408" s="113"/>
      <c r="EF1408" s="113"/>
      <c r="EG1408" s="113"/>
      <c r="EH1408" s="113"/>
      <c r="EI1408" s="113"/>
      <c r="EJ1408" s="113"/>
      <c r="EK1408" s="113"/>
      <c r="EL1408" s="113"/>
      <c r="EM1408" s="113"/>
      <c r="EN1408" s="113"/>
      <c r="EO1408" s="113"/>
      <c r="EP1408" s="113"/>
      <c r="EQ1408" s="113"/>
      <c r="ER1408" s="113"/>
    </row>
    <row r="1409" spans="1:148">
      <c r="A1409" s="113"/>
      <c r="B1409" s="113"/>
      <c r="S1409" s="113"/>
      <c r="T1409" s="113"/>
      <c r="U1409" s="113"/>
      <c r="V1409" s="113"/>
      <c r="W1409" s="113"/>
      <c r="X1409" s="113"/>
      <c r="Y1409" s="113"/>
      <c r="Z1409" s="113"/>
      <c r="AA1409" s="113"/>
      <c r="AB1409" s="113"/>
      <c r="AC1409" s="113"/>
      <c r="AD1409" s="113"/>
      <c r="AE1409" s="113"/>
      <c r="AF1409" s="113"/>
      <c r="AG1409" s="113"/>
      <c r="AH1409" s="113"/>
      <c r="AI1409" s="113"/>
      <c r="AJ1409" s="113"/>
      <c r="AK1409" s="113"/>
      <c r="AL1409" s="113"/>
      <c r="AM1409" s="113"/>
      <c r="AN1409" s="113"/>
      <c r="AO1409" s="113"/>
      <c r="AP1409" s="113"/>
      <c r="AQ1409" s="113"/>
      <c r="AR1409" s="113"/>
      <c r="AS1409" s="113"/>
      <c r="AT1409" s="113"/>
      <c r="AU1409" s="113"/>
      <c r="AV1409" s="113"/>
      <c r="AW1409" s="113"/>
      <c r="AX1409" s="113"/>
      <c r="AY1409" s="113"/>
      <c r="AZ1409" s="113"/>
      <c r="BA1409" s="113"/>
      <c r="BB1409" s="113"/>
      <c r="BC1409" s="113"/>
      <c r="BD1409" s="113"/>
      <c r="BE1409" s="113"/>
      <c r="BF1409" s="113"/>
      <c r="BG1409" s="113"/>
      <c r="BH1409" s="113"/>
      <c r="BI1409" s="113"/>
      <c r="BJ1409" s="113"/>
      <c r="BK1409" s="113"/>
      <c r="BL1409" s="113"/>
      <c r="BM1409" s="113"/>
      <c r="BN1409" s="113"/>
      <c r="BO1409" s="113"/>
      <c r="BP1409" s="113"/>
      <c r="BQ1409" s="113"/>
      <c r="BR1409" s="113"/>
      <c r="BS1409" s="113"/>
      <c r="BT1409" s="113"/>
      <c r="BU1409" s="113"/>
      <c r="BV1409" s="113"/>
      <c r="BW1409" s="113"/>
      <c r="BX1409" s="113"/>
      <c r="BY1409" s="113"/>
      <c r="BZ1409" s="113"/>
      <c r="CA1409" s="113"/>
      <c r="CB1409" s="113"/>
      <c r="CC1409" s="113"/>
      <c r="CD1409" s="113"/>
      <c r="CE1409" s="113"/>
      <c r="CF1409" s="113"/>
      <c r="CG1409" s="113"/>
      <c r="CH1409" s="113"/>
      <c r="CI1409" s="113"/>
      <c r="CJ1409" s="113"/>
      <c r="CK1409" s="113"/>
      <c r="CL1409" s="113"/>
      <c r="CM1409" s="113"/>
      <c r="CN1409" s="113"/>
      <c r="CO1409" s="113"/>
      <c r="CP1409" s="113"/>
      <c r="CQ1409" s="113"/>
      <c r="CR1409" s="113"/>
      <c r="CS1409" s="113"/>
      <c r="CT1409" s="113"/>
      <c r="CU1409" s="113"/>
      <c r="CV1409" s="113"/>
      <c r="CW1409" s="113"/>
      <c r="CX1409" s="113"/>
      <c r="CY1409" s="113"/>
      <c r="CZ1409" s="113"/>
      <c r="DA1409" s="113"/>
      <c r="DB1409" s="113"/>
      <c r="DC1409" s="113"/>
      <c r="DD1409" s="113"/>
      <c r="DE1409" s="113"/>
      <c r="DF1409" s="113"/>
      <c r="DG1409" s="113"/>
      <c r="DH1409" s="113"/>
      <c r="DI1409" s="113"/>
      <c r="DJ1409" s="113"/>
      <c r="DK1409" s="113"/>
      <c r="DL1409" s="113"/>
      <c r="DM1409" s="113"/>
      <c r="DN1409" s="113"/>
      <c r="DO1409" s="113"/>
      <c r="DP1409" s="113"/>
      <c r="DQ1409" s="113"/>
      <c r="DR1409" s="113"/>
      <c r="DS1409" s="113"/>
      <c r="DT1409" s="113"/>
      <c r="DU1409" s="113"/>
      <c r="DV1409" s="113"/>
      <c r="DW1409" s="113"/>
      <c r="DX1409" s="113"/>
      <c r="DY1409" s="113"/>
      <c r="DZ1409" s="113"/>
      <c r="EA1409" s="113"/>
      <c r="EB1409" s="113"/>
      <c r="EC1409" s="113"/>
      <c r="ED1409" s="113"/>
      <c r="EE1409" s="113"/>
      <c r="EF1409" s="113"/>
      <c r="EG1409" s="113"/>
      <c r="EH1409" s="113"/>
      <c r="EI1409" s="113"/>
      <c r="EJ1409" s="113"/>
      <c r="EK1409" s="113"/>
      <c r="EL1409" s="113"/>
      <c r="EM1409" s="113"/>
      <c r="EN1409" s="113"/>
      <c r="EO1409" s="113"/>
      <c r="EP1409" s="113"/>
      <c r="EQ1409" s="113"/>
      <c r="ER1409" s="113"/>
    </row>
    <row r="1410" spans="1:148">
      <c r="A1410" s="113"/>
      <c r="B1410" s="113"/>
      <c r="S1410" s="113"/>
      <c r="T1410" s="113"/>
      <c r="U1410" s="113"/>
      <c r="V1410" s="113"/>
      <c r="W1410" s="113"/>
      <c r="X1410" s="113"/>
      <c r="Y1410" s="113"/>
      <c r="Z1410" s="113"/>
      <c r="AA1410" s="113"/>
      <c r="AB1410" s="113"/>
      <c r="AC1410" s="113"/>
      <c r="AD1410" s="113"/>
      <c r="AE1410" s="113"/>
      <c r="AF1410" s="113"/>
      <c r="AG1410" s="113"/>
      <c r="AH1410" s="113"/>
      <c r="AI1410" s="113"/>
      <c r="AJ1410" s="113"/>
      <c r="AK1410" s="113"/>
      <c r="AL1410" s="113"/>
      <c r="AM1410" s="113"/>
      <c r="AN1410" s="113"/>
      <c r="AO1410" s="113"/>
      <c r="AP1410" s="113"/>
      <c r="AQ1410" s="113"/>
      <c r="AR1410" s="113"/>
      <c r="AS1410" s="113"/>
      <c r="AT1410" s="113"/>
      <c r="AU1410" s="113"/>
      <c r="AV1410" s="113"/>
      <c r="AW1410" s="113"/>
      <c r="AX1410" s="113"/>
      <c r="AY1410" s="113"/>
      <c r="AZ1410" s="113"/>
      <c r="BA1410" s="113"/>
      <c r="BB1410" s="113"/>
      <c r="BC1410" s="113"/>
      <c r="BD1410" s="113"/>
      <c r="BE1410" s="113"/>
      <c r="BF1410" s="113"/>
      <c r="BG1410" s="113"/>
      <c r="BH1410" s="113"/>
      <c r="BI1410" s="113"/>
      <c r="BJ1410" s="113"/>
      <c r="BK1410" s="113"/>
      <c r="BL1410" s="113"/>
      <c r="BM1410" s="113"/>
      <c r="BN1410" s="113"/>
      <c r="BO1410" s="113"/>
      <c r="BP1410" s="113"/>
      <c r="BQ1410" s="113"/>
      <c r="BR1410" s="113"/>
      <c r="BS1410" s="113"/>
      <c r="BT1410" s="113"/>
      <c r="BU1410" s="113"/>
      <c r="BV1410" s="113"/>
      <c r="BW1410" s="113"/>
      <c r="BX1410" s="113"/>
      <c r="BY1410" s="113"/>
      <c r="BZ1410" s="113"/>
      <c r="CA1410" s="113"/>
      <c r="CB1410" s="113"/>
      <c r="CC1410" s="113"/>
      <c r="CD1410" s="113"/>
      <c r="CE1410" s="113"/>
      <c r="CF1410" s="113"/>
      <c r="CG1410" s="113"/>
      <c r="CH1410" s="113"/>
      <c r="CI1410" s="113"/>
      <c r="CJ1410" s="113"/>
      <c r="CK1410" s="113"/>
      <c r="CL1410" s="113"/>
      <c r="CM1410" s="113"/>
      <c r="CN1410" s="113"/>
      <c r="CO1410" s="113"/>
      <c r="CP1410" s="113"/>
      <c r="CQ1410" s="113"/>
      <c r="CR1410" s="113"/>
      <c r="CS1410" s="113"/>
      <c r="CT1410" s="113"/>
      <c r="CU1410" s="113"/>
      <c r="CV1410" s="113"/>
      <c r="CW1410" s="113"/>
      <c r="CX1410" s="113"/>
      <c r="CY1410" s="113"/>
      <c r="CZ1410" s="113"/>
      <c r="DA1410" s="113"/>
      <c r="DB1410" s="113"/>
      <c r="DC1410" s="113"/>
      <c r="DD1410" s="113"/>
      <c r="DE1410" s="113"/>
      <c r="DF1410" s="113"/>
      <c r="DG1410" s="113"/>
      <c r="DH1410" s="113"/>
      <c r="DI1410" s="113"/>
      <c r="DJ1410" s="113"/>
      <c r="DK1410" s="113"/>
      <c r="DL1410" s="113"/>
      <c r="DM1410" s="113"/>
      <c r="DN1410" s="113"/>
      <c r="DO1410" s="113"/>
      <c r="DP1410" s="113"/>
      <c r="DQ1410" s="113"/>
      <c r="DR1410" s="113"/>
      <c r="DS1410" s="113"/>
      <c r="DT1410" s="113"/>
      <c r="DU1410" s="113"/>
      <c r="DV1410" s="113"/>
      <c r="DW1410" s="113"/>
      <c r="DX1410" s="113"/>
      <c r="DY1410" s="113"/>
      <c r="DZ1410" s="113"/>
      <c r="EA1410" s="113"/>
      <c r="EB1410" s="113"/>
      <c r="EC1410" s="113"/>
      <c r="ED1410" s="113"/>
      <c r="EE1410" s="113"/>
      <c r="EF1410" s="113"/>
      <c r="EG1410" s="113"/>
      <c r="EH1410" s="113"/>
      <c r="EI1410" s="113"/>
      <c r="EJ1410" s="113"/>
      <c r="EK1410" s="113"/>
      <c r="EL1410" s="113"/>
      <c r="EM1410" s="113"/>
      <c r="EN1410" s="113"/>
      <c r="EO1410" s="113"/>
      <c r="EP1410" s="113"/>
      <c r="EQ1410" s="113"/>
      <c r="ER1410" s="113"/>
    </row>
    <row r="1411" spans="1:148">
      <c r="A1411" s="113"/>
      <c r="B1411" s="113"/>
      <c r="S1411" s="113"/>
      <c r="T1411" s="113"/>
      <c r="U1411" s="113"/>
      <c r="V1411" s="113"/>
      <c r="W1411" s="113"/>
      <c r="X1411" s="113"/>
      <c r="Y1411" s="113"/>
      <c r="Z1411" s="113"/>
      <c r="AA1411" s="113"/>
      <c r="AB1411" s="113"/>
      <c r="AC1411" s="113"/>
      <c r="AD1411" s="113"/>
      <c r="AE1411" s="113"/>
      <c r="AF1411" s="113"/>
      <c r="AG1411" s="113"/>
      <c r="AH1411" s="113"/>
      <c r="AI1411" s="113"/>
      <c r="AJ1411" s="113"/>
      <c r="AK1411" s="113"/>
      <c r="AL1411" s="113"/>
      <c r="AM1411" s="113"/>
      <c r="AN1411" s="113"/>
      <c r="AO1411" s="113"/>
      <c r="AP1411" s="113"/>
      <c r="AQ1411" s="113"/>
      <c r="AR1411" s="113"/>
      <c r="AS1411" s="113"/>
      <c r="AT1411" s="113"/>
      <c r="AU1411" s="113"/>
      <c r="AV1411" s="113"/>
      <c r="AW1411" s="113"/>
      <c r="AX1411" s="113"/>
      <c r="AY1411" s="113"/>
      <c r="AZ1411" s="113"/>
      <c r="BA1411" s="113"/>
      <c r="BB1411" s="113"/>
      <c r="BC1411" s="113"/>
      <c r="BD1411" s="113"/>
      <c r="BE1411" s="113"/>
      <c r="BF1411" s="113"/>
      <c r="BG1411" s="113"/>
      <c r="BH1411" s="113"/>
      <c r="BI1411" s="113"/>
      <c r="BJ1411" s="113"/>
      <c r="BK1411" s="113"/>
      <c r="BL1411" s="113"/>
      <c r="BM1411" s="113"/>
      <c r="BN1411" s="113"/>
      <c r="BO1411" s="113"/>
      <c r="BP1411" s="113"/>
      <c r="BQ1411" s="113"/>
      <c r="BR1411" s="113"/>
      <c r="BS1411" s="113"/>
      <c r="BT1411" s="113"/>
      <c r="BU1411" s="113"/>
      <c r="BV1411" s="113"/>
      <c r="BW1411" s="113"/>
      <c r="BX1411" s="113"/>
      <c r="BY1411" s="113"/>
      <c r="BZ1411" s="113"/>
      <c r="CA1411" s="113"/>
      <c r="CB1411" s="113"/>
      <c r="CC1411" s="113"/>
      <c r="CD1411" s="113"/>
      <c r="CE1411" s="113"/>
      <c r="CF1411" s="113"/>
      <c r="CG1411" s="113"/>
      <c r="CH1411" s="113"/>
      <c r="CI1411" s="113"/>
      <c r="CJ1411" s="113"/>
      <c r="CK1411" s="113"/>
      <c r="CL1411" s="113"/>
      <c r="CM1411" s="113"/>
      <c r="CN1411" s="113"/>
      <c r="CO1411" s="113"/>
      <c r="CP1411" s="113"/>
      <c r="CQ1411" s="113"/>
      <c r="CR1411" s="113"/>
      <c r="CS1411" s="113"/>
      <c r="CT1411" s="113"/>
      <c r="CU1411" s="113"/>
      <c r="CV1411" s="113"/>
      <c r="CW1411" s="113"/>
      <c r="CX1411" s="113"/>
      <c r="CY1411" s="113"/>
      <c r="CZ1411" s="113"/>
      <c r="DA1411" s="113"/>
      <c r="DB1411" s="113"/>
      <c r="DC1411" s="113"/>
      <c r="DD1411" s="113"/>
      <c r="DE1411" s="113"/>
      <c r="DF1411" s="113"/>
      <c r="DG1411" s="113"/>
      <c r="DH1411" s="113"/>
      <c r="DI1411" s="113"/>
      <c r="DJ1411" s="113"/>
      <c r="DK1411" s="113"/>
      <c r="DL1411" s="113"/>
      <c r="DM1411" s="113"/>
      <c r="DN1411" s="113"/>
      <c r="DO1411" s="113"/>
      <c r="DP1411" s="113"/>
      <c r="DQ1411" s="113"/>
      <c r="DR1411" s="113"/>
      <c r="DS1411" s="113"/>
      <c r="DT1411" s="113"/>
      <c r="DU1411" s="113"/>
      <c r="DV1411" s="113"/>
      <c r="DW1411" s="113"/>
      <c r="DX1411" s="113"/>
      <c r="DY1411" s="113"/>
      <c r="DZ1411" s="113"/>
      <c r="EA1411" s="113"/>
      <c r="EB1411" s="113"/>
      <c r="EC1411" s="113"/>
      <c r="ED1411" s="113"/>
      <c r="EE1411" s="113"/>
      <c r="EF1411" s="113"/>
      <c r="EG1411" s="113"/>
      <c r="EH1411" s="113"/>
      <c r="EI1411" s="113"/>
      <c r="EJ1411" s="113"/>
      <c r="EK1411" s="113"/>
      <c r="EL1411" s="113"/>
      <c r="EM1411" s="113"/>
      <c r="EN1411" s="113"/>
      <c r="EO1411" s="113"/>
      <c r="EP1411" s="113"/>
      <c r="EQ1411" s="113"/>
      <c r="ER1411" s="113"/>
    </row>
    <row r="1412" spans="1:148">
      <c r="A1412" s="113"/>
      <c r="B1412" s="113"/>
      <c r="S1412" s="113"/>
      <c r="T1412" s="113"/>
      <c r="U1412" s="113"/>
      <c r="V1412" s="113"/>
      <c r="W1412" s="113"/>
      <c r="X1412" s="113"/>
      <c r="Y1412" s="113"/>
      <c r="Z1412" s="113"/>
      <c r="AA1412" s="113"/>
      <c r="AB1412" s="113"/>
      <c r="AC1412" s="113"/>
      <c r="AD1412" s="113"/>
      <c r="AE1412" s="113"/>
      <c r="AF1412" s="113"/>
      <c r="AG1412" s="113"/>
      <c r="AH1412" s="113"/>
      <c r="AI1412" s="113"/>
      <c r="AJ1412" s="113"/>
      <c r="AK1412" s="113"/>
      <c r="AL1412" s="113"/>
      <c r="AM1412" s="113"/>
      <c r="AN1412" s="113"/>
      <c r="AO1412" s="113"/>
      <c r="AP1412" s="113"/>
      <c r="AQ1412" s="113"/>
      <c r="AR1412" s="113"/>
      <c r="AS1412" s="113"/>
      <c r="AT1412" s="113"/>
      <c r="AU1412" s="113"/>
      <c r="AV1412" s="113"/>
      <c r="AW1412" s="113"/>
      <c r="AX1412" s="113"/>
      <c r="AY1412" s="113"/>
      <c r="AZ1412" s="113"/>
      <c r="BA1412" s="113"/>
      <c r="BB1412" s="113"/>
      <c r="BC1412" s="113"/>
      <c r="BD1412" s="113"/>
      <c r="BE1412" s="113"/>
      <c r="BF1412" s="113"/>
      <c r="BG1412" s="113"/>
      <c r="BH1412" s="113"/>
      <c r="BI1412" s="113"/>
      <c r="BJ1412" s="113"/>
      <c r="BK1412" s="113"/>
      <c r="BL1412" s="113"/>
      <c r="BM1412" s="113"/>
      <c r="BN1412" s="113"/>
      <c r="BO1412" s="113"/>
      <c r="BP1412" s="113"/>
      <c r="BQ1412" s="113"/>
      <c r="BR1412" s="113"/>
      <c r="BS1412" s="113"/>
      <c r="BT1412" s="113"/>
      <c r="BU1412" s="113"/>
      <c r="BV1412" s="113"/>
      <c r="BW1412" s="113"/>
      <c r="BX1412" s="113"/>
      <c r="BY1412" s="113"/>
      <c r="BZ1412" s="113"/>
      <c r="CA1412" s="113"/>
      <c r="CB1412" s="113"/>
      <c r="CC1412" s="113"/>
      <c r="CD1412" s="113"/>
      <c r="CE1412" s="113"/>
      <c r="CF1412" s="113"/>
      <c r="CG1412" s="113"/>
      <c r="CH1412" s="113"/>
      <c r="CI1412" s="113"/>
      <c r="CJ1412" s="113"/>
      <c r="CK1412" s="113"/>
      <c r="CL1412" s="113"/>
      <c r="CM1412" s="113"/>
      <c r="CN1412" s="113"/>
      <c r="CO1412" s="113"/>
      <c r="CP1412" s="113"/>
      <c r="CQ1412" s="113"/>
      <c r="CR1412" s="113"/>
      <c r="CS1412" s="113"/>
      <c r="CT1412" s="113"/>
      <c r="CU1412" s="113"/>
      <c r="CV1412" s="113"/>
      <c r="CW1412" s="113"/>
      <c r="CX1412" s="113"/>
      <c r="CY1412" s="113"/>
      <c r="CZ1412" s="113"/>
      <c r="DA1412" s="113"/>
      <c r="DB1412" s="113"/>
      <c r="DC1412" s="113"/>
      <c r="DD1412" s="113"/>
      <c r="DE1412" s="113"/>
      <c r="DF1412" s="113"/>
      <c r="DG1412" s="113"/>
      <c r="DH1412" s="113"/>
      <c r="DI1412" s="113"/>
      <c r="DJ1412" s="113"/>
      <c r="DK1412" s="113"/>
      <c r="DL1412" s="113"/>
      <c r="DM1412" s="113"/>
      <c r="DN1412" s="113"/>
      <c r="DO1412" s="113"/>
      <c r="DP1412" s="113"/>
      <c r="DQ1412" s="113"/>
      <c r="DR1412" s="113"/>
      <c r="DS1412" s="113"/>
      <c r="DT1412" s="113"/>
      <c r="DU1412" s="113"/>
      <c r="DV1412" s="113"/>
      <c r="DW1412" s="113"/>
      <c r="DX1412" s="113"/>
      <c r="DY1412" s="113"/>
      <c r="DZ1412" s="113"/>
      <c r="EA1412" s="113"/>
      <c r="EB1412" s="113"/>
      <c r="EC1412" s="113"/>
      <c r="ED1412" s="113"/>
      <c r="EE1412" s="113"/>
      <c r="EF1412" s="113"/>
      <c r="EG1412" s="113"/>
      <c r="EH1412" s="113"/>
      <c r="EI1412" s="113"/>
      <c r="EJ1412" s="113"/>
      <c r="EK1412" s="113"/>
      <c r="EL1412" s="113"/>
      <c r="EM1412" s="113"/>
      <c r="EN1412" s="113"/>
      <c r="EO1412" s="113"/>
      <c r="EP1412" s="113"/>
      <c r="EQ1412" s="113"/>
      <c r="ER1412" s="113"/>
    </row>
    <row r="1413" spans="1:148">
      <c r="A1413" s="113"/>
      <c r="B1413" s="113"/>
      <c r="S1413" s="113"/>
      <c r="T1413" s="113"/>
      <c r="U1413" s="113"/>
      <c r="V1413" s="113"/>
      <c r="W1413" s="113"/>
      <c r="X1413" s="113"/>
      <c r="Y1413" s="113"/>
      <c r="Z1413" s="113"/>
      <c r="AA1413" s="113"/>
      <c r="AB1413" s="113"/>
      <c r="AC1413" s="113"/>
      <c r="AD1413" s="113"/>
      <c r="AE1413" s="113"/>
      <c r="AF1413" s="113"/>
      <c r="AG1413" s="113"/>
      <c r="AH1413" s="113"/>
      <c r="AI1413" s="113"/>
      <c r="AJ1413" s="113"/>
      <c r="AK1413" s="113"/>
      <c r="AL1413" s="113"/>
      <c r="AM1413" s="113"/>
      <c r="AN1413" s="113"/>
      <c r="AO1413" s="113"/>
      <c r="AP1413" s="113"/>
      <c r="AQ1413" s="113"/>
      <c r="AR1413" s="113"/>
      <c r="AS1413" s="113"/>
      <c r="AT1413" s="113"/>
      <c r="AU1413" s="113"/>
      <c r="AV1413" s="113"/>
      <c r="AW1413" s="113"/>
      <c r="AX1413" s="113"/>
      <c r="AY1413" s="113"/>
      <c r="AZ1413" s="113"/>
      <c r="BA1413" s="113"/>
      <c r="BB1413" s="113"/>
      <c r="BC1413" s="113"/>
      <c r="BD1413" s="113"/>
      <c r="BE1413" s="113"/>
      <c r="BF1413" s="113"/>
      <c r="BG1413" s="113"/>
      <c r="BH1413" s="113"/>
      <c r="BI1413" s="113"/>
      <c r="BJ1413" s="113"/>
      <c r="BK1413" s="113"/>
      <c r="BL1413" s="113"/>
      <c r="BM1413" s="113"/>
      <c r="BN1413" s="113"/>
      <c r="BO1413" s="113"/>
      <c r="BP1413" s="113"/>
      <c r="BQ1413" s="113"/>
      <c r="BR1413" s="113"/>
      <c r="BS1413" s="113"/>
      <c r="BT1413" s="113"/>
      <c r="BU1413" s="113"/>
      <c r="BV1413" s="113"/>
      <c r="BW1413" s="113"/>
      <c r="BX1413" s="113"/>
      <c r="BY1413" s="113"/>
      <c r="BZ1413" s="113"/>
      <c r="CA1413" s="113"/>
      <c r="CB1413" s="113"/>
      <c r="CC1413" s="113"/>
      <c r="CD1413" s="113"/>
      <c r="CE1413" s="113"/>
      <c r="CF1413" s="113"/>
      <c r="CG1413" s="113"/>
      <c r="CH1413" s="113"/>
      <c r="CI1413" s="113"/>
      <c r="CJ1413" s="113"/>
      <c r="CK1413" s="113"/>
      <c r="CL1413" s="113"/>
      <c r="CM1413" s="113"/>
      <c r="CN1413" s="113"/>
      <c r="CO1413" s="113"/>
      <c r="CP1413" s="113"/>
      <c r="CQ1413" s="113"/>
      <c r="CR1413" s="113"/>
      <c r="CS1413" s="113"/>
      <c r="CT1413" s="113"/>
      <c r="CU1413" s="113"/>
      <c r="CV1413" s="113"/>
      <c r="CW1413" s="113"/>
      <c r="CX1413" s="113"/>
      <c r="CY1413" s="113"/>
      <c r="CZ1413" s="113"/>
      <c r="DA1413" s="113"/>
      <c r="DB1413" s="113"/>
      <c r="DC1413" s="113"/>
      <c r="DD1413" s="113"/>
      <c r="DE1413" s="113"/>
      <c r="DF1413" s="113"/>
      <c r="DG1413" s="113"/>
      <c r="DH1413" s="113"/>
      <c r="DI1413" s="113"/>
      <c r="DJ1413" s="113"/>
      <c r="DK1413" s="113"/>
      <c r="DL1413" s="113"/>
      <c r="DM1413" s="113"/>
      <c r="DN1413" s="113"/>
      <c r="DO1413" s="113"/>
      <c r="DP1413" s="113"/>
      <c r="DQ1413" s="113"/>
      <c r="DR1413" s="113"/>
      <c r="DS1413" s="113"/>
      <c r="DT1413" s="113"/>
      <c r="DU1413" s="113"/>
      <c r="DV1413" s="113"/>
      <c r="DW1413" s="113"/>
      <c r="DX1413" s="113"/>
      <c r="DY1413" s="113"/>
      <c r="DZ1413" s="113"/>
      <c r="EA1413" s="113"/>
      <c r="EB1413" s="113"/>
      <c r="EC1413" s="113"/>
      <c r="ED1413" s="113"/>
      <c r="EE1413" s="113"/>
      <c r="EF1413" s="113"/>
      <c r="EG1413" s="113"/>
      <c r="EH1413" s="113"/>
      <c r="EI1413" s="113"/>
      <c r="EJ1413" s="113"/>
      <c r="EK1413" s="113"/>
      <c r="EL1413" s="113"/>
      <c r="EM1413" s="113"/>
      <c r="EN1413" s="113"/>
      <c r="EO1413" s="113"/>
      <c r="EP1413" s="113"/>
      <c r="EQ1413" s="113"/>
      <c r="ER1413" s="113"/>
    </row>
    <row r="1414" spans="1:148">
      <c r="A1414" s="113"/>
      <c r="B1414" s="113"/>
      <c r="S1414" s="113"/>
      <c r="T1414" s="113"/>
      <c r="U1414" s="113"/>
      <c r="V1414" s="113"/>
      <c r="W1414" s="113"/>
      <c r="X1414" s="113"/>
      <c r="Y1414" s="113"/>
      <c r="Z1414" s="113"/>
      <c r="AA1414" s="113"/>
      <c r="AB1414" s="113"/>
      <c r="AC1414" s="113"/>
      <c r="AD1414" s="113"/>
      <c r="AE1414" s="113"/>
      <c r="AF1414" s="113"/>
      <c r="AG1414" s="113"/>
      <c r="AH1414" s="113"/>
      <c r="AI1414" s="113"/>
      <c r="AJ1414" s="113"/>
      <c r="AK1414" s="113"/>
      <c r="AL1414" s="113"/>
      <c r="AM1414" s="113"/>
      <c r="AN1414" s="113"/>
      <c r="AO1414" s="113"/>
      <c r="AP1414" s="113"/>
      <c r="AQ1414" s="113"/>
      <c r="AR1414" s="113"/>
      <c r="AS1414" s="113"/>
      <c r="AT1414" s="113"/>
      <c r="AU1414" s="113"/>
      <c r="AV1414" s="113"/>
      <c r="AW1414" s="113"/>
      <c r="AX1414" s="113"/>
      <c r="AY1414" s="113"/>
      <c r="AZ1414" s="113"/>
      <c r="BA1414" s="113"/>
      <c r="BB1414" s="113"/>
      <c r="BC1414" s="113"/>
      <c r="BD1414" s="113"/>
      <c r="BE1414" s="113"/>
      <c r="BF1414" s="113"/>
      <c r="BG1414" s="113"/>
      <c r="BH1414" s="113"/>
      <c r="BI1414" s="113"/>
      <c r="BJ1414" s="113"/>
      <c r="BK1414" s="113"/>
      <c r="BL1414" s="113"/>
      <c r="BM1414" s="113"/>
      <c r="BN1414" s="113"/>
      <c r="BO1414" s="113"/>
      <c r="BP1414" s="113"/>
      <c r="BQ1414" s="113"/>
      <c r="BR1414" s="113"/>
      <c r="BS1414" s="113"/>
      <c r="BT1414" s="113"/>
      <c r="BU1414" s="113"/>
      <c r="BV1414" s="113"/>
      <c r="BW1414" s="113"/>
      <c r="BX1414" s="113"/>
      <c r="BY1414" s="113"/>
      <c r="BZ1414" s="113"/>
      <c r="CA1414" s="113"/>
      <c r="CB1414" s="113"/>
      <c r="CC1414" s="113"/>
      <c r="CD1414" s="113"/>
      <c r="CE1414" s="113"/>
      <c r="CF1414" s="113"/>
      <c r="CG1414" s="113"/>
      <c r="CH1414" s="113"/>
      <c r="CI1414" s="113"/>
      <c r="CJ1414" s="113"/>
      <c r="CK1414" s="113"/>
      <c r="CL1414" s="113"/>
      <c r="CM1414" s="113"/>
      <c r="CN1414" s="113"/>
      <c r="CO1414" s="113"/>
      <c r="CP1414" s="113"/>
      <c r="CQ1414" s="113"/>
      <c r="CR1414" s="113"/>
      <c r="CS1414" s="113"/>
      <c r="CT1414" s="113"/>
      <c r="CU1414" s="113"/>
      <c r="CV1414" s="113"/>
      <c r="CW1414" s="113"/>
      <c r="CX1414" s="113"/>
      <c r="CY1414" s="113"/>
      <c r="CZ1414" s="113"/>
      <c r="DA1414" s="113"/>
      <c r="DB1414" s="113"/>
      <c r="DC1414" s="113"/>
      <c r="DD1414" s="113"/>
      <c r="DE1414" s="113"/>
      <c r="DF1414" s="113"/>
      <c r="DG1414" s="113"/>
      <c r="DH1414" s="113"/>
      <c r="DI1414" s="113"/>
      <c r="DJ1414" s="113"/>
      <c r="DK1414" s="113"/>
      <c r="DL1414" s="113"/>
      <c r="DM1414" s="113"/>
      <c r="DN1414" s="113"/>
      <c r="DO1414" s="113"/>
      <c r="DP1414" s="113"/>
      <c r="DQ1414" s="113"/>
      <c r="DR1414" s="113"/>
      <c r="DS1414" s="113"/>
      <c r="DT1414" s="113"/>
      <c r="DU1414" s="113"/>
      <c r="DV1414" s="113"/>
      <c r="DW1414" s="113"/>
      <c r="DX1414" s="113"/>
      <c r="DY1414" s="113"/>
      <c r="DZ1414" s="113"/>
      <c r="EA1414" s="113"/>
      <c r="EB1414" s="113"/>
      <c r="EC1414" s="113"/>
      <c r="ED1414" s="113"/>
      <c r="EE1414" s="113"/>
      <c r="EF1414" s="113"/>
      <c r="EG1414" s="113"/>
      <c r="EH1414" s="113"/>
      <c r="EI1414" s="113"/>
      <c r="EJ1414" s="113"/>
      <c r="EK1414" s="113"/>
      <c r="EL1414" s="113"/>
      <c r="EM1414" s="113"/>
      <c r="EN1414" s="113"/>
      <c r="EO1414" s="113"/>
      <c r="EP1414" s="113"/>
      <c r="EQ1414" s="113"/>
      <c r="ER1414" s="113"/>
    </row>
    <row r="1415" spans="1:148">
      <c r="A1415" s="113"/>
      <c r="B1415" s="113"/>
      <c r="S1415" s="113"/>
      <c r="T1415" s="113"/>
      <c r="U1415" s="113"/>
      <c r="V1415" s="113"/>
      <c r="W1415" s="113"/>
      <c r="X1415" s="113"/>
      <c r="Y1415" s="113"/>
      <c r="Z1415" s="113"/>
      <c r="AA1415" s="113"/>
      <c r="AB1415" s="113"/>
      <c r="AC1415" s="113"/>
      <c r="AD1415" s="113"/>
      <c r="AE1415" s="113"/>
      <c r="AF1415" s="113"/>
      <c r="AG1415" s="113"/>
      <c r="AH1415" s="113"/>
      <c r="AI1415" s="113"/>
      <c r="AJ1415" s="113"/>
      <c r="AK1415" s="113"/>
      <c r="AL1415" s="113"/>
      <c r="AM1415" s="113"/>
      <c r="AN1415" s="113"/>
      <c r="AO1415" s="113"/>
      <c r="AP1415" s="113"/>
      <c r="AQ1415" s="113"/>
      <c r="AR1415" s="113"/>
      <c r="AS1415" s="113"/>
      <c r="AT1415" s="113"/>
      <c r="AU1415" s="113"/>
      <c r="AV1415" s="113"/>
      <c r="AW1415" s="113"/>
      <c r="AX1415" s="113"/>
      <c r="AY1415" s="113"/>
      <c r="AZ1415" s="113"/>
      <c r="BA1415" s="113"/>
      <c r="BB1415" s="113"/>
      <c r="BC1415" s="113"/>
      <c r="BD1415" s="113"/>
      <c r="BE1415" s="113"/>
      <c r="BF1415" s="113"/>
      <c r="BG1415" s="113"/>
      <c r="BH1415" s="113"/>
      <c r="BI1415" s="113"/>
      <c r="BJ1415" s="113"/>
      <c r="BK1415" s="113"/>
      <c r="BL1415" s="113"/>
      <c r="BM1415" s="113"/>
      <c r="BN1415" s="113"/>
      <c r="BO1415" s="113"/>
      <c r="BP1415" s="113"/>
      <c r="BQ1415" s="113"/>
      <c r="BR1415" s="113"/>
      <c r="BS1415" s="113"/>
      <c r="BT1415" s="113"/>
      <c r="BU1415" s="113"/>
      <c r="BV1415" s="113"/>
      <c r="BW1415" s="113"/>
      <c r="BX1415" s="113"/>
      <c r="BY1415" s="113"/>
      <c r="BZ1415" s="113"/>
      <c r="CA1415" s="113"/>
      <c r="CB1415" s="113"/>
      <c r="CC1415" s="113"/>
      <c r="CD1415" s="113"/>
      <c r="CE1415" s="113"/>
      <c r="CF1415" s="113"/>
      <c r="CG1415" s="113"/>
      <c r="CH1415" s="113"/>
      <c r="CI1415" s="113"/>
      <c r="CJ1415" s="113"/>
      <c r="CK1415" s="113"/>
      <c r="CL1415" s="113"/>
      <c r="CM1415" s="113"/>
      <c r="CN1415" s="113"/>
      <c r="CO1415" s="113"/>
      <c r="CP1415" s="113"/>
      <c r="CQ1415" s="113"/>
      <c r="CR1415" s="113"/>
      <c r="CS1415" s="113"/>
      <c r="CT1415" s="113"/>
      <c r="CU1415" s="113"/>
      <c r="CV1415" s="113"/>
      <c r="CW1415" s="113"/>
      <c r="CX1415" s="113"/>
      <c r="CY1415" s="113"/>
      <c r="CZ1415" s="113"/>
      <c r="DA1415" s="113"/>
      <c r="DB1415" s="113"/>
      <c r="DC1415" s="113"/>
      <c r="DD1415" s="113"/>
      <c r="DE1415" s="113"/>
      <c r="DF1415" s="113"/>
      <c r="DG1415" s="113"/>
      <c r="DH1415" s="113"/>
      <c r="DI1415" s="113"/>
      <c r="DJ1415" s="113"/>
      <c r="DK1415" s="113"/>
      <c r="DL1415" s="113"/>
      <c r="DM1415" s="113"/>
      <c r="DN1415" s="113"/>
      <c r="DO1415" s="113"/>
      <c r="DP1415" s="113"/>
      <c r="DQ1415" s="113"/>
      <c r="DR1415" s="113"/>
      <c r="DS1415" s="113"/>
      <c r="DT1415" s="113"/>
      <c r="DU1415" s="113"/>
      <c r="DV1415" s="113"/>
      <c r="DW1415" s="113"/>
      <c r="DX1415" s="113"/>
      <c r="DY1415" s="113"/>
      <c r="DZ1415" s="113"/>
      <c r="EA1415" s="113"/>
      <c r="EB1415" s="113"/>
      <c r="EC1415" s="113"/>
      <c r="ED1415" s="113"/>
      <c r="EE1415" s="113"/>
      <c r="EF1415" s="113"/>
      <c r="EG1415" s="113"/>
      <c r="EH1415" s="113"/>
      <c r="EI1415" s="113"/>
      <c r="EJ1415" s="113"/>
      <c r="EK1415" s="113"/>
      <c r="EL1415" s="113"/>
      <c r="EM1415" s="113"/>
      <c r="EN1415" s="113"/>
      <c r="EO1415" s="113"/>
      <c r="EP1415" s="113"/>
      <c r="EQ1415" s="113"/>
      <c r="ER1415" s="113"/>
    </row>
    <row r="1416" spans="1:148">
      <c r="A1416" s="113"/>
      <c r="B1416" s="113"/>
      <c r="S1416" s="113"/>
      <c r="T1416" s="113"/>
      <c r="U1416" s="113"/>
      <c r="V1416" s="113"/>
      <c r="W1416" s="113"/>
      <c r="X1416" s="113"/>
      <c r="Y1416" s="113"/>
      <c r="Z1416" s="113"/>
      <c r="AA1416" s="113"/>
      <c r="AB1416" s="113"/>
      <c r="AC1416" s="113"/>
      <c r="AD1416" s="113"/>
      <c r="AE1416" s="113"/>
      <c r="AF1416" s="113"/>
      <c r="AG1416" s="113"/>
      <c r="AH1416" s="113"/>
      <c r="AI1416" s="113"/>
      <c r="AJ1416" s="113"/>
      <c r="AK1416" s="113"/>
      <c r="AL1416" s="113"/>
      <c r="AM1416" s="113"/>
      <c r="AN1416" s="113"/>
      <c r="AO1416" s="113"/>
      <c r="AP1416" s="113"/>
      <c r="AQ1416" s="113"/>
      <c r="AR1416" s="113"/>
      <c r="AS1416" s="113"/>
      <c r="AT1416" s="113"/>
      <c r="AU1416" s="113"/>
      <c r="AV1416" s="113"/>
      <c r="AW1416" s="113"/>
      <c r="AX1416" s="113"/>
      <c r="AY1416" s="113"/>
      <c r="AZ1416" s="113"/>
      <c r="BA1416" s="113"/>
      <c r="BB1416" s="113"/>
      <c r="BC1416" s="113"/>
      <c r="BD1416" s="113"/>
      <c r="BE1416" s="113"/>
      <c r="BF1416" s="113"/>
      <c r="BG1416" s="113"/>
      <c r="BH1416" s="113"/>
      <c r="BI1416" s="113"/>
      <c r="BJ1416" s="113"/>
      <c r="BK1416" s="113"/>
      <c r="BL1416" s="113"/>
      <c r="BM1416" s="113"/>
      <c r="BN1416" s="113"/>
      <c r="BO1416" s="113"/>
      <c r="BP1416" s="113"/>
      <c r="BQ1416" s="113"/>
      <c r="BR1416" s="113"/>
      <c r="BS1416" s="113"/>
      <c r="BT1416" s="113"/>
      <c r="BU1416" s="113"/>
      <c r="BV1416" s="113"/>
      <c r="BW1416" s="113"/>
      <c r="BX1416" s="113"/>
      <c r="BY1416" s="113"/>
      <c r="BZ1416" s="113"/>
      <c r="CA1416" s="113"/>
      <c r="CB1416" s="113"/>
      <c r="CC1416" s="113"/>
      <c r="CD1416" s="113"/>
      <c r="CE1416" s="113"/>
      <c r="CF1416" s="113"/>
      <c r="CG1416" s="113"/>
      <c r="CH1416" s="113"/>
      <c r="CI1416" s="113"/>
      <c r="CJ1416" s="113"/>
      <c r="CK1416" s="113"/>
      <c r="CL1416" s="113"/>
      <c r="CM1416" s="113"/>
      <c r="CN1416" s="113"/>
      <c r="CO1416" s="113"/>
      <c r="CP1416" s="113"/>
      <c r="CQ1416" s="113"/>
      <c r="CR1416" s="113"/>
      <c r="CS1416" s="113"/>
      <c r="CT1416" s="113"/>
      <c r="CU1416" s="113"/>
      <c r="CV1416" s="113"/>
      <c r="CW1416" s="113"/>
      <c r="CX1416" s="113"/>
      <c r="CY1416" s="113"/>
      <c r="CZ1416" s="113"/>
      <c r="DA1416" s="113"/>
      <c r="DB1416" s="113"/>
      <c r="DC1416" s="113"/>
      <c r="DD1416" s="113"/>
      <c r="DE1416" s="113"/>
      <c r="DF1416" s="113"/>
      <c r="DG1416" s="113"/>
      <c r="DH1416" s="113"/>
      <c r="DI1416" s="113"/>
      <c r="DJ1416" s="113"/>
      <c r="DK1416" s="113"/>
      <c r="DL1416" s="113"/>
      <c r="DM1416" s="113"/>
      <c r="DN1416" s="113"/>
      <c r="DO1416" s="113"/>
      <c r="DP1416" s="113"/>
      <c r="DQ1416" s="113"/>
      <c r="DR1416" s="113"/>
      <c r="DS1416" s="113"/>
      <c r="DT1416" s="113"/>
      <c r="DU1416" s="113"/>
      <c r="DV1416" s="113"/>
      <c r="DW1416" s="113"/>
      <c r="DX1416" s="113"/>
      <c r="DY1416" s="113"/>
      <c r="DZ1416" s="113"/>
      <c r="EA1416" s="113"/>
      <c r="EB1416" s="113"/>
      <c r="EC1416" s="113"/>
      <c r="ED1416" s="113"/>
      <c r="EE1416" s="113"/>
      <c r="EF1416" s="113"/>
      <c r="EG1416" s="113"/>
      <c r="EH1416" s="113"/>
      <c r="EI1416" s="113"/>
      <c r="EJ1416" s="113"/>
      <c r="EK1416" s="113"/>
      <c r="EL1416" s="113"/>
      <c r="EM1416" s="113"/>
      <c r="EN1416" s="113"/>
      <c r="EO1416" s="113"/>
      <c r="EP1416" s="113"/>
      <c r="EQ1416" s="113"/>
      <c r="ER1416" s="113"/>
    </row>
    <row r="1417" spans="1:148">
      <c r="A1417" s="113"/>
      <c r="B1417" s="113"/>
      <c r="S1417" s="113"/>
      <c r="T1417" s="113"/>
      <c r="U1417" s="113"/>
      <c r="V1417" s="113"/>
      <c r="W1417" s="113"/>
      <c r="X1417" s="113"/>
      <c r="Y1417" s="113"/>
      <c r="Z1417" s="113"/>
      <c r="AA1417" s="113"/>
      <c r="AB1417" s="113"/>
      <c r="AC1417" s="113"/>
      <c r="AD1417" s="113"/>
      <c r="AE1417" s="113"/>
      <c r="AF1417" s="113"/>
      <c r="AG1417" s="113"/>
      <c r="AH1417" s="113"/>
      <c r="AI1417" s="113"/>
      <c r="AJ1417" s="113"/>
      <c r="AK1417" s="113"/>
      <c r="AL1417" s="113"/>
      <c r="AM1417" s="113"/>
      <c r="AN1417" s="113"/>
      <c r="AO1417" s="113"/>
      <c r="AP1417" s="113"/>
      <c r="AQ1417" s="113"/>
      <c r="AR1417" s="113"/>
      <c r="AS1417" s="113"/>
      <c r="AT1417" s="113"/>
      <c r="AU1417" s="113"/>
      <c r="AV1417" s="113"/>
      <c r="AW1417" s="113"/>
      <c r="AX1417" s="113"/>
      <c r="AY1417" s="113"/>
      <c r="AZ1417" s="113"/>
      <c r="BA1417" s="113"/>
      <c r="BB1417" s="113"/>
      <c r="BC1417" s="113"/>
      <c r="BD1417" s="113"/>
      <c r="BE1417" s="113"/>
      <c r="BF1417" s="113"/>
      <c r="BG1417" s="113"/>
      <c r="BH1417" s="113"/>
      <c r="BI1417" s="113"/>
      <c r="BJ1417" s="113"/>
      <c r="BK1417" s="113"/>
      <c r="BL1417" s="113"/>
      <c r="BM1417" s="113"/>
      <c r="BN1417" s="113"/>
      <c r="BO1417" s="113"/>
      <c r="BP1417" s="113"/>
      <c r="BQ1417" s="113"/>
      <c r="BR1417" s="113"/>
      <c r="BS1417" s="113"/>
      <c r="BT1417" s="113"/>
      <c r="BU1417" s="113"/>
      <c r="BV1417" s="113"/>
      <c r="BW1417" s="113"/>
      <c r="BX1417" s="113"/>
      <c r="BY1417" s="113"/>
      <c r="BZ1417" s="113"/>
      <c r="CA1417" s="113"/>
      <c r="CB1417" s="113"/>
      <c r="CC1417" s="113"/>
      <c r="CD1417" s="113"/>
      <c r="CE1417" s="113"/>
      <c r="CF1417" s="113"/>
      <c r="CG1417" s="113"/>
      <c r="CH1417" s="113"/>
      <c r="CI1417" s="113"/>
      <c r="CJ1417" s="113"/>
      <c r="CK1417" s="113"/>
      <c r="CL1417" s="113"/>
      <c r="CM1417" s="113"/>
      <c r="CN1417" s="113"/>
      <c r="CO1417" s="113"/>
      <c r="CP1417" s="113"/>
      <c r="CQ1417" s="113"/>
      <c r="CR1417" s="113"/>
      <c r="CS1417" s="113"/>
      <c r="CT1417" s="113"/>
      <c r="CU1417" s="113"/>
      <c r="CV1417" s="113"/>
      <c r="CW1417" s="113"/>
      <c r="CX1417" s="113"/>
      <c r="CY1417" s="113"/>
      <c r="CZ1417" s="113"/>
      <c r="DA1417" s="113"/>
      <c r="DB1417" s="113"/>
      <c r="DC1417" s="113"/>
      <c r="DD1417" s="113"/>
      <c r="DE1417" s="113"/>
      <c r="DF1417" s="113"/>
      <c r="DG1417" s="113"/>
      <c r="DH1417" s="113"/>
      <c r="DI1417" s="113"/>
      <c r="DJ1417" s="113"/>
      <c r="DK1417" s="113"/>
      <c r="DL1417" s="113"/>
      <c r="DM1417" s="113"/>
      <c r="DN1417" s="113"/>
      <c r="DO1417" s="113"/>
      <c r="DP1417" s="113"/>
      <c r="DQ1417" s="113"/>
      <c r="DR1417" s="113"/>
      <c r="DS1417" s="113"/>
      <c r="DT1417" s="113"/>
      <c r="DU1417" s="113"/>
      <c r="DV1417" s="113"/>
      <c r="DW1417" s="113"/>
      <c r="DX1417" s="113"/>
      <c r="DY1417" s="113"/>
      <c r="DZ1417" s="113"/>
      <c r="EA1417" s="113"/>
      <c r="EB1417" s="113"/>
      <c r="EC1417" s="113"/>
      <c r="ED1417" s="113"/>
      <c r="EE1417" s="113"/>
      <c r="EF1417" s="113"/>
      <c r="EG1417" s="113"/>
      <c r="EH1417" s="113"/>
      <c r="EI1417" s="113"/>
      <c r="EJ1417" s="113"/>
      <c r="EK1417" s="113"/>
      <c r="EL1417" s="113"/>
      <c r="EM1417" s="113"/>
      <c r="EN1417" s="113"/>
      <c r="EO1417" s="113"/>
      <c r="EP1417" s="113"/>
      <c r="EQ1417" s="113"/>
      <c r="ER1417" s="113"/>
    </row>
    <row r="1418" spans="1:148">
      <c r="A1418" s="113"/>
      <c r="B1418" s="113"/>
      <c r="S1418" s="113"/>
      <c r="T1418" s="113"/>
      <c r="U1418" s="113"/>
      <c r="V1418" s="113"/>
      <c r="W1418" s="113"/>
      <c r="X1418" s="113"/>
      <c r="Y1418" s="113"/>
      <c r="Z1418" s="113"/>
      <c r="AA1418" s="113"/>
      <c r="AB1418" s="113"/>
      <c r="AC1418" s="113"/>
      <c r="AD1418" s="113"/>
      <c r="AE1418" s="113"/>
      <c r="AF1418" s="113"/>
      <c r="AG1418" s="113"/>
      <c r="AH1418" s="113"/>
      <c r="AI1418" s="113"/>
      <c r="AJ1418" s="113"/>
      <c r="AK1418" s="113"/>
      <c r="AL1418" s="113"/>
      <c r="AM1418" s="113"/>
      <c r="AN1418" s="113"/>
      <c r="AO1418" s="113"/>
      <c r="AP1418" s="113"/>
      <c r="AQ1418" s="113"/>
      <c r="AR1418" s="113"/>
      <c r="AS1418" s="113"/>
      <c r="AT1418" s="113"/>
      <c r="AU1418" s="113"/>
      <c r="AV1418" s="113"/>
      <c r="AW1418" s="113"/>
      <c r="AX1418" s="113"/>
      <c r="AY1418" s="113"/>
      <c r="AZ1418" s="113"/>
      <c r="BA1418" s="113"/>
      <c r="BB1418" s="113"/>
      <c r="BC1418" s="113"/>
      <c r="BD1418" s="113"/>
      <c r="BE1418" s="113"/>
      <c r="BF1418" s="113"/>
      <c r="BG1418" s="113"/>
      <c r="BH1418" s="113"/>
      <c r="BI1418" s="113"/>
      <c r="BJ1418" s="113"/>
      <c r="BK1418" s="113"/>
      <c r="BL1418" s="113"/>
      <c r="BM1418" s="113"/>
      <c r="BN1418" s="113"/>
      <c r="BO1418" s="113"/>
      <c r="BP1418" s="113"/>
      <c r="BQ1418" s="113"/>
      <c r="BR1418" s="113"/>
      <c r="BS1418" s="113"/>
      <c r="BT1418" s="113"/>
      <c r="BU1418" s="113"/>
      <c r="BV1418" s="113"/>
      <c r="BW1418" s="113"/>
      <c r="BX1418" s="113"/>
      <c r="BY1418" s="113"/>
      <c r="BZ1418" s="113"/>
      <c r="CA1418" s="113"/>
      <c r="CB1418" s="113"/>
      <c r="CC1418" s="113"/>
      <c r="CD1418" s="113"/>
      <c r="CE1418" s="113"/>
      <c r="CF1418" s="113"/>
      <c r="CG1418" s="113"/>
      <c r="CH1418" s="113"/>
      <c r="CI1418" s="113"/>
      <c r="CJ1418" s="113"/>
      <c r="CK1418" s="113"/>
      <c r="CL1418" s="113"/>
      <c r="CM1418" s="113"/>
      <c r="CN1418" s="113"/>
      <c r="CO1418" s="113"/>
      <c r="CP1418" s="113"/>
      <c r="CQ1418" s="113"/>
      <c r="CR1418" s="113"/>
      <c r="CS1418" s="113"/>
      <c r="CT1418" s="113"/>
      <c r="CU1418" s="113"/>
      <c r="CV1418" s="113"/>
      <c r="CW1418" s="113"/>
      <c r="CX1418" s="113"/>
      <c r="CY1418" s="113"/>
      <c r="CZ1418" s="113"/>
      <c r="DA1418" s="113"/>
      <c r="DB1418" s="113"/>
      <c r="DC1418" s="113"/>
      <c r="DD1418" s="113"/>
      <c r="DE1418" s="113"/>
      <c r="DF1418" s="113"/>
      <c r="DG1418" s="113"/>
      <c r="DH1418" s="113"/>
      <c r="DI1418" s="113"/>
      <c r="DJ1418" s="113"/>
      <c r="DK1418" s="113"/>
      <c r="DL1418" s="113"/>
      <c r="DM1418" s="113"/>
      <c r="DN1418" s="113"/>
      <c r="DO1418" s="113"/>
      <c r="DP1418" s="113"/>
      <c r="DQ1418" s="113"/>
      <c r="DR1418" s="113"/>
      <c r="DS1418" s="113"/>
      <c r="DT1418" s="113"/>
      <c r="DU1418" s="113"/>
      <c r="DV1418" s="113"/>
      <c r="DW1418" s="113"/>
      <c r="DX1418" s="113"/>
      <c r="DY1418" s="113"/>
      <c r="DZ1418" s="113"/>
      <c r="EA1418" s="113"/>
      <c r="EB1418" s="113"/>
      <c r="EC1418" s="113"/>
      <c r="ED1418" s="113"/>
      <c r="EE1418" s="113"/>
      <c r="EF1418" s="113"/>
      <c r="EG1418" s="113"/>
      <c r="EH1418" s="113"/>
      <c r="EI1418" s="113"/>
      <c r="EJ1418" s="113"/>
      <c r="EK1418" s="113"/>
      <c r="EL1418" s="113"/>
      <c r="EM1418" s="113"/>
      <c r="EN1418" s="113"/>
      <c r="EO1418" s="113"/>
      <c r="EP1418" s="113"/>
      <c r="EQ1418" s="113"/>
      <c r="ER1418" s="113"/>
    </row>
    <row r="1419" spans="1:148">
      <c r="A1419" s="113"/>
      <c r="B1419" s="113"/>
      <c r="S1419" s="113"/>
      <c r="T1419" s="113"/>
      <c r="U1419" s="113"/>
      <c r="V1419" s="113"/>
      <c r="W1419" s="113"/>
      <c r="X1419" s="113"/>
      <c r="Y1419" s="113"/>
      <c r="Z1419" s="113"/>
      <c r="AA1419" s="113"/>
      <c r="AB1419" s="113"/>
      <c r="AC1419" s="113"/>
      <c r="AD1419" s="113"/>
      <c r="AE1419" s="113"/>
      <c r="AF1419" s="113"/>
      <c r="AG1419" s="113"/>
      <c r="AH1419" s="113"/>
      <c r="AI1419" s="113"/>
      <c r="AJ1419" s="113"/>
      <c r="AK1419" s="113"/>
      <c r="AL1419" s="113"/>
      <c r="AM1419" s="113"/>
      <c r="AN1419" s="113"/>
      <c r="AO1419" s="113"/>
      <c r="AP1419" s="113"/>
      <c r="AQ1419" s="113"/>
      <c r="AR1419" s="113"/>
      <c r="AS1419" s="113"/>
      <c r="AT1419" s="113"/>
      <c r="AU1419" s="113"/>
      <c r="AV1419" s="113"/>
      <c r="AW1419" s="113"/>
      <c r="AX1419" s="113"/>
      <c r="AY1419" s="113"/>
      <c r="AZ1419" s="113"/>
      <c r="BA1419" s="113"/>
      <c r="BB1419" s="113"/>
      <c r="BC1419" s="113"/>
      <c r="BD1419" s="113"/>
      <c r="BE1419" s="113"/>
      <c r="BF1419" s="113"/>
      <c r="BG1419" s="113"/>
      <c r="BH1419" s="113"/>
      <c r="BI1419" s="113"/>
      <c r="BJ1419" s="113"/>
      <c r="BK1419" s="113"/>
      <c r="BL1419" s="113"/>
      <c r="BM1419" s="113"/>
      <c r="BN1419" s="113"/>
      <c r="BO1419" s="113"/>
      <c r="BP1419" s="113"/>
      <c r="BQ1419" s="113"/>
      <c r="BR1419" s="113"/>
      <c r="BS1419" s="113"/>
      <c r="BT1419" s="113"/>
      <c r="BU1419" s="113"/>
      <c r="BV1419" s="113"/>
      <c r="BW1419" s="113"/>
      <c r="BX1419" s="113"/>
      <c r="BY1419" s="113"/>
      <c r="BZ1419" s="113"/>
      <c r="CA1419" s="113"/>
      <c r="CB1419" s="113"/>
      <c r="CC1419" s="113"/>
      <c r="CD1419" s="113"/>
      <c r="CE1419" s="113"/>
      <c r="CF1419" s="113"/>
      <c r="CG1419" s="113"/>
      <c r="CH1419" s="113"/>
      <c r="CI1419" s="113"/>
      <c r="CJ1419" s="113"/>
      <c r="CK1419" s="113"/>
      <c r="CL1419" s="113"/>
      <c r="CM1419" s="113"/>
      <c r="CN1419" s="113"/>
      <c r="CO1419" s="113"/>
      <c r="CP1419" s="113"/>
      <c r="CQ1419" s="113"/>
      <c r="CR1419" s="113"/>
      <c r="CS1419" s="113"/>
      <c r="CT1419" s="113"/>
      <c r="CU1419" s="113"/>
      <c r="CV1419" s="113"/>
      <c r="CW1419" s="113"/>
      <c r="CX1419" s="113"/>
      <c r="CY1419" s="113"/>
      <c r="CZ1419" s="113"/>
      <c r="DA1419" s="113"/>
      <c r="DB1419" s="113"/>
      <c r="DC1419" s="113"/>
      <c r="DD1419" s="113"/>
      <c r="DE1419" s="113"/>
      <c r="DF1419" s="113"/>
      <c r="DG1419" s="113"/>
      <c r="DH1419" s="113"/>
      <c r="DI1419" s="113"/>
      <c r="DJ1419" s="113"/>
      <c r="DK1419" s="113"/>
      <c r="DL1419" s="113"/>
      <c r="DM1419" s="113"/>
      <c r="DN1419" s="113"/>
      <c r="DO1419" s="113"/>
      <c r="DP1419" s="113"/>
      <c r="DQ1419" s="113"/>
      <c r="DR1419" s="113"/>
      <c r="DS1419" s="113"/>
      <c r="DT1419" s="113"/>
      <c r="DU1419" s="113"/>
      <c r="DV1419" s="113"/>
      <c r="DW1419" s="113"/>
      <c r="DX1419" s="113"/>
      <c r="DY1419" s="113"/>
      <c r="DZ1419" s="113"/>
      <c r="EA1419" s="113"/>
      <c r="EB1419" s="113"/>
      <c r="EC1419" s="113"/>
      <c r="ED1419" s="113"/>
      <c r="EE1419" s="113"/>
      <c r="EF1419" s="113"/>
      <c r="EG1419" s="113"/>
      <c r="EH1419" s="113"/>
      <c r="EI1419" s="113"/>
      <c r="EJ1419" s="113"/>
      <c r="EK1419" s="113"/>
      <c r="EL1419" s="113"/>
      <c r="EM1419" s="113"/>
      <c r="EN1419" s="113"/>
      <c r="EO1419" s="113"/>
      <c r="EP1419" s="113"/>
      <c r="EQ1419" s="113"/>
      <c r="ER1419" s="113"/>
    </row>
    <row r="1420" spans="1:148">
      <c r="A1420" s="113"/>
      <c r="B1420" s="113"/>
      <c r="S1420" s="113"/>
      <c r="T1420" s="113"/>
      <c r="U1420" s="113"/>
      <c r="V1420" s="113"/>
      <c r="W1420" s="113"/>
      <c r="X1420" s="113"/>
      <c r="Y1420" s="113"/>
      <c r="Z1420" s="113"/>
      <c r="AA1420" s="113"/>
      <c r="AB1420" s="113"/>
      <c r="AC1420" s="113"/>
      <c r="AD1420" s="113"/>
      <c r="AE1420" s="113"/>
      <c r="AF1420" s="113"/>
      <c r="AG1420" s="113"/>
      <c r="AH1420" s="113"/>
      <c r="AI1420" s="113"/>
      <c r="AJ1420" s="113"/>
      <c r="AK1420" s="113"/>
      <c r="AL1420" s="113"/>
      <c r="AM1420" s="113"/>
      <c r="AN1420" s="113"/>
      <c r="AO1420" s="113"/>
      <c r="AP1420" s="113"/>
      <c r="AQ1420" s="113"/>
      <c r="AR1420" s="113"/>
      <c r="AS1420" s="113"/>
      <c r="AT1420" s="113"/>
      <c r="AU1420" s="113"/>
      <c r="AV1420" s="113"/>
      <c r="AW1420" s="113"/>
      <c r="AX1420" s="113"/>
      <c r="AY1420" s="113"/>
      <c r="AZ1420" s="113"/>
      <c r="BA1420" s="113"/>
      <c r="BB1420" s="113"/>
      <c r="BC1420" s="113"/>
      <c r="BD1420" s="113"/>
      <c r="BE1420" s="113"/>
      <c r="BF1420" s="113"/>
      <c r="BG1420" s="113"/>
      <c r="BH1420" s="113"/>
      <c r="BI1420" s="113"/>
      <c r="BJ1420" s="113"/>
      <c r="BK1420" s="113"/>
      <c r="BL1420" s="113"/>
      <c r="BM1420" s="113"/>
      <c r="BN1420" s="113"/>
      <c r="BO1420" s="113"/>
      <c r="BP1420" s="113"/>
      <c r="BQ1420" s="113"/>
      <c r="BR1420" s="113"/>
      <c r="BS1420" s="113"/>
      <c r="BT1420" s="113"/>
      <c r="BU1420" s="113"/>
      <c r="BV1420" s="113"/>
      <c r="BW1420" s="113"/>
      <c r="BX1420" s="113"/>
      <c r="BY1420" s="113"/>
      <c r="BZ1420" s="113"/>
      <c r="CA1420" s="113"/>
      <c r="CB1420" s="113"/>
      <c r="CC1420" s="113"/>
      <c r="CD1420" s="113"/>
      <c r="CE1420" s="113"/>
      <c r="CF1420" s="113"/>
      <c r="CG1420" s="113"/>
      <c r="CH1420" s="113"/>
      <c r="CI1420" s="113"/>
      <c r="CJ1420" s="113"/>
      <c r="CK1420" s="113"/>
      <c r="CL1420" s="113"/>
      <c r="CM1420" s="113"/>
      <c r="CN1420" s="113"/>
      <c r="CO1420" s="113"/>
      <c r="CP1420" s="113"/>
      <c r="CQ1420" s="113"/>
      <c r="CR1420" s="113"/>
      <c r="CS1420" s="113"/>
      <c r="CT1420" s="113"/>
      <c r="CU1420" s="113"/>
      <c r="CV1420" s="113"/>
      <c r="CW1420" s="113"/>
      <c r="CX1420" s="113"/>
      <c r="CY1420" s="113"/>
      <c r="CZ1420" s="113"/>
      <c r="DA1420" s="113"/>
      <c r="DB1420" s="113"/>
      <c r="DC1420" s="113"/>
      <c r="DD1420" s="113"/>
      <c r="DE1420" s="113"/>
      <c r="DF1420" s="113"/>
      <c r="DG1420" s="113"/>
      <c r="DH1420" s="113"/>
      <c r="DI1420" s="113"/>
      <c r="DJ1420" s="113"/>
      <c r="DK1420" s="113"/>
      <c r="DL1420" s="113"/>
      <c r="DM1420" s="113"/>
      <c r="DN1420" s="113"/>
      <c r="DO1420" s="113"/>
      <c r="DP1420" s="113"/>
      <c r="DQ1420" s="113"/>
      <c r="DR1420" s="113"/>
      <c r="DS1420" s="113"/>
      <c r="DT1420" s="113"/>
      <c r="DU1420" s="113"/>
      <c r="DV1420" s="113"/>
      <c r="DW1420" s="113"/>
      <c r="DX1420" s="113"/>
      <c r="DY1420" s="113"/>
      <c r="DZ1420" s="113"/>
      <c r="EA1420" s="113"/>
      <c r="EB1420" s="113"/>
      <c r="EC1420" s="113"/>
      <c r="ED1420" s="113"/>
      <c r="EE1420" s="113"/>
      <c r="EF1420" s="113"/>
      <c r="EG1420" s="113"/>
      <c r="EH1420" s="113"/>
      <c r="EI1420" s="113"/>
      <c r="EJ1420" s="113"/>
      <c r="EK1420" s="113"/>
      <c r="EL1420" s="113"/>
      <c r="EM1420" s="113"/>
      <c r="EN1420" s="113"/>
      <c r="EO1420" s="113"/>
      <c r="EP1420" s="113"/>
      <c r="EQ1420" s="113"/>
      <c r="ER1420" s="113"/>
    </row>
    <row r="1421" spans="1:148">
      <c r="A1421" s="113"/>
      <c r="B1421" s="113"/>
      <c r="S1421" s="113"/>
      <c r="T1421" s="113"/>
      <c r="U1421" s="113"/>
      <c r="V1421" s="113"/>
      <c r="W1421" s="113"/>
      <c r="X1421" s="113"/>
      <c r="Y1421" s="113"/>
      <c r="Z1421" s="113"/>
      <c r="AA1421" s="113"/>
      <c r="AB1421" s="113"/>
      <c r="AC1421" s="113"/>
      <c r="AD1421" s="113"/>
      <c r="AE1421" s="113"/>
      <c r="AF1421" s="113"/>
      <c r="AG1421" s="113"/>
      <c r="AH1421" s="113"/>
      <c r="AI1421" s="113"/>
      <c r="AJ1421" s="113"/>
      <c r="AK1421" s="113"/>
      <c r="AL1421" s="113"/>
      <c r="AM1421" s="113"/>
      <c r="AN1421" s="113"/>
      <c r="AO1421" s="113"/>
      <c r="AP1421" s="113"/>
      <c r="AQ1421" s="113"/>
      <c r="AR1421" s="113"/>
      <c r="AS1421" s="113"/>
      <c r="AT1421" s="113"/>
      <c r="AU1421" s="113"/>
      <c r="AV1421" s="113"/>
      <c r="AW1421" s="113"/>
      <c r="AX1421" s="113"/>
      <c r="AY1421" s="113"/>
      <c r="AZ1421" s="113"/>
      <c r="BA1421" s="113"/>
      <c r="BB1421" s="113"/>
      <c r="BC1421" s="113"/>
      <c r="BD1421" s="113"/>
      <c r="BE1421" s="113"/>
      <c r="BF1421" s="113"/>
      <c r="BG1421" s="113"/>
      <c r="BH1421" s="113"/>
      <c r="BI1421" s="113"/>
      <c r="BJ1421" s="113"/>
      <c r="BK1421" s="113"/>
      <c r="BL1421" s="113"/>
      <c r="BM1421" s="113"/>
      <c r="BN1421" s="113"/>
      <c r="BO1421" s="113"/>
      <c r="BP1421" s="113"/>
      <c r="BQ1421" s="113"/>
      <c r="BR1421" s="113"/>
      <c r="BS1421" s="113"/>
      <c r="BT1421" s="113"/>
      <c r="BU1421" s="113"/>
      <c r="BV1421" s="113"/>
      <c r="BW1421" s="113"/>
      <c r="BX1421" s="113"/>
      <c r="BY1421" s="113"/>
      <c r="BZ1421" s="113"/>
      <c r="CA1421" s="113"/>
      <c r="CB1421" s="113"/>
      <c r="CC1421" s="113"/>
      <c r="CD1421" s="113"/>
      <c r="CE1421" s="113"/>
      <c r="CF1421" s="113"/>
      <c r="CG1421" s="113"/>
      <c r="CH1421" s="113"/>
      <c r="CI1421" s="113"/>
      <c r="CJ1421" s="113"/>
      <c r="CK1421" s="113"/>
      <c r="CL1421" s="113"/>
      <c r="CM1421" s="113"/>
      <c r="CN1421" s="113"/>
      <c r="CO1421" s="113"/>
      <c r="CP1421" s="113"/>
      <c r="CQ1421" s="113"/>
      <c r="CR1421" s="113"/>
      <c r="CS1421" s="113"/>
      <c r="CT1421" s="113"/>
      <c r="CU1421" s="113"/>
      <c r="CV1421" s="113"/>
      <c r="CW1421" s="113"/>
      <c r="CX1421" s="113"/>
      <c r="CY1421" s="113"/>
      <c r="CZ1421" s="113"/>
      <c r="DA1421" s="113"/>
      <c r="DB1421" s="113"/>
      <c r="DC1421" s="113"/>
      <c r="DD1421" s="113"/>
      <c r="DE1421" s="113"/>
      <c r="DF1421" s="113"/>
      <c r="DG1421" s="113"/>
      <c r="DH1421" s="113"/>
      <c r="DI1421" s="113"/>
      <c r="DJ1421" s="113"/>
      <c r="DK1421" s="113"/>
      <c r="DL1421" s="113"/>
      <c r="DM1421" s="113"/>
      <c r="DN1421" s="113"/>
      <c r="DO1421" s="113"/>
      <c r="DP1421" s="113"/>
      <c r="DQ1421" s="113"/>
      <c r="DR1421" s="113"/>
      <c r="DS1421" s="113"/>
      <c r="DT1421" s="113"/>
      <c r="DU1421" s="113"/>
      <c r="DV1421" s="113"/>
      <c r="DW1421" s="113"/>
      <c r="DX1421" s="113"/>
      <c r="DY1421" s="113"/>
      <c r="DZ1421" s="113"/>
      <c r="EA1421" s="113"/>
      <c r="EB1421" s="113"/>
      <c r="EC1421" s="113"/>
      <c r="ED1421" s="113"/>
      <c r="EE1421" s="113"/>
      <c r="EF1421" s="113"/>
      <c r="EG1421" s="113"/>
      <c r="EH1421" s="113"/>
      <c r="EI1421" s="113"/>
      <c r="EJ1421" s="113"/>
      <c r="EK1421" s="113"/>
      <c r="EL1421" s="113"/>
      <c r="EM1421" s="113"/>
      <c r="EN1421" s="113"/>
      <c r="EO1421" s="113"/>
      <c r="EP1421" s="113"/>
      <c r="EQ1421" s="113"/>
      <c r="ER1421" s="113"/>
    </row>
    <row r="1422" spans="1:148">
      <c r="A1422" s="113"/>
      <c r="B1422" s="113"/>
      <c r="S1422" s="113"/>
      <c r="T1422" s="113"/>
      <c r="U1422" s="113"/>
      <c r="V1422" s="113"/>
      <c r="W1422" s="113"/>
      <c r="X1422" s="113"/>
      <c r="Y1422" s="113"/>
      <c r="Z1422" s="113"/>
      <c r="AA1422" s="113"/>
      <c r="AB1422" s="113"/>
      <c r="AC1422" s="113"/>
      <c r="AD1422" s="113"/>
      <c r="AE1422" s="113"/>
      <c r="AF1422" s="113"/>
      <c r="AG1422" s="113"/>
      <c r="AH1422" s="113"/>
      <c r="AI1422" s="113"/>
      <c r="AJ1422" s="113"/>
      <c r="AK1422" s="113"/>
      <c r="AL1422" s="113"/>
      <c r="AM1422" s="113"/>
      <c r="AN1422" s="113"/>
      <c r="AO1422" s="113"/>
      <c r="AP1422" s="113"/>
      <c r="AQ1422" s="113"/>
      <c r="AR1422" s="113"/>
      <c r="AS1422" s="113"/>
      <c r="AT1422" s="113"/>
      <c r="AU1422" s="113"/>
      <c r="AV1422" s="113"/>
      <c r="AW1422" s="113"/>
      <c r="AX1422" s="113"/>
      <c r="AY1422" s="113"/>
      <c r="AZ1422" s="113"/>
      <c r="BA1422" s="113"/>
      <c r="BB1422" s="113"/>
      <c r="BC1422" s="113"/>
      <c r="BD1422" s="113"/>
      <c r="BE1422" s="113"/>
      <c r="BF1422" s="113"/>
      <c r="BG1422" s="113"/>
      <c r="BH1422" s="113"/>
      <c r="BI1422" s="113"/>
      <c r="BJ1422" s="113"/>
      <c r="BK1422" s="113"/>
      <c r="BL1422" s="113"/>
      <c r="BM1422" s="113"/>
      <c r="BN1422" s="113"/>
      <c r="BO1422" s="113"/>
      <c r="BP1422" s="113"/>
      <c r="BQ1422" s="113"/>
      <c r="BR1422" s="113"/>
      <c r="BS1422" s="113"/>
      <c r="BT1422" s="113"/>
      <c r="BU1422" s="113"/>
      <c r="BV1422" s="113"/>
      <c r="BW1422" s="113"/>
      <c r="BX1422" s="113"/>
      <c r="BY1422" s="113"/>
      <c r="BZ1422" s="113"/>
      <c r="CA1422" s="113"/>
      <c r="CB1422" s="113"/>
      <c r="CC1422" s="113"/>
      <c r="CD1422" s="113"/>
      <c r="CE1422" s="113"/>
      <c r="CF1422" s="113"/>
      <c r="CG1422" s="113"/>
      <c r="CH1422" s="113"/>
      <c r="CI1422" s="113"/>
      <c r="CJ1422" s="113"/>
      <c r="CK1422" s="113"/>
      <c r="CL1422" s="113"/>
      <c r="CM1422" s="113"/>
      <c r="CN1422" s="113"/>
      <c r="CO1422" s="113"/>
      <c r="CP1422" s="113"/>
      <c r="CQ1422" s="113"/>
      <c r="CR1422" s="113"/>
      <c r="CS1422" s="113"/>
      <c r="CT1422" s="113"/>
      <c r="CU1422" s="113"/>
      <c r="CV1422" s="113"/>
      <c r="CW1422" s="113"/>
      <c r="CX1422" s="113"/>
      <c r="CY1422" s="113"/>
      <c r="CZ1422" s="113"/>
      <c r="DA1422" s="113"/>
      <c r="DB1422" s="113"/>
      <c r="DC1422" s="113"/>
      <c r="DD1422" s="113"/>
      <c r="DE1422" s="113"/>
      <c r="DF1422" s="113"/>
      <c r="DG1422" s="113"/>
      <c r="DH1422" s="113"/>
      <c r="DI1422" s="113"/>
      <c r="DJ1422" s="113"/>
      <c r="DK1422" s="113"/>
      <c r="DL1422" s="113"/>
      <c r="DM1422" s="113"/>
      <c r="DN1422" s="113"/>
      <c r="DO1422" s="113"/>
      <c r="DP1422" s="113"/>
      <c r="DQ1422" s="113"/>
      <c r="DR1422" s="113"/>
      <c r="DS1422" s="113"/>
      <c r="DT1422" s="113"/>
      <c r="DU1422" s="113"/>
      <c r="DV1422" s="113"/>
      <c r="DW1422" s="113"/>
      <c r="DX1422" s="113"/>
      <c r="DY1422" s="113"/>
      <c r="DZ1422" s="113"/>
      <c r="EA1422" s="113"/>
      <c r="EB1422" s="113"/>
      <c r="EC1422" s="113"/>
      <c r="ED1422" s="113"/>
      <c r="EE1422" s="113"/>
      <c r="EF1422" s="113"/>
      <c r="EG1422" s="113"/>
      <c r="EH1422" s="113"/>
      <c r="EI1422" s="113"/>
      <c r="EJ1422" s="113"/>
      <c r="EK1422" s="113"/>
      <c r="EL1422" s="113"/>
      <c r="EM1422" s="113"/>
      <c r="EN1422" s="113"/>
      <c r="EO1422" s="113"/>
      <c r="EP1422" s="113"/>
      <c r="EQ1422" s="113"/>
      <c r="ER1422" s="113"/>
    </row>
    <row r="1423" spans="1:148">
      <c r="A1423" s="113"/>
      <c r="B1423" s="113"/>
      <c r="S1423" s="113"/>
      <c r="T1423" s="113"/>
      <c r="U1423" s="113"/>
      <c r="V1423" s="113"/>
      <c r="W1423" s="113"/>
      <c r="X1423" s="113"/>
      <c r="Y1423" s="113"/>
      <c r="Z1423" s="113"/>
      <c r="AA1423" s="113"/>
      <c r="AB1423" s="113"/>
      <c r="AC1423" s="113"/>
      <c r="AD1423" s="113"/>
      <c r="AE1423" s="113"/>
      <c r="AF1423" s="113"/>
      <c r="AG1423" s="113"/>
      <c r="AH1423" s="113"/>
      <c r="AI1423" s="113"/>
      <c r="AJ1423" s="113"/>
      <c r="AK1423" s="113"/>
      <c r="AL1423" s="113"/>
      <c r="AM1423" s="113"/>
      <c r="AN1423" s="113"/>
      <c r="AO1423" s="113"/>
      <c r="AP1423" s="113"/>
      <c r="AQ1423" s="113"/>
      <c r="AR1423" s="113"/>
      <c r="AS1423" s="113"/>
      <c r="AT1423" s="113"/>
      <c r="AU1423" s="113"/>
      <c r="AV1423" s="113"/>
      <c r="AW1423" s="113"/>
      <c r="AX1423" s="113"/>
      <c r="AY1423" s="113"/>
      <c r="AZ1423" s="113"/>
      <c r="BA1423" s="113"/>
      <c r="BB1423" s="113"/>
      <c r="BC1423" s="113"/>
      <c r="BD1423" s="113"/>
      <c r="BE1423" s="113"/>
      <c r="BF1423" s="113"/>
      <c r="BG1423" s="113"/>
      <c r="BH1423" s="113"/>
      <c r="BI1423" s="113"/>
      <c r="BJ1423" s="113"/>
      <c r="BK1423" s="113"/>
      <c r="BL1423" s="113"/>
      <c r="BM1423" s="113"/>
      <c r="BN1423" s="113"/>
      <c r="BO1423" s="113"/>
      <c r="BP1423" s="113"/>
      <c r="BQ1423" s="113"/>
      <c r="BR1423" s="113"/>
      <c r="BS1423" s="113"/>
      <c r="BT1423" s="113"/>
      <c r="BU1423" s="113"/>
      <c r="BV1423" s="113"/>
      <c r="BW1423" s="113"/>
      <c r="BX1423" s="113"/>
      <c r="BY1423" s="113"/>
      <c r="BZ1423" s="113"/>
      <c r="CA1423" s="113"/>
      <c r="CB1423" s="113"/>
      <c r="CC1423" s="113"/>
      <c r="CD1423" s="113"/>
      <c r="CE1423" s="113"/>
      <c r="CF1423" s="113"/>
      <c r="CG1423" s="113"/>
      <c r="CH1423" s="113"/>
      <c r="CI1423" s="113"/>
      <c r="CJ1423" s="113"/>
      <c r="CK1423" s="113"/>
      <c r="CL1423" s="113"/>
      <c r="CM1423" s="113"/>
      <c r="CN1423" s="113"/>
      <c r="CO1423" s="113"/>
      <c r="CP1423" s="113"/>
      <c r="CQ1423" s="113"/>
      <c r="CR1423" s="113"/>
      <c r="CS1423" s="113"/>
      <c r="CT1423" s="113"/>
      <c r="CU1423" s="113"/>
      <c r="CV1423" s="113"/>
      <c r="CW1423" s="113"/>
      <c r="CX1423" s="113"/>
      <c r="CY1423" s="113"/>
      <c r="CZ1423" s="113"/>
      <c r="DA1423" s="113"/>
      <c r="DB1423" s="113"/>
      <c r="DC1423" s="113"/>
      <c r="DD1423" s="113"/>
      <c r="DE1423" s="113"/>
      <c r="DF1423" s="113"/>
      <c r="DG1423" s="113"/>
      <c r="DH1423" s="113"/>
      <c r="DI1423" s="113"/>
      <c r="DJ1423" s="113"/>
      <c r="DK1423" s="113"/>
      <c r="DL1423" s="113"/>
      <c r="DM1423" s="113"/>
      <c r="DN1423" s="113"/>
      <c r="DO1423" s="113"/>
      <c r="DP1423" s="113"/>
      <c r="DQ1423" s="113"/>
      <c r="DR1423" s="113"/>
      <c r="DS1423" s="113"/>
      <c r="DT1423" s="113"/>
      <c r="DU1423" s="113"/>
      <c r="DV1423" s="113"/>
      <c r="DW1423" s="113"/>
      <c r="DX1423" s="113"/>
      <c r="DY1423" s="113"/>
      <c r="DZ1423" s="113"/>
      <c r="EA1423" s="113"/>
      <c r="EB1423" s="113"/>
      <c r="EC1423" s="113"/>
      <c r="ED1423" s="113"/>
      <c r="EE1423" s="113"/>
      <c r="EF1423" s="113"/>
      <c r="EG1423" s="113"/>
      <c r="EH1423" s="113"/>
      <c r="EI1423" s="113"/>
      <c r="EJ1423" s="113"/>
      <c r="EK1423" s="113"/>
      <c r="EL1423" s="113"/>
      <c r="EM1423" s="113"/>
      <c r="EN1423" s="113"/>
      <c r="EO1423" s="113"/>
      <c r="EP1423" s="113"/>
      <c r="EQ1423" s="113"/>
      <c r="ER1423" s="113"/>
    </row>
    <row r="1424" spans="1:148">
      <c r="A1424" s="113"/>
      <c r="B1424" s="113"/>
      <c r="S1424" s="113"/>
      <c r="T1424" s="113"/>
      <c r="U1424" s="113"/>
      <c r="V1424" s="113"/>
      <c r="W1424" s="113"/>
      <c r="X1424" s="113"/>
      <c r="Y1424" s="113"/>
      <c r="Z1424" s="113"/>
      <c r="AA1424" s="113"/>
      <c r="AB1424" s="113"/>
      <c r="AC1424" s="113"/>
      <c r="AD1424" s="113"/>
      <c r="AE1424" s="113"/>
      <c r="AF1424" s="113"/>
      <c r="AG1424" s="113"/>
      <c r="AH1424" s="113"/>
      <c r="AI1424" s="113"/>
      <c r="AJ1424" s="113"/>
      <c r="AK1424" s="113"/>
      <c r="AL1424" s="113"/>
      <c r="AM1424" s="113"/>
      <c r="AN1424" s="113"/>
      <c r="AO1424" s="113"/>
      <c r="AP1424" s="113"/>
      <c r="AQ1424" s="113"/>
      <c r="AR1424" s="113"/>
      <c r="AS1424" s="113"/>
      <c r="AT1424" s="113"/>
      <c r="AU1424" s="113"/>
      <c r="AV1424" s="113"/>
      <c r="AW1424" s="113"/>
      <c r="AX1424" s="113"/>
      <c r="AY1424" s="113"/>
      <c r="AZ1424" s="113"/>
      <c r="BA1424" s="113"/>
      <c r="BB1424" s="113"/>
      <c r="BC1424" s="113"/>
      <c r="BD1424" s="113"/>
      <c r="BE1424" s="113"/>
      <c r="BF1424" s="113"/>
      <c r="BG1424" s="113"/>
      <c r="BH1424" s="113"/>
      <c r="BI1424" s="113"/>
      <c r="BJ1424" s="113"/>
      <c r="BK1424" s="113"/>
      <c r="BL1424" s="113"/>
      <c r="BM1424" s="113"/>
      <c r="BN1424" s="113"/>
      <c r="BO1424" s="113"/>
      <c r="BP1424" s="113"/>
      <c r="BQ1424" s="113"/>
      <c r="BR1424" s="113"/>
      <c r="BS1424" s="113"/>
      <c r="BT1424" s="113"/>
      <c r="BU1424" s="113"/>
      <c r="BV1424" s="113"/>
      <c r="BW1424" s="113"/>
      <c r="BX1424" s="113"/>
      <c r="BY1424" s="113"/>
      <c r="BZ1424" s="113"/>
      <c r="CA1424" s="113"/>
      <c r="CB1424" s="113"/>
      <c r="CC1424" s="113"/>
      <c r="CD1424" s="113"/>
      <c r="CE1424" s="113"/>
      <c r="CF1424" s="113"/>
      <c r="CG1424" s="113"/>
      <c r="CH1424" s="113"/>
      <c r="CI1424" s="113"/>
      <c r="CJ1424" s="113"/>
      <c r="CK1424" s="113"/>
      <c r="CL1424" s="113"/>
      <c r="CM1424" s="113"/>
      <c r="CN1424" s="113"/>
      <c r="CO1424" s="113"/>
      <c r="CP1424" s="113"/>
      <c r="CQ1424" s="113"/>
      <c r="CR1424" s="113"/>
      <c r="CS1424" s="113"/>
      <c r="CT1424" s="113"/>
      <c r="CU1424" s="113"/>
      <c r="CV1424" s="113"/>
      <c r="CW1424" s="113"/>
      <c r="CX1424" s="113"/>
      <c r="CY1424" s="113"/>
      <c r="CZ1424" s="113"/>
      <c r="DA1424" s="113"/>
      <c r="DB1424" s="113"/>
      <c r="DC1424" s="113"/>
      <c r="DD1424" s="113"/>
      <c r="DE1424" s="113"/>
      <c r="DF1424" s="113"/>
      <c r="DG1424" s="113"/>
      <c r="DH1424" s="113"/>
      <c r="DI1424" s="113"/>
      <c r="DJ1424" s="113"/>
      <c r="DK1424" s="113"/>
      <c r="DL1424" s="113"/>
      <c r="DM1424" s="113"/>
      <c r="DN1424" s="113"/>
      <c r="DO1424" s="113"/>
      <c r="DP1424" s="113"/>
      <c r="DQ1424" s="113"/>
      <c r="DR1424" s="113"/>
      <c r="DS1424" s="113"/>
      <c r="DT1424" s="113"/>
      <c r="DU1424" s="113"/>
      <c r="DV1424" s="113"/>
      <c r="DW1424" s="113"/>
      <c r="DX1424" s="113"/>
      <c r="DY1424" s="113"/>
      <c r="DZ1424" s="113"/>
      <c r="EA1424" s="113"/>
      <c r="EB1424" s="113"/>
      <c r="EC1424" s="113"/>
      <c r="ED1424" s="113"/>
      <c r="EE1424" s="113"/>
      <c r="EF1424" s="113"/>
      <c r="EG1424" s="113"/>
      <c r="EH1424" s="113"/>
      <c r="EI1424" s="113"/>
      <c r="EJ1424" s="113"/>
      <c r="EK1424" s="113"/>
      <c r="EL1424" s="113"/>
      <c r="EM1424" s="113"/>
      <c r="EN1424" s="113"/>
      <c r="EO1424" s="113"/>
      <c r="EP1424" s="113"/>
      <c r="EQ1424" s="113"/>
      <c r="ER1424" s="113"/>
    </row>
    <row r="1425" spans="1:148">
      <c r="A1425" s="113"/>
      <c r="B1425" s="113"/>
      <c r="S1425" s="113"/>
      <c r="T1425" s="113"/>
      <c r="U1425" s="113"/>
      <c r="V1425" s="113"/>
      <c r="W1425" s="113"/>
      <c r="X1425" s="113"/>
      <c r="Y1425" s="113"/>
      <c r="Z1425" s="113"/>
      <c r="AA1425" s="113"/>
      <c r="AB1425" s="113"/>
      <c r="AC1425" s="113"/>
      <c r="AD1425" s="113"/>
      <c r="AE1425" s="113"/>
      <c r="AF1425" s="113"/>
      <c r="AG1425" s="113"/>
      <c r="AH1425" s="113"/>
      <c r="AI1425" s="113"/>
      <c r="AJ1425" s="113"/>
      <c r="AK1425" s="113"/>
      <c r="AL1425" s="113"/>
      <c r="AM1425" s="113"/>
      <c r="AN1425" s="113"/>
      <c r="AO1425" s="113"/>
      <c r="AP1425" s="113"/>
      <c r="AQ1425" s="113"/>
      <c r="AR1425" s="113"/>
      <c r="AS1425" s="113"/>
      <c r="AT1425" s="113"/>
      <c r="AU1425" s="113"/>
      <c r="AV1425" s="113"/>
      <c r="AW1425" s="113"/>
      <c r="AX1425" s="113"/>
      <c r="AY1425" s="113"/>
      <c r="AZ1425" s="113"/>
      <c r="BA1425" s="113"/>
      <c r="BB1425" s="113"/>
      <c r="BC1425" s="113"/>
      <c r="BD1425" s="113"/>
      <c r="BE1425" s="113"/>
      <c r="BF1425" s="113"/>
      <c r="BG1425" s="113"/>
      <c r="BH1425" s="113"/>
      <c r="BI1425" s="113"/>
      <c r="BJ1425" s="113"/>
      <c r="BK1425" s="113"/>
      <c r="BL1425" s="113"/>
      <c r="BM1425" s="113"/>
      <c r="BN1425" s="113"/>
      <c r="BO1425" s="113"/>
      <c r="BP1425" s="113"/>
      <c r="BQ1425" s="113"/>
      <c r="BR1425" s="113"/>
      <c r="BS1425" s="113"/>
      <c r="BT1425" s="113"/>
      <c r="BU1425" s="113"/>
      <c r="BV1425" s="113"/>
      <c r="BW1425" s="113"/>
      <c r="BX1425" s="113"/>
      <c r="BY1425" s="113"/>
      <c r="BZ1425" s="113"/>
      <c r="CA1425" s="113"/>
      <c r="CB1425" s="113"/>
      <c r="CC1425" s="113"/>
      <c r="CD1425" s="113"/>
      <c r="CE1425" s="113"/>
      <c r="CF1425" s="113"/>
      <c r="CG1425" s="113"/>
      <c r="CH1425" s="113"/>
      <c r="CI1425" s="113"/>
      <c r="CJ1425" s="113"/>
      <c r="CK1425" s="113"/>
      <c r="CL1425" s="113"/>
      <c r="CM1425" s="113"/>
      <c r="CN1425" s="113"/>
      <c r="CO1425" s="113"/>
      <c r="CP1425" s="113"/>
      <c r="CQ1425" s="113"/>
      <c r="CR1425" s="113"/>
      <c r="CS1425" s="113"/>
      <c r="CT1425" s="113"/>
      <c r="CU1425" s="113"/>
      <c r="CV1425" s="113"/>
      <c r="CW1425" s="113"/>
      <c r="CX1425" s="113"/>
      <c r="CY1425" s="113"/>
      <c r="CZ1425" s="113"/>
      <c r="DA1425" s="113"/>
      <c r="DB1425" s="113"/>
      <c r="DC1425" s="113"/>
      <c r="DD1425" s="113"/>
      <c r="DE1425" s="113"/>
      <c r="DF1425" s="113"/>
      <c r="DG1425" s="113"/>
      <c r="DH1425" s="113"/>
      <c r="DI1425" s="113"/>
      <c r="DJ1425" s="113"/>
      <c r="DK1425" s="113"/>
      <c r="DL1425" s="113"/>
      <c r="DM1425" s="113"/>
      <c r="DN1425" s="113"/>
      <c r="DO1425" s="113"/>
      <c r="DP1425" s="113"/>
      <c r="DQ1425" s="113"/>
      <c r="DR1425" s="113"/>
      <c r="DS1425" s="113"/>
      <c r="DT1425" s="113"/>
      <c r="DU1425" s="113"/>
      <c r="DV1425" s="113"/>
      <c r="DW1425" s="113"/>
      <c r="DX1425" s="113"/>
      <c r="DY1425" s="113"/>
      <c r="DZ1425" s="113"/>
      <c r="EA1425" s="113"/>
      <c r="EB1425" s="113"/>
      <c r="EC1425" s="113"/>
      <c r="ED1425" s="113"/>
      <c r="EE1425" s="113"/>
      <c r="EF1425" s="113"/>
      <c r="EG1425" s="113"/>
      <c r="EH1425" s="113"/>
      <c r="EI1425" s="113"/>
      <c r="EJ1425" s="113"/>
      <c r="EK1425" s="113"/>
      <c r="EL1425" s="113"/>
      <c r="EM1425" s="113"/>
      <c r="EN1425" s="113"/>
      <c r="EO1425" s="113"/>
      <c r="EP1425" s="113"/>
      <c r="EQ1425" s="113"/>
      <c r="ER1425" s="113"/>
    </row>
    <row r="1426" spans="1:148">
      <c r="A1426" s="113"/>
      <c r="B1426" s="113"/>
      <c r="S1426" s="113"/>
      <c r="T1426" s="113"/>
      <c r="U1426" s="113"/>
      <c r="V1426" s="113"/>
      <c r="W1426" s="113"/>
      <c r="X1426" s="113"/>
      <c r="Y1426" s="113"/>
      <c r="Z1426" s="113"/>
      <c r="AA1426" s="113"/>
      <c r="AB1426" s="113"/>
      <c r="AC1426" s="113"/>
      <c r="AD1426" s="113"/>
      <c r="AE1426" s="113"/>
      <c r="AF1426" s="113"/>
      <c r="AG1426" s="113"/>
      <c r="AH1426" s="113"/>
      <c r="AI1426" s="113"/>
      <c r="AJ1426" s="113"/>
      <c r="AK1426" s="113"/>
      <c r="AL1426" s="113"/>
      <c r="AM1426" s="113"/>
      <c r="AN1426" s="113"/>
      <c r="AO1426" s="113"/>
      <c r="AP1426" s="113"/>
      <c r="AQ1426" s="113"/>
      <c r="AR1426" s="113"/>
      <c r="AS1426" s="113"/>
      <c r="AT1426" s="113"/>
      <c r="AU1426" s="113"/>
      <c r="AV1426" s="113"/>
      <c r="AW1426" s="113"/>
      <c r="AX1426" s="113"/>
      <c r="AY1426" s="113"/>
      <c r="AZ1426" s="113"/>
      <c r="BA1426" s="113"/>
      <c r="BB1426" s="113"/>
      <c r="BC1426" s="113"/>
      <c r="BD1426" s="113"/>
      <c r="BE1426" s="113"/>
      <c r="BF1426" s="113"/>
      <c r="BG1426" s="113"/>
      <c r="BH1426" s="113"/>
      <c r="BI1426" s="113"/>
      <c r="BJ1426" s="113"/>
      <c r="BK1426" s="113"/>
      <c r="BL1426" s="113"/>
      <c r="BM1426" s="113"/>
      <c r="BN1426" s="113"/>
      <c r="BO1426" s="113"/>
      <c r="BP1426" s="113"/>
      <c r="BQ1426" s="113"/>
      <c r="BR1426" s="113"/>
      <c r="BS1426" s="113"/>
      <c r="BT1426" s="113"/>
      <c r="BU1426" s="113"/>
      <c r="BV1426" s="113"/>
      <c r="BW1426" s="113"/>
      <c r="BX1426" s="113"/>
      <c r="BY1426" s="113"/>
      <c r="BZ1426" s="113"/>
      <c r="CA1426" s="113"/>
      <c r="CB1426" s="113"/>
      <c r="CC1426" s="113"/>
      <c r="CD1426" s="113"/>
      <c r="CE1426" s="113"/>
      <c r="CF1426" s="113"/>
      <c r="CG1426" s="113"/>
      <c r="CH1426" s="113"/>
      <c r="CI1426" s="113"/>
      <c r="CJ1426" s="113"/>
      <c r="CK1426" s="113"/>
      <c r="CL1426" s="113"/>
      <c r="CM1426" s="113"/>
      <c r="CN1426" s="113"/>
      <c r="CO1426" s="113"/>
      <c r="CP1426" s="113"/>
      <c r="CQ1426" s="113"/>
      <c r="CR1426" s="113"/>
      <c r="CS1426" s="113"/>
      <c r="CT1426" s="113"/>
      <c r="CU1426" s="113"/>
      <c r="CV1426" s="113"/>
      <c r="CW1426" s="113"/>
      <c r="CX1426" s="113"/>
      <c r="CY1426" s="113"/>
      <c r="CZ1426" s="113"/>
      <c r="DA1426" s="113"/>
      <c r="DB1426" s="113"/>
      <c r="DC1426" s="113"/>
      <c r="DD1426" s="113"/>
      <c r="DE1426" s="113"/>
      <c r="DF1426" s="113"/>
      <c r="DG1426" s="113"/>
      <c r="DH1426" s="113"/>
      <c r="DI1426" s="113"/>
      <c r="DJ1426" s="113"/>
      <c r="DK1426" s="113"/>
      <c r="DL1426" s="113"/>
      <c r="DM1426" s="113"/>
      <c r="DN1426" s="113"/>
      <c r="DO1426" s="113"/>
      <c r="DP1426" s="113"/>
      <c r="DQ1426" s="113"/>
      <c r="DR1426" s="113"/>
      <c r="DS1426" s="113"/>
      <c r="DT1426" s="113"/>
      <c r="DU1426" s="113"/>
      <c r="DV1426" s="113"/>
      <c r="DW1426" s="113"/>
      <c r="DX1426" s="113"/>
      <c r="DY1426" s="113"/>
      <c r="DZ1426" s="113"/>
      <c r="EA1426" s="113"/>
      <c r="EB1426" s="113"/>
      <c r="EC1426" s="113"/>
      <c r="ED1426" s="113"/>
      <c r="EE1426" s="113"/>
      <c r="EF1426" s="113"/>
      <c r="EG1426" s="113"/>
      <c r="EH1426" s="113"/>
      <c r="EI1426" s="113"/>
      <c r="EJ1426" s="113"/>
      <c r="EK1426" s="113"/>
      <c r="EL1426" s="113"/>
      <c r="EM1426" s="113"/>
      <c r="EN1426" s="113"/>
      <c r="EO1426" s="113"/>
      <c r="EP1426" s="113"/>
      <c r="EQ1426" s="113"/>
      <c r="ER1426" s="113"/>
    </row>
    <row r="1427" spans="1:148">
      <c r="A1427" s="113"/>
      <c r="B1427" s="113"/>
      <c r="S1427" s="113"/>
      <c r="T1427" s="113"/>
      <c r="U1427" s="113"/>
      <c r="V1427" s="113"/>
      <c r="W1427" s="113"/>
      <c r="X1427" s="113"/>
      <c r="Y1427" s="113"/>
      <c r="Z1427" s="113"/>
      <c r="AA1427" s="113"/>
      <c r="AB1427" s="113"/>
      <c r="AC1427" s="113"/>
      <c r="AD1427" s="113"/>
      <c r="AE1427" s="113"/>
      <c r="AF1427" s="113"/>
      <c r="AG1427" s="113"/>
      <c r="AH1427" s="113"/>
      <c r="AI1427" s="113"/>
      <c r="AJ1427" s="113"/>
      <c r="AK1427" s="113"/>
      <c r="AL1427" s="113"/>
      <c r="AM1427" s="113"/>
      <c r="AN1427" s="113"/>
      <c r="AO1427" s="113"/>
      <c r="AP1427" s="113"/>
      <c r="AQ1427" s="113"/>
      <c r="AR1427" s="113"/>
      <c r="AS1427" s="113"/>
      <c r="AT1427" s="113"/>
      <c r="AU1427" s="113"/>
      <c r="AV1427" s="113"/>
      <c r="AW1427" s="113"/>
      <c r="AX1427" s="113"/>
      <c r="AY1427" s="113"/>
      <c r="AZ1427" s="113"/>
      <c r="BA1427" s="113"/>
      <c r="BB1427" s="113"/>
      <c r="BC1427" s="113"/>
      <c r="BD1427" s="113"/>
      <c r="BE1427" s="113"/>
      <c r="BF1427" s="113"/>
      <c r="BG1427" s="113"/>
      <c r="BH1427" s="113"/>
      <c r="BI1427" s="113"/>
      <c r="BJ1427" s="113"/>
      <c r="BK1427" s="113"/>
      <c r="BL1427" s="113"/>
      <c r="BM1427" s="113"/>
      <c r="BN1427" s="113"/>
      <c r="BO1427" s="113"/>
      <c r="BP1427" s="113"/>
      <c r="BQ1427" s="113"/>
      <c r="BR1427" s="113"/>
      <c r="BS1427" s="113"/>
      <c r="BT1427" s="113"/>
      <c r="BU1427" s="113"/>
      <c r="BV1427" s="113"/>
      <c r="BW1427" s="113"/>
      <c r="BX1427" s="113"/>
      <c r="BY1427" s="113"/>
      <c r="BZ1427" s="113"/>
      <c r="CA1427" s="113"/>
      <c r="CB1427" s="113"/>
      <c r="CC1427" s="113"/>
      <c r="CD1427" s="113"/>
      <c r="CE1427" s="113"/>
      <c r="CF1427" s="113"/>
      <c r="CG1427" s="113"/>
      <c r="CH1427" s="113"/>
      <c r="CI1427" s="113"/>
      <c r="CJ1427" s="113"/>
      <c r="CK1427" s="113"/>
      <c r="CL1427" s="113"/>
      <c r="CM1427" s="113"/>
      <c r="CN1427" s="113"/>
      <c r="CO1427" s="113"/>
      <c r="CP1427" s="113"/>
      <c r="CQ1427" s="113"/>
      <c r="CR1427" s="113"/>
      <c r="CS1427" s="113"/>
      <c r="CT1427" s="113"/>
      <c r="CU1427" s="113"/>
      <c r="CV1427" s="113"/>
      <c r="CW1427" s="113"/>
      <c r="CX1427" s="113"/>
      <c r="CY1427" s="113"/>
      <c r="CZ1427" s="113"/>
      <c r="DA1427" s="113"/>
      <c r="DB1427" s="113"/>
      <c r="DC1427" s="113"/>
      <c r="DD1427" s="113"/>
      <c r="DE1427" s="113"/>
      <c r="DF1427" s="113"/>
      <c r="DG1427" s="113"/>
      <c r="DH1427" s="113"/>
      <c r="DI1427" s="113"/>
      <c r="DJ1427" s="113"/>
      <c r="DK1427" s="113"/>
      <c r="DL1427" s="113"/>
      <c r="DM1427" s="113"/>
      <c r="DN1427" s="113"/>
      <c r="DO1427" s="113"/>
      <c r="DP1427" s="113"/>
      <c r="DQ1427" s="113"/>
      <c r="DR1427" s="113"/>
      <c r="DS1427" s="113"/>
      <c r="DT1427" s="113"/>
      <c r="DU1427" s="113"/>
      <c r="DV1427" s="113"/>
      <c r="DW1427" s="113"/>
      <c r="DX1427" s="113"/>
      <c r="DY1427" s="113"/>
      <c r="DZ1427" s="113"/>
      <c r="EA1427" s="113"/>
      <c r="EB1427" s="113"/>
      <c r="EC1427" s="113"/>
      <c r="ED1427" s="113"/>
      <c r="EE1427" s="113"/>
      <c r="EF1427" s="113"/>
      <c r="EG1427" s="113"/>
      <c r="EH1427" s="113"/>
      <c r="EI1427" s="113"/>
      <c r="EJ1427" s="113"/>
      <c r="EK1427" s="113"/>
      <c r="EL1427" s="113"/>
      <c r="EM1427" s="113"/>
      <c r="EN1427" s="113"/>
      <c r="EO1427" s="113"/>
      <c r="EP1427" s="113"/>
      <c r="EQ1427" s="113"/>
      <c r="ER1427" s="113"/>
    </row>
    <row r="1428" spans="1:148">
      <c r="A1428" s="113"/>
      <c r="B1428" s="113"/>
      <c r="S1428" s="113"/>
      <c r="T1428" s="113"/>
      <c r="U1428" s="113"/>
      <c r="V1428" s="113"/>
      <c r="W1428" s="113"/>
      <c r="X1428" s="113"/>
      <c r="Y1428" s="113"/>
      <c r="Z1428" s="113"/>
      <c r="AA1428" s="113"/>
      <c r="AB1428" s="113"/>
      <c r="AC1428" s="113"/>
      <c r="AD1428" s="113"/>
      <c r="AE1428" s="113"/>
      <c r="AF1428" s="113"/>
      <c r="AG1428" s="113"/>
      <c r="AH1428" s="113"/>
      <c r="AI1428" s="113"/>
      <c r="AJ1428" s="113"/>
      <c r="AK1428" s="113"/>
      <c r="AL1428" s="113"/>
      <c r="AM1428" s="113"/>
      <c r="AN1428" s="113"/>
      <c r="AO1428" s="113"/>
      <c r="AP1428" s="113"/>
      <c r="AQ1428" s="113"/>
      <c r="AR1428" s="113"/>
      <c r="AS1428" s="113"/>
      <c r="AT1428" s="113"/>
      <c r="AU1428" s="113"/>
      <c r="AV1428" s="113"/>
      <c r="AW1428" s="113"/>
      <c r="AX1428" s="113"/>
      <c r="AY1428" s="113"/>
      <c r="AZ1428" s="113"/>
      <c r="BA1428" s="113"/>
      <c r="BB1428" s="113"/>
      <c r="BC1428" s="113"/>
      <c r="BD1428" s="113"/>
      <c r="BE1428" s="113"/>
      <c r="BF1428" s="113"/>
      <c r="BG1428" s="113"/>
      <c r="BH1428" s="113"/>
      <c r="BI1428" s="113"/>
      <c r="BJ1428" s="113"/>
      <c r="BK1428" s="113"/>
      <c r="BL1428" s="113"/>
      <c r="BM1428" s="113"/>
      <c r="BN1428" s="113"/>
      <c r="BO1428" s="113"/>
      <c r="BP1428" s="113"/>
      <c r="BQ1428" s="113"/>
      <c r="BR1428" s="113"/>
      <c r="BS1428" s="113"/>
      <c r="BT1428" s="113"/>
      <c r="BU1428" s="113"/>
      <c r="BV1428" s="113"/>
      <c r="BW1428" s="113"/>
      <c r="BX1428" s="113"/>
      <c r="BY1428" s="113"/>
      <c r="BZ1428" s="113"/>
      <c r="CA1428" s="113"/>
      <c r="CB1428" s="113"/>
      <c r="CC1428" s="113"/>
      <c r="CD1428" s="113"/>
      <c r="CE1428" s="113"/>
      <c r="CF1428" s="113"/>
      <c r="CG1428" s="113"/>
      <c r="CH1428" s="113"/>
      <c r="CI1428" s="113"/>
      <c r="CJ1428" s="113"/>
      <c r="CK1428" s="113"/>
      <c r="CL1428" s="113"/>
      <c r="CM1428" s="113"/>
      <c r="CN1428" s="113"/>
      <c r="CO1428" s="113"/>
      <c r="CP1428" s="113"/>
      <c r="CQ1428" s="113"/>
      <c r="CR1428" s="113"/>
      <c r="CS1428" s="113"/>
      <c r="CT1428" s="113"/>
      <c r="CU1428" s="113"/>
      <c r="CV1428" s="113"/>
      <c r="CW1428" s="113"/>
      <c r="CX1428" s="113"/>
      <c r="CY1428" s="113"/>
      <c r="CZ1428" s="113"/>
      <c r="DA1428" s="113"/>
      <c r="DB1428" s="113"/>
      <c r="DC1428" s="113"/>
      <c r="DD1428" s="113"/>
      <c r="DE1428" s="113"/>
      <c r="DF1428" s="113"/>
      <c r="DG1428" s="113"/>
      <c r="DH1428" s="113"/>
      <c r="DI1428" s="113"/>
      <c r="DJ1428" s="113"/>
      <c r="DK1428" s="113"/>
      <c r="DL1428" s="113"/>
      <c r="DM1428" s="113"/>
      <c r="DN1428" s="113"/>
      <c r="DO1428" s="113"/>
      <c r="DP1428" s="113"/>
      <c r="DQ1428" s="113"/>
      <c r="DR1428" s="113"/>
      <c r="DS1428" s="113"/>
      <c r="DT1428" s="113"/>
      <c r="DU1428" s="113"/>
      <c r="DV1428" s="113"/>
      <c r="DW1428" s="113"/>
      <c r="DX1428" s="113"/>
      <c r="DY1428" s="113"/>
      <c r="DZ1428" s="113"/>
      <c r="EA1428" s="113"/>
      <c r="EB1428" s="113"/>
      <c r="EC1428" s="113"/>
      <c r="ED1428" s="113"/>
      <c r="EE1428" s="113"/>
      <c r="EF1428" s="113"/>
      <c r="EG1428" s="113"/>
      <c r="EH1428" s="113"/>
      <c r="EI1428" s="113"/>
      <c r="EJ1428" s="113"/>
      <c r="EK1428" s="113"/>
      <c r="EL1428" s="113"/>
      <c r="EM1428" s="113"/>
      <c r="EN1428" s="113"/>
      <c r="EO1428" s="113"/>
      <c r="EP1428" s="113"/>
      <c r="EQ1428" s="113"/>
      <c r="ER1428" s="113"/>
    </row>
    <row r="1429" spans="1:148">
      <c r="A1429" s="113"/>
      <c r="B1429" s="113"/>
      <c r="S1429" s="113"/>
      <c r="T1429" s="113"/>
      <c r="U1429" s="113"/>
      <c r="V1429" s="113"/>
      <c r="W1429" s="113"/>
      <c r="X1429" s="113"/>
      <c r="Y1429" s="113"/>
      <c r="Z1429" s="113"/>
      <c r="AA1429" s="113"/>
      <c r="AB1429" s="113"/>
      <c r="AC1429" s="113"/>
      <c r="AD1429" s="113"/>
      <c r="AE1429" s="113"/>
      <c r="AF1429" s="113"/>
      <c r="AG1429" s="113"/>
      <c r="AH1429" s="113"/>
      <c r="AI1429" s="113"/>
      <c r="AJ1429" s="113"/>
      <c r="AK1429" s="113"/>
      <c r="AL1429" s="113"/>
      <c r="AM1429" s="113"/>
      <c r="AN1429" s="113"/>
      <c r="AO1429" s="113"/>
      <c r="AP1429" s="113"/>
      <c r="AQ1429" s="113"/>
      <c r="AR1429" s="113"/>
      <c r="AS1429" s="113"/>
      <c r="AT1429" s="113"/>
      <c r="AU1429" s="113"/>
      <c r="AV1429" s="113"/>
      <c r="AW1429" s="113"/>
      <c r="AX1429" s="113"/>
      <c r="AY1429" s="113"/>
      <c r="AZ1429" s="113"/>
      <c r="BA1429" s="113"/>
      <c r="BB1429" s="113"/>
      <c r="BC1429" s="113"/>
      <c r="BD1429" s="113"/>
      <c r="BE1429" s="113"/>
      <c r="BF1429" s="113"/>
      <c r="BG1429" s="113"/>
      <c r="BH1429" s="113"/>
      <c r="BI1429" s="113"/>
      <c r="BJ1429" s="113"/>
      <c r="BK1429" s="113"/>
      <c r="BL1429" s="113"/>
      <c r="BM1429" s="113"/>
      <c r="BN1429" s="113"/>
      <c r="BO1429" s="113"/>
      <c r="BP1429" s="113"/>
      <c r="BQ1429" s="113"/>
      <c r="BR1429" s="113"/>
      <c r="BS1429" s="113"/>
      <c r="BT1429" s="113"/>
      <c r="BU1429" s="113"/>
      <c r="BV1429" s="113"/>
      <c r="BW1429" s="113"/>
      <c r="BX1429" s="113"/>
      <c r="BY1429" s="113"/>
      <c r="BZ1429" s="113"/>
      <c r="CA1429" s="113"/>
      <c r="CB1429" s="113"/>
      <c r="CC1429" s="113"/>
      <c r="CD1429" s="113"/>
      <c r="CE1429" s="113"/>
      <c r="CF1429" s="113"/>
      <c r="CG1429" s="113"/>
      <c r="CH1429" s="113"/>
      <c r="CI1429" s="113"/>
      <c r="CJ1429" s="113"/>
      <c r="CK1429" s="113"/>
      <c r="CL1429" s="113"/>
      <c r="CM1429" s="113"/>
      <c r="CN1429" s="113"/>
      <c r="CO1429" s="113"/>
      <c r="CP1429" s="113"/>
      <c r="CQ1429" s="113"/>
      <c r="CR1429" s="113"/>
      <c r="CS1429" s="113"/>
      <c r="CT1429" s="113"/>
      <c r="CU1429" s="113"/>
      <c r="CV1429" s="113"/>
      <c r="CW1429" s="113"/>
      <c r="CX1429" s="113"/>
      <c r="CY1429" s="113"/>
      <c r="CZ1429" s="113"/>
      <c r="DA1429" s="113"/>
      <c r="DB1429" s="113"/>
      <c r="DC1429" s="113"/>
      <c r="DD1429" s="113"/>
      <c r="DE1429" s="113"/>
      <c r="DF1429" s="113"/>
      <c r="DG1429" s="113"/>
      <c r="DH1429" s="113"/>
      <c r="DI1429" s="113"/>
      <c r="DJ1429" s="113"/>
      <c r="DK1429" s="113"/>
      <c r="DL1429" s="113"/>
      <c r="DM1429" s="113"/>
      <c r="DN1429" s="113"/>
      <c r="DO1429" s="113"/>
      <c r="DP1429" s="113"/>
      <c r="DQ1429" s="113"/>
      <c r="DR1429" s="113"/>
      <c r="DS1429" s="113"/>
      <c r="DT1429" s="113"/>
      <c r="DU1429" s="113"/>
      <c r="DV1429" s="113"/>
      <c r="DW1429" s="113"/>
      <c r="DX1429" s="113"/>
      <c r="DY1429" s="113"/>
      <c r="DZ1429" s="113"/>
      <c r="EA1429" s="113"/>
      <c r="EB1429" s="113"/>
      <c r="EC1429" s="113"/>
      <c r="ED1429" s="113"/>
      <c r="EE1429" s="113"/>
      <c r="EF1429" s="113"/>
      <c r="EG1429" s="113"/>
      <c r="EH1429" s="113"/>
      <c r="EI1429" s="113"/>
      <c r="EJ1429" s="113"/>
      <c r="EK1429" s="113"/>
      <c r="EL1429" s="113"/>
      <c r="EM1429" s="113"/>
      <c r="EN1429" s="113"/>
      <c r="EO1429" s="113"/>
      <c r="EP1429" s="113"/>
      <c r="EQ1429" s="113"/>
      <c r="ER1429" s="113"/>
    </row>
    <row r="1430" spans="1:148">
      <c r="A1430" s="113"/>
      <c r="B1430" s="113"/>
      <c r="S1430" s="113"/>
      <c r="T1430" s="113"/>
      <c r="U1430" s="113"/>
      <c r="V1430" s="113"/>
      <c r="W1430" s="113"/>
      <c r="X1430" s="113"/>
      <c r="Y1430" s="113"/>
      <c r="Z1430" s="113"/>
      <c r="AA1430" s="113"/>
      <c r="AB1430" s="113"/>
      <c r="AC1430" s="113"/>
      <c r="AD1430" s="113"/>
      <c r="AE1430" s="113"/>
      <c r="AF1430" s="113"/>
      <c r="AG1430" s="113"/>
      <c r="AH1430" s="113"/>
      <c r="AI1430" s="113"/>
      <c r="AJ1430" s="113"/>
      <c r="AK1430" s="113"/>
      <c r="AL1430" s="113"/>
      <c r="AM1430" s="113"/>
      <c r="AN1430" s="113"/>
      <c r="AO1430" s="113"/>
      <c r="AP1430" s="113"/>
      <c r="AQ1430" s="113"/>
      <c r="AR1430" s="113"/>
      <c r="AS1430" s="113"/>
      <c r="AT1430" s="113"/>
      <c r="AU1430" s="113"/>
      <c r="AV1430" s="113"/>
      <c r="AW1430" s="113"/>
      <c r="AX1430" s="113"/>
      <c r="AY1430" s="113"/>
      <c r="AZ1430" s="113"/>
      <c r="BA1430" s="113"/>
      <c r="BB1430" s="113"/>
      <c r="BC1430" s="113"/>
      <c r="BD1430" s="113"/>
      <c r="BE1430" s="113"/>
      <c r="BF1430" s="113"/>
      <c r="BG1430" s="113"/>
      <c r="BH1430" s="113"/>
      <c r="BI1430" s="113"/>
      <c r="BJ1430" s="113"/>
      <c r="BK1430" s="113"/>
      <c r="BL1430" s="113"/>
      <c r="BM1430" s="113"/>
      <c r="BN1430" s="113"/>
      <c r="BO1430" s="113"/>
      <c r="BP1430" s="113"/>
      <c r="BQ1430" s="113"/>
      <c r="BR1430" s="113"/>
      <c r="BS1430" s="113"/>
      <c r="BT1430" s="113"/>
      <c r="BU1430" s="113"/>
      <c r="BV1430" s="113"/>
      <c r="BW1430" s="113"/>
      <c r="BX1430" s="113"/>
      <c r="BY1430" s="113"/>
      <c r="BZ1430" s="113"/>
      <c r="CA1430" s="113"/>
      <c r="CB1430" s="113"/>
      <c r="CC1430" s="113"/>
      <c r="CD1430" s="113"/>
      <c r="CE1430" s="113"/>
      <c r="CF1430" s="113"/>
      <c r="CG1430" s="113"/>
      <c r="CH1430" s="113"/>
      <c r="CI1430" s="113"/>
      <c r="CJ1430" s="113"/>
      <c r="CK1430" s="113"/>
      <c r="CL1430" s="113"/>
      <c r="CM1430" s="113"/>
      <c r="CN1430" s="113"/>
      <c r="CO1430" s="113"/>
      <c r="CP1430" s="113"/>
      <c r="CQ1430" s="113"/>
      <c r="CR1430" s="113"/>
      <c r="CS1430" s="113"/>
      <c r="CT1430" s="113"/>
      <c r="CU1430" s="113"/>
      <c r="CV1430" s="113"/>
      <c r="CW1430" s="113"/>
      <c r="CX1430" s="113"/>
      <c r="CY1430" s="113"/>
      <c r="CZ1430" s="113"/>
      <c r="DA1430" s="113"/>
      <c r="DB1430" s="113"/>
      <c r="DC1430" s="113"/>
      <c r="DD1430" s="113"/>
      <c r="DE1430" s="113"/>
      <c r="DF1430" s="113"/>
      <c r="DG1430" s="113"/>
      <c r="DH1430" s="113"/>
      <c r="DI1430" s="113"/>
      <c r="DJ1430" s="113"/>
      <c r="DK1430" s="113"/>
      <c r="DL1430" s="113"/>
      <c r="DM1430" s="113"/>
      <c r="DN1430" s="113"/>
      <c r="DO1430" s="113"/>
      <c r="DP1430" s="113"/>
      <c r="DQ1430" s="113"/>
      <c r="DR1430" s="113"/>
      <c r="DS1430" s="113"/>
      <c r="DT1430" s="113"/>
      <c r="DU1430" s="113"/>
      <c r="DV1430" s="113"/>
      <c r="DW1430" s="113"/>
      <c r="DX1430" s="113"/>
      <c r="DY1430" s="113"/>
      <c r="DZ1430" s="113"/>
      <c r="EA1430" s="113"/>
      <c r="EB1430" s="113"/>
      <c r="EC1430" s="113"/>
      <c r="ED1430" s="113"/>
      <c r="EE1430" s="113"/>
      <c r="EF1430" s="113"/>
      <c r="EG1430" s="113"/>
      <c r="EH1430" s="113"/>
      <c r="EI1430" s="113"/>
      <c r="EJ1430" s="113"/>
      <c r="EK1430" s="113"/>
      <c r="EL1430" s="113"/>
      <c r="EM1430" s="113"/>
      <c r="EN1430" s="113"/>
      <c r="EO1430" s="113"/>
      <c r="EP1430" s="113"/>
      <c r="EQ1430" s="113"/>
      <c r="ER1430" s="113"/>
    </row>
    <row r="1431" spans="1:148">
      <c r="A1431" s="113"/>
      <c r="B1431" s="113"/>
      <c r="S1431" s="113"/>
      <c r="T1431" s="113"/>
      <c r="U1431" s="113"/>
      <c r="V1431" s="113"/>
      <c r="W1431" s="113"/>
      <c r="X1431" s="113"/>
      <c r="Y1431" s="113"/>
      <c r="Z1431" s="113"/>
      <c r="AA1431" s="113"/>
      <c r="AB1431" s="113"/>
      <c r="AC1431" s="113"/>
      <c r="AD1431" s="113"/>
      <c r="AE1431" s="113"/>
      <c r="AF1431" s="113"/>
      <c r="AG1431" s="113"/>
      <c r="AH1431" s="113"/>
      <c r="AI1431" s="113"/>
      <c r="AJ1431" s="113"/>
      <c r="AK1431" s="113"/>
      <c r="AL1431" s="113"/>
      <c r="AM1431" s="113"/>
      <c r="AN1431" s="113"/>
      <c r="AO1431" s="113"/>
      <c r="AP1431" s="113"/>
      <c r="AQ1431" s="113"/>
      <c r="AR1431" s="113"/>
      <c r="AS1431" s="113"/>
      <c r="AT1431" s="113"/>
      <c r="AU1431" s="113"/>
      <c r="AV1431" s="113"/>
      <c r="AW1431" s="113"/>
      <c r="AX1431" s="113"/>
      <c r="AY1431" s="113"/>
      <c r="AZ1431" s="113"/>
      <c r="BA1431" s="113"/>
      <c r="BB1431" s="113"/>
      <c r="BC1431" s="113"/>
      <c r="BD1431" s="113"/>
      <c r="BE1431" s="113"/>
      <c r="BF1431" s="113"/>
      <c r="BG1431" s="113"/>
      <c r="BH1431" s="113"/>
      <c r="BI1431" s="113"/>
      <c r="BJ1431" s="113"/>
      <c r="BK1431" s="113"/>
      <c r="BL1431" s="113"/>
      <c r="BM1431" s="113"/>
      <c r="BN1431" s="113"/>
      <c r="BO1431" s="113"/>
      <c r="BP1431" s="113"/>
      <c r="BQ1431" s="113"/>
      <c r="BR1431" s="113"/>
      <c r="BS1431" s="113"/>
      <c r="BT1431" s="113"/>
      <c r="BU1431" s="113"/>
      <c r="BV1431" s="113"/>
      <c r="BW1431" s="113"/>
      <c r="BX1431" s="113"/>
      <c r="BY1431" s="113"/>
      <c r="BZ1431" s="113"/>
      <c r="CA1431" s="113"/>
      <c r="CB1431" s="113"/>
      <c r="CC1431" s="113"/>
      <c r="CD1431" s="113"/>
      <c r="CE1431" s="113"/>
      <c r="CF1431" s="113"/>
      <c r="CG1431" s="113"/>
      <c r="CH1431" s="113"/>
      <c r="CI1431" s="113"/>
      <c r="CJ1431" s="113"/>
      <c r="CK1431" s="113"/>
      <c r="CL1431" s="113"/>
      <c r="CM1431" s="113"/>
      <c r="CN1431" s="113"/>
      <c r="CO1431" s="113"/>
      <c r="CP1431" s="113"/>
      <c r="CQ1431" s="113"/>
      <c r="CR1431" s="113"/>
      <c r="CS1431" s="113"/>
      <c r="CT1431" s="113"/>
      <c r="CU1431" s="113"/>
      <c r="CV1431" s="113"/>
      <c r="CW1431" s="113"/>
      <c r="CX1431" s="113"/>
      <c r="CY1431" s="113"/>
      <c r="CZ1431" s="113"/>
      <c r="DA1431" s="113"/>
      <c r="DB1431" s="113"/>
      <c r="DC1431" s="113"/>
      <c r="DD1431" s="113"/>
      <c r="DE1431" s="113"/>
      <c r="DF1431" s="113"/>
      <c r="DG1431" s="113"/>
      <c r="DH1431" s="113"/>
      <c r="DI1431" s="113"/>
      <c r="DJ1431" s="113"/>
      <c r="DK1431" s="113"/>
      <c r="DL1431" s="113"/>
      <c r="DM1431" s="113"/>
      <c r="DN1431" s="113"/>
      <c r="DO1431" s="113"/>
      <c r="DP1431" s="113"/>
      <c r="DQ1431" s="113"/>
      <c r="DR1431" s="113"/>
      <c r="DS1431" s="113"/>
      <c r="DT1431" s="113"/>
      <c r="DU1431" s="113"/>
      <c r="DV1431" s="113"/>
      <c r="DW1431" s="113"/>
      <c r="DX1431" s="113"/>
      <c r="DY1431" s="113"/>
      <c r="DZ1431" s="113"/>
      <c r="EA1431" s="113"/>
      <c r="EB1431" s="113"/>
      <c r="EC1431" s="113"/>
      <c r="ED1431" s="113"/>
      <c r="EE1431" s="113"/>
      <c r="EF1431" s="113"/>
      <c r="EG1431" s="113"/>
      <c r="EH1431" s="113"/>
      <c r="EI1431" s="113"/>
      <c r="EJ1431" s="113"/>
      <c r="EK1431" s="113"/>
      <c r="EL1431" s="113"/>
      <c r="EM1431" s="113"/>
      <c r="EN1431" s="113"/>
      <c r="EO1431" s="113"/>
      <c r="EP1431" s="113"/>
      <c r="EQ1431" s="113"/>
      <c r="ER1431" s="113"/>
    </row>
    <row r="1432" spans="1:148">
      <c r="A1432" s="113"/>
      <c r="B1432" s="113"/>
      <c r="S1432" s="113"/>
      <c r="T1432" s="113"/>
      <c r="U1432" s="113"/>
      <c r="V1432" s="113"/>
      <c r="W1432" s="113"/>
      <c r="X1432" s="113"/>
      <c r="Y1432" s="113"/>
      <c r="Z1432" s="113"/>
      <c r="AA1432" s="113"/>
      <c r="AB1432" s="113"/>
      <c r="AC1432" s="113"/>
      <c r="AD1432" s="113"/>
      <c r="AE1432" s="113"/>
      <c r="AF1432" s="113"/>
      <c r="AG1432" s="113"/>
      <c r="AH1432" s="113"/>
      <c r="AI1432" s="113"/>
      <c r="AJ1432" s="113"/>
      <c r="AK1432" s="113"/>
      <c r="AL1432" s="113"/>
      <c r="AM1432" s="113"/>
      <c r="AN1432" s="113"/>
      <c r="AO1432" s="113"/>
      <c r="AP1432" s="113"/>
      <c r="AQ1432" s="113"/>
      <c r="AR1432" s="113"/>
      <c r="AS1432" s="113"/>
      <c r="AT1432" s="113"/>
      <c r="AU1432" s="113"/>
      <c r="AV1432" s="113"/>
      <c r="AW1432" s="113"/>
      <c r="AX1432" s="113"/>
      <c r="AY1432" s="113"/>
      <c r="AZ1432" s="113"/>
      <c r="BA1432" s="113"/>
      <c r="BB1432" s="113"/>
      <c r="BC1432" s="113"/>
      <c r="BD1432" s="113"/>
      <c r="BE1432" s="113"/>
      <c r="BF1432" s="113"/>
      <c r="BG1432" s="113"/>
      <c r="BH1432" s="113"/>
      <c r="BI1432" s="113"/>
      <c r="BJ1432" s="113"/>
      <c r="BK1432" s="113"/>
      <c r="BL1432" s="113"/>
      <c r="BM1432" s="113"/>
      <c r="BN1432" s="113"/>
      <c r="BO1432" s="113"/>
      <c r="BP1432" s="113"/>
      <c r="BQ1432" s="113"/>
      <c r="BR1432" s="113"/>
      <c r="BS1432" s="113"/>
      <c r="BT1432" s="113"/>
      <c r="BU1432" s="113"/>
      <c r="BV1432" s="113"/>
      <c r="BW1432" s="113"/>
      <c r="BX1432" s="113"/>
      <c r="BY1432" s="113"/>
      <c r="BZ1432" s="113"/>
      <c r="CA1432" s="113"/>
      <c r="CB1432" s="113"/>
      <c r="CC1432" s="113"/>
      <c r="CD1432" s="113"/>
      <c r="CE1432" s="113"/>
      <c r="CF1432" s="113"/>
      <c r="CG1432" s="113"/>
      <c r="CH1432" s="113"/>
      <c r="CI1432" s="113"/>
      <c r="CJ1432" s="113"/>
      <c r="CK1432" s="113"/>
      <c r="CL1432" s="113"/>
      <c r="CM1432" s="113"/>
      <c r="CN1432" s="113"/>
      <c r="CO1432" s="113"/>
      <c r="CP1432" s="113"/>
      <c r="CQ1432" s="113"/>
      <c r="CR1432" s="113"/>
      <c r="CS1432" s="113"/>
      <c r="CT1432" s="113"/>
      <c r="CU1432" s="113"/>
      <c r="CV1432" s="113"/>
      <c r="CW1432" s="113"/>
      <c r="CX1432" s="113"/>
      <c r="CY1432" s="113"/>
      <c r="CZ1432" s="113"/>
      <c r="DA1432" s="113"/>
      <c r="DB1432" s="113"/>
      <c r="DC1432" s="113"/>
      <c r="DD1432" s="113"/>
      <c r="DE1432" s="113"/>
      <c r="DF1432" s="113"/>
      <c r="DG1432" s="113"/>
      <c r="DH1432" s="113"/>
      <c r="DI1432" s="113"/>
      <c r="DJ1432" s="113"/>
      <c r="DK1432" s="113"/>
      <c r="DL1432" s="113"/>
      <c r="DM1432" s="113"/>
      <c r="DN1432" s="113"/>
      <c r="DO1432" s="113"/>
      <c r="DP1432" s="113"/>
      <c r="DQ1432" s="113"/>
      <c r="DR1432" s="113"/>
      <c r="DS1432" s="113"/>
      <c r="DT1432" s="113"/>
      <c r="DU1432" s="113"/>
      <c r="DV1432" s="113"/>
      <c r="DW1432" s="113"/>
      <c r="DX1432" s="113"/>
      <c r="DY1432" s="113"/>
      <c r="DZ1432" s="113"/>
      <c r="EA1432" s="113"/>
      <c r="EB1432" s="113"/>
      <c r="EC1432" s="113"/>
      <c r="ED1432" s="113"/>
      <c r="EE1432" s="113"/>
      <c r="EF1432" s="113"/>
      <c r="EG1432" s="113"/>
      <c r="EH1432" s="113"/>
      <c r="EI1432" s="113"/>
      <c r="EJ1432" s="113"/>
      <c r="EK1432" s="113"/>
      <c r="EL1432" s="113"/>
      <c r="EM1432" s="113"/>
      <c r="EN1432" s="113"/>
      <c r="EO1432" s="113"/>
      <c r="EP1432" s="113"/>
      <c r="EQ1432" s="113"/>
      <c r="ER1432" s="113"/>
    </row>
    <row r="1433" spans="1:148">
      <c r="A1433" s="113"/>
      <c r="B1433" s="113"/>
      <c r="S1433" s="113"/>
      <c r="T1433" s="113"/>
      <c r="U1433" s="113"/>
      <c r="V1433" s="113"/>
      <c r="W1433" s="113"/>
      <c r="X1433" s="113"/>
      <c r="Y1433" s="113"/>
      <c r="Z1433" s="113"/>
      <c r="AA1433" s="113"/>
      <c r="AB1433" s="113"/>
      <c r="AC1433" s="113"/>
      <c r="AD1433" s="113"/>
      <c r="AE1433" s="113"/>
      <c r="AF1433" s="113"/>
      <c r="AG1433" s="113"/>
      <c r="AH1433" s="113"/>
      <c r="AI1433" s="113"/>
      <c r="AJ1433" s="113"/>
      <c r="AK1433" s="113"/>
      <c r="AL1433" s="113"/>
      <c r="AM1433" s="113"/>
      <c r="AN1433" s="113"/>
      <c r="AO1433" s="113"/>
      <c r="AP1433" s="113"/>
      <c r="AQ1433" s="113"/>
      <c r="AR1433" s="113"/>
      <c r="AS1433" s="113"/>
      <c r="AT1433" s="113"/>
      <c r="AU1433" s="113"/>
      <c r="AV1433" s="113"/>
      <c r="AW1433" s="113"/>
      <c r="AX1433" s="113"/>
      <c r="AY1433" s="113"/>
      <c r="AZ1433" s="113"/>
      <c r="BA1433" s="113"/>
      <c r="BB1433" s="113"/>
      <c r="BC1433" s="113"/>
      <c r="BD1433" s="113"/>
      <c r="BE1433" s="113"/>
      <c r="BF1433" s="113"/>
      <c r="BG1433" s="113"/>
      <c r="BH1433" s="113"/>
      <c r="BI1433" s="113"/>
      <c r="BJ1433" s="113"/>
      <c r="BK1433" s="113"/>
      <c r="BL1433" s="113"/>
      <c r="BM1433" s="113"/>
      <c r="BN1433" s="113"/>
      <c r="BO1433" s="113"/>
      <c r="BP1433" s="113"/>
      <c r="BQ1433" s="113"/>
      <c r="BR1433" s="113"/>
      <c r="BS1433" s="113"/>
      <c r="BT1433" s="113"/>
      <c r="BU1433" s="113"/>
      <c r="BV1433" s="113"/>
      <c r="BW1433" s="113"/>
      <c r="BX1433" s="113"/>
      <c r="BY1433" s="113"/>
      <c r="BZ1433" s="113"/>
      <c r="CA1433" s="113"/>
      <c r="CB1433" s="113"/>
      <c r="CC1433" s="113"/>
      <c r="CD1433" s="113"/>
      <c r="CE1433" s="113"/>
      <c r="CF1433" s="113"/>
      <c r="CG1433" s="113"/>
      <c r="CH1433" s="113"/>
      <c r="CI1433" s="113"/>
      <c r="CJ1433" s="113"/>
      <c r="CK1433" s="113"/>
      <c r="CL1433" s="113"/>
      <c r="CM1433" s="113"/>
      <c r="CN1433" s="113"/>
      <c r="CO1433" s="113"/>
      <c r="CP1433" s="113"/>
      <c r="CQ1433" s="113"/>
      <c r="CR1433" s="113"/>
      <c r="CS1433" s="113"/>
      <c r="CT1433" s="113"/>
      <c r="CU1433" s="113"/>
      <c r="CV1433" s="113"/>
      <c r="CW1433" s="113"/>
      <c r="CX1433" s="113"/>
      <c r="CY1433" s="113"/>
      <c r="CZ1433" s="113"/>
      <c r="DA1433" s="113"/>
      <c r="DB1433" s="113"/>
      <c r="DC1433" s="113"/>
      <c r="DD1433" s="113"/>
      <c r="DE1433" s="113"/>
      <c r="DF1433" s="113"/>
      <c r="DG1433" s="113"/>
      <c r="DH1433" s="113"/>
      <c r="DI1433" s="113"/>
      <c r="DJ1433" s="113"/>
      <c r="DK1433" s="113"/>
      <c r="DL1433" s="113"/>
      <c r="DM1433" s="113"/>
      <c r="DN1433" s="113"/>
      <c r="DO1433" s="113"/>
      <c r="DP1433" s="113"/>
      <c r="DQ1433" s="113"/>
      <c r="DR1433" s="113"/>
      <c r="DS1433" s="113"/>
      <c r="DT1433" s="113"/>
      <c r="DU1433" s="113"/>
      <c r="DV1433" s="113"/>
      <c r="DW1433" s="113"/>
      <c r="DX1433" s="113"/>
      <c r="DY1433" s="113"/>
      <c r="DZ1433" s="113"/>
      <c r="EA1433" s="113"/>
      <c r="EB1433" s="113"/>
      <c r="EC1433" s="113"/>
      <c r="ED1433" s="113"/>
      <c r="EE1433" s="113"/>
      <c r="EF1433" s="113"/>
      <c r="EG1433" s="113"/>
      <c r="EH1433" s="113"/>
      <c r="EI1433" s="113"/>
      <c r="EJ1433" s="113"/>
      <c r="EK1433" s="113"/>
      <c r="EL1433" s="113"/>
      <c r="EM1433" s="113"/>
      <c r="EN1433" s="113"/>
      <c r="EO1433" s="113"/>
      <c r="EP1433" s="113"/>
      <c r="EQ1433" s="113"/>
      <c r="ER1433" s="113"/>
    </row>
    <row r="1434" spans="1:148">
      <c r="A1434" s="113"/>
      <c r="B1434" s="113"/>
      <c r="S1434" s="113"/>
      <c r="T1434" s="113"/>
      <c r="U1434" s="113"/>
      <c r="V1434" s="113"/>
      <c r="W1434" s="113"/>
      <c r="X1434" s="113"/>
      <c r="Y1434" s="113"/>
      <c r="Z1434" s="113"/>
      <c r="AA1434" s="113"/>
      <c r="AB1434" s="113"/>
      <c r="AC1434" s="113"/>
      <c r="AD1434" s="113"/>
      <c r="AE1434" s="113"/>
      <c r="AF1434" s="113"/>
      <c r="AG1434" s="113"/>
      <c r="AH1434" s="113"/>
      <c r="AI1434" s="113"/>
      <c r="AJ1434" s="113"/>
      <c r="AK1434" s="113"/>
      <c r="AL1434" s="113"/>
      <c r="AM1434" s="113"/>
      <c r="AN1434" s="113"/>
      <c r="AO1434" s="113"/>
      <c r="AP1434" s="113"/>
      <c r="AQ1434" s="113"/>
      <c r="AR1434" s="113"/>
      <c r="AS1434" s="113"/>
      <c r="AT1434" s="113"/>
      <c r="AU1434" s="113"/>
      <c r="AV1434" s="113"/>
      <c r="AW1434" s="113"/>
      <c r="AX1434" s="113"/>
      <c r="AY1434" s="113"/>
      <c r="AZ1434" s="113"/>
      <c r="BA1434" s="113"/>
      <c r="BB1434" s="113"/>
      <c r="BC1434" s="113"/>
      <c r="BD1434" s="113"/>
      <c r="BE1434" s="113"/>
      <c r="BF1434" s="113"/>
      <c r="BG1434" s="113"/>
      <c r="BH1434" s="113"/>
      <c r="BI1434" s="113"/>
      <c r="BJ1434" s="113"/>
      <c r="BK1434" s="113"/>
      <c r="BL1434" s="113"/>
      <c r="BM1434" s="113"/>
      <c r="BN1434" s="113"/>
      <c r="BO1434" s="113"/>
      <c r="BP1434" s="113"/>
      <c r="BQ1434" s="113"/>
      <c r="BR1434" s="113"/>
      <c r="BS1434" s="113"/>
      <c r="BT1434" s="113"/>
      <c r="BU1434" s="113"/>
      <c r="BV1434" s="113"/>
      <c r="BW1434" s="113"/>
      <c r="BX1434" s="113"/>
      <c r="BY1434" s="113"/>
      <c r="BZ1434" s="113"/>
      <c r="CA1434" s="113"/>
      <c r="CB1434" s="113"/>
      <c r="CC1434" s="113"/>
      <c r="CD1434" s="113"/>
      <c r="CE1434" s="113"/>
      <c r="CF1434" s="113"/>
      <c r="CG1434" s="113"/>
      <c r="CH1434" s="113"/>
      <c r="CI1434" s="113"/>
      <c r="CJ1434" s="113"/>
      <c r="CK1434" s="113"/>
      <c r="CL1434" s="113"/>
      <c r="CM1434" s="113"/>
      <c r="CN1434" s="113"/>
      <c r="CO1434" s="113"/>
      <c r="CP1434" s="113"/>
      <c r="CQ1434" s="113"/>
      <c r="CR1434" s="113"/>
      <c r="CS1434" s="113"/>
      <c r="CT1434" s="113"/>
      <c r="CU1434" s="113"/>
      <c r="CV1434" s="113"/>
      <c r="CW1434" s="113"/>
      <c r="CX1434" s="113"/>
      <c r="CY1434" s="113"/>
      <c r="CZ1434" s="113"/>
      <c r="DA1434" s="113"/>
      <c r="DB1434" s="113"/>
      <c r="DC1434" s="113"/>
      <c r="DD1434" s="113"/>
      <c r="DE1434" s="113"/>
      <c r="DF1434" s="113"/>
      <c r="DG1434" s="113"/>
      <c r="DH1434" s="113"/>
      <c r="DI1434" s="113"/>
      <c r="DJ1434" s="113"/>
      <c r="DK1434" s="113"/>
      <c r="DL1434" s="113"/>
      <c r="DM1434" s="113"/>
      <c r="DN1434" s="113"/>
      <c r="DO1434" s="113"/>
      <c r="DP1434" s="113"/>
      <c r="DQ1434" s="113"/>
      <c r="DR1434" s="113"/>
      <c r="DS1434" s="113"/>
      <c r="DT1434" s="113"/>
      <c r="DU1434" s="113"/>
      <c r="DV1434" s="113"/>
      <c r="DW1434" s="113"/>
      <c r="DX1434" s="113"/>
      <c r="DY1434" s="113"/>
      <c r="DZ1434" s="113"/>
      <c r="EA1434" s="113"/>
      <c r="EB1434" s="113"/>
      <c r="EC1434" s="113"/>
      <c r="ED1434" s="113"/>
      <c r="EE1434" s="113"/>
      <c r="EF1434" s="113"/>
      <c r="EG1434" s="113"/>
      <c r="EH1434" s="113"/>
      <c r="EI1434" s="113"/>
      <c r="EJ1434" s="113"/>
      <c r="EK1434" s="113"/>
      <c r="EL1434" s="113"/>
      <c r="EM1434" s="113"/>
      <c r="EN1434" s="113"/>
      <c r="EO1434" s="113"/>
      <c r="EP1434" s="113"/>
      <c r="EQ1434" s="113"/>
      <c r="ER1434" s="113"/>
    </row>
    <row r="1435" spans="1:148">
      <c r="A1435" s="113"/>
      <c r="B1435" s="113"/>
      <c r="S1435" s="113"/>
      <c r="T1435" s="113"/>
      <c r="U1435" s="113"/>
      <c r="V1435" s="113"/>
      <c r="W1435" s="113"/>
      <c r="X1435" s="113"/>
      <c r="Y1435" s="113"/>
      <c r="Z1435" s="113"/>
      <c r="AA1435" s="113"/>
      <c r="AB1435" s="113"/>
      <c r="AC1435" s="113"/>
      <c r="AD1435" s="113"/>
      <c r="AE1435" s="113"/>
      <c r="AF1435" s="113"/>
      <c r="AG1435" s="113"/>
      <c r="AH1435" s="113"/>
      <c r="AI1435" s="113"/>
      <c r="AJ1435" s="113"/>
      <c r="AK1435" s="113"/>
      <c r="AL1435" s="113"/>
      <c r="AM1435" s="113"/>
      <c r="AN1435" s="113"/>
      <c r="AO1435" s="113"/>
      <c r="AP1435" s="113"/>
      <c r="AQ1435" s="113"/>
      <c r="AR1435" s="113"/>
      <c r="AS1435" s="113"/>
      <c r="AT1435" s="113"/>
      <c r="AU1435" s="113"/>
      <c r="AV1435" s="113"/>
      <c r="AW1435" s="113"/>
      <c r="AX1435" s="113"/>
      <c r="AY1435" s="113"/>
      <c r="AZ1435" s="113"/>
      <c r="BA1435" s="113"/>
      <c r="BB1435" s="113"/>
      <c r="BC1435" s="113"/>
      <c r="BD1435" s="113"/>
      <c r="BE1435" s="113"/>
      <c r="BF1435" s="113"/>
      <c r="BG1435" s="113"/>
      <c r="BH1435" s="113"/>
      <c r="BI1435" s="113"/>
      <c r="BJ1435" s="113"/>
      <c r="BK1435" s="113"/>
      <c r="BL1435" s="113"/>
      <c r="BM1435" s="113"/>
      <c r="BN1435" s="113"/>
      <c r="BO1435" s="113"/>
      <c r="BP1435" s="113"/>
      <c r="BQ1435" s="113"/>
      <c r="BR1435" s="113"/>
      <c r="BS1435" s="113"/>
      <c r="BT1435" s="113"/>
      <c r="BU1435" s="113"/>
      <c r="BV1435" s="113"/>
      <c r="BW1435" s="113"/>
      <c r="BX1435" s="113"/>
      <c r="BY1435" s="113"/>
      <c r="BZ1435" s="113"/>
      <c r="CA1435" s="113"/>
      <c r="CB1435" s="113"/>
      <c r="CC1435" s="113"/>
      <c r="CD1435" s="113"/>
      <c r="CE1435" s="113"/>
      <c r="CF1435" s="113"/>
      <c r="CG1435" s="113"/>
      <c r="CH1435" s="113"/>
      <c r="CI1435" s="113"/>
      <c r="CJ1435" s="113"/>
      <c r="CK1435" s="113"/>
      <c r="CL1435" s="113"/>
      <c r="CM1435" s="113"/>
      <c r="CN1435" s="113"/>
      <c r="CO1435" s="113"/>
      <c r="CP1435" s="113"/>
      <c r="CQ1435" s="113"/>
      <c r="CR1435" s="113"/>
      <c r="CS1435" s="113"/>
      <c r="CT1435" s="113"/>
      <c r="CU1435" s="113"/>
      <c r="CV1435" s="113"/>
      <c r="CW1435" s="113"/>
      <c r="CX1435" s="113"/>
      <c r="CY1435" s="113"/>
      <c r="CZ1435" s="113"/>
      <c r="DA1435" s="113"/>
      <c r="DB1435" s="113"/>
      <c r="DC1435" s="113"/>
      <c r="DD1435" s="113"/>
      <c r="DE1435" s="113"/>
      <c r="DF1435" s="113"/>
      <c r="DG1435" s="113"/>
      <c r="DH1435" s="113"/>
      <c r="DI1435" s="113"/>
      <c r="DJ1435" s="113"/>
      <c r="DK1435" s="113"/>
      <c r="DL1435" s="113"/>
      <c r="DM1435" s="113"/>
      <c r="DN1435" s="113"/>
      <c r="DO1435" s="113"/>
      <c r="DP1435" s="113"/>
      <c r="DQ1435" s="113"/>
      <c r="DR1435" s="113"/>
      <c r="DS1435" s="113"/>
      <c r="DT1435" s="113"/>
      <c r="DU1435" s="113"/>
      <c r="DV1435" s="113"/>
      <c r="DW1435" s="113"/>
      <c r="DX1435" s="113"/>
      <c r="DY1435" s="113"/>
      <c r="DZ1435" s="113"/>
      <c r="EA1435" s="113"/>
      <c r="EB1435" s="113"/>
      <c r="EC1435" s="113"/>
      <c r="ED1435" s="113"/>
      <c r="EE1435" s="113"/>
      <c r="EF1435" s="113"/>
      <c r="EG1435" s="113"/>
      <c r="EH1435" s="113"/>
      <c r="EI1435" s="113"/>
      <c r="EJ1435" s="113"/>
      <c r="EK1435" s="113"/>
      <c r="EL1435" s="113"/>
      <c r="EM1435" s="113"/>
      <c r="EN1435" s="113"/>
      <c r="EO1435" s="113"/>
      <c r="EP1435" s="113"/>
      <c r="EQ1435" s="113"/>
      <c r="ER1435" s="113"/>
    </row>
    <row r="1436" spans="1:148">
      <c r="A1436" s="113"/>
      <c r="B1436" s="113"/>
      <c r="S1436" s="113"/>
      <c r="T1436" s="113"/>
      <c r="U1436" s="113"/>
      <c r="V1436" s="113"/>
      <c r="W1436" s="113"/>
      <c r="X1436" s="113"/>
      <c r="Y1436" s="113"/>
      <c r="Z1436" s="113"/>
      <c r="AA1436" s="113"/>
      <c r="AB1436" s="113"/>
      <c r="AC1436" s="113"/>
      <c r="AD1436" s="113"/>
      <c r="AE1436" s="113"/>
      <c r="AF1436" s="113"/>
      <c r="AG1436" s="113"/>
      <c r="AH1436" s="113"/>
      <c r="AI1436" s="113"/>
      <c r="AJ1436" s="113"/>
      <c r="AK1436" s="113"/>
      <c r="AL1436" s="113"/>
      <c r="AM1436" s="113"/>
      <c r="AN1436" s="113"/>
      <c r="AO1436" s="113"/>
      <c r="AP1436" s="113"/>
      <c r="AQ1436" s="113"/>
      <c r="AR1436" s="113"/>
      <c r="AS1436" s="113"/>
      <c r="AT1436" s="113"/>
      <c r="AU1436" s="113"/>
      <c r="AV1436" s="113"/>
      <c r="AW1436" s="113"/>
      <c r="AX1436" s="113"/>
      <c r="AY1436" s="113"/>
      <c r="AZ1436" s="113"/>
      <c r="BA1436" s="113"/>
      <c r="BB1436" s="113"/>
      <c r="BC1436" s="113"/>
      <c r="BD1436" s="113"/>
      <c r="BE1436" s="113"/>
      <c r="BF1436" s="113"/>
      <c r="BG1436" s="113"/>
      <c r="BH1436" s="113"/>
      <c r="BI1436" s="113"/>
      <c r="BJ1436" s="113"/>
      <c r="BK1436" s="113"/>
      <c r="BL1436" s="113"/>
      <c r="BM1436" s="113"/>
      <c r="BN1436" s="113"/>
      <c r="BO1436" s="113"/>
      <c r="BP1436" s="113"/>
      <c r="BQ1436" s="113"/>
      <c r="BR1436" s="113"/>
      <c r="BS1436" s="113"/>
      <c r="BT1436" s="113"/>
      <c r="BU1436" s="113"/>
      <c r="BV1436" s="113"/>
      <c r="BW1436" s="113"/>
      <c r="BX1436" s="113"/>
      <c r="BY1436" s="113"/>
      <c r="BZ1436" s="113"/>
      <c r="CA1436" s="113"/>
      <c r="CB1436" s="113"/>
      <c r="CC1436" s="113"/>
      <c r="CD1436" s="113"/>
      <c r="CE1436" s="113"/>
      <c r="CF1436" s="113"/>
      <c r="CG1436" s="113"/>
      <c r="CH1436" s="113"/>
      <c r="CI1436" s="113"/>
      <c r="CJ1436" s="113"/>
      <c r="CK1436" s="113"/>
      <c r="CL1436" s="113"/>
      <c r="CM1436" s="113"/>
      <c r="CN1436" s="113"/>
      <c r="CO1436" s="113"/>
      <c r="CP1436" s="113"/>
      <c r="CQ1436" s="113"/>
      <c r="CR1436" s="113"/>
      <c r="CS1436" s="113"/>
      <c r="CT1436" s="113"/>
      <c r="CU1436" s="113"/>
      <c r="CV1436" s="113"/>
      <c r="CW1436" s="113"/>
      <c r="CX1436" s="113"/>
      <c r="CY1436" s="113"/>
      <c r="CZ1436" s="113"/>
      <c r="DA1436" s="113"/>
      <c r="DB1436" s="113"/>
      <c r="DC1436" s="113"/>
      <c r="DD1436" s="113"/>
      <c r="DE1436" s="113"/>
      <c r="DF1436" s="113"/>
      <c r="DG1436" s="113"/>
      <c r="DH1436" s="113"/>
      <c r="DI1436" s="113"/>
      <c r="DJ1436" s="113"/>
      <c r="DK1436" s="113"/>
      <c r="DL1436" s="113"/>
      <c r="DM1436" s="113"/>
      <c r="DN1436" s="113"/>
      <c r="DO1436" s="113"/>
      <c r="DP1436" s="113"/>
      <c r="DQ1436" s="113"/>
      <c r="DR1436" s="113"/>
      <c r="DS1436" s="113"/>
      <c r="DT1436" s="113"/>
      <c r="DU1436" s="113"/>
      <c r="DV1436" s="113"/>
      <c r="DW1436" s="113"/>
      <c r="DX1436" s="113"/>
      <c r="DY1436" s="113"/>
      <c r="DZ1436" s="113"/>
      <c r="EA1436" s="113"/>
      <c r="EB1436" s="113"/>
      <c r="EC1436" s="113"/>
      <c r="ED1436" s="113"/>
      <c r="EE1436" s="113"/>
      <c r="EF1436" s="113"/>
      <c r="EG1436" s="113"/>
      <c r="EH1436" s="113"/>
      <c r="EI1436" s="113"/>
      <c r="EJ1436" s="113"/>
      <c r="EK1436" s="113"/>
      <c r="EL1436" s="113"/>
      <c r="EM1436" s="113"/>
      <c r="EN1436" s="113"/>
      <c r="EO1436" s="113"/>
      <c r="EP1436" s="113"/>
      <c r="EQ1436" s="113"/>
      <c r="ER1436" s="113"/>
    </row>
    <row r="1437" spans="1:148">
      <c r="A1437" s="113"/>
      <c r="B1437" s="113"/>
      <c r="S1437" s="113"/>
      <c r="T1437" s="113"/>
      <c r="U1437" s="113"/>
      <c r="V1437" s="113"/>
      <c r="W1437" s="113"/>
      <c r="X1437" s="113"/>
      <c r="Y1437" s="113"/>
      <c r="Z1437" s="113"/>
      <c r="AA1437" s="113"/>
      <c r="AB1437" s="113"/>
      <c r="AC1437" s="113"/>
      <c r="AD1437" s="113"/>
      <c r="AE1437" s="113"/>
      <c r="AF1437" s="113"/>
      <c r="AG1437" s="113"/>
      <c r="AH1437" s="113"/>
      <c r="AI1437" s="113"/>
      <c r="AJ1437" s="113"/>
      <c r="AK1437" s="113"/>
      <c r="AL1437" s="113"/>
      <c r="AM1437" s="113"/>
      <c r="AN1437" s="113"/>
      <c r="AO1437" s="113"/>
      <c r="AP1437" s="113"/>
      <c r="AQ1437" s="113"/>
      <c r="AR1437" s="113"/>
      <c r="AS1437" s="113"/>
      <c r="AT1437" s="113"/>
      <c r="AU1437" s="113"/>
      <c r="AV1437" s="113"/>
      <c r="AW1437" s="113"/>
      <c r="AX1437" s="113"/>
      <c r="AY1437" s="113"/>
      <c r="AZ1437" s="113"/>
      <c r="BA1437" s="113"/>
      <c r="BB1437" s="113"/>
      <c r="BC1437" s="113"/>
      <c r="BD1437" s="113"/>
      <c r="BE1437" s="113"/>
      <c r="BF1437" s="113"/>
      <c r="BG1437" s="113"/>
      <c r="BH1437" s="113"/>
      <c r="BI1437" s="113"/>
      <c r="BJ1437" s="113"/>
      <c r="BK1437" s="113"/>
      <c r="BL1437" s="113"/>
      <c r="BM1437" s="113"/>
      <c r="BN1437" s="113"/>
      <c r="BO1437" s="113"/>
      <c r="BP1437" s="113"/>
      <c r="BQ1437" s="113"/>
      <c r="BR1437" s="113"/>
      <c r="BS1437" s="113"/>
      <c r="BT1437" s="113"/>
      <c r="BU1437" s="113"/>
      <c r="BV1437" s="113"/>
      <c r="BW1437" s="113"/>
      <c r="BX1437" s="113"/>
      <c r="BY1437" s="113"/>
      <c r="BZ1437" s="113"/>
      <c r="CA1437" s="113"/>
      <c r="CB1437" s="113"/>
      <c r="CC1437" s="113"/>
      <c r="CD1437" s="113"/>
      <c r="CE1437" s="113"/>
      <c r="CF1437" s="113"/>
      <c r="CG1437" s="113"/>
      <c r="CH1437" s="113"/>
      <c r="CI1437" s="113"/>
      <c r="CJ1437" s="113"/>
      <c r="CK1437" s="113"/>
      <c r="CL1437" s="113"/>
      <c r="CM1437" s="113"/>
      <c r="CN1437" s="113"/>
      <c r="CO1437" s="113"/>
      <c r="CP1437" s="113"/>
      <c r="CQ1437" s="113"/>
      <c r="CR1437" s="113"/>
      <c r="CS1437" s="113"/>
      <c r="CT1437" s="113"/>
      <c r="CU1437" s="113"/>
      <c r="CV1437" s="113"/>
      <c r="CW1437" s="113"/>
      <c r="CX1437" s="113"/>
      <c r="CY1437" s="113"/>
      <c r="CZ1437" s="113"/>
      <c r="DA1437" s="113"/>
      <c r="DB1437" s="113"/>
      <c r="DC1437" s="113"/>
      <c r="DD1437" s="113"/>
      <c r="DE1437" s="113"/>
      <c r="DF1437" s="113"/>
      <c r="DG1437" s="113"/>
      <c r="DH1437" s="113"/>
      <c r="DI1437" s="113"/>
      <c r="DJ1437" s="113"/>
      <c r="DK1437" s="113"/>
      <c r="DL1437" s="113"/>
      <c r="DM1437" s="113"/>
      <c r="DN1437" s="113"/>
      <c r="DO1437" s="113"/>
      <c r="DP1437" s="113"/>
      <c r="DQ1437" s="113"/>
      <c r="DR1437" s="113"/>
      <c r="DS1437" s="113"/>
      <c r="DT1437" s="113"/>
      <c r="DU1437" s="113"/>
      <c r="DV1437" s="113"/>
      <c r="DW1437" s="113"/>
      <c r="DX1437" s="113"/>
      <c r="DY1437" s="113"/>
      <c r="DZ1437" s="113"/>
      <c r="EA1437" s="113"/>
      <c r="EB1437" s="113"/>
      <c r="EC1437" s="113"/>
      <c r="ED1437" s="113"/>
      <c r="EE1437" s="113"/>
      <c r="EF1437" s="113"/>
      <c r="EG1437" s="113"/>
      <c r="EH1437" s="113"/>
      <c r="EI1437" s="113"/>
      <c r="EJ1437" s="113"/>
      <c r="EK1437" s="113"/>
      <c r="EL1437" s="113"/>
      <c r="EM1437" s="113"/>
      <c r="EN1437" s="113"/>
      <c r="EO1437" s="113"/>
      <c r="EP1437" s="113"/>
      <c r="EQ1437" s="113"/>
      <c r="ER1437" s="113"/>
    </row>
    <row r="1438" spans="1:148">
      <c r="A1438" s="113"/>
      <c r="B1438" s="113"/>
      <c r="S1438" s="113"/>
      <c r="T1438" s="113"/>
      <c r="U1438" s="113"/>
      <c r="V1438" s="113"/>
      <c r="W1438" s="113"/>
      <c r="X1438" s="113"/>
      <c r="Y1438" s="113"/>
      <c r="Z1438" s="113"/>
      <c r="AA1438" s="113"/>
      <c r="AB1438" s="113"/>
      <c r="AC1438" s="113"/>
      <c r="AD1438" s="113"/>
      <c r="AE1438" s="113"/>
      <c r="AF1438" s="113"/>
      <c r="AG1438" s="113"/>
      <c r="AH1438" s="113"/>
      <c r="AI1438" s="113"/>
      <c r="AJ1438" s="113"/>
      <c r="AK1438" s="113"/>
      <c r="AL1438" s="113"/>
      <c r="AM1438" s="113"/>
      <c r="AN1438" s="113"/>
      <c r="AO1438" s="113"/>
      <c r="AP1438" s="113"/>
      <c r="AQ1438" s="113"/>
      <c r="AR1438" s="113"/>
      <c r="AS1438" s="113"/>
      <c r="AT1438" s="113"/>
      <c r="AU1438" s="113"/>
      <c r="AV1438" s="113"/>
      <c r="AW1438" s="113"/>
      <c r="AX1438" s="113"/>
      <c r="AY1438" s="113"/>
      <c r="AZ1438" s="113"/>
      <c r="BA1438" s="113"/>
      <c r="BB1438" s="113"/>
      <c r="BC1438" s="113"/>
      <c r="BD1438" s="113"/>
      <c r="BE1438" s="113"/>
      <c r="BF1438" s="113"/>
      <c r="BG1438" s="113"/>
      <c r="BH1438" s="113"/>
      <c r="BI1438" s="113"/>
      <c r="BJ1438" s="113"/>
      <c r="BK1438" s="113"/>
      <c r="BL1438" s="113"/>
      <c r="BM1438" s="113"/>
      <c r="BN1438" s="113"/>
      <c r="BO1438" s="113"/>
      <c r="BP1438" s="113"/>
      <c r="BQ1438" s="113"/>
      <c r="BR1438" s="113"/>
      <c r="BS1438" s="113"/>
      <c r="BT1438" s="113"/>
      <c r="BU1438" s="113"/>
      <c r="BV1438" s="113"/>
      <c r="BW1438" s="113"/>
      <c r="BX1438" s="113"/>
      <c r="BY1438" s="113"/>
      <c r="BZ1438" s="113"/>
      <c r="CA1438" s="113"/>
      <c r="CB1438" s="113"/>
      <c r="CC1438" s="113"/>
      <c r="CD1438" s="113"/>
      <c r="CE1438" s="113"/>
      <c r="CF1438" s="113"/>
      <c r="CG1438" s="113"/>
      <c r="CH1438" s="113"/>
      <c r="CI1438" s="113"/>
      <c r="CJ1438" s="113"/>
      <c r="CK1438" s="113"/>
      <c r="CL1438" s="113"/>
      <c r="CM1438" s="113"/>
      <c r="CN1438" s="113"/>
      <c r="CO1438" s="113"/>
      <c r="CP1438" s="113"/>
      <c r="CQ1438" s="113"/>
      <c r="CR1438" s="113"/>
      <c r="CS1438" s="113"/>
      <c r="CT1438" s="113"/>
      <c r="CU1438" s="113"/>
      <c r="CV1438" s="113"/>
      <c r="CW1438" s="113"/>
      <c r="CX1438" s="113"/>
      <c r="CY1438" s="113"/>
      <c r="CZ1438" s="113"/>
      <c r="DA1438" s="113"/>
      <c r="DB1438" s="113"/>
      <c r="DC1438" s="113"/>
      <c r="DD1438" s="113"/>
      <c r="DE1438" s="113"/>
      <c r="DF1438" s="113"/>
      <c r="DG1438" s="113"/>
      <c r="DH1438" s="113"/>
      <c r="DI1438" s="113"/>
      <c r="DJ1438" s="113"/>
      <c r="DK1438" s="113"/>
      <c r="DL1438" s="113"/>
      <c r="DM1438" s="113"/>
      <c r="DN1438" s="113"/>
      <c r="DO1438" s="113"/>
      <c r="DP1438" s="113"/>
      <c r="DQ1438" s="113"/>
      <c r="DR1438" s="113"/>
      <c r="DS1438" s="113"/>
      <c r="DT1438" s="113"/>
      <c r="DU1438" s="113"/>
      <c r="DV1438" s="113"/>
      <c r="DW1438" s="113"/>
      <c r="DX1438" s="113"/>
      <c r="DY1438" s="113"/>
      <c r="DZ1438" s="113"/>
      <c r="EA1438" s="113"/>
      <c r="EB1438" s="113"/>
      <c r="EC1438" s="113"/>
      <c r="ED1438" s="113"/>
      <c r="EE1438" s="113"/>
      <c r="EF1438" s="113"/>
      <c r="EG1438" s="113"/>
      <c r="EH1438" s="113"/>
      <c r="EI1438" s="113"/>
      <c r="EJ1438" s="113"/>
      <c r="EK1438" s="113"/>
      <c r="EL1438" s="113"/>
      <c r="EM1438" s="113"/>
      <c r="EN1438" s="113"/>
      <c r="EO1438" s="113"/>
      <c r="EP1438" s="113"/>
      <c r="EQ1438" s="113"/>
      <c r="ER1438" s="113"/>
    </row>
    <row r="1439" spans="1:148">
      <c r="A1439" s="113"/>
      <c r="B1439" s="113"/>
      <c r="S1439" s="113"/>
      <c r="T1439" s="113"/>
      <c r="U1439" s="113"/>
      <c r="V1439" s="113"/>
      <c r="W1439" s="113"/>
      <c r="X1439" s="113"/>
      <c r="Y1439" s="113"/>
      <c r="Z1439" s="113"/>
      <c r="AA1439" s="113"/>
      <c r="AB1439" s="113"/>
      <c r="AC1439" s="113"/>
      <c r="AD1439" s="113"/>
      <c r="AE1439" s="113"/>
      <c r="AF1439" s="113"/>
      <c r="AG1439" s="113"/>
      <c r="AH1439" s="113"/>
      <c r="AI1439" s="113"/>
      <c r="AJ1439" s="113"/>
      <c r="AK1439" s="113"/>
      <c r="AL1439" s="113"/>
      <c r="AM1439" s="113"/>
      <c r="AN1439" s="113"/>
      <c r="AO1439" s="113"/>
      <c r="AP1439" s="113"/>
      <c r="AQ1439" s="113"/>
      <c r="AR1439" s="113"/>
      <c r="AS1439" s="113"/>
      <c r="AT1439" s="113"/>
      <c r="AU1439" s="113"/>
      <c r="AV1439" s="113"/>
      <c r="AW1439" s="113"/>
      <c r="AX1439" s="113"/>
      <c r="AY1439" s="113"/>
      <c r="AZ1439" s="113"/>
      <c r="BA1439" s="113"/>
      <c r="BB1439" s="113"/>
      <c r="BC1439" s="113"/>
      <c r="BD1439" s="113"/>
      <c r="BE1439" s="113"/>
      <c r="BF1439" s="113"/>
      <c r="BG1439" s="113"/>
      <c r="BH1439" s="113"/>
      <c r="BI1439" s="113"/>
      <c r="BJ1439" s="113"/>
      <c r="BK1439" s="113"/>
      <c r="BL1439" s="113"/>
      <c r="BM1439" s="113"/>
      <c r="BN1439" s="113"/>
      <c r="BO1439" s="113"/>
      <c r="BP1439" s="113"/>
      <c r="BQ1439" s="113"/>
      <c r="BR1439" s="113"/>
      <c r="BS1439" s="113"/>
      <c r="BT1439" s="113"/>
      <c r="BU1439" s="113"/>
      <c r="BV1439" s="113"/>
      <c r="BW1439" s="113"/>
      <c r="BX1439" s="113"/>
      <c r="BY1439" s="113"/>
      <c r="BZ1439" s="113"/>
      <c r="CA1439" s="113"/>
      <c r="CB1439" s="113"/>
      <c r="CC1439" s="113"/>
      <c r="CD1439" s="113"/>
      <c r="CE1439" s="113"/>
      <c r="CF1439" s="113"/>
      <c r="CG1439" s="113"/>
      <c r="CH1439" s="113"/>
      <c r="CI1439" s="113"/>
      <c r="CJ1439" s="113"/>
      <c r="CK1439" s="113"/>
      <c r="CL1439" s="113"/>
      <c r="CM1439" s="113"/>
      <c r="CN1439" s="113"/>
      <c r="CO1439" s="113"/>
      <c r="CP1439" s="113"/>
      <c r="CQ1439" s="113"/>
      <c r="CR1439" s="113"/>
      <c r="CS1439" s="113"/>
      <c r="CT1439" s="113"/>
      <c r="CU1439" s="113"/>
      <c r="CV1439" s="113"/>
      <c r="CW1439" s="113"/>
      <c r="CX1439" s="113"/>
      <c r="CY1439" s="113"/>
      <c r="CZ1439" s="113"/>
      <c r="DA1439" s="113"/>
      <c r="DB1439" s="113"/>
      <c r="DC1439" s="113"/>
      <c r="DD1439" s="113"/>
      <c r="DE1439" s="113"/>
      <c r="DF1439" s="113"/>
      <c r="DG1439" s="113"/>
      <c r="DH1439" s="113"/>
      <c r="DI1439" s="113"/>
      <c r="DJ1439" s="113"/>
      <c r="DK1439" s="113"/>
      <c r="DL1439" s="113"/>
      <c r="DM1439" s="113"/>
      <c r="DN1439" s="113"/>
      <c r="DO1439" s="113"/>
      <c r="DP1439" s="113"/>
      <c r="DQ1439" s="113"/>
      <c r="DR1439" s="113"/>
      <c r="DS1439" s="113"/>
      <c r="DT1439" s="113"/>
      <c r="DU1439" s="113"/>
      <c r="DV1439" s="113"/>
      <c r="DW1439" s="113"/>
      <c r="DX1439" s="113"/>
      <c r="DY1439" s="113"/>
      <c r="DZ1439" s="113"/>
      <c r="EA1439" s="113"/>
      <c r="EB1439" s="113"/>
      <c r="EC1439" s="113"/>
      <c r="ED1439" s="113"/>
      <c r="EE1439" s="113"/>
      <c r="EF1439" s="113"/>
      <c r="EG1439" s="113"/>
      <c r="EH1439" s="113"/>
      <c r="EI1439" s="113"/>
      <c r="EJ1439" s="113"/>
      <c r="EK1439" s="113"/>
      <c r="EL1439" s="113"/>
      <c r="EM1439" s="113"/>
      <c r="EN1439" s="113"/>
      <c r="EO1439" s="113"/>
      <c r="EP1439" s="113"/>
      <c r="EQ1439" s="113"/>
      <c r="ER1439" s="113"/>
    </row>
    <row r="1440" spans="1:148">
      <c r="A1440" s="113"/>
      <c r="B1440" s="113"/>
      <c r="S1440" s="113"/>
      <c r="T1440" s="113"/>
      <c r="U1440" s="113"/>
      <c r="V1440" s="113"/>
      <c r="W1440" s="113"/>
      <c r="X1440" s="113"/>
      <c r="Y1440" s="113"/>
      <c r="Z1440" s="113"/>
      <c r="AA1440" s="113"/>
      <c r="AB1440" s="113"/>
      <c r="AC1440" s="113"/>
      <c r="AD1440" s="113"/>
      <c r="AE1440" s="113"/>
      <c r="AF1440" s="113"/>
      <c r="AG1440" s="113"/>
      <c r="AH1440" s="113"/>
      <c r="AI1440" s="113"/>
      <c r="AJ1440" s="113"/>
      <c r="AK1440" s="113"/>
      <c r="AL1440" s="113"/>
      <c r="AM1440" s="113"/>
      <c r="AN1440" s="113"/>
      <c r="AO1440" s="113"/>
      <c r="AP1440" s="113"/>
      <c r="AQ1440" s="113"/>
      <c r="AR1440" s="113"/>
      <c r="AS1440" s="113"/>
      <c r="AT1440" s="113"/>
      <c r="AU1440" s="113"/>
      <c r="AV1440" s="113"/>
      <c r="AW1440" s="113"/>
      <c r="AX1440" s="113"/>
      <c r="AY1440" s="113"/>
      <c r="AZ1440" s="113"/>
      <c r="BA1440" s="113"/>
      <c r="BB1440" s="113"/>
      <c r="BC1440" s="113"/>
      <c r="BD1440" s="113"/>
      <c r="BE1440" s="113"/>
      <c r="BF1440" s="113"/>
      <c r="BG1440" s="113"/>
      <c r="BH1440" s="113"/>
      <c r="BI1440" s="113"/>
      <c r="BJ1440" s="113"/>
      <c r="BK1440" s="113"/>
      <c r="BL1440" s="113"/>
      <c r="BM1440" s="113"/>
      <c r="BN1440" s="113"/>
      <c r="BO1440" s="113"/>
      <c r="BP1440" s="113"/>
      <c r="BQ1440" s="113"/>
      <c r="BR1440" s="113"/>
      <c r="BS1440" s="113"/>
      <c r="BT1440" s="113"/>
      <c r="BU1440" s="113"/>
      <c r="BV1440" s="113"/>
      <c r="BW1440" s="113"/>
      <c r="BX1440" s="113"/>
      <c r="BY1440" s="113"/>
      <c r="BZ1440" s="113"/>
      <c r="CA1440" s="113"/>
      <c r="CB1440" s="113"/>
      <c r="CC1440" s="113"/>
      <c r="CD1440" s="113"/>
      <c r="CE1440" s="113"/>
      <c r="CF1440" s="113"/>
      <c r="CG1440" s="113"/>
      <c r="CH1440" s="113"/>
      <c r="CI1440" s="113"/>
      <c r="CJ1440" s="113"/>
      <c r="CK1440" s="113"/>
      <c r="CL1440" s="113"/>
      <c r="CM1440" s="113"/>
      <c r="CN1440" s="113"/>
      <c r="CO1440" s="113"/>
      <c r="CP1440" s="113"/>
      <c r="CQ1440" s="113"/>
      <c r="CR1440" s="113"/>
      <c r="CS1440" s="113"/>
      <c r="CT1440" s="113"/>
      <c r="CU1440" s="113"/>
      <c r="CV1440" s="113"/>
      <c r="CW1440" s="113"/>
      <c r="CX1440" s="113"/>
      <c r="CY1440" s="113"/>
      <c r="CZ1440" s="113"/>
      <c r="DA1440" s="113"/>
      <c r="DB1440" s="113"/>
      <c r="DC1440" s="113"/>
      <c r="DD1440" s="113"/>
      <c r="DE1440" s="113"/>
      <c r="DF1440" s="113"/>
      <c r="DG1440" s="113"/>
      <c r="DH1440" s="113"/>
      <c r="DI1440" s="113"/>
      <c r="DJ1440" s="113"/>
      <c r="DK1440" s="113"/>
      <c r="DL1440" s="113"/>
      <c r="DM1440" s="113"/>
      <c r="DN1440" s="113"/>
      <c r="DO1440" s="113"/>
      <c r="DP1440" s="113"/>
      <c r="DQ1440" s="113"/>
      <c r="DR1440" s="113"/>
      <c r="DS1440" s="113"/>
      <c r="DT1440" s="113"/>
      <c r="DU1440" s="113"/>
      <c r="DV1440" s="113"/>
      <c r="DW1440" s="113"/>
      <c r="DX1440" s="113"/>
      <c r="DY1440" s="113"/>
      <c r="DZ1440" s="113"/>
      <c r="EA1440" s="113"/>
      <c r="EB1440" s="113"/>
      <c r="EC1440" s="113"/>
      <c r="ED1440" s="113"/>
      <c r="EE1440" s="113"/>
      <c r="EF1440" s="113"/>
      <c r="EG1440" s="113"/>
      <c r="EH1440" s="113"/>
      <c r="EI1440" s="113"/>
      <c r="EJ1440" s="113"/>
      <c r="EK1440" s="113"/>
      <c r="EL1440" s="113"/>
      <c r="EM1440" s="113"/>
      <c r="EN1440" s="113"/>
      <c r="EO1440" s="113"/>
      <c r="EP1440" s="113"/>
      <c r="EQ1440" s="113"/>
      <c r="ER1440" s="113"/>
    </row>
    <row r="1441" spans="1:148">
      <c r="A1441" s="113"/>
      <c r="B1441" s="113"/>
      <c r="S1441" s="113"/>
      <c r="T1441" s="113"/>
      <c r="U1441" s="113"/>
      <c r="V1441" s="113"/>
      <c r="W1441" s="113"/>
      <c r="X1441" s="113"/>
      <c r="Y1441" s="113"/>
      <c r="Z1441" s="113"/>
      <c r="AA1441" s="113"/>
      <c r="AB1441" s="113"/>
      <c r="AC1441" s="113"/>
      <c r="AD1441" s="113"/>
      <c r="AE1441" s="113"/>
      <c r="AF1441" s="113"/>
      <c r="AG1441" s="113"/>
      <c r="AH1441" s="113"/>
      <c r="AI1441" s="113"/>
      <c r="AJ1441" s="113"/>
      <c r="AK1441" s="113"/>
      <c r="AL1441" s="113"/>
      <c r="AM1441" s="113"/>
      <c r="AN1441" s="113"/>
      <c r="AO1441" s="113"/>
      <c r="AP1441" s="113"/>
      <c r="AQ1441" s="113"/>
      <c r="AR1441" s="113"/>
      <c r="AS1441" s="113"/>
      <c r="AT1441" s="113"/>
      <c r="AU1441" s="113"/>
      <c r="AV1441" s="113"/>
      <c r="AW1441" s="113"/>
      <c r="AX1441" s="113"/>
      <c r="AY1441" s="113"/>
      <c r="AZ1441" s="113"/>
      <c r="BA1441" s="113"/>
      <c r="BB1441" s="113"/>
      <c r="BC1441" s="113"/>
      <c r="BD1441" s="113"/>
      <c r="BE1441" s="113"/>
      <c r="BF1441" s="113"/>
      <c r="BG1441" s="113"/>
      <c r="BH1441" s="113"/>
      <c r="BI1441" s="113"/>
      <c r="BJ1441" s="113"/>
      <c r="BK1441" s="113"/>
      <c r="BL1441" s="113"/>
      <c r="BM1441" s="113"/>
      <c r="BN1441" s="113"/>
      <c r="BO1441" s="113"/>
      <c r="BP1441" s="113"/>
      <c r="BQ1441" s="113"/>
      <c r="BR1441" s="113"/>
      <c r="BS1441" s="113"/>
      <c r="BT1441" s="113"/>
      <c r="BU1441" s="113"/>
      <c r="BV1441" s="113"/>
      <c r="BW1441" s="113"/>
      <c r="BX1441" s="113"/>
      <c r="BY1441" s="113"/>
      <c r="BZ1441" s="113"/>
      <c r="CA1441" s="113"/>
      <c r="CB1441" s="113"/>
      <c r="CC1441" s="113"/>
      <c r="CD1441" s="113"/>
      <c r="CE1441" s="113"/>
      <c r="CF1441" s="113"/>
      <c r="CG1441" s="113"/>
      <c r="CH1441" s="113"/>
      <c r="CI1441" s="113"/>
      <c r="CJ1441" s="113"/>
      <c r="CK1441" s="113"/>
      <c r="CL1441" s="113"/>
      <c r="CM1441" s="113"/>
      <c r="CN1441" s="113"/>
      <c r="CO1441" s="113"/>
      <c r="CP1441" s="113"/>
      <c r="CQ1441" s="113"/>
      <c r="CR1441" s="113"/>
      <c r="CS1441" s="113"/>
      <c r="CT1441" s="113"/>
      <c r="CU1441" s="113"/>
      <c r="CV1441" s="113"/>
      <c r="CW1441" s="113"/>
      <c r="CX1441" s="113"/>
      <c r="CY1441" s="113"/>
      <c r="CZ1441" s="113"/>
      <c r="DA1441" s="113"/>
      <c r="DB1441" s="113"/>
      <c r="DC1441" s="113"/>
      <c r="DD1441" s="113"/>
      <c r="DE1441" s="113"/>
      <c r="DF1441" s="113"/>
      <c r="DG1441" s="113"/>
      <c r="DH1441" s="113"/>
      <c r="DI1441" s="113"/>
      <c r="DJ1441" s="113"/>
      <c r="DK1441" s="113"/>
      <c r="DL1441" s="113"/>
      <c r="DM1441" s="113"/>
      <c r="DN1441" s="113"/>
      <c r="DO1441" s="113"/>
      <c r="DP1441" s="113"/>
      <c r="DQ1441" s="113"/>
      <c r="DR1441" s="113"/>
      <c r="DS1441" s="113"/>
      <c r="DT1441" s="113"/>
      <c r="DU1441" s="113"/>
      <c r="DV1441" s="113"/>
      <c r="DW1441" s="113"/>
      <c r="DX1441" s="113"/>
      <c r="DY1441" s="113"/>
      <c r="DZ1441" s="113"/>
      <c r="EA1441" s="113"/>
      <c r="EB1441" s="113"/>
      <c r="EC1441" s="113"/>
      <c r="ED1441" s="113"/>
      <c r="EE1441" s="113"/>
      <c r="EF1441" s="113"/>
      <c r="EG1441" s="113"/>
      <c r="EH1441" s="113"/>
      <c r="EI1441" s="113"/>
      <c r="EJ1441" s="113"/>
      <c r="EK1441" s="113"/>
      <c r="EL1441" s="113"/>
      <c r="EM1441" s="113"/>
      <c r="EN1441" s="113"/>
      <c r="EO1441" s="113"/>
      <c r="EP1441" s="113"/>
      <c r="EQ1441" s="113"/>
      <c r="ER1441" s="113"/>
    </row>
    <row r="1442" spans="1:148">
      <c r="A1442" s="113"/>
      <c r="B1442" s="113"/>
      <c r="S1442" s="113"/>
      <c r="T1442" s="113"/>
      <c r="U1442" s="113"/>
      <c r="V1442" s="113"/>
      <c r="W1442" s="113"/>
      <c r="X1442" s="113"/>
      <c r="Y1442" s="113"/>
      <c r="Z1442" s="113"/>
      <c r="AA1442" s="113"/>
      <c r="AB1442" s="113"/>
      <c r="AC1442" s="113"/>
      <c r="AD1442" s="113"/>
      <c r="AE1442" s="113"/>
      <c r="AF1442" s="113"/>
      <c r="AG1442" s="113"/>
      <c r="AH1442" s="113"/>
      <c r="AI1442" s="113"/>
      <c r="AJ1442" s="113"/>
      <c r="AK1442" s="113"/>
      <c r="AL1442" s="113"/>
      <c r="AM1442" s="113"/>
      <c r="AN1442" s="113"/>
      <c r="AO1442" s="113"/>
      <c r="AP1442" s="113"/>
      <c r="AQ1442" s="113"/>
      <c r="AR1442" s="113"/>
      <c r="AS1442" s="113"/>
      <c r="AT1442" s="113"/>
      <c r="AU1442" s="113"/>
      <c r="AV1442" s="113"/>
      <c r="AW1442" s="113"/>
      <c r="AX1442" s="113"/>
      <c r="AY1442" s="113"/>
      <c r="AZ1442" s="113"/>
      <c r="BA1442" s="113"/>
      <c r="BB1442" s="113"/>
      <c r="BC1442" s="113"/>
      <c r="BD1442" s="113"/>
      <c r="BE1442" s="113"/>
      <c r="BF1442" s="113"/>
      <c r="BG1442" s="113"/>
      <c r="BH1442" s="113"/>
      <c r="BI1442" s="113"/>
      <c r="BJ1442" s="113"/>
      <c r="BK1442" s="113"/>
      <c r="BL1442" s="113"/>
      <c r="BM1442" s="113"/>
      <c r="BN1442" s="113"/>
      <c r="BO1442" s="113"/>
      <c r="BP1442" s="113"/>
      <c r="BQ1442" s="113"/>
      <c r="BR1442" s="113"/>
      <c r="BS1442" s="113"/>
      <c r="BT1442" s="113"/>
      <c r="BU1442" s="113"/>
      <c r="BV1442" s="113"/>
      <c r="BW1442" s="113"/>
      <c r="BX1442" s="113"/>
      <c r="BY1442" s="113"/>
      <c r="BZ1442" s="113"/>
      <c r="CA1442" s="113"/>
      <c r="CB1442" s="113"/>
      <c r="CC1442" s="113"/>
      <c r="CD1442" s="113"/>
      <c r="CE1442" s="113"/>
      <c r="CF1442" s="113"/>
      <c r="CG1442" s="113"/>
      <c r="CH1442" s="113"/>
      <c r="CI1442" s="113"/>
      <c r="CJ1442" s="113"/>
      <c r="CK1442" s="113"/>
      <c r="CL1442" s="113"/>
      <c r="CM1442" s="113"/>
      <c r="CN1442" s="113"/>
      <c r="CO1442" s="113"/>
      <c r="CP1442" s="113"/>
      <c r="CQ1442" s="113"/>
      <c r="CR1442" s="113"/>
      <c r="CS1442" s="113"/>
      <c r="CT1442" s="113"/>
      <c r="CU1442" s="113"/>
      <c r="CV1442" s="113"/>
      <c r="CW1442" s="113"/>
      <c r="CX1442" s="113"/>
      <c r="CY1442" s="113"/>
      <c r="CZ1442" s="113"/>
      <c r="DA1442" s="113"/>
      <c r="DB1442" s="113"/>
      <c r="DC1442" s="113"/>
      <c r="DD1442" s="113"/>
      <c r="DE1442" s="113"/>
      <c r="DF1442" s="113"/>
      <c r="DG1442" s="113"/>
      <c r="DH1442" s="113"/>
      <c r="DI1442" s="113"/>
      <c r="DJ1442" s="113"/>
      <c r="DK1442" s="113"/>
      <c r="DL1442" s="113"/>
      <c r="DM1442" s="113"/>
      <c r="DN1442" s="113"/>
      <c r="DO1442" s="113"/>
      <c r="DP1442" s="113"/>
      <c r="DQ1442" s="113"/>
      <c r="DR1442" s="113"/>
      <c r="DS1442" s="113"/>
      <c r="DT1442" s="113"/>
      <c r="DU1442" s="113"/>
      <c r="DV1442" s="113"/>
      <c r="DW1442" s="113"/>
      <c r="DX1442" s="113"/>
      <c r="DY1442" s="113"/>
      <c r="DZ1442" s="113"/>
      <c r="EA1442" s="113"/>
      <c r="EB1442" s="113"/>
      <c r="EC1442" s="113"/>
      <c r="ED1442" s="113"/>
      <c r="EE1442" s="113"/>
      <c r="EF1442" s="113"/>
      <c r="EG1442" s="113"/>
      <c r="EH1442" s="113"/>
      <c r="EI1442" s="113"/>
      <c r="EJ1442" s="113"/>
      <c r="EK1442" s="113"/>
      <c r="EL1442" s="113"/>
      <c r="EM1442" s="113"/>
      <c r="EN1442" s="113"/>
      <c r="EO1442" s="113"/>
      <c r="EP1442" s="113"/>
      <c r="EQ1442" s="113"/>
      <c r="ER1442" s="113"/>
    </row>
    <row r="1443" spans="1:148">
      <c r="A1443" s="113"/>
      <c r="B1443" s="113"/>
      <c r="S1443" s="113"/>
      <c r="T1443" s="113"/>
      <c r="U1443" s="113"/>
      <c r="V1443" s="113"/>
      <c r="W1443" s="113"/>
      <c r="X1443" s="113"/>
      <c r="Y1443" s="113"/>
      <c r="Z1443" s="113"/>
      <c r="AA1443" s="113"/>
      <c r="AB1443" s="113"/>
      <c r="AC1443" s="113"/>
      <c r="AD1443" s="113"/>
      <c r="AE1443" s="113"/>
      <c r="AF1443" s="113"/>
      <c r="AG1443" s="113"/>
      <c r="AH1443" s="113"/>
      <c r="AI1443" s="113"/>
      <c r="AJ1443" s="113"/>
      <c r="AK1443" s="113"/>
      <c r="AL1443" s="113"/>
      <c r="AM1443" s="113"/>
      <c r="AN1443" s="113"/>
      <c r="AO1443" s="113"/>
      <c r="AP1443" s="113"/>
      <c r="AQ1443" s="113"/>
      <c r="AR1443" s="113"/>
      <c r="AS1443" s="113"/>
      <c r="AT1443" s="113"/>
      <c r="AU1443" s="113"/>
      <c r="AV1443" s="113"/>
      <c r="AW1443" s="113"/>
      <c r="AX1443" s="113"/>
      <c r="AY1443" s="113"/>
      <c r="AZ1443" s="113"/>
      <c r="BA1443" s="113"/>
      <c r="BB1443" s="113"/>
      <c r="BC1443" s="113"/>
      <c r="BD1443" s="113"/>
      <c r="BE1443" s="113"/>
      <c r="BF1443" s="113"/>
      <c r="BG1443" s="113"/>
      <c r="BH1443" s="113"/>
      <c r="BI1443" s="113"/>
      <c r="BJ1443" s="113"/>
      <c r="BK1443" s="113"/>
      <c r="BL1443" s="113"/>
      <c r="BM1443" s="113"/>
      <c r="BN1443" s="113"/>
      <c r="BO1443" s="113"/>
      <c r="BP1443" s="113"/>
      <c r="BQ1443" s="113"/>
      <c r="BR1443" s="113"/>
      <c r="BS1443" s="113"/>
      <c r="BT1443" s="113"/>
      <c r="BU1443" s="113"/>
      <c r="BV1443" s="113"/>
      <c r="BW1443" s="113"/>
      <c r="BX1443" s="113"/>
      <c r="BY1443" s="113"/>
      <c r="BZ1443" s="113"/>
      <c r="CA1443" s="113"/>
      <c r="CB1443" s="113"/>
      <c r="CC1443" s="113"/>
      <c r="CD1443" s="113"/>
      <c r="CE1443" s="113"/>
      <c r="CF1443" s="113"/>
      <c r="CG1443" s="113"/>
      <c r="CH1443" s="113"/>
      <c r="CI1443" s="113"/>
      <c r="CJ1443" s="113"/>
      <c r="CK1443" s="113"/>
      <c r="CL1443" s="113"/>
      <c r="CM1443" s="113"/>
      <c r="CN1443" s="113"/>
      <c r="CO1443" s="113"/>
      <c r="CP1443" s="113"/>
      <c r="CQ1443" s="113"/>
      <c r="CR1443" s="113"/>
      <c r="CS1443" s="113"/>
      <c r="CT1443" s="113"/>
      <c r="CU1443" s="113"/>
      <c r="CV1443" s="113"/>
      <c r="CW1443" s="113"/>
      <c r="CX1443" s="113"/>
      <c r="CY1443" s="113"/>
      <c r="CZ1443" s="113"/>
      <c r="DA1443" s="113"/>
      <c r="DB1443" s="113"/>
      <c r="DC1443" s="113"/>
      <c r="DD1443" s="113"/>
      <c r="DE1443" s="113"/>
      <c r="DF1443" s="113"/>
      <c r="DG1443" s="113"/>
      <c r="DH1443" s="113"/>
      <c r="DI1443" s="113"/>
      <c r="DJ1443" s="113"/>
      <c r="DK1443" s="113"/>
      <c r="DL1443" s="113"/>
      <c r="DM1443" s="113"/>
      <c r="DN1443" s="113"/>
      <c r="DO1443" s="113"/>
      <c r="DP1443" s="113"/>
      <c r="DQ1443" s="113"/>
      <c r="DR1443" s="113"/>
      <c r="DS1443" s="113"/>
      <c r="DT1443" s="113"/>
      <c r="DU1443" s="113"/>
      <c r="DV1443" s="113"/>
      <c r="DW1443" s="113"/>
      <c r="DX1443" s="113"/>
      <c r="DY1443" s="113"/>
      <c r="DZ1443" s="113"/>
      <c r="EA1443" s="113"/>
      <c r="EB1443" s="113"/>
      <c r="EC1443" s="113"/>
      <c r="ED1443" s="113"/>
      <c r="EE1443" s="113"/>
      <c r="EF1443" s="113"/>
      <c r="EG1443" s="113"/>
      <c r="EH1443" s="113"/>
      <c r="EI1443" s="113"/>
      <c r="EJ1443" s="113"/>
      <c r="EK1443" s="113"/>
      <c r="EL1443" s="113"/>
      <c r="EM1443" s="113"/>
      <c r="EN1443" s="113"/>
      <c r="EO1443" s="113"/>
      <c r="EP1443" s="113"/>
      <c r="EQ1443" s="113"/>
      <c r="ER1443" s="113"/>
    </row>
    <row r="1444" spans="1:148">
      <c r="A1444" s="113"/>
      <c r="B1444" s="113"/>
      <c r="S1444" s="113"/>
      <c r="T1444" s="113"/>
      <c r="U1444" s="113"/>
      <c r="V1444" s="113"/>
      <c r="W1444" s="113"/>
      <c r="X1444" s="113"/>
      <c r="Y1444" s="113"/>
      <c r="Z1444" s="113"/>
      <c r="AA1444" s="113"/>
      <c r="AB1444" s="113"/>
      <c r="AC1444" s="113"/>
      <c r="AD1444" s="113"/>
      <c r="AE1444" s="113"/>
      <c r="AF1444" s="113"/>
      <c r="AG1444" s="113"/>
      <c r="AH1444" s="113"/>
      <c r="AI1444" s="113"/>
      <c r="AJ1444" s="113"/>
      <c r="AK1444" s="113"/>
      <c r="AL1444" s="113"/>
      <c r="AM1444" s="113"/>
      <c r="AN1444" s="113"/>
      <c r="AO1444" s="113"/>
      <c r="AP1444" s="113"/>
      <c r="AQ1444" s="113"/>
      <c r="AR1444" s="113"/>
      <c r="AS1444" s="113"/>
      <c r="AT1444" s="113"/>
      <c r="AU1444" s="113"/>
      <c r="AV1444" s="113"/>
      <c r="AW1444" s="113"/>
      <c r="AX1444" s="113"/>
      <c r="AY1444" s="113"/>
      <c r="AZ1444" s="113"/>
      <c r="BA1444" s="113"/>
      <c r="BB1444" s="113"/>
      <c r="BC1444" s="113"/>
      <c r="BD1444" s="113"/>
      <c r="BE1444" s="113"/>
      <c r="BF1444" s="113"/>
      <c r="BG1444" s="113"/>
      <c r="BH1444" s="113"/>
      <c r="BI1444" s="113"/>
      <c r="BJ1444" s="113"/>
      <c r="BK1444" s="113"/>
      <c r="BL1444" s="113"/>
      <c r="BM1444" s="113"/>
      <c r="BN1444" s="113"/>
      <c r="BO1444" s="113"/>
      <c r="BP1444" s="113"/>
      <c r="BQ1444" s="113"/>
      <c r="BR1444" s="113"/>
      <c r="BS1444" s="113"/>
      <c r="BT1444" s="113"/>
      <c r="BU1444" s="113"/>
      <c r="BV1444" s="113"/>
      <c r="BW1444" s="113"/>
      <c r="BX1444" s="113"/>
      <c r="BY1444" s="113"/>
      <c r="BZ1444" s="113"/>
      <c r="CA1444" s="113"/>
      <c r="CB1444" s="113"/>
      <c r="CC1444" s="113"/>
      <c r="CD1444" s="113"/>
      <c r="CE1444" s="113"/>
      <c r="CF1444" s="113"/>
      <c r="CG1444" s="113"/>
      <c r="CH1444" s="113"/>
      <c r="CI1444" s="113"/>
      <c r="CJ1444" s="113"/>
      <c r="CK1444" s="113"/>
      <c r="CL1444" s="113"/>
      <c r="CM1444" s="113"/>
      <c r="CN1444" s="113"/>
      <c r="CO1444" s="113"/>
      <c r="CP1444" s="113"/>
      <c r="CQ1444" s="113"/>
      <c r="CR1444" s="113"/>
      <c r="CS1444" s="113"/>
      <c r="CT1444" s="113"/>
      <c r="CU1444" s="113"/>
      <c r="CV1444" s="113"/>
      <c r="CW1444" s="113"/>
      <c r="CX1444" s="113"/>
      <c r="CY1444" s="113"/>
      <c r="CZ1444" s="113"/>
      <c r="DA1444" s="113"/>
      <c r="DB1444" s="113"/>
      <c r="DC1444" s="113"/>
      <c r="DD1444" s="113"/>
      <c r="DE1444" s="113"/>
      <c r="DF1444" s="113"/>
      <c r="DG1444" s="113"/>
      <c r="DH1444" s="113"/>
      <c r="DI1444" s="113"/>
      <c r="DJ1444" s="113"/>
      <c r="DK1444" s="113"/>
      <c r="DL1444" s="113"/>
      <c r="DM1444" s="113"/>
      <c r="DN1444" s="113"/>
      <c r="DO1444" s="113"/>
      <c r="DP1444" s="113"/>
      <c r="DQ1444" s="113"/>
      <c r="DR1444" s="113"/>
      <c r="DS1444" s="113"/>
      <c r="DT1444" s="113"/>
      <c r="DU1444" s="113"/>
      <c r="DV1444" s="113"/>
      <c r="DW1444" s="113"/>
      <c r="DX1444" s="113"/>
      <c r="DY1444" s="113"/>
      <c r="DZ1444" s="113"/>
      <c r="EA1444" s="113"/>
      <c r="EB1444" s="113"/>
      <c r="EC1444" s="113"/>
      <c r="ED1444" s="113"/>
      <c r="EE1444" s="113"/>
      <c r="EF1444" s="113"/>
      <c r="EG1444" s="113"/>
      <c r="EH1444" s="113"/>
      <c r="EI1444" s="113"/>
      <c r="EJ1444" s="113"/>
      <c r="EK1444" s="113"/>
      <c r="EL1444" s="113"/>
      <c r="EM1444" s="113"/>
      <c r="EN1444" s="113"/>
      <c r="EO1444" s="113"/>
      <c r="EP1444" s="113"/>
      <c r="EQ1444" s="113"/>
      <c r="ER1444" s="113"/>
    </row>
    <row r="1445" spans="1:148">
      <c r="A1445" s="113"/>
      <c r="B1445" s="113"/>
      <c r="S1445" s="113"/>
      <c r="T1445" s="113"/>
      <c r="U1445" s="113"/>
      <c r="V1445" s="113"/>
      <c r="W1445" s="113"/>
      <c r="X1445" s="113"/>
      <c r="Y1445" s="113"/>
      <c r="Z1445" s="113"/>
      <c r="AA1445" s="113"/>
      <c r="AB1445" s="113"/>
      <c r="AC1445" s="113"/>
      <c r="AD1445" s="113"/>
      <c r="AE1445" s="113"/>
      <c r="AF1445" s="113"/>
      <c r="AG1445" s="113"/>
      <c r="AH1445" s="113"/>
      <c r="AI1445" s="113"/>
      <c r="AJ1445" s="113"/>
      <c r="AK1445" s="113"/>
      <c r="AL1445" s="113"/>
      <c r="AM1445" s="113"/>
      <c r="AN1445" s="113"/>
      <c r="AO1445" s="113"/>
      <c r="AP1445" s="113"/>
      <c r="AQ1445" s="113"/>
      <c r="AR1445" s="113"/>
      <c r="AS1445" s="113"/>
      <c r="AT1445" s="113"/>
      <c r="AU1445" s="113"/>
      <c r="AV1445" s="113"/>
      <c r="AW1445" s="113"/>
      <c r="AX1445" s="113"/>
      <c r="AY1445" s="113"/>
      <c r="AZ1445" s="113"/>
      <c r="BA1445" s="113"/>
      <c r="BB1445" s="113"/>
      <c r="BC1445" s="113"/>
      <c r="BD1445" s="113"/>
      <c r="BE1445" s="113"/>
      <c r="BF1445" s="113"/>
      <c r="BG1445" s="113"/>
      <c r="BH1445" s="113"/>
      <c r="BI1445" s="113"/>
      <c r="BJ1445" s="113"/>
      <c r="BK1445" s="113"/>
      <c r="BL1445" s="113"/>
      <c r="BM1445" s="113"/>
      <c r="BN1445" s="113"/>
      <c r="BO1445" s="113"/>
      <c r="BP1445" s="113"/>
      <c r="BQ1445" s="113"/>
      <c r="BR1445" s="113"/>
      <c r="BS1445" s="113"/>
      <c r="BT1445" s="113"/>
      <c r="BU1445" s="113"/>
      <c r="BV1445" s="113"/>
      <c r="BW1445" s="113"/>
      <c r="BX1445" s="113"/>
      <c r="BY1445" s="113"/>
      <c r="BZ1445" s="113"/>
      <c r="CA1445" s="113"/>
      <c r="CB1445" s="113"/>
      <c r="CC1445" s="113"/>
      <c r="CD1445" s="113"/>
      <c r="CE1445" s="113"/>
      <c r="CF1445" s="113"/>
      <c r="CG1445" s="113"/>
      <c r="CH1445" s="113"/>
      <c r="CI1445" s="113"/>
      <c r="CJ1445" s="113"/>
      <c r="CK1445" s="113"/>
      <c r="CL1445" s="113"/>
      <c r="CM1445" s="113"/>
      <c r="CN1445" s="113"/>
      <c r="CO1445" s="113"/>
      <c r="CP1445" s="113"/>
      <c r="CQ1445" s="113"/>
      <c r="CR1445" s="113"/>
      <c r="CS1445" s="113"/>
      <c r="CT1445" s="113"/>
      <c r="CU1445" s="113"/>
      <c r="CV1445" s="113"/>
      <c r="CW1445" s="113"/>
      <c r="CX1445" s="113"/>
      <c r="CY1445" s="113"/>
      <c r="CZ1445" s="113"/>
      <c r="DA1445" s="113"/>
      <c r="DB1445" s="113"/>
      <c r="DC1445" s="113"/>
      <c r="DD1445" s="113"/>
      <c r="DE1445" s="113"/>
      <c r="DF1445" s="113"/>
      <c r="DG1445" s="113"/>
      <c r="DH1445" s="113"/>
      <c r="DI1445" s="113"/>
      <c r="DJ1445" s="113"/>
      <c r="DK1445" s="113"/>
      <c r="DL1445" s="113"/>
      <c r="DM1445" s="113"/>
      <c r="DN1445" s="113"/>
      <c r="DO1445" s="113"/>
      <c r="DP1445" s="113"/>
      <c r="DQ1445" s="113"/>
      <c r="DR1445" s="113"/>
      <c r="DS1445" s="113"/>
      <c r="DT1445" s="113"/>
      <c r="DU1445" s="113"/>
      <c r="DV1445" s="113"/>
      <c r="DW1445" s="113"/>
      <c r="DX1445" s="113"/>
      <c r="DY1445" s="113"/>
      <c r="DZ1445" s="113"/>
      <c r="EA1445" s="113"/>
      <c r="EB1445" s="113"/>
      <c r="EC1445" s="113"/>
      <c r="ED1445" s="113"/>
      <c r="EE1445" s="113"/>
      <c r="EF1445" s="113"/>
      <c r="EG1445" s="113"/>
      <c r="EH1445" s="113"/>
      <c r="EI1445" s="113"/>
      <c r="EJ1445" s="113"/>
      <c r="EK1445" s="113"/>
      <c r="EL1445" s="113"/>
      <c r="EM1445" s="113"/>
      <c r="EN1445" s="113"/>
      <c r="EO1445" s="113"/>
      <c r="EP1445" s="113"/>
      <c r="EQ1445" s="113"/>
      <c r="ER1445" s="113"/>
    </row>
    <row r="1446" spans="1:148">
      <c r="A1446" s="113"/>
      <c r="B1446" s="113"/>
      <c r="S1446" s="113"/>
      <c r="T1446" s="113"/>
      <c r="U1446" s="113"/>
      <c r="V1446" s="113"/>
      <c r="W1446" s="113"/>
      <c r="X1446" s="113"/>
      <c r="Y1446" s="113"/>
      <c r="Z1446" s="113"/>
      <c r="AA1446" s="113"/>
      <c r="AB1446" s="113"/>
      <c r="AC1446" s="113"/>
      <c r="AD1446" s="113"/>
      <c r="AE1446" s="113"/>
      <c r="AF1446" s="113"/>
      <c r="AG1446" s="113"/>
      <c r="AH1446" s="113"/>
      <c r="AI1446" s="113"/>
      <c r="AJ1446" s="113"/>
      <c r="AK1446" s="113"/>
      <c r="AL1446" s="113"/>
      <c r="AM1446" s="113"/>
      <c r="AN1446" s="113"/>
      <c r="AO1446" s="113"/>
      <c r="AP1446" s="113"/>
      <c r="AQ1446" s="113"/>
      <c r="AR1446" s="113"/>
      <c r="AS1446" s="113"/>
      <c r="AT1446" s="113"/>
      <c r="AU1446" s="113"/>
      <c r="AV1446" s="113"/>
      <c r="AW1446" s="113"/>
      <c r="AX1446" s="113"/>
      <c r="AY1446" s="113"/>
      <c r="AZ1446" s="113"/>
      <c r="BA1446" s="113"/>
      <c r="BB1446" s="113"/>
      <c r="BC1446" s="113"/>
      <c r="BD1446" s="113"/>
      <c r="BE1446" s="113"/>
      <c r="BF1446" s="113"/>
      <c r="BG1446" s="113"/>
      <c r="BH1446" s="113"/>
      <c r="BI1446" s="113"/>
      <c r="BJ1446" s="113"/>
      <c r="BK1446" s="113"/>
      <c r="BL1446" s="113"/>
      <c r="BM1446" s="113"/>
      <c r="BN1446" s="113"/>
      <c r="BO1446" s="113"/>
      <c r="BP1446" s="113"/>
      <c r="BQ1446" s="113"/>
      <c r="BR1446" s="113"/>
      <c r="BS1446" s="113"/>
      <c r="BT1446" s="113"/>
      <c r="BU1446" s="113"/>
      <c r="BV1446" s="113"/>
      <c r="BW1446" s="113"/>
      <c r="BX1446" s="113"/>
      <c r="BY1446" s="113"/>
      <c r="BZ1446" s="113"/>
      <c r="CA1446" s="113"/>
      <c r="CB1446" s="113"/>
      <c r="CC1446" s="113"/>
      <c r="CD1446" s="113"/>
      <c r="CE1446" s="113"/>
      <c r="CF1446" s="113"/>
      <c r="CG1446" s="113"/>
      <c r="CH1446" s="113"/>
      <c r="CI1446" s="113"/>
      <c r="CJ1446" s="113"/>
      <c r="CK1446" s="113"/>
      <c r="CL1446" s="113"/>
      <c r="CM1446" s="113"/>
      <c r="CN1446" s="113"/>
      <c r="CO1446" s="113"/>
      <c r="CP1446" s="113"/>
      <c r="CQ1446" s="113"/>
      <c r="CR1446" s="113"/>
      <c r="CS1446" s="113"/>
      <c r="CT1446" s="113"/>
      <c r="CU1446" s="113"/>
      <c r="CV1446" s="113"/>
      <c r="CW1446" s="113"/>
      <c r="CX1446" s="113"/>
      <c r="CY1446" s="113"/>
      <c r="CZ1446" s="113"/>
      <c r="DA1446" s="113"/>
      <c r="DB1446" s="113"/>
      <c r="DC1446" s="113"/>
      <c r="DD1446" s="113"/>
      <c r="DE1446" s="113"/>
      <c r="DF1446" s="113"/>
      <c r="DG1446" s="113"/>
      <c r="DH1446" s="113"/>
      <c r="DI1446" s="113"/>
      <c r="DJ1446" s="113"/>
      <c r="DK1446" s="113"/>
      <c r="DL1446" s="113"/>
      <c r="DM1446" s="113"/>
      <c r="DN1446" s="113"/>
      <c r="DO1446" s="113"/>
      <c r="DP1446" s="113"/>
      <c r="DQ1446" s="113"/>
      <c r="DR1446" s="113"/>
      <c r="DS1446" s="113"/>
      <c r="DT1446" s="113"/>
      <c r="DU1446" s="113"/>
      <c r="DV1446" s="113"/>
      <c r="DW1446" s="113"/>
      <c r="DX1446" s="113"/>
      <c r="DY1446" s="113"/>
      <c r="DZ1446" s="113"/>
      <c r="EA1446" s="113"/>
      <c r="EB1446" s="113"/>
      <c r="EC1446" s="113"/>
      <c r="ED1446" s="113"/>
      <c r="EE1446" s="113"/>
      <c r="EF1446" s="113"/>
      <c r="EG1446" s="113"/>
      <c r="EH1446" s="113"/>
      <c r="EI1446" s="113"/>
      <c r="EJ1446" s="113"/>
      <c r="EK1446" s="113"/>
      <c r="EL1446" s="113"/>
      <c r="EM1446" s="113"/>
      <c r="EN1446" s="113"/>
      <c r="EO1446" s="113"/>
      <c r="EP1446" s="113"/>
      <c r="EQ1446" s="113"/>
      <c r="ER1446" s="113"/>
    </row>
    <row r="1447" spans="1:148">
      <c r="A1447" s="113"/>
      <c r="B1447" s="113"/>
      <c r="S1447" s="113"/>
      <c r="T1447" s="113"/>
      <c r="U1447" s="113"/>
      <c r="V1447" s="113"/>
      <c r="W1447" s="113"/>
      <c r="X1447" s="113"/>
      <c r="Y1447" s="113"/>
      <c r="Z1447" s="113"/>
      <c r="AA1447" s="113"/>
      <c r="AB1447" s="113"/>
      <c r="AC1447" s="113"/>
      <c r="AD1447" s="113"/>
      <c r="AE1447" s="113"/>
      <c r="AF1447" s="113"/>
      <c r="AG1447" s="113"/>
      <c r="AH1447" s="113"/>
      <c r="AI1447" s="113"/>
      <c r="AJ1447" s="113"/>
      <c r="AK1447" s="113"/>
      <c r="AL1447" s="113"/>
      <c r="AM1447" s="113"/>
      <c r="AN1447" s="113"/>
      <c r="AO1447" s="113"/>
      <c r="AP1447" s="113"/>
      <c r="AQ1447" s="113"/>
      <c r="AR1447" s="113"/>
      <c r="AS1447" s="113"/>
      <c r="AT1447" s="113"/>
      <c r="AU1447" s="113"/>
      <c r="AV1447" s="113"/>
      <c r="AW1447" s="113"/>
      <c r="AX1447" s="113"/>
      <c r="AY1447" s="113"/>
      <c r="AZ1447" s="113"/>
      <c r="BA1447" s="113"/>
      <c r="BB1447" s="113"/>
      <c r="BC1447" s="113"/>
      <c r="BD1447" s="113"/>
      <c r="BE1447" s="113"/>
      <c r="BF1447" s="113"/>
      <c r="BG1447" s="113"/>
      <c r="BH1447" s="113"/>
      <c r="BI1447" s="113"/>
      <c r="BJ1447" s="113"/>
      <c r="BK1447" s="113"/>
      <c r="BL1447" s="113"/>
      <c r="BM1447" s="113"/>
      <c r="BN1447" s="113"/>
      <c r="BO1447" s="113"/>
      <c r="BP1447" s="113"/>
      <c r="BQ1447" s="113"/>
      <c r="BR1447" s="113"/>
      <c r="BS1447" s="113"/>
      <c r="BT1447" s="113"/>
      <c r="BU1447" s="113"/>
      <c r="BV1447" s="113"/>
      <c r="BW1447" s="113"/>
      <c r="BX1447" s="113"/>
      <c r="BY1447" s="113"/>
      <c r="BZ1447" s="113"/>
      <c r="CA1447" s="113"/>
      <c r="CB1447" s="113"/>
      <c r="CC1447" s="113"/>
      <c r="CD1447" s="113"/>
      <c r="CE1447" s="113"/>
      <c r="CF1447" s="113"/>
      <c r="CG1447" s="113"/>
      <c r="CH1447" s="113"/>
      <c r="CI1447" s="113"/>
      <c r="CJ1447" s="113"/>
      <c r="CK1447" s="113"/>
      <c r="CL1447" s="113"/>
      <c r="CM1447" s="113"/>
      <c r="CN1447" s="113"/>
      <c r="CO1447" s="113"/>
      <c r="CP1447" s="113"/>
      <c r="CQ1447" s="113"/>
      <c r="CR1447" s="113"/>
      <c r="CS1447" s="113"/>
      <c r="CT1447" s="113"/>
      <c r="CU1447" s="113"/>
      <c r="CV1447" s="113"/>
      <c r="CW1447" s="113"/>
      <c r="CX1447" s="113"/>
      <c r="CY1447" s="113"/>
      <c r="CZ1447" s="113"/>
      <c r="DA1447" s="113"/>
      <c r="DB1447" s="113"/>
      <c r="DC1447" s="113"/>
      <c r="DD1447" s="113"/>
      <c r="DE1447" s="113"/>
      <c r="DF1447" s="113"/>
      <c r="DG1447" s="113"/>
      <c r="DH1447" s="113"/>
      <c r="DI1447" s="113"/>
      <c r="DJ1447" s="113"/>
      <c r="DK1447" s="113"/>
      <c r="DL1447" s="113"/>
      <c r="DM1447" s="113"/>
      <c r="DN1447" s="113"/>
      <c r="DO1447" s="113"/>
      <c r="DP1447" s="113"/>
      <c r="DQ1447" s="113"/>
      <c r="DR1447" s="113"/>
      <c r="DS1447" s="113"/>
      <c r="DT1447" s="113"/>
      <c r="DU1447" s="113"/>
      <c r="DV1447" s="113"/>
      <c r="DW1447" s="113"/>
      <c r="DX1447" s="113"/>
      <c r="DY1447" s="113"/>
      <c r="DZ1447" s="113"/>
      <c r="EA1447" s="113"/>
      <c r="EB1447" s="113"/>
      <c r="EC1447" s="113"/>
      <c r="ED1447" s="113"/>
      <c r="EE1447" s="113"/>
      <c r="EF1447" s="113"/>
      <c r="EG1447" s="113"/>
      <c r="EH1447" s="113"/>
      <c r="EI1447" s="113"/>
      <c r="EJ1447" s="113"/>
      <c r="EK1447" s="113"/>
      <c r="EL1447" s="113"/>
      <c r="EM1447" s="113"/>
      <c r="EN1447" s="113"/>
      <c r="EO1447" s="113"/>
      <c r="EP1447" s="113"/>
      <c r="EQ1447" s="113"/>
      <c r="ER1447" s="113"/>
    </row>
    <row r="1448" spans="1:148">
      <c r="A1448" s="113"/>
      <c r="B1448" s="113"/>
      <c r="S1448" s="113"/>
      <c r="T1448" s="113"/>
      <c r="U1448" s="113"/>
      <c r="V1448" s="113"/>
      <c r="W1448" s="113"/>
      <c r="X1448" s="113"/>
      <c r="Y1448" s="113"/>
      <c r="Z1448" s="113"/>
      <c r="AA1448" s="113"/>
      <c r="AB1448" s="113"/>
      <c r="AC1448" s="113"/>
      <c r="AD1448" s="113"/>
      <c r="AE1448" s="113"/>
      <c r="AF1448" s="113"/>
      <c r="AG1448" s="113"/>
      <c r="AH1448" s="113"/>
      <c r="AI1448" s="113"/>
      <c r="AJ1448" s="113"/>
      <c r="AK1448" s="113"/>
      <c r="AL1448" s="113"/>
      <c r="AM1448" s="113"/>
      <c r="AN1448" s="113"/>
      <c r="AO1448" s="113"/>
      <c r="AP1448" s="113"/>
      <c r="AQ1448" s="113"/>
      <c r="AR1448" s="113"/>
      <c r="AS1448" s="113"/>
      <c r="AT1448" s="113"/>
      <c r="AU1448" s="113"/>
      <c r="AV1448" s="113"/>
      <c r="AW1448" s="113"/>
      <c r="AX1448" s="113"/>
      <c r="AY1448" s="113"/>
      <c r="AZ1448" s="113"/>
      <c r="BA1448" s="113"/>
      <c r="BB1448" s="113"/>
      <c r="BC1448" s="113"/>
      <c r="BD1448" s="113"/>
      <c r="BE1448" s="113"/>
      <c r="BF1448" s="113"/>
      <c r="BG1448" s="113"/>
      <c r="BH1448" s="113"/>
      <c r="BI1448" s="113"/>
      <c r="BJ1448" s="113"/>
      <c r="BK1448" s="113"/>
      <c r="BL1448" s="113"/>
      <c r="BM1448" s="113"/>
      <c r="BN1448" s="113"/>
      <c r="BO1448" s="113"/>
      <c r="BP1448" s="113"/>
      <c r="BQ1448" s="113"/>
      <c r="BR1448" s="113"/>
      <c r="BS1448" s="113"/>
      <c r="BT1448" s="113"/>
      <c r="BU1448" s="113"/>
      <c r="BV1448" s="113"/>
      <c r="BW1448" s="113"/>
      <c r="BX1448" s="113"/>
      <c r="BY1448" s="113"/>
      <c r="BZ1448" s="113"/>
      <c r="CA1448" s="113"/>
      <c r="CB1448" s="113"/>
      <c r="CC1448" s="113"/>
      <c r="CD1448" s="113"/>
      <c r="CE1448" s="113"/>
      <c r="CF1448" s="113"/>
      <c r="CG1448" s="113"/>
      <c r="CH1448" s="113"/>
      <c r="CI1448" s="113"/>
      <c r="CJ1448" s="113"/>
      <c r="CK1448" s="113"/>
      <c r="CL1448" s="113"/>
      <c r="CM1448" s="113"/>
      <c r="CN1448" s="113"/>
      <c r="CO1448" s="113"/>
      <c r="CP1448" s="113"/>
      <c r="CQ1448" s="113"/>
      <c r="CR1448" s="113"/>
      <c r="CS1448" s="113"/>
      <c r="CT1448" s="113"/>
      <c r="CU1448" s="113"/>
      <c r="CV1448" s="113"/>
      <c r="CW1448" s="113"/>
      <c r="CX1448" s="113"/>
      <c r="CY1448" s="113"/>
      <c r="CZ1448" s="113"/>
      <c r="DA1448" s="113"/>
      <c r="DB1448" s="113"/>
      <c r="DC1448" s="113"/>
      <c r="DD1448" s="113"/>
      <c r="DE1448" s="113"/>
      <c r="DF1448" s="113"/>
      <c r="DG1448" s="113"/>
      <c r="DH1448" s="113"/>
      <c r="DI1448" s="113"/>
      <c r="DJ1448" s="113"/>
      <c r="DK1448" s="113"/>
      <c r="DL1448" s="113"/>
      <c r="DM1448" s="113"/>
      <c r="DN1448" s="113"/>
      <c r="DO1448" s="113"/>
      <c r="DP1448" s="113"/>
      <c r="DQ1448" s="113"/>
      <c r="DR1448" s="113"/>
      <c r="DS1448" s="113"/>
      <c r="DT1448" s="113"/>
      <c r="DU1448" s="113"/>
      <c r="DV1448" s="113"/>
      <c r="DW1448" s="113"/>
      <c r="DX1448" s="113"/>
      <c r="DY1448" s="113"/>
      <c r="DZ1448" s="113"/>
      <c r="EA1448" s="113"/>
      <c r="EB1448" s="113"/>
      <c r="EC1448" s="113"/>
      <c r="ED1448" s="113"/>
      <c r="EE1448" s="113"/>
      <c r="EF1448" s="113"/>
      <c r="EG1448" s="113"/>
      <c r="EH1448" s="113"/>
      <c r="EI1448" s="113"/>
      <c r="EJ1448" s="113"/>
      <c r="EK1448" s="113"/>
      <c r="EL1448" s="113"/>
      <c r="EM1448" s="113"/>
      <c r="EN1448" s="113"/>
      <c r="EO1448" s="113"/>
      <c r="EP1448" s="113"/>
      <c r="EQ1448" s="113"/>
      <c r="ER1448" s="113"/>
    </row>
    <row r="1449" spans="1:148">
      <c r="A1449" s="113"/>
      <c r="B1449" s="113"/>
      <c r="S1449" s="113"/>
      <c r="T1449" s="113"/>
      <c r="U1449" s="113"/>
      <c r="V1449" s="113"/>
      <c r="W1449" s="113"/>
      <c r="X1449" s="113"/>
      <c r="Y1449" s="113"/>
      <c r="Z1449" s="113"/>
      <c r="AA1449" s="113"/>
      <c r="AB1449" s="113"/>
      <c r="AC1449" s="113"/>
      <c r="AD1449" s="113"/>
      <c r="AE1449" s="113"/>
      <c r="AF1449" s="113"/>
      <c r="AG1449" s="113"/>
      <c r="AH1449" s="113"/>
      <c r="AI1449" s="113"/>
      <c r="AJ1449" s="113"/>
      <c r="AK1449" s="113"/>
      <c r="AL1449" s="113"/>
      <c r="AM1449" s="113"/>
      <c r="AN1449" s="113"/>
      <c r="AO1449" s="113"/>
      <c r="AP1449" s="113"/>
      <c r="AQ1449" s="113"/>
      <c r="AR1449" s="113"/>
      <c r="AS1449" s="113"/>
      <c r="AT1449" s="113"/>
      <c r="AU1449" s="113"/>
      <c r="AV1449" s="113"/>
      <c r="AW1449" s="113"/>
      <c r="AX1449" s="113"/>
      <c r="AY1449" s="113"/>
      <c r="AZ1449" s="113"/>
      <c r="BA1449" s="113"/>
      <c r="BB1449" s="113"/>
      <c r="BC1449" s="113"/>
      <c r="BD1449" s="113"/>
      <c r="BE1449" s="113"/>
      <c r="BF1449" s="113"/>
      <c r="BG1449" s="113"/>
      <c r="BH1449" s="113"/>
      <c r="BI1449" s="113"/>
      <c r="BJ1449" s="113"/>
      <c r="BK1449" s="113"/>
      <c r="BL1449" s="113"/>
      <c r="BM1449" s="113"/>
      <c r="BN1449" s="113"/>
      <c r="BO1449" s="113"/>
      <c r="BP1449" s="113"/>
      <c r="BQ1449" s="113"/>
      <c r="BR1449" s="113"/>
      <c r="BS1449" s="113"/>
      <c r="BT1449" s="113"/>
      <c r="BU1449" s="113"/>
      <c r="BV1449" s="113"/>
      <c r="BW1449" s="113"/>
      <c r="BX1449" s="113"/>
      <c r="BY1449" s="113"/>
      <c r="BZ1449" s="113"/>
      <c r="CA1449" s="113"/>
      <c r="CB1449" s="113"/>
      <c r="CC1449" s="113"/>
      <c r="CD1449" s="113"/>
      <c r="CE1449" s="113"/>
      <c r="CF1449" s="113"/>
      <c r="CG1449" s="113"/>
      <c r="CH1449" s="113"/>
      <c r="CI1449" s="113"/>
      <c r="CJ1449" s="113"/>
      <c r="CK1449" s="113"/>
      <c r="CL1449" s="113"/>
      <c r="CM1449" s="113"/>
      <c r="CN1449" s="113"/>
      <c r="CO1449" s="113"/>
      <c r="CP1449" s="113"/>
      <c r="CQ1449" s="113"/>
      <c r="CR1449" s="113"/>
      <c r="CS1449" s="113"/>
      <c r="CT1449" s="113"/>
      <c r="CU1449" s="113"/>
      <c r="CV1449" s="113"/>
      <c r="CW1449" s="113"/>
      <c r="CX1449" s="113"/>
      <c r="CY1449" s="113"/>
      <c r="CZ1449" s="113"/>
      <c r="DA1449" s="113"/>
      <c r="DB1449" s="113"/>
      <c r="DC1449" s="113"/>
      <c r="DD1449" s="113"/>
      <c r="DE1449" s="113"/>
      <c r="DF1449" s="113"/>
      <c r="DG1449" s="113"/>
      <c r="DH1449" s="113"/>
      <c r="DI1449" s="113"/>
      <c r="DJ1449" s="113"/>
      <c r="DK1449" s="113"/>
      <c r="DL1449" s="113"/>
      <c r="DM1449" s="113"/>
      <c r="DN1449" s="113"/>
      <c r="DO1449" s="113"/>
      <c r="DP1449" s="113"/>
      <c r="DQ1449" s="113"/>
      <c r="DR1449" s="113"/>
      <c r="DS1449" s="113"/>
      <c r="DT1449" s="113"/>
      <c r="DU1449" s="113"/>
      <c r="DV1449" s="113"/>
      <c r="DW1449" s="113"/>
      <c r="DX1449" s="113"/>
      <c r="DY1449" s="113"/>
      <c r="DZ1449" s="113"/>
      <c r="EA1449" s="113"/>
      <c r="EB1449" s="113"/>
      <c r="EC1449" s="113"/>
      <c r="ED1449" s="113"/>
      <c r="EE1449" s="113"/>
      <c r="EF1449" s="113"/>
      <c r="EG1449" s="113"/>
      <c r="EH1449" s="113"/>
      <c r="EI1449" s="113"/>
      <c r="EJ1449" s="113"/>
      <c r="EK1449" s="113"/>
      <c r="EL1449" s="113"/>
      <c r="EM1449" s="113"/>
      <c r="EN1449" s="113"/>
      <c r="EO1449" s="113"/>
      <c r="EP1449" s="113"/>
      <c r="EQ1449" s="113"/>
      <c r="ER1449" s="113"/>
    </row>
    <row r="1450" spans="1:148">
      <c r="A1450" s="113"/>
      <c r="B1450" s="113"/>
      <c r="S1450" s="113"/>
      <c r="T1450" s="113"/>
      <c r="U1450" s="113"/>
      <c r="V1450" s="113"/>
      <c r="W1450" s="113"/>
      <c r="X1450" s="113"/>
      <c r="Y1450" s="113"/>
      <c r="Z1450" s="113"/>
      <c r="AA1450" s="113"/>
      <c r="AB1450" s="113"/>
      <c r="AC1450" s="113"/>
      <c r="AD1450" s="113"/>
      <c r="AE1450" s="113"/>
      <c r="AF1450" s="113"/>
      <c r="AG1450" s="113"/>
      <c r="AH1450" s="113"/>
      <c r="AI1450" s="113"/>
      <c r="AJ1450" s="113"/>
      <c r="AK1450" s="113"/>
      <c r="AL1450" s="113"/>
      <c r="AM1450" s="113"/>
      <c r="AN1450" s="113"/>
      <c r="AO1450" s="113"/>
      <c r="AP1450" s="113"/>
      <c r="AQ1450" s="113"/>
      <c r="AR1450" s="113"/>
      <c r="AS1450" s="113"/>
      <c r="AT1450" s="113"/>
      <c r="AU1450" s="113"/>
      <c r="AV1450" s="113"/>
      <c r="AW1450" s="113"/>
      <c r="AX1450" s="113"/>
      <c r="AY1450" s="113"/>
      <c r="AZ1450" s="113"/>
      <c r="BA1450" s="113"/>
      <c r="BB1450" s="113"/>
      <c r="BC1450" s="113"/>
      <c r="BD1450" s="113"/>
      <c r="BE1450" s="113"/>
      <c r="BF1450" s="113"/>
      <c r="BG1450" s="113"/>
      <c r="BH1450" s="113"/>
      <c r="BI1450" s="113"/>
      <c r="BJ1450" s="113"/>
      <c r="BK1450" s="113"/>
      <c r="BL1450" s="113"/>
      <c r="BM1450" s="113"/>
      <c r="BN1450" s="113"/>
      <c r="BO1450" s="113"/>
      <c r="BP1450" s="113"/>
      <c r="BQ1450" s="113"/>
      <c r="BR1450" s="113"/>
      <c r="BS1450" s="113"/>
      <c r="BT1450" s="113"/>
      <c r="BU1450" s="113"/>
      <c r="BV1450" s="113"/>
      <c r="BW1450" s="113"/>
      <c r="BX1450" s="113"/>
      <c r="BY1450" s="113"/>
      <c r="BZ1450" s="113"/>
      <c r="CA1450" s="113"/>
      <c r="CB1450" s="113"/>
      <c r="CC1450" s="113"/>
      <c r="CD1450" s="113"/>
      <c r="CE1450" s="113"/>
      <c r="CF1450" s="113"/>
      <c r="CG1450" s="113"/>
      <c r="CH1450" s="113"/>
      <c r="CI1450" s="113"/>
      <c r="CJ1450" s="113"/>
      <c r="CK1450" s="113"/>
      <c r="CL1450" s="113"/>
      <c r="CM1450" s="113"/>
      <c r="CN1450" s="113"/>
      <c r="CO1450" s="113"/>
      <c r="CP1450" s="113"/>
      <c r="CQ1450" s="113"/>
      <c r="CR1450" s="113"/>
      <c r="CS1450" s="113"/>
      <c r="CT1450" s="113"/>
      <c r="CU1450" s="113"/>
      <c r="CV1450" s="113"/>
      <c r="CW1450" s="113"/>
      <c r="CX1450" s="113"/>
      <c r="CY1450" s="113"/>
      <c r="CZ1450" s="113"/>
      <c r="DA1450" s="113"/>
      <c r="DB1450" s="113"/>
      <c r="DC1450" s="113"/>
      <c r="DD1450" s="113"/>
      <c r="DE1450" s="113"/>
      <c r="DF1450" s="113"/>
      <c r="DG1450" s="113"/>
      <c r="DH1450" s="113"/>
      <c r="DI1450" s="113"/>
      <c r="DJ1450" s="113"/>
      <c r="DK1450" s="113"/>
      <c r="DL1450" s="113"/>
      <c r="DM1450" s="113"/>
      <c r="DN1450" s="113"/>
      <c r="DO1450" s="113"/>
      <c r="DP1450" s="113"/>
      <c r="DQ1450" s="113"/>
      <c r="DR1450" s="113"/>
      <c r="DS1450" s="113"/>
      <c r="DT1450" s="113"/>
      <c r="DU1450" s="113"/>
      <c r="DV1450" s="113"/>
      <c r="DW1450" s="113"/>
      <c r="DX1450" s="113"/>
      <c r="DY1450" s="113"/>
      <c r="DZ1450" s="113"/>
      <c r="EA1450" s="113"/>
      <c r="EB1450" s="113"/>
      <c r="EC1450" s="113"/>
      <c r="ED1450" s="113"/>
      <c r="EE1450" s="113"/>
      <c r="EF1450" s="113"/>
      <c r="EG1450" s="113"/>
      <c r="EH1450" s="113"/>
      <c r="EI1450" s="113"/>
      <c r="EJ1450" s="113"/>
      <c r="EK1450" s="113"/>
      <c r="EL1450" s="113"/>
      <c r="EM1450" s="113"/>
      <c r="EN1450" s="113"/>
      <c r="EO1450" s="113"/>
      <c r="EP1450" s="113"/>
      <c r="EQ1450" s="113"/>
      <c r="ER1450" s="113"/>
    </row>
    <row r="1451" spans="1:148">
      <c r="A1451" s="113"/>
      <c r="B1451" s="113"/>
      <c r="S1451" s="113"/>
      <c r="T1451" s="113"/>
      <c r="U1451" s="113"/>
      <c r="V1451" s="113"/>
      <c r="W1451" s="113"/>
      <c r="X1451" s="113"/>
      <c r="Y1451" s="113"/>
      <c r="Z1451" s="113"/>
      <c r="AA1451" s="113"/>
      <c r="AB1451" s="113"/>
      <c r="AC1451" s="113"/>
      <c r="AD1451" s="113"/>
      <c r="AE1451" s="113"/>
      <c r="AF1451" s="113"/>
      <c r="AG1451" s="113"/>
      <c r="AH1451" s="113"/>
      <c r="AI1451" s="113"/>
      <c r="AJ1451" s="113"/>
      <c r="AK1451" s="113"/>
      <c r="AL1451" s="113"/>
      <c r="AM1451" s="113"/>
      <c r="AN1451" s="113"/>
      <c r="AO1451" s="113"/>
      <c r="AP1451" s="113"/>
      <c r="AQ1451" s="113"/>
      <c r="AR1451" s="113"/>
      <c r="AS1451" s="113"/>
      <c r="AT1451" s="113"/>
      <c r="AU1451" s="113"/>
      <c r="AV1451" s="113"/>
      <c r="AW1451" s="113"/>
      <c r="AX1451" s="113"/>
      <c r="AY1451" s="113"/>
      <c r="AZ1451" s="113"/>
      <c r="BA1451" s="113"/>
      <c r="BB1451" s="113"/>
      <c r="BC1451" s="113"/>
      <c r="BD1451" s="113"/>
      <c r="BE1451" s="113"/>
      <c r="BF1451" s="113"/>
      <c r="BG1451" s="113"/>
      <c r="BH1451" s="113"/>
      <c r="BI1451" s="113"/>
      <c r="BJ1451" s="113"/>
      <c r="BK1451" s="113"/>
      <c r="BL1451" s="113"/>
      <c r="BM1451" s="113"/>
      <c r="BN1451" s="113"/>
      <c r="BO1451" s="113"/>
      <c r="BP1451" s="113"/>
      <c r="BQ1451" s="113"/>
      <c r="BR1451" s="113"/>
      <c r="BS1451" s="113"/>
      <c r="BT1451" s="113"/>
      <c r="BU1451" s="113"/>
      <c r="BV1451" s="113"/>
      <c r="BW1451" s="113"/>
      <c r="BX1451" s="113"/>
      <c r="BY1451" s="113"/>
      <c r="BZ1451" s="113"/>
      <c r="CA1451" s="113"/>
      <c r="CB1451" s="113"/>
      <c r="CC1451" s="113"/>
      <c r="CD1451" s="113"/>
      <c r="CE1451" s="113"/>
      <c r="CF1451" s="113"/>
      <c r="CG1451" s="113"/>
      <c r="CH1451" s="113"/>
      <c r="CI1451" s="113"/>
      <c r="CJ1451" s="113"/>
      <c r="CK1451" s="113"/>
      <c r="CL1451" s="113"/>
      <c r="CM1451" s="113"/>
      <c r="CN1451" s="113"/>
      <c r="CO1451" s="113"/>
      <c r="CP1451" s="113"/>
      <c r="CQ1451" s="113"/>
      <c r="CR1451" s="113"/>
      <c r="CS1451" s="113"/>
      <c r="CT1451" s="113"/>
      <c r="CU1451" s="113"/>
      <c r="CV1451" s="113"/>
      <c r="CW1451" s="113"/>
      <c r="CX1451" s="113"/>
      <c r="CY1451" s="113"/>
      <c r="CZ1451" s="113"/>
      <c r="DA1451" s="113"/>
      <c r="DB1451" s="113"/>
      <c r="DC1451" s="113"/>
      <c r="DD1451" s="113"/>
      <c r="DE1451" s="113"/>
      <c r="DF1451" s="113"/>
      <c r="DG1451" s="113"/>
      <c r="DH1451" s="113"/>
      <c r="DI1451" s="113"/>
      <c r="DJ1451" s="113"/>
      <c r="DK1451" s="113"/>
      <c r="DL1451" s="113"/>
      <c r="DM1451" s="113"/>
      <c r="DN1451" s="113"/>
      <c r="DO1451" s="113"/>
      <c r="DP1451" s="113"/>
      <c r="DQ1451" s="113"/>
      <c r="DR1451" s="113"/>
      <c r="DS1451" s="113"/>
      <c r="DT1451" s="113"/>
      <c r="DU1451" s="113"/>
      <c r="DV1451" s="113"/>
      <c r="DW1451" s="113"/>
      <c r="DX1451" s="113"/>
      <c r="DY1451" s="113"/>
      <c r="DZ1451" s="113"/>
      <c r="EA1451" s="113"/>
      <c r="EB1451" s="113"/>
      <c r="EC1451" s="113"/>
      <c r="ED1451" s="113"/>
      <c r="EE1451" s="113"/>
      <c r="EF1451" s="113"/>
      <c r="EG1451" s="113"/>
      <c r="EH1451" s="113"/>
      <c r="EI1451" s="113"/>
      <c r="EJ1451" s="113"/>
      <c r="EK1451" s="113"/>
      <c r="EL1451" s="113"/>
      <c r="EM1451" s="113"/>
      <c r="EN1451" s="113"/>
      <c r="EO1451" s="113"/>
      <c r="EP1451" s="113"/>
      <c r="EQ1451" s="113"/>
      <c r="ER1451" s="113"/>
    </row>
    <row r="1452" spans="1:148">
      <c r="A1452" s="113"/>
      <c r="B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row>
    <row r="1453" spans="1:148">
      <c r="A1453" s="113"/>
      <c r="B1453" s="113"/>
      <c r="S1453" s="113"/>
      <c r="T1453" s="113"/>
      <c r="U1453" s="113"/>
      <c r="V1453" s="113"/>
      <c r="W1453" s="113"/>
      <c r="X1453" s="113"/>
      <c r="Y1453" s="113"/>
      <c r="Z1453" s="113"/>
      <c r="AA1453" s="113"/>
      <c r="AB1453" s="113"/>
      <c r="AC1453" s="113"/>
      <c r="AD1453" s="113"/>
      <c r="AE1453" s="113"/>
      <c r="AF1453" s="113"/>
      <c r="AG1453" s="113"/>
      <c r="AH1453" s="113"/>
      <c r="AI1453" s="113"/>
      <c r="AJ1453" s="113"/>
      <c r="AK1453" s="113"/>
      <c r="AL1453" s="113"/>
      <c r="AM1453" s="113"/>
      <c r="AN1453" s="113"/>
      <c r="AO1453" s="113"/>
      <c r="AP1453" s="113"/>
      <c r="AQ1453" s="113"/>
      <c r="AR1453" s="113"/>
      <c r="AS1453" s="113"/>
      <c r="AT1453" s="113"/>
      <c r="AU1453" s="113"/>
      <c r="AV1453" s="113"/>
      <c r="AW1453" s="113"/>
      <c r="AX1453" s="113"/>
      <c r="AY1453" s="113"/>
      <c r="AZ1453" s="113"/>
      <c r="BA1453" s="113"/>
      <c r="BB1453" s="113"/>
      <c r="BC1453" s="113"/>
      <c r="BD1453" s="113"/>
      <c r="BE1453" s="113"/>
      <c r="BF1453" s="113"/>
      <c r="BG1453" s="113"/>
      <c r="BH1453" s="113"/>
      <c r="BI1453" s="113"/>
      <c r="BJ1453" s="113"/>
      <c r="BK1453" s="113"/>
      <c r="BL1453" s="113"/>
      <c r="BM1453" s="113"/>
      <c r="BN1453" s="113"/>
      <c r="BO1453" s="113"/>
      <c r="BP1453" s="113"/>
      <c r="BQ1453" s="113"/>
      <c r="BR1453" s="113"/>
      <c r="BS1453" s="113"/>
      <c r="BT1453" s="113"/>
      <c r="BU1453" s="113"/>
      <c r="BV1453" s="113"/>
      <c r="BW1453" s="113"/>
      <c r="BX1453" s="113"/>
      <c r="BY1453" s="113"/>
      <c r="BZ1453" s="113"/>
      <c r="CA1453" s="113"/>
      <c r="CB1453" s="113"/>
      <c r="CC1453" s="113"/>
      <c r="CD1453" s="113"/>
      <c r="CE1453" s="113"/>
      <c r="CF1453" s="113"/>
      <c r="CG1453" s="113"/>
      <c r="CH1453" s="113"/>
      <c r="CI1453" s="113"/>
      <c r="CJ1453" s="113"/>
      <c r="CK1453" s="113"/>
      <c r="CL1453" s="113"/>
      <c r="CM1453" s="113"/>
      <c r="CN1453" s="113"/>
      <c r="CO1453" s="113"/>
      <c r="CP1453" s="113"/>
      <c r="CQ1453" s="113"/>
      <c r="CR1453" s="113"/>
      <c r="CS1453" s="113"/>
      <c r="CT1453" s="113"/>
      <c r="CU1453" s="113"/>
      <c r="CV1453" s="113"/>
      <c r="CW1453" s="113"/>
      <c r="CX1453" s="113"/>
      <c r="CY1453" s="113"/>
      <c r="CZ1453" s="113"/>
      <c r="DA1453" s="113"/>
      <c r="DB1453" s="113"/>
      <c r="DC1453" s="113"/>
      <c r="DD1453" s="113"/>
      <c r="DE1453" s="113"/>
      <c r="DF1453" s="113"/>
      <c r="DG1453" s="113"/>
      <c r="DH1453" s="113"/>
      <c r="DI1453" s="113"/>
      <c r="DJ1453" s="113"/>
      <c r="DK1453" s="113"/>
      <c r="DL1453" s="113"/>
      <c r="DM1453" s="113"/>
      <c r="DN1453" s="113"/>
      <c r="DO1453" s="113"/>
      <c r="DP1453" s="113"/>
      <c r="DQ1453" s="113"/>
      <c r="DR1453" s="113"/>
      <c r="DS1453" s="113"/>
      <c r="DT1453" s="113"/>
      <c r="DU1453" s="113"/>
      <c r="DV1453" s="113"/>
      <c r="DW1453" s="113"/>
      <c r="DX1453" s="113"/>
      <c r="DY1453" s="113"/>
      <c r="DZ1453" s="113"/>
      <c r="EA1453" s="113"/>
      <c r="EB1453" s="113"/>
      <c r="EC1453" s="113"/>
      <c r="ED1453" s="113"/>
      <c r="EE1453" s="113"/>
      <c r="EF1453" s="113"/>
      <c r="EG1453" s="113"/>
      <c r="EH1453" s="113"/>
      <c r="EI1453" s="113"/>
      <c r="EJ1453" s="113"/>
      <c r="EK1453" s="113"/>
      <c r="EL1453" s="113"/>
      <c r="EM1453" s="113"/>
      <c r="EN1453" s="113"/>
      <c r="EO1453" s="113"/>
      <c r="EP1453" s="113"/>
      <c r="EQ1453" s="113"/>
      <c r="ER1453" s="113"/>
    </row>
    <row r="1454" spans="1:148">
      <c r="A1454" s="113"/>
      <c r="B1454" s="113"/>
      <c r="S1454" s="113"/>
      <c r="T1454" s="113"/>
      <c r="U1454" s="113"/>
      <c r="V1454" s="113"/>
      <c r="W1454" s="113"/>
      <c r="X1454" s="113"/>
      <c r="Y1454" s="113"/>
      <c r="Z1454" s="113"/>
      <c r="AA1454" s="113"/>
      <c r="AB1454" s="113"/>
      <c r="AC1454" s="113"/>
      <c r="AD1454" s="113"/>
      <c r="AE1454" s="113"/>
      <c r="AF1454" s="113"/>
      <c r="AG1454" s="113"/>
      <c r="AH1454" s="113"/>
      <c r="AI1454" s="113"/>
      <c r="AJ1454" s="113"/>
      <c r="AK1454" s="113"/>
      <c r="AL1454" s="113"/>
      <c r="AM1454" s="113"/>
      <c r="AN1454" s="113"/>
      <c r="AO1454" s="113"/>
      <c r="AP1454" s="113"/>
      <c r="AQ1454" s="113"/>
      <c r="AR1454" s="113"/>
      <c r="AS1454" s="113"/>
      <c r="AT1454" s="113"/>
      <c r="AU1454" s="113"/>
      <c r="AV1454" s="113"/>
      <c r="AW1454" s="113"/>
      <c r="AX1454" s="113"/>
      <c r="AY1454" s="113"/>
      <c r="AZ1454" s="113"/>
      <c r="BA1454" s="113"/>
      <c r="BB1454" s="113"/>
      <c r="BC1454" s="113"/>
      <c r="BD1454" s="113"/>
      <c r="BE1454" s="113"/>
      <c r="BF1454" s="113"/>
      <c r="BG1454" s="113"/>
      <c r="BH1454" s="113"/>
      <c r="BI1454" s="113"/>
      <c r="BJ1454" s="113"/>
      <c r="BK1454" s="113"/>
      <c r="BL1454" s="113"/>
      <c r="BM1454" s="113"/>
      <c r="BN1454" s="113"/>
      <c r="BO1454" s="113"/>
      <c r="BP1454" s="113"/>
      <c r="BQ1454" s="113"/>
      <c r="BR1454" s="113"/>
      <c r="BS1454" s="113"/>
      <c r="BT1454" s="113"/>
      <c r="BU1454" s="113"/>
      <c r="BV1454" s="113"/>
      <c r="BW1454" s="113"/>
      <c r="BX1454" s="113"/>
      <c r="BY1454" s="113"/>
      <c r="BZ1454" s="113"/>
      <c r="CA1454" s="113"/>
      <c r="CB1454" s="113"/>
      <c r="CC1454" s="113"/>
      <c r="CD1454" s="113"/>
      <c r="CE1454" s="113"/>
      <c r="CF1454" s="113"/>
      <c r="CG1454" s="113"/>
      <c r="CH1454" s="113"/>
      <c r="CI1454" s="113"/>
      <c r="CJ1454" s="113"/>
      <c r="CK1454" s="113"/>
      <c r="CL1454" s="113"/>
      <c r="CM1454" s="113"/>
      <c r="CN1454" s="113"/>
      <c r="CO1454" s="113"/>
      <c r="CP1454" s="113"/>
      <c r="CQ1454" s="113"/>
      <c r="CR1454" s="113"/>
      <c r="CS1454" s="113"/>
      <c r="CT1454" s="113"/>
      <c r="CU1454" s="113"/>
      <c r="CV1454" s="113"/>
      <c r="CW1454" s="113"/>
      <c r="CX1454" s="113"/>
      <c r="CY1454" s="113"/>
      <c r="CZ1454" s="113"/>
      <c r="DA1454" s="113"/>
      <c r="DB1454" s="113"/>
      <c r="DC1454" s="113"/>
      <c r="DD1454" s="113"/>
      <c r="DE1454" s="113"/>
      <c r="DF1454" s="113"/>
      <c r="DG1454" s="113"/>
      <c r="DH1454" s="113"/>
      <c r="DI1454" s="113"/>
      <c r="DJ1454" s="113"/>
      <c r="DK1454" s="113"/>
      <c r="DL1454" s="113"/>
      <c r="DM1454" s="113"/>
      <c r="DN1454" s="113"/>
      <c r="DO1454" s="113"/>
      <c r="DP1454" s="113"/>
      <c r="DQ1454" s="113"/>
      <c r="DR1454" s="113"/>
      <c r="DS1454" s="113"/>
      <c r="DT1454" s="113"/>
      <c r="DU1454" s="113"/>
      <c r="DV1454" s="113"/>
      <c r="DW1454" s="113"/>
      <c r="DX1454" s="113"/>
      <c r="DY1454" s="113"/>
      <c r="DZ1454" s="113"/>
      <c r="EA1454" s="113"/>
      <c r="EB1454" s="113"/>
      <c r="EC1454" s="113"/>
      <c r="ED1454" s="113"/>
      <c r="EE1454" s="113"/>
      <c r="EF1454" s="113"/>
      <c r="EG1454" s="113"/>
      <c r="EH1454" s="113"/>
      <c r="EI1454" s="113"/>
      <c r="EJ1454" s="113"/>
      <c r="EK1454" s="113"/>
      <c r="EL1454" s="113"/>
      <c r="EM1454" s="113"/>
      <c r="EN1454" s="113"/>
      <c r="EO1454" s="113"/>
      <c r="EP1454" s="113"/>
      <c r="EQ1454" s="113"/>
      <c r="ER1454" s="113"/>
    </row>
    <row r="1455" spans="1:148">
      <c r="A1455" s="113"/>
      <c r="B1455" s="113"/>
      <c r="S1455" s="113"/>
      <c r="T1455" s="113"/>
      <c r="U1455" s="113"/>
      <c r="V1455" s="113"/>
      <c r="W1455" s="113"/>
      <c r="X1455" s="113"/>
      <c r="Y1455" s="113"/>
      <c r="Z1455" s="113"/>
      <c r="AA1455" s="113"/>
      <c r="AB1455" s="113"/>
      <c r="AC1455" s="113"/>
      <c r="AD1455" s="113"/>
      <c r="AE1455" s="113"/>
      <c r="AF1455" s="113"/>
      <c r="AG1455" s="113"/>
      <c r="AH1455" s="113"/>
      <c r="AI1455" s="113"/>
      <c r="AJ1455" s="113"/>
      <c r="AK1455" s="113"/>
      <c r="AL1455" s="113"/>
      <c r="AM1455" s="113"/>
      <c r="AN1455" s="113"/>
      <c r="AO1455" s="113"/>
      <c r="AP1455" s="113"/>
      <c r="AQ1455" s="113"/>
      <c r="AR1455" s="113"/>
      <c r="AS1455" s="113"/>
      <c r="AT1455" s="113"/>
      <c r="AU1455" s="113"/>
      <c r="AV1455" s="113"/>
      <c r="AW1455" s="113"/>
      <c r="AX1455" s="113"/>
      <c r="AY1455" s="113"/>
      <c r="AZ1455" s="113"/>
      <c r="BA1455" s="113"/>
      <c r="BB1455" s="113"/>
      <c r="BC1455" s="113"/>
      <c r="BD1455" s="113"/>
      <c r="BE1455" s="113"/>
      <c r="BF1455" s="113"/>
      <c r="BG1455" s="113"/>
      <c r="BH1455" s="113"/>
      <c r="BI1455" s="113"/>
      <c r="BJ1455" s="113"/>
      <c r="BK1455" s="113"/>
      <c r="BL1455" s="113"/>
      <c r="BM1455" s="113"/>
      <c r="BN1455" s="113"/>
      <c r="BO1455" s="113"/>
      <c r="BP1455" s="113"/>
      <c r="BQ1455" s="113"/>
      <c r="BR1455" s="113"/>
      <c r="BS1455" s="113"/>
      <c r="BT1455" s="113"/>
      <c r="BU1455" s="113"/>
      <c r="BV1455" s="113"/>
      <c r="BW1455" s="113"/>
      <c r="BX1455" s="113"/>
      <c r="BY1455" s="113"/>
      <c r="BZ1455" s="113"/>
      <c r="CA1455" s="113"/>
      <c r="CB1455" s="113"/>
      <c r="CC1455" s="113"/>
      <c r="CD1455" s="113"/>
      <c r="CE1455" s="113"/>
      <c r="CF1455" s="113"/>
      <c r="CG1455" s="113"/>
      <c r="CH1455" s="113"/>
      <c r="CI1455" s="113"/>
      <c r="CJ1455" s="113"/>
      <c r="CK1455" s="113"/>
      <c r="CL1455" s="113"/>
      <c r="CM1455" s="113"/>
      <c r="CN1455" s="113"/>
      <c r="CO1455" s="113"/>
      <c r="CP1455" s="113"/>
      <c r="CQ1455" s="113"/>
      <c r="CR1455" s="113"/>
      <c r="CS1455" s="113"/>
      <c r="CT1455" s="113"/>
      <c r="CU1455" s="113"/>
      <c r="CV1455" s="113"/>
      <c r="CW1455" s="113"/>
      <c r="CX1455" s="113"/>
      <c r="CY1455" s="113"/>
      <c r="CZ1455" s="113"/>
      <c r="DA1455" s="113"/>
      <c r="DB1455" s="113"/>
      <c r="DC1455" s="113"/>
      <c r="DD1455" s="113"/>
      <c r="DE1455" s="113"/>
      <c r="DF1455" s="113"/>
      <c r="DG1455" s="113"/>
      <c r="DH1455" s="113"/>
      <c r="DI1455" s="113"/>
      <c r="DJ1455" s="113"/>
      <c r="DK1455" s="113"/>
      <c r="DL1455" s="113"/>
      <c r="DM1455" s="113"/>
      <c r="DN1455" s="113"/>
      <c r="DO1455" s="113"/>
      <c r="DP1455" s="113"/>
      <c r="DQ1455" s="113"/>
      <c r="DR1455" s="113"/>
      <c r="DS1455" s="113"/>
      <c r="DT1455" s="113"/>
      <c r="DU1455" s="113"/>
      <c r="DV1455" s="113"/>
      <c r="DW1455" s="113"/>
      <c r="DX1455" s="113"/>
      <c r="DY1455" s="113"/>
      <c r="DZ1455" s="113"/>
      <c r="EA1455" s="113"/>
      <c r="EB1455" s="113"/>
      <c r="EC1455" s="113"/>
      <c r="ED1455" s="113"/>
      <c r="EE1455" s="113"/>
      <c r="EF1455" s="113"/>
      <c r="EG1455" s="113"/>
      <c r="EH1455" s="113"/>
      <c r="EI1455" s="113"/>
      <c r="EJ1455" s="113"/>
      <c r="EK1455" s="113"/>
      <c r="EL1455" s="113"/>
      <c r="EM1455" s="113"/>
      <c r="EN1455" s="113"/>
      <c r="EO1455" s="113"/>
      <c r="EP1455" s="113"/>
      <c r="EQ1455" s="113"/>
      <c r="ER1455" s="113"/>
    </row>
    <row r="1456" spans="1:148">
      <c r="A1456" s="113"/>
      <c r="B1456" s="113"/>
      <c r="S1456" s="113"/>
      <c r="T1456" s="113"/>
      <c r="U1456" s="113"/>
      <c r="V1456" s="113"/>
      <c r="W1456" s="113"/>
      <c r="X1456" s="113"/>
      <c r="Y1456" s="113"/>
      <c r="Z1456" s="113"/>
      <c r="AA1456" s="113"/>
      <c r="AB1456" s="113"/>
      <c r="AC1456" s="113"/>
      <c r="AD1456" s="113"/>
      <c r="AE1456" s="113"/>
      <c r="AF1456" s="113"/>
      <c r="AG1456" s="113"/>
      <c r="AH1456" s="113"/>
      <c r="AI1456" s="113"/>
      <c r="AJ1456" s="113"/>
      <c r="AK1456" s="113"/>
      <c r="AL1456" s="113"/>
      <c r="AM1456" s="113"/>
      <c r="AN1456" s="113"/>
      <c r="AO1456" s="113"/>
      <c r="AP1456" s="113"/>
      <c r="AQ1456" s="113"/>
      <c r="AR1456" s="113"/>
      <c r="AS1456" s="113"/>
      <c r="AT1456" s="113"/>
      <c r="AU1456" s="113"/>
      <c r="AV1456" s="113"/>
      <c r="AW1456" s="113"/>
      <c r="AX1456" s="113"/>
      <c r="AY1456" s="113"/>
      <c r="AZ1456" s="113"/>
      <c r="BA1456" s="113"/>
      <c r="BB1456" s="113"/>
      <c r="BC1456" s="113"/>
      <c r="BD1456" s="113"/>
      <c r="BE1456" s="113"/>
      <c r="BF1456" s="113"/>
      <c r="BG1456" s="113"/>
      <c r="BH1456" s="113"/>
      <c r="BI1456" s="113"/>
      <c r="BJ1456" s="113"/>
      <c r="BK1456" s="113"/>
      <c r="BL1456" s="113"/>
      <c r="BM1456" s="113"/>
      <c r="BN1456" s="113"/>
      <c r="BO1456" s="113"/>
      <c r="BP1456" s="113"/>
      <c r="BQ1456" s="113"/>
      <c r="BR1456" s="113"/>
      <c r="BS1456" s="113"/>
      <c r="BT1456" s="113"/>
      <c r="BU1456" s="113"/>
      <c r="BV1456" s="113"/>
      <c r="BW1456" s="113"/>
      <c r="BX1456" s="113"/>
      <c r="BY1456" s="113"/>
      <c r="BZ1456" s="113"/>
      <c r="CA1456" s="113"/>
      <c r="CB1456" s="113"/>
      <c r="CC1456" s="113"/>
      <c r="CD1456" s="113"/>
      <c r="CE1456" s="113"/>
      <c r="CF1456" s="113"/>
      <c r="CG1456" s="113"/>
      <c r="CH1456" s="113"/>
      <c r="CI1456" s="113"/>
      <c r="CJ1456" s="113"/>
      <c r="CK1456" s="113"/>
      <c r="CL1456" s="113"/>
      <c r="CM1456" s="113"/>
      <c r="CN1456" s="113"/>
      <c r="CO1456" s="113"/>
      <c r="CP1456" s="113"/>
      <c r="CQ1456" s="113"/>
      <c r="CR1456" s="113"/>
      <c r="CS1456" s="113"/>
      <c r="CT1456" s="113"/>
      <c r="CU1456" s="113"/>
      <c r="CV1456" s="113"/>
      <c r="CW1456" s="113"/>
      <c r="CX1456" s="113"/>
      <c r="CY1456" s="113"/>
      <c r="CZ1456" s="113"/>
      <c r="DA1456" s="113"/>
      <c r="DB1456" s="113"/>
      <c r="DC1456" s="113"/>
      <c r="DD1456" s="113"/>
      <c r="DE1456" s="113"/>
      <c r="DF1456" s="113"/>
      <c r="DG1456" s="113"/>
      <c r="DH1456" s="113"/>
      <c r="DI1456" s="113"/>
      <c r="DJ1456" s="113"/>
      <c r="DK1456" s="113"/>
      <c r="DL1456" s="113"/>
      <c r="DM1456" s="113"/>
      <c r="DN1456" s="113"/>
      <c r="DO1456" s="113"/>
      <c r="DP1456" s="113"/>
      <c r="DQ1456" s="113"/>
      <c r="DR1456" s="113"/>
      <c r="DS1456" s="113"/>
      <c r="DT1456" s="113"/>
      <c r="DU1456" s="113"/>
      <c r="DV1456" s="113"/>
      <c r="DW1456" s="113"/>
      <c r="DX1456" s="113"/>
      <c r="DY1456" s="113"/>
      <c r="DZ1456" s="113"/>
      <c r="EA1456" s="113"/>
      <c r="EB1456" s="113"/>
      <c r="EC1456" s="113"/>
      <c r="ED1456" s="113"/>
      <c r="EE1456" s="113"/>
      <c r="EF1456" s="113"/>
      <c r="EG1456" s="113"/>
      <c r="EH1456" s="113"/>
      <c r="EI1456" s="113"/>
      <c r="EJ1456" s="113"/>
      <c r="EK1456" s="113"/>
      <c r="EL1456" s="113"/>
      <c r="EM1456" s="113"/>
      <c r="EN1456" s="113"/>
      <c r="EO1456" s="113"/>
      <c r="EP1456" s="113"/>
      <c r="EQ1456" s="113"/>
      <c r="ER1456" s="113"/>
    </row>
    <row r="1457" spans="1:148">
      <c r="A1457" s="113"/>
      <c r="B1457" s="113"/>
      <c r="S1457" s="113"/>
      <c r="T1457" s="113"/>
      <c r="U1457" s="113"/>
      <c r="V1457" s="113"/>
      <c r="W1457" s="113"/>
      <c r="X1457" s="113"/>
      <c r="Y1457" s="113"/>
      <c r="Z1457" s="113"/>
      <c r="AA1457" s="113"/>
      <c r="AB1457" s="113"/>
      <c r="AC1457" s="113"/>
      <c r="AD1457" s="113"/>
      <c r="AE1457" s="113"/>
      <c r="AF1457" s="113"/>
      <c r="AG1457" s="113"/>
      <c r="AH1457" s="113"/>
      <c r="AI1457" s="113"/>
      <c r="AJ1457" s="113"/>
      <c r="AK1457" s="113"/>
      <c r="AL1457" s="113"/>
      <c r="AM1457" s="113"/>
      <c r="AN1457" s="113"/>
      <c r="AO1457" s="113"/>
      <c r="AP1457" s="113"/>
      <c r="AQ1457" s="113"/>
      <c r="AR1457" s="113"/>
      <c r="AS1457" s="113"/>
      <c r="AT1457" s="113"/>
      <c r="AU1457" s="113"/>
      <c r="AV1457" s="113"/>
      <c r="AW1457" s="113"/>
      <c r="AX1457" s="113"/>
      <c r="AY1457" s="113"/>
      <c r="AZ1457" s="113"/>
      <c r="BA1457" s="113"/>
      <c r="BB1457" s="113"/>
      <c r="BC1457" s="113"/>
      <c r="BD1457" s="113"/>
      <c r="BE1457" s="113"/>
      <c r="BF1457" s="113"/>
      <c r="BG1457" s="113"/>
      <c r="BH1457" s="113"/>
      <c r="BI1457" s="113"/>
      <c r="BJ1457" s="113"/>
      <c r="BK1457" s="113"/>
      <c r="BL1457" s="113"/>
      <c r="BM1457" s="113"/>
      <c r="BN1457" s="113"/>
      <c r="BO1457" s="113"/>
      <c r="BP1457" s="113"/>
      <c r="BQ1457" s="113"/>
      <c r="BR1457" s="113"/>
      <c r="BS1457" s="113"/>
      <c r="BT1457" s="113"/>
      <c r="BU1457" s="113"/>
      <c r="BV1457" s="113"/>
      <c r="BW1457" s="113"/>
      <c r="BX1457" s="113"/>
      <c r="BY1457" s="113"/>
      <c r="BZ1457" s="113"/>
      <c r="CA1457" s="113"/>
      <c r="CB1457" s="113"/>
      <c r="CC1457" s="113"/>
      <c r="CD1457" s="113"/>
      <c r="CE1457" s="113"/>
      <c r="CF1457" s="113"/>
      <c r="CG1457" s="113"/>
      <c r="CH1457" s="113"/>
      <c r="CI1457" s="113"/>
      <c r="CJ1457" s="113"/>
      <c r="CK1457" s="113"/>
      <c r="CL1457" s="113"/>
      <c r="CM1457" s="113"/>
      <c r="CN1457" s="113"/>
      <c r="CO1457" s="113"/>
      <c r="CP1457" s="113"/>
      <c r="CQ1457" s="113"/>
      <c r="CR1457" s="113"/>
      <c r="CS1457" s="113"/>
      <c r="CT1457" s="113"/>
      <c r="CU1457" s="113"/>
      <c r="CV1457" s="113"/>
      <c r="CW1457" s="113"/>
      <c r="CX1457" s="113"/>
      <c r="CY1457" s="113"/>
      <c r="CZ1457" s="113"/>
      <c r="DA1457" s="113"/>
      <c r="DB1457" s="113"/>
      <c r="DC1457" s="113"/>
      <c r="DD1457" s="113"/>
      <c r="DE1457" s="113"/>
      <c r="DF1457" s="113"/>
      <c r="DG1457" s="113"/>
      <c r="DH1457" s="113"/>
      <c r="DI1457" s="113"/>
      <c r="DJ1457" s="113"/>
      <c r="DK1457" s="113"/>
      <c r="DL1457" s="113"/>
      <c r="DM1457" s="113"/>
      <c r="DN1457" s="113"/>
      <c r="DO1457" s="113"/>
      <c r="DP1457" s="113"/>
      <c r="DQ1457" s="113"/>
      <c r="DR1457" s="113"/>
      <c r="DS1457" s="113"/>
      <c r="DT1457" s="113"/>
      <c r="DU1457" s="113"/>
      <c r="DV1457" s="113"/>
      <c r="DW1457" s="113"/>
      <c r="DX1457" s="113"/>
      <c r="DY1457" s="113"/>
      <c r="DZ1457" s="113"/>
      <c r="EA1457" s="113"/>
      <c r="EB1457" s="113"/>
      <c r="EC1457" s="113"/>
      <c r="ED1457" s="113"/>
      <c r="EE1457" s="113"/>
      <c r="EF1457" s="113"/>
      <c r="EG1457" s="113"/>
      <c r="EH1457" s="113"/>
      <c r="EI1457" s="113"/>
      <c r="EJ1457" s="113"/>
      <c r="EK1457" s="113"/>
      <c r="EL1457" s="113"/>
      <c r="EM1457" s="113"/>
      <c r="EN1457" s="113"/>
      <c r="EO1457" s="113"/>
      <c r="EP1457" s="113"/>
      <c r="EQ1457" s="113"/>
      <c r="ER1457" s="113"/>
    </row>
    <row r="1458" spans="1:148">
      <c r="A1458" s="113"/>
      <c r="B1458" s="113"/>
      <c r="S1458" s="113"/>
      <c r="T1458" s="113"/>
      <c r="U1458" s="113"/>
      <c r="V1458" s="113"/>
      <c r="W1458" s="113"/>
      <c r="X1458" s="113"/>
      <c r="Y1458" s="113"/>
      <c r="Z1458" s="113"/>
      <c r="AA1458" s="113"/>
      <c r="AB1458" s="113"/>
      <c r="AC1458" s="113"/>
      <c r="AD1458" s="113"/>
      <c r="AE1458" s="113"/>
      <c r="AF1458" s="113"/>
      <c r="AG1458" s="113"/>
      <c r="AH1458" s="113"/>
      <c r="AI1458" s="113"/>
      <c r="AJ1458" s="113"/>
      <c r="AK1458" s="113"/>
      <c r="AL1458" s="113"/>
      <c r="AM1458" s="113"/>
      <c r="AN1458" s="113"/>
      <c r="AO1458" s="113"/>
      <c r="AP1458" s="113"/>
      <c r="AQ1458" s="113"/>
      <c r="AR1458" s="113"/>
      <c r="AS1458" s="113"/>
      <c r="AT1458" s="113"/>
      <c r="AU1458" s="113"/>
      <c r="AV1458" s="113"/>
      <c r="AW1458" s="113"/>
      <c r="AX1458" s="113"/>
      <c r="AY1458" s="113"/>
      <c r="AZ1458" s="113"/>
      <c r="BA1458" s="113"/>
      <c r="BB1458" s="113"/>
      <c r="BC1458" s="113"/>
      <c r="BD1458" s="113"/>
      <c r="BE1458" s="113"/>
      <c r="BF1458" s="113"/>
      <c r="BG1458" s="113"/>
      <c r="BH1458" s="113"/>
      <c r="BI1458" s="113"/>
      <c r="BJ1458" s="113"/>
      <c r="BK1458" s="113"/>
      <c r="BL1458" s="113"/>
      <c r="BM1458" s="113"/>
      <c r="BN1458" s="113"/>
      <c r="BO1458" s="113"/>
      <c r="BP1458" s="113"/>
      <c r="BQ1458" s="113"/>
      <c r="BR1458" s="113"/>
      <c r="BS1458" s="113"/>
      <c r="BT1458" s="113"/>
      <c r="BU1458" s="113"/>
      <c r="BV1458" s="113"/>
      <c r="BW1458" s="113"/>
      <c r="BX1458" s="113"/>
      <c r="BY1458" s="113"/>
      <c r="BZ1458" s="113"/>
      <c r="CA1458" s="113"/>
      <c r="CB1458" s="113"/>
      <c r="CC1458" s="113"/>
      <c r="CD1458" s="113"/>
      <c r="CE1458" s="113"/>
      <c r="CF1458" s="113"/>
      <c r="CG1458" s="113"/>
      <c r="CH1458" s="113"/>
      <c r="CI1458" s="113"/>
      <c r="CJ1458" s="113"/>
      <c r="CK1458" s="113"/>
      <c r="CL1458" s="113"/>
      <c r="CM1458" s="113"/>
      <c r="CN1458" s="113"/>
      <c r="CO1458" s="113"/>
      <c r="CP1458" s="113"/>
      <c r="CQ1458" s="113"/>
      <c r="CR1458" s="113"/>
      <c r="CS1458" s="113"/>
      <c r="CT1458" s="113"/>
      <c r="CU1458" s="113"/>
      <c r="CV1458" s="113"/>
      <c r="CW1458" s="113"/>
      <c r="CX1458" s="113"/>
      <c r="CY1458" s="113"/>
      <c r="CZ1458" s="113"/>
      <c r="DA1458" s="113"/>
      <c r="DB1458" s="113"/>
      <c r="DC1458" s="113"/>
      <c r="DD1458" s="113"/>
      <c r="DE1458" s="113"/>
      <c r="DF1458" s="113"/>
      <c r="DG1458" s="113"/>
      <c r="DH1458" s="113"/>
      <c r="DI1458" s="113"/>
      <c r="DJ1458" s="113"/>
      <c r="DK1458" s="113"/>
      <c r="DL1458" s="113"/>
      <c r="DM1458" s="113"/>
      <c r="DN1458" s="113"/>
      <c r="DO1458" s="113"/>
      <c r="DP1458" s="113"/>
      <c r="DQ1458" s="113"/>
      <c r="DR1458" s="113"/>
      <c r="DS1458" s="113"/>
      <c r="DT1458" s="113"/>
      <c r="DU1458" s="113"/>
      <c r="DV1458" s="113"/>
      <c r="DW1458" s="113"/>
      <c r="DX1458" s="113"/>
      <c r="DY1458" s="113"/>
      <c r="DZ1458" s="113"/>
      <c r="EA1458" s="113"/>
      <c r="EB1458" s="113"/>
      <c r="EC1458" s="113"/>
      <c r="ED1458" s="113"/>
      <c r="EE1458" s="113"/>
      <c r="EF1458" s="113"/>
      <c r="EG1458" s="113"/>
      <c r="EH1458" s="113"/>
      <c r="EI1458" s="113"/>
      <c r="EJ1458" s="113"/>
      <c r="EK1458" s="113"/>
      <c r="EL1458" s="113"/>
      <c r="EM1458" s="113"/>
      <c r="EN1458" s="113"/>
      <c r="EO1458" s="113"/>
      <c r="EP1458" s="113"/>
      <c r="EQ1458" s="113"/>
      <c r="ER1458" s="113"/>
    </row>
    <row r="1459" spans="1:148">
      <c r="A1459" s="113"/>
      <c r="B1459" s="113"/>
      <c r="S1459" s="113"/>
      <c r="T1459" s="113"/>
      <c r="U1459" s="113"/>
      <c r="V1459" s="113"/>
      <c r="W1459" s="113"/>
      <c r="X1459" s="113"/>
      <c r="Y1459" s="113"/>
      <c r="Z1459" s="113"/>
      <c r="AA1459" s="113"/>
      <c r="AB1459" s="113"/>
      <c r="AC1459" s="113"/>
      <c r="AD1459" s="113"/>
      <c r="AE1459" s="113"/>
      <c r="AF1459" s="113"/>
      <c r="AG1459" s="113"/>
      <c r="AH1459" s="113"/>
      <c r="AI1459" s="113"/>
      <c r="AJ1459" s="113"/>
      <c r="AK1459" s="113"/>
      <c r="AL1459" s="113"/>
      <c r="AM1459" s="113"/>
      <c r="AN1459" s="113"/>
      <c r="AO1459" s="113"/>
      <c r="AP1459" s="113"/>
      <c r="AQ1459" s="113"/>
      <c r="AR1459" s="113"/>
      <c r="AS1459" s="113"/>
      <c r="AT1459" s="113"/>
      <c r="AU1459" s="113"/>
      <c r="AV1459" s="113"/>
      <c r="AW1459" s="113"/>
      <c r="AX1459" s="113"/>
      <c r="AY1459" s="113"/>
      <c r="AZ1459" s="113"/>
      <c r="BA1459" s="113"/>
      <c r="BB1459" s="113"/>
      <c r="BC1459" s="113"/>
      <c r="BD1459" s="113"/>
      <c r="BE1459" s="113"/>
      <c r="BF1459" s="113"/>
      <c r="BG1459" s="113"/>
      <c r="BH1459" s="113"/>
      <c r="BI1459" s="113"/>
      <c r="BJ1459" s="113"/>
      <c r="BK1459" s="113"/>
      <c r="BL1459" s="113"/>
      <c r="BM1459" s="113"/>
      <c r="BN1459" s="113"/>
      <c r="BO1459" s="113"/>
      <c r="BP1459" s="113"/>
      <c r="BQ1459" s="113"/>
      <c r="BR1459" s="113"/>
      <c r="BS1459" s="113"/>
      <c r="BT1459" s="113"/>
      <c r="BU1459" s="113"/>
      <c r="BV1459" s="113"/>
      <c r="BW1459" s="113"/>
      <c r="BX1459" s="113"/>
      <c r="BY1459" s="113"/>
      <c r="BZ1459" s="113"/>
      <c r="CA1459" s="113"/>
      <c r="CB1459" s="113"/>
      <c r="CC1459" s="113"/>
      <c r="CD1459" s="113"/>
      <c r="CE1459" s="113"/>
      <c r="CF1459" s="113"/>
      <c r="CG1459" s="113"/>
      <c r="CH1459" s="113"/>
      <c r="CI1459" s="113"/>
      <c r="CJ1459" s="113"/>
      <c r="CK1459" s="113"/>
      <c r="CL1459" s="113"/>
      <c r="CM1459" s="113"/>
      <c r="CN1459" s="113"/>
      <c r="CO1459" s="113"/>
      <c r="CP1459" s="113"/>
      <c r="CQ1459" s="113"/>
      <c r="CR1459" s="113"/>
      <c r="CS1459" s="113"/>
      <c r="CT1459" s="113"/>
      <c r="CU1459" s="113"/>
      <c r="CV1459" s="113"/>
      <c r="CW1459" s="113"/>
      <c r="CX1459" s="113"/>
      <c r="CY1459" s="113"/>
      <c r="CZ1459" s="113"/>
      <c r="DA1459" s="113"/>
      <c r="DB1459" s="113"/>
      <c r="DC1459" s="113"/>
      <c r="DD1459" s="113"/>
      <c r="DE1459" s="113"/>
      <c r="DF1459" s="113"/>
      <c r="DG1459" s="113"/>
      <c r="DH1459" s="113"/>
      <c r="DI1459" s="113"/>
      <c r="DJ1459" s="113"/>
      <c r="DK1459" s="113"/>
      <c r="DL1459" s="113"/>
      <c r="DM1459" s="113"/>
      <c r="DN1459" s="113"/>
      <c r="DO1459" s="113"/>
      <c r="DP1459" s="113"/>
      <c r="DQ1459" s="113"/>
      <c r="DR1459" s="113"/>
      <c r="DS1459" s="113"/>
      <c r="DT1459" s="113"/>
      <c r="DU1459" s="113"/>
      <c r="DV1459" s="113"/>
      <c r="DW1459" s="113"/>
      <c r="DX1459" s="113"/>
      <c r="DY1459" s="113"/>
      <c r="DZ1459" s="113"/>
      <c r="EA1459" s="113"/>
      <c r="EB1459" s="113"/>
      <c r="EC1459" s="113"/>
      <c r="ED1459" s="113"/>
      <c r="EE1459" s="113"/>
      <c r="EF1459" s="113"/>
      <c r="EG1459" s="113"/>
      <c r="EH1459" s="113"/>
      <c r="EI1459" s="113"/>
      <c r="EJ1459" s="113"/>
      <c r="EK1459" s="113"/>
      <c r="EL1459" s="113"/>
      <c r="EM1459" s="113"/>
      <c r="EN1459" s="113"/>
      <c r="EO1459" s="113"/>
      <c r="EP1459" s="113"/>
      <c r="EQ1459" s="113"/>
      <c r="ER1459" s="113"/>
    </row>
    <row r="1460" spans="1:148">
      <c r="A1460" s="113"/>
      <c r="B1460" s="113"/>
      <c r="S1460" s="113"/>
      <c r="T1460" s="113"/>
      <c r="U1460" s="113"/>
      <c r="V1460" s="113"/>
      <c r="W1460" s="113"/>
      <c r="X1460" s="113"/>
      <c r="Y1460" s="113"/>
      <c r="Z1460" s="113"/>
      <c r="AA1460" s="113"/>
      <c r="AB1460" s="113"/>
      <c r="AC1460" s="113"/>
      <c r="AD1460" s="113"/>
      <c r="AE1460" s="113"/>
      <c r="AF1460" s="113"/>
      <c r="AG1460" s="113"/>
      <c r="AH1460" s="113"/>
      <c r="AI1460" s="113"/>
      <c r="AJ1460" s="113"/>
      <c r="AK1460" s="113"/>
      <c r="AL1460" s="113"/>
      <c r="AM1460" s="113"/>
      <c r="AN1460" s="113"/>
      <c r="AO1460" s="113"/>
      <c r="AP1460" s="113"/>
      <c r="AQ1460" s="113"/>
      <c r="AR1460" s="113"/>
      <c r="AS1460" s="113"/>
      <c r="AT1460" s="113"/>
      <c r="AU1460" s="113"/>
      <c r="AV1460" s="113"/>
      <c r="AW1460" s="113"/>
      <c r="AX1460" s="113"/>
      <c r="AY1460" s="113"/>
      <c r="AZ1460" s="113"/>
      <c r="BA1460" s="113"/>
      <c r="BB1460" s="113"/>
      <c r="BC1460" s="113"/>
      <c r="BD1460" s="113"/>
      <c r="BE1460" s="113"/>
      <c r="BF1460" s="113"/>
      <c r="BG1460" s="113"/>
      <c r="BH1460" s="113"/>
      <c r="BI1460" s="113"/>
      <c r="BJ1460" s="113"/>
      <c r="BK1460" s="113"/>
      <c r="BL1460" s="113"/>
      <c r="BM1460" s="113"/>
      <c r="BN1460" s="113"/>
      <c r="BO1460" s="113"/>
      <c r="BP1460" s="113"/>
      <c r="BQ1460" s="113"/>
      <c r="BR1460" s="113"/>
      <c r="BS1460" s="113"/>
      <c r="BT1460" s="113"/>
      <c r="BU1460" s="113"/>
      <c r="BV1460" s="113"/>
      <c r="BW1460" s="113"/>
      <c r="BX1460" s="113"/>
      <c r="BY1460" s="113"/>
      <c r="BZ1460" s="113"/>
      <c r="CA1460" s="113"/>
      <c r="CB1460" s="113"/>
      <c r="CC1460" s="113"/>
      <c r="CD1460" s="113"/>
      <c r="CE1460" s="113"/>
      <c r="CF1460" s="113"/>
      <c r="CG1460" s="113"/>
      <c r="CH1460" s="113"/>
      <c r="CI1460" s="113"/>
      <c r="CJ1460" s="113"/>
      <c r="CK1460" s="113"/>
      <c r="CL1460" s="113"/>
      <c r="CM1460" s="113"/>
      <c r="CN1460" s="113"/>
      <c r="CO1460" s="113"/>
      <c r="CP1460" s="113"/>
      <c r="CQ1460" s="113"/>
      <c r="CR1460" s="113"/>
      <c r="CS1460" s="113"/>
      <c r="CT1460" s="113"/>
      <c r="CU1460" s="113"/>
      <c r="CV1460" s="113"/>
      <c r="CW1460" s="113"/>
      <c r="CX1460" s="113"/>
      <c r="CY1460" s="113"/>
      <c r="CZ1460" s="113"/>
      <c r="DA1460" s="113"/>
      <c r="DB1460" s="113"/>
      <c r="DC1460" s="113"/>
      <c r="DD1460" s="113"/>
      <c r="DE1460" s="113"/>
      <c r="DF1460" s="113"/>
      <c r="DG1460" s="113"/>
      <c r="DH1460" s="113"/>
      <c r="DI1460" s="113"/>
      <c r="DJ1460" s="113"/>
      <c r="DK1460" s="113"/>
      <c r="DL1460" s="113"/>
      <c r="DM1460" s="113"/>
      <c r="DN1460" s="113"/>
      <c r="DO1460" s="113"/>
      <c r="DP1460" s="113"/>
      <c r="DQ1460" s="113"/>
      <c r="DR1460" s="113"/>
      <c r="DS1460" s="113"/>
      <c r="DT1460" s="113"/>
      <c r="DU1460" s="113"/>
      <c r="DV1460" s="113"/>
      <c r="DW1460" s="113"/>
      <c r="DX1460" s="113"/>
      <c r="DY1460" s="113"/>
      <c r="DZ1460" s="113"/>
      <c r="EA1460" s="113"/>
      <c r="EB1460" s="113"/>
      <c r="EC1460" s="113"/>
      <c r="ED1460" s="113"/>
      <c r="EE1460" s="113"/>
      <c r="EF1460" s="113"/>
      <c r="EG1460" s="113"/>
      <c r="EH1460" s="113"/>
      <c r="EI1460" s="113"/>
      <c r="EJ1460" s="113"/>
      <c r="EK1460" s="113"/>
      <c r="EL1460" s="113"/>
      <c r="EM1460" s="113"/>
      <c r="EN1460" s="113"/>
      <c r="EO1460" s="113"/>
      <c r="EP1460" s="113"/>
      <c r="EQ1460" s="113"/>
      <c r="ER1460" s="113"/>
    </row>
    <row r="1461" spans="1:148">
      <c r="A1461" s="113"/>
      <c r="B1461" s="113"/>
      <c r="S1461" s="113"/>
      <c r="T1461" s="113"/>
      <c r="U1461" s="113"/>
      <c r="V1461" s="113"/>
      <c r="W1461" s="113"/>
      <c r="X1461" s="113"/>
      <c r="Y1461" s="113"/>
      <c r="Z1461" s="113"/>
      <c r="AA1461" s="113"/>
      <c r="AB1461" s="113"/>
      <c r="AC1461" s="113"/>
      <c r="AD1461" s="113"/>
      <c r="AE1461" s="113"/>
      <c r="AF1461" s="113"/>
      <c r="AG1461" s="113"/>
      <c r="AH1461" s="113"/>
      <c r="AI1461" s="113"/>
      <c r="AJ1461" s="113"/>
      <c r="AK1461" s="113"/>
      <c r="AL1461" s="113"/>
      <c r="AM1461" s="113"/>
      <c r="AN1461" s="113"/>
      <c r="AO1461" s="113"/>
      <c r="AP1461" s="113"/>
      <c r="AQ1461" s="113"/>
      <c r="AR1461" s="113"/>
      <c r="AS1461" s="113"/>
      <c r="AT1461" s="113"/>
      <c r="AU1461" s="113"/>
      <c r="AV1461" s="113"/>
      <c r="AW1461" s="113"/>
      <c r="AX1461" s="113"/>
      <c r="AY1461" s="113"/>
      <c r="AZ1461" s="113"/>
      <c r="BA1461" s="113"/>
      <c r="BB1461" s="113"/>
      <c r="BC1461" s="113"/>
      <c r="BD1461" s="113"/>
      <c r="BE1461" s="113"/>
      <c r="BF1461" s="113"/>
      <c r="BG1461" s="113"/>
      <c r="BH1461" s="113"/>
      <c r="BI1461" s="113"/>
      <c r="BJ1461" s="113"/>
      <c r="BK1461" s="113"/>
      <c r="BL1461" s="113"/>
      <c r="BM1461" s="113"/>
      <c r="BN1461" s="113"/>
      <c r="BO1461" s="113"/>
      <c r="BP1461" s="113"/>
      <c r="BQ1461" s="113"/>
      <c r="BR1461" s="113"/>
      <c r="BS1461" s="113"/>
      <c r="BT1461" s="113"/>
      <c r="BU1461" s="113"/>
      <c r="BV1461" s="113"/>
      <c r="BW1461" s="113"/>
      <c r="BX1461" s="113"/>
      <c r="BY1461" s="113"/>
      <c r="BZ1461" s="113"/>
      <c r="CA1461" s="113"/>
      <c r="CB1461" s="113"/>
      <c r="CC1461" s="113"/>
      <c r="CD1461" s="113"/>
      <c r="CE1461" s="113"/>
      <c r="CF1461" s="113"/>
      <c r="CG1461" s="113"/>
      <c r="CH1461" s="113"/>
      <c r="CI1461" s="113"/>
      <c r="CJ1461" s="113"/>
      <c r="CK1461" s="113"/>
      <c r="CL1461" s="113"/>
      <c r="CM1461" s="113"/>
      <c r="CN1461" s="113"/>
      <c r="CO1461" s="113"/>
      <c r="CP1461" s="113"/>
      <c r="CQ1461" s="113"/>
      <c r="CR1461" s="113"/>
      <c r="CS1461" s="113"/>
      <c r="CT1461" s="113"/>
      <c r="CU1461" s="113"/>
      <c r="CV1461" s="113"/>
      <c r="CW1461" s="113"/>
      <c r="CX1461" s="113"/>
      <c r="CY1461" s="113"/>
      <c r="CZ1461" s="113"/>
      <c r="DA1461" s="113"/>
      <c r="DB1461" s="113"/>
      <c r="DC1461" s="113"/>
      <c r="DD1461" s="113"/>
      <c r="DE1461" s="113"/>
      <c r="DF1461" s="113"/>
      <c r="DG1461" s="113"/>
      <c r="DH1461" s="113"/>
      <c r="DI1461" s="113"/>
      <c r="DJ1461" s="113"/>
      <c r="DK1461" s="113"/>
      <c r="DL1461" s="113"/>
      <c r="DM1461" s="113"/>
      <c r="DN1461" s="113"/>
      <c r="DO1461" s="113"/>
      <c r="DP1461" s="113"/>
      <c r="DQ1461" s="113"/>
      <c r="DR1461" s="113"/>
      <c r="DS1461" s="113"/>
      <c r="DT1461" s="113"/>
      <c r="DU1461" s="113"/>
      <c r="DV1461" s="113"/>
      <c r="DW1461" s="113"/>
      <c r="DX1461" s="113"/>
      <c r="DY1461" s="113"/>
      <c r="DZ1461" s="113"/>
      <c r="EA1461" s="113"/>
      <c r="EB1461" s="113"/>
      <c r="EC1461" s="113"/>
      <c r="ED1461" s="113"/>
      <c r="EE1461" s="113"/>
      <c r="EF1461" s="113"/>
      <c r="EG1461" s="113"/>
      <c r="EH1461" s="113"/>
      <c r="EI1461" s="113"/>
      <c r="EJ1461" s="113"/>
      <c r="EK1461" s="113"/>
      <c r="EL1461" s="113"/>
      <c r="EM1461" s="113"/>
      <c r="EN1461" s="113"/>
      <c r="EO1461" s="113"/>
      <c r="EP1461" s="113"/>
      <c r="EQ1461" s="113"/>
      <c r="ER1461" s="113"/>
    </row>
    <row r="1462" spans="1:148">
      <c r="A1462" s="113"/>
      <c r="B1462" s="113"/>
      <c r="S1462" s="113"/>
      <c r="T1462" s="113"/>
      <c r="U1462" s="113"/>
      <c r="V1462" s="113"/>
      <c r="W1462" s="113"/>
      <c r="X1462" s="113"/>
      <c r="Y1462" s="113"/>
      <c r="Z1462" s="113"/>
      <c r="AA1462" s="113"/>
      <c r="AB1462" s="113"/>
      <c r="AC1462" s="113"/>
      <c r="AD1462" s="113"/>
      <c r="AE1462" s="113"/>
      <c r="AF1462" s="113"/>
      <c r="AG1462" s="113"/>
      <c r="AH1462" s="113"/>
      <c r="AI1462" s="113"/>
      <c r="AJ1462" s="113"/>
      <c r="AK1462" s="113"/>
      <c r="AL1462" s="113"/>
      <c r="AM1462" s="113"/>
      <c r="AN1462" s="113"/>
      <c r="AO1462" s="113"/>
      <c r="AP1462" s="113"/>
      <c r="AQ1462" s="113"/>
      <c r="AR1462" s="113"/>
      <c r="AS1462" s="113"/>
      <c r="AT1462" s="113"/>
      <c r="AU1462" s="113"/>
      <c r="AV1462" s="113"/>
      <c r="AW1462" s="113"/>
      <c r="AX1462" s="113"/>
      <c r="AY1462" s="113"/>
      <c r="AZ1462" s="113"/>
      <c r="BA1462" s="113"/>
      <c r="BB1462" s="113"/>
      <c r="BC1462" s="113"/>
      <c r="BD1462" s="113"/>
      <c r="BE1462" s="113"/>
      <c r="BF1462" s="113"/>
      <c r="BG1462" s="113"/>
      <c r="BH1462" s="113"/>
      <c r="BI1462" s="113"/>
      <c r="BJ1462" s="113"/>
      <c r="BK1462" s="113"/>
      <c r="BL1462" s="113"/>
      <c r="BM1462" s="113"/>
      <c r="BN1462" s="113"/>
      <c r="BO1462" s="113"/>
      <c r="BP1462" s="113"/>
      <c r="BQ1462" s="113"/>
      <c r="BR1462" s="113"/>
      <c r="BS1462" s="113"/>
      <c r="BT1462" s="113"/>
      <c r="BU1462" s="113"/>
      <c r="BV1462" s="113"/>
      <c r="BW1462" s="113"/>
      <c r="BX1462" s="113"/>
      <c r="BY1462" s="113"/>
      <c r="BZ1462" s="113"/>
      <c r="CA1462" s="113"/>
      <c r="CB1462" s="113"/>
      <c r="CC1462" s="113"/>
      <c r="CD1462" s="113"/>
      <c r="CE1462" s="113"/>
      <c r="CF1462" s="113"/>
      <c r="CG1462" s="113"/>
      <c r="CH1462" s="113"/>
      <c r="CI1462" s="113"/>
      <c r="CJ1462" s="113"/>
      <c r="CK1462" s="113"/>
      <c r="CL1462" s="113"/>
      <c r="CM1462" s="113"/>
      <c r="CN1462" s="113"/>
      <c r="CO1462" s="113"/>
      <c r="CP1462" s="113"/>
      <c r="CQ1462" s="113"/>
      <c r="CR1462" s="113"/>
      <c r="CS1462" s="113"/>
      <c r="CT1462" s="113"/>
      <c r="CU1462" s="113"/>
      <c r="CV1462" s="113"/>
      <c r="CW1462" s="113"/>
      <c r="CX1462" s="113"/>
      <c r="CY1462" s="113"/>
      <c r="CZ1462" s="113"/>
      <c r="DA1462" s="113"/>
      <c r="DB1462" s="113"/>
      <c r="DC1462" s="113"/>
      <c r="DD1462" s="113"/>
      <c r="DE1462" s="113"/>
      <c r="DF1462" s="113"/>
      <c r="DG1462" s="113"/>
      <c r="DH1462" s="113"/>
      <c r="DI1462" s="113"/>
      <c r="DJ1462" s="113"/>
      <c r="DK1462" s="113"/>
      <c r="DL1462" s="113"/>
      <c r="DM1462" s="113"/>
      <c r="DN1462" s="113"/>
      <c r="DO1462" s="113"/>
      <c r="DP1462" s="113"/>
      <c r="DQ1462" s="113"/>
      <c r="DR1462" s="113"/>
      <c r="DS1462" s="113"/>
      <c r="DT1462" s="113"/>
      <c r="DU1462" s="113"/>
      <c r="DV1462" s="113"/>
      <c r="DW1462" s="113"/>
      <c r="DX1462" s="113"/>
      <c r="DY1462" s="113"/>
      <c r="DZ1462" s="113"/>
      <c r="EA1462" s="113"/>
      <c r="EB1462" s="113"/>
      <c r="EC1462" s="113"/>
      <c r="ED1462" s="113"/>
      <c r="EE1462" s="113"/>
      <c r="EF1462" s="113"/>
      <c r="EG1462" s="113"/>
      <c r="EH1462" s="113"/>
      <c r="EI1462" s="113"/>
      <c r="EJ1462" s="113"/>
      <c r="EK1462" s="113"/>
      <c r="EL1462" s="113"/>
      <c r="EM1462" s="113"/>
      <c r="EN1462" s="113"/>
      <c r="EO1462" s="113"/>
      <c r="EP1462" s="113"/>
      <c r="EQ1462" s="113"/>
      <c r="ER1462" s="113"/>
    </row>
    <row r="1463" spans="1:148">
      <c r="A1463" s="113"/>
      <c r="B1463" s="113"/>
      <c r="S1463" s="113"/>
      <c r="T1463" s="113"/>
      <c r="U1463" s="113"/>
      <c r="V1463" s="113"/>
      <c r="W1463" s="113"/>
      <c r="X1463" s="113"/>
      <c r="Y1463" s="113"/>
      <c r="Z1463" s="113"/>
      <c r="AA1463" s="113"/>
      <c r="AB1463" s="113"/>
      <c r="AC1463" s="113"/>
      <c r="AD1463" s="113"/>
      <c r="AE1463" s="113"/>
      <c r="AF1463" s="113"/>
      <c r="AG1463" s="113"/>
      <c r="AH1463" s="113"/>
      <c r="AI1463" s="113"/>
      <c r="AJ1463" s="113"/>
      <c r="AK1463" s="113"/>
      <c r="AL1463" s="113"/>
      <c r="AM1463" s="113"/>
      <c r="AN1463" s="113"/>
      <c r="AO1463" s="113"/>
      <c r="AP1463" s="113"/>
      <c r="AQ1463" s="113"/>
      <c r="AR1463" s="113"/>
      <c r="AS1463" s="113"/>
      <c r="AT1463" s="113"/>
      <c r="AU1463" s="113"/>
      <c r="AV1463" s="113"/>
      <c r="AW1463" s="113"/>
      <c r="AX1463" s="113"/>
      <c r="AY1463" s="113"/>
      <c r="AZ1463" s="113"/>
      <c r="BA1463" s="113"/>
      <c r="BB1463" s="113"/>
      <c r="BC1463" s="113"/>
      <c r="BD1463" s="113"/>
      <c r="BE1463" s="113"/>
      <c r="BF1463" s="113"/>
      <c r="BG1463" s="113"/>
      <c r="BH1463" s="113"/>
      <c r="BI1463" s="113"/>
      <c r="BJ1463" s="113"/>
      <c r="BK1463" s="113"/>
      <c r="BL1463" s="113"/>
      <c r="BM1463" s="113"/>
      <c r="BN1463" s="113"/>
      <c r="BO1463" s="113"/>
      <c r="BP1463" s="113"/>
      <c r="BQ1463" s="113"/>
      <c r="BR1463" s="113"/>
      <c r="BS1463" s="113"/>
      <c r="BT1463" s="113"/>
      <c r="BU1463" s="113"/>
      <c r="BV1463" s="113"/>
      <c r="BW1463" s="113"/>
      <c r="BX1463" s="113"/>
      <c r="BY1463" s="113"/>
      <c r="BZ1463" s="113"/>
      <c r="CA1463" s="113"/>
      <c r="CB1463" s="113"/>
      <c r="CC1463" s="113"/>
      <c r="CD1463" s="113"/>
      <c r="CE1463" s="113"/>
      <c r="CF1463" s="113"/>
      <c r="CG1463" s="113"/>
      <c r="CH1463" s="113"/>
      <c r="CI1463" s="113"/>
      <c r="CJ1463" s="113"/>
      <c r="CK1463" s="113"/>
      <c r="CL1463" s="113"/>
      <c r="CM1463" s="113"/>
      <c r="CN1463" s="113"/>
      <c r="CO1463" s="113"/>
      <c r="CP1463" s="113"/>
      <c r="CQ1463" s="113"/>
      <c r="CR1463" s="113"/>
      <c r="CS1463" s="113"/>
      <c r="CT1463" s="113"/>
      <c r="CU1463" s="113"/>
      <c r="CV1463" s="113"/>
      <c r="CW1463" s="113"/>
      <c r="CX1463" s="113"/>
      <c r="CY1463" s="113"/>
      <c r="CZ1463" s="113"/>
      <c r="DA1463" s="113"/>
      <c r="DB1463" s="113"/>
      <c r="DC1463" s="113"/>
      <c r="DD1463" s="113"/>
      <c r="DE1463" s="113"/>
      <c r="DF1463" s="113"/>
      <c r="DG1463" s="113"/>
      <c r="DH1463" s="113"/>
      <c r="DI1463" s="113"/>
      <c r="DJ1463" s="113"/>
      <c r="DK1463" s="113"/>
      <c r="DL1463" s="113"/>
      <c r="DM1463" s="113"/>
      <c r="DN1463" s="113"/>
      <c r="DO1463" s="113"/>
      <c r="DP1463" s="113"/>
      <c r="DQ1463" s="113"/>
      <c r="DR1463" s="113"/>
      <c r="DS1463" s="113"/>
      <c r="DT1463" s="113"/>
      <c r="DU1463" s="113"/>
      <c r="DV1463" s="113"/>
      <c r="DW1463" s="113"/>
      <c r="DX1463" s="113"/>
      <c r="DY1463" s="113"/>
      <c r="DZ1463" s="113"/>
      <c r="EA1463" s="113"/>
      <c r="EB1463" s="113"/>
      <c r="EC1463" s="113"/>
      <c r="ED1463" s="113"/>
      <c r="EE1463" s="113"/>
      <c r="EF1463" s="113"/>
      <c r="EG1463" s="113"/>
      <c r="EH1463" s="113"/>
      <c r="EI1463" s="113"/>
      <c r="EJ1463" s="113"/>
      <c r="EK1463" s="113"/>
      <c r="EL1463" s="113"/>
      <c r="EM1463" s="113"/>
      <c r="EN1463" s="113"/>
      <c r="EO1463" s="113"/>
      <c r="EP1463" s="113"/>
      <c r="EQ1463" s="113"/>
      <c r="ER1463" s="113"/>
    </row>
    <row r="1464" spans="1:148">
      <c r="A1464" s="113"/>
      <c r="B1464" s="113"/>
      <c r="S1464" s="113"/>
      <c r="T1464" s="113"/>
      <c r="U1464" s="113"/>
      <c r="V1464" s="113"/>
      <c r="W1464" s="113"/>
      <c r="X1464" s="113"/>
      <c r="Y1464" s="113"/>
      <c r="Z1464" s="113"/>
      <c r="AA1464" s="113"/>
      <c r="AB1464" s="113"/>
      <c r="AC1464" s="113"/>
      <c r="AD1464" s="113"/>
      <c r="AE1464" s="113"/>
      <c r="AF1464" s="113"/>
      <c r="AG1464" s="113"/>
      <c r="AH1464" s="113"/>
      <c r="AI1464" s="113"/>
      <c r="AJ1464" s="113"/>
      <c r="AK1464" s="113"/>
      <c r="AL1464" s="113"/>
      <c r="AM1464" s="113"/>
      <c r="AN1464" s="113"/>
      <c r="AO1464" s="113"/>
      <c r="AP1464" s="113"/>
      <c r="AQ1464" s="113"/>
      <c r="AR1464" s="113"/>
      <c r="AS1464" s="113"/>
      <c r="AT1464" s="113"/>
      <c r="AU1464" s="113"/>
      <c r="AV1464" s="113"/>
      <c r="AW1464" s="113"/>
      <c r="AX1464" s="113"/>
      <c r="AY1464" s="113"/>
      <c r="AZ1464" s="113"/>
      <c r="BA1464" s="113"/>
      <c r="BB1464" s="113"/>
      <c r="BC1464" s="113"/>
      <c r="BD1464" s="113"/>
      <c r="BE1464" s="113"/>
      <c r="BF1464" s="113"/>
      <c r="BG1464" s="113"/>
      <c r="BH1464" s="113"/>
      <c r="BI1464" s="113"/>
      <c r="BJ1464" s="113"/>
      <c r="BK1464" s="113"/>
      <c r="BL1464" s="113"/>
      <c r="BM1464" s="113"/>
      <c r="BN1464" s="113"/>
      <c r="BO1464" s="113"/>
      <c r="BP1464" s="113"/>
      <c r="BQ1464" s="113"/>
      <c r="BR1464" s="113"/>
      <c r="BS1464" s="113"/>
      <c r="BT1464" s="113"/>
      <c r="BU1464" s="113"/>
      <c r="BV1464" s="113"/>
      <c r="BW1464" s="113"/>
      <c r="BX1464" s="113"/>
      <c r="BY1464" s="113"/>
      <c r="BZ1464" s="113"/>
      <c r="CA1464" s="113"/>
      <c r="CB1464" s="113"/>
      <c r="CC1464" s="113"/>
      <c r="CD1464" s="113"/>
      <c r="CE1464" s="113"/>
      <c r="CF1464" s="113"/>
      <c r="CG1464" s="113"/>
      <c r="CH1464" s="113"/>
      <c r="CI1464" s="113"/>
      <c r="CJ1464" s="113"/>
      <c r="CK1464" s="113"/>
      <c r="CL1464" s="113"/>
      <c r="CM1464" s="113"/>
      <c r="CN1464" s="113"/>
      <c r="CO1464" s="113"/>
      <c r="CP1464" s="113"/>
      <c r="CQ1464" s="113"/>
      <c r="CR1464" s="113"/>
      <c r="CS1464" s="113"/>
      <c r="CT1464" s="113"/>
      <c r="CU1464" s="113"/>
      <c r="CV1464" s="113"/>
      <c r="CW1464" s="113"/>
      <c r="CX1464" s="113"/>
      <c r="CY1464" s="113"/>
      <c r="CZ1464" s="113"/>
      <c r="DA1464" s="113"/>
      <c r="DB1464" s="113"/>
      <c r="DC1464" s="113"/>
      <c r="DD1464" s="113"/>
      <c r="DE1464" s="113"/>
      <c r="DF1464" s="113"/>
      <c r="DG1464" s="113"/>
      <c r="DH1464" s="113"/>
      <c r="DI1464" s="113"/>
      <c r="DJ1464" s="113"/>
      <c r="DK1464" s="113"/>
      <c r="DL1464" s="113"/>
      <c r="DM1464" s="113"/>
      <c r="DN1464" s="113"/>
      <c r="DO1464" s="113"/>
      <c r="DP1464" s="113"/>
      <c r="DQ1464" s="113"/>
      <c r="DR1464" s="113"/>
      <c r="DS1464" s="113"/>
      <c r="DT1464" s="113"/>
      <c r="DU1464" s="113"/>
      <c r="DV1464" s="113"/>
      <c r="DW1464" s="113"/>
      <c r="DX1464" s="113"/>
      <c r="DY1464" s="113"/>
      <c r="DZ1464" s="113"/>
      <c r="EA1464" s="113"/>
      <c r="EB1464" s="113"/>
      <c r="EC1464" s="113"/>
      <c r="ED1464" s="113"/>
      <c r="EE1464" s="113"/>
      <c r="EF1464" s="113"/>
      <c r="EG1464" s="113"/>
      <c r="EH1464" s="113"/>
      <c r="EI1464" s="113"/>
      <c r="EJ1464" s="113"/>
      <c r="EK1464" s="113"/>
      <c r="EL1464" s="113"/>
      <c r="EM1464" s="113"/>
      <c r="EN1464" s="113"/>
      <c r="EO1464" s="113"/>
      <c r="EP1464" s="113"/>
      <c r="EQ1464" s="113"/>
      <c r="ER1464" s="113"/>
    </row>
    <row r="1465" spans="1:148">
      <c r="A1465" s="113"/>
      <c r="B1465" s="113"/>
      <c r="S1465" s="113"/>
      <c r="T1465" s="113"/>
      <c r="U1465" s="113"/>
      <c r="V1465" s="113"/>
      <c r="W1465" s="113"/>
      <c r="X1465" s="113"/>
      <c r="Y1465" s="113"/>
      <c r="Z1465" s="113"/>
      <c r="AA1465" s="113"/>
      <c r="AB1465" s="113"/>
      <c r="AC1465" s="113"/>
      <c r="AD1465" s="113"/>
      <c r="AE1465" s="113"/>
      <c r="AF1465" s="113"/>
      <c r="AG1465" s="113"/>
      <c r="AH1465" s="113"/>
      <c r="AI1465" s="113"/>
      <c r="AJ1465" s="113"/>
      <c r="AK1465" s="113"/>
      <c r="AL1465" s="113"/>
      <c r="AM1465" s="113"/>
      <c r="AN1465" s="113"/>
      <c r="AO1465" s="113"/>
      <c r="AP1465" s="113"/>
      <c r="AQ1465" s="113"/>
      <c r="AR1465" s="113"/>
      <c r="AS1465" s="113"/>
      <c r="AT1465" s="113"/>
      <c r="AU1465" s="113"/>
      <c r="AV1465" s="113"/>
      <c r="AW1465" s="113"/>
      <c r="AX1465" s="113"/>
      <c r="AY1465" s="113"/>
      <c r="AZ1465" s="113"/>
      <c r="BA1465" s="113"/>
      <c r="BB1465" s="113"/>
      <c r="BC1465" s="113"/>
      <c r="BD1465" s="113"/>
      <c r="BE1465" s="113"/>
      <c r="BF1465" s="113"/>
      <c r="BG1465" s="113"/>
      <c r="BH1465" s="113"/>
      <c r="BI1465" s="113"/>
      <c r="BJ1465" s="113"/>
      <c r="BK1465" s="113"/>
      <c r="BL1465" s="113"/>
      <c r="BM1465" s="113"/>
      <c r="BN1465" s="113"/>
      <c r="BO1465" s="113"/>
      <c r="BP1465" s="113"/>
      <c r="BQ1465" s="113"/>
      <c r="BR1465" s="113"/>
      <c r="BS1465" s="113"/>
      <c r="BT1465" s="113"/>
      <c r="BU1465" s="113"/>
      <c r="BV1465" s="113"/>
      <c r="BW1465" s="113"/>
      <c r="BX1465" s="113"/>
      <c r="BY1465" s="113"/>
      <c r="BZ1465" s="113"/>
      <c r="CA1465" s="113"/>
      <c r="CB1465" s="113"/>
      <c r="CC1465" s="113"/>
      <c r="CD1465" s="113"/>
      <c r="CE1465" s="113"/>
      <c r="CF1465" s="113"/>
      <c r="CG1465" s="113"/>
      <c r="CH1465" s="113"/>
      <c r="CI1465" s="113"/>
      <c r="CJ1465" s="113"/>
      <c r="CK1465" s="113"/>
      <c r="CL1465" s="113"/>
      <c r="CM1465" s="113"/>
      <c r="CN1465" s="113"/>
      <c r="CO1465" s="113"/>
      <c r="CP1465" s="113"/>
      <c r="CQ1465" s="113"/>
      <c r="CR1465" s="113"/>
      <c r="CS1465" s="113"/>
      <c r="CT1465" s="113"/>
      <c r="CU1465" s="113"/>
      <c r="CV1465" s="113"/>
      <c r="CW1465" s="113"/>
      <c r="CX1465" s="113"/>
      <c r="CY1465" s="113"/>
      <c r="CZ1465" s="113"/>
      <c r="DA1465" s="113"/>
      <c r="DB1465" s="113"/>
      <c r="DC1465" s="113"/>
      <c r="DD1465" s="113"/>
      <c r="DE1465" s="113"/>
      <c r="DF1465" s="113"/>
      <c r="DG1465" s="113"/>
      <c r="DH1465" s="113"/>
      <c r="DI1465" s="113"/>
      <c r="DJ1465" s="113"/>
      <c r="DK1465" s="113"/>
      <c r="DL1465" s="113"/>
      <c r="DM1465" s="113"/>
      <c r="DN1465" s="113"/>
      <c r="DO1465" s="113"/>
      <c r="DP1465" s="113"/>
      <c r="DQ1465" s="113"/>
      <c r="DR1465" s="113"/>
      <c r="DS1465" s="113"/>
      <c r="DT1465" s="113"/>
      <c r="DU1465" s="113"/>
      <c r="DV1465" s="113"/>
      <c r="DW1465" s="113"/>
      <c r="DX1465" s="113"/>
      <c r="DY1465" s="113"/>
      <c r="DZ1465" s="113"/>
      <c r="EA1465" s="113"/>
      <c r="EB1465" s="113"/>
      <c r="EC1465" s="113"/>
      <c r="ED1465" s="113"/>
      <c r="EE1465" s="113"/>
      <c r="EF1465" s="113"/>
      <c r="EG1465" s="113"/>
      <c r="EH1465" s="113"/>
      <c r="EI1465" s="113"/>
      <c r="EJ1465" s="113"/>
      <c r="EK1465" s="113"/>
      <c r="EL1465" s="113"/>
      <c r="EM1465" s="113"/>
      <c r="EN1465" s="113"/>
      <c r="EO1465" s="113"/>
      <c r="EP1465" s="113"/>
      <c r="EQ1465" s="113"/>
      <c r="ER1465" s="113"/>
    </row>
    <row r="1466" spans="1:148">
      <c r="A1466" s="113"/>
      <c r="B1466" s="113"/>
      <c r="S1466" s="113"/>
      <c r="T1466" s="113"/>
      <c r="U1466" s="113"/>
      <c r="V1466" s="113"/>
      <c r="W1466" s="113"/>
      <c r="X1466" s="113"/>
      <c r="Y1466" s="113"/>
      <c r="Z1466" s="113"/>
      <c r="AA1466" s="113"/>
      <c r="AB1466" s="113"/>
      <c r="AC1466" s="113"/>
      <c r="AD1466" s="113"/>
      <c r="AE1466" s="113"/>
      <c r="AF1466" s="113"/>
      <c r="AG1466" s="113"/>
      <c r="AH1466" s="113"/>
      <c r="AI1466" s="113"/>
      <c r="AJ1466" s="113"/>
      <c r="AK1466" s="113"/>
      <c r="AL1466" s="113"/>
      <c r="AM1466" s="113"/>
      <c r="AN1466" s="113"/>
      <c r="AO1466" s="113"/>
      <c r="AP1466" s="113"/>
      <c r="AQ1466" s="113"/>
      <c r="AR1466" s="113"/>
      <c r="AS1466" s="113"/>
      <c r="AT1466" s="113"/>
      <c r="AU1466" s="113"/>
      <c r="AV1466" s="113"/>
      <c r="AW1466" s="113"/>
      <c r="AX1466" s="113"/>
      <c r="AY1466" s="113"/>
      <c r="AZ1466" s="113"/>
      <c r="BA1466" s="113"/>
      <c r="BB1466" s="113"/>
      <c r="BC1466" s="113"/>
      <c r="BD1466" s="113"/>
      <c r="BE1466" s="113"/>
      <c r="BF1466" s="113"/>
      <c r="BG1466" s="113"/>
      <c r="BH1466" s="113"/>
      <c r="BI1466" s="113"/>
      <c r="BJ1466" s="113"/>
      <c r="BK1466" s="113"/>
      <c r="BL1466" s="113"/>
      <c r="BM1466" s="113"/>
      <c r="BN1466" s="113"/>
      <c r="BO1466" s="113"/>
      <c r="BP1466" s="113"/>
      <c r="BQ1466" s="113"/>
      <c r="BR1466" s="113"/>
      <c r="BS1466" s="113"/>
      <c r="BT1466" s="113"/>
      <c r="BU1466" s="113"/>
      <c r="BV1466" s="113"/>
      <c r="BW1466" s="113"/>
      <c r="BX1466" s="113"/>
      <c r="BY1466" s="113"/>
      <c r="BZ1466" s="113"/>
      <c r="CA1466" s="113"/>
      <c r="CB1466" s="113"/>
      <c r="CC1466" s="113"/>
      <c r="CD1466" s="113"/>
      <c r="CE1466" s="113"/>
      <c r="CF1466" s="113"/>
      <c r="CG1466" s="113"/>
      <c r="CH1466" s="113"/>
      <c r="CI1466" s="113"/>
      <c r="CJ1466" s="113"/>
      <c r="CK1466" s="113"/>
      <c r="CL1466" s="113"/>
      <c r="CM1466" s="113"/>
      <c r="CN1466" s="113"/>
      <c r="CO1466" s="113"/>
      <c r="CP1466" s="113"/>
      <c r="CQ1466" s="113"/>
      <c r="CR1466" s="113"/>
      <c r="CS1466" s="113"/>
      <c r="CT1466" s="113"/>
      <c r="CU1466" s="113"/>
      <c r="CV1466" s="113"/>
      <c r="CW1466" s="113"/>
      <c r="CX1466" s="113"/>
      <c r="CY1466" s="113"/>
      <c r="CZ1466" s="113"/>
      <c r="DA1466" s="113"/>
      <c r="DB1466" s="113"/>
      <c r="DC1466" s="113"/>
      <c r="DD1466" s="113"/>
      <c r="DE1466" s="113"/>
      <c r="DF1466" s="113"/>
      <c r="DG1466" s="113"/>
      <c r="DH1466" s="113"/>
      <c r="DI1466" s="113"/>
      <c r="DJ1466" s="113"/>
      <c r="DK1466" s="113"/>
      <c r="DL1466" s="113"/>
      <c r="DM1466" s="113"/>
      <c r="DN1466" s="113"/>
      <c r="DO1466" s="113"/>
      <c r="DP1466" s="113"/>
      <c r="DQ1466" s="113"/>
      <c r="DR1466" s="113"/>
      <c r="DS1466" s="113"/>
      <c r="DT1466" s="113"/>
      <c r="DU1466" s="113"/>
      <c r="DV1466" s="113"/>
      <c r="DW1466" s="113"/>
      <c r="DX1466" s="113"/>
      <c r="DY1466" s="113"/>
      <c r="DZ1466" s="113"/>
      <c r="EA1466" s="113"/>
      <c r="EB1466" s="113"/>
      <c r="EC1466" s="113"/>
      <c r="ED1466" s="113"/>
      <c r="EE1466" s="113"/>
      <c r="EF1466" s="113"/>
      <c r="EG1466" s="113"/>
      <c r="EH1466" s="113"/>
      <c r="EI1466" s="113"/>
      <c r="EJ1466" s="113"/>
      <c r="EK1466" s="113"/>
      <c r="EL1466" s="113"/>
      <c r="EM1466" s="113"/>
      <c r="EN1466" s="113"/>
      <c r="EO1466" s="113"/>
      <c r="EP1466" s="113"/>
      <c r="EQ1466" s="113"/>
      <c r="ER1466" s="113"/>
    </row>
    <row r="1467" spans="1:148">
      <c r="A1467" s="113"/>
      <c r="B1467" s="113"/>
      <c r="S1467" s="113"/>
      <c r="T1467" s="113"/>
      <c r="U1467" s="113"/>
      <c r="V1467" s="113"/>
      <c r="W1467" s="113"/>
      <c r="X1467" s="113"/>
      <c r="Y1467" s="113"/>
      <c r="Z1467" s="113"/>
      <c r="AA1467" s="113"/>
      <c r="AB1467" s="113"/>
      <c r="AC1467" s="113"/>
      <c r="AD1467" s="113"/>
      <c r="AE1467" s="113"/>
      <c r="AF1467" s="113"/>
      <c r="AG1467" s="113"/>
      <c r="AH1467" s="113"/>
      <c r="AI1467" s="113"/>
      <c r="AJ1467" s="113"/>
      <c r="AK1467" s="113"/>
      <c r="AL1467" s="113"/>
      <c r="AM1467" s="113"/>
      <c r="AN1467" s="113"/>
      <c r="AO1467" s="113"/>
      <c r="AP1467" s="113"/>
      <c r="AQ1467" s="113"/>
      <c r="AR1467" s="113"/>
      <c r="AS1467" s="113"/>
      <c r="AT1467" s="113"/>
      <c r="AU1467" s="113"/>
      <c r="AV1467" s="113"/>
      <c r="AW1467" s="113"/>
      <c r="AX1467" s="113"/>
      <c r="AY1467" s="113"/>
      <c r="AZ1467" s="113"/>
      <c r="BA1467" s="113"/>
      <c r="BB1467" s="113"/>
      <c r="BC1467" s="113"/>
      <c r="BD1467" s="113"/>
      <c r="BE1467" s="113"/>
      <c r="BF1467" s="113"/>
      <c r="BG1467" s="113"/>
      <c r="BH1467" s="113"/>
      <c r="BI1467" s="113"/>
      <c r="BJ1467" s="113"/>
      <c r="BK1467" s="113"/>
      <c r="BL1467" s="113"/>
      <c r="BM1467" s="113"/>
      <c r="BN1467" s="113"/>
      <c r="BO1467" s="113"/>
      <c r="BP1467" s="113"/>
      <c r="BQ1467" s="113"/>
      <c r="BR1467" s="113"/>
      <c r="BS1467" s="113"/>
      <c r="BT1467" s="113"/>
      <c r="BU1467" s="113"/>
      <c r="BV1467" s="113"/>
      <c r="BW1467" s="113"/>
      <c r="BX1467" s="113"/>
      <c r="BY1467" s="113"/>
      <c r="BZ1467" s="113"/>
      <c r="CA1467" s="113"/>
      <c r="CB1467" s="113"/>
      <c r="CC1467" s="113"/>
      <c r="CD1467" s="113"/>
      <c r="CE1467" s="113"/>
      <c r="CF1467" s="113"/>
      <c r="CG1467" s="113"/>
      <c r="CH1467" s="113"/>
      <c r="CI1467" s="113"/>
      <c r="CJ1467" s="113"/>
      <c r="CK1467" s="113"/>
      <c r="CL1467" s="113"/>
      <c r="CM1467" s="113"/>
      <c r="CN1467" s="113"/>
      <c r="CO1467" s="113"/>
      <c r="CP1467" s="113"/>
      <c r="CQ1467" s="113"/>
      <c r="CR1467" s="113"/>
      <c r="CS1467" s="113"/>
      <c r="CT1467" s="113"/>
      <c r="CU1467" s="113"/>
      <c r="CV1467" s="113"/>
      <c r="CW1467" s="113"/>
      <c r="CX1467" s="113"/>
      <c r="CY1467" s="113"/>
      <c r="CZ1467" s="113"/>
      <c r="DA1467" s="113"/>
      <c r="DB1467" s="113"/>
      <c r="DC1467" s="113"/>
      <c r="DD1467" s="113"/>
      <c r="DE1467" s="113"/>
      <c r="DF1467" s="113"/>
      <c r="DG1467" s="113"/>
      <c r="DH1467" s="113"/>
      <c r="DI1467" s="113"/>
      <c r="DJ1467" s="113"/>
      <c r="DK1467" s="113"/>
      <c r="DL1467" s="113"/>
      <c r="DM1467" s="113"/>
      <c r="DN1467" s="113"/>
      <c r="DO1467" s="113"/>
      <c r="DP1467" s="113"/>
      <c r="DQ1467" s="113"/>
      <c r="DR1467" s="113"/>
      <c r="DS1467" s="113"/>
      <c r="DT1467" s="113"/>
      <c r="DU1467" s="113"/>
      <c r="DV1467" s="113"/>
      <c r="DW1467" s="113"/>
      <c r="DX1467" s="113"/>
      <c r="DY1467" s="113"/>
      <c r="DZ1467" s="113"/>
      <c r="EA1467" s="113"/>
      <c r="EB1467" s="113"/>
      <c r="EC1467" s="113"/>
      <c r="ED1467" s="113"/>
      <c r="EE1467" s="113"/>
      <c r="EF1467" s="113"/>
      <c r="EG1467" s="113"/>
      <c r="EH1467" s="113"/>
      <c r="EI1467" s="113"/>
      <c r="EJ1467" s="113"/>
      <c r="EK1467" s="113"/>
      <c r="EL1467" s="113"/>
      <c r="EM1467" s="113"/>
      <c r="EN1467" s="113"/>
      <c r="EO1467" s="113"/>
      <c r="EP1467" s="113"/>
      <c r="EQ1467" s="113"/>
      <c r="ER1467" s="113"/>
    </row>
    <row r="1468" spans="1:148">
      <c r="A1468" s="113"/>
      <c r="B1468" s="113"/>
      <c r="S1468" s="113"/>
      <c r="T1468" s="113"/>
      <c r="U1468" s="113"/>
      <c r="V1468" s="113"/>
      <c r="W1468" s="113"/>
      <c r="X1468" s="113"/>
      <c r="Y1468" s="113"/>
      <c r="Z1468" s="113"/>
      <c r="AA1468" s="113"/>
      <c r="AB1468" s="113"/>
      <c r="AC1468" s="113"/>
      <c r="AD1468" s="113"/>
      <c r="AE1468" s="113"/>
      <c r="AF1468" s="113"/>
      <c r="AG1468" s="113"/>
      <c r="AH1468" s="113"/>
      <c r="AI1468" s="113"/>
      <c r="AJ1468" s="113"/>
      <c r="AK1468" s="113"/>
      <c r="AL1468" s="113"/>
      <c r="AM1468" s="113"/>
      <c r="AN1468" s="113"/>
      <c r="AO1468" s="113"/>
      <c r="AP1468" s="113"/>
      <c r="AQ1468" s="113"/>
      <c r="AR1468" s="113"/>
      <c r="AS1468" s="113"/>
      <c r="AT1468" s="113"/>
      <c r="AU1468" s="113"/>
      <c r="AV1468" s="113"/>
      <c r="AW1468" s="113"/>
      <c r="AX1468" s="113"/>
      <c r="AY1468" s="113"/>
      <c r="AZ1468" s="113"/>
      <c r="BA1468" s="113"/>
      <c r="BB1468" s="113"/>
      <c r="BC1468" s="113"/>
      <c r="BD1468" s="113"/>
      <c r="BE1468" s="113"/>
      <c r="BF1468" s="113"/>
      <c r="BG1468" s="113"/>
      <c r="BH1468" s="113"/>
      <c r="BI1468" s="113"/>
      <c r="BJ1468" s="113"/>
      <c r="BK1468" s="113"/>
      <c r="BL1468" s="113"/>
      <c r="BM1468" s="113"/>
      <c r="BN1468" s="113"/>
      <c r="BO1468" s="113"/>
      <c r="BP1468" s="113"/>
      <c r="BQ1468" s="113"/>
      <c r="BR1468" s="113"/>
      <c r="BS1468" s="113"/>
      <c r="BT1468" s="113"/>
      <c r="BU1468" s="113"/>
      <c r="BV1468" s="113"/>
      <c r="BW1468" s="113"/>
      <c r="BX1468" s="113"/>
      <c r="BY1468" s="113"/>
      <c r="BZ1468" s="113"/>
      <c r="CA1468" s="113"/>
      <c r="CB1468" s="113"/>
      <c r="CC1468" s="113"/>
      <c r="CD1468" s="113"/>
      <c r="CE1468" s="113"/>
      <c r="CF1468" s="113"/>
      <c r="CG1468" s="113"/>
      <c r="CH1468" s="113"/>
      <c r="CI1468" s="113"/>
      <c r="CJ1468" s="113"/>
      <c r="CK1468" s="113"/>
      <c r="CL1468" s="113"/>
      <c r="CM1468" s="113"/>
      <c r="CN1468" s="113"/>
      <c r="CO1468" s="113"/>
      <c r="CP1468" s="113"/>
      <c r="CQ1468" s="113"/>
      <c r="CR1468" s="113"/>
      <c r="CS1468" s="113"/>
      <c r="CT1468" s="113"/>
      <c r="CU1468" s="113"/>
      <c r="CV1468" s="113"/>
      <c r="CW1468" s="113"/>
      <c r="CX1468" s="113"/>
      <c r="CY1468" s="113"/>
      <c r="CZ1468" s="113"/>
      <c r="DA1468" s="113"/>
      <c r="DB1468" s="113"/>
      <c r="DC1468" s="113"/>
      <c r="DD1468" s="113"/>
      <c r="DE1468" s="113"/>
      <c r="DF1468" s="113"/>
      <c r="DG1468" s="113"/>
      <c r="DH1468" s="113"/>
      <c r="DI1468" s="113"/>
      <c r="DJ1468" s="113"/>
      <c r="DK1468" s="113"/>
      <c r="DL1468" s="113"/>
      <c r="DM1468" s="113"/>
      <c r="DN1468" s="113"/>
      <c r="DO1468" s="113"/>
      <c r="DP1468" s="113"/>
      <c r="DQ1468" s="113"/>
      <c r="DR1468" s="113"/>
      <c r="DS1468" s="113"/>
      <c r="DT1468" s="113"/>
      <c r="DU1468" s="113"/>
      <c r="DV1468" s="113"/>
      <c r="DW1468" s="113"/>
      <c r="DX1468" s="113"/>
      <c r="DY1468" s="113"/>
      <c r="DZ1468" s="113"/>
      <c r="EA1468" s="113"/>
      <c r="EB1468" s="113"/>
      <c r="EC1468" s="113"/>
      <c r="ED1468" s="113"/>
      <c r="EE1468" s="113"/>
      <c r="EF1468" s="113"/>
      <c r="EG1468" s="113"/>
      <c r="EH1468" s="113"/>
      <c r="EI1468" s="113"/>
      <c r="EJ1468" s="113"/>
      <c r="EK1468" s="113"/>
      <c r="EL1468" s="113"/>
      <c r="EM1468" s="113"/>
      <c r="EN1468" s="113"/>
      <c r="EO1468" s="113"/>
      <c r="EP1468" s="113"/>
      <c r="EQ1468" s="113"/>
      <c r="ER1468" s="113"/>
    </row>
    <row r="1469" spans="1:148">
      <c r="A1469" s="113"/>
      <c r="B1469" s="113"/>
      <c r="S1469" s="113"/>
      <c r="T1469" s="113"/>
      <c r="U1469" s="113"/>
      <c r="V1469" s="113"/>
      <c r="W1469" s="113"/>
      <c r="X1469" s="113"/>
      <c r="Y1469" s="113"/>
      <c r="Z1469" s="113"/>
      <c r="AA1469" s="113"/>
      <c r="AB1469" s="113"/>
      <c r="AC1469" s="113"/>
      <c r="AD1469" s="113"/>
      <c r="AE1469" s="113"/>
      <c r="AF1469" s="113"/>
      <c r="AG1469" s="113"/>
      <c r="AH1469" s="113"/>
      <c r="AI1469" s="113"/>
      <c r="AJ1469" s="113"/>
      <c r="AK1469" s="113"/>
      <c r="AL1469" s="113"/>
      <c r="AM1469" s="113"/>
      <c r="AN1469" s="113"/>
      <c r="AO1469" s="113"/>
      <c r="AP1469" s="113"/>
      <c r="AQ1469" s="113"/>
      <c r="AR1469" s="113"/>
      <c r="AS1469" s="113"/>
      <c r="AT1469" s="113"/>
      <c r="AU1469" s="113"/>
      <c r="AV1469" s="113"/>
      <c r="AW1469" s="113"/>
      <c r="AX1469" s="113"/>
      <c r="AY1469" s="113"/>
      <c r="AZ1469" s="113"/>
      <c r="BA1469" s="113"/>
      <c r="BB1469" s="113"/>
      <c r="BC1469" s="113"/>
      <c r="BD1469" s="113"/>
      <c r="BE1469" s="113"/>
      <c r="BF1469" s="113"/>
      <c r="BG1469" s="113"/>
      <c r="BH1469" s="113"/>
      <c r="BI1469" s="113"/>
      <c r="BJ1469" s="113"/>
      <c r="BK1469" s="113"/>
      <c r="BL1469" s="113"/>
      <c r="BM1469" s="113"/>
      <c r="BN1469" s="113"/>
      <c r="BO1469" s="113"/>
      <c r="BP1469" s="113"/>
      <c r="BQ1469" s="113"/>
      <c r="BR1469" s="113"/>
      <c r="BS1469" s="113"/>
      <c r="BT1469" s="113"/>
      <c r="BU1469" s="113"/>
      <c r="BV1469" s="113"/>
      <c r="BW1469" s="113"/>
      <c r="BX1469" s="113"/>
      <c r="BY1469" s="113"/>
      <c r="BZ1469" s="113"/>
      <c r="CA1469" s="113"/>
      <c r="CB1469" s="113"/>
      <c r="CC1469" s="113"/>
      <c r="CD1469" s="113"/>
      <c r="CE1469" s="113"/>
      <c r="CF1469" s="113"/>
      <c r="CG1469" s="113"/>
      <c r="CH1469" s="113"/>
      <c r="CI1469" s="113"/>
      <c r="CJ1469" s="113"/>
      <c r="CK1469" s="113"/>
      <c r="CL1469" s="113"/>
      <c r="CM1469" s="113"/>
      <c r="CN1469" s="113"/>
      <c r="CO1469" s="113"/>
      <c r="CP1469" s="113"/>
      <c r="CQ1469" s="113"/>
      <c r="CR1469" s="113"/>
      <c r="CS1469" s="113"/>
      <c r="CT1469" s="113"/>
      <c r="CU1469" s="113"/>
      <c r="CV1469" s="113"/>
      <c r="CW1469" s="113"/>
      <c r="CX1469" s="113"/>
      <c r="CY1469" s="113"/>
      <c r="CZ1469" s="113"/>
      <c r="DA1469" s="113"/>
      <c r="DB1469" s="113"/>
      <c r="DC1469" s="113"/>
      <c r="DD1469" s="113"/>
      <c r="DE1469" s="113"/>
      <c r="DF1469" s="113"/>
      <c r="DG1469" s="113"/>
      <c r="DH1469" s="113"/>
      <c r="DI1469" s="113"/>
      <c r="DJ1469" s="113"/>
      <c r="DK1469" s="113"/>
      <c r="DL1469" s="113"/>
      <c r="DM1469" s="113"/>
      <c r="DN1469" s="113"/>
      <c r="DO1469" s="113"/>
      <c r="DP1469" s="113"/>
      <c r="DQ1469" s="113"/>
      <c r="DR1469" s="113"/>
      <c r="DS1469" s="113"/>
      <c r="DT1469" s="113"/>
      <c r="DU1469" s="113"/>
      <c r="DV1469" s="113"/>
      <c r="DW1469" s="113"/>
      <c r="DX1469" s="113"/>
      <c r="DY1469" s="113"/>
      <c r="DZ1469" s="113"/>
      <c r="EA1469" s="113"/>
      <c r="EB1469" s="113"/>
      <c r="EC1469" s="113"/>
      <c r="ED1469" s="113"/>
      <c r="EE1469" s="113"/>
      <c r="EF1469" s="113"/>
      <c r="EG1469" s="113"/>
      <c r="EH1469" s="113"/>
      <c r="EI1469" s="113"/>
      <c r="EJ1469" s="113"/>
      <c r="EK1469" s="113"/>
      <c r="EL1469" s="113"/>
      <c r="EM1469" s="113"/>
      <c r="EN1469" s="113"/>
      <c r="EO1469" s="113"/>
      <c r="EP1469" s="113"/>
      <c r="EQ1469" s="113"/>
      <c r="ER1469" s="113"/>
    </row>
    <row r="1470" spans="1:148">
      <c r="A1470" s="113"/>
      <c r="B1470" s="113"/>
      <c r="S1470" s="113"/>
      <c r="T1470" s="113"/>
      <c r="U1470" s="113"/>
      <c r="V1470" s="113"/>
      <c r="W1470" s="113"/>
      <c r="X1470" s="113"/>
      <c r="Y1470" s="113"/>
      <c r="Z1470" s="113"/>
      <c r="AA1470" s="113"/>
      <c r="AB1470" s="113"/>
      <c r="AC1470" s="113"/>
      <c r="AD1470" s="113"/>
      <c r="AE1470" s="113"/>
      <c r="AF1470" s="113"/>
      <c r="AG1470" s="113"/>
      <c r="AH1470" s="113"/>
      <c r="AI1470" s="113"/>
      <c r="AJ1470" s="113"/>
      <c r="AK1470" s="113"/>
      <c r="AL1470" s="113"/>
      <c r="AM1470" s="113"/>
      <c r="AN1470" s="113"/>
      <c r="AO1470" s="113"/>
      <c r="AP1470" s="113"/>
      <c r="AQ1470" s="113"/>
      <c r="AR1470" s="113"/>
      <c r="AS1470" s="113"/>
      <c r="AT1470" s="113"/>
      <c r="AU1470" s="113"/>
      <c r="AV1470" s="113"/>
      <c r="AW1470" s="113"/>
      <c r="AX1470" s="113"/>
      <c r="AY1470" s="113"/>
      <c r="AZ1470" s="113"/>
      <c r="BA1470" s="113"/>
      <c r="BB1470" s="113"/>
      <c r="BC1470" s="113"/>
      <c r="BD1470" s="113"/>
      <c r="BE1470" s="113"/>
      <c r="BF1470" s="113"/>
      <c r="BG1470" s="113"/>
      <c r="BH1470" s="113"/>
      <c r="BI1470" s="113"/>
      <c r="BJ1470" s="113"/>
      <c r="BK1470" s="113"/>
      <c r="BL1470" s="113"/>
      <c r="BM1470" s="113"/>
      <c r="BN1470" s="113"/>
      <c r="BO1470" s="113"/>
      <c r="BP1470" s="113"/>
      <c r="BQ1470" s="113"/>
      <c r="BR1470" s="113"/>
      <c r="BS1470" s="113"/>
      <c r="BT1470" s="113"/>
      <c r="BU1470" s="113"/>
      <c r="BV1470" s="113"/>
      <c r="BW1470" s="113"/>
      <c r="BX1470" s="113"/>
      <c r="BY1470" s="113"/>
      <c r="BZ1470" s="113"/>
      <c r="CA1470" s="113"/>
      <c r="CB1470" s="113"/>
      <c r="CC1470" s="113"/>
      <c r="CD1470" s="113"/>
      <c r="CE1470" s="113"/>
      <c r="CF1470" s="113"/>
      <c r="CG1470" s="113"/>
      <c r="CH1470" s="113"/>
      <c r="CI1470" s="113"/>
      <c r="CJ1470" s="113"/>
      <c r="CK1470" s="113"/>
      <c r="CL1470" s="113"/>
      <c r="CM1470" s="113"/>
      <c r="CN1470" s="113"/>
      <c r="CO1470" s="113"/>
      <c r="CP1470" s="113"/>
      <c r="CQ1470" s="113"/>
      <c r="CR1470" s="113"/>
      <c r="CS1470" s="113"/>
      <c r="CT1470" s="113"/>
      <c r="CU1470" s="113"/>
      <c r="CV1470" s="113"/>
      <c r="CW1470" s="113"/>
      <c r="CX1470" s="113"/>
      <c r="CY1470" s="113"/>
      <c r="CZ1470" s="113"/>
      <c r="DA1470" s="113"/>
      <c r="DB1470" s="113"/>
      <c r="DC1470" s="113"/>
      <c r="DD1470" s="113"/>
      <c r="DE1470" s="113"/>
      <c r="DF1470" s="113"/>
      <c r="DG1470" s="113"/>
      <c r="DH1470" s="113"/>
      <c r="DI1470" s="113"/>
      <c r="DJ1470" s="113"/>
      <c r="DK1470" s="113"/>
      <c r="DL1470" s="113"/>
      <c r="DM1470" s="113"/>
      <c r="DN1470" s="113"/>
      <c r="DO1470" s="113"/>
      <c r="DP1470" s="113"/>
      <c r="DQ1470" s="113"/>
      <c r="DR1470" s="113"/>
      <c r="DS1470" s="113"/>
      <c r="DT1470" s="113"/>
      <c r="DU1470" s="113"/>
      <c r="DV1470" s="113"/>
      <c r="DW1470" s="113"/>
      <c r="DX1470" s="113"/>
      <c r="DY1470" s="113"/>
      <c r="DZ1470" s="113"/>
      <c r="EA1470" s="113"/>
      <c r="EB1470" s="113"/>
      <c r="EC1470" s="113"/>
      <c r="ED1470" s="113"/>
      <c r="EE1470" s="113"/>
      <c r="EF1470" s="113"/>
      <c r="EG1470" s="113"/>
      <c r="EH1470" s="113"/>
      <c r="EI1470" s="113"/>
      <c r="EJ1470" s="113"/>
      <c r="EK1470" s="113"/>
      <c r="EL1470" s="113"/>
      <c r="EM1470" s="113"/>
      <c r="EN1470" s="113"/>
      <c r="EO1470" s="113"/>
      <c r="EP1470" s="113"/>
      <c r="EQ1470" s="113"/>
      <c r="ER1470" s="113"/>
    </row>
    <row r="1471" spans="1:148">
      <c r="A1471" s="113"/>
      <c r="B1471" s="113"/>
      <c r="S1471" s="113"/>
      <c r="T1471" s="113"/>
      <c r="U1471" s="113"/>
      <c r="V1471" s="113"/>
      <c r="W1471" s="113"/>
      <c r="X1471" s="113"/>
      <c r="Y1471" s="113"/>
      <c r="Z1471" s="113"/>
      <c r="AA1471" s="113"/>
      <c r="AB1471" s="113"/>
      <c r="AC1471" s="113"/>
      <c r="AD1471" s="113"/>
      <c r="AE1471" s="113"/>
      <c r="AF1471" s="113"/>
      <c r="AG1471" s="113"/>
      <c r="AH1471" s="113"/>
      <c r="AI1471" s="113"/>
      <c r="AJ1471" s="113"/>
      <c r="AK1471" s="113"/>
      <c r="AL1471" s="113"/>
      <c r="AM1471" s="113"/>
      <c r="AN1471" s="113"/>
      <c r="AO1471" s="113"/>
      <c r="AP1471" s="113"/>
      <c r="AQ1471" s="113"/>
      <c r="AR1471" s="113"/>
      <c r="AS1471" s="113"/>
      <c r="AT1471" s="113"/>
      <c r="AU1471" s="113"/>
      <c r="AV1471" s="113"/>
      <c r="AW1471" s="113"/>
      <c r="AX1471" s="113"/>
      <c r="AY1471" s="113"/>
      <c r="AZ1471" s="113"/>
      <c r="BA1471" s="113"/>
      <c r="BB1471" s="113"/>
      <c r="BC1471" s="113"/>
      <c r="BD1471" s="113"/>
      <c r="BE1471" s="113"/>
      <c r="BF1471" s="113"/>
      <c r="BG1471" s="113"/>
      <c r="BH1471" s="113"/>
      <c r="BI1471" s="113"/>
      <c r="BJ1471" s="113"/>
      <c r="BK1471" s="113"/>
      <c r="BL1471" s="113"/>
      <c r="BM1471" s="113"/>
      <c r="BN1471" s="113"/>
      <c r="BO1471" s="113"/>
      <c r="BP1471" s="113"/>
      <c r="BQ1471" s="113"/>
      <c r="BR1471" s="113"/>
      <c r="BS1471" s="113"/>
      <c r="BT1471" s="113"/>
      <c r="BU1471" s="113"/>
      <c r="BV1471" s="113"/>
      <c r="BW1471" s="113"/>
      <c r="BX1471" s="113"/>
      <c r="BY1471" s="113"/>
      <c r="BZ1471" s="113"/>
      <c r="CA1471" s="113"/>
      <c r="CB1471" s="113"/>
      <c r="CC1471" s="113"/>
      <c r="CD1471" s="113"/>
      <c r="CE1471" s="113"/>
      <c r="CF1471" s="113"/>
      <c r="CG1471" s="113"/>
      <c r="CH1471" s="113"/>
      <c r="CI1471" s="113"/>
      <c r="CJ1471" s="113"/>
      <c r="CK1471" s="113"/>
      <c r="CL1471" s="113"/>
      <c r="CM1471" s="113"/>
      <c r="CN1471" s="113"/>
      <c r="CO1471" s="113"/>
      <c r="CP1471" s="113"/>
      <c r="CQ1471" s="113"/>
      <c r="CR1471" s="113"/>
      <c r="CS1471" s="113"/>
      <c r="CT1471" s="113"/>
      <c r="CU1471" s="113"/>
      <c r="CV1471" s="113"/>
      <c r="CW1471" s="113"/>
      <c r="CX1471" s="113"/>
      <c r="CY1471" s="113"/>
      <c r="CZ1471" s="113"/>
      <c r="DA1471" s="113"/>
      <c r="DB1471" s="113"/>
      <c r="DC1471" s="113"/>
      <c r="DD1471" s="113"/>
      <c r="DE1471" s="113"/>
      <c r="DF1471" s="113"/>
      <c r="DG1471" s="113"/>
      <c r="DH1471" s="113"/>
      <c r="DI1471" s="113"/>
      <c r="DJ1471" s="113"/>
      <c r="DK1471" s="113"/>
      <c r="DL1471" s="113"/>
      <c r="DM1471" s="113"/>
      <c r="DN1471" s="113"/>
      <c r="DO1471" s="113"/>
      <c r="DP1471" s="113"/>
      <c r="DQ1471" s="113"/>
      <c r="DR1471" s="113"/>
      <c r="DS1471" s="113"/>
      <c r="DT1471" s="113"/>
      <c r="DU1471" s="113"/>
      <c r="DV1471" s="113"/>
      <c r="DW1471" s="113"/>
      <c r="DX1471" s="113"/>
      <c r="DY1471" s="113"/>
      <c r="DZ1471" s="113"/>
      <c r="EA1471" s="113"/>
      <c r="EB1471" s="113"/>
      <c r="EC1471" s="113"/>
      <c r="ED1471" s="113"/>
      <c r="EE1471" s="113"/>
      <c r="EF1471" s="113"/>
      <c r="EG1471" s="113"/>
      <c r="EH1471" s="113"/>
      <c r="EI1471" s="113"/>
      <c r="EJ1471" s="113"/>
      <c r="EK1471" s="113"/>
      <c r="EL1471" s="113"/>
      <c r="EM1471" s="113"/>
      <c r="EN1471" s="113"/>
      <c r="EO1471" s="113"/>
      <c r="EP1471" s="113"/>
      <c r="EQ1471" s="113"/>
      <c r="ER1471" s="113"/>
    </row>
    <row r="1472" spans="1:148">
      <c r="A1472" s="113"/>
      <c r="B1472" s="113"/>
      <c r="S1472" s="113"/>
      <c r="T1472" s="113"/>
      <c r="U1472" s="113"/>
      <c r="V1472" s="113"/>
      <c r="W1472" s="113"/>
      <c r="X1472" s="113"/>
      <c r="Y1472" s="113"/>
      <c r="Z1472" s="113"/>
      <c r="AA1472" s="113"/>
      <c r="AB1472" s="113"/>
      <c r="AC1472" s="113"/>
      <c r="AD1472" s="113"/>
      <c r="AE1472" s="113"/>
      <c r="AF1472" s="113"/>
      <c r="AG1472" s="113"/>
      <c r="AH1472" s="113"/>
      <c r="AI1472" s="113"/>
      <c r="AJ1472" s="113"/>
      <c r="AK1472" s="113"/>
      <c r="AL1472" s="113"/>
      <c r="AM1472" s="113"/>
      <c r="AN1472" s="113"/>
      <c r="AO1472" s="113"/>
      <c r="AP1472" s="113"/>
      <c r="AQ1472" s="113"/>
      <c r="AR1472" s="113"/>
      <c r="AS1472" s="113"/>
      <c r="AT1472" s="113"/>
      <c r="AU1472" s="113"/>
      <c r="AV1472" s="113"/>
      <c r="AW1472" s="113"/>
      <c r="AX1472" s="113"/>
      <c r="AY1472" s="113"/>
      <c r="AZ1472" s="113"/>
      <c r="BA1472" s="113"/>
      <c r="BB1472" s="113"/>
      <c r="BC1472" s="113"/>
      <c r="BD1472" s="113"/>
      <c r="BE1472" s="113"/>
      <c r="BF1472" s="113"/>
      <c r="BG1472" s="113"/>
      <c r="BH1472" s="113"/>
      <c r="BI1472" s="113"/>
      <c r="BJ1472" s="113"/>
      <c r="BK1472" s="113"/>
      <c r="BL1472" s="113"/>
      <c r="BM1472" s="113"/>
      <c r="BN1472" s="113"/>
      <c r="BO1472" s="113"/>
      <c r="BP1472" s="113"/>
      <c r="BQ1472" s="113"/>
      <c r="BR1472" s="113"/>
      <c r="BS1472" s="113"/>
      <c r="BT1472" s="113"/>
      <c r="BU1472" s="113"/>
      <c r="BV1472" s="113"/>
      <c r="BW1472" s="113"/>
      <c r="BX1472" s="113"/>
      <c r="BY1472" s="113"/>
      <c r="BZ1472" s="113"/>
      <c r="CA1472" s="113"/>
      <c r="CB1472" s="113"/>
      <c r="CC1472" s="113"/>
      <c r="CD1472" s="113"/>
      <c r="CE1472" s="113"/>
      <c r="CF1472" s="113"/>
      <c r="CG1472" s="113"/>
      <c r="CH1472" s="113"/>
      <c r="CI1472" s="113"/>
      <c r="CJ1472" s="113"/>
      <c r="CK1472" s="113"/>
      <c r="CL1472" s="113"/>
      <c r="CM1472" s="113"/>
      <c r="CN1472" s="113"/>
      <c r="CO1472" s="113"/>
      <c r="CP1472" s="113"/>
      <c r="CQ1472" s="113"/>
      <c r="CR1472" s="113"/>
      <c r="CS1472" s="113"/>
      <c r="CT1472" s="113"/>
      <c r="CU1472" s="113"/>
      <c r="CV1472" s="113"/>
      <c r="CW1472" s="113"/>
      <c r="CX1472" s="113"/>
      <c r="CY1472" s="113"/>
      <c r="CZ1472" s="113"/>
      <c r="DA1472" s="113"/>
      <c r="DB1472" s="113"/>
      <c r="DC1472" s="113"/>
      <c r="DD1472" s="113"/>
      <c r="DE1472" s="113"/>
      <c r="DF1472" s="113"/>
      <c r="DG1472" s="113"/>
      <c r="DH1472" s="113"/>
      <c r="DI1472" s="113"/>
      <c r="DJ1472" s="113"/>
      <c r="DK1472" s="113"/>
      <c r="DL1472" s="113"/>
      <c r="DM1472" s="113"/>
      <c r="DN1472" s="113"/>
      <c r="DO1472" s="113"/>
      <c r="DP1472" s="113"/>
      <c r="DQ1472" s="113"/>
      <c r="DR1472" s="113"/>
      <c r="DS1472" s="113"/>
      <c r="DT1472" s="113"/>
      <c r="DU1472" s="113"/>
      <c r="DV1472" s="113"/>
      <c r="DW1472" s="113"/>
      <c r="DX1472" s="113"/>
      <c r="DY1472" s="113"/>
      <c r="DZ1472" s="113"/>
      <c r="EA1472" s="113"/>
      <c r="EB1472" s="113"/>
      <c r="EC1472" s="113"/>
      <c r="ED1472" s="113"/>
      <c r="EE1472" s="113"/>
      <c r="EF1472" s="113"/>
      <c r="EG1472" s="113"/>
      <c r="EH1472" s="113"/>
      <c r="EI1472" s="113"/>
      <c r="EJ1472" s="113"/>
      <c r="EK1472" s="113"/>
      <c r="EL1472" s="113"/>
      <c r="EM1472" s="113"/>
      <c r="EN1472" s="113"/>
      <c r="EO1472" s="113"/>
      <c r="EP1472" s="113"/>
      <c r="EQ1472" s="113"/>
      <c r="ER1472" s="113"/>
    </row>
    <row r="1473" spans="1:148">
      <c r="A1473" s="113"/>
      <c r="B1473" s="113"/>
      <c r="S1473" s="113"/>
      <c r="T1473" s="113"/>
      <c r="U1473" s="113"/>
      <c r="V1473" s="113"/>
      <c r="W1473" s="113"/>
      <c r="X1473" s="113"/>
      <c r="Y1473" s="113"/>
      <c r="Z1473" s="113"/>
      <c r="AA1473" s="113"/>
      <c r="AB1473" s="113"/>
      <c r="AC1473" s="113"/>
      <c r="AD1473" s="113"/>
      <c r="AE1473" s="113"/>
      <c r="AF1473" s="113"/>
      <c r="AG1473" s="113"/>
      <c r="AH1473" s="113"/>
      <c r="AI1473" s="113"/>
      <c r="AJ1473" s="113"/>
      <c r="AK1473" s="113"/>
      <c r="AL1473" s="113"/>
      <c r="AM1473" s="113"/>
      <c r="AN1473" s="113"/>
      <c r="AO1473" s="113"/>
      <c r="AP1473" s="113"/>
      <c r="AQ1473" s="113"/>
      <c r="AR1473" s="113"/>
      <c r="AS1473" s="113"/>
      <c r="AT1473" s="113"/>
      <c r="AU1473" s="113"/>
      <c r="AV1473" s="113"/>
      <c r="AW1473" s="113"/>
      <c r="AX1473" s="113"/>
      <c r="AY1473" s="113"/>
      <c r="AZ1473" s="113"/>
      <c r="BA1473" s="113"/>
      <c r="BB1473" s="113"/>
      <c r="BC1473" s="113"/>
      <c r="BD1473" s="113"/>
      <c r="BE1473" s="113"/>
      <c r="BF1473" s="113"/>
      <c r="BG1473" s="113"/>
      <c r="BH1473" s="113"/>
      <c r="BI1473" s="113"/>
      <c r="BJ1473" s="113"/>
      <c r="BK1473" s="113"/>
      <c r="BL1473" s="113"/>
      <c r="BM1473" s="113"/>
      <c r="BN1473" s="113"/>
      <c r="BO1473" s="113"/>
      <c r="BP1473" s="113"/>
      <c r="BQ1473" s="113"/>
      <c r="BR1473" s="113"/>
      <c r="BS1473" s="113"/>
      <c r="BT1473" s="113"/>
      <c r="BU1473" s="113"/>
      <c r="BV1473" s="113"/>
      <c r="BW1473" s="113"/>
      <c r="BX1473" s="113"/>
      <c r="BY1473" s="113"/>
      <c r="BZ1473" s="113"/>
      <c r="CA1473" s="113"/>
      <c r="CB1473" s="113"/>
      <c r="CC1473" s="113"/>
      <c r="CD1473" s="113"/>
      <c r="CE1473" s="113"/>
      <c r="CF1473" s="113"/>
      <c r="CG1473" s="113"/>
      <c r="CH1473" s="113"/>
      <c r="CI1473" s="113"/>
      <c r="CJ1473" s="113"/>
      <c r="CK1473" s="113"/>
      <c r="CL1473" s="113"/>
      <c r="CM1473" s="113"/>
      <c r="CN1473" s="113"/>
      <c r="CO1473" s="113"/>
      <c r="CP1473" s="113"/>
      <c r="CQ1473" s="113"/>
      <c r="CR1473" s="113"/>
      <c r="CS1473" s="113"/>
      <c r="CT1473" s="113"/>
      <c r="CU1473" s="113"/>
      <c r="CV1473" s="113"/>
      <c r="CW1473" s="113"/>
      <c r="CX1473" s="113"/>
      <c r="CY1473" s="113"/>
      <c r="CZ1473" s="113"/>
      <c r="DA1473" s="113"/>
      <c r="DB1473" s="113"/>
      <c r="DC1473" s="113"/>
      <c r="DD1473" s="113"/>
      <c r="DE1473" s="113"/>
      <c r="DF1473" s="113"/>
      <c r="DG1473" s="113"/>
      <c r="DH1473" s="113"/>
      <c r="DI1473" s="113"/>
      <c r="DJ1473" s="113"/>
      <c r="DK1473" s="113"/>
      <c r="DL1473" s="113"/>
      <c r="DM1473" s="113"/>
      <c r="DN1473" s="113"/>
      <c r="DO1473" s="113"/>
      <c r="DP1473" s="113"/>
      <c r="DQ1473" s="113"/>
      <c r="DR1473" s="113"/>
      <c r="DS1473" s="113"/>
      <c r="DT1473" s="113"/>
      <c r="DU1473" s="113"/>
      <c r="DV1473" s="113"/>
      <c r="DW1473" s="113"/>
      <c r="DX1473" s="113"/>
      <c r="DY1473" s="113"/>
      <c r="DZ1473" s="113"/>
      <c r="EA1473" s="113"/>
      <c r="EB1473" s="113"/>
      <c r="EC1473" s="113"/>
      <c r="ED1473" s="113"/>
      <c r="EE1473" s="113"/>
      <c r="EF1473" s="113"/>
      <c r="EG1473" s="113"/>
      <c r="EH1473" s="113"/>
      <c r="EI1473" s="113"/>
      <c r="EJ1473" s="113"/>
      <c r="EK1473" s="113"/>
      <c r="EL1473" s="113"/>
      <c r="EM1473" s="113"/>
      <c r="EN1473" s="113"/>
      <c r="EO1473" s="113"/>
      <c r="EP1473" s="113"/>
      <c r="EQ1473" s="113"/>
      <c r="ER1473" s="113"/>
    </row>
    <row r="1474" spans="1:148">
      <c r="A1474" s="113"/>
      <c r="B1474" s="113"/>
      <c r="S1474" s="113"/>
      <c r="T1474" s="113"/>
      <c r="U1474" s="113"/>
      <c r="V1474" s="113"/>
      <c r="W1474" s="113"/>
      <c r="X1474" s="113"/>
      <c r="Y1474" s="113"/>
      <c r="Z1474" s="113"/>
      <c r="AA1474" s="113"/>
      <c r="AB1474" s="113"/>
      <c r="AC1474" s="113"/>
      <c r="AD1474" s="113"/>
      <c r="AE1474" s="113"/>
      <c r="AF1474" s="113"/>
      <c r="AG1474" s="113"/>
      <c r="AH1474" s="113"/>
      <c r="AI1474" s="113"/>
      <c r="AJ1474" s="113"/>
      <c r="AK1474" s="113"/>
      <c r="AL1474" s="113"/>
      <c r="AM1474" s="113"/>
      <c r="AN1474" s="113"/>
      <c r="AO1474" s="113"/>
      <c r="AP1474" s="113"/>
      <c r="AQ1474" s="113"/>
      <c r="AR1474" s="113"/>
      <c r="AS1474" s="113"/>
      <c r="AT1474" s="113"/>
      <c r="AU1474" s="113"/>
      <c r="AV1474" s="113"/>
      <c r="AW1474" s="113"/>
      <c r="AX1474" s="113"/>
      <c r="AY1474" s="113"/>
      <c r="AZ1474" s="113"/>
      <c r="BA1474" s="113"/>
      <c r="BB1474" s="113"/>
      <c r="BC1474" s="113"/>
      <c r="BD1474" s="113"/>
      <c r="BE1474" s="113"/>
      <c r="BF1474" s="113"/>
      <c r="BG1474" s="113"/>
      <c r="BH1474" s="113"/>
      <c r="BI1474" s="113"/>
      <c r="BJ1474" s="113"/>
      <c r="BK1474" s="113"/>
      <c r="BL1474" s="113"/>
      <c r="BM1474" s="113"/>
      <c r="BN1474" s="113"/>
      <c r="BO1474" s="113"/>
      <c r="BP1474" s="113"/>
      <c r="BQ1474" s="113"/>
      <c r="BR1474" s="113"/>
      <c r="BS1474" s="113"/>
      <c r="BT1474" s="113"/>
      <c r="BU1474" s="113"/>
      <c r="BV1474" s="113"/>
      <c r="BW1474" s="113"/>
      <c r="BX1474" s="113"/>
      <c r="BY1474" s="113"/>
      <c r="BZ1474" s="113"/>
      <c r="CA1474" s="113"/>
      <c r="CB1474" s="113"/>
      <c r="CC1474" s="113"/>
      <c r="CD1474" s="113"/>
      <c r="CE1474" s="113"/>
      <c r="CF1474" s="113"/>
      <c r="CG1474" s="113"/>
      <c r="CH1474" s="113"/>
      <c r="CI1474" s="113"/>
      <c r="CJ1474" s="113"/>
      <c r="CK1474" s="113"/>
      <c r="CL1474" s="113"/>
      <c r="CM1474" s="113"/>
      <c r="CN1474" s="113"/>
      <c r="CO1474" s="113"/>
      <c r="CP1474" s="113"/>
      <c r="CQ1474" s="113"/>
      <c r="CR1474" s="113"/>
      <c r="CS1474" s="113"/>
      <c r="CT1474" s="113"/>
      <c r="CU1474" s="113"/>
      <c r="CV1474" s="113"/>
      <c r="CW1474" s="113"/>
      <c r="CX1474" s="113"/>
      <c r="CY1474" s="113"/>
      <c r="CZ1474" s="113"/>
      <c r="DA1474" s="113"/>
      <c r="DB1474" s="113"/>
      <c r="DC1474" s="113"/>
      <c r="DD1474" s="113"/>
      <c r="DE1474" s="113"/>
      <c r="DF1474" s="113"/>
      <c r="DG1474" s="113"/>
      <c r="DH1474" s="113"/>
      <c r="DI1474" s="113"/>
      <c r="DJ1474" s="113"/>
      <c r="DK1474" s="113"/>
      <c r="DL1474" s="113"/>
      <c r="DM1474" s="113"/>
      <c r="DN1474" s="113"/>
      <c r="DO1474" s="113"/>
      <c r="DP1474" s="113"/>
      <c r="DQ1474" s="113"/>
      <c r="DR1474" s="113"/>
      <c r="DS1474" s="113"/>
      <c r="DT1474" s="113"/>
      <c r="DU1474" s="113"/>
      <c r="DV1474" s="113"/>
      <c r="DW1474" s="113"/>
      <c r="DX1474" s="113"/>
      <c r="DY1474" s="113"/>
      <c r="DZ1474" s="113"/>
      <c r="EA1474" s="113"/>
      <c r="EB1474" s="113"/>
      <c r="EC1474" s="113"/>
      <c r="ED1474" s="113"/>
      <c r="EE1474" s="113"/>
      <c r="EF1474" s="113"/>
      <c r="EG1474" s="113"/>
      <c r="EH1474" s="113"/>
      <c r="EI1474" s="113"/>
      <c r="EJ1474" s="113"/>
      <c r="EK1474" s="113"/>
      <c r="EL1474" s="113"/>
      <c r="EM1474" s="113"/>
      <c r="EN1474" s="113"/>
      <c r="EO1474" s="113"/>
      <c r="EP1474" s="113"/>
      <c r="EQ1474" s="113"/>
      <c r="ER1474" s="113"/>
    </row>
    <row r="1475" spans="1:148">
      <c r="A1475" s="113"/>
      <c r="B1475" s="113"/>
      <c r="S1475" s="113"/>
      <c r="T1475" s="113"/>
      <c r="U1475" s="113"/>
      <c r="V1475" s="113"/>
      <c r="W1475" s="113"/>
      <c r="X1475" s="113"/>
      <c r="Y1475" s="113"/>
      <c r="Z1475" s="113"/>
      <c r="AA1475" s="113"/>
      <c r="AB1475" s="113"/>
      <c r="AC1475" s="113"/>
      <c r="AD1475" s="113"/>
      <c r="AE1475" s="113"/>
      <c r="AF1475" s="113"/>
      <c r="AG1475" s="113"/>
      <c r="AH1475" s="113"/>
      <c r="AI1475" s="113"/>
      <c r="AJ1475" s="113"/>
      <c r="AK1475" s="113"/>
      <c r="AL1475" s="113"/>
      <c r="AM1475" s="113"/>
      <c r="AN1475" s="113"/>
      <c r="AO1475" s="113"/>
      <c r="AP1475" s="113"/>
      <c r="AQ1475" s="113"/>
      <c r="AR1475" s="113"/>
      <c r="AS1475" s="113"/>
      <c r="AT1475" s="113"/>
      <c r="AU1475" s="113"/>
      <c r="AV1475" s="113"/>
      <c r="AW1475" s="113"/>
      <c r="AX1475" s="113"/>
      <c r="AY1475" s="113"/>
      <c r="AZ1475" s="113"/>
      <c r="BA1475" s="113"/>
      <c r="BB1475" s="113"/>
      <c r="BC1475" s="113"/>
      <c r="BD1475" s="113"/>
      <c r="BE1475" s="113"/>
      <c r="BF1475" s="113"/>
      <c r="BG1475" s="113"/>
      <c r="BH1475" s="113"/>
      <c r="BI1475" s="113"/>
      <c r="BJ1475" s="113"/>
      <c r="BK1475" s="113"/>
      <c r="BL1475" s="113"/>
      <c r="BM1475" s="113"/>
      <c r="BN1475" s="113"/>
      <c r="BO1475" s="113"/>
      <c r="BP1475" s="113"/>
      <c r="BQ1475" s="113"/>
      <c r="BR1475" s="113"/>
      <c r="BS1475" s="113"/>
      <c r="BT1475" s="113"/>
      <c r="BU1475" s="113"/>
      <c r="BV1475" s="113"/>
      <c r="BW1475" s="113"/>
      <c r="BX1475" s="113"/>
      <c r="BY1475" s="113"/>
      <c r="BZ1475" s="113"/>
      <c r="CA1475" s="113"/>
      <c r="CB1475" s="113"/>
      <c r="CC1475" s="113"/>
      <c r="CD1475" s="113"/>
      <c r="CE1475" s="113"/>
      <c r="CF1475" s="113"/>
      <c r="CG1475" s="113"/>
      <c r="CH1475" s="113"/>
      <c r="CI1475" s="113"/>
      <c r="CJ1475" s="113"/>
      <c r="CK1475" s="113"/>
      <c r="CL1475" s="113"/>
      <c r="CM1475" s="113"/>
      <c r="CN1475" s="113"/>
      <c r="CO1475" s="113"/>
      <c r="CP1475" s="113"/>
      <c r="CQ1475" s="113"/>
      <c r="CR1475" s="113"/>
      <c r="CS1475" s="113"/>
      <c r="CT1475" s="113"/>
      <c r="CU1475" s="113"/>
      <c r="CV1475" s="113"/>
      <c r="CW1475" s="113"/>
      <c r="CX1475" s="113"/>
      <c r="CY1475" s="113"/>
      <c r="CZ1475" s="113"/>
      <c r="DA1475" s="113"/>
      <c r="DB1475" s="113"/>
      <c r="DC1475" s="113"/>
      <c r="DD1475" s="113"/>
      <c r="DE1475" s="113"/>
      <c r="DF1475" s="113"/>
      <c r="DG1475" s="113"/>
      <c r="DH1475" s="113"/>
      <c r="DI1475" s="113"/>
      <c r="DJ1475" s="113"/>
      <c r="DK1475" s="113"/>
      <c r="DL1475" s="113"/>
      <c r="DM1475" s="113"/>
      <c r="DN1475" s="113"/>
      <c r="DO1475" s="113"/>
      <c r="DP1475" s="113"/>
      <c r="DQ1475" s="113"/>
      <c r="DR1475" s="113"/>
      <c r="DS1475" s="113"/>
      <c r="DT1475" s="113"/>
      <c r="DU1475" s="113"/>
      <c r="DV1475" s="113"/>
      <c r="DW1475" s="113"/>
      <c r="DX1475" s="113"/>
      <c r="DY1475" s="113"/>
      <c r="DZ1475" s="113"/>
      <c r="EA1475" s="113"/>
      <c r="EB1475" s="113"/>
      <c r="EC1475" s="113"/>
      <c r="ED1475" s="113"/>
      <c r="EE1475" s="113"/>
      <c r="EF1475" s="113"/>
      <c r="EG1475" s="113"/>
      <c r="EH1475" s="113"/>
      <c r="EI1475" s="113"/>
      <c r="EJ1475" s="113"/>
      <c r="EK1475" s="113"/>
      <c r="EL1475" s="113"/>
      <c r="EM1475" s="113"/>
      <c r="EN1475" s="113"/>
      <c r="EO1475" s="113"/>
      <c r="EP1475" s="113"/>
      <c r="EQ1475" s="113"/>
      <c r="ER1475" s="113"/>
    </row>
    <row r="1476" spans="1:148">
      <c r="A1476" s="113"/>
      <c r="B1476" s="113"/>
      <c r="S1476" s="113"/>
      <c r="T1476" s="113"/>
      <c r="U1476" s="113"/>
      <c r="V1476" s="113"/>
      <c r="W1476" s="113"/>
      <c r="X1476" s="113"/>
      <c r="Y1476" s="113"/>
      <c r="Z1476" s="113"/>
      <c r="AA1476" s="113"/>
      <c r="AB1476" s="113"/>
      <c r="AC1476" s="113"/>
      <c r="AD1476" s="113"/>
      <c r="AE1476" s="113"/>
      <c r="AF1476" s="113"/>
      <c r="AG1476" s="113"/>
      <c r="AH1476" s="113"/>
      <c r="AI1476" s="113"/>
      <c r="AJ1476" s="113"/>
      <c r="AK1476" s="113"/>
      <c r="AL1476" s="113"/>
      <c r="AM1476" s="113"/>
      <c r="AN1476" s="113"/>
      <c r="AO1476" s="113"/>
      <c r="AP1476" s="113"/>
      <c r="AQ1476" s="113"/>
      <c r="AR1476" s="113"/>
      <c r="AS1476" s="113"/>
      <c r="AT1476" s="113"/>
      <c r="AU1476" s="113"/>
      <c r="AV1476" s="113"/>
      <c r="AW1476" s="113"/>
      <c r="AX1476" s="113"/>
      <c r="AY1476" s="113"/>
      <c r="AZ1476" s="113"/>
      <c r="BA1476" s="113"/>
      <c r="BB1476" s="113"/>
      <c r="BC1476" s="113"/>
      <c r="BD1476" s="113"/>
      <c r="BE1476" s="113"/>
      <c r="BF1476" s="113"/>
      <c r="BG1476" s="113"/>
      <c r="BH1476" s="113"/>
      <c r="BI1476" s="113"/>
      <c r="BJ1476" s="113"/>
      <c r="BK1476" s="113"/>
      <c r="BL1476" s="113"/>
      <c r="BM1476" s="113"/>
      <c r="BN1476" s="113"/>
      <c r="BO1476" s="113"/>
      <c r="BP1476" s="113"/>
      <c r="BQ1476" s="113"/>
      <c r="BR1476" s="113"/>
      <c r="BS1476" s="113"/>
      <c r="BT1476" s="113"/>
      <c r="BU1476" s="113"/>
      <c r="BV1476" s="113"/>
      <c r="BW1476" s="113"/>
      <c r="BX1476" s="113"/>
      <c r="BY1476" s="113"/>
      <c r="BZ1476" s="113"/>
      <c r="CA1476" s="113"/>
      <c r="CB1476" s="113"/>
      <c r="CC1476" s="113"/>
      <c r="CD1476" s="113"/>
      <c r="CE1476" s="113"/>
      <c r="CF1476" s="113"/>
      <c r="CG1476" s="113"/>
      <c r="CH1476" s="113"/>
      <c r="CI1476" s="113"/>
      <c r="CJ1476" s="113"/>
      <c r="CK1476" s="113"/>
      <c r="CL1476" s="113"/>
      <c r="CM1476" s="113"/>
      <c r="CN1476" s="113"/>
      <c r="CO1476" s="113"/>
      <c r="CP1476" s="113"/>
      <c r="CQ1476" s="113"/>
      <c r="CR1476" s="113"/>
      <c r="CS1476" s="113"/>
      <c r="CT1476" s="113"/>
      <c r="CU1476" s="113"/>
      <c r="CV1476" s="113"/>
      <c r="CW1476" s="113"/>
      <c r="CX1476" s="113"/>
      <c r="CY1476" s="113"/>
      <c r="CZ1476" s="113"/>
      <c r="DA1476" s="113"/>
      <c r="DB1476" s="113"/>
      <c r="DC1476" s="113"/>
      <c r="DD1476" s="113"/>
      <c r="DE1476" s="113"/>
      <c r="DF1476" s="113"/>
      <c r="DG1476" s="113"/>
      <c r="DH1476" s="113"/>
      <c r="DI1476" s="113"/>
      <c r="DJ1476" s="113"/>
      <c r="DK1476" s="113"/>
      <c r="DL1476" s="113"/>
      <c r="DM1476" s="113"/>
      <c r="DN1476" s="113"/>
      <c r="DO1476" s="113"/>
      <c r="DP1476" s="113"/>
      <c r="DQ1476" s="113"/>
      <c r="DR1476" s="113"/>
      <c r="DS1476" s="113"/>
      <c r="DT1476" s="113"/>
      <c r="DU1476" s="113"/>
      <c r="DV1476" s="113"/>
      <c r="DW1476" s="113"/>
      <c r="DX1476" s="113"/>
      <c r="DY1476" s="113"/>
      <c r="DZ1476" s="113"/>
      <c r="EA1476" s="113"/>
      <c r="EB1476" s="113"/>
      <c r="EC1476" s="113"/>
      <c r="ED1476" s="113"/>
      <c r="EE1476" s="113"/>
      <c r="EF1476" s="113"/>
      <c r="EG1476" s="113"/>
      <c r="EH1476" s="113"/>
      <c r="EI1476" s="113"/>
      <c r="EJ1476" s="113"/>
      <c r="EK1476" s="113"/>
      <c r="EL1476" s="113"/>
      <c r="EM1476" s="113"/>
      <c r="EN1476" s="113"/>
      <c r="EO1476" s="113"/>
      <c r="EP1476" s="113"/>
      <c r="EQ1476" s="113"/>
      <c r="ER1476" s="113"/>
    </row>
    <row r="1477" spans="1:148">
      <c r="A1477" s="113"/>
      <c r="B1477" s="113"/>
      <c r="S1477" s="113"/>
      <c r="T1477" s="113"/>
      <c r="U1477" s="113"/>
      <c r="V1477" s="113"/>
      <c r="W1477" s="113"/>
      <c r="X1477" s="113"/>
      <c r="Y1477" s="113"/>
      <c r="Z1477" s="113"/>
      <c r="AA1477" s="113"/>
      <c r="AB1477" s="113"/>
      <c r="AC1477" s="113"/>
      <c r="AD1477" s="113"/>
      <c r="AE1477" s="113"/>
      <c r="AF1477" s="113"/>
      <c r="AG1477" s="113"/>
      <c r="AH1477" s="113"/>
      <c r="AI1477" s="113"/>
      <c r="AJ1477" s="113"/>
      <c r="AK1477" s="113"/>
      <c r="AL1477" s="113"/>
      <c r="AM1477" s="113"/>
      <c r="AN1477" s="113"/>
      <c r="AO1477" s="113"/>
      <c r="AP1477" s="113"/>
      <c r="AQ1477" s="113"/>
      <c r="AR1477" s="113"/>
      <c r="AS1477" s="113"/>
      <c r="AT1477" s="113"/>
      <c r="AU1477" s="113"/>
      <c r="AV1477" s="113"/>
      <c r="AW1477" s="113"/>
      <c r="AX1477" s="113"/>
      <c r="AY1477" s="113"/>
      <c r="AZ1477" s="113"/>
      <c r="BA1477" s="113"/>
      <c r="BB1477" s="113"/>
      <c r="BC1477" s="113"/>
      <c r="BD1477" s="113"/>
      <c r="BE1477" s="113"/>
      <c r="BF1477" s="113"/>
      <c r="BG1477" s="113"/>
      <c r="BH1477" s="113"/>
      <c r="BI1477" s="113"/>
      <c r="BJ1477" s="113"/>
      <c r="BK1477" s="113"/>
      <c r="BL1477" s="113"/>
      <c r="BM1477" s="113"/>
      <c r="BN1477" s="113"/>
      <c r="BO1477" s="113"/>
      <c r="BP1477" s="113"/>
      <c r="BQ1477" s="113"/>
      <c r="BR1477" s="113"/>
      <c r="BS1477" s="113"/>
      <c r="BT1477" s="113"/>
      <c r="BU1477" s="113"/>
      <c r="BV1477" s="113"/>
      <c r="BW1477" s="113"/>
      <c r="BX1477" s="113"/>
      <c r="BY1477" s="113"/>
      <c r="BZ1477" s="113"/>
      <c r="CA1477" s="113"/>
      <c r="CB1477" s="113"/>
      <c r="CC1477" s="113"/>
      <c r="CD1477" s="113"/>
      <c r="CE1477" s="113"/>
      <c r="CF1477" s="113"/>
      <c r="CG1477" s="113"/>
      <c r="CH1477" s="113"/>
      <c r="CI1477" s="113"/>
      <c r="CJ1477" s="113"/>
      <c r="CK1477" s="113"/>
      <c r="CL1477" s="113"/>
      <c r="CM1477" s="113"/>
      <c r="CN1477" s="113"/>
      <c r="CO1477" s="113"/>
      <c r="CP1477" s="113"/>
      <c r="CQ1477" s="113"/>
      <c r="CR1477" s="113"/>
      <c r="CS1477" s="113"/>
      <c r="CT1477" s="113"/>
      <c r="CU1477" s="113"/>
      <c r="CV1477" s="113"/>
      <c r="CW1477" s="113"/>
      <c r="CX1477" s="113"/>
      <c r="CY1477" s="113"/>
      <c r="CZ1477" s="113"/>
      <c r="DA1477" s="113"/>
      <c r="DB1477" s="113"/>
      <c r="DC1477" s="113"/>
      <c r="DD1477" s="113"/>
      <c r="DE1477" s="113"/>
      <c r="DF1477" s="113"/>
      <c r="DG1477" s="113"/>
      <c r="DH1477" s="113"/>
      <c r="DI1477" s="113"/>
      <c r="DJ1477" s="113"/>
      <c r="DK1477" s="113"/>
      <c r="DL1477" s="113"/>
      <c r="DM1477" s="113"/>
      <c r="DN1477" s="113"/>
      <c r="DO1477" s="113"/>
      <c r="DP1477" s="113"/>
      <c r="DQ1477" s="113"/>
      <c r="DR1477" s="113"/>
      <c r="DS1477" s="113"/>
      <c r="DT1477" s="113"/>
      <c r="DU1477" s="113"/>
      <c r="DV1477" s="113"/>
      <c r="DW1477" s="113"/>
      <c r="DX1477" s="113"/>
      <c r="DY1477" s="113"/>
      <c r="DZ1477" s="113"/>
      <c r="EA1477" s="113"/>
      <c r="EB1477" s="113"/>
      <c r="EC1477" s="113"/>
      <c r="ED1477" s="113"/>
      <c r="EE1477" s="113"/>
      <c r="EF1477" s="113"/>
      <c r="EG1477" s="113"/>
      <c r="EH1477" s="113"/>
      <c r="EI1477" s="113"/>
      <c r="EJ1477" s="113"/>
      <c r="EK1477" s="113"/>
      <c r="EL1477" s="113"/>
      <c r="EM1477" s="113"/>
      <c r="EN1477" s="113"/>
      <c r="EO1477" s="113"/>
      <c r="EP1477" s="113"/>
      <c r="EQ1477" s="113"/>
      <c r="ER1477" s="113"/>
    </row>
    <row r="1478" spans="1:148">
      <c r="A1478" s="113"/>
      <c r="B1478" s="113"/>
      <c r="S1478" s="113"/>
      <c r="T1478" s="113"/>
      <c r="U1478" s="113"/>
      <c r="V1478" s="113"/>
      <c r="W1478" s="113"/>
      <c r="X1478" s="113"/>
      <c r="Y1478" s="113"/>
      <c r="Z1478" s="113"/>
      <c r="AA1478" s="113"/>
      <c r="AB1478" s="113"/>
      <c r="AC1478" s="113"/>
      <c r="AD1478" s="113"/>
      <c r="AE1478" s="113"/>
      <c r="AF1478" s="113"/>
      <c r="AG1478" s="113"/>
      <c r="AH1478" s="113"/>
      <c r="AI1478" s="113"/>
      <c r="AJ1478" s="113"/>
      <c r="AK1478" s="113"/>
      <c r="AL1478" s="113"/>
      <c r="AM1478" s="113"/>
      <c r="AN1478" s="113"/>
      <c r="AO1478" s="113"/>
      <c r="AP1478" s="113"/>
      <c r="AQ1478" s="113"/>
      <c r="AR1478" s="113"/>
      <c r="AS1478" s="113"/>
      <c r="AT1478" s="113"/>
      <c r="AU1478" s="113"/>
      <c r="AV1478" s="113"/>
      <c r="AW1478" s="113"/>
      <c r="AX1478" s="113"/>
      <c r="AY1478" s="113"/>
      <c r="AZ1478" s="113"/>
      <c r="BA1478" s="113"/>
      <c r="BB1478" s="113"/>
      <c r="BC1478" s="113"/>
      <c r="BD1478" s="113"/>
      <c r="BE1478" s="113"/>
      <c r="BF1478" s="113"/>
      <c r="BG1478" s="113"/>
      <c r="BH1478" s="113"/>
      <c r="BI1478" s="113"/>
      <c r="BJ1478" s="113"/>
      <c r="BK1478" s="113"/>
      <c r="BL1478" s="113"/>
      <c r="BM1478" s="113"/>
      <c r="BN1478" s="113"/>
      <c r="BO1478" s="113"/>
      <c r="BP1478" s="113"/>
      <c r="BQ1478" s="113"/>
      <c r="BR1478" s="113"/>
      <c r="BS1478" s="113"/>
      <c r="BT1478" s="113"/>
      <c r="BU1478" s="113"/>
      <c r="BV1478" s="113"/>
      <c r="BW1478" s="113"/>
      <c r="BX1478" s="113"/>
      <c r="BY1478" s="113"/>
      <c r="BZ1478" s="113"/>
      <c r="CA1478" s="113"/>
      <c r="CB1478" s="113"/>
      <c r="CC1478" s="113"/>
      <c r="CD1478" s="113"/>
      <c r="CE1478" s="113"/>
      <c r="CF1478" s="113"/>
      <c r="CG1478" s="113"/>
      <c r="CH1478" s="113"/>
      <c r="CI1478" s="113"/>
      <c r="CJ1478" s="113"/>
      <c r="CK1478" s="113"/>
      <c r="CL1478" s="113"/>
      <c r="CM1478" s="113"/>
      <c r="CN1478" s="113"/>
      <c r="CO1478" s="113"/>
      <c r="CP1478" s="113"/>
      <c r="CQ1478" s="113"/>
      <c r="CR1478" s="113"/>
      <c r="CS1478" s="113"/>
      <c r="CT1478" s="113"/>
      <c r="CU1478" s="113"/>
      <c r="CV1478" s="113"/>
      <c r="CW1478" s="113"/>
      <c r="CX1478" s="113"/>
      <c r="CY1478" s="113"/>
      <c r="CZ1478" s="113"/>
      <c r="DA1478" s="113"/>
      <c r="DB1478" s="113"/>
      <c r="DC1478" s="113"/>
      <c r="DD1478" s="113"/>
      <c r="DE1478" s="113"/>
      <c r="DF1478" s="113"/>
      <c r="DG1478" s="113"/>
      <c r="DH1478" s="113"/>
      <c r="DI1478" s="113"/>
      <c r="DJ1478" s="113"/>
      <c r="DK1478" s="113"/>
      <c r="DL1478" s="113"/>
      <c r="DM1478" s="113"/>
      <c r="DN1478" s="113"/>
      <c r="DO1478" s="113"/>
      <c r="DP1478" s="113"/>
      <c r="DQ1478" s="113"/>
      <c r="DR1478" s="113"/>
      <c r="DS1478" s="113"/>
      <c r="DT1478" s="113"/>
      <c r="DU1478" s="113"/>
      <c r="DV1478" s="113"/>
      <c r="DW1478" s="113"/>
      <c r="DX1478" s="113"/>
      <c r="DY1478" s="113"/>
      <c r="DZ1478" s="113"/>
      <c r="EA1478" s="113"/>
      <c r="EB1478" s="113"/>
      <c r="EC1478" s="113"/>
      <c r="ED1478" s="113"/>
      <c r="EE1478" s="113"/>
      <c r="EF1478" s="113"/>
      <c r="EG1478" s="113"/>
      <c r="EH1478" s="113"/>
      <c r="EI1478" s="113"/>
      <c r="EJ1478" s="113"/>
      <c r="EK1478" s="113"/>
      <c r="EL1478" s="113"/>
      <c r="EM1478" s="113"/>
      <c r="EN1478" s="113"/>
      <c r="EO1478" s="113"/>
      <c r="EP1478" s="113"/>
      <c r="EQ1478" s="113"/>
      <c r="ER1478" s="113"/>
    </row>
    <row r="1479" spans="1:148">
      <c r="A1479" s="113"/>
      <c r="B1479" s="113"/>
      <c r="S1479" s="113"/>
      <c r="T1479" s="113"/>
      <c r="U1479" s="113"/>
      <c r="V1479" s="113"/>
      <c r="W1479" s="113"/>
      <c r="X1479" s="113"/>
      <c r="Y1479" s="113"/>
      <c r="Z1479" s="113"/>
      <c r="AA1479" s="113"/>
      <c r="AB1479" s="113"/>
      <c r="AC1479" s="113"/>
      <c r="AD1479" s="113"/>
      <c r="AE1479" s="113"/>
      <c r="AF1479" s="113"/>
      <c r="AG1479" s="113"/>
      <c r="AH1479" s="113"/>
      <c r="AI1479" s="113"/>
      <c r="AJ1479" s="113"/>
      <c r="AK1479" s="113"/>
      <c r="AL1479" s="113"/>
      <c r="AM1479" s="113"/>
      <c r="AN1479" s="113"/>
      <c r="AO1479" s="113"/>
      <c r="AP1479" s="113"/>
      <c r="AQ1479" s="113"/>
      <c r="AR1479" s="113"/>
      <c r="AS1479" s="113"/>
      <c r="AT1479" s="113"/>
      <c r="AU1479" s="113"/>
      <c r="AV1479" s="113"/>
      <c r="AW1479" s="113"/>
      <c r="AX1479" s="113"/>
      <c r="AY1479" s="113"/>
      <c r="AZ1479" s="113"/>
      <c r="BA1479" s="113"/>
      <c r="BB1479" s="113"/>
      <c r="BC1479" s="113"/>
      <c r="BD1479" s="113"/>
      <c r="BE1479" s="113"/>
      <c r="BF1479" s="113"/>
      <c r="BG1479" s="113"/>
      <c r="BH1479" s="113"/>
      <c r="BI1479" s="113"/>
      <c r="BJ1479" s="113"/>
      <c r="BK1479" s="113"/>
      <c r="BL1479" s="113"/>
      <c r="BM1479" s="113"/>
      <c r="BN1479" s="113"/>
      <c r="BO1479" s="113"/>
      <c r="BP1479" s="113"/>
      <c r="BQ1479" s="113"/>
      <c r="BR1479" s="113"/>
      <c r="BS1479" s="113"/>
      <c r="BT1479" s="113"/>
      <c r="BU1479" s="113"/>
      <c r="BV1479" s="113"/>
      <c r="BW1479" s="113"/>
      <c r="BX1479" s="113"/>
      <c r="BY1479" s="113"/>
      <c r="BZ1479" s="113"/>
      <c r="CA1479" s="113"/>
      <c r="CB1479" s="113"/>
      <c r="CC1479" s="113"/>
      <c r="CD1479" s="113"/>
      <c r="CE1479" s="113"/>
      <c r="CF1479" s="113"/>
      <c r="CG1479" s="113"/>
      <c r="CH1479" s="113"/>
      <c r="CI1479" s="113"/>
      <c r="CJ1479" s="113"/>
      <c r="CK1479" s="113"/>
      <c r="CL1479" s="113"/>
      <c r="CM1479" s="113"/>
      <c r="CN1479" s="113"/>
      <c r="CO1479" s="113"/>
      <c r="CP1479" s="113"/>
      <c r="CQ1479" s="113"/>
      <c r="CR1479" s="113"/>
      <c r="CS1479" s="113"/>
      <c r="CT1479" s="113"/>
      <c r="CU1479" s="113"/>
      <c r="CV1479" s="113"/>
      <c r="CW1479" s="113"/>
      <c r="CX1479" s="113"/>
      <c r="CY1479" s="113"/>
      <c r="CZ1479" s="113"/>
      <c r="DA1479" s="113"/>
      <c r="DB1479" s="113"/>
      <c r="DC1479" s="113"/>
      <c r="DD1479" s="113"/>
      <c r="DE1479" s="113"/>
      <c r="DF1479" s="113"/>
      <c r="DG1479" s="113"/>
      <c r="DH1479" s="113"/>
      <c r="DI1479" s="113"/>
      <c r="DJ1479" s="113"/>
      <c r="DK1479" s="113"/>
      <c r="DL1479" s="113"/>
      <c r="DM1479" s="113"/>
      <c r="DN1479" s="113"/>
      <c r="DO1479" s="113"/>
      <c r="DP1479" s="113"/>
      <c r="DQ1479" s="113"/>
      <c r="DR1479" s="113"/>
      <c r="DS1479" s="113"/>
      <c r="DT1479" s="113"/>
      <c r="DU1479" s="113"/>
      <c r="DV1479" s="113"/>
      <c r="DW1479" s="113"/>
      <c r="DX1479" s="113"/>
      <c r="DY1479" s="113"/>
      <c r="DZ1479" s="113"/>
      <c r="EA1479" s="113"/>
      <c r="EB1479" s="113"/>
      <c r="EC1479" s="113"/>
      <c r="ED1479" s="113"/>
      <c r="EE1479" s="113"/>
      <c r="EF1479" s="113"/>
      <c r="EG1479" s="113"/>
      <c r="EH1479" s="113"/>
      <c r="EI1479" s="113"/>
      <c r="EJ1479" s="113"/>
      <c r="EK1479" s="113"/>
      <c r="EL1479" s="113"/>
      <c r="EM1479" s="113"/>
      <c r="EN1479" s="113"/>
      <c r="EO1479" s="113"/>
      <c r="EP1479" s="113"/>
      <c r="EQ1479" s="113"/>
      <c r="ER1479" s="113"/>
    </row>
    <row r="1480" spans="1:148">
      <c r="A1480" s="113"/>
      <c r="B1480" s="113"/>
      <c r="S1480" s="113"/>
      <c r="T1480" s="113"/>
      <c r="U1480" s="113"/>
      <c r="V1480" s="113"/>
      <c r="W1480" s="113"/>
      <c r="X1480" s="113"/>
      <c r="Y1480" s="113"/>
      <c r="Z1480" s="113"/>
      <c r="AA1480" s="113"/>
      <c r="AB1480" s="113"/>
      <c r="AC1480" s="113"/>
      <c r="AD1480" s="113"/>
      <c r="AE1480" s="113"/>
      <c r="AF1480" s="113"/>
      <c r="AG1480" s="113"/>
      <c r="AH1480" s="113"/>
      <c r="AI1480" s="113"/>
      <c r="AJ1480" s="113"/>
      <c r="AK1480" s="113"/>
      <c r="AL1480" s="113"/>
      <c r="AM1480" s="113"/>
      <c r="AN1480" s="113"/>
      <c r="AO1480" s="113"/>
      <c r="AP1480" s="113"/>
      <c r="AQ1480" s="113"/>
      <c r="AR1480" s="113"/>
      <c r="AS1480" s="113"/>
      <c r="AT1480" s="113"/>
      <c r="AU1480" s="113"/>
      <c r="AV1480" s="113"/>
      <c r="AW1480" s="113"/>
      <c r="AX1480" s="113"/>
      <c r="AY1480" s="113"/>
      <c r="AZ1480" s="113"/>
      <c r="BA1480" s="113"/>
      <c r="BB1480" s="113"/>
      <c r="BC1480" s="113"/>
      <c r="BD1480" s="113"/>
      <c r="BE1480" s="113"/>
      <c r="BF1480" s="113"/>
      <c r="BG1480" s="113"/>
      <c r="BH1480" s="113"/>
      <c r="BI1480" s="113"/>
      <c r="BJ1480" s="113"/>
      <c r="BK1480" s="113"/>
      <c r="BL1480" s="113"/>
      <c r="BM1480" s="113"/>
      <c r="BN1480" s="113"/>
      <c r="BO1480" s="113"/>
      <c r="BP1480" s="113"/>
      <c r="BQ1480" s="113"/>
      <c r="BR1480" s="113"/>
      <c r="BS1480" s="113"/>
      <c r="BT1480" s="113"/>
      <c r="BU1480" s="113"/>
      <c r="BV1480" s="113"/>
      <c r="BW1480" s="113"/>
      <c r="BX1480" s="113"/>
      <c r="BY1480" s="113"/>
      <c r="BZ1480" s="113"/>
      <c r="CA1480" s="113"/>
      <c r="CB1480" s="113"/>
      <c r="CC1480" s="113"/>
      <c r="CD1480" s="113"/>
      <c r="CE1480" s="113"/>
      <c r="CF1480" s="113"/>
      <c r="CG1480" s="113"/>
      <c r="CH1480" s="113"/>
      <c r="CI1480" s="113"/>
      <c r="CJ1480" s="113"/>
      <c r="CK1480" s="113"/>
      <c r="CL1480" s="113"/>
      <c r="CM1480" s="113"/>
      <c r="CN1480" s="113"/>
      <c r="CO1480" s="113"/>
      <c r="CP1480" s="113"/>
      <c r="CQ1480" s="113"/>
      <c r="CR1480" s="113"/>
      <c r="CS1480" s="113"/>
      <c r="CT1480" s="113"/>
      <c r="CU1480" s="113"/>
      <c r="CV1480" s="113"/>
      <c r="CW1480" s="113"/>
      <c r="CX1480" s="113"/>
      <c r="CY1480" s="113"/>
      <c r="CZ1480" s="113"/>
      <c r="DA1480" s="113"/>
      <c r="DB1480" s="113"/>
      <c r="DC1480" s="113"/>
      <c r="DD1480" s="113"/>
      <c r="DE1480" s="113"/>
      <c r="DF1480" s="113"/>
      <c r="DG1480" s="113"/>
      <c r="DH1480" s="113"/>
      <c r="DI1480" s="113"/>
      <c r="DJ1480" s="113"/>
      <c r="DK1480" s="113"/>
      <c r="DL1480" s="113"/>
      <c r="DM1480" s="113"/>
      <c r="DN1480" s="113"/>
      <c r="DO1480" s="113"/>
      <c r="DP1480" s="113"/>
      <c r="DQ1480" s="113"/>
      <c r="DR1480" s="113"/>
      <c r="DS1480" s="113"/>
      <c r="DT1480" s="113"/>
      <c r="DU1480" s="113"/>
      <c r="DV1480" s="113"/>
      <c r="DW1480" s="113"/>
      <c r="DX1480" s="113"/>
      <c r="DY1480" s="113"/>
      <c r="DZ1480" s="113"/>
      <c r="EA1480" s="113"/>
      <c r="EB1480" s="113"/>
      <c r="EC1480" s="113"/>
      <c r="ED1480" s="113"/>
      <c r="EE1480" s="113"/>
      <c r="EF1480" s="113"/>
      <c r="EG1480" s="113"/>
      <c r="EH1480" s="113"/>
      <c r="EI1480" s="113"/>
      <c r="EJ1480" s="113"/>
      <c r="EK1480" s="113"/>
      <c r="EL1480" s="113"/>
      <c r="EM1480" s="113"/>
      <c r="EN1480" s="113"/>
      <c r="EO1480" s="113"/>
      <c r="EP1480" s="113"/>
      <c r="EQ1480" s="113"/>
      <c r="ER1480" s="113"/>
    </row>
    <row r="1481" spans="1:148">
      <c r="A1481" s="113"/>
      <c r="B1481" s="113"/>
      <c r="S1481" s="113"/>
      <c r="T1481" s="113"/>
      <c r="U1481" s="113"/>
      <c r="V1481" s="113"/>
      <c r="W1481" s="113"/>
      <c r="X1481" s="113"/>
      <c r="Y1481" s="113"/>
      <c r="Z1481" s="113"/>
      <c r="AA1481" s="113"/>
      <c r="AB1481" s="113"/>
      <c r="AC1481" s="113"/>
      <c r="AD1481" s="113"/>
      <c r="AE1481" s="113"/>
      <c r="AF1481" s="113"/>
      <c r="AG1481" s="113"/>
      <c r="AH1481" s="113"/>
      <c r="AI1481" s="113"/>
      <c r="AJ1481" s="113"/>
      <c r="AK1481" s="113"/>
      <c r="AL1481" s="113"/>
      <c r="AM1481" s="113"/>
      <c r="AN1481" s="113"/>
      <c r="AO1481" s="113"/>
      <c r="AP1481" s="113"/>
      <c r="AQ1481" s="113"/>
      <c r="AR1481" s="113"/>
      <c r="AS1481" s="113"/>
      <c r="AT1481" s="113"/>
      <c r="AU1481" s="113"/>
      <c r="AV1481" s="113"/>
      <c r="AW1481" s="113"/>
      <c r="AX1481" s="113"/>
      <c r="AY1481" s="113"/>
      <c r="AZ1481" s="113"/>
      <c r="BA1481" s="113"/>
      <c r="BB1481" s="113"/>
      <c r="BC1481" s="113"/>
      <c r="BD1481" s="113"/>
      <c r="BE1481" s="113"/>
      <c r="BF1481" s="113"/>
      <c r="BG1481" s="113"/>
      <c r="BH1481" s="113"/>
      <c r="BI1481" s="113"/>
      <c r="BJ1481" s="113"/>
      <c r="BK1481" s="113"/>
      <c r="BL1481" s="113"/>
      <c r="BM1481" s="113"/>
      <c r="BN1481" s="113"/>
      <c r="BO1481" s="113"/>
      <c r="BP1481" s="113"/>
      <c r="BQ1481" s="113"/>
      <c r="BR1481" s="113"/>
      <c r="BS1481" s="113"/>
      <c r="BT1481" s="113"/>
      <c r="BU1481" s="113"/>
      <c r="BV1481" s="113"/>
      <c r="BW1481" s="113"/>
      <c r="BX1481" s="113"/>
      <c r="BY1481" s="113"/>
      <c r="BZ1481" s="113"/>
      <c r="CA1481" s="113"/>
      <c r="CB1481" s="113"/>
      <c r="CC1481" s="113"/>
      <c r="CD1481" s="113"/>
      <c r="CE1481" s="113"/>
      <c r="CF1481" s="113"/>
      <c r="CG1481" s="113"/>
      <c r="CH1481" s="113"/>
      <c r="CI1481" s="113"/>
      <c r="CJ1481" s="113"/>
      <c r="CK1481" s="113"/>
      <c r="CL1481" s="113"/>
      <c r="CM1481" s="113"/>
      <c r="CN1481" s="113"/>
      <c r="CO1481" s="113"/>
      <c r="CP1481" s="113"/>
      <c r="CQ1481" s="113"/>
      <c r="CR1481" s="113"/>
      <c r="CS1481" s="113"/>
      <c r="CT1481" s="113"/>
      <c r="CU1481" s="113"/>
      <c r="CV1481" s="113"/>
      <c r="CW1481" s="113"/>
      <c r="CX1481" s="113"/>
      <c r="CY1481" s="113"/>
      <c r="CZ1481" s="113"/>
      <c r="DA1481" s="113"/>
      <c r="DB1481" s="113"/>
      <c r="DC1481" s="113"/>
      <c r="DD1481" s="113"/>
      <c r="DE1481" s="113"/>
      <c r="DF1481" s="113"/>
      <c r="DG1481" s="113"/>
      <c r="DH1481" s="113"/>
      <c r="DI1481" s="113"/>
      <c r="DJ1481" s="113"/>
      <c r="DK1481" s="113"/>
      <c r="DL1481" s="113"/>
      <c r="DM1481" s="113"/>
      <c r="DN1481" s="113"/>
      <c r="DO1481" s="113"/>
      <c r="DP1481" s="113"/>
      <c r="DQ1481" s="113"/>
      <c r="DR1481" s="113"/>
      <c r="DS1481" s="113"/>
      <c r="DT1481" s="113"/>
      <c r="DU1481" s="113"/>
      <c r="DV1481" s="113"/>
      <c r="DW1481" s="113"/>
      <c r="DX1481" s="113"/>
      <c r="DY1481" s="113"/>
      <c r="DZ1481" s="113"/>
      <c r="EA1481" s="113"/>
      <c r="EB1481" s="113"/>
      <c r="EC1481" s="113"/>
      <c r="ED1481" s="113"/>
      <c r="EE1481" s="113"/>
      <c r="EF1481" s="113"/>
      <c r="EG1481" s="113"/>
      <c r="EH1481" s="113"/>
      <c r="EI1481" s="113"/>
      <c r="EJ1481" s="113"/>
      <c r="EK1481" s="113"/>
      <c r="EL1481" s="113"/>
      <c r="EM1481" s="113"/>
      <c r="EN1481" s="113"/>
      <c r="EO1481" s="113"/>
      <c r="EP1481" s="113"/>
      <c r="EQ1481" s="113"/>
      <c r="ER1481" s="113"/>
    </row>
    <row r="1482" spans="1:148">
      <c r="A1482" s="113"/>
      <c r="B1482" s="113"/>
      <c r="S1482" s="113"/>
      <c r="T1482" s="113"/>
      <c r="U1482" s="113"/>
      <c r="V1482" s="113"/>
      <c r="W1482" s="113"/>
      <c r="X1482" s="113"/>
      <c r="Y1482" s="113"/>
      <c r="Z1482" s="113"/>
      <c r="AA1482" s="113"/>
      <c r="AB1482" s="113"/>
      <c r="AC1482" s="113"/>
      <c r="AD1482" s="113"/>
      <c r="AE1482" s="113"/>
      <c r="AF1482" s="113"/>
      <c r="AG1482" s="113"/>
      <c r="AH1482" s="113"/>
      <c r="AI1482" s="113"/>
      <c r="AJ1482" s="113"/>
      <c r="AK1482" s="113"/>
      <c r="AL1482" s="113"/>
      <c r="AM1482" s="113"/>
      <c r="AN1482" s="113"/>
      <c r="AO1482" s="113"/>
      <c r="AP1482" s="113"/>
      <c r="AQ1482" s="113"/>
      <c r="AR1482" s="113"/>
      <c r="AS1482" s="113"/>
      <c r="AT1482" s="113"/>
      <c r="AU1482" s="113"/>
      <c r="AV1482" s="113"/>
      <c r="AW1482" s="113"/>
      <c r="AX1482" s="113"/>
      <c r="AY1482" s="113"/>
      <c r="AZ1482" s="113"/>
      <c r="BA1482" s="113"/>
      <c r="BB1482" s="113"/>
      <c r="BC1482" s="113"/>
      <c r="BD1482" s="113"/>
      <c r="BE1482" s="113"/>
      <c r="BF1482" s="113"/>
      <c r="BG1482" s="113"/>
      <c r="BH1482" s="113"/>
      <c r="BI1482" s="113"/>
      <c r="BJ1482" s="113"/>
      <c r="BK1482" s="113"/>
      <c r="BL1482" s="113"/>
      <c r="BM1482" s="113"/>
      <c r="BN1482" s="113"/>
      <c r="BO1482" s="113"/>
      <c r="BP1482" s="113"/>
      <c r="BQ1482" s="113"/>
      <c r="BR1482" s="113"/>
      <c r="BS1482" s="113"/>
      <c r="BT1482" s="113"/>
      <c r="BU1482" s="113"/>
      <c r="BV1482" s="113"/>
      <c r="BW1482" s="113"/>
      <c r="BX1482" s="113"/>
      <c r="BY1482" s="113"/>
      <c r="BZ1482" s="113"/>
      <c r="CA1482" s="113"/>
      <c r="CB1482" s="113"/>
      <c r="CC1482" s="113"/>
      <c r="CD1482" s="113"/>
      <c r="CE1482" s="113"/>
      <c r="CF1482" s="113"/>
      <c r="CG1482" s="113"/>
      <c r="CH1482" s="113"/>
      <c r="CI1482" s="113"/>
      <c r="CJ1482" s="113"/>
      <c r="CK1482" s="113"/>
      <c r="CL1482" s="113"/>
      <c r="CM1482" s="113"/>
      <c r="CN1482" s="113"/>
      <c r="CO1482" s="113"/>
      <c r="CP1482" s="113"/>
      <c r="CQ1482" s="113"/>
      <c r="CR1482" s="113"/>
      <c r="CS1482" s="113"/>
      <c r="CT1482" s="113"/>
      <c r="CU1482" s="113"/>
      <c r="CV1482" s="113"/>
      <c r="CW1482" s="113"/>
      <c r="CX1482" s="113"/>
      <c r="CY1482" s="113"/>
      <c r="CZ1482" s="113"/>
      <c r="DA1482" s="113"/>
      <c r="DB1482" s="113"/>
      <c r="DC1482" s="113"/>
      <c r="DD1482" s="113"/>
      <c r="DE1482" s="113"/>
      <c r="DF1482" s="113"/>
      <c r="DG1482" s="113"/>
      <c r="DH1482" s="113"/>
      <c r="DI1482" s="113"/>
      <c r="DJ1482" s="113"/>
      <c r="DK1482" s="113"/>
      <c r="DL1482" s="113"/>
      <c r="DM1482" s="113"/>
      <c r="DN1482" s="113"/>
      <c r="DO1482" s="113"/>
      <c r="DP1482" s="113"/>
      <c r="DQ1482" s="113"/>
      <c r="DR1482" s="113"/>
      <c r="DS1482" s="113"/>
      <c r="DT1482" s="113"/>
      <c r="DU1482" s="113"/>
      <c r="DV1482" s="113"/>
      <c r="DW1482" s="113"/>
      <c r="DX1482" s="113"/>
      <c r="DY1482" s="113"/>
      <c r="DZ1482" s="113"/>
      <c r="EA1482" s="113"/>
      <c r="EB1482" s="113"/>
      <c r="EC1482" s="113"/>
      <c r="ED1482" s="113"/>
      <c r="EE1482" s="113"/>
      <c r="EF1482" s="113"/>
      <c r="EG1482" s="113"/>
      <c r="EH1482" s="113"/>
      <c r="EI1482" s="113"/>
      <c r="EJ1482" s="113"/>
      <c r="EK1482" s="113"/>
      <c r="EL1482" s="113"/>
      <c r="EM1482" s="113"/>
      <c r="EN1482" s="113"/>
      <c r="EO1482" s="113"/>
      <c r="EP1482" s="113"/>
      <c r="EQ1482" s="113"/>
      <c r="ER1482" s="113"/>
    </row>
    <row r="1483" spans="1:148">
      <c r="A1483" s="113"/>
      <c r="B1483" s="113"/>
      <c r="S1483" s="113"/>
      <c r="T1483" s="113"/>
      <c r="U1483" s="113"/>
      <c r="V1483" s="113"/>
      <c r="W1483" s="113"/>
      <c r="X1483" s="113"/>
      <c r="Y1483" s="113"/>
      <c r="Z1483" s="113"/>
      <c r="AA1483" s="113"/>
      <c r="AB1483" s="113"/>
      <c r="AC1483" s="113"/>
      <c r="AD1483" s="113"/>
      <c r="AE1483" s="113"/>
      <c r="AF1483" s="113"/>
      <c r="AG1483" s="113"/>
      <c r="AH1483" s="113"/>
      <c r="AI1483" s="113"/>
      <c r="AJ1483" s="113"/>
      <c r="AK1483" s="113"/>
      <c r="AL1483" s="113"/>
      <c r="AM1483" s="113"/>
      <c r="AN1483" s="113"/>
      <c r="AO1483" s="113"/>
      <c r="AP1483" s="113"/>
      <c r="AQ1483" s="113"/>
      <c r="AR1483" s="113"/>
      <c r="AS1483" s="113"/>
      <c r="AT1483" s="113"/>
      <c r="AU1483" s="113"/>
      <c r="AV1483" s="113"/>
      <c r="AW1483" s="113"/>
      <c r="AX1483" s="113"/>
      <c r="AY1483" s="113"/>
      <c r="AZ1483" s="113"/>
      <c r="BA1483" s="113"/>
      <c r="BB1483" s="113"/>
      <c r="BC1483" s="113"/>
      <c r="BD1483" s="113"/>
      <c r="BE1483" s="113"/>
      <c r="BF1483" s="113"/>
      <c r="BG1483" s="113"/>
      <c r="BH1483" s="113"/>
      <c r="BI1483" s="113"/>
      <c r="BJ1483" s="113"/>
      <c r="BK1483" s="113"/>
      <c r="BL1483" s="113"/>
      <c r="BM1483" s="113"/>
      <c r="BN1483" s="113"/>
      <c r="BO1483" s="113"/>
      <c r="BP1483" s="113"/>
      <c r="BQ1483" s="113"/>
      <c r="BR1483" s="113"/>
      <c r="BS1483" s="113"/>
      <c r="BT1483" s="113"/>
      <c r="BU1483" s="113"/>
      <c r="BV1483" s="113"/>
      <c r="BW1483" s="113"/>
      <c r="BX1483" s="113"/>
      <c r="BY1483" s="113"/>
      <c r="BZ1483" s="113"/>
      <c r="CA1483" s="113"/>
      <c r="CB1483" s="113"/>
      <c r="CC1483" s="113"/>
      <c r="CD1483" s="113"/>
      <c r="CE1483" s="113"/>
      <c r="CF1483" s="113"/>
      <c r="CG1483" s="113"/>
      <c r="CH1483" s="113"/>
      <c r="CI1483" s="113"/>
      <c r="CJ1483" s="113"/>
      <c r="CK1483" s="113"/>
      <c r="CL1483" s="113"/>
      <c r="CM1483" s="113"/>
      <c r="CN1483" s="113"/>
      <c r="CO1483" s="113"/>
      <c r="CP1483" s="113"/>
      <c r="CQ1483" s="113"/>
      <c r="CR1483" s="113"/>
      <c r="CS1483" s="113"/>
      <c r="CT1483" s="113"/>
      <c r="CU1483" s="113"/>
      <c r="CV1483" s="113"/>
      <c r="CW1483" s="113"/>
      <c r="CX1483" s="113"/>
      <c r="CY1483" s="113"/>
      <c r="CZ1483" s="113"/>
      <c r="DA1483" s="113"/>
      <c r="DB1483" s="113"/>
      <c r="DC1483" s="113"/>
      <c r="DD1483" s="113"/>
      <c r="DE1483" s="113"/>
      <c r="DF1483" s="113"/>
      <c r="DG1483" s="113"/>
      <c r="DH1483" s="113"/>
      <c r="DI1483" s="113"/>
      <c r="DJ1483" s="113"/>
      <c r="DK1483" s="113"/>
      <c r="DL1483" s="113"/>
      <c r="DM1483" s="113"/>
      <c r="DN1483" s="113"/>
      <c r="DO1483" s="113"/>
      <c r="DP1483" s="113"/>
      <c r="DQ1483" s="113"/>
      <c r="DR1483" s="113"/>
      <c r="DS1483" s="113"/>
      <c r="DT1483" s="113"/>
      <c r="DU1483" s="113"/>
      <c r="DV1483" s="113"/>
      <c r="DW1483" s="113"/>
      <c r="DX1483" s="113"/>
      <c r="DY1483" s="113"/>
      <c r="DZ1483" s="113"/>
      <c r="EA1483" s="113"/>
      <c r="EB1483" s="113"/>
      <c r="EC1483" s="113"/>
      <c r="ED1483" s="113"/>
      <c r="EE1483" s="113"/>
      <c r="EF1483" s="113"/>
      <c r="EG1483" s="113"/>
      <c r="EH1483" s="113"/>
      <c r="EI1483" s="113"/>
      <c r="EJ1483" s="113"/>
      <c r="EK1483" s="113"/>
      <c r="EL1483" s="113"/>
      <c r="EM1483" s="113"/>
      <c r="EN1483" s="113"/>
      <c r="EO1483" s="113"/>
      <c r="EP1483" s="113"/>
      <c r="EQ1483" s="113"/>
      <c r="ER1483" s="113"/>
    </row>
    <row r="1484" spans="1:148">
      <c r="A1484" s="113"/>
      <c r="B1484" s="113"/>
      <c r="S1484" s="113"/>
      <c r="T1484" s="113"/>
      <c r="U1484" s="113"/>
      <c r="V1484" s="113"/>
      <c r="W1484" s="113"/>
      <c r="X1484" s="113"/>
      <c r="Y1484" s="113"/>
      <c r="Z1484" s="113"/>
      <c r="AA1484" s="113"/>
      <c r="AB1484" s="113"/>
      <c r="AC1484" s="113"/>
      <c r="AD1484" s="113"/>
      <c r="AE1484" s="113"/>
      <c r="AF1484" s="113"/>
      <c r="AG1484" s="113"/>
      <c r="AH1484" s="113"/>
      <c r="AI1484" s="113"/>
      <c r="AJ1484" s="113"/>
      <c r="AK1484" s="113"/>
      <c r="AL1484" s="113"/>
      <c r="AM1484" s="113"/>
      <c r="AN1484" s="113"/>
      <c r="AO1484" s="113"/>
      <c r="AP1484" s="113"/>
      <c r="AQ1484" s="113"/>
      <c r="AR1484" s="113"/>
      <c r="AS1484" s="113"/>
      <c r="AT1484" s="113"/>
      <c r="AU1484" s="113"/>
      <c r="AV1484" s="113"/>
      <c r="AW1484" s="113"/>
      <c r="AX1484" s="113"/>
      <c r="AY1484" s="113"/>
      <c r="AZ1484" s="113"/>
      <c r="BA1484" s="113"/>
      <c r="BB1484" s="113"/>
      <c r="BC1484" s="113"/>
      <c r="BD1484" s="113"/>
      <c r="BE1484" s="113"/>
      <c r="BF1484" s="113"/>
      <c r="BG1484" s="113"/>
      <c r="BH1484" s="113"/>
      <c r="BI1484" s="113"/>
      <c r="BJ1484" s="113"/>
      <c r="BK1484" s="113"/>
      <c r="BL1484" s="113"/>
      <c r="BM1484" s="113"/>
      <c r="BN1484" s="113"/>
      <c r="BO1484" s="113"/>
      <c r="BP1484" s="113"/>
      <c r="BQ1484" s="113"/>
      <c r="BR1484" s="113"/>
      <c r="BS1484" s="113"/>
      <c r="BT1484" s="113"/>
      <c r="BU1484" s="113"/>
      <c r="BV1484" s="113"/>
      <c r="BW1484" s="113"/>
      <c r="BX1484" s="113"/>
      <c r="BY1484" s="113"/>
      <c r="BZ1484" s="113"/>
      <c r="CA1484" s="113"/>
      <c r="CB1484" s="113"/>
      <c r="CC1484" s="113"/>
      <c r="CD1484" s="113"/>
      <c r="CE1484" s="113"/>
      <c r="CF1484" s="113"/>
      <c r="CG1484" s="113"/>
      <c r="CH1484" s="113"/>
      <c r="CI1484" s="113"/>
      <c r="CJ1484" s="113"/>
      <c r="CK1484" s="113"/>
      <c r="CL1484" s="113"/>
      <c r="CM1484" s="113"/>
      <c r="CN1484" s="113"/>
      <c r="CO1484" s="113"/>
      <c r="CP1484" s="113"/>
      <c r="CQ1484" s="113"/>
      <c r="CR1484" s="113"/>
      <c r="CS1484" s="113"/>
      <c r="CT1484" s="113"/>
      <c r="CU1484" s="113"/>
      <c r="CV1484" s="113"/>
      <c r="CW1484" s="113"/>
      <c r="CX1484" s="113"/>
      <c r="CY1484" s="113"/>
      <c r="CZ1484" s="113"/>
      <c r="DA1484" s="113"/>
      <c r="DB1484" s="113"/>
      <c r="DC1484" s="113"/>
      <c r="DD1484" s="113"/>
      <c r="DE1484" s="113"/>
      <c r="DF1484" s="113"/>
      <c r="DG1484" s="113"/>
      <c r="DH1484" s="113"/>
      <c r="DI1484" s="113"/>
      <c r="DJ1484" s="113"/>
      <c r="DK1484" s="113"/>
      <c r="DL1484" s="113"/>
      <c r="DM1484" s="113"/>
      <c r="DN1484" s="113"/>
      <c r="DO1484" s="113"/>
      <c r="DP1484" s="113"/>
      <c r="DQ1484" s="113"/>
      <c r="DR1484" s="113"/>
      <c r="DS1484" s="113"/>
      <c r="DT1484" s="113"/>
      <c r="DU1484" s="113"/>
      <c r="DV1484" s="113"/>
      <c r="DW1484" s="113"/>
      <c r="DX1484" s="113"/>
      <c r="DY1484" s="113"/>
      <c r="DZ1484" s="113"/>
      <c r="EA1484" s="113"/>
      <c r="EB1484" s="113"/>
      <c r="EC1484" s="113"/>
      <c r="ED1484" s="113"/>
      <c r="EE1484" s="113"/>
      <c r="EF1484" s="113"/>
      <c r="EG1484" s="113"/>
      <c r="EH1484" s="113"/>
      <c r="EI1484" s="113"/>
      <c r="EJ1484" s="113"/>
      <c r="EK1484" s="113"/>
      <c r="EL1484" s="113"/>
      <c r="EM1484" s="113"/>
      <c r="EN1484" s="113"/>
      <c r="EO1484" s="113"/>
      <c r="EP1484" s="113"/>
      <c r="EQ1484" s="113"/>
      <c r="ER1484" s="113"/>
    </row>
    <row r="1485" spans="1:148">
      <c r="A1485" s="113"/>
      <c r="B1485" s="113"/>
      <c r="S1485" s="113"/>
      <c r="T1485" s="113"/>
      <c r="U1485" s="113"/>
      <c r="V1485" s="113"/>
      <c r="W1485" s="113"/>
      <c r="X1485" s="113"/>
      <c r="Y1485" s="113"/>
      <c r="Z1485" s="113"/>
      <c r="AA1485" s="113"/>
      <c r="AB1485" s="113"/>
      <c r="AC1485" s="113"/>
      <c r="AD1485" s="113"/>
      <c r="AE1485" s="113"/>
      <c r="AF1485" s="113"/>
      <c r="AG1485" s="113"/>
      <c r="AH1485" s="113"/>
      <c r="AI1485" s="113"/>
      <c r="AJ1485" s="113"/>
      <c r="AK1485" s="113"/>
      <c r="AL1485" s="113"/>
      <c r="AM1485" s="113"/>
      <c r="AN1485" s="113"/>
      <c r="AO1485" s="113"/>
      <c r="AP1485" s="113"/>
      <c r="AQ1485" s="113"/>
      <c r="AR1485" s="113"/>
      <c r="AS1485" s="113"/>
      <c r="AT1485" s="113"/>
      <c r="AU1485" s="113"/>
      <c r="AV1485" s="113"/>
      <c r="AW1485" s="113"/>
      <c r="AX1485" s="113"/>
      <c r="AY1485" s="113"/>
      <c r="AZ1485" s="113"/>
      <c r="BA1485" s="113"/>
      <c r="BB1485" s="113"/>
      <c r="BC1485" s="113"/>
      <c r="BD1485" s="113"/>
      <c r="BE1485" s="113"/>
      <c r="BF1485" s="113"/>
      <c r="BG1485" s="113"/>
      <c r="BH1485" s="113"/>
      <c r="BI1485" s="113"/>
      <c r="BJ1485" s="113"/>
      <c r="BK1485" s="113"/>
      <c r="BL1485" s="113"/>
      <c r="BM1485" s="113"/>
      <c r="BN1485" s="113"/>
      <c r="BO1485" s="113"/>
      <c r="BP1485" s="113"/>
      <c r="BQ1485" s="113"/>
      <c r="BR1485" s="113"/>
      <c r="BS1485" s="113"/>
      <c r="BT1485" s="113"/>
      <c r="BU1485" s="113"/>
      <c r="BV1485" s="113"/>
      <c r="BW1485" s="113"/>
      <c r="BX1485" s="113"/>
      <c r="BY1485" s="113"/>
      <c r="BZ1485" s="113"/>
      <c r="CA1485" s="113"/>
      <c r="CB1485" s="113"/>
      <c r="CC1485" s="113"/>
      <c r="CD1485" s="113"/>
      <c r="CE1485" s="113"/>
      <c r="CF1485" s="113"/>
      <c r="CG1485" s="113"/>
      <c r="CH1485" s="113"/>
      <c r="CI1485" s="113"/>
      <c r="CJ1485" s="113"/>
      <c r="CK1485" s="113"/>
      <c r="CL1485" s="113"/>
      <c r="CM1485" s="113"/>
      <c r="CN1485" s="113"/>
      <c r="CO1485" s="113"/>
      <c r="CP1485" s="113"/>
      <c r="CQ1485" s="113"/>
      <c r="CR1485" s="113"/>
      <c r="CS1485" s="113"/>
      <c r="CT1485" s="113"/>
      <c r="CU1485" s="113"/>
      <c r="CV1485" s="113"/>
      <c r="CW1485" s="113"/>
      <c r="CX1485" s="113"/>
      <c r="CY1485" s="113"/>
      <c r="CZ1485" s="113"/>
      <c r="DA1485" s="113"/>
      <c r="DB1485" s="113"/>
      <c r="DC1485" s="113"/>
      <c r="DD1485" s="113"/>
      <c r="DE1485" s="113"/>
      <c r="DF1485" s="113"/>
      <c r="DG1485" s="113"/>
      <c r="DH1485" s="113"/>
      <c r="DI1485" s="113"/>
      <c r="DJ1485" s="113"/>
      <c r="DK1485" s="113"/>
      <c r="DL1485" s="113"/>
      <c r="DM1485" s="113"/>
      <c r="DN1485" s="113"/>
      <c r="DO1485" s="113"/>
      <c r="DP1485" s="113"/>
      <c r="DQ1485" s="113"/>
      <c r="DR1485" s="113"/>
      <c r="DS1485" s="113"/>
      <c r="DT1485" s="113"/>
      <c r="DU1485" s="113"/>
      <c r="DV1485" s="113"/>
      <c r="DW1485" s="113"/>
      <c r="DX1485" s="113"/>
      <c r="DY1485" s="113"/>
      <c r="DZ1485" s="113"/>
      <c r="EA1485" s="113"/>
      <c r="EB1485" s="113"/>
      <c r="EC1485" s="113"/>
      <c r="ED1485" s="113"/>
      <c r="EE1485" s="113"/>
      <c r="EF1485" s="113"/>
      <c r="EG1485" s="113"/>
      <c r="EH1485" s="113"/>
      <c r="EI1485" s="113"/>
      <c r="EJ1485" s="113"/>
      <c r="EK1485" s="113"/>
      <c r="EL1485" s="113"/>
      <c r="EM1485" s="113"/>
      <c r="EN1485" s="113"/>
      <c r="EO1485" s="113"/>
      <c r="EP1485" s="113"/>
      <c r="EQ1485" s="113"/>
      <c r="ER1485" s="113"/>
    </row>
    <row r="1486" spans="1:148">
      <c r="A1486" s="113"/>
      <c r="B1486" s="113"/>
      <c r="S1486" s="113"/>
      <c r="T1486" s="113"/>
      <c r="U1486" s="113"/>
      <c r="V1486" s="113"/>
      <c r="W1486" s="113"/>
      <c r="X1486" s="113"/>
      <c r="Y1486" s="113"/>
      <c r="Z1486" s="113"/>
      <c r="AA1486" s="113"/>
      <c r="AB1486" s="113"/>
      <c r="AC1486" s="113"/>
      <c r="AD1486" s="113"/>
      <c r="AE1486" s="113"/>
      <c r="AF1486" s="113"/>
      <c r="AG1486" s="113"/>
      <c r="AH1486" s="113"/>
      <c r="AI1486" s="113"/>
      <c r="AJ1486" s="113"/>
      <c r="AK1486" s="113"/>
      <c r="AL1486" s="113"/>
      <c r="AM1486" s="113"/>
      <c r="AN1486" s="113"/>
      <c r="AO1486" s="113"/>
      <c r="AP1486" s="113"/>
      <c r="AQ1486" s="113"/>
      <c r="AR1486" s="113"/>
      <c r="AS1486" s="113"/>
      <c r="AT1486" s="113"/>
      <c r="AU1486" s="113"/>
      <c r="AV1486" s="113"/>
      <c r="AW1486" s="113"/>
      <c r="AX1486" s="113"/>
      <c r="AY1486" s="113"/>
      <c r="AZ1486" s="113"/>
      <c r="BA1486" s="113"/>
      <c r="BB1486" s="113"/>
      <c r="BC1486" s="113"/>
      <c r="BD1486" s="113"/>
      <c r="BE1486" s="113"/>
      <c r="BF1486" s="113"/>
      <c r="BG1486" s="113"/>
      <c r="BH1486" s="113"/>
      <c r="BI1486" s="113"/>
      <c r="BJ1486" s="113"/>
      <c r="BK1486" s="113"/>
      <c r="BL1486" s="113"/>
      <c r="BM1486" s="113"/>
      <c r="BN1486" s="113"/>
      <c r="BO1486" s="113"/>
      <c r="BP1486" s="113"/>
      <c r="BQ1486" s="113"/>
      <c r="BR1486" s="113"/>
      <c r="BS1486" s="113"/>
      <c r="BT1486" s="113"/>
      <c r="BU1486" s="113"/>
      <c r="BV1486" s="113"/>
      <c r="BW1486" s="113"/>
      <c r="BX1486" s="113"/>
      <c r="BY1486" s="113"/>
      <c r="BZ1486" s="113"/>
      <c r="CA1486" s="113"/>
      <c r="CB1486" s="113"/>
      <c r="CC1486" s="113"/>
      <c r="CD1486" s="113"/>
      <c r="CE1486" s="113"/>
      <c r="CF1486" s="113"/>
      <c r="CG1486" s="113"/>
      <c r="CH1486" s="113"/>
      <c r="CI1486" s="113"/>
      <c r="CJ1486" s="113"/>
      <c r="CK1486" s="113"/>
      <c r="CL1486" s="113"/>
      <c r="CM1486" s="113"/>
      <c r="CN1486" s="113"/>
      <c r="CO1486" s="113"/>
      <c r="CP1486" s="113"/>
      <c r="CQ1486" s="113"/>
      <c r="CR1486" s="113"/>
      <c r="CS1486" s="113"/>
      <c r="CT1486" s="113"/>
      <c r="CU1486" s="113"/>
      <c r="CV1486" s="113"/>
      <c r="CW1486" s="113"/>
      <c r="CX1486" s="113"/>
      <c r="CY1486" s="113"/>
      <c r="CZ1486" s="113"/>
      <c r="DA1486" s="113"/>
      <c r="DB1486" s="113"/>
      <c r="DC1486" s="113"/>
      <c r="DD1486" s="113"/>
      <c r="DE1486" s="113"/>
      <c r="DF1486" s="113"/>
      <c r="DG1486" s="113"/>
      <c r="DH1486" s="113"/>
      <c r="DI1486" s="113"/>
      <c r="DJ1486" s="113"/>
      <c r="DK1486" s="113"/>
      <c r="DL1486" s="113"/>
      <c r="DM1486" s="113"/>
      <c r="DN1486" s="113"/>
      <c r="DO1486" s="113"/>
      <c r="DP1486" s="113"/>
      <c r="DQ1486" s="113"/>
      <c r="DR1486" s="113"/>
      <c r="DS1486" s="113"/>
      <c r="DT1486" s="113"/>
      <c r="DU1486" s="113"/>
      <c r="DV1486" s="113"/>
      <c r="DW1486" s="113"/>
      <c r="DX1486" s="113"/>
      <c r="DY1486" s="113"/>
      <c r="DZ1486" s="113"/>
      <c r="EA1486" s="113"/>
      <c r="EB1486" s="113"/>
      <c r="EC1486" s="113"/>
      <c r="ED1486" s="113"/>
      <c r="EE1486" s="113"/>
      <c r="EF1486" s="113"/>
      <c r="EG1486" s="113"/>
      <c r="EH1486" s="113"/>
      <c r="EI1486" s="113"/>
      <c r="EJ1486" s="113"/>
      <c r="EK1486" s="113"/>
      <c r="EL1486" s="113"/>
      <c r="EM1486" s="113"/>
      <c r="EN1486" s="113"/>
      <c r="EO1486" s="113"/>
      <c r="EP1486" s="113"/>
      <c r="EQ1486" s="113"/>
      <c r="ER1486" s="113"/>
    </row>
    <row r="1487" spans="1:148">
      <c r="A1487" s="113"/>
      <c r="B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row>
    <row r="1488" spans="1:148">
      <c r="A1488" s="113"/>
      <c r="B1488" s="113"/>
      <c r="S1488" s="113"/>
      <c r="T1488" s="113"/>
      <c r="U1488" s="113"/>
      <c r="V1488" s="113"/>
      <c r="W1488" s="113"/>
      <c r="X1488" s="113"/>
      <c r="Y1488" s="113"/>
      <c r="Z1488" s="113"/>
      <c r="AA1488" s="113"/>
      <c r="AB1488" s="113"/>
      <c r="AC1488" s="113"/>
      <c r="AD1488" s="113"/>
      <c r="AE1488" s="113"/>
      <c r="AF1488" s="113"/>
      <c r="AG1488" s="113"/>
      <c r="AH1488" s="113"/>
      <c r="AI1488" s="113"/>
      <c r="AJ1488" s="113"/>
      <c r="AK1488" s="113"/>
      <c r="AL1488" s="113"/>
      <c r="AM1488" s="113"/>
      <c r="AN1488" s="113"/>
      <c r="AO1488" s="113"/>
      <c r="AP1488" s="113"/>
      <c r="AQ1488" s="113"/>
      <c r="AR1488" s="113"/>
      <c r="AS1488" s="113"/>
      <c r="AT1488" s="113"/>
      <c r="AU1488" s="113"/>
      <c r="AV1488" s="113"/>
      <c r="AW1488" s="113"/>
      <c r="AX1488" s="113"/>
      <c r="AY1488" s="113"/>
      <c r="AZ1488" s="113"/>
      <c r="BA1488" s="113"/>
      <c r="BB1488" s="113"/>
      <c r="BC1488" s="113"/>
      <c r="BD1488" s="113"/>
      <c r="BE1488" s="113"/>
      <c r="BF1488" s="113"/>
      <c r="BG1488" s="113"/>
      <c r="BH1488" s="113"/>
      <c r="BI1488" s="113"/>
      <c r="BJ1488" s="113"/>
      <c r="BK1488" s="113"/>
      <c r="BL1488" s="113"/>
      <c r="BM1488" s="113"/>
      <c r="BN1488" s="113"/>
      <c r="BO1488" s="113"/>
      <c r="BP1488" s="113"/>
      <c r="BQ1488" s="113"/>
      <c r="BR1488" s="113"/>
      <c r="BS1488" s="113"/>
      <c r="BT1488" s="113"/>
      <c r="BU1488" s="113"/>
      <c r="BV1488" s="113"/>
      <c r="BW1488" s="113"/>
      <c r="BX1488" s="113"/>
      <c r="BY1488" s="113"/>
      <c r="BZ1488" s="113"/>
      <c r="CA1488" s="113"/>
      <c r="CB1488" s="113"/>
      <c r="CC1488" s="113"/>
      <c r="CD1488" s="113"/>
      <c r="CE1488" s="113"/>
      <c r="CF1488" s="113"/>
      <c r="CG1488" s="113"/>
      <c r="CH1488" s="113"/>
      <c r="CI1488" s="113"/>
      <c r="CJ1488" s="113"/>
      <c r="CK1488" s="113"/>
      <c r="CL1488" s="113"/>
      <c r="CM1488" s="113"/>
      <c r="CN1488" s="113"/>
      <c r="CO1488" s="113"/>
      <c r="CP1488" s="113"/>
      <c r="CQ1488" s="113"/>
      <c r="CR1488" s="113"/>
      <c r="CS1488" s="113"/>
      <c r="CT1488" s="113"/>
      <c r="CU1488" s="113"/>
      <c r="CV1488" s="113"/>
      <c r="CW1488" s="113"/>
      <c r="CX1488" s="113"/>
      <c r="CY1488" s="113"/>
      <c r="CZ1488" s="113"/>
      <c r="DA1488" s="113"/>
      <c r="DB1488" s="113"/>
      <c r="DC1488" s="113"/>
      <c r="DD1488" s="113"/>
      <c r="DE1488" s="113"/>
      <c r="DF1488" s="113"/>
      <c r="DG1488" s="113"/>
      <c r="DH1488" s="113"/>
      <c r="DI1488" s="113"/>
      <c r="DJ1488" s="113"/>
      <c r="DK1488" s="113"/>
      <c r="DL1488" s="113"/>
      <c r="DM1488" s="113"/>
      <c r="DN1488" s="113"/>
      <c r="DO1488" s="113"/>
      <c r="DP1488" s="113"/>
      <c r="DQ1488" s="113"/>
      <c r="DR1488" s="113"/>
      <c r="DS1488" s="113"/>
      <c r="DT1488" s="113"/>
      <c r="DU1488" s="113"/>
      <c r="DV1488" s="113"/>
      <c r="DW1488" s="113"/>
      <c r="DX1488" s="113"/>
      <c r="DY1488" s="113"/>
      <c r="DZ1488" s="113"/>
      <c r="EA1488" s="113"/>
      <c r="EB1488" s="113"/>
      <c r="EC1488" s="113"/>
      <c r="ED1488" s="113"/>
      <c r="EE1488" s="113"/>
      <c r="EF1488" s="113"/>
      <c r="EG1488" s="113"/>
      <c r="EH1488" s="113"/>
      <c r="EI1488" s="113"/>
      <c r="EJ1488" s="113"/>
      <c r="EK1488" s="113"/>
      <c r="EL1488" s="113"/>
      <c r="EM1488" s="113"/>
      <c r="EN1488" s="113"/>
      <c r="EO1488" s="113"/>
      <c r="EP1488" s="113"/>
      <c r="EQ1488" s="113"/>
      <c r="ER1488" s="113"/>
    </row>
    <row r="1489" spans="1:148">
      <c r="A1489" s="113"/>
      <c r="B1489" s="113"/>
      <c r="S1489" s="113"/>
      <c r="T1489" s="113"/>
      <c r="U1489" s="113"/>
      <c r="V1489" s="113"/>
      <c r="W1489" s="113"/>
      <c r="X1489" s="113"/>
      <c r="Y1489" s="113"/>
      <c r="Z1489" s="113"/>
      <c r="AA1489" s="113"/>
      <c r="AB1489" s="113"/>
      <c r="AC1489" s="113"/>
      <c r="AD1489" s="113"/>
      <c r="AE1489" s="113"/>
      <c r="AF1489" s="113"/>
      <c r="AG1489" s="113"/>
      <c r="AH1489" s="113"/>
      <c r="AI1489" s="113"/>
      <c r="AJ1489" s="113"/>
      <c r="AK1489" s="113"/>
      <c r="AL1489" s="113"/>
      <c r="AM1489" s="113"/>
      <c r="AN1489" s="113"/>
      <c r="AO1489" s="113"/>
      <c r="AP1489" s="113"/>
      <c r="AQ1489" s="113"/>
      <c r="AR1489" s="113"/>
      <c r="AS1489" s="113"/>
      <c r="AT1489" s="113"/>
      <c r="AU1489" s="113"/>
      <c r="AV1489" s="113"/>
      <c r="AW1489" s="113"/>
      <c r="AX1489" s="113"/>
      <c r="AY1489" s="113"/>
      <c r="AZ1489" s="113"/>
      <c r="BA1489" s="113"/>
      <c r="BB1489" s="113"/>
      <c r="BC1489" s="113"/>
      <c r="BD1489" s="113"/>
      <c r="BE1489" s="113"/>
      <c r="BF1489" s="113"/>
      <c r="BG1489" s="113"/>
      <c r="BH1489" s="113"/>
      <c r="BI1489" s="113"/>
      <c r="BJ1489" s="113"/>
      <c r="BK1489" s="113"/>
      <c r="BL1489" s="113"/>
      <c r="BM1489" s="113"/>
      <c r="BN1489" s="113"/>
      <c r="BO1489" s="113"/>
      <c r="BP1489" s="113"/>
      <c r="BQ1489" s="113"/>
      <c r="BR1489" s="113"/>
      <c r="BS1489" s="113"/>
      <c r="BT1489" s="113"/>
      <c r="BU1489" s="113"/>
      <c r="BV1489" s="113"/>
      <c r="BW1489" s="113"/>
      <c r="BX1489" s="113"/>
      <c r="BY1489" s="113"/>
      <c r="BZ1489" s="113"/>
      <c r="CA1489" s="113"/>
      <c r="CB1489" s="113"/>
      <c r="CC1489" s="113"/>
      <c r="CD1489" s="113"/>
      <c r="CE1489" s="113"/>
      <c r="CF1489" s="113"/>
      <c r="CG1489" s="113"/>
      <c r="CH1489" s="113"/>
      <c r="CI1489" s="113"/>
      <c r="CJ1489" s="113"/>
      <c r="CK1489" s="113"/>
      <c r="CL1489" s="113"/>
      <c r="CM1489" s="113"/>
      <c r="CN1489" s="113"/>
      <c r="CO1489" s="113"/>
      <c r="CP1489" s="113"/>
      <c r="CQ1489" s="113"/>
      <c r="CR1489" s="113"/>
      <c r="CS1489" s="113"/>
      <c r="CT1489" s="113"/>
      <c r="CU1489" s="113"/>
      <c r="CV1489" s="113"/>
      <c r="CW1489" s="113"/>
      <c r="CX1489" s="113"/>
      <c r="CY1489" s="113"/>
      <c r="CZ1489" s="113"/>
      <c r="DA1489" s="113"/>
      <c r="DB1489" s="113"/>
      <c r="DC1489" s="113"/>
      <c r="DD1489" s="113"/>
      <c r="DE1489" s="113"/>
      <c r="DF1489" s="113"/>
      <c r="DG1489" s="113"/>
      <c r="DH1489" s="113"/>
      <c r="DI1489" s="113"/>
      <c r="DJ1489" s="113"/>
      <c r="DK1489" s="113"/>
      <c r="DL1489" s="113"/>
      <c r="DM1489" s="113"/>
      <c r="DN1489" s="113"/>
      <c r="DO1489" s="113"/>
      <c r="DP1489" s="113"/>
      <c r="DQ1489" s="113"/>
      <c r="DR1489" s="113"/>
      <c r="DS1489" s="113"/>
      <c r="DT1489" s="113"/>
      <c r="DU1489" s="113"/>
      <c r="DV1489" s="113"/>
      <c r="DW1489" s="113"/>
      <c r="DX1489" s="113"/>
      <c r="DY1489" s="113"/>
      <c r="DZ1489" s="113"/>
      <c r="EA1489" s="113"/>
      <c r="EB1489" s="113"/>
      <c r="EC1489" s="113"/>
      <c r="ED1489" s="113"/>
      <c r="EE1489" s="113"/>
      <c r="EF1489" s="113"/>
      <c r="EG1489" s="113"/>
      <c r="EH1489" s="113"/>
      <c r="EI1489" s="113"/>
      <c r="EJ1489" s="113"/>
      <c r="EK1489" s="113"/>
      <c r="EL1489" s="113"/>
      <c r="EM1489" s="113"/>
      <c r="EN1489" s="113"/>
      <c r="EO1489" s="113"/>
      <c r="EP1489" s="113"/>
      <c r="EQ1489" s="113"/>
      <c r="ER1489" s="113"/>
    </row>
    <row r="1490" spans="1:148">
      <c r="A1490" s="113"/>
      <c r="B1490" s="113"/>
      <c r="S1490" s="113"/>
      <c r="T1490" s="113"/>
      <c r="U1490" s="113"/>
      <c r="V1490" s="113"/>
      <c r="W1490" s="113"/>
      <c r="X1490" s="113"/>
      <c r="Y1490" s="113"/>
      <c r="Z1490" s="113"/>
      <c r="AA1490" s="113"/>
      <c r="AB1490" s="113"/>
      <c r="AC1490" s="113"/>
      <c r="AD1490" s="113"/>
      <c r="AE1490" s="113"/>
      <c r="AF1490" s="113"/>
      <c r="AG1490" s="113"/>
      <c r="AH1490" s="113"/>
      <c r="AI1490" s="113"/>
      <c r="AJ1490" s="113"/>
      <c r="AK1490" s="113"/>
      <c r="AL1490" s="113"/>
      <c r="AM1490" s="113"/>
      <c r="AN1490" s="113"/>
      <c r="AO1490" s="113"/>
      <c r="AP1490" s="113"/>
      <c r="AQ1490" s="113"/>
      <c r="AR1490" s="113"/>
      <c r="AS1490" s="113"/>
      <c r="AT1490" s="113"/>
      <c r="AU1490" s="113"/>
      <c r="AV1490" s="113"/>
      <c r="AW1490" s="113"/>
      <c r="AX1490" s="113"/>
      <c r="AY1490" s="113"/>
      <c r="AZ1490" s="113"/>
      <c r="BA1490" s="113"/>
      <c r="BB1490" s="113"/>
      <c r="BC1490" s="113"/>
      <c r="BD1490" s="113"/>
      <c r="BE1490" s="113"/>
      <c r="BF1490" s="113"/>
      <c r="BG1490" s="113"/>
      <c r="BH1490" s="113"/>
      <c r="BI1490" s="113"/>
      <c r="BJ1490" s="113"/>
      <c r="BK1490" s="113"/>
      <c r="BL1490" s="113"/>
      <c r="BM1490" s="113"/>
      <c r="BN1490" s="113"/>
      <c r="BO1490" s="113"/>
      <c r="BP1490" s="113"/>
      <c r="BQ1490" s="113"/>
      <c r="BR1490" s="113"/>
      <c r="BS1490" s="113"/>
      <c r="BT1490" s="113"/>
      <c r="BU1490" s="113"/>
      <c r="BV1490" s="113"/>
      <c r="BW1490" s="113"/>
      <c r="BX1490" s="113"/>
      <c r="BY1490" s="113"/>
      <c r="BZ1490" s="113"/>
      <c r="CA1490" s="113"/>
      <c r="CB1490" s="113"/>
      <c r="CC1490" s="113"/>
      <c r="CD1490" s="113"/>
      <c r="CE1490" s="113"/>
      <c r="CF1490" s="113"/>
      <c r="CG1490" s="113"/>
      <c r="CH1490" s="113"/>
      <c r="CI1490" s="113"/>
      <c r="CJ1490" s="113"/>
      <c r="CK1490" s="113"/>
      <c r="CL1490" s="113"/>
      <c r="CM1490" s="113"/>
      <c r="CN1490" s="113"/>
      <c r="CO1490" s="113"/>
      <c r="CP1490" s="113"/>
      <c r="CQ1490" s="113"/>
      <c r="CR1490" s="113"/>
      <c r="CS1490" s="113"/>
      <c r="CT1490" s="113"/>
      <c r="CU1490" s="113"/>
      <c r="CV1490" s="113"/>
      <c r="CW1490" s="113"/>
      <c r="CX1490" s="113"/>
      <c r="CY1490" s="113"/>
      <c r="CZ1490" s="113"/>
      <c r="DA1490" s="113"/>
      <c r="DB1490" s="113"/>
      <c r="DC1490" s="113"/>
      <c r="DD1490" s="113"/>
      <c r="DE1490" s="113"/>
      <c r="DF1490" s="113"/>
      <c r="DG1490" s="113"/>
      <c r="DH1490" s="113"/>
      <c r="DI1490" s="113"/>
      <c r="DJ1490" s="113"/>
      <c r="DK1490" s="113"/>
      <c r="DL1490" s="113"/>
      <c r="DM1490" s="113"/>
      <c r="DN1490" s="113"/>
      <c r="DO1490" s="113"/>
      <c r="DP1490" s="113"/>
      <c r="DQ1490" s="113"/>
      <c r="DR1490" s="113"/>
      <c r="DS1490" s="113"/>
      <c r="DT1490" s="113"/>
      <c r="DU1490" s="113"/>
      <c r="DV1490" s="113"/>
      <c r="DW1490" s="113"/>
      <c r="DX1490" s="113"/>
      <c r="DY1490" s="113"/>
      <c r="DZ1490" s="113"/>
      <c r="EA1490" s="113"/>
      <c r="EB1490" s="113"/>
      <c r="EC1490" s="113"/>
      <c r="ED1490" s="113"/>
      <c r="EE1490" s="113"/>
      <c r="EF1490" s="113"/>
      <c r="EG1490" s="113"/>
      <c r="EH1490" s="113"/>
      <c r="EI1490" s="113"/>
      <c r="EJ1490" s="113"/>
      <c r="EK1490" s="113"/>
      <c r="EL1490" s="113"/>
      <c r="EM1490" s="113"/>
      <c r="EN1490" s="113"/>
      <c r="EO1490" s="113"/>
      <c r="EP1490" s="113"/>
      <c r="EQ1490" s="113"/>
      <c r="ER1490" s="113"/>
    </row>
    <row r="1491" spans="1:148">
      <c r="A1491" s="113"/>
      <c r="B1491" s="113"/>
      <c r="S1491" s="113"/>
      <c r="T1491" s="113"/>
      <c r="U1491" s="113"/>
      <c r="V1491" s="113"/>
      <c r="W1491" s="113"/>
      <c r="X1491" s="113"/>
      <c r="Y1491" s="113"/>
      <c r="Z1491" s="113"/>
      <c r="AA1491" s="113"/>
      <c r="AB1491" s="113"/>
      <c r="AC1491" s="113"/>
      <c r="AD1491" s="113"/>
      <c r="AE1491" s="113"/>
      <c r="AF1491" s="113"/>
      <c r="AG1491" s="113"/>
      <c r="AH1491" s="113"/>
      <c r="AI1491" s="113"/>
      <c r="AJ1491" s="113"/>
      <c r="AK1491" s="113"/>
      <c r="AL1491" s="113"/>
      <c r="AM1491" s="113"/>
      <c r="AN1491" s="113"/>
      <c r="AO1491" s="113"/>
      <c r="AP1491" s="113"/>
      <c r="AQ1491" s="113"/>
      <c r="AR1491" s="113"/>
      <c r="AS1491" s="113"/>
      <c r="AT1491" s="113"/>
      <c r="AU1491" s="113"/>
      <c r="AV1491" s="113"/>
      <c r="AW1491" s="113"/>
      <c r="AX1491" s="113"/>
      <c r="AY1491" s="113"/>
      <c r="AZ1491" s="113"/>
      <c r="BA1491" s="113"/>
      <c r="BB1491" s="113"/>
      <c r="BC1491" s="113"/>
      <c r="BD1491" s="113"/>
      <c r="BE1491" s="113"/>
      <c r="BF1491" s="113"/>
      <c r="BG1491" s="113"/>
      <c r="BH1491" s="113"/>
      <c r="BI1491" s="113"/>
      <c r="BJ1491" s="113"/>
      <c r="BK1491" s="113"/>
      <c r="BL1491" s="113"/>
      <c r="BM1491" s="113"/>
      <c r="BN1491" s="113"/>
      <c r="BO1491" s="113"/>
      <c r="BP1491" s="113"/>
      <c r="BQ1491" s="113"/>
      <c r="BR1491" s="113"/>
      <c r="BS1491" s="113"/>
      <c r="BT1491" s="113"/>
      <c r="BU1491" s="113"/>
      <c r="BV1491" s="113"/>
      <c r="BW1491" s="113"/>
      <c r="BX1491" s="113"/>
      <c r="BY1491" s="113"/>
      <c r="BZ1491" s="113"/>
      <c r="CA1491" s="113"/>
      <c r="CB1491" s="113"/>
      <c r="CC1491" s="113"/>
      <c r="CD1491" s="113"/>
      <c r="CE1491" s="113"/>
      <c r="CF1491" s="113"/>
      <c r="CG1491" s="113"/>
      <c r="CH1491" s="113"/>
      <c r="CI1491" s="113"/>
      <c r="CJ1491" s="113"/>
      <c r="CK1491" s="113"/>
      <c r="CL1491" s="113"/>
      <c r="CM1491" s="113"/>
      <c r="CN1491" s="113"/>
      <c r="CO1491" s="113"/>
      <c r="CP1491" s="113"/>
      <c r="CQ1491" s="113"/>
      <c r="CR1491" s="113"/>
      <c r="CS1491" s="113"/>
      <c r="CT1491" s="113"/>
      <c r="CU1491" s="113"/>
      <c r="CV1491" s="113"/>
      <c r="CW1491" s="113"/>
      <c r="CX1491" s="113"/>
      <c r="CY1491" s="113"/>
      <c r="CZ1491" s="113"/>
      <c r="DA1491" s="113"/>
      <c r="DB1491" s="113"/>
      <c r="DC1491" s="113"/>
      <c r="DD1491" s="113"/>
      <c r="DE1491" s="113"/>
      <c r="DF1491" s="113"/>
      <c r="DG1491" s="113"/>
      <c r="DH1491" s="113"/>
      <c r="DI1491" s="113"/>
      <c r="DJ1491" s="113"/>
      <c r="DK1491" s="113"/>
      <c r="DL1491" s="113"/>
      <c r="DM1491" s="113"/>
      <c r="DN1491" s="113"/>
      <c r="DO1491" s="113"/>
      <c r="DP1491" s="113"/>
      <c r="DQ1491" s="113"/>
      <c r="DR1491" s="113"/>
      <c r="DS1491" s="113"/>
      <c r="DT1491" s="113"/>
      <c r="DU1491" s="113"/>
      <c r="DV1491" s="113"/>
      <c r="DW1491" s="113"/>
      <c r="DX1491" s="113"/>
      <c r="DY1491" s="113"/>
      <c r="DZ1491" s="113"/>
      <c r="EA1491" s="113"/>
      <c r="EB1491" s="113"/>
      <c r="EC1491" s="113"/>
      <c r="ED1491" s="113"/>
      <c r="EE1491" s="113"/>
      <c r="EF1491" s="113"/>
      <c r="EG1491" s="113"/>
      <c r="EH1491" s="113"/>
      <c r="EI1491" s="113"/>
      <c r="EJ1491" s="113"/>
      <c r="EK1491" s="113"/>
      <c r="EL1491" s="113"/>
      <c r="EM1491" s="113"/>
      <c r="EN1491" s="113"/>
      <c r="EO1491" s="113"/>
      <c r="EP1491" s="113"/>
      <c r="EQ1491" s="113"/>
      <c r="ER1491" s="113"/>
    </row>
    <row r="1492" spans="1:148">
      <c r="A1492" s="113"/>
      <c r="B1492" s="113"/>
      <c r="S1492" s="113"/>
      <c r="T1492" s="113"/>
      <c r="U1492" s="113"/>
      <c r="V1492" s="113"/>
      <c r="W1492" s="113"/>
      <c r="X1492" s="113"/>
      <c r="Y1492" s="113"/>
      <c r="Z1492" s="113"/>
      <c r="AA1492" s="113"/>
      <c r="AB1492" s="113"/>
      <c r="AC1492" s="113"/>
      <c r="AD1492" s="113"/>
      <c r="AE1492" s="113"/>
      <c r="AF1492" s="113"/>
      <c r="AG1492" s="113"/>
      <c r="AH1492" s="113"/>
      <c r="AI1492" s="113"/>
      <c r="AJ1492" s="113"/>
      <c r="AK1492" s="113"/>
      <c r="AL1492" s="113"/>
      <c r="AM1492" s="113"/>
      <c r="AN1492" s="113"/>
      <c r="AO1492" s="113"/>
      <c r="AP1492" s="113"/>
      <c r="AQ1492" s="113"/>
      <c r="AR1492" s="113"/>
      <c r="AS1492" s="113"/>
      <c r="AT1492" s="113"/>
      <c r="AU1492" s="113"/>
      <c r="AV1492" s="113"/>
      <c r="AW1492" s="113"/>
      <c r="AX1492" s="113"/>
      <c r="AY1492" s="113"/>
      <c r="AZ1492" s="113"/>
      <c r="BA1492" s="113"/>
      <c r="BB1492" s="113"/>
      <c r="BC1492" s="113"/>
      <c r="BD1492" s="113"/>
      <c r="BE1492" s="113"/>
      <c r="BF1492" s="113"/>
      <c r="BG1492" s="113"/>
      <c r="BH1492" s="113"/>
      <c r="BI1492" s="113"/>
      <c r="BJ1492" s="113"/>
      <c r="BK1492" s="113"/>
      <c r="BL1492" s="113"/>
      <c r="BM1492" s="113"/>
      <c r="BN1492" s="113"/>
      <c r="BO1492" s="113"/>
      <c r="BP1492" s="113"/>
      <c r="BQ1492" s="113"/>
      <c r="BR1492" s="113"/>
      <c r="BS1492" s="113"/>
      <c r="BT1492" s="113"/>
      <c r="BU1492" s="113"/>
      <c r="BV1492" s="113"/>
      <c r="BW1492" s="113"/>
      <c r="BX1492" s="113"/>
      <c r="BY1492" s="113"/>
      <c r="BZ1492" s="113"/>
      <c r="CA1492" s="113"/>
      <c r="CB1492" s="113"/>
      <c r="CC1492" s="113"/>
      <c r="CD1492" s="113"/>
      <c r="CE1492" s="113"/>
      <c r="CF1492" s="113"/>
      <c r="CG1492" s="113"/>
      <c r="CH1492" s="113"/>
      <c r="CI1492" s="113"/>
      <c r="CJ1492" s="113"/>
      <c r="CK1492" s="113"/>
      <c r="CL1492" s="113"/>
      <c r="CM1492" s="113"/>
      <c r="CN1492" s="113"/>
      <c r="CO1492" s="113"/>
      <c r="CP1492" s="113"/>
      <c r="CQ1492" s="113"/>
      <c r="CR1492" s="113"/>
      <c r="CS1492" s="113"/>
      <c r="CT1492" s="113"/>
      <c r="CU1492" s="113"/>
      <c r="CV1492" s="113"/>
      <c r="CW1492" s="113"/>
      <c r="CX1492" s="113"/>
      <c r="CY1492" s="113"/>
      <c r="CZ1492" s="113"/>
      <c r="DA1492" s="113"/>
      <c r="DB1492" s="113"/>
      <c r="DC1492" s="113"/>
      <c r="DD1492" s="113"/>
      <c r="DE1492" s="113"/>
      <c r="DF1492" s="113"/>
      <c r="DG1492" s="113"/>
      <c r="DH1492" s="113"/>
      <c r="DI1492" s="113"/>
      <c r="DJ1492" s="113"/>
      <c r="DK1492" s="113"/>
      <c r="DL1492" s="113"/>
      <c r="DM1492" s="113"/>
      <c r="DN1492" s="113"/>
      <c r="DO1492" s="113"/>
      <c r="DP1492" s="113"/>
      <c r="DQ1492" s="113"/>
      <c r="DR1492" s="113"/>
      <c r="DS1492" s="113"/>
      <c r="DT1492" s="113"/>
      <c r="DU1492" s="113"/>
      <c r="DV1492" s="113"/>
      <c r="DW1492" s="113"/>
      <c r="DX1492" s="113"/>
      <c r="DY1492" s="113"/>
      <c r="DZ1492" s="113"/>
      <c r="EA1492" s="113"/>
      <c r="EB1492" s="113"/>
      <c r="EC1492" s="113"/>
      <c r="ED1492" s="113"/>
      <c r="EE1492" s="113"/>
      <c r="EF1492" s="113"/>
      <c r="EG1492" s="113"/>
      <c r="EH1492" s="113"/>
      <c r="EI1492" s="113"/>
      <c r="EJ1492" s="113"/>
      <c r="EK1492" s="113"/>
      <c r="EL1492" s="113"/>
      <c r="EM1492" s="113"/>
      <c r="EN1492" s="113"/>
      <c r="EO1492" s="113"/>
      <c r="EP1492" s="113"/>
      <c r="EQ1492" s="113"/>
      <c r="ER1492" s="113"/>
    </row>
    <row r="1493" spans="1:148">
      <c r="A1493" s="113"/>
      <c r="B1493" s="113"/>
      <c r="S1493" s="113"/>
      <c r="T1493" s="113"/>
      <c r="U1493" s="113"/>
      <c r="V1493" s="113"/>
      <c r="W1493" s="113"/>
      <c r="X1493" s="113"/>
      <c r="Y1493" s="113"/>
      <c r="Z1493" s="113"/>
      <c r="AA1493" s="113"/>
      <c r="AB1493" s="113"/>
      <c r="AC1493" s="113"/>
      <c r="AD1493" s="113"/>
      <c r="AE1493" s="113"/>
      <c r="AF1493" s="113"/>
      <c r="AG1493" s="113"/>
      <c r="AH1493" s="113"/>
      <c r="AI1493" s="113"/>
      <c r="AJ1493" s="113"/>
      <c r="AK1493" s="113"/>
      <c r="AL1493" s="113"/>
      <c r="AM1493" s="113"/>
      <c r="AN1493" s="113"/>
      <c r="AO1493" s="113"/>
      <c r="AP1493" s="113"/>
      <c r="AQ1493" s="113"/>
      <c r="AR1493" s="113"/>
      <c r="AS1493" s="113"/>
      <c r="AT1493" s="113"/>
      <c r="AU1493" s="113"/>
      <c r="AV1493" s="113"/>
      <c r="AW1493" s="113"/>
      <c r="AX1493" s="113"/>
      <c r="AY1493" s="113"/>
      <c r="AZ1493" s="113"/>
      <c r="BA1493" s="113"/>
      <c r="BB1493" s="113"/>
      <c r="BC1493" s="113"/>
      <c r="BD1493" s="113"/>
      <c r="BE1493" s="113"/>
      <c r="BF1493" s="113"/>
      <c r="BG1493" s="113"/>
      <c r="BH1493" s="113"/>
      <c r="BI1493" s="113"/>
      <c r="BJ1493" s="113"/>
      <c r="BK1493" s="113"/>
      <c r="BL1493" s="113"/>
      <c r="BM1493" s="113"/>
      <c r="BN1493" s="113"/>
      <c r="BO1493" s="113"/>
      <c r="BP1493" s="113"/>
      <c r="BQ1493" s="113"/>
      <c r="BR1493" s="113"/>
      <c r="BS1493" s="113"/>
      <c r="BT1493" s="113"/>
      <c r="BU1493" s="113"/>
      <c r="BV1493" s="113"/>
      <c r="BW1493" s="113"/>
      <c r="BX1493" s="113"/>
      <c r="BY1493" s="113"/>
      <c r="BZ1493" s="113"/>
      <c r="CA1493" s="113"/>
      <c r="CB1493" s="113"/>
      <c r="CC1493" s="113"/>
      <c r="CD1493" s="113"/>
      <c r="CE1493" s="113"/>
      <c r="CF1493" s="113"/>
      <c r="CG1493" s="113"/>
      <c r="CH1493" s="113"/>
      <c r="CI1493" s="113"/>
      <c r="CJ1493" s="113"/>
      <c r="CK1493" s="113"/>
      <c r="CL1493" s="113"/>
      <c r="CM1493" s="113"/>
      <c r="CN1493" s="113"/>
      <c r="CO1493" s="113"/>
      <c r="CP1493" s="113"/>
      <c r="CQ1493" s="113"/>
      <c r="CR1493" s="113"/>
      <c r="CS1493" s="113"/>
      <c r="CT1493" s="113"/>
      <c r="CU1493" s="113"/>
      <c r="CV1493" s="113"/>
      <c r="CW1493" s="113"/>
      <c r="CX1493" s="113"/>
      <c r="CY1493" s="113"/>
      <c r="CZ1493" s="113"/>
      <c r="DA1493" s="113"/>
      <c r="DB1493" s="113"/>
      <c r="DC1493" s="113"/>
      <c r="DD1493" s="113"/>
      <c r="DE1493" s="113"/>
      <c r="DF1493" s="113"/>
      <c r="DG1493" s="113"/>
      <c r="DH1493" s="113"/>
      <c r="DI1493" s="113"/>
      <c r="DJ1493" s="113"/>
      <c r="DK1493" s="113"/>
      <c r="DL1493" s="113"/>
      <c r="DM1493" s="113"/>
      <c r="DN1493" s="113"/>
      <c r="DO1493" s="113"/>
      <c r="DP1493" s="113"/>
      <c r="DQ1493" s="113"/>
      <c r="DR1493" s="113"/>
      <c r="DS1493" s="113"/>
      <c r="DT1493" s="113"/>
      <c r="DU1493" s="113"/>
      <c r="DV1493" s="113"/>
      <c r="DW1493" s="113"/>
      <c r="DX1493" s="113"/>
      <c r="DY1493" s="113"/>
      <c r="DZ1493" s="113"/>
      <c r="EA1493" s="113"/>
      <c r="EB1493" s="113"/>
      <c r="EC1493" s="113"/>
      <c r="ED1493" s="113"/>
      <c r="EE1493" s="113"/>
      <c r="EF1493" s="113"/>
      <c r="EG1493" s="113"/>
      <c r="EH1493" s="113"/>
      <c r="EI1493" s="113"/>
      <c r="EJ1493" s="113"/>
      <c r="EK1493" s="113"/>
      <c r="EL1493" s="113"/>
      <c r="EM1493" s="113"/>
      <c r="EN1493" s="113"/>
      <c r="EO1493" s="113"/>
      <c r="EP1493" s="113"/>
      <c r="EQ1493" s="113"/>
      <c r="ER1493" s="113"/>
    </row>
    <row r="1494" spans="1:148">
      <c r="A1494" s="113"/>
      <c r="B1494" s="113"/>
      <c r="S1494" s="113"/>
      <c r="T1494" s="113"/>
      <c r="U1494" s="113"/>
      <c r="V1494" s="113"/>
      <c r="W1494" s="113"/>
      <c r="X1494" s="113"/>
      <c r="Y1494" s="113"/>
      <c r="Z1494" s="113"/>
      <c r="AA1494" s="113"/>
      <c r="AB1494" s="113"/>
      <c r="AC1494" s="113"/>
      <c r="AD1494" s="113"/>
      <c r="AE1494" s="113"/>
      <c r="AF1494" s="113"/>
      <c r="AG1494" s="113"/>
      <c r="AH1494" s="113"/>
      <c r="AI1494" s="113"/>
      <c r="AJ1494" s="113"/>
      <c r="AK1494" s="113"/>
      <c r="AL1494" s="113"/>
      <c r="AM1494" s="113"/>
      <c r="AN1494" s="113"/>
      <c r="AO1494" s="113"/>
      <c r="AP1494" s="113"/>
      <c r="AQ1494" s="113"/>
      <c r="AR1494" s="113"/>
      <c r="AS1494" s="113"/>
      <c r="AT1494" s="113"/>
      <c r="AU1494" s="113"/>
      <c r="AV1494" s="113"/>
      <c r="AW1494" s="113"/>
      <c r="AX1494" s="113"/>
      <c r="AY1494" s="113"/>
      <c r="AZ1494" s="113"/>
      <c r="BA1494" s="113"/>
      <c r="BB1494" s="113"/>
      <c r="BC1494" s="113"/>
      <c r="BD1494" s="113"/>
      <c r="BE1494" s="113"/>
      <c r="BF1494" s="113"/>
      <c r="BG1494" s="113"/>
      <c r="BH1494" s="113"/>
      <c r="BI1494" s="113"/>
      <c r="BJ1494" s="113"/>
      <c r="BK1494" s="113"/>
      <c r="BL1494" s="113"/>
      <c r="BM1494" s="113"/>
      <c r="BN1494" s="113"/>
      <c r="BO1494" s="113"/>
      <c r="BP1494" s="113"/>
      <c r="BQ1494" s="113"/>
      <c r="BR1494" s="113"/>
      <c r="BS1494" s="113"/>
      <c r="BT1494" s="113"/>
      <c r="BU1494" s="113"/>
      <c r="BV1494" s="113"/>
      <c r="BW1494" s="113"/>
      <c r="BX1494" s="113"/>
      <c r="BY1494" s="113"/>
      <c r="BZ1494" s="113"/>
      <c r="CA1494" s="113"/>
      <c r="CB1494" s="113"/>
      <c r="CC1494" s="113"/>
      <c r="CD1494" s="113"/>
      <c r="CE1494" s="113"/>
      <c r="CF1494" s="113"/>
      <c r="CG1494" s="113"/>
      <c r="CH1494" s="113"/>
      <c r="CI1494" s="113"/>
      <c r="CJ1494" s="113"/>
      <c r="CK1494" s="113"/>
      <c r="CL1494" s="113"/>
      <c r="CM1494" s="113"/>
      <c r="CN1494" s="113"/>
      <c r="CO1494" s="113"/>
      <c r="CP1494" s="113"/>
      <c r="CQ1494" s="113"/>
      <c r="CR1494" s="113"/>
      <c r="CS1494" s="113"/>
      <c r="CT1494" s="113"/>
      <c r="CU1494" s="113"/>
      <c r="CV1494" s="113"/>
      <c r="CW1494" s="113"/>
      <c r="CX1494" s="113"/>
      <c r="CY1494" s="113"/>
      <c r="CZ1494" s="113"/>
      <c r="DA1494" s="113"/>
      <c r="DB1494" s="113"/>
      <c r="DC1494" s="113"/>
      <c r="DD1494" s="113"/>
      <c r="DE1494" s="113"/>
      <c r="DF1494" s="113"/>
      <c r="DG1494" s="113"/>
      <c r="DH1494" s="113"/>
      <c r="DI1494" s="113"/>
      <c r="DJ1494" s="113"/>
      <c r="DK1494" s="113"/>
      <c r="DL1494" s="113"/>
      <c r="DM1494" s="113"/>
      <c r="DN1494" s="113"/>
      <c r="DO1494" s="113"/>
      <c r="DP1494" s="113"/>
      <c r="DQ1494" s="113"/>
      <c r="DR1494" s="113"/>
      <c r="DS1494" s="113"/>
      <c r="DT1494" s="113"/>
      <c r="DU1494" s="113"/>
      <c r="DV1494" s="113"/>
      <c r="DW1494" s="113"/>
      <c r="DX1494" s="113"/>
      <c r="DY1494" s="113"/>
      <c r="DZ1494" s="113"/>
      <c r="EA1494" s="113"/>
      <c r="EB1494" s="113"/>
      <c r="EC1494" s="113"/>
      <c r="ED1494" s="113"/>
      <c r="EE1494" s="113"/>
      <c r="EF1494" s="113"/>
      <c r="EG1494" s="113"/>
      <c r="EH1494" s="113"/>
      <c r="EI1494" s="113"/>
      <c r="EJ1494" s="113"/>
      <c r="EK1494" s="113"/>
      <c r="EL1494" s="113"/>
      <c r="EM1494" s="113"/>
      <c r="EN1494" s="113"/>
      <c r="EO1494" s="113"/>
      <c r="EP1494" s="113"/>
      <c r="EQ1494" s="113"/>
      <c r="ER1494" s="113"/>
    </row>
    <row r="1495" spans="1:148">
      <c r="A1495" s="113"/>
      <c r="B1495" s="113"/>
      <c r="S1495" s="113"/>
      <c r="T1495" s="113"/>
      <c r="U1495" s="113"/>
      <c r="V1495" s="113"/>
      <c r="W1495" s="113"/>
      <c r="X1495" s="113"/>
      <c r="Y1495" s="113"/>
      <c r="Z1495" s="113"/>
      <c r="AA1495" s="113"/>
      <c r="AB1495" s="113"/>
      <c r="AC1495" s="113"/>
      <c r="AD1495" s="113"/>
      <c r="AE1495" s="113"/>
      <c r="AF1495" s="113"/>
      <c r="AG1495" s="113"/>
      <c r="AH1495" s="113"/>
      <c r="AI1495" s="113"/>
      <c r="AJ1495" s="113"/>
      <c r="AK1495" s="113"/>
      <c r="AL1495" s="113"/>
      <c r="AM1495" s="113"/>
      <c r="AN1495" s="113"/>
      <c r="AO1495" s="113"/>
      <c r="AP1495" s="113"/>
      <c r="AQ1495" s="113"/>
      <c r="AR1495" s="113"/>
      <c r="AS1495" s="113"/>
      <c r="AT1495" s="113"/>
      <c r="AU1495" s="113"/>
      <c r="AV1495" s="113"/>
      <c r="AW1495" s="113"/>
      <c r="AX1495" s="113"/>
      <c r="AY1495" s="113"/>
      <c r="AZ1495" s="113"/>
      <c r="BA1495" s="113"/>
      <c r="BB1495" s="113"/>
      <c r="BC1495" s="113"/>
      <c r="BD1495" s="113"/>
      <c r="BE1495" s="113"/>
      <c r="BF1495" s="113"/>
      <c r="BG1495" s="113"/>
      <c r="BH1495" s="113"/>
      <c r="BI1495" s="113"/>
      <c r="BJ1495" s="113"/>
      <c r="BK1495" s="113"/>
      <c r="BL1495" s="113"/>
      <c r="BM1495" s="113"/>
      <c r="BN1495" s="113"/>
      <c r="BO1495" s="113"/>
      <c r="BP1495" s="113"/>
      <c r="BQ1495" s="113"/>
      <c r="BR1495" s="113"/>
      <c r="BS1495" s="113"/>
      <c r="BT1495" s="113"/>
      <c r="BU1495" s="113"/>
      <c r="BV1495" s="113"/>
      <c r="BW1495" s="113"/>
      <c r="BX1495" s="113"/>
      <c r="BY1495" s="113"/>
      <c r="BZ1495" s="113"/>
      <c r="CA1495" s="113"/>
      <c r="CB1495" s="113"/>
      <c r="CC1495" s="113"/>
      <c r="CD1495" s="113"/>
      <c r="CE1495" s="113"/>
      <c r="CF1495" s="113"/>
      <c r="CG1495" s="113"/>
      <c r="CH1495" s="113"/>
      <c r="CI1495" s="113"/>
      <c r="CJ1495" s="113"/>
      <c r="CK1495" s="113"/>
      <c r="CL1495" s="113"/>
      <c r="CM1495" s="113"/>
      <c r="CN1495" s="113"/>
      <c r="CO1495" s="113"/>
      <c r="CP1495" s="113"/>
      <c r="CQ1495" s="113"/>
      <c r="CR1495" s="113"/>
      <c r="CS1495" s="113"/>
      <c r="CT1495" s="113"/>
      <c r="CU1495" s="113"/>
      <c r="CV1495" s="113"/>
      <c r="CW1495" s="113"/>
      <c r="CX1495" s="113"/>
      <c r="CY1495" s="113"/>
      <c r="CZ1495" s="113"/>
      <c r="DA1495" s="113"/>
      <c r="DB1495" s="113"/>
      <c r="DC1495" s="113"/>
      <c r="DD1495" s="113"/>
      <c r="DE1495" s="113"/>
      <c r="DF1495" s="113"/>
      <c r="DG1495" s="113"/>
      <c r="DH1495" s="113"/>
      <c r="DI1495" s="113"/>
      <c r="DJ1495" s="113"/>
      <c r="DK1495" s="113"/>
      <c r="DL1495" s="113"/>
      <c r="DM1495" s="113"/>
      <c r="DN1495" s="113"/>
      <c r="DO1495" s="113"/>
      <c r="DP1495" s="113"/>
      <c r="DQ1495" s="113"/>
      <c r="DR1495" s="113"/>
      <c r="DS1495" s="113"/>
      <c r="DT1495" s="113"/>
      <c r="DU1495" s="113"/>
      <c r="DV1495" s="113"/>
      <c r="DW1495" s="113"/>
      <c r="DX1495" s="113"/>
      <c r="DY1495" s="113"/>
      <c r="DZ1495" s="113"/>
      <c r="EA1495" s="113"/>
      <c r="EB1495" s="113"/>
      <c r="EC1495" s="113"/>
      <c r="ED1495" s="113"/>
      <c r="EE1495" s="113"/>
      <c r="EF1495" s="113"/>
      <c r="EG1495" s="113"/>
      <c r="EH1495" s="113"/>
      <c r="EI1495" s="113"/>
      <c r="EJ1495" s="113"/>
      <c r="EK1495" s="113"/>
      <c r="EL1495" s="113"/>
      <c r="EM1495" s="113"/>
      <c r="EN1495" s="113"/>
      <c r="EO1495" s="113"/>
      <c r="EP1495" s="113"/>
      <c r="EQ1495" s="113"/>
      <c r="ER1495" s="113"/>
    </row>
    <row r="1496" spans="1:148">
      <c r="A1496" s="113"/>
      <c r="B1496" s="113"/>
      <c r="S1496" s="113"/>
      <c r="T1496" s="113"/>
      <c r="U1496" s="113"/>
      <c r="V1496" s="113"/>
      <c r="W1496" s="113"/>
      <c r="X1496" s="113"/>
      <c r="Y1496" s="113"/>
      <c r="Z1496" s="113"/>
      <c r="AA1496" s="113"/>
      <c r="AB1496" s="113"/>
      <c r="AC1496" s="113"/>
      <c r="AD1496" s="113"/>
      <c r="AE1496" s="113"/>
      <c r="AF1496" s="113"/>
      <c r="AG1496" s="113"/>
      <c r="AH1496" s="113"/>
      <c r="AI1496" s="113"/>
      <c r="AJ1496" s="113"/>
      <c r="AK1496" s="113"/>
      <c r="AL1496" s="113"/>
      <c r="AM1496" s="113"/>
      <c r="AN1496" s="113"/>
      <c r="AO1496" s="113"/>
      <c r="AP1496" s="113"/>
      <c r="AQ1496" s="113"/>
      <c r="AR1496" s="113"/>
      <c r="AS1496" s="113"/>
      <c r="AT1496" s="113"/>
      <c r="AU1496" s="113"/>
      <c r="AV1496" s="113"/>
      <c r="AW1496" s="113"/>
      <c r="AX1496" s="113"/>
      <c r="AY1496" s="113"/>
      <c r="AZ1496" s="113"/>
      <c r="BA1496" s="113"/>
      <c r="BB1496" s="113"/>
      <c r="BC1496" s="113"/>
      <c r="BD1496" s="113"/>
      <c r="BE1496" s="113"/>
      <c r="BF1496" s="113"/>
      <c r="BG1496" s="113"/>
      <c r="BH1496" s="113"/>
      <c r="BI1496" s="113"/>
      <c r="BJ1496" s="113"/>
      <c r="BK1496" s="113"/>
      <c r="BL1496" s="113"/>
      <c r="BM1496" s="113"/>
      <c r="BN1496" s="113"/>
      <c r="BO1496" s="113"/>
      <c r="BP1496" s="113"/>
      <c r="BQ1496" s="113"/>
      <c r="BR1496" s="113"/>
      <c r="BS1496" s="113"/>
      <c r="BT1496" s="113"/>
      <c r="BU1496" s="113"/>
      <c r="BV1496" s="113"/>
      <c r="BW1496" s="113"/>
      <c r="BX1496" s="113"/>
      <c r="BY1496" s="113"/>
      <c r="BZ1496" s="113"/>
      <c r="CA1496" s="113"/>
      <c r="CB1496" s="113"/>
      <c r="CC1496" s="113"/>
      <c r="CD1496" s="113"/>
      <c r="CE1496" s="113"/>
      <c r="CF1496" s="113"/>
      <c r="CG1496" s="113"/>
      <c r="CH1496" s="113"/>
      <c r="CI1496" s="113"/>
      <c r="CJ1496" s="113"/>
      <c r="CK1496" s="113"/>
      <c r="CL1496" s="113"/>
      <c r="CM1496" s="113"/>
      <c r="CN1496" s="113"/>
      <c r="CO1496" s="113"/>
      <c r="CP1496" s="113"/>
      <c r="CQ1496" s="113"/>
      <c r="CR1496" s="113"/>
      <c r="CS1496" s="113"/>
      <c r="CT1496" s="113"/>
      <c r="CU1496" s="113"/>
      <c r="CV1496" s="113"/>
      <c r="CW1496" s="113"/>
      <c r="CX1496" s="113"/>
      <c r="CY1496" s="113"/>
      <c r="CZ1496" s="113"/>
      <c r="DA1496" s="113"/>
      <c r="DB1496" s="113"/>
      <c r="DC1496" s="113"/>
      <c r="DD1496" s="113"/>
      <c r="DE1496" s="113"/>
      <c r="DF1496" s="113"/>
      <c r="DG1496" s="113"/>
      <c r="DH1496" s="113"/>
      <c r="DI1496" s="113"/>
      <c r="DJ1496" s="113"/>
      <c r="DK1496" s="113"/>
      <c r="DL1496" s="113"/>
      <c r="DM1496" s="113"/>
      <c r="DN1496" s="113"/>
      <c r="DO1496" s="113"/>
      <c r="DP1496" s="113"/>
      <c r="DQ1496" s="113"/>
      <c r="DR1496" s="113"/>
      <c r="DS1496" s="113"/>
      <c r="DT1496" s="113"/>
      <c r="DU1496" s="113"/>
      <c r="DV1496" s="113"/>
      <c r="DW1496" s="113"/>
      <c r="DX1496" s="113"/>
      <c r="DY1496" s="113"/>
      <c r="DZ1496" s="113"/>
      <c r="EA1496" s="113"/>
      <c r="EB1496" s="113"/>
      <c r="EC1496" s="113"/>
      <c r="ED1496" s="113"/>
      <c r="EE1496" s="113"/>
      <c r="EF1496" s="113"/>
      <c r="EG1496" s="113"/>
      <c r="EH1496" s="113"/>
      <c r="EI1496" s="113"/>
      <c r="EJ1496" s="113"/>
      <c r="EK1496" s="113"/>
      <c r="EL1496" s="113"/>
      <c r="EM1496" s="113"/>
      <c r="EN1496" s="113"/>
      <c r="EO1496" s="113"/>
      <c r="EP1496" s="113"/>
      <c r="EQ1496" s="113"/>
      <c r="ER1496" s="113"/>
    </row>
    <row r="1497" spans="1:148">
      <c r="A1497" s="113"/>
      <c r="B1497" s="113"/>
      <c r="S1497" s="113"/>
      <c r="T1497" s="113"/>
      <c r="U1497" s="113"/>
      <c r="V1497" s="113"/>
      <c r="W1497" s="113"/>
      <c r="X1497" s="113"/>
      <c r="Y1497" s="113"/>
      <c r="Z1497" s="113"/>
      <c r="AA1497" s="113"/>
      <c r="AB1497" s="113"/>
      <c r="AC1497" s="113"/>
      <c r="AD1497" s="113"/>
      <c r="AE1497" s="113"/>
      <c r="AF1497" s="113"/>
      <c r="AG1497" s="113"/>
      <c r="AH1497" s="113"/>
      <c r="AI1497" s="113"/>
      <c r="AJ1497" s="113"/>
      <c r="AK1497" s="113"/>
      <c r="AL1497" s="113"/>
      <c r="AM1497" s="113"/>
      <c r="AN1497" s="113"/>
      <c r="AO1497" s="113"/>
      <c r="AP1497" s="113"/>
      <c r="AQ1497" s="113"/>
      <c r="AR1497" s="113"/>
      <c r="AS1497" s="113"/>
      <c r="AT1497" s="113"/>
      <c r="AU1497" s="113"/>
      <c r="AV1497" s="113"/>
      <c r="AW1497" s="113"/>
      <c r="AX1497" s="113"/>
      <c r="AY1497" s="113"/>
      <c r="AZ1497" s="113"/>
      <c r="BA1497" s="113"/>
      <c r="BB1497" s="113"/>
      <c r="BC1497" s="113"/>
      <c r="BD1497" s="113"/>
      <c r="BE1497" s="113"/>
      <c r="BF1497" s="113"/>
      <c r="BG1497" s="113"/>
      <c r="BH1497" s="113"/>
      <c r="BI1497" s="113"/>
      <c r="BJ1497" s="113"/>
      <c r="BK1497" s="113"/>
      <c r="BL1497" s="113"/>
      <c r="BM1497" s="113"/>
      <c r="BN1497" s="113"/>
      <c r="BO1497" s="113"/>
      <c r="BP1497" s="113"/>
      <c r="BQ1497" s="113"/>
      <c r="BR1497" s="113"/>
      <c r="BS1497" s="113"/>
      <c r="BT1497" s="113"/>
      <c r="BU1497" s="113"/>
      <c r="BV1497" s="113"/>
      <c r="BW1497" s="113"/>
      <c r="BX1497" s="113"/>
      <c r="BY1497" s="113"/>
      <c r="BZ1497" s="113"/>
      <c r="CA1497" s="113"/>
      <c r="CB1497" s="113"/>
      <c r="CC1497" s="113"/>
      <c r="CD1497" s="113"/>
      <c r="CE1497" s="113"/>
      <c r="CF1497" s="113"/>
      <c r="CG1497" s="113"/>
      <c r="CH1497" s="113"/>
      <c r="CI1497" s="113"/>
      <c r="CJ1497" s="113"/>
      <c r="CK1497" s="113"/>
      <c r="CL1497" s="113"/>
      <c r="CM1497" s="113"/>
      <c r="CN1497" s="113"/>
      <c r="CO1497" s="113"/>
      <c r="CP1497" s="113"/>
      <c r="CQ1497" s="113"/>
      <c r="CR1497" s="113"/>
      <c r="CS1497" s="113"/>
      <c r="CT1497" s="113"/>
      <c r="CU1497" s="113"/>
      <c r="CV1497" s="113"/>
      <c r="CW1497" s="113"/>
      <c r="CX1497" s="113"/>
      <c r="CY1497" s="113"/>
      <c r="CZ1497" s="113"/>
      <c r="DA1497" s="113"/>
      <c r="DB1497" s="113"/>
      <c r="DC1497" s="113"/>
      <c r="DD1497" s="113"/>
      <c r="DE1497" s="113"/>
      <c r="DF1497" s="113"/>
      <c r="DG1497" s="113"/>
      <c r="DH1497" s="113"/>
      <c r="DI1497" s="113"/>
      <c r="DJ1497" s="113"/>
      <c r="DK1497" s="113"/>
      <c r="DL1497" s="113"/>
      <c r="DM1497" s="113"/>
      <c r="DN1497" s="113"/>
      <c r="DO1497" s="113"/>
      <c r="DP1497" s="113"/>
      <c r="DQ1497" s="113"/>
      <c r="DR1497" s="113"/>
      <c r="DS1497" s="113"/>
      <c r="DT1497" s="113"/>
      <c r="DU1497" s="113"/>
      <c r="DV1497" s="113"/>
      <c r="DW1497" s="113"/>
      <c r="DX1497" s="113"/>
      <c r="DY1497" s="113"/>
      <c r="DZ1497" s="113"/>
      <c r="EA1497" s="113"/>
      <c r="EB1497" s="113"/>
      <c r="EC1497" s="113"/>
      <c r="ED1497" s="113"/>
      <c r="EE1497" s="113"/>
      <c r="EF1497" s="113"/>
      <c r="EG1497" s="113"/>
      <c r="EH1497" s="113"/>
      <c r="EI1497" s="113"/>
      <c r="EJ1497" s="113"/>
      <c r="EK1497" s="113"/>
      <c r="EL1497" s="113"/>
      <c r="EM1497" s="113"/>
      <c r="EN1497" s="113"/>
      <c r="EO1497" s="113"/>
      <c r="EP1497" s="113"/>
      <c r="EQ1497" s="113"/>
      <c r="ER1497" s="113"/>
    </row>
    <row r="1498" spans="1:148">
      <c r="A1498" s="113"/>
      <c r="B1498" s="113"/>
      <c r="S1498" s="113"/>
      <c r="T1498" s="113"/>
      <c r="U1498" s="113"/>
      <c r="V1498" s="113"/>
      <c r="W1498" s="113"/>
      <c r="X1498" s="113"/>
      <c r="Y1498" s="113"/>
      <c r="Z1498" s="113"/>
      <c r="AA1498" s="113"/>
      <c r="AB1498" s="113"/>
      <c r="AC1498" s="113"/>
      <c r="AD1498" s="113"/>
      <c r="AE1498" s="113"/>
      <c r="AF1498" s="113"/>
      <c r="AG1498" s="113"/>
      <c r="AH1498" s="113"/>
      <c r="AI1498" s="113"/>
      <c r="AJ1498" s="113"/>
      <c r="AK1498" s="113"/>
      <c r="AL1498" s="113"/>
      <c r="AM1498" s="113"/>
      <c r="AN1498" s="113"/>
      <c r="AO1498" s="113"/>
      <c r="AP1498" s="113"/>
      <c r="AQ1498" s="113"/>
      <c r="AR1498" s="113"/>
      <c r="AS1498" s="113"/>
      <c r="AT1498" s="113"/>
      <c r="AU1498" s="113"/>
      <c r="AV1498" s="113"/>
      <c r="AW1498" s="113"/>
      <c r="AX1498" s="113"/>
      <c r="AY1498" s="113"/>
      <c r="AZ1498" s="113"/>
      <c r="BA1498" s="113"/>
      <c r="BB1498" s="113"/>
      <c r="BC1498" s="113"/>
      <c r="BD1498" s="113"/>
      <c r="BE1498" s="113"/>
      <c r="BF1498" s="113"/>
      <c r="BG1498" s="113"/>
      <c r="BH1498" s="113"/>
      <c r="BI1498" s="113"/>
      <c r="BJ1498" s="113"/>
      <c r="BK1498" s="113"/>
      <c r="BL1498" s="113"/>
      <c r="BM1498" s="113"/>
      <c r="BN1498" s="113"/>
      <c r="BO1498" s="113"/>
      <c r="BP1498" s="113"/>
      <c r="BQ1498" s="113"/>
      <c r="BR1498" s="113"/>
      <c r="BS1498" s="113"/>
      <c r="BT1498" s="113"/>
      <c r="BU1498" s="113"/>
      <c r="BV1498" s="113"/>
      <c r="BW1498" s="113"/>
      <c r="BX1498" s="113"/>
      <c r="BY1498" s="113"/>
      <c r="BZ1498" s="113"/>
      <c r="CA1498" s="113"/>
      <c r="CB1498" s="113"/>
      <c r="CC1498" s="113"/>
      <c r="CD1498" s="113"/>
      <c r="CE1498" s="113"/>
      <c r="CF1498" s="113"/>
      <c r="CG1498" s="113"/>
      <c r="CH1498" s="113"/>
      <c r="CI1498" s="113"/>
      <c r="CJ1498" s="113"/>
      <c r="CK1498" s="113"/>
      <c r="CL1498" s="113"/>
      <c r="CM1498" s="113"/>
      <c r="CN1498" s="113"/>
      <c r="CO1498" s="113"/>
      <c r="CP1498" s="113"/>
      <c r="CQ1498" s="113"/>
      <c r="CR1498" s="113"/>
      <c r="CS1498" s="113"/>
      <c r="CT1498" s="113"/>
      <c r="CU1498" s="113"/>
      <c r="CV1498" s="113"/>
      <c r="CW1498" s="113"/>
      <c r="CX1498" s="113"/>
      <c r="CY1498" s="113"/>
      <c r="CZ1498" s="113"/>
      <c r="DA1498" s="113"/>
      <c r="DB1498" s="113"/>
      <c r="DC1498" s="113"/>
      <c r="DD1498" s="113"/>
      <c r="DE1498" s="113"/>
      <c r="DF1498" s="113"/>
      <c r="DG1498" s="113"/>
      <c r="DH1498" s="113"/>
      <c r="DI1498" s="113"/>
      <c r="DJ1498" s="113"/>
      <c r="DK1498" s="113"/>
      <c r="DL1498" s="113"/>
      <c r="DM1498" s="113"/>
      <c r="DN1498" s="113"/>
      <c r="DO1498" s="113"/>
      <c r="DP1498" s="113"/>
      <c r="DQ1498" s="113"/>
      <c r="DR1498" s="113"/>
      <c r="DS1498" s="113"/>
      <c r="DT1498" s="113"/>
      <c r="DU1498" s="113"/>
      <c r="DV1498" s="113"/>
      <c r="DW1498" s="113"/>
      <c r="DX1498" s="113"/>
      <c r="DY1498" s="113"/>
      <c r="DZ1498" s="113"/>
      <c r="EA1498" s="113"/>
      <c r="EB1498" s="113"/>
      <c r="EC1498" s="113"/>
      <c r="ED1498" s="113"/>
      <c r="EE1498" s="113"/>
      <c r="EF1498" s="113"/>
      <c r="EG1498" s="113"/>
      <c r="EH1498" s="113"/>
      <c r="EI1498" s="113"/>
      <c r="EJ1498" s="113"/>
      <c r="EK1498" s="113"/>
      <c r="EL1498" s="113"/>
      <c r="EM1498" s="113"/>
      <c r="EN1498" s="113"/>
      <c r="EO1498" s="113"/>
      <c r="EP1498" s="113"/>
      <c r="EQ1498" s="113"/>
      <c r="ER1498" s="113"/>
    </row>
    <row r="1499" spans="1:148">
      <c r="A1499" s="113"/>
      <c r="B1499" s="113"/>
      <c r="S1499" s="113"/>
      <c r="T1499" s="113"/>
      <c r="U1499" s="113"/>
      <c r="V1499" s="113"/>
      <c r="W1499" s="113"/>
      <c r="X1499" s="113"/>
      <c r="Y1499" s="113"/>
      <c r="Z1499" s="113"/>
      <c r="AA1499" s="113"/>
      <c r="AB1499" s="113"/>
      <c r="AC1499" s="113"/>
      <c r="AD1499" s="113"/>
      <c r="AE1499" s="113"/>
      <c r="AF1499" s="113"/>
      <c r="AG1499" s="113"/>
      <c r="AH1499" s="113"/>
      <c r="AI1499" s="113"/>
      <c r="AJ1499" s="113"/>
      <c r="AK1499" s="113"/>
      <c r="AL1499" s="113"/>
      <c r="AM1499" s="113"/>
      <c r="AN1499" s="113"/>
      <c r="AO1499" s="113"/>
      <c r="AP1499" s="113"/>
      <c r="AQ1499" s="113"/>
      <c r="AR1499" s="113"/>
      <c r="AS1499" s="113"/>
      <c r="AT1499" s="113"/>
      <c r="AU1499" s="113"/>
      <c r="AV1499" s="113"/>
      <c r="AW1499" s="113"/>
      <c r="AX1499" s="113"/>
      <c r="AY1499" s="113"/>
      <c r="AZ1499" s="113"/>
      <c r="BA1499" s="113"/>
      <c r="BB1499" s="113"/>
      <c r="BC1499" s="113"/>
      <c r="BD1499" s="113"/>
      <c r="BE1499" s="113"/>
      <c r="BF1499" s="113"/>
      <c r="BG1499" s="113"/>
      <c r="BH1499" s="113"/>
      <c r="BI1499" s="113"/>
      <c r="BJ1499" s="113"/>
      <c r="BK1499" s="113"/>
      <c r="BL1499" s="113"/>
      <c r="BM1499" s="113"/>
      <c r="BN1499" s="113"/>
      <c r="BO1499" s="113"/>
      <c r="BP1499" s="113"/>
      <c r="BQ1499" s="113"/>
      <c r="BR1499" s="113"/>
      <c r="BS1499" s="113"/>
      <c r="BT1499" s="113"/>
      <c r="BU1499" s="113"/>
      <c r="BV1499" s="113"/>
      <c r="BW1499" s="113"/>
      <c r="BX1499" s="113"/>
      <c r="BY1499" s="113"/>
      <c r="BZ1499" s="113"/>
      <c r="CA1499" s="113"/>
      <c r="CB1499" s="113"/>
      <c r="CC1499" s="113"/>
      <c r="CD1499" s="113"/>
      <c r="CE1499" s="113"/>
      <c r="CF1499" s="113"/>
      <c r="CG1499" s="113"/>
      <c r="CH1499" s="113"/>
      <c r="CI1499" s="113"/>
      <c r="CJ1499" s="113"/>
      <c r="CK1499" s="113"/>
      <c r="CL1499" s="113"/>
      <c r="CM1499" s="113"/>
      <c r="CN1499" s="113"/>
      <c r="CO1499" s="113"/>
      <c r="CP1499" s="113"/>
      <c r="CQ1499" s="113"/>
      <c r="CR1499" s="113"/>
      <c r="CS1499" s="113"/>
      <c r="CT1499" s="113"/>
      <c r="CU1499" s="113"/>
      <c r="CV1499" s="113"/>
      <c r="CW1499" s="113"/>
      <c r="CX1499" s="113"/>
      <c r="CY1499" s="113"/>
      <c r="CZ1499" s="113"/>
      <c r="DA1499" s="113"/>
      <c r="DB1499" s="113"/>
      <c r="DC1499" s="113"/>
      <c r="DD1499" s="113"/>
      <c r="DE1499" s="113"/>
      <c r="DF1499" s="113"/>
      <c r="DG1499" s="113"/>
      <c r="DH1499" s="113"/>
      <c r="DI1499" s="113"/>
      <c r="DJ1499" s="113"/>
      <c r="DK1499" s="113"/>
      <c r="DL1499" s="113"/>
      <c r="DM1499" s="113"/>
      <c r="DN1499" s="113"/>
      <c r="DO1499" s="113"/>
      <c r="DP1499" s="113"/>
      <c r="DQ1499" s="113"/>
      <c r="DR1499" s="113"/>
      <c r="DS1499" s="113"/>
      <c r="DT1499" s="113"/>
      <c r="DU1499" s="113"/>
      <c r="DV1499" s="113"/>
      <c r="DW1499" s="113"/>
      <c r="DX1499" s="113"/>
      <c r="DY1499" s="113"/>
      <c r="DZ1499" s="113"/>
      <c r="EA1499" s="113"/>
      <c r="EB1499" s="113"/>
      <c r="EC1499" s="113"/>
      <c r="ED1499" s="113"/>
      <c r="EE1499" s="113"/>
      <c r="EF1499" s="113"/>
      <c r="EG1499" s="113"/>
      <c r="EH1499" s="113"/>
      <c r="EI1499" s="113"/>
      <c r="EJ1499" s="113"/>
      <c r="EK1499" s="113"/>
      <c r="EL1499" s="113"/>
      <c r="EM1499" s="113"/>
      <c r="EN1499" s="113"/>
      <c r="EO1499" s="113"/>
      <c r="EP1499" s="113"/>
      <c r="EQ1499" s="113"/>
      <c r="ER1499" s="113"/>
    </row>
    <row r="1500" spans="1:148">
      <c r="A1500" s="113"/>
      <c r="B1500" s="113"/>
      <c r="S1500" s="113"/>
      <c r="T1500" s="113"/>
      <c r="U1500" s="113"/>
      <c r="V1500" s="113"/>
      <c r="W1500" s="113"/>
      <c r="X1500" s="113"/>
      <c r="Y1500" s="113"/>
      <c r="Z1500" s="113"/>
      <c r="AA1500" s="113"/>
      <c r="AB1500" s="113"/>
      <c r="AC1500" s="113"/>
      <c r="AD1500" s="113"/>
      <c r="AE1500" s="113"/>
      <c r="AF1500" s="113"/>
      <c r="AG1500" s="113"/>
      <c r="AH1500" s="113"/>
      <c r="AI1500" s="113"/>
      <c r="AJ1500" s="113"/>
      <c r="AK1500" s="113"/>
      <c r="AL1500" s="113"/>
      <c r="AM1500" s="113"/>
      <c r="AN1500" s="113"/>
      <c r="AO1500" s="113"/>
      <c r="AP1500" s="113"/>
      <c r="AQ1500" s="113"/>
      <c r="AR1500" s="113"/>
      <c r="AS1500" s="113"/>
      <c r="AT1500" s="113"/>
      <c r="AU1500" s="113"/>
      <c r="AV1500" s="113"/>
      <c r="AW1500" s="113"/>
      <c r="AX1500" s="113"/>
      <c r="AY1500" s="113"/>
      <c r="AZ1500" s="113"/>
      <c r="BA1500" s="113"/>
      <c r="BB1500" s="113"/>
      <c r="BC1500" s="113"/>
      <c r="BD1500" s="113"/>
      <c r="BE1500" s="113"/>
      <c r="BF1500" s="113"/>
      <c r="BG1500" s="113"/>
      <c r="BH1500" s="113"/>
      <c r="BI1500" s="113"/>
      <c r="BJ1500" s="113"/>
      <c r="BK1500" s="113"/>
      <c r="BL1500" s="113"/>
      <c r="BM1500" s="113"/>
      <c r="BN1500" s="113"/>
      <c r="BO1500" s="113"/>
      <c r="BP1500" s="113"/>
      <c r="BQ1500" s="113"/>
      <c r="BR1500" s="113"/>
      <c r="BS1500" s="113"/>
      <c r="BT1500" s="113"/>
      <c r="BU1500" s="113"/>
      <c r="BV1500" s="113"/>
      <c r="BW1500" s="113"/>
      <c r="BX1500" s="113"/>
      <c r="BY1500" s="113"/>
      <c r="BZ1500" s="113"/>
      <c r="CA1500" s="113"/>
      <c r="CB1500" s="113"/>
      <c r="CC1500" s="113"/>
      <c r="CD1500" s="113"/>
      <c r="CE1500" s="113"/>
      <c r="CF1500" s="113"/>
      <c r="CG1500" s="113"/>
      <c r="CH1500" s="113"/>
      <c r="CI1500" s="113"/>
      <c r="CJ1500" s="113"/>
      <c r="CK1500" s="113"/>
      <c r="CL1500" s="113"/>
      <c r="CM1500" s="113"/>
      <c r="CN1500" s="113"/>
      <c r="CO1500" s="113"/>
      <c r="CP1500" s="113"/>
      <c r="CQ1500" s="113"/>
      <c r="CR1500" s="113"/>
      <c r="CS1500" s="113"/>
      <c r="CT1500" s="113"/>
      <c r="CU1500" s="113"/>
      <c r="CV1500" s="113"/>
      <c r="CW1500" s="113"/>
      <c r="CX1500" s="113"/>
      <c r="CY1500" s="113"/>
      <c r="CZ1500" s="113"/>
      <c r="DA1500" s="113"/>
      <c r="DB1500" s="113"/>
      <c r="DC1500" s="113"/>
      <c r="DD1500" s="113"/>
      <c r="DE1500" s="113"/>
      <c r="DF1500" s="113"/>
      <c r="DG1500" s="113"/>
      <c r="DH1500" s="113"/>
      <c r="DI1500" s="113"/>
      <c r="DJ1500" s="113"/>
      <c r="DK1500" s="113"/>
      <c r="DL1500" s="113"/>
      <c r="DM1500" s="113"/>
      <c r="DN1500" s="113"/>
      <c r="DO1500" s="113"/>
      <c r="DP1500" s="113"/>
      <c r="DQ1500" s="113"/>
      <c r="DR1500" s="113"/>
      <c r="DS1500" s="113"/>
      <c r="DT1500" s="113"/>
      <c r="DU1500" s="113"/>
      <c r="DV1500" s="113"/>
      <c r="DW1500" s="113"/>
      <c r="DX1500" s="113"/>
      <c r="DY1500" s="113"/>
      <c r="DZ1500" s="113"/>
      <c r="EA1500" s="113"/>
      <c r="EB1500" s="113"/>
      <c r="EC1500" s="113"/>
      <c r="ED1500" s="113"/>
      <c r="EE1500" s="113"/>
      <c r="EF1500" s="113"/>
      <c r="EG1500" s="113"/>
      <c r="EH1500" s="113"/>
      <c r="EI1500" s="113"/>
      <c r="EJ1500" s="113"/>
      <c r="EK1500" s="113"/>
      <c r="EL1500" s="113"/>
      <c r="EM1500" s="113"/>
      <c r="EN1500" s="113"/>
      <c r="EO1500" s="113"/>
      <c r="EP1500" s="113"/>
      <c r="EQ1500" s="113"/>
      <c r="ER1500" s="113"/>
    </row>
    <row r="1501" spans="1:148">
      <c r="A1501" s="113"/>
      <c r="B1501" s="113"/>
      <c r="S1501" s="113"/>
      <c r="T1501" s="113"/>
      <c r="U1501" s="113"/>
      <c r="V1501" s="113"/>
      <c r="W1501" s="113"/>
      <c r="X1501" s="113"/>
      <c r="Y1501" s="113"/>
      <c r="Z1501" s="113"/>
      <c r="AA1501" s="113"/>
      <c r="AB1501" s="113"/>
      <c r="AC1501" s="113"/>
      <c r="AD1501" s="113"/>
      <c r="AE1501" s="113"/>
      <c r="AF1501" s="113"/>
      <c r="AG1501" s="113"/>
      <c r="AH1501" s="113"/>
      <c r="AI1501" s="113"/>
      <c r="AJ1501" s="113"/>
      <c r="AK1501" s="113"/>
      <c r="AL1501" s="113"/>
      <c r="AM1501" s="113"/>
      <c r="AN1501" s="113"/>
      <c r="AO1501" s="113"/>
      <c r="AP1501" s="113"/>
      <c r="AQ1501" s="113"/>
      <c r="AR1501" s="113"/>
      <c r="AS1501" s="113"/>
      <c r="AT1501" s="113"/>
      <c r="AU1501" s="113"/>
      <c r="AV1501" s="113"/>
      <c r="AW1501" s="113"/>
      <c r="AX1501" s="113"/>
      <c r="AY1501" s="113"/>
      <c r="AZ1501" s="113"/>
      <c r="BA1501" s="113"/>
      <c r="BB1501" s="113"/>
      <c r="BC1501" s="113"/>
      <c r="BD1501" s="113"/>
      <c r="BE1501" s="113"/>
      <c r="BF1501" s="113"/>
      <c r="BG1501" s="113"/>
      <c r="BH1501" s="113"/>
      <c r="BI1501" s="113"/>
      <c r="BJ1501" s="113"/>
      <c r="BK1501" s="113"/>
      <c r="BL1501" s="113"/>
      <c r="BM1501" s="113"/>
      <c r="BN1501" s="113"/>
      <c r="BO1501" s="113"/>
      <c r="BP1501" s="113"/>
      <c r="BQ1501" s="113"/>
      <c r="BR1501" s="113"/>
      <c r="BS1501" s="113"/>
      <c r="BT1501" s="113"/>
      <c r="BU1501" s="113"/>
      <c r="BV1501" s="113"/>
      <c r="BW1501" s="113"/>
      <c r="BX1501" s="113"/>
      <c r="BY1501" s="113"/>
      <c r="BZ1501" s="113"/>
      <c r="CA1501" s="113"/>
      <c r="CB1501" s="113"/>
      <c r="CC1501" s="113"/>
      <c r="CD1501" s="113"/>
      <c r="CE1501" s="113"/>
      <c r="CF1501" s="113"/>
      <c r="CG1501" s="113"/>
      <c r="CH1501" s="113"/>
      <c r="CI1501" s="113"/>
      <c r="CJ1501" s="113"/>
      <c r="CK1501" s="113"/>
      <c r="CL1501" s="113"/>
      <c r="CM1501" s="113"/>
      <c r="CN1501" s="113"/>
      <c r="CO1501" s="113"/>
      <c r="CP1501" s="113"/>
      <c r="CQ1501" s="113"/>
      <c r="CR1501" s="113"/>
      <c r="CS1501" s="113"/>
      <c r="CT1501" s="113"/>
      <c r="CU1501" s="113"/>
      <c r="CV1501" s="113"/>
      <c r="CW1501" s="113"/>
      <c r="CX1501" s="113"/>
      <c r="CY1501" s="113"/>
      <c r="CZ1501" s="113"/>
      <c r="DA1501" s="113"/>
      <c r="DB1501" s="113"/>
      <c r="DC1501" s="113"/>
      <c r="DD1501" s="113"/>
      <c r="DE1501" s="113"/>
      <c r="DF1501" s="113"/>
      <c r="DG1501" s="113"/>
      <c r="DH1501" s="113"/>
      <c r="DI1501" s="113"/>
      <c r="DJ1501" s="113"/>
      <c r="DK1501" s="113"/>
      <c r="DL1501" s="113"/>
      <c r="DM1501" s="113"/>
      <c r="DN1501" s="113"/>
      <c r="DO1501" s="113"/>
      <c r="DP1501" s="113"/>
      <c r="DQ1501" s="113"/>
      <c r="DR1501" s="113"/>
      <c r="DS1501" s="113"/>
      <c r="DT1501" s="113"/>
      <c r="DU1501" s="113"/>
      <c r="DV1501" s="113"/>
      <c r="DW1501" s="113"/>
      <c r="DX1501" s="113"/>
      <c r="DY1501" s="113"/>
      <c r="DZ1501" s="113"/>
      <c r="EA1501" s="113"/>
      <c r="EB1501" s="113"/>
      <c r="EC1501" s="113"/>
      <c r="ED1501" s="113"/>
      <c r="EE1501" s="113"/>
      <c r="EF1501" s="113"/>
      <c r="EG1501" s="113"/>
      <c r="EH1501" s="113"/>
      <c r="EI1501" s="113"/>
      <c r="EJ1501" s="113"/>
      <c r="EK1501" s="113"/>
      <c r="EL1501" s="113"/>
      <c r="EM1501" s="113"/>
      <c r="EN1501" s="113"/>
      <c r="EO1501" s="113"/>
      <c r="EP1501" s="113"/>
      <c r="EQ1501" s="113"/>
      <c r="ER1501" s="113"/>
    </row>
    <row r="1502" spans="1:148">
      <c r="A1502" s="113"/>
      <c r="B1502" s="113"/>
      <c r="S1502" s="113"/>
      <c r="T1502" s="113"/>
      <c r="U1502" s="113"/>
      <c r="V1502" s="113"/>
      <c r="W1502" s="113"/>
      <c r="X1502" s="113"/>
      <c r="Y1502" s="113"/>
      <c r="Z1502" s="113"/>
      <c r="AA1502" s="113"/>
      <c r="AB1502" s="113"/>
      <c r="AC1502" s="113"/>
      <c r="AD1502" s="113"/>
      <c r="AE1502" s="113"/>
      <c r="AF1502" s="113"/>
      <c r="AG1502" s="113"/>
      <c r="AH1502" s="113"/>
      <c r="AI1502" s="113"/>
      <c r="AJ1502" s="113"/>
      <c r="AK1502" s="113"/>
      <c r="AL1502" s="113"/>
      <c r="AM1502" s="113"/>
      <c r="AN1502" s="113"/>
      <c r="AO1502" s="113"/>
      <c r="AP1502" s="113"/>
      <c r="AQ1502" s="113"/>
      <c r="AR1502" s="113"/>
      <c r="AS1502" s="113"/>
      <c r="AT1502" s="113"/>
      <c r="AU1502" s="113"/>
      <c r="AV1502" s="113"/>
      <c r="AW1502" s="113"/>
      <c r="AX1502" s="113"/>
      <c r="AY1502" s="113"/>
      <c r="AZ1502" s="113"/>
      <c r="BA1502" s="113"/>
      <c r="BB1502" s="113"/>
      <c r="BC1502" s="113"/>
      <c r="BD1502" s="113"/>
      <c r="BE1502" s="113"/>
      <c r="BF1502" s="113"/>
      <c r="BG1502" s="113"/>
      <c r="BH1502" s="113"/>
      <c r="BI1502" s="113"/>
      <c r="BJ1502" s="113"/>
      <c r="BK1502" s="113"/>
      <c r="BL1502" s="113"/>
      <c r="BM1502" s="113"/>
      <c r="BN1502" s="113"/>
      <c r="BO1502" s="113"/>
      <c r="BP1502" s="113"/>
      <c r="BQ1502" s="113"/>
      <c r="BR1502" s="113"/>
      <c r="BS1502" s="113"/>
      <c r="BT1502" s="113"/>
      <c r="BU1502" s="113"/>
      <c r="BV1502" s="113"/>
      <c r="BW1502" s="113"/>
      <c r="BX1502" s="113"/>
      <c r="BY1502" s="113"/>
      <c r="BZ1502" s="113"/>
      <c r="CA1502" s="113"/>
      <c r="CB1502" s="113"/>
      <c r="CC1502" s="113"/>
      <c r="CD1502" s="113"/>
      <c r="CE1502" s="113"/>
      <c r="CF1502" s="113"/>
      <c r="CG1502" s="113"/>
      <c r="CH1502" s="113"/>
      <c r="CI1502" s="113"/>
      <c r="CJ1502" s="113"/>
      <c r="CK1502" s="113"/>
      <c r="CL1502" s="113"/>
      <c r="CM1502" s="113"/>
      <c r="CN1502" s="113"/>
      <c r="CO1502" s="113"/>
      <c r="CP1502" s="113"/>
      <c r="CQ1502" s="113"/>
      <c r="CR1502" s="113"/>
      <c r="CS1502" s="113"/>
      <c r="CT1502" s="113"/>
      <c r="CU1502" s="113"/>
      <c r="CV1502" s="113"/>
      <c r="CW1502" s="113"/>
      <c r="CX1502" s="113"/>
      <c r="CY1502" s="113"/>
      <c r="CZ1502" s="113"/>
      <c r="DA1502" s="113"/>
      <c r="DB1502" s="113"/>
      <c r="DC1502" s="113"/>
      <c r="DD1502" s="113"/>
      <c r="DE1502" s="113"/>
      <c r="DF1502" s="113"/>
      <c r="DG1502" s="113"/>
      <c r="DH1502" s="113"/>
      <c r="DI1502" s="113"/>
      <c r="DJ1502" s="113"/>
      <c r="DK1502" s="113"/>
      <c r="DL1502" s="113"/>
      <c r="DM1502" s="113"/>
      <c r="DN1502" s="113"/>
      <c r="DO1502" s="113"/>
      <c r="DP1502" s="113"/>
      <c r="DQ1502" s="113"/>
      <c r="DR1502" s="113"/>
      <c r="DS1502" s="113"/>
      <c r="DT1502" s="113"/>
      <c r="DU1502" s="113"/>
      <c r="DV1502" s="113"/>
      <c r="DW1502" s="113"/>
      <c r="DX1502" s="113"/>
      <c r="DY1502" s="113"/>
      <c r="DZ1502" s="113"/>
      <c r="EA1502" s="113"/>
      <c r="EB1502" s="113"/>
      <c r="EC1502" s="113"/>
      <c r="ED1502" s="113"/>
      <c r="EE1502" s="113"/>
      <c r="EF1502" s="113"/>
      <c r="EG1502" s="113"/>
      <c r="EH1502" s="113"/>
      <c r="EI1502" s="113"/>
      <c r="EJ1502" s="113"/>
      <c r="EK1502" s="113"/>
      <c r="EL1502" s="113"/>
      <c r="EM1502" s="113"/>
      <c r="EN1502" s="113"/>
      <c r="EO1502" s="113"/>
      <c r="EP1502" s="113"/>
      <c r="EQ1502" s="113"/>
      <c r="ER1502" s="113"/>
    </row>
    <row r="1503" spans="1:148">
      <c r="A1503" s="113"/>
      <c r="B1503" s="113"/>
      <c r="S1503" s="113"/>
      <c r="T1503" s="113"/>
      <c r="U1503" s="113"/>
      <c r="V1503" s="113"/>
      <c r="W1503" s="113"/>
      <c r="X1503" s="113"/>
      <c r="Y1503" s="113"/>
      <c r="Z1503" s="113"/>
      <c r="AA1503" s="113"/>
      <c r="AB1503" s="113"/>
      <c r="AC1503" s="113"/>
      <c r="AD1503" s="113"/>
      <c r="AE1503" s="113"/>
      <c r="AF1503" s="113"/>
      <c r="AG1503" s="113"/>
      <c r="AH1503" s="113"/>
      <c r="AI1503" s="113"/>
      <c r="AJ1503" s="113"/>
      <c r="AK1503" s="113"/>
      <c r="AL1503" s="113"/>
      <c r="AM1503" s="113"/>
      <c r="AN1503" s="113"/>
      <c r="AO1503" s="113"/>
      <c r="AP1503" s="113"/>
      <c r="AQ1503" s="113"/>
      <c r="AR1503" s="113"/>
      <c r="AS1503" s="113"/>
      <c r="AT1503" s="113"/>
      <c r="AU1503" s="113"/>
      <c r="AV1503" s="113"/>
      <c r="AW1503" s="113"/>
      <c r="AX1503" s="113"/>
      <c r="AY1503" s="113"/>
      <c r="AZ1503" s="113"/>
      <c r="BA1503" s="113"/>
      <c r="BB1503" s="113"/>
      <c r="BC1503" s="113"/>
      <c r="BD1503" s="113"/>
      <c r="BE1503" s="113"/>
      <c r="BF1503" s="113"/>
      <c r="BG1503" s="113"/>
      <c r="BH1503" s="113"/>
      <c r="BI1503" s="113"/>
      <c r="BJ1503" s="113"/>
      <c r="BK1503" s="113"/>
      <c r="BL1503" s="113"/>
      <c r="BM1503" s="113"/>
      <c r="BN1503" s="113"/>
      <c r="BO1503" s="113"/>
      <c r="BP1503" s="113"/>
      <c r="BQ1503" s="113"/>
      <c r="BR1503" s="113"/>
      <c r="BS1503" s="113"/>
      <c r="BT1503" s="113"/>
      <c r="BU1503" s="113"/>
      <c r="BV1503" s="113"/>
      <c r="BW1503" s="113"/>
      <c r="BX1503" s="113"/>
      <c r="BY1503" s="113"/>
      <c r="BZ1503" s="113"/>
      <c r="CA1503" s="113"/>
      <c r="CB1503" s="113"/>
      <c r="CC1503" s="113"/>
      <c r="CD1503" s="113"/>
      <c r="CE1503" s="113"/>
      <c r="CF1503" s="113"/>
      <c r="CG1503" s="113"/>
      <c r="CH1503" s="113"/>
      <c r="CI1503" s="113"/>
      <c r="CJ1503" s="113"/>
      <c r="CK1503" s="113"/>
      <c r="CL1503" s="113"/>
      <c r="CM1503" s="113"/>
      <c r="CN1503" s="113"/>
      <c r="CO1503" s="113"/>
      <c r="CP1503" s="113"/>
      <c r="CQ1503" s="113"/>
      <c r="CR1503" s="113"/>
      <c r="CS1503" s="113"/>
      <c r="CT1503" s="113"/>
      <c r="CU1503" s="113"/>
      <c r="CV1503" s="113"/>
      <c r="CW1503" s="113"/>
      <c r="CX1503" s="113"/>
      <c r="CY1503" s="113"/>
      <c r="CZ1503" s="113"/>
      <c r="DA1503" s="113"/>
      <c r="DB1503" s="113"/>
      <c r="DC1503" s="113"/>
      <c r="DD1503" s="113"/>
      <c r="DE1503" s="113"/>
      <c r="DF1503" s="113"/>
      <c r="DG1503" s="113"/>
      <c r="DH1503" s="113"/>
      <c r="DI1503" s="113"/>
      <c r="DJ1503" s="113"/>
      <c r="DK1503" s="113"/>
      <c r="DL1503" s="113"/>
      <c r="DM1503" s="113"/>
      <c r="DN1503" s="113"/>
      <c r="DO1503" s="113"/>
      <c r="DP1503" s="113"/>
      <c r="DQ1503" s="113"/>
      <c r="DR1503" s="113"/>
      <c r="DS1503" s="113"/>
      <c r="DT1503" s="113"/>
      <c r="DU1503" s="113"/>
      <c r="DV1503" s="113"/>
      <c r="DW1503" s="113"/>
      <c r="DX1503" s="113"/>
      <c r="DY1503" s="113"/>
      <c r="DZ1503" s="113"/>
      <c r="EA1503" s="113"/>
      <c r="EB1503" s="113"/>
      <c r="EC1503" s="113"/>
      <c r="ED1503" s="113"/>
      <c r="EE1503" s="113"/>
      <c r="EF1503" s="113"/>
      <c r="EG1503" s="113"/>
      <c r="EH1503" s="113"/>
      <c r="EI1503" s="113"/>
      <c r="EJ1503" s="113"/>
      <c r="EK1503" s="113"/>
      <c r="EL1503" s="113"/>
      <c r="EM1503" s="113"/>
      <c r="EN1503" s="113"/>
      <c r="EO1503" s="113"/>
      <c r="EP1503" s="113"/>
      <c r="EQ1503" s="113"/>
      <c r="ER1503" s="113"/>
    </row>
    <row r="1504" spans="1:148">
      <c r="A1504" s="113"/>
      <c r="B1504" s="113"/>
      <c r="S1504" s="113"/>
      <c r="T1504" s="113"/>
      <c r="U1504" s="113"/>
      <c r="V1504" s="113"/>
      <c r="W1504" s="113"/>
      <c r="X1504" s="113"/>
      <c r="Y1504" s="113"/>
      <c r="Z1504" s="113"/>
      <c r="AA1504" s="113"/>
      <c r="AB1504" s="113"/>
      <c r="AC1504" s="113"/>
      <c r="AD1504" s="113"/>
      <c r="AE1504" s="113"/>
      <c r="AF1504" s="113"/>
      <c r="AG1504" s="113"/>
      <c r="AH1504" s="113"/>
      <c r="AI1504" s="113"/>
      <c r="AJ1504" s="113"/>
      <c r="AK1504" s="113"/>
      <c r="AL1504" s="113"/>
      <c r="AM1504" s="113"/>
      <c r="AN1504" s="113"/>
      <c r="AO1504" s="113"/>
      <c r="AP1504" s="113"/>
      <c r="AQ1504" s="113"/>
      <c r="AR1504" s="113"/>
      <c r="AS1504" s="113"/>
      <c r="AT1504" s="113"/>
      <c r="AU1504" s="113"/>
      <c r="AV1504" s="113"/>
      <c r="AW1504" s="113"/>
      <c r="AX1504" s="113"/>
      <c r="AY1504" s="113"/>
      <c r="AZ1504" s="113"/>
      <c r="BA1504" s="113"/>
      <c r="BB1504" s="113"/>
      <c r="BC1504" s="113"/>
      <c r="BD1504" s="113"/>
      <c r="BE1504" s="113"/>
      <c r="BF1504" s="113"/>
      <c r="BG1504" s="113"/>
      <c r="BH1504" s="113"/>
      <c r="BI1504" s="113"/>
      <c r="BJ1504" s="113"/>
      <c r="BK1504" s="113"/>
      <c r="BL1504" s="113"/>
      <c r="BM1504" s="113"/>
      <c r="BN1504" s="113"/>
      <c r="BO1504" s="113"/>
      <c r="BP1504" s="113"/>
      <c r="BQ1504" s="113"/>
      <c r="BR1504" s="113"/>
      <c r="BS1504" s="113"/>
      <c r="BT1504" s="113"/>
      <c r="BU1504" s="113"/>
      <c r="BV1504" s="113"/>
      <c r="BW1504" s="113"/>
      <c r="BX1504" s="113"/>
      <c r="BY1504" s="113"/>
      <c r="BZ1504" s="113"/>
      <c r="CA1504" s="113"/>
      <c r="CB1504" s="113"/>
      <c r="CC1504" s="113"/>
      <c r="CD1504" s="113"/>
      <c r="CE1504" s="113"/>
      <c r="CF1504" s="113"/>
      <c r="CG1504" s="113"/>
      <c r="CH1504" s="113"/>
      <c r="CI1504" s="113"/>
      <c r="CJ1504" s="113"/>
      <c r="CK1504" s="113"/>
      <c r="CL1504" s="113"/>
      <c r="CM1504" s="113"/>
      <c r="CN1504" s="113"/>
      <c r="CO1504" s="113"/>
      <c r="CP1504" s="113"/>
      <c r="CQ1504" s="113"/>
      <c r="CR1504" s="113"/>
      <c r="CS1504" s="113"/>
      <c r="CT1504" s="113"/>
      <c r="CU1504" s="113"/>
      <c r="CV1504" s="113"/>
      <c r="CW1504" s="113"/>
      <c r="CX1504" s="113"/>
      <c r="CY1504" s="113"/>
      <c r="CZ1504" s="113"/>
      <c r="DA1504" s="113"/>
      <c r="DB1504" s="113"/>
      <c r="DC1504" s="113"/>
      <c r="DD1504" s="113"/>
      <c r="DE1504" s="113"/>
      <c r="DF1504" s="113"/>
      <c r="DG1504" s="113"/>
      <c r="DH1504" s="113"/>
      <c r="DI1504" s="113"/>
      <c r="DJ1504" s="113"/>
      <c r="DK1504" s="113"/>
      <c r="DL1504" s="113"/>
      <c r="DM1504" s="113"/>
      <c r="DN1504" s="113"/>
      <c r="DO1504" s="113"/>
      <c r="DP1504" s="113"/>
      <c r="DQ1504" s="113"/>
      <c r="DR1504" s="113"/>
      <c r="DS1504" s="113"/>
      <c r="DT1504" s="113"/>
      <c r="DU1504" s="113"/>
      <c r="DV1504" s="113"/>
      <c r="DW1504" s="113"/>
      <c r="DX1504" s="113"/>
      <c r="DY1504" s="113"/>
      <c r="DZ1504" s="113"/>
      <c r="EA1504" s="113"/>
      <c r="EB1504" s="113"/>
      <c r="EC1504" s="113"/>
      <c r="ED1504" s="113"/>
      <c r="EE1504" s="113"/>
      <c r="EF1504" s="113"/>
      <c r="EG1504" s="113"/>
      <c r="EH1504" s="113"/>
      <c r="EI1504" s="113"/>
      <c r="EJ1504" s="113"/>
      <c r="EK1504" s="113"/>
      <c r="EL1504" s="113"/>
      <c r="EM1504" s="113"/>
      <c r="EN1504" s="113"/>
      <c r="EO1504" s="113"/>
      <c r="EP1504" s="113"/>
      <c r="EQ1504" s="113"/>
      <c r="ER1504" s="113"/>
    </row>
    <row r="1505" spans="1:148">
      <c r="A1505" s="113"/>
      <c r="B1505" s="113"/>
      <c r="S1505" s="113"/>
      <c r="T1505" s="113"/>
      <c r="U1505" s="113"/>
      <c r="V1505" s="113"/>
      <c r="W1505" s="113"/>
      <c r="X1505" s="113"/>
      <c r="Y1505" s="113"/>
      <c r="Z1505" s="113"/>
      <c r="AA1505" s="113"/>
      <c r="AB1505" s="113"/>
      <c r="AC1505" s="113"/>
      <c r="AD1505" s="113"/>
      <c r="AE1505" s="113"/>
      <c r="AF1505" s="113"/>
      <c r="AG1505" s="113"/>
      <c r="AH1505" s="113"/>
      <c r="AI1505" s="113"/>
      <c r="AJ1505" s="113"/>
      <c r="AK1505" s="113"/>
      <c r="AL1505" s="113"/>
      <c r="AM1505" s="113"/>
      <c r="AN1505" s="113"/>
      <c r="AO1505" s="113"/>
      <c r="AP1505" s="113"/>
      <c r="AQ1505" s="113"/>
      <c r="AR1505" s="113"/>
      <c r="AS1505" s="113"/>
      <c r="AT1505" s="113"/>
      <c r="AU1505" s="113"/>
      <c r="AV1505" s="113"/>
      <c r="AW1505" s="113"/>
      <c r="AX1505" s="113"/>
      <c r="AY1505" s="113"/>
      <c r="AZ1505" s="113"/>
      <c r="BA1505" s="113"/>
      <c r="BB1505" s="113"/>
      <c r="BC1505" s="113"/>
      <c r="BD1505" s="113"/>
      <c r="BE1505" s="113"/>
      <c r="BF1505" s="113"/>
      <c r="BG1505" s="113"/>
      <c r="BH1505" s="113"/>
      <c r="BI1505" s="113"/>
      <c r="BJ1505" s="113"/>
      <c r="BK1505" s="113"/>
      <c r="BL1505" s="113"/>
      <c r="BM1505" s="113"/>
      <c r="BN1505" s="113"/>
      <c r="BO1505" s="113"/>
      <c r="BP1505" s="113"/>
      <c r="BQ1505" s="113"/>
      <c r="BR1505" s="113"/>
      <c r="BS1505" s="113"/>
      <c r="BT1505" s="113"/>
      <c r="BU1505" s="113"/>
      <c r="BV1505" s="113"/>
      <c r="BW1505" s="113"/>
      <c r="BX1505" s="113"/>
      <c r="BY1505" s="113"/>
      <c r="BZ1505" s="113"/>
      <c r="CA1505" s="113"/>
      <c r="CB1505" s="113"/>
      <c r="CC1505" s="113"/>
      <c r="CD1505" s="113"/>
      <c r="CE1505" s="113"/>
      <c r="CF1505" s="113"/>
      <c r="CG1505" s="113"/>
      <c r="CH1505" s="113"/>
      <c r="CI1505" s="113"/>
      <c r="CJ1505" s="113"/>
      <c r="CK1505" s="113"/>
      <c r="CL1505" s="113"/>
      <c r="CM1505" s="113"/>
      <c r="CN1505" s="113"/>
      <c r="CO1505" s="113"/>
      <c r="CP1505" s="113"/>
      <c r="CQ1505" s="113"/>
      <c r="CR1505" s="113"/>
      <c r="CS1505" s="113"/>
      <c r="CT1505" s="113"/>
      <c r="CU1505" s="113"/>
      <c r="CV1505" s="113"/>
      <c r="CW1505" s="113"/>
      <c r="CX1505" s="113"/>
      <c r="CY1505" s="113"/>
      <c r="CZ1505" s="113"/>
      <c r="DA1505" s="113"/>
      <c r="DB1505" s="113"/>
      <c r="DC1505" s="113"/>
      <c r="DD1505" s="113"/>
      <c r="DE1505" s="113"/>
      <c r="DF1505" s="113"/>
      <c r="DG1505" s="113"/>
      <c r="DH1505" s="113"/>
      <c r="DI1505" s="113"/>
      <c r="DJ1505" s="113"/>
      <c r="DK1505" s="113"/>
      <c r="DL1505" s="113"/>
      <c r="DM1505" s="113"/>
      <c r="DN1505" s="113"/>
      <c r="DO1505" s="113"/>
      <c r="DP1505" s="113"/>
      <c r="DQ1505" s="113"/>
      <c r="DR1505" s="113"/>
      <c r="DS1505" s="113"/>
      <c r="DT1505" s="113"/>
      <c r="DU1505" s="113"/>
      <c r="DV1505" s="113"/>
      <c r="DW1505" s="113"/>
      <c r="DX1505" s="113"/>
      <c r="DY1505" s="113"/>
      <c r="DZ1505" s="113"/>
      <c r="EA1505" s="113"/>
      <c r="EB1505" s="113"/>
      <c r="EC1505" s="113"/>
      <c r="ED1505" s="113"/>
      <c r="EE1505" s="113"/>
      <c r="EF1505" s="113"/>
      <c r="EG1505" s="113"/>
      <c r="EH1505" s="113"/>
      <c r="EI1505" s="113"/>
      <c r="EJ1505" s="113"/>
      <c r="EK1505" s="113"/>
      <c r="EL1505" s="113"/>
      <c r="EM1505" s="113"/>
      <c r="EN1505" s="113"/>
      <c r="EO1505" s="113"/>
      <c r="EP1505" s="113"/>
      <c r="EQ1505" s="113"/>
      <c r="ER1505" s="113"/>
    </row>
    <row r="1506" spans="1:148">
      <c r="A1506" s="113"/>
      <c r="B1506" s="113"/>
      <c r="S1506" s="113"/>
      <c r="T1506" s="113"/>
      <c r="U1506" s="113"/>
      <c r="V1506" s="113"/>
      <c r="W1506" s="113"/>
      <c r="X1506" s="113"/>
      <c r="Y1506" s="113"/>
      <c r="Z1506" s="113"/>
      <c r="AA1506" s="113"/>
      <c r="AB1506" s="113"/>
      <c r="AC1506" s="113"/>
      <c r="AD1506" s="113"/>
      <c r="AE1506" s="113"/>
      <c r="AF1506" s="113"/>
      <c r="AG1506" s="113"/>
      <c r="AH1506" s="113"/>
      <c r="AI1506" s="113"/>
      <c r="AJ1506" s="113"/>
      <c r="AK1506" s="113"/>
      <c r="AL1506" s="113"/>
      <c r="AM1506" s="113"/>
      <c r="AN1506" s="113"/>
      <c r="AO1506" s="113"/>
      <c r="AP1506" s="113"/>
      <c r="AQ1506" s="113"/>
      <c r="AR1506" s="113"/>
      <c r="AS1506" s="113"/>
      <c r="AT1506" s="113"/>
      <c r="AU1506" s="113"/>
      <c r="AV1506" s="113"/>
      <c r="AW1506" s="113"/>
      <c r="AX1506" s="113"/>
      <c r="AY1506" s="113"/>
      <c r="AZ1506" s="113"/>
      <c r="BA1506" s="113"/>
      <c r="BB1506" s="113"/>
      <c r="BC1506" s="113"/>
      <c r="BD1506" s="113"/>
      <c r="BE1506" s="113"/>
      <c r="BF1506" s="113"/>
      <c r="BG1506" s="113"/>
      <c r="BH1506" s="113"/>
      <c r="BI1506" s="113"/>
      <c r="BJ1506" s="113"/>
      <c r="BK1506" s="113"/>
      <c r="BL1506" s="113"/>
      <c r="BM1506" s="113"/>
      <c r="BN1506" s="113"/>
      <c r="BO1506" s="113"/>
      <c r="BP1506" s="113"/>
      <c r="BQ1506" s="113"/>
      <c r="BR1506" s="113"/>
      <c r="BS1506" s="113"/>
      <c r="BT1506" s="113"/>
      <c r="BU1506" s="113"/>
      <c r="BV1506" s="113"/>
      <c r="BW1506" s="113"/>
      <c r="BX1506" s="113"/>
      <c r="BY1506" s="113"/>
      <c r="BZ1506" s="113"/>
      <c r="CA1506" s="113"/>
      <c r="CB1506" s="113"/>
      <c r="CC1506" s="113"/>
      <c r="CD1506" s="113"/>
      <c r="CE1506" s="113"/>
      <c r="CF1506" s="113"/>
      <c r="CG1506" s="113"/>
      <c r="CH1506" s="113"/>
      <c r="CI1506" s="113"/>
      <c r="CJ1506" s="113"/>
      <c r="CK1506" s="113"/>
      <c r="CL1506" s="113"/>
      <c r="CM1506" s="113"/>
      <c r="CN1506" s="113"/>
      <c r="CO1506" s="113"/>
      <c r="CP1506" s="113"/>
      <c r="CQ1506" s="113"/>
      <c r="CR1506" s="113"/>
      <c r="CS1506" s="113"/>
      <c r="CT1506" s="113"/>
      <c r="CU1506" s="113"/>
      <c r="CV1506" s="113"/>
      <c r="CW1506" s="113"/>
      <c r="CX1506" s="113"/>
      <c r="CY1506" s="113"/>
      <c r="CZ1506" s="113"/>
      <c r="DA1506" s="113"/>
      <c r="DB1506" s="113"/>
      <c r="DC1506" s="113"/>
      <c r="DD1506" s="113"/>
      <c r="DE1506" s="113"/>
      <c r="DF1506" s="113"/>
      <c r="DG1506" s="113"/>
      <c r="DH1506" s="113"/>
      <c r="DI1506" s="113"/>
      <c r="DJ1506" s="113"/>
      <c r="DK1506" s="113"/>
      <c r="DL1506" s="113"/>
      <c r="DM1506" s="113"/>
      <c r="DN1506" s="113"/>
      <c r="DO1506" s="113"/>
      <c r="DP1506" s="113"/>
      <c r="DQ1506" s="113"/>
      <c r="DR1506" s="113"/>
      <c r="DS1506" s="113"/>
      <c r="DT1506" s="113"/>
      <c r="DU1506" s="113"/>
      <c r="DV1506" s="113"/>
      <c r="DW1506" s="113"/>
      <c r="DX1506" s="113"/>
      <c r="DY1506" s="113"/>
      <c r="DZ1506" s="113"/>
      <c r="EA1506" s="113"/>
      <c r="EB1506" s="113"/>
      <c r="EC1506" s="113"/>
      <c r="ED1506" s="113"/>
      <c r="EE1506" s="113"/>
      <c r="EF1506" s="113"/>
      <c r="EG1506" s="113"/>
      <c r="EH1506" s="113"/>
      <c r="EI1506" s="113"/>
      <c r="EJ1506" s="113"/>
      <c r="EK1506" s="113"/>
      <c r="EL1506" s="113"/>
      <c r="EM1506" s="113"/>
      <c r="EN1506" s="113"/>
      <c r="EO1506" s="113"/>
      <c r="EP1506" s="113"/>
      <c r="EQ1506" s="113"/>
      <c r="ER1506" s="113"/>
    </row>
    <row r="1507" spans="1:148">
      <c r="A1507" s="113"/>
      <c r="B1507" s="113"/>
      <c r="S1507" s="113"/>
      <c r="T1507" s="113"/>
      <c r="U1507" s="113"/>
      <c r="V1507" s="113"/>
      <c r="W1507" s="113"/>
      <c r="X1507" s="113"/>
      <c r="Y1507" s="113"/>
      <c r="Z1507" s="113"/>
      <c r="AA1507" s="113"/>
      <c r="AB1507" s="113"/>
      <c r="AC1507" s="113"/>
      <c r="AD1507" s="113"/>
      <c r="AE1507" s="113"/>
      <c r="AF1507" s="113"/>
      <c r="AG1507" s="113"/>
      <c r="AH1507" s="113"/>
      <c r="AI1507" s="113"/>
      <c r="AJ1507" s="113"/>
      <c r="AK1507" s="113"/>
      <c r="AL1507" s="113"/>
      <c r="AM1507" s="113"/>
      <c r="AN1507" s="113"/>
      <c r="AO1507" s="113"/>
      <c r="AP1507" s="113"/>
      <c r="AQ1507" s="113"/>
      <c r="AR1507" s="113"/>
      <c r="AS1507" s="113"/>
      <c r="AT1507" s="113"/>
      <c r="AU1507" s="113"/>
      <c r="AV1507" s="113"/>
      <c r="AW1507" s="113"/>
      <c r="AX1507" s="113"/>
      <c r="AY1507" s="113"/>
      <c r="AZ1507" s="113"/>
      <c r="BA1507" s="113"/>
      <c r="BB1507" s="113"/>
      <c r="BC1507" s="113"/>
      <c r="BD1507" s="113"/>
      <c r="BE1507" s="113"/>
      <c r="BF1507" s="113"/>
      <c r="BG1507" s="113"/>
      <c r="BH1507" s="113"/>
      <c r="BI1507" s="113"/>
      <c r="BJ1507" s="113"/>
      <c r="BK1507" s="113"/>
      <c r="BL1507" s="113"/>
      <c r="BM1507" s="113"/>
      <c r="BN1507" s="113"/>
      <c r="BO1507" s="113"/>
      <c r="BP1507" s="113"/>
      <c r="BQ1507" s="113"/>
      <c r="BR1507" s="113"/>
      <c r="BS1507" s="113"/>
      <c r="BT1507" s="113"/>
      <c r="BU1507" s="113"/>
      <c r="BV1507" s="113"/>
      <c r="BW1507" s="113"/>
      <c r="BX1507" s="113"/>
      <c r="BY1507" s="113"/>
      <c r="BZ1507" s="113"/>
      <c r="CA1507" s="113"/>
      <c r="CB1507" s="113"/>
      <c r="CC1507" s="113"/>
      <c r="CD1507" s="113"/>
      <c r="CE1507" s="113"/>
      <c r="CF1507" s="113"/>
      <c r="CG1507" s="113"/>
      <c r="CH1507" s="113"/>
      <c r="CI1507" s="113"/>
      <c r="CJ1507" s="113"/>
      <c r="CK1507" s="113"/>
      <c r="CL1507" s="113"/>
      <c r="CM1507" s="113"/>
      <c r="CN1507" s="113"/>
      <c r="CO1507" s="113"/>
      <c r="CP1507" s="113"/>
      <c r="CQ1507" s="113"/>
      <c r="CR1507" s="113"/>
      <c r="CS1507" s="113"/>
      <c r="CT1507" s="113"/>
      <c r="CU1507" s="113"/>
      <c r="CV1507" s="113"/>
      <c r="CW1507" s="113"/>
      <c r="CX1507" s="113"/>
      <c r="CY1507" s="113"/>
      <c r="CZ1507" s="113"/>
      <c r="DA1507" s="113"/>
      <c r="DB1507" s="113"/>
      <c r="DC1507" s="113"/>
      <c r="DD1507" s="113"/>
      <c r="DE1507" s="113"/>
      <c r="DF1507" s="113"/>
      <c r="DG1507" s="113"/>
      <c r="DH1507" s="113"/>
      <c r="DI1507" s="113"/>
      <c r="DJ1507" s="113"/>
      <c r="DK1507" s="113"/>
      <c r="DL1507" s="113"/>
      <c r="DM1507" s="113"/>
      <c r="DN1507" s="113"/>
      <c r="DO1507" s="113"/>
      <c r="DP1507" s="113"/>
      <c r="DQ1507" s="113"/>
      <c r="DR1507" s="113"/>
      <c r="DS1507" s="113"/>
      <c r="DT1507" s="113"/>
      <c r="DU1507" s="113"/>
      <c r="DV1507" s="113"/>
      <c r="DW1507" s="113"/>
      <c r="DX1507" s="113"/>
      <c r="DY1507" s="113"/>
      <c r="DZ1507" s="113"/>
      <c r="EA1507" s="113"/>
      <c r="EB1507" s="113"/>
      <c r="EC1507" s="113"/>
      <c r="ED1507" s="113"/>
      <c r="EE1507" s="113"/>
      <c r="EF1507" s="113"/>
      <c r="EG1507" s="113"/>
      <c r="EH1507" s="113"/>
      <c r="EI1507" s="113"/>
      <c r="EJ1507" s="113"/>
      <c r="EK1507" s="113"/>
      <c r="EL1507" s="113"/>
      <c r="EM1507" s="113"/>
      <c r="EN1507" s="113"/>
      <c r="EO1507" s="113"/>
      <c r="EP1507" s="113"/>
      <c r="EQ1507" s="113"/>
      <c r="ER1507" s="113"/>
    </row>
    <row r="1508" spans="1:148">
      <c r="A1508" s="113"/>
      <c r="B1508" s="113"/>
      <c r="S1508" s="113"/>
      <c r="T1508" s="113"/>
      <c r="U1508" s="113"/>
      <c r="V1508" s="113"/>
      <c r="W1508" s="113"/>
      <c r="X1508" s="113"/>
      <c r="Y1508" s="113"/>
      <c r="Z1508" s="113"/>
      <c r="AA1508" s="113"/>
      <c r="AB1508" s="113"/>
      <c r="AC1508" s="113"/>
      <c r="AD1508" s="113"/>
      <c r="AE1508" s="113"/>
      <c r="AF1508" s="113"/>
      <c r="AG1508" s="113"/>
      <c r="AH1508" s="113"/>
      <c r="AI1508" s="113"/>
      <c r="AJ1508" s="113"/>
      <c r="AK1508" s="113"/>
      <c r="AL1508" s="113"/>
      <c r="AM1508" s="113"/>
      <c r="AN1508" s="113"/>
      <c r="AO1508" s="113"/>
      <c r="AP1508" s="113"/>
      <c r="AQ1508" s="113"/>
      <c r="AR1508" s="113"/>
      <c r="AS1508" s="113"/>
      <c r="AT1508" s="113"/>
      <c r="AU1508" s="113"/>
      <c r="AV1508" s="113"/>
      <c r="AW1508" s="113"/>
      <c r="AX1508" s="113"/>
      <c r="AY1508" s="113"/>
      <c r="AZ1508" s="113"/>
      <c r="BA1508" s="113"/>
      <c r="BB1508" s="113"/>
      <c r="BC1508" s="113"/>
      <c r="BD1508" s="113"/>
      <c r="BE1508" s="113"/>
      <c r="BF1508" s="113"/>
      <c r="BG1508" s="113"/>
      <c r="BH1508" s="113"/>
      <c r="BI1508" s="113"/>
      <c r="BJ1508" s="113"/>
      <c r="BK1508" s="113"/>
      <c r="BL1508" s="113"/>
      <c r="BM1508" s="113"/>
      <c r="BN1508" s="113"/>
      <c r="BO1508" s="113"/>
      <c r="BP1508" s="113"/>
      <c r="BQ1508" s="113"/>
      <c r="BR1508" s="113"/>
      <c r="BS1508" s="113"/>
      <c r="BT1508" s="113"/>
      <c r="BU1508" s="113"/>
      <c r="BV1508" s="113"/>
      <c r="BW1508" s="113"/>
      <c r="BX1508" s="113"/>
      <c r="BY1508" s="113"/>
      <c r="BZ1508" s="113"/>
      <c r="CA1508" s="113"/>
      <c r="CB1508" s="113"/>
      <c r="CC1508" s="113"/>
      <c r="CD1508" s="113"/>
      <c r="CE1508" s="113"/>
      <c r="CF1508" s="113"/>
      <c r="CG1508" s="113"/>
      <c r="CH1508" s="113"/>
      <c r="CI1508" s="113"/>
      <c r="CJ1508" s="113"/>
      <c r="CK1508" s="113"/>
      <c r="CL1508" s="113"/>
      <c r="CM1508" s="113"/>
      <c r="CN1508" s="113"/>
      <c r="CO1508" s="113"/>
      <c r="CP1508" s="113"/>
      <c r="CQ1508" s="113"/>
      <c r="CR1508" s="113"/>
      <c r="CS1508" s="113"/>
      <c r="CT1508" s="113"/>
      <c r="CU1508" s="113"/>
      <c r="CV1508" s="113"/>
      <c r="CW1508" s="113"/>
      <c r="CX1508" s="113"/>
      <c r="CY1508" s="113"/>
      <c r="CZ1508" s="113"/>
      <c r="DA1508" s="113"/>
      <c r="DB1508" s="113"/>
      <c r="DC1508" s="113"/>
      <c r="DD1508" s="113"/>
      <c r="DE1508" s="113"/>
      <c r="DF1508" s="113"/>
      <c r="DG1508" s="113"/>
      <c r="DH1508" s="113"/>
      <c r="DI1508" s="113"/>
      <c r="DJ1508" s="113"/>
      <c r="DK1508" s="113"/>
      <c r="DL1508" s="113"/>
      <c r="DM1508" s="113"/>
      <c r="DN1508" s="113"/>
      <c r="DO1508" s="113"/>
      <c r="DP1508" s="113"/>
      <c r="DQ1508" s="113"/>
      <c r="DR1508" s="113"/>
      <c r="DS1508" s="113"/>
      <c r="DT1508" s="113"/>
      <c r="DU1508" s="113"/>
      <c r="DV1508" s="113"/>
      <c r="DW1508" s="113"/>
      <c r="DX1508" s="113"/>
      <c r="DY1508" s="113"/>
      <c r="DZ1508" s="113"/>
      <c r="EA1508" s="113"/>
      <c r="EB1508" s="113"/>
      <c r="EC1508" s="113"/>
      <c r="ED1508" s="113"/>
      <c r="EE1508" s="113"/>
      <c r="EF1508" s="113"/>
      <c r="EG1508" s="113"/>
      <c r="EH1508" s="113"/>
      <c r="EI1508" s="113"/>
      <c r="EJ1508" s="113"/>
      <c r="EK1508" s="113"/>
      <c r="EL1508" s="113"/>
      <c r="EM1508" s="113"/>
      <c r="EN1508" s="113"/>
      <c r="EO1508" s="113"/>
      <c r="EP1508" s="113"/>
      <c r="EQ1508" s="113"/>
      <c r="ER1508" s="113"/>
    </row>
    <row r="1509" spans="1:148">
      <c r="A1509" s="113"/>
      <c r="B1509" s="113"/>
      <c r="S1509" s="113"/>
      <c r="T1509" s="113"/>
      <c r="U1509" s="113"/>
      <c r="V1509" s="113"/>
      <c r="W1509" s="113"/>
      <c r="X1509" s="113"/>
      <c r="Y1509" s="113"/>
      <c r="Z1509" s="113"/>
      <c r="AA1509" s="113"/>
      <c r="AB1509" s="113"/>
      <c r="AC1509" s="113"/>
      <c r="AD1509" s="113"/>
      <c r="AE1509" s="113"/>
      <c r="AF1509" s="113"/>
      <c r="AG1509" s="113"/>
      <c r="AH1509" s="113"/>
      <c r="AI1509" s="113"/>
      <c r="AJ1509" s="113"/>
      <c r="AK1509" s="113"/>
      <c r="AL1509" s="113"/>
      <c r="AM1509" s="113"/>
      <c r="AN1509" s="113"/>
      <c r="AO1509" s="113"/>
      <c r="AP1509" s="113"/>
      <c r="AQ1509" s="113"/>
      <c r="AR1509" s="113"/>
      <c r="AS1509" s="113"/>
      <c r="AT1509" s="113"/>
      <c r="AU1509" s="113"/>
      <c r="AV1509" s="113"/>
      <c r="AW1509" s="113"/>
      <c r="AX1509" s="113"/>
      <c r="AY1509" s="113"/>
      <c r="AZ1509" s="113"/>
      <c r="BA1509" s="113"/>
      <c r="BB1509" s="113"/>
      <c r="BC1509" s="113"/>
      <c r="BD1509" s="113"/>
      <c r="BE1509" s="113"/>
      <c r="BF1509" s="113"/>
      <c r="BG1509" s="113"/>
      <c r="BH1509" s="113"/>
      <c r="BI1509" s="113"/>
      <c r="BJ1509" s="113"/>
      <c r="BK1509" s="113"/>
      <c r="BL1509" s="113"/>
      <c r="BM1509" s="113"/>
      <c r="BN1509" s="113"/>
      <c r="BO1509" s="113"/>
      <c r="BP1509" s="113"/>
      <c r="BQ1509" s="113"/>
      <c r="BR1509" s="113"/>
      <c r="BS1509" s="113"/>
      <c r="BT1509" s="113"/>
      <c r="BU1509" s="113"/>
      <c r="BV1509" s="113"/>
      <c r="BW1509" s="113"/>
      <c r="BX1509" s="113"/>
      <c r="BY1509" s="113"/>
      <c r="BZ1509" s="113"/>
      <c r="CA1509" s="113"/>
      <c r="CB1509" s="113"/>
      <c r="CC1509" s="113"/>
      <c r="CD1509" s="113"/>
      <c r="CE1509" s="113"/>
      <c r="CF1509" s="113"/>
      <c r="CG1509" s="113"/>
      <c r="CH1509" s="113"/>
      <c r="CI1509" s="113"/>
      <c r="CJ1509" s="113"/>
      <c r="CK1509" s="113"/>
      <c r="CL1509" s="113"/>
      <c r="CM1509" s="113"/>
      <c r="CN1509" s="113"/>
      <c r="CO1509" s="113"/>
      <c r="CP1509" s="113"/>
      <c r="CQ1509" s="113"/>
      <c r="CR1509" s="113"/>
      <c r="CS1509" s="113"/>
      <c r="CT1509" s="113"/>
      <c r="CU1509" s="113"/>
      <c r="CV1509" s="113"/>
      <c r="CW1509" s="113"/>
      <c r="CX1509" s="113"/>
      <c r="CY1509" s="113"/>
      <c r="CZ1509" s="113"/>
      <c r="DA1509" s="113"/>
      <c r="DB1509" s="113"/>
      <c r="DC1509" s="113"/>
      <c r="DD1509" s="113"/>
      <c r="DE1509" s="113"/>
      <c r="DF1509" s="113"/>
      <c r="DG1509" s="113"/>
      <c r="DH1509" s="113"/>
      <c r="DI1509" s="113"/>
      <c r="DJ1509" s="113"/>
      <c r="DK1509" s="113"/>
      <c r="DL1509" s="113"/>
      <c r="DM1509" s="113"/>
      <c r="DN1509" s="113"/>
      <c r="DO1509" s="113"/>
      <c r="DP1509" s="113"/>
      <c r="DQ1509" s="113"/>
      <c r="DR1509" s="113"/>
      <c r="DS1509" s="113"/>
      <c r="DT1509" s="113"/>
      <c r="DU1509" s="113"/>
      <c r="DV1509" s="113"/>
      <c r="DW1509" s="113"/>
      <c r="DX1509" s="113"/>
      <c r="DY1509" s="113"/>
      <c r="DZ1509" s="113"/>
      <c r="EA1509" s="113"/>
      <c r="EB1509" s="113"/>
      <c r="EC1509" s="113"/>
      <c r="ED1509" s="113"/>
      <c r="EE1509" s="113"/>
      <c r="EF1509" s="113"/>
      <c r="EG1509" s="113"/>
      <c r="EH1509" s="113"/>
      <c r="EI1509" s="113"/>
      <c r="EJ1509" s="113"/>
      <c r="EK1509" s="113"/>
      <c r="EL1509" s="113"/>
      <c r="EM1509" s="113"/>
      <c r="EN1509" s="113"/>
      <c r="EO1509" s="113"/>
      <c r="EP1509" s="113"/>
      <c r="EQ1509" s="113"/>
      <c r="ER1509" s="113"/>
    </row>
    <row r="1510" spans="1:148">
      <c r="A1510" s="113"/>
      <c r="B1510" s="113"/>
      <c r="S1510" s="113"/>
      <c r="T1510" s="113"/>
      <c r="U1510" s="113"/>
      <c r="V1510" s="113"/>
      <c r="W1510" s="113"/>
      <c r="X1510" s="113"/>
      <c r="Y1510" s="113"/>
      <c r="Z1510" s="113"/>
      <c r="AA1510" s="113"/>
      <c r="AB1510" s="113"/>
      <c r="AC1510" s="113"/>
      <c r="AD1510" s="113"/>
      <c r="AE1510" s="113"/>
      <c r="AF1510" s="113"/>
      <c r="AG1510" s="113"/>
      <c r="AH1510" s="113"/>
      <c r="AI1510" s="113"/>
      <c r="AJ1510" s="113"/>
      <c r="AK1510" s="113"/>
      <c r="AL1510" s="113"/>
      <c r="AM1510" s="113"/>
      <c r="AN1510" s="113"/>
      <c r="AO1510" s="113"/>
      <c r="AP1510" s="113"/>
      <c r="AQ1510" s="113"/>
      <c r="AR1510" s="113"/>
      <c r="AS1510" s="113"/>
      <c r="AT1510" s="113"/>
      <c r="AU1510" s="113"/>
      <c r="AV1510" s="113"/>
      <c r="AW1510" s="113"/>
      <c r="AX1510" s="113"/>
      <c r="AY1510" s="113"/>
      <c r="AZ1510" s="113"/>
      <c r="BA1510" s="113"/>
      <c r="BB1510" s="113"/>
      <c r="BC1510" s="113"/>
      <c r="BD1510" s="113"/>
      <c r="BE1510" s="113"/>
      <c r="BF1510" s="113"/>
      <c r="BG1510" s="113"/>
      <c r="BH1510" s="113"/>
      <c r="BI1510" s="113"/>
      <c r="BJ1510" s="113"/>
      <c r="BK1510" s="113"/>
      <c r="BL1510" s="113"/>
      <c r="BM1510" s="113"/>
      <c r="BN1510" s="113"/>
      <c r="BO1510" s="113"/>
      <c r="BP1510" s="113"/>
      <c r="BQ1510" s="113"/>
      <c r="BR1510" s="113"/>
      <c r="BS1510" s="113"/>
      <c r="BT1510" s="113"/>
      <c r="BU1510" s="113"/>
      <c r="BV1510" s="113"/>
      <c r="BW1510" s="113"/>
      <c r="BX1510" s="113"/>
      <c r="BY1510" s="113"/>
      <c r="BZ1510" s="113"/>
      <c r="CA1510" s="113"/>
      <c r="CB1510" s="113"/>
      <c r="CC1510" s="113"/>
      <c r="CD1510" s="113"/>
      <c r="CE1510" s="113"/>
      <c r="CF1510" s="113"/>
      <c r="CG1510" s="113"/>
      <c r="CH1510" s="113"/>
      <c r="CI1510" s="113"/>
      <c r="CJ1510" s="113"/>
      <c r="CK1510" s="113"/>
      <c r="CL1510" s="113"/>
      <c r="CM1510" s="113"/>
      <c r="CN1510" s="113"/>
      <c r="CO1510" s="113"/>
      <c r="CP1510" s="113"/>
      <c r="CQ1510" s="113"/>
      <c r="CR1510" s="113"/>
      <c r="CS1510" s="113"/>
      <c r="CT1510" s="113"/>
      <c r="CU1510" s="113"/>
      <c r="CV1510" s="113"/>
      <c r="CW1510" s="113"/>
      <c r="CX1510" s="113"/>
      <c r="CY1510" s="113"/>
      <c r="CZ1510" s="113"/>
      <c r="DA1510" s="113"/>
      <c r="DB1510" s="113"/>
      <c r="DC1510" s="113"/>
      <c r="DD1510" s="113"/>
      <c r="DE1510" s="113"/>
      <c r="DF1510" s="113"/>
      <c r="DG1510" s="113"/>
      <c r="DH1510" s="113"/>
      <c r="DI1510" s="113"/>
      <c r="DJ1510" s="113"/>
      <c r="DK1510" s="113"/>
      <c r="DL1510" s="113"/>
      <c r="DM1510" s="113"/>
      <c r="DN1510" s="113"/>
      <c r="DO1510" s="113"/>
      <c r="DP1510" s="113"/>
      <c r="DQ1510" s="113"/>
      <c r="DR1510" s="113"/>
      <c r="DS1510" s="113"/>
      <c r="DT1510" s="113"/>
      <c r="DU1510" s="113"/>
      <c r="DV1510" s="113"/>
      <c r="DW1510" s="113"/>
      <c r="DX1510" s="113"/>
      <c r="DY1510" s="113"/>
      <c r="DZ1510" s="113"/>
      <c r="EA1510" s="113"/>
      <c r="EB1510" s="113"/>
      <c r="EC1510" s="113"/>
      <c r="ED1510" s="113"/>
      <c r="EE1510" s="113"/>
      <c r="EF1510" s="113"/>
      <c r="EG1510" s="113"/>
      <c r="EH1510" s="113"/>
      <c r="EI1510" s="113"/>
      <c r="EJ1510" s="113"/>
      <c r="EK1510" s="113"/>
      <c r="EL1510" s="113"/>
      <c r="EM1510" s="113"/>
      <c r="EN1510" s="113"/>
      <c r="EO1510" s="113"/>
      <c r="EP1510" s="113"/>
      <c r="EQ1510" s="113"/>
      <c r="ER1510" s="113"/>
    </row>
    <row r="1511" spans="1:148">
      <c r="A1511" s="113"/>
      <c r="B1511" s="113"/>
      <c r="S1511" s="113"/>
      <c r="T1511" s="113"/>
      <c r="U1511" s="113"/>
      <c r="V1511" s="113"/>
      <c r="W1511" s="113"/>
      <c r="X1511" s="113"/>
      <c r="Y1511" s="113"/>
      <c r="Z1511" s="113"/>
      <c r="AA1511" s="113"/>
      <c r="AB1511" s="113"/>
      <c r="AC1511" s="113"/>
      <c r="AD1511" s="113"/>
      <c r="AE1511" s="113"/>
      <c r="AF1511" s="113"/>
      <c r="AG1511" s="113"/>
      <c r="AH1511" s="113"/>
      <c r="AI1511" s="113"/>
      <c r="AJ1511" s="113"/>
      <c r="AK1511" s="113"/>
      <c r="AL1511" s="113"/>
      <c r="AM1511" s="113"/>
      <c r="AN1511" s="113"/>
      <c r="AO1511" s="113"/>
      <c r="AP1511" s="113"/>
      <c r="AQ1511" s="113"/>
      <c r="AR1511" s="113"/>
      <c r="AS1511" s="113"/>
      <c r="AT1511" s="113"/>
      <c r="AU1511" s="113"/>
      <c r="AV1511" s="113"/>
      <c r="AW1511" s="113"/>
      <c r="AX1511" s="113"/>
      <c r="AY1511" s="113"/>
      <c r="AZ1511" s="113"/>
      <c r="BA1511" s="113"/>
      <c r="BB1511" s="113"/>
      <c r="BC1511" s="113"/>
      <c r="BD1511" s="113"/>
      <c r="BE1511" s="113"/>
      <c r="BF1511" s="113"/>
      <c r="BG1511" s="113"/>
      <c r="BH1511" s="113"/>
      <c r="BI1511" s="113"/>
      <c r="BJ1511" s="113"/>
      <c r="BK1511" s="113"/>
      <c r="BL1511" s="113"/>
      <c r="BM1511" s="113"/>
      <c r="BN1511" s="113"/>
      <c r="BO1511" s="113"/>
      <c r="BP1511" s="113"/>
      <c r="BQ1511" s="113"/>
      <c r="BR1511" s="113"/>
      <c r="BS1511" s="113"/>
      <c r="BT1511" s="113"/>
      <c r="BU1511" s="113"/>
      <c r="BV1511" s="113"/>
      <c r="BW1511" s="113"/>
      <c r="BX1511" s="113"/>
      <c r="BY1511" s="113"/>
      <c r="BZ1511" s="113"/>
      <c r="CA1511" s="113"/>
      <c r="CB1511" s="113"/>
      <c r="CC1511" s="113"/>
      <c r="CD1511" s="113"/>
      <c r="CE1511" s="113"/>
      <c r="CF1511" s="113"/>
      <c r="CG1511" s="113"/>
      <c r="CH1511" s="113"/>
      <c r="CI1511" s="113"/>
      <c r="CJ1511" s="113"/>
      <c r="CK1511" s="113"/>
      <c r="CL1511" s="113"/>
      <c r="CM1511" s="113"/>
      <c r="CN1511" s="113"/>
      <c r="CO1511" s="113"/>
      <c r="CP1511" s="113"/>
      <c r="CQ1511" s="113"/>
      <c r="CR1511" s="113"/>
      <c r="CS1511" s="113"/>
      <c r="CT1511" s="113"/>
      <c r="CU1511" s="113"/>
      <c r="CV1511" s="113"/>
      <c r="CW1511" s="113"/>
      <c r="CX1511" s="113"/>
      <c r="CY1511" s="113"/>
      <c r="CZ1511" s="113"/>
      <c r="DA1511" s="113"/>
      <c r="DB1511" s="113"/>
      <c r="DC1511" s="113"/>
      <c r="DD1511" s="113"/>
      <c r="DE1511" s="113"/>
      <c r="DF1511" s="113"/>
      <c r="DG1511" s="113"/>
      <c r="DH1511" s="113"/>
      <c r="DI1511" s="113"/>
      <c r="DJ1511" s="113"/>
      <c r="DK1511" s="113"/>
      <c r="DL1511" s="113"/>
      <c r="DM1511" s="113"/>
      <c r="DN1511" s="113"/>
      <c r="DO1511" s="113"/>
      <c r="DP1511" s="113"/>
      <c r="DQ1511" s="113"/>
      <c r="DR1511" s="113"/>
      <c r="DS1511" s="113"/>
      <c r="DT1511" s="113"/>
      <c r="DU1511" s="113"/>
      <c r="DV1511" s="113"/>
      <c r="DW1511" s="113"/>
      <c r="DX1511" s="113"/>
      <c r="DY1511" s="113"/>
      <c r="DZ1511" s="113"/>
      <c r="EA1511" s="113"/>
      <c r="EB1511" s="113"/>
      <c r="EC1511" s="113"/>
      <c r="ED1511" s="113"/>
      <c r="EE1511" s="113"/>
      <c r="EF1511" s="113"/>
      <c r="EG1511" s="113"/>
      <c r="EH1511" s="113"/>
      <c r="EI1511" s="113"/>
      <c r="EJ1511" s="113"/>
      <c r="EK1511" s="113"/>
      <c r="EL1511" s="113"/>
      <c r="EM1511" s="113"/>
      <c r="EN1511" s="113"/>
      <c r="EO1511" s="113"/>
      <c r="EP1511" s="113"/>
      <c r="EQ1511" s="113"/>
      <c r="ER1511" s="113"/>
    </row>
    <row r="1512" spans="1:148">
      <c r="A1512" s="113"/>
      <c r="B1512" s="113"/>
      <c r="S1512" s="113"/>
      <c r="T1512" s="113"/>
      <c r="U1512" s="113"/>
      <c r="V1512" s="113"/>
      <c r="W1512" s="113"/>
      <c r="X1512" s="113"/>
      <c r="Y1512" s="113"/>
      <c r="Z1512" s="113"/>
      <c r="AA1512" s="113"/>
      <c r="AB1512" s="113"/>
      <c r="AC1512" s="113"/>
      <c r="AD1512" s="113"/>
      <c r="AE1512" s="113"/>
      <c r="AF1512" s="113"/>
      <c r="AG1512" s="113"/>
      <c r="AH1512" s="113"/>
      <c r="AI1512" s="113"/>
      <c r="AJ1512" s="113"/>
      <c r="AK1512" s="113"/>
      <c r="AL1512" s="113"/>
      <c r="AM1512" s="113"/>
      <c r="AN1512" s="113"/>
      <c r="AO1512" s="113"/>
      <c r="AP1512" s="113"/>
      <c r="AQ1512" s="113"/>
      <c r="AR1512" s="113"/>
      <c r="AS1512" s="113"/>
      <c r="AT1512" s="113"/>
      <c r="AU1512" s="113"/>
      <c r="AV1512" s="113"/>
      <c r="AW1512" s="113"/>
      <c r="AX1512" s="113"/>
      <c r="AY1512" s="113"/>
      <c r="AZ1512" s="113"/>
      <c r="BA1512" s="113"/>
      <c r="BB1512" s="113"/>
      <c r="BC1512" s="113"/>
      <c r="BD1512" s="113"/>
      <c r="BE1512" s="113"/>
      <c r="BF1512" s="113"/>
      <c r="BG1512" s="113"/>
      <c r="BH1512" s="113"/>
      <c r="BI1512" s="113"/>
      <c r="BJ1512" s="113"/>
      <c r="BK1512" s="113"/>
      <c r="BL1512" s="113"/>
      <c r="BM1512" s="113"/>
      <c r="BN1512" s="113"/>
      <c r="BO1512" s="113"/>
      <c r="BP1512" s="113"/>
      <c r="BQ1512" s="113"/>
      <c r="BR1512" s="113"/>
      <c r="BS1512" s="113"/>
      <c r="BT1512" s="113"/>
      <c r="BU1512" s="113"/>
      <c r="BV1512" s="113"/>
      <c r="BW1512" s="113"/>
      <c r="BX1512" s="113"/>
      <c r="BY1512" s="113"/>
      <c r="BZ1512" s="113"/>
      <c r="CA1512" s="113"/>
      <c r="CB1512" s="113"/>
      <c r="CC1512" s="113"/>
      <c r="CD1512" s="113"/>
      <c r="CE1512" s="113"/>
      <c r="CF1512" s="113"/>
      <c r="CG1512" s="113"/>
      <c r="CH1512" s="113"/>
      <c r="CI1512" s="113"/>
      <c r="CJ1512" s="113"/>
      <c r="CK1512" s="113"/>
      <c r="CL1512" s="113"/>
      <c r="CM1512" s="113"/>
      <c r="CN1512" s="113"/>
      <c r="CO1512" s="113"/>
      <c r="CP1512" s="113"/>
      <c r="CQ1512" s="113"/>
      <c r="CR1512" s="113"/>
      <c r="CS1512" s="113"/>
      <c r="CT1512" s="113"/>
      <c r="CU1512" s="113"/>
      <c r="CV1512" s="113"/>
      <c r="CW1512" s="113"/>
      <c r="CX1512" s="113"/>
      <c r="CY1512" s="113"/>
      <c r="CZ1512" s="113"/>
      <c r="DA1512" s="113"/>
      <c r="DB1512" s="113"/>
      <c r="DC1512" s="113"/>
      <c r="DD1512" s="113"/>
      <c r="DE1512" s="113"/>
      <c r="DF1512" s="113"/>
      <c r="DG1512" s="113"/>
      <c r="DH1512" s="113"/>
      <c r="DI1512" s="113"/>
      <c r="DJ1512" s="113"/>
      <c r="DK1512" s="113"/>
      <c r="DL1512" s="113"/>
      <c r="DM1512" s="113"/>
      <c r="DN1512" s="113"/>
      <c r="DO1512" s="113"/>
      <c r="DP1512" s="113"/>
      <c r="DQ1512" s="113"/>
      <c r="DR1512" s="113"/>
      <c r="DS1512" s="113"/>
      <c r="DT1512" s="113"/>
      <c r="DU1512" s="113"/>
      <c r="DV1512" s="113"/>
      <c r="DW1512" s="113"/>
      <c r="DX1512" s="113"/>
      <c r="DY1512" s="113"/>
      <c r="DZ1512" s="113"/>
      <c r="EA1512" s="113"/>
      <c r="EB1512" s="113"/>
      <c r="EC1512" s="113"/>
      <c r="ED1512" s="113"/>
      <c r="EE1512" s="113"/>
      <c r="EF1512" s="113"/>
      <c r="EG1512" s="113"/>
      <c r="EH1512" s="113"/>
      <c r="EI1512" s="113"/>
      <c r="EJ1512" s="113"/>
      <c r="EK1512" s="113"/>
      <c r="EL1512" s="113"/>
      <c r="EM1512" s="113"/>
      <c r="EN1512" s="113"/>
      <c r="EO1512" s="113"/>
      <c r="EP1512" s="113"/>
      <c r="EQ1512" s="113"/>
      <c r="ER1512" s="113"/>
    </row>
    <row r="1513" spans="1:148">
      <c r="A1513" s="113"/>
      <c r="B1513" s="113"/>
      <c r="S1513" s="113"/>
      <c r="T1513" s="113"/>
      <c r="U1513" s="113"/>
      <c r="V1513" s="113"/>
      <c r="W1513" s="113"/>
      <c r="X1513" s="113"/>
      <c r="Y1513" s="113"/>
      <c r="Z1513" s="113"/>
      <c r="AA1513" s="113"/>
      <c r="AB1513" s="113"/>
      <c r="AC1513" s="113"/>
      <c r="AD1513" s="113"/>
      <c r="AE1513" s="113"/>
      <c r="AF1513" s="113"/>
      <c r="AG1513" s="113"/>
      <c r="AH1513" s="113"/>
      <c r="AI1513" s="113"/>
      <c r="AJ1513" s="113"/>
      <c r="AK1513" s="113"/>
      <c r="AL1513" s="113"/>
      <c r="AM1513" s="113"/>
      <c r="AN1513" s="113"/>
      <c r="AO1513" s="113"/>
      <c r="AP1513" s="113"/>
      <c r="AQ1513" s="113"/>
      <c r="AR1513" s="113"/>
      <c r="AS1513" s="113"/>
      <c r="AT1513" s="113"/>
      <c r="AU1513" s="113"/>
      <c r="AV1513" s="113"/>
      <c r="AW1513" s="113"/>
      <c r="AX1513" s="113"/>
      <c r="AY1513" s="113"/>
      <c r="AZ1513" s="113"/>
      <c r="BA1513" s="113"/>
      <c r="BB1513" s="113"/>
      <c r="BC1513" s="113"/>
      <c r="BD1513" s="113"/>
      <c r="BE1513" s="113"/>
      <c r="BF1513" s="113"/>
      <c r="BG1513" s="113"/>
      <c r="BH1513" s="113"/>
      <c r="BI1513" s="113"/>
      <c r="BJ1513" s="113"/>
      <c r="BK1513" s="113"/>
      <c r="BL1513" s="113"/>
      <c r="BM1513" s="113"/>
      <c r="BN1513" s="113"/>
      <c r="BO1513" s="113"/>
      <c r="BP1513" s="113"/>
      <c r="BQ1513" s="113"/>
      <c r="BR1513" s="113"/>
      <c r="BS1513" s="113"/>
      <c r="BT1513" s="113"/>
      <c r="BU1513" s="113"/>
      <c r="BV1513" s="113"/>
      <c r="BW1513" s="113"/>
      <c r="BX1513" s="113"/>
      <c r="BY1513" s="113"/>
      <c r="BZ1513" s="113"/>
      <c r="CA1513" s="113"/>
      <c r="CB1513" s="113"/>
      <c r="CC1513" s="113"/>
      <c r="CD1513" s="113"/>
      <c r="CE1513" s="113"/>
      <c r="CF1513" s="113"/>
      <c r="CG1513" s="113"/>
      <c r="CH1513" s="113"/>
      <c r="CI1513" s="113"/>
      <c r="CJ1513" s="113"/>
      <c r="CK1513" s="113"/>
      <c r="CL1513" s="113"/>
      <c r="CM1513" s="113"/>
      <c r="CN1513" s="113"/>
      <c r="CO1513" s="113"/>
      <c r="CP1513" s="113"/>
      <c r="CQ1513" s="113"/>
      <c r="CR1513" s="113"/>
      <c r="CS1513" s="113"/>
      <c r="CT1513" s="113"/>
      <c r="CU1513" s="113"/>
      <c r="CV1513" s="113"/>
      <c r="CW1513" s="113"/>
      <c r="CX1513" s="113"/>
      <c r="CY1513" s="113"/>
      <c r="CZ1513" s="113"/>
      <c r="DA1513" s="113"/>
      <c r="DB1513" s="113"/>
      <c r="DC1513" s="113"/>
      <c r="DD1513" s="113"/>
      <c r="DE1513" s="113"/>
      <c r="DF1513" s="113"/>
      <c r="DG1513" s="113"/>
      <c r="DH1513" s="113"/>
      <c r="DI1513" s="113"/>
      <c r="DJ1513" s="113"/>
      <c r="DK1513" s="113"/>
      <c r="DL1513" s="113"/>
      <c r="DM1513" s="113"/>
      <c r="DN1513" s="113"/>
      <c r="DO1513" s="113"/>
      <c r="DP1513" s="113"/>
      <c r="DQ1513" s="113"/>
      <c r="DR1513" s="113"/>
      <c r="DS1513" s="113"/>
      <c r="DT1513" s="113"/>
      <c r="DU1513" s="113"/>
      <c r="DV1513" s="113"/>
      <c r="DW1513" s="113"/>
      <c r="DX1513" s="113"/>
      <c r="DY1513" s="113"/>
      <c r="DZ1513" s="113"/>
      <c r="EA1513" s="113"/>
      <c r="EB1513" s="113"/>
      <c r="EC1513" s="113"/>
      <c r="ED1513" s="113"/>
      <c r="EE1513" s="113"/>
      <c r="EF1513" s="113"/>
      <c r="EG1513" s="113"/>
      <c r="EH1513" s="113"/>
      <c r="EI1513" s="113"/>
      <c r="EJ1513" s="113"/>
      <c r="EK1513" s="113"/>
      <c r="EL1513" s="113"/>
      <c r="EM1513" s="113"/>
      <c r="EN1513" s="113"/>
      <c r="EO1513" s="113"/>
      <c r="EP1513" s="113"/>
      <c r="EQ1513" s="113"/>
      <c r="ER1513" s="113"/>
    </row>
    <row r="1514" spans="1:148">
      <c r="A1514" s="113"/>
      <c r="B1514" s="113"/>
      <c r="S1514" s="113"/>
      <c r="T1514" s="113"/>
      <c r="U1514" s="113"/>
      <c r="V1514" s="113"/>
      <c r="W1514" s="113"/>
      <c r="X1514" s="113"/>
      <c r="Y1514" s="113"/>
      <c r="Z1514" s="113"/>
      <c r="AA1514" s="113"/>
      <c r="AB1514" s="113"/>
      <c r="AC1514" s="113"/>
      <c r="AD1514" s="113"/>
      <c r="AE1514" s="113"/>
      <c r="AF1514" s="113"/>
      <c r="AG1514" s="113"/>
      <c r="AH1514" s="113"/>
      <c r="AI1514" s="113"/>
      <c r="AJ1514" s="113"/>
      <c r="AK1514" s="113"/>
      <c r="AL1514" s="113"/>
      <c r="AM1514" s="113"/>
      <c r="AN1514" s="113"/>
      <c r="AO1514" s="113"/>
      <c r="AP1514" s="113"/>
      <c r="AQ1514" s="113"/>
      <c r="AR1514" s="113"/>
      <c r="AS1514" s="113"/>
      <c r="AT1514" s="113"/>
      <c r="AU1514" s="113"/>
      <c r="AV1514" s="113"/>
      <c r="AW1514" s="113"/>
      <c r="AX1514" s="113"/>
      <c r="AY1514" s="113"/>
      <c r="AZ1514" s="113"/>
      <c r="BA1514" s="113"/>
      <c r="BB1514" s="113"/>
      <c r="BC1514" s="113"/>
      <c r="BD1514" s="113"/>
      <c r="BE1514" s="113"/>
      <c r="BF1514" s="113"/>
      <c r="BG1514" s="113"/>
      <c r="BH1514" s="113"/>
      <c r="BI1514" s="113"/>
      <c r="BJ1514" s="113"/>
      <c r="BK1514" s="113"/>
      <c r="BL1514" s="113"/>
      <c r="BM1514" s="113"/>
      <c r="BN1514" s="113"/>
      <c r="BO1514" s="113"/>
      <c r="BP1514" s="113"/>
      <c r="BQ1514" s="113"/>
      <c r="BR1514" s="113"/>
      <c r="BS1514" s="113"/>
      <c r="BT1514" s="113"/>
      <c r="BU1514" s="113"/>
      <c r="BV1514" s="113"/>
      <c r="BW1514" s="113"/>
      <c r="BX1514" s="113"/>
      <c r="BY1514" s="113"/>
      <c r="BZ1514" s="113"/>
      <c r="CA1514" s="113"/>
      <c r="CB1514" s="113"/>
      <c r="CC1514" s="113"/>
      <c r="CD1514" s="113"/>
      <c r="CE1514" s="113"/>
      <c r="CF1514" s="113"/>
      <c r="CG1514" s="113"/>
      <c r="CH1514" s="113"/>
      <c r="CI1514" s="113"/>
      <c r="CJ1514" s="113"/>
      <c r="CK1514" s="113"/>
      <c r="CL1514" s="113"/>
      <c r="CM1514" s="113"/>
      <c r="CN1514" s="113"/>
      <c r="CO1514" s="113"/>
      <c r="CP1514" s="113"/>
      <c r="CQ1514" s="113"/>
      <c r="CR1514" s="113"/>
      <c r="CS1514" s="113"/>
      <c r="CT1514" s="113"/>
      <c r="CU1514" s="113"/>
      <c r="CV1514" s="113"/>
      <c r="CW1514" s="113"/>
      <c r="CX1514" s="113"/>
      <c r="CY1514" s="113"/>
      <c r="CZ1514" s="113"/>
      <c r="DA1514" s="113"/>
      <c r="DB1514" s="113"/>
      <c r="DC1514" s="113"/>
      <c r="DD1514" s="113"/>
      <c r="DE1514" s="113"/>
      <c r="DF1514" s="113"/>
      <c r="DG1514" s="113"/>
      <c r="DH1514" s="113"/>
      <c r="DI1514" s="113"/>
      <c r="DJ1514" s="113"/>
      <c r="DK1514" s="113"/>
      <c r="DL1514" s="113"/>
      <c r="DM1514" s="113"/>
      <c r="DN1514" s="113"/>
      <c r="DO1514" s="113"/>
      <c r="DP1514" s="113"/>
      <c r="DQ1514" s="113"/>
      <c r="DR1514" s="113"/>
      <c r="DS1514" s="113"/>
      <c r="DT1514" s="113"/>
      <c r="DU1514" s="113"/>
      <c r="DV1514" s="113"/>
      <c r="DW1514" s="113"/>
      <c r="DX1514" s="113"/>
      <c r="DY1514" s="113"/>
      <c r="DZ1514" s="113"/>
      <c r="EA1514" s="113"/>
      <c r="EB1514" s="113"/>
      <c r="EC1514" s="113"/>
      <c r="ED1514" s="113"/>
      <c r="EE1514" s="113"/>
      <c r="EF1514" s="113"/>
      <c r="EG1514" s="113"/>
      <c r="EH1514" s="113"/>
      <c r="EI1514" s="113"/>
      <c r="EJ1514" s="113"/>
      <c r="EK1514" s="113"/>
      <c r="EL1514" s="113"/>
      <c r="EM1514" s="113"/>
      <c r="EN1514" s="113"/>
      <c r="EO1514" s="113"/>
      <c r="EP1514" s="113"/>
      <c r="EQ1514" s="113"/>
      <c r="ER1514" s="113"/>
    </row>
    <row r="1515" spans="1:148">
      <c r="A1515" s="113"/>
      <c r="B1515" s="113"/>
      <c r="S1515" s="113"/>
      <c r="T1515" s="113"/>
      <c r="U1515" s="113"/>
      <c r="V1515" s="113"/>
      <c r="W1515" s="113"/>
      <c r="X1515" s="113"/>
      <c r="Y1515" s="113"/>
      <c r="Z1515" s="113"/>
      <c r="AA1515" s="113"/>
      <c r="AB1515" s="113"/>
      <c r="AC1515" s="113"/>
      <c r="AD1515" s="113"/>
      <c r="AE1515" s="113"/>
      <c r="AF1515" s="113"/>
      <c r="AG1515" s="113"/>
      <c r="AH1515" s="113"/>
      <c r="AI1515" s="113"/>
      <c r="AJ1515" s="113"/>
      <c r="AK1515" s="113"/>
      <c r="AL1515" s="113"/>
      <c r="AM1515" s="113"/>
      <c r="AN1515" s="113"/>
      <c r="AO1515" s="113"/>
      <c r="AP1515" s="113"/>
      <c r="AQ1515" s="113"/>
      <c r="AR1515" s="113"/>
      <c r="AS1515" s="113"/>
      <c r="AT1515" s="113"/>
      <c r="AU1515" s="113"/>
      <c r="AV1515" s="113"/>
      <c r="AW1515" s="113"/>
      <c r="AX1515" s="113"/>
      <c r="AY1515" s="113"/>
      <c r="AZ1515" s="113"/>
      <c r="BA1515" s="113"/>
      <c r="BB1515" s="113"/>
      <c r="BC1515" s="113"/>
      <c r="BD1515" s="113"/>
      <c r="BE1515" s="113"/>
      <c r="BF1515" s="113"/>
      <c r="BG1515" s="113"/>
      <c r="BH1515" s="113"/>
      <c r="BI1515" s="113"/>
      <c r="BJ1515" s="113"/>
      <c r="BK1515" s="113"/>
      <c r="BL1515" s="113"/>
      <c r="BM1515" s="113"/>
      <c r="BN1515" s="113"/>
      <c r="BO1515" s="113"/>
      <c r="BP1515" s="113"/>
      <c r="BQ1515" s="113"/>
      <c r="BR1515" s="113"/>
      <c r="BS1515" s="113"/>
      <c r="BT1515" s="113"/>
      <c r="BU1515" s="113"/>
      <c r="BV1515" s="113"/>
      <c r="BW1515" s="113"/>
      <c r="BX1515" s="113"/>
      <c r="BY1515" s="113"/>
      <c r="BZ1515" s="113"/>
      <c r="CA1515" s="113"/>
      <c r="CB1515" s="113"/>
      <c r="CC1515" s="113"/>
      <c r="CD1515" s="113"/>
      <c r="CE1515" s="113"/>
      <c r="CF1515" s="113"/>
      <c r="CG1515" s="113"/>
      <c r="CH1515" s="113"/>
      <c r="CI1515" s="113"/>
      <c r="CJ1515" s="113"/>
      <c r="CK1515" s="113"/>
      <c r="CL1515" s="113"/>
      <c r="CM1515" s="113"/>
      <c r="CN1515" s="113"/>
      <c r="CO1515" s="113"/>
      <c r="CP1515" s="113"/>
      <c r="CQ1515" s="113"/>
      <c r="CR1515" s="113"/>
      <c r="CS1515" s="113"/>
      <c r="CT1515" s="113"/>
      <c r="CU1515" s="113"/>
      <c r="CV1515" s="113"/>
      <c r="CW1515" s="113"/>
      <c r="CX1515" s="113"/>
      <c r="CY1515" s="113"/>
      <c r="CZ1515" s="113"/>
      <c r="DA1515" s="113"/>
      <c r="DB1515" s="113"/>
      <c r="DC1515" s="113"/>
      <c r="DD1515" s="113"/>
      <c r="DE1515" s="113"/>
      <c r="DF1515" s="113"/>
      <c r="DG1515" s="113"/>
      <c r="DH1515" s="113"/>
      <c r="DI1515" s="113"/>
      <c r="DJ1515" s="113"/>
      <c r="DK1515" s="113"/>
      <c r="DL1515" s="113"/>
      <c r="DM1515" s="113"/>
      <c r="DN1515" s="113"/>
      <c r="DO1515" s="113"/>
      <c r="DP1515" s="113"/>
      <c r="DQ1515" s="113"/>
      <c r="DR1515" s="113"/>
      <c r="DS1515" s="113"/>
      <c r="DT1515" s="113"/>
      <c r="DU1515" s="113"/>
      <c r="DV1515" s="113"/>
      <c r="DW1515" s="113"/>
      <c r="DX1515" s="113"/>
      <c r="DY1515" s="113"/>
      <c r="DZ1515" s="113"/>
      <c r="EA1515" s="113"/>
      <c r="EB1515" s="113"/>
      <c r="EC1515" s="113"/>
      <c r="ED1515" s="113"/>
      <c r="EE1515" s="113"/>
      <c r="EF1515" s="113"/>
      <c r="EG1515" s="113"/>
      <c r="EH1515" s="113"/>
      <c r="EI1515" s="113"/>
      <c r="EJ1515" s="113"/>
      <c r="EK1515" s="113"/>
      <c r="EL1515" s="113"/>
      <c r="EM1515" s="113"/>
      <c r="EN1515" s="113"/>
      <c r="EO1515" s="113"/>
      <c r="EP1515" s="113"/>
      <c r="EQ1515" s="113"/>
      <c r="ER1515" s="113"/>
    </row>
    <row r="1516" spans="1:148">
      <c r="A1516" s="113"/>
      <c r="B1516" s="113"/>
      <c r="S1516" s="113"/>
      <c r="T1516" s="113"/>
      <c r="U1516" s="113"/>
      <c r="V1516" s="113"/>
      <c r="W1516" s="113"/>
      <c r="X1516" s="113"/>
      <c r="Y1516" s="113"/>
      <c r="Z1516" s="113"/>
      <c r="AA1516" s="113"/>
      <c r="AB1516" s="113"/>
      <c r="AC1516" s="113"/>
      <c r="AD1516" s="113"/>
      <c r="AE1516" s="113"/>
      <c r="AF1516" s="113"/>
      <c r="AG1516" s="113"/>
      <c r="AH1516" s="113"/>
      <c r="AI1516" s="113"/>
      <c r="AJ1516" s="113"/>
      <c r="AK1516" s="113"/>
      <c r="AL1516" s="113"/>
      <c r="AM1516" s="113"/>
      <c r="AN1516" s="113"/>
      <c r="AO1516" s="113"/>
      <c r="AP1516" s="113"/>
      <c r="AQ1516" s="113"/>
      <c r="AR1516" s="113"/>
      <c r="AS1516" s="113"/>
      <c r="AT1516" s="113"/>
      <c r="AU1516" s="113"/>
      <c r="AV1516" s="113"/>
      <c r="AW1516" s="113"/>
      <c r="AX1516" s="113"/>
      <c r="AY1516" s="113"/>
      <c r="AZ1516" s="113"/>
      <c r="BA1516" s="113"/>
      <c r="BB1516" s="113"/>
      <c r="BC1516" s="113"/>
      <c r="BD1516" s="113"/>
      <c r="BE1516" s="113"/>
      <c r="BF1516" s="113"/>
      <c r="BG1516" s="113"/>
      <c r="BH1516" s="113"/>
      <c r="BI1516" s="113"/>
      <c r="BJ1516" s="113"/>
      <c r="BK1516" s="113"/>
      <c r="BL1516" s="113"/>
      <c r="BM1516" s="113"/>
      <c r="BN1516" s="113"/>
      <c r="BO1516" s="113"/>
      <c r="BP1516" s="113"/>
      <c r="BQ1516" s="113"/>
      <c r="BR1516" s="113"/>
      <c r="BS1516" s="113"/>
      <c r="BT1516" s="113"/>
      <c r="BU1516" s="113"/>
      <c r="BV1516" s="113"/>
      <c r="BW1516" s="113"/>
      <c r="BX1516" s="113"/>
      <c r="BY1516" s="113"/>
      <c r="BZ1516" s="113"/>
      <c r="CA1516" s="113"/>
      <c r="CB1516" s="113"/>
      <c r="CC1516" s="113"/>
      <c r="CD1516" s="113"/>
      <c r="CE1516" s="113"/>
      <c r="CF1516" s="113"/>
      <c r="CG1516" s="113"/>
      <c r="CH1516" s="113"/>
      <c r="CI1516" s="113"/>
      <c r="CJ1516" s="113"/>
      <c r="CK1516" s="113"/>
      <c r="CL1516" s="113"/>
      <c r="CM1516" s="113"/>
      <c r="CN1516" s="113"/>
      <c r="CO1516" s="113"/>
      <c r="CP1516" s="113"/>
      <c r="CQ1516" s="113"/>
      <c r="CR1516" s="113"/>
      <c r="CS1516" s="113"/>
      <c r="CT1516" s="113"/>
      <c r="CU1516" s="113"/>
      <c r="CV1516" s="113"/>
      <c r="CW1516" s="113"/>
      <c r="CX1516" s="113"/>
      <c r="CY1516" s="113"/>
      <c r="CZ1516" s="113"/>
      <c r="DA1516" s="113"/>
      <c r="DB1516" s="113"/>
      <c r="DC1516" s="113"/>
      <c r="DD1516" s="113"/>
      <c r="DE1516" s="113"/>
      <c r="DF1516" s="113"/>
      <c r="DG1516" s="113"/>
      <c r="DH1516" s="113"/>
      <c r="DI1516" s="113"/>
      <c r="DJ1516" s="113"/>
      <c r="DK1516" s="113"/>
      <c r="DL1516" s="113"/>
      <c r="DM1516" s="113"/>
      <c r="DN1516" s="113"/>
      <c r="DO1516" s="113"/>
      <c r="DP1516" s="113"/>
      <c r="DQ1516" s="113"/>
      <c r="DR1516" s="113"/>
      <c r="DS1516" s="113"/>
      <c r="DT1516" s="113"/>
      <c r="DU1516" s="113"/>
      <c r="DV1516" s="113"/>
      <c r="DW1516" s="113"/>
      <c r="DX1516" s="113"/>
      <c r="DY1516" s="113"/>
      <c r="DZ1516" s="113"/>
      <c r="EA1516" s="113"/>
      <c r="EB1516" s="113"/>
      <c r="EC1516" s="113"/>
      <c r="ED1516" s="113"/>
      <c r="EE1516" s="113"/>
      <c r="EF1516" s="113"/>
      <c r="EG1516" s="113"/>
      <c r="EH1516" s="113"/>
      <c r="EI1516" s="113"/>
      <c r="EJ1516" s="113"/>
      <c r="EK1516" s="113"/>
      <c r="EL1516" s="113"/>
      <c r="EM1516" s="113"/>
      <c r="EN1516" s="113"/>
      <c r="EO1516" s="113"/>
      <c r="EP1516" s="113"/>
      <c r="EQ1516" s="113"/>
      <c r="ER1516" s="113"/>
    </row>
    <row r="1517" spans="1:148">
      <c r="A1517" s="113"/>
      <c r="B1517" s="113"/>
      <c r="S1517" s="113"/>
      <c r="T1517" s="113"/>
      <c r="U1517" s="113"/>
      <c r="V1517" s="113"/>
      <c r="W1517" s="113"/>
      <c r="X1517" s="113"/>
      <c r="Y1517" s="113"/>
      <c r="Z1517" s="113"/>
      <c r="AA1517" s="113"/>
      <c r="AB1517" s="113"/>
      <c r="AC1517" s="113"/>
      <c r="AD1517" s="113"/>
      <c r="AE1517" s="113"/>
      <c r="AF1517" s="113"/>
      <c r="AG1517" s="113"/>
      <c r="AH1517" s="113"/>
      <c r="AI1517" s="113"/>
      <c r="AJ1517" s="113"/>
      <c r="AK1517" s="113"/>
      <c r="AL1517" s="113"/>
      <c r="AM1517" s="113"/>
      <c r="AN1517" s="113"/>
      <c r="AO1517" s="113"/>
      <c r="AP1517" s="113"/>
      <c r="AQ1517" s="113"/>
      <c r="AR1517" s="113"/>
      <c r="AS1517" s="113"/>
      <c r="AT1517" s="113"/>
      <c r="AU1517" s="113"/>
      <c r="AV1517" s="113"/>
      <c r="AW1517" s="113"/>
      <c r="AX1517" s="113"/>
      <c r="AY1517" s="113"/>
      <c r="AZ1517" s="113"/>
      <c r="BA1517" s="113"/>
      <c r="BB1517" s="113"/>
      <c r="BC1517" s="113"/>
      <c r="BD1517" s="113"/>
      <c r="BE1517" s="113"/>
      <c r="BF1517" s="113"/>
      <c r="BG1517" s="113"/>
      <c r="BH1517" s="113"/>
      <c r="BI1517" s="113"/>
      <c r="BJ1517" s="113"/>
      <c r="BK1517" s="113"/>
      <c r="BL1517" s="113"/>
      <c r="BM1517" s="113"/>
      <c r="BN1517" s="113"/>
      <c r="BO1517" s="113"/>
      <c r="BP1517" s="113"/>
      <c r="BQ1517" s="113"/>
      <c r="BR1517" s="113"/>
      <c r="BS1517" s="113"/>
      <c r="BT1517" s="113"/>
      <c r="BU1517" s="113"/>
      <c r="BV1517" s="113"/>
      <c r="BW1517" s="113"/>
      <c r="BX1517" s="113"/>
      <c r="BY1517" s="113"/>
      <c r="BZ1517" s="113"/>
      <c r="CA1517" s="113"/>
      <c r="CB1517" s="113"/>
      <c r="CC1517" s="113"/>
      <c r="CD1517" s="113"/>
      <c r="CE1517" s="113"/>
      <c r="CF1517" s="113"/>
      <c r="CG1517" s="113"/>
      <c r="CH1517" s="113"/>
      <c r="CI1517" s="113"/>
      <c r="CJ1517" s="113"/>
      <c r="CK1517" s="113"/>
      <c r="CL1517" s="113"/>
      <c r="CM1517" s="113"/>
      <c r="CN1517" s="113"/>
      <c r="CO1517" s="113"/>
      <c r="CP1517" s="113"/>
      <c r="CQ1517" s="113"/>
      <c r="CR1517" s="113"/>
      <c r="CS1517" s="113"/>
      <c r="CT1517" s="113"/>
      <c r="CU1517" s="113"/>
      <c r="CV1517" s="113"/>
      <c r="CW1517" s="113"/>
      <c r="CX1517" s="113"/>
      <c r="CY1517" s="113"/>
      <c r="CZ1517" s="113"/>
      <c r="DA1517" s="113"/>
      <c r="DB1517" s="113"/>
      <c r="DC1517" s="113"/>
      <c r="DD1517" s="113"/>
      <c r="DE1517" s="113"/>
      <c r="DF1517" s="113"/>
      <c r="DG1517" s="113"/>
      <c r="DH1517" s="113"/>
      <c r="DI1517" s="113"/>
      <c r="DJ1517" s="113"/>
      <c r="DK1517" s="113"/>
      <c r="DL1517" s="113"/>
      <c r="DM1517" s="113"/>
      <c r="DN1517" s="113"/>
      <c r="DO1517" s="113"/>
      <c r="DP1517" s="113"/>
      <c r="DQ1517" s="113"/>
      <c r="DR1517" s="113"/>
      <c r="DS1517" s="113"/>
      <c r="DT1517" s="113"/>
      <c r="DU1517" s="113"/>
      <c r="DV1517" s="113"/>
      <c r="DW1517" s="113"/>
      <c r="DX1517" s="113"/>
      <c r="DY1517" s="113"/>
      <c r="DZ1517" s="113"/>
      <c r="EA1517" s="113"/>
      <c r="EB1517" s="113"/>
      <c r="EC1517" s="113"/>
      <c r="ED1517" s="113"/>
      <c r="EE1517" s="113"/>
      <c r="EF1517" s="113"/>
      <c r="EG1517" s="113"/>
      <c r="EH1517" s="113"/>
      <c r="EI1517" s="113"/>
      <c r="EJ1517" s="113"/>
      <c r="EK1517" s="113"/>
      <c r="EL1517" s="113"/>
      <c r="EM1517" s="113"/>
      <c r="EN1517" s="113"/>
      <c r="EO1517" s="113"/>
      <c r="EP1517" s="113"/>
      <c r="EQ1517" s="113"/>
      <c r="ER1517" s="113"/>
    </row>
    <row r="1518" spans="1:148">
      <c r="A1518" s="113"/>
      <c r="B1518" s="113"/>
      <c r="S1518" s="113"/>
      <c r="T1518" s="113"/>
      <c r="U1518" s="113"/>
      <c r="V1518" s="113"/>
      <c r="W1518" s="113"/>
      <c r="X1518" s="113"/>
      <c r="Y1518" s="113"/>
      <c r="Z1518" s="113"/>
      <c r="AA1518" s="113"/>
      <c r="AB1518" s="113"/>
      <c r="AC1518" s="113"/>
      <c r="AD1518" s="113"/>
      <c r="AE1518" s="113"/>
      <c r="AF1518" s="113"/>
      <c r="AG1518" s="113"/>
      <c r="AH1518" s="113"/>
      <c r="AI1518" s="113"/>
      <c r="AJ1518" s="113"/>
      <c r="AK1518" s="113"/>
      <c r="AL1518" s="113"/>
      <c r="AM1518" s="113"/>
      <c r="AN1518" s="113"/>
      <c r="AO1518" s="113"/>
      <c r="AP1518" s="113"/>
      <c r="AQ1518" s="113"/>
      <c r="AR1518" s="113"/>
      <c r="AS1518" s="113"/>
      <c r="AT1518" s="113"/>
      <c r="AU1518" s="113"/>
      <c r="AV1518" s="113"/>
      <c r="AW1518" s="113"/>
      <c r="AX1518" s="113"/>
      <c r="AY1518" s="113"/>
      <c r="AZ1518" s="113"/>
      <c r="BA1518" s="113"/>
      <c r="BB1518" s="113"/>
      <c r="BC1518" s="113"/>
      <c r="BD1518" s="113"/>
      <c r="BE1518" s="113"/>
      <c r="BF1518" s="113"/>
      <c r="BG1518" s="113"/>
      <c r="BH1518" s="113"/>
      <c r="BI1518" s="113"/>
      <c r="BJ1518" s="113"/>
      <c r="BK1518" s="113"/>
      <c r="BL1518" s="113"/>
      <c r="BM1518" s="113"/>
      <c r="BN1518" s="113"/>
      <c r="BO1518" s="113"/>
      <c r="BP1518" s="113"/>
      <c r="BQ1518" s="113"/>
      <c r="BR1518" s="113"/>
      <c r="BS1518" s="113"/>
      <c r="BT1518" s="113"/>
      <c r="BU1518" s="113"/>
      <c r="BV1518" s="113"/>
      <c r="BW1518" s="113"/>
      <c r="BX1518" s="113"/>
      <c r="BY1518" s="113"/>
      <c r="BZ1518" s="113"/>
      <c r="CA1518" s="113"/>
      <c r="CB1518" s="113"/>
      <c r="CC1518" s="113"/>
      <c r="CD1518" s="113"/>
      <c r="CE1518" s="113"/>
      <c r="CF1518" s="113"/>
      <c r="CG1518" s="113"/>
      <c r="CH1518" s="113"/>
      <c r="CI1518" s="113"/>
      <c r="CJ1518" s="113"/>
      <c r="CK1518" s="113"/>
      <c r="CL1518" s="113"/>
      <c r="CM1518" s="113"/>
      <c r="CN1518" s="113"/>
      <c r="CO1518" s="113"/>
      <c r="CP1518" s="113"/>
      <c r="CQ1518" s="113"/>
      <c r="CR1518" s="113"/>
      <c r="CS1518" s="113"/>
      <c r="CT1518" s="113"/>
      <c r="CU1518" s="113"/>
      <c r="CV1518" s="113"/>
      <c r="CW1518" s="113"/>
      <c r="CX1518" s="113"/>
      <c r="CY1518" s="113"/>
      <c r="CZ1518" s="113"/>
      <c r="DA1518" s="113"/>
      <c r="DB1518" s="113"/>
      <c r="DC1518" s="113"/>
      <c r="DD1518" s="113"/>
      <c r="DE1518" s="113"/>
      <c r="DF1518" s="113"/>
      <c r="DG1518" s="113"/>
      <c r="DH1518" s="113"/>
      <c r="DI1518" s="113"/>
      <c r="DJ1518" s="113"/>
      <c r="DK1518" s="113"/>
      <c r="DL1518" s="113"/>
      <c r="DM1518" s="113"/>
      <c r="DN1518" s="113"/>
      <c r="DO1518" s="113"/>
      <c r="DP1518" s="113"/>
      <c r="DQ1518" s="113"/>
      <c r="DR1518" s="113"/>
      <c r="DS1518" s="113"/>
      <c r="DT1518" s="113"/>
      <c r="DU1518" s="113"/>
      <c r="DV1518" s="113"/>
      <c r="DW1518" s="113"/>
      <c r="DX1518" s="113"/>
      <c r="DY1518" s="113"/>
      <c r="DZ1518" s="113"/>
      <c r="EA1518" s="113"/>
      <c r="EB1518" s="113"/>
      <c r="EC1518" s="113"/>
      <c r="ED1518" s="113"/>
      <c r="EE1518" s="113"/>
      <c r="EF1518" s="113"/>
      <c r="EG1518" s="113"/>
      <c r="EH1518" s="113"/>
      <c r="EI1518" s="113"/>
      <c r="EJ1518" s="113"/>
      <c r="EK1518" s="113"/>
      <c r="EL1518" s="113"/>
      <c r="EM1518" s="113"/>
      <c r="EN1518" s="113"/>
      <c r="EO1518" s="113"/>
      <c r="EP1518" s="113"/>
      <c r="EQ1518" s="113"/>
      <c r="ER1518" s="113"/>
    </row>
    <row r="1519" spans="1:148">
      <c r="A1519" s="113"/>
      <c r="B1519" s="113"/>
      <c r="S1519" s="113"/>
      <c r="T1519" s="113"/>
      <c r="U1519" s="113"/>
      <c r="V1519" s="113"/>
      <c r="W1519" s="113"/>
      <c r="X1519" s="113"/>
      <c r="Y1519" s="113"/>
      <c r="Z1519" s="113"/>
      <c r="AA1519" s="113"/>
      <c r="AB1519" s="113"/>
      <c r="AC1519" s="113"/>
      <c r="AD1519" s="113"/>
      <c r="AE1519" s="113"/>
      <c r="AF1519" s="113"/>
      <c r="AG1519" s="113"/>
      <c r="AH1519" s="113"/>
      <c r="AI1519" s="113"/>
      <c r="AJ1519" s="113"/>
      <c r="AK1519" s="113"/>
      <c r="AL1519" s="113"/>
      <c r="AM1519" s="113"/>
      <c r="AN1519" s="113"/>
      <c r="AO1519" s="113"/>
      <c r="AP1519" s="113"/>
      <c r="AQ1519" s="113"/>
      <c r="AR1519" s="113"/>
      <c r="AS1519" s="113"/>
      <c r="AT1519" s="113"/>
      <c r="AU1519" s="113"/>
      <c r="AV1519" s="113"/>
      <c r="AW1519" s="113"/>
      <c r="AX1519" s="113"/>
      <c r="AY1519" s="113"/>
      <c r="AZ1519" s="113"/>
      <c r="BA1519" s="113"/>
      <c r="BB1519" s="113"/>
      <c r="BC1519" s="113"/>
      <c r="BD1519" s="113"/>
      <c r="BE1519" s="113"/>
      <c r="BF1519" s="113"/>
      <c r="BG1519" s="113"/>
      <c r="BH1519" s="113"/>
      <c r="BI1519" s="113"/>
      <c r="BJ1519" s="113"/>
      <c r="BK1519" s="113"/>
      <c r="BL1519" s="113"/>
      <c r="BM1519" s="113"/>
      <c r="BN1519" s="113"/>
      <c r="BO1519" s="113"/>
      <c r="BP1519" s="113"/>
      <c r="BQ1519" s="113"/>
      <c r="BR1519" s="113"/>
      <c r="BS1519" s="113"/>
      <c r="BT1519" s="113"/>
      <c r="BU1519" s="113"/>
      <c r="BV1519" s="113"/>
      <c r="BW1519" s="113"/>
      <c r="BX1519" s="113"/>
      <c r="BY1519" s="113"/>
      <c r="BZ1519" s="113"/>
      <c r="CA1519" s="113"/>
      <c r="CB1519" s="113"/>
      <c r="CC1519" s="113"/>
      <c r="CD1519" s="113"/>
      <c r="CE1519" s="113"/>
      <c r="CF1519" s="113"/>
      <c r="CG1519" s="113"/>
      <c r="CH1519" s="113"/>
      <c r="CI1519" s="113"/>
      <c r="CJ1519" s="113"/>
      <c r="CK1519" s="113"/>
      <c r="CL1519" s="113"/>
      <c r="CM1519" s="113"/>
      <c r="CN1519" s="113"/>
      <c r="CO1519" s="113"/>
      <c r="CP1519" s="113"/>
      <c r="CQ1519" s="113"/>
      <c r="CR1519" s="113"/>
      <c r="CS1519" s="113"/>
      <c r="CT1519" s="113"/>
      <c r="CU1519" s="113"/>
      <c r="CV1519" s="113"/>
      <c r="CW1519" s="113"/>
      <c r="CX1519" s="113"/>
      <c r="CY1519" s="113"/>
      <c r="CZ1519" s="113"/>
      <c r="DA1519" s="113"/>
      <c r="DB1519" s="113"/>
      <c r="DC1519" s="113"/>
      <c r="DD1519" s="113"/>
      <c r="DE1519" s="113"/>
      <c r="DF1519" s="113"/>
      <c r="DG1519" s="113"/>
      <c r="DH1519" s="113"/>
      <c r="DI1519" s="113"/>
      <c r="DJ1519" s="113"/>
      <c r="DK1519" s="113"/>
      <c r="DL1519" s="113"/>
      <c r="DM1519" s="113"/>
      <c r="DN1519" s="113"/>
      <c r="DO1519" s="113"/>
      <c r="DP1519" s="113"/>
      <c r="DQ1519" s="113"/>
      <c r="DR1519" s="113"/>
      <c r="DS1519" s="113"/>
      <c r="DT1519" s="113"/>
      <c r="DU1519" s="113"/>
      <c r="DV1519" s="113"/>
      <c r="DW1519" s="113"/>
      <c r="DX1519" s="113"/>
      <c r="DY1519" s="113"/>
      <c r="DZ1519" s="113"/>
      <c r="EA1519" s="113"/>
      <c r="EB1519" s="113"/>
      <c r="EC1519" s="113"/>
      <c r="ED1519" s="113"/>
      <c r="EE1519" s="113"/>
      <c r="EF1519" s="113"/>
      <c r="EG1519" s="113"/>
      <c r="EH1519" s="113"/>
      <c r="EI1519" s="113"/>
      <c r="EJ1519" s="113"/>
      <c r="EK1519" s="113"/>
      <c r="EL1519" s="113"/>
      <c r="EM1519" s="113"/>
      <c r="EN1519" s="113"/>
      <c r="EO1519" s="113"/>
      <c r="EP1519" s="113"/>
      <c r="EQ1519" s="113"/>
      <c r="ER1519" s="113"/>
    </row>
    <row r="1520" spans="1:148">
      <c r="A1520" s="113"/>
      <c r="B1520" s="113"/>
      <c r="S1520" s="113"/>
      <c r="T1520" s="113"/>
      <c r="U1520" s="113"/>
      <c r="V1520" s="113"/>
      <c r="W1520" s="113"/>
      <c r="X1520" s="113"/>
      <c r="Y1520" s="113"/>
      <c r="Z1520" s="113"/>
      <c r="AA1520" s="113"/>
      <c r="AB1520" s="113"/>
      <c r="AC1520" s="113"/>
      <c r="AD1520" s="113"/>
      <c r="AE1520" s="113"/>
      <c r="AF1520" s="113"/>
      <c r="AG1520" s="113"/>
      <c r="AH1520" s="113"/>
      <c r="AI1520" s="113"/>
      <c r="AJ1520" s="113"/>
      <c r="AK1520" s="113"/>
      <c r="AL1520" s="113"/>
      <c r="AM1520" s="113"/>
      <c r="AN1520" s="113"/>
      <c r="AO1520" s="113"/>
      <c r="AP1520" s="113"/>
      <c r="AQ1520" s="113"/>
      <c r="AR1520" s="113"/>
      <c r="AS1520" s="113"/>
      <c r="AT1520" s="113"/>
      <c r="AU1520" s="113"/>
      <c r="AV1520" s="113"/>
      <c r="AW1520" s="113"/>
      <c r="AX1520" s="113"/>
      <c r="AY1520" s="113"/>
      <c r="AZ1520" s="113"/>
      <c r="BA1520" s="113"/>
      <c r="BB1520" s="113"/>
      <c r="BC1520" s="113"/>
      <c r="BD1520" s="113"/>
      <c r="BE1520" s="113"/>
      <c r="BF1520" s="113"/>
      <c r="BG1520" s="113"/>
      <c r="BH1520" s="113"/>
      <c r="BI1520" s="113"/>
      <c r="BJ1520" s="113"/>
      <c r="BK1520" s="113"/>
      <c r="BL1520" s="113"/>
      <c r="BM1520" s="113"/>
      <c r="BN1520" s="113"/>
      <c r="BO1520" s="113"/>
      <c r="BP1520" s="113"/>
      <c r="BQ1520" s="113"/>
      <c r="BR1520" s="113"/>
      <c r="BS1520" s="113"/>
      <c r="BT1520" s="113"/>
      <c r="BU1520" s="113"/>
      <c r="BV1520" s="113"/>
      <c r="BW1520" s="113"/>
      <c r="BX1520" s="113"/>
      <c r="BY1520" s="113"/>
      <c r="BZ1520" s="113"/>
      <c r="CA1520" s="113"/>
      <c r="CB1520" s="113"/>
      <c r="CC1520" s="113"/>
      <c r="CD1520" s="113"/>
      <c r="CE1520" s="113"/>
      <c r="CF1520" s="113"/>
      <c r="CG1520" s="113"/>
      <c r="CH1520" s="113"/>
      <c r="CI1520" s="113"/>
      <c r="CJ1520" s="113"/>
      <c r="CK1520" s="113"/>
      <c r="CL1520" s="113"/>
      <c r="CM1520" s="113"/>
      <c r="CN1520" s="113"/>
      <c r="CO1520" s="113"/>
      <c r="CP1520" s="113"/>
      <c r="CQ1520" s="113"/>
      <c r="CR1520" s="113"/>
      <c r="CS1520" s="113"/>
      <c r="CT1520" s="113"/>
      <c r="CU1520" s="113"/>
      <c r="CV1520" s="113"/>
      <c r="CW1520" s="113"/>
      <c r="CX1520" s="113"/>
      <c r="CY1520" s="113"/>
      <c r="CZ1520" s="113"/>
      <c r="DA1520" s="113"/>
      <c r="DB1520" s="113"/>
      <c r="DC1520" s="113"/>
      <c r="DD1520" s="113"/>
      <c r="DE1520" s="113"/>
      <c r="DF1520" s="113"/>
      <c r="DG1520" s="113"/>
      <c r="DH1520" s="113"/>
      <c r="DI1520" s="113"/>
      <c r="DJ1520" s="113"/>
      <c r="DK1520" s="113"/>
      <c r="DL1520" s="113"/>
      <c r="DM1520" s="113"/>
      <c r="DN1520" s="113"/>
      <c r="DO1520" s="113"/>
      <c r="DP1520" s="113"/>
      <c r="DQ1520" s="113"/>
      <c r="DR1520" s="113"/>
      <c r="DS1520" s="113"/>
      <c r="DT1520" s="113"/>
      <c r="DU1520" s="113"/>
      <c r="DV1520" s="113"/>
      <c r="DW1520" s="113"/>
      <c r="DX1520" s="113"/>
      <c r="DY1520" s="113"/>
      <c r="DZ1520" s="113"/>
      <c r="EA1520" s="113"/>
      <c r="EB1520" s="113"/>
      <c r="EC1520" s="113"/>
      <c r="ED1520" s="113"/>
      <c r="EE1520" s="113"/>
      <c r="EF1520" s="113"/>
      <c r="EG1520" s="113"/>
      <c r="EH1520" s="113"/>
      <c r="EI1520" s="113"/>
      <c r="EJ1520" s="113"/>
      <c r="EK1520" s="113"/>
      <c r="EL1520" s="113"/>
      <c r="EM1520" s="113"/>
      <c r="EN1520" s="113"/>
      <c r="EO1520" s="113"/>
      <c r="EP1520" s="113"/>
      <c r="EQ1520" s="113"/>
      <c r="ER1520" s="113"/>
    </row>
    <row r="1521" spans="1:148">
      <c r="A1521" s="113"/>
      <c r="B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row>
    <row r="1522" spans="1:148">
      <c r="A1522" s="113"/>
      <c r="B1522" s="113"/>
      <c r="S1522" s="113"/>
      <c r="T1522" s="113"/>
      <c r="U1522" s="113"/>
      <c r="V1522" s="113"/>
      <c r="W1522" s="113"/>
      <c r="X1522" s="113"/>
      <c r="Y1522" s="113"/>
      <c r="Z1522" s="113"/>
      <c r="AA1522" s="113"/>
      <c r="AB1522" s="113"/>
      <c r="AC1522" s="113"/>
      <c r="AD1522" s="113"/>
      <c r="AE1522" s="113"/>
      <c r="AF1522" s="113"/>
      <c r="AG1522" s="113"/>
      <c r="AH1522" s="113"/>
      <c r="AI1522" s="113"/>
      <c r="AJ1522" s="113"/>
      <c r="AK1522" s="113"/>
      <c r="AL1522" s="113"/>
      <c r="AM1522" s="113"/>
      <c r="AN1522" s="113"/>
      <c r="AO1522" s="113"/>
      <c r="AP1522" s="113"/>
      <c r="AQ1522" s="113"/>
      <c r="AR1522" s="113"/>
      <c r="AS1522" s="113"/>
      <c r="AT1522" s="113"/>
      <c r="AU1522" s="113"/>
      <c r="AV1522" s="113"/>
      <c r="AW1522" s="113"/>
      <c r="AX1522" s="113"/>
      <c r="AY1522" s="113"/>
      <c r="AZ1522" s="113"/>
      <c r="BA1522" s="113"/>
      <c r="BB1522" s="113"/>
      <c r="BC1522" s="113"/>
      <c r="BD1522" s="113"/>
      <c r="BE1522" s="113"/>
      <c r="BF1522" s="113"/>
      <c r="BG1522" s="113"/>
      <c r="BH1522" s="113"/>
      <c r="BI1522" s="113"/>
      <c r="BJ1522" s="113"/>
      <c r="BK1522" s="113"/>
      <c r="BL1522" s="113"/>
      <c r="BM1522" s="113"/>
      <c r="BN1522" s="113"/>
      <c r="BO1522" s="113"/>
      <c r="BP1522" s="113"/>
      <c r="BQ1522" s="113"/>
      <c r="BR1522" s="113"/>
      <c r="BS1522" s="113"/>
      <c r="BT1522" s="113"/>
      <c r="BU1522" s="113"/>
      <c r="BV1522" s="113"/>
      <c r="BW1522" s="113"/>
      <c r="BX1522" s="113"/>
      <c r="BY1522" s="113"/>
      <c r="BZ1522" s="113"/>
      <c r="CA1522" s="113"/>
      <c r="CB1522" s="113"/>
      <c r="CC1522" s="113"/>
      <c r="CD1522" s="113"/>
      <c r="CE1522" s="113"/>
      <c r="CF1522" s="113"/>
      <c r="CG1522" s="113"/>
      <c r="CH1522" s="113"/>
      <c r="CI1522" s="113"/>
      <c r="CJ1522" s="113"/>
      <c r="CK1522" s="113"/>
      <c r="CL1522" s="113"/>
      <c r="CM1522" s="113"/>
      <c r="CN1522" s="113"/>
      <c r="CO1522" s="113"/>
      <c r="CP1522" s="113"/>
      <c r="CQ1522" s="113"/>
      <c r="CR1522" s="113"/>
      <c r="CS1522" s="113"/>
      <c r="CT1522" s="113"/>
      <c r="CU1522" s="113"/>
      <c r="CV1522" s="113"/>
      <c r="CW1522" s="113"/>
      <c r="CX1522" s="113"/>
      <c r="CY1522" s="113"/>
      <c r="CZ1522" s="113"/>
      <c r="DA1522" s="113"/>
      <c r="DB1522" s="113"/>
      <c r="DC1522" s="113"/>
      <c r="DD1522" s="113"/>
      <c r="DE1522" s="113"/>
      <c r="DF1522" s="113"/>
      <c r="DG1522" s="113"/>
      <c r="DH1522" s="113"/>
      <c r="DI1522" s="113"/>
      <c r="DJ1522" s="113"/>
      <c r="DK1522" s="113"/>
      <c r="DL1522" s="113"/>
      <c r="DM1522" s="113"/>
      <c r="DN1522" s="113"/>
      <c r="DO1522" s="113"/>
      <c r="DP1522" s="113"/>
      <c r="DQ1522" s="113"/>
      <c r="DR1522" s="113"/>
      <c r="DS1522" s="113"/>
      <c r="DT1522" s="113"/>
      <c r="DU1522" s="113"/>
      <c r="DV1522" s="113"/>
      <c r="DW1522" s="113"/>
      <c r="DX1522" s="113"/>
      <c r="DY1522" s="113"/>
      <c r="DZ1522" s="113"/>
      <c r="EA1522" s="113"/>
      <c r="EB1522" s="113"/>
      <c r="EC1522" s="113"/>
      <c r="ED1522" s="113"/>
      <c r="EE1522" s="113"/>
      <c r="EF1522" s="113"/>
      <c r="EG1522" s="113"/>
      <c r="EH1522" s="113"/>
      <c r="EI1522" s="113"/>
      <c r="EJ1522" s="113"/>
      <c r="EK1522" s="113"/>
      <c r="EL1522" s="113"/>
      <c r="EM1522" s="113"/>
      <c r="EN1522" s="113"/>
      <c r="EO1522" s="113"/>
      <c r="EP1522" s="113"/>
      <c r="EQ1522" s="113"/>
      <c r="ER1522" s="113"/>
    </row>
    <row r="1523" spans="1:148">
      <c r="A1523" s="113"/>
      <c r="B1523" s="113"/>
      <c r="S1523" s="113"/>
      <c r="T1523" s="113"/>
      <c r="U1523" s="113"/>
      <c r="V1523" s="113"/>
      <c r="W1523" s="113"/>
      <c r="X1523" s="113"/>
      <c r="Y1523" s="113"/>
      <c r="Z1523" s="113"/>
      <c r="AA1523" s="113"/>
      <c r="AB1523" s="113"/>
      <c r="AC1523" s="113"/>
      <c r="AD1523" s="113"/>
      <c r="AE1523" s="113"/>
      <c r="AF1523" s="113"/>
      <c r="AG1523" s="113"/>
      <c r="AH1523" s="113"/>
      <c r="AI1523" s="113"/>
      <c r="AJ1523" s="113"/>
      <c r="AK1523" s="113"/>
      <c r="AL1523" s="113"/>
      <c r="AM1523" s="113"/>
      <c r="AN1523" s="113"/>
      <c r="AO1523" s="113"/>
      <c r="AP1523" s="113"/>
      <c r="AQ1523" s="113"/>
      <c r="AR1523" s="113"/>
      <c r="AS1523" s="113"/>
      <c r="AT1523" s="113"/>
      <c r="AU1523" s="113"/>
      <c r="AV1523" s="113"/>
      <c r="AW1523" s="113"/>
      <c r="AX1523" s="113"/>
      <c r="AY1523" s="113"/>
      <c r="AZ1523" s="113"/>
      <c r="BA1523" s="113"/>
      <c r="BB1523" s="113"/>
      <c r="BC1523" s="113"/>
      <c r="BD1523" s="113"/>
      <c r="BE1523" s="113"/>
      <c r="BF1523" s="113"/>
      <c r="BG1523" s="113"/>
      <c r="BH1523" s="113"/>
      <c r="BI1523" s="113"/>
      <c r="BJ1523" s="113"/>
      <c r="BK1523" s="113"/>
      <c r="BL1523" s="113"/>
      <c r="BM1523" s="113"/>
      <c r="BN1523" s="113"/>
      <c r="BO1523" s="113"/>
      <c r="BP1523" s="113"/>
      <c r="BQ1523" s="113"/>
      <c r="BR1523" s="113"/>
      <c r="BS1523" s="113"/>
      <c r="BT1523" s="113"/>
      <c r="BU1523" s="113"/>
      <c r="BV1523" s="113"/>
      <c r="BW1523" s="113"/>
      <c r="BX1523" s="113"/>
      <c r="BY1523" s="113"/>
      <c r="BZ1523" s="113"/>
      <c r="CA1523" s="113"/>
      <c r="CB1523" s="113"/>
      <c r="CC1523" s="113"/>
      <c r="CD1523" s="113"/>
      <c r="CE1523" s="113"/>
      <c r="CF1523" s="113"/>
      <c r="CG1523" s="113"/>
      <c r="CH1523" s="113"/>
      <c r="CI1523" s="113"/>
      <c r="CJ1523" s="113"/>
      <c r="CK1523" s="113"/>
      <c r="CL1523" s="113"/>
      <c r="CM1523" s="113"/>
      <c r="CN1523" s="113"/>
      <c r="CO1523" s="113"/>
      <c r="CP1523" s="113"/>
      <c r="CQ1523" s="113"/>
      <c r="CR1523" s="113"/>
      <c r="CS1523" s="113"/>
      <c r="CT1523" s="113"/>
      <c r="CU1523" s="113"/>
      <c r="CV1523" s="113"/>
      <c r="CW1523" s="113"/>
      <c r="CX1523" s="113"/>
      <c r="CY1523" s="113"/>
      <c r="CZ1523" s="113"/>
      <c r="DA1523" s="113"/>
      <c r="DB1523" s="113"/>
      <c r="DC1523" s="113"/>
      <c r="DD1523" s="113"/>
      <c r="DE1523" s="113"/>
      <c r="DF1523" s="113"/>
      <c r="DG1523" s="113"/>
      <c r="DH1523" s="113"/>
      <c r="DI1523" s="113"/>
      <c r="DJ1523" s="113"/>
      <c r="DK1523" s="113"/>
      <c r="DL1523" s="113"/>
      <c r="DM1523" s="113"/>
      <c r="DN1523" s="113"/>
      <c r="DO1523" s="113"/>
      <c r="DP1523" s="113"/>
      <c r="DQ1523" s="113"/>
      <c r="DR1523" s="113"/>
      <c r="DS1523" s="113"/>
      <c r="DT1523" s="113"/>
      <c r="DU1523" s="113"/>
      <c r="DV1523" s="113"/>
      <c r="DW1523" s="113"/>
      <c r="DX1523" s="113"/>
      <c r="DY1523" s="113"/>
      <c r="DZ1523" s="113"/>
      <c r="EA1523" s="113"/>
      <c r="EB1523" s="113"/>
      <c r="EC1523" s="113"/>
      <c r="ED1523" s="113"/>
      <c r="EE1523" s="113"/>
      <c r="EF1523" s="113"/>
      <c r="EG1523" s="113"/>
      <c r="EH1523" s="113"/>
      <c r="EI1523" s="113"/>
      <c r="EJ1523" s="113"/>
      <c r="EK1523" s="113"/>
      <c r="EL1523" s="113"/>
      <c r="EM1523" s="113"/>
      <c r="EN1523" s="113"/>
      <c r="EO1523" s="113"/>
      <c r="EP1523" s="113"/>
      <c r="EQ1523" s="113"/>
      <c r="ER1523" s="113"/>
    </row>
    <row r="1524" spans="1:148">
      <c r="A1524" s="113"/>
      <c r="B1524" s="113"/>
      <c r="S1524" s="113"/>
      <c r="T1524" s="113"/>
      <c r="U1524" s="113"/>
      <c r="V1524" s="113"/>
      <c r="W1524" s="113"/>
      <c r="X1524" s="113"/>
      <c r="Y1524" s="113"/>
      <c r="Z1524" s="113"/>
      <c r="AA1524" s="113"/>
      <c r="AB1524" s="113"/>
      <c r="AC1524" s="113"/>
      <c r="AD1524" s="113"/>
      <c r="AE1524" s="113"/>
      <c r="AF1524" s="113"/>
      <c r="AG1524" s="113"/>
      <c r="AH1524" s="113"/>
      <c r="AI1524" s="113"/>
      <c r="AJ1524" s="113"/>
      <c r="AK1524" s="113"/>
      <c r="AL1524" s="113"/>
      <c r="AM1524" s="113"/>
      <c r="AN1524" s="113"/>
      <c r="AO1524" s="113"/>
      <c r="AP1524" s="113"/>
      <c r="AQ1524" s="113"/>
      <c r="AR1524" s="113"/>
      <c r="AS1524" s="113"/>
      <c r="AT1524" s="113"/>
      <c r="AU1524" s="113"/>
      <c r="AV1524" s="113"/>
      <c r="AW1524" s="113"/>
      <c r="AX1524" s="113"/>
      <c r="AY1524" s="113"/>
      <c r="AZ1524" s="113"/>
      <c r="BA1524" s="113"/>
      <c r="BB1524" s="113"/>
      <c r="BC1524" s="113"/>
      <c r="BD1524" s="113"/>
      <c r="BE1524" s="113"/>
      <c r="BF1524" s="113"/>
      <c r="BG1524" s="113"/>
      <c r="BH1524" s="113"/>
      <c r="BI1524" s="113"/>
      <c r="BJ1524" s="113"/>
      <c r="BK1524" s="113"/>
      <c r="BL1524" s="113"/>
      <c r="BM1524" s="113"/>
      <c r="BN1524" s="113"/>
      <c r="BO1524" s="113"/>
      <c r="BP1524" s="113"/>
      <c r="BQ1524" s="113"/>
      <c r="BR1524" s="113"/>
      <c r="BS1524" s="113"/>
      <c r="BT1524" s="113"/>
      <c r="BU1524" s="113"/>
      <c r="BV1524" s="113"/>
      <c r="BW1524" s="113"/>
      <c r="BX1524" s="113"/>
      <c r="BY1524" s="113"/>
      <c r="BZ1524" s="113"/>
      <c r="CA1524" s="113"/>
      <c r="CB1524" s="113"/>
      <c r="CC1524" s="113"/>
      <c r="CD1524" s="113"/>
      <c r="CE1524" s="113"/>
      <c r="CF1524" s="113"/>
      <c r="CG1524" s="113"/>
      <c r="CH1524" s="113"/>
      <c r="CI1524" s="113"/>
      <c r="CJ1524" s="113"/>
      <c r="CK1524" s="113"/>
      <c r="CL1524" s="113"/>
      <c r="CM1524" s="113"/>
      <c r="CN1524" s="113"/>
      <c r="CO1524" s="113"/>
      <c r="CP1524" s="113"/>
      <c r="CQ1524" s="113"/>
      <c r="CR1524" s="113"/>
      <c r="CS1524" s="113"/>
      <c r="CT1524" s="113"/>
      <c r="CU1524" s="113"/>
      <c r="CV1524" s="113"/>
      <c r="CW1524" s="113"/>
      <c r="CX1524" s="113"/>
      <c r="CY1524" s="113"/>
      <c r="CZ1524" s="113"/>
      <c r="DA1524" s="113"/>
      <c r="DB1524" s="113"/>
      <c r="DC1524" s="113"/>
      <c r="DD1524" s="113"/>
      <c r="DE1524" s="113"/>
      <c r="DF1524" s="113"/>
      <c r="DG1524" s="113"/>
      <c r="DH1524" s="113"/>
      <c r="DI1524" s="113"/>
      <c r="DJ1524" s="113"/>
      <c r="DK1524" s="113"/>
      <c r="DL1524" s="113"/>
      <c r="DM1524" s="113"/>
      <c r="DN1524" s="113"/>
      <c r="DO1524" s="113"/>
      <c r="DP1524" s="113"/>
      <c r="DQ1524" s="113"/>
      <c r="DR1524" s="113"/>
      <c r="DS1524" s="113"/>
      <c r="DT1524" s="113"/>
      <c r="DU1524" s="113"/>
      <c r="DV1524" s="113"/>
      <c r="DW1524" s="113"/>
      <c r="DX1524" s="113"/>
      <c r="DY1524" s="113"/>
      <c r="DZ1524" s="113"/>
      <c r="EA1524" s="113"/>
      <c r="EB1524" s="113"/>
      <c r="EC1524" s="113"/>
      <c r="ED1524" s="113"/>
      <c r="EE1524" s="113"/>
      <c r="EF1524" s="113"/>
      <c r="EG1524" s="113"/>
      <c r="EH1524" s="113"/>
      <c r="EI1524" s="113"/>
      <c r="EJ1524" s="113"/>
      <c r="EK1524" s="113"/>
      <c r="EL1524" s="113"/>
      <c r="EM1524" s="113"/>
      <c r="EN1524" s="113"/>
      <c r="EO1524" s="113"/>
      <c r="EP1524" s="113"/>
      <c r="EQ1524" s="113"/>
      <c r="ER1524" s="113"/>
    </row>
    <row r="1525" spans="1:148">
      <c r="A1525" s="113"/>
      <c r="B1525" s="113"/>
      <c r="S1525" s="113"/>
      <c r="T1525" s="113"/>
      <c r="U1525" s="113"/>
      <c r="V1525" s="113"/>
      <c r="W1525" s="113"/>
      <c r="X1525" s="113"/>
      <c r="Y1525" s="113"/>
      <c r="Z1525" s="113"/>
      <c r="AA1525" s="113"/>
      <c r="AB1525" s="113"/>
      <c r="AC1525" s="113"/>
      <c r="AD1525" s="113"/>
      <c r="AE1525" s="113"/>
      <c r="AF1525" s="113"/>
      <c r="AG1525" s="113"/>
      <c r="AH1525" s="113"/>
      <c r="AI1525" s="113"/>
      <c r="AJ1525" s="113"/>
      <c r="AK1525" s="113"/>
      <c r="AL1525" s="113"/>
      <c r="AM1525" s="113"/>
      <c r="AN1525" s="113"/>
      <c r="AO1525" s="113"/>
      <c r="AP1525" s="113"/>
      <c r="AQ1525" s="113"/>
      <c r="AR1525" s="113"/>
      <c r="AS1525" s="113"/>
      <c r="AT1525" s="113"/>
      <c r="AU1525" s="113"/>
      <c r="AV1525" s="113"/>
      <c r="AW1525" s="113"/>
      <c r="AX1525" s="113"/>
      <c r="AY1525" s="113"/>
      <c r="AZ1525" s="113"/>
      <c r="BA1525" s="113"/>
      <c r="BB1525" s="113"/>
      <c r="BC1525" s="113"/>
      <c r="BD1525" s="113"/>
      <c r="BE1525" s="113"/>
      <c r="BF1525" s="113"/>
      <c r="BG1525" s="113"/>
      <c r="BH1525" s="113"/>
      <c r="BI1525" s="113"/>
      <c r="BJ1525" s="113"/>
      <c r="BK1525" s="113"/>
      <c r="BL1525" s="113"/>
      <c r="BM1525" s="113"/>
      <c r="BN1525" s="113"/>
      <c r="BO1525" s="113"/>
      <c r="BP1525" s="113"/>
      <c r="BQ1525" s="113"/>
      <c r="BR1525" s="113"/>
      <c r="BS1525" s="113"/>
      <c r="BT1525" s="113"/>
      <c r="BU1525" s="113"/>
      <c r="BV1525" s="113"/>
      <c r="BW1525" s="113"/>
      <c r="BX1525" s="113"/>
      <c r="BY1525" s="113"/>
      <c r="BZ1525" s="113"/>
      <c r="CA1525" s="113"/>
      <c r="CB1525" s="113"/>
      <c r="CC1525" s="113"/>
      <c r="CD1525" s="113"/>
      <c r="CE1525" s="113"/>
      <c r="CF1525" s="113"/>
      <c r="CG1525" s="113"/>
      <c r="CH1525" s="113"/>
      <c r="CI1525" s="113"/>
      <c r="CJ1525" s="113"/>
      <c r="CK1525" s="113"/>
      <c r="CL1525" s="113"/>
      <c r="CM1525" s="113"/>
      <c r="CN1525" s="113"/>
      <c r="CO1525" s="113"/>
      <c r="CP1525" s="113"/>
      <c r="CQ1525" s="113"/>
      <c r="CR1525" s="113"/>
      <c r="CS1525" s="113"/>
      <c r="CT1525" s="113"/>
      <c r="CU1525" s="113"/>
      <c r="CV1525" s="113"/>
      <c r="CW1525" s="113"/>
      <c r="CX1525" s="113"/>
      <c r="CY1525" s="113"/>
      <c r="CZ1525" s="113"/>
      <c r="DA1525" s="113"/>
      <c r="DB1525" s="113"/>
      <c r="DC1525" s="113"/>
      <c r="DD1525" s="113"/>
      <c r="DE1525" s="113"/>
      <c r="DF1525" s="113"/>
      <c r="DG1525" s="113"/>
      <c r="DH1525" s="113"/>
      <c r="DI1525" s="113"/>
      <c r="DJ1525" s="113"/>
      <c r="DK1525" s="113"/>
      <c r="DL1525" s="113"/>
      <c r="DM1525" s="113"/>
      <c r="DN1525" s="113"/>
      <c r="DO1525" s="113"/>
      <c r="DP1525" s="113"/>
      <c r="DQ1525" s="113"/>
      <c r="DR1525" s="113"/>
      <c r="DS1525" s="113"/>
      <c r="DT1525" s="113"/>
      <c r="DU1525" s="113"/>
      <c r="DV1525" s="113"/>
      <c r="DW1525" s="113"/>
      <c r="DX1525" s="113"/>
      <c r="DY1525" s="113"/>
      <c r="DZ1525" s="113"/>
      <c r="EA1525" s="113"/>
      <c r="EB1525" s="113"/>
      <c r="EC1525" s="113"/>
      <c r="ED1525" s="113"/>
      <c r="EE1525" s="113"/>
      <c r="EF1525" s="113"/>
      <c r="EG1525" s="113"/>
      <c r="EH1525" s="113"/>
      <c r="EI1525" s="113"/>
      <c r="EJ1525" s="113"/>
      <c r="EK1525" s="113"/>
      <c r="EL1525" s="113"/>
      <c r="EM1525" s="113"/>
      <c r="EN1525" s="113"/>
      <c r="EO1525" s="113"/>
      <c r="EP1525" s="113"/>
      <c r="EQ1525" s="113"/>
      <c r="ER1525" s="113"/>
    </row>
    <row r="1526" spans="1:148">
      <c r="A1526" s="113"/>
      <c r="B1526" s="113"/>
      <c r="S1526" s="113"/>
      <c r="T1526" s="113"/>
      <c r="U1526" s="113"/>
      <c r="V1526" s="113"/>
      <c r="W1526" s="113"/>
      <c r="X1526" s="113"/>
      <c r="Y1526" s="113"/>
      <c r="Z1526" s="113"/>
      <c r="AA1526" s="113"/>
      <c r="AB1526" s="113"/>
      <c r="AC1526" s="113"/>
      <c r="AD1526" s="113"/>
      <c r="AE1526" s="113"/>
      <c r="AF1526" s="113"/>
      <c r="AG1526" s="113"/>
      <c r="AH1526" s="113"/>
      <c r="AI1526" s="113"/>
      <c r="AJ1526" s="113"/>
      <c r="AK1526" s="113"/>
      <c r="AL1526" s="113"/>
      <c r="AM1526" s="113"/>
      <c r="AN1526" s="113"/>
      <c r="AO1526" s="113"/>
      <c r="AP1526" s="113"/>
      <c r="AQ1526" s="113"/>
      <c r="AR1526" s="113"/>
      <c r="AS1526" s="113"/>
      <c r="AT1526" s="113"/>
      <c r="AU1526" s="113"/>
      <c r="AV1526" s="113"/>
      <c r="AW1526" s="113"/>
      <c r="AX1526" s="113"/>
      <c r="AY1526" s="113"/>
      <c r="AZ1526" s="113"/>
      <c r="BA1526" s="113"/>
      <c r="BB1526" s="113"/>
      <c r="BC1526" s="113"/>
      <c r="BD1526" s="113"/>
      <c r="BE1526" s="113"/>
      <c r="BF1526" s="113"/>
      <c r="BG1526" s="113"/>
      <c r="BH1526" s="113"/>
      <c r="BI1526" s="113"/>
      <c r="BJ1526" s="113"/>
      <c r="BK1526" s="113"/>
      <c r="BL1526" s="113"/>
      <c r="BM1526" s="113"/>
      <c r="BN1526" s="113"/>
      <c r="BO1526" s="113"/>
      <c r="BP1526" s="113"/>
      <c r="BQ1526" s="113"/>
      <c r="BR1526" s="113"/>
      <c r="BS1526" s="113"/>
      <c r="BT1526" s="113"/>
      <c r="BU1526" s="113"/>
      <c r="BV1526" s="113"/>
      <c r="BW1526" s="113"/>
      <c r="BX1526" s="113"/>
      <c r="BY1526" s="113"/>
      <c r="BZ1526" s="113"/>
      <c r="CA1526" s="113"/>
      <c r="CB1526" s="113"/>
      <c r="CC1526" s="113"/>
      <c r="CD1526" s="113"/>
      <c r="CE1526" s="113"/>
      <c r="CF1526" s="113"/>
      <c r="CG1526" s="113"/>
      <c r="CH1526" s="113"/>
      <c r="CI1526" s="113"/>
      <c r="CJ1526" s="113"/>
      <c r="CK1526" s="113"/>
      <c r="CL1526" s="113"/>
      <c r="CM1526" s="113"/>
      <c r="CN1526" s="113"/>
      <c r="CO1526" s="113"/>
      <c r="CP1526" s="113"/>
      <c r="CQ1526" s="113"/>
      <c r="CR1526" s="113"/>
      <c r="CS1526" s="113"/>
      <c r="CT1526" s="113"/>
      <c r="CU1526" s="113"/>
      <c r="CV1526" s="113"/>
      <c r="CW1526" s="113"/>
      <c r="CX1526" s="113"/>
      <c r="CY1526" s="113"/>
      <c r="CZ1526" s="113"/>
      <c r="DA1526" s="113"/>
      <c r="DB1526" s="113"/>
      <c r="DC1526" s="113"/>
      <c r="DD1526" s="113"/>
      <c r="DE1526" s="113"/>
      <c r="DF1526" s="113"/>
      <c r="DG1526" s="113"/>
      <c r="DH1526" s="113"/>
      <c r="DI1526" s="113"/>
      <c r="DJ1526" s="113"/>
      <c r="DK1526" s="113"/>
      <c r="DL1526" s="113"/>
      <c r="DM1526" s="113"/>
      <c r="DN1526" s="113"/>
      <c r="DO1526" s="113"/>
      <c r="DP1526" s="113"/>
      <c r="DQ1526" s="113"/>
      <c r="DR1526" s="113"/>
      <c r="DS1526" s="113"/>
      <c r="DT1526" s="113"/>
      <c r="DU1526" s="113"/>
      <c r="DV1526" s="113"/>
      <c r="DW1526" s="113"/>
      <c r="DX1526" s="113"/>
      <c r="DY1526" s="113"/>
      <c r="DZ1526" s="113"/>
      <c r="EA1526" s="113"/>
      <c r="EB1526" s="113"/>
      <c r="EC1526" s="113"/>
      <c r="ED1526" s="113"/>
      <c r="EE1526" s="113"/>
      <c r="EF1526" s="113"/>
      <c r="EG1526" s="113"/>
      <c r="EH1526" s="113"/>
      <c r="EI1526" s="113"/>
      <c r="EJ1526" s="113"/>
      <c r="EK1526" s="113"/>
      <c r="EL1526" s="113"/>
      <c r="EM1526" s="113"/>
      <c r="EN1526" s="113"/>
      <c r="EO1526" s="113"/>
      <c r="EP1526" s="113"/>
      <c r="EQ1526" s="113"/>
      <c r="ER1526" s="113"/>
    </row>
    <row r="1527" spans="1:148">
      <c r="A1527" s="113"/>
      <c r="B1527" s="113"/>
      <c r="S1527" s="113"/>
      <c r="T1527" s="113"/>
      <c r="U1527" s="113"/>
      <c r="V1527" s="113"/>
      <c r="W1527" s="113"/>
      <c r="X1527" s="113"/>
      <c r="Y1527" s="113"/>
      <c r="Z1527" s="113"/>
      <c r="AA1527" s="113"/>
      <c r="AB1527" s="113"/>
      <c r="AC1527" s="113"/>
      <c r="AD1527" s="113"/>
      <c r="AE1527" s="113"/>
      <c r="AF1527" s="113"/>
      <c r="AG1527" s="113"/>
      <c r="AH1527" s="113"/>
      <c r="AI1527" s="113"/>
      <c r="AJ1527" s="113"/>
      <c r="AK1527" s="113"/>
      <c r="AL1527" s="113"/>
      <c r="AM1527" s="113"/>
      <c r="AN1527" s="113"/>
      <c r="AO1527" s="113"/>
      <c r="AP1527" s="113"/>
      <c r="AQ1527" s="113"/>
      <c r="AR1527" s="113"/>
      <c r="AS1527" s="113"/>
      <c r="AT1527" s="113"/>
      <c r="AU1527" s="113"/>
      <c r="AV1527" s="113"/>
      <c r="AW1527" s="113"/>
      <c r="AX1527" s="113"/>
      <c r="AY1527" s="113"/>
      <c r="AZ1527" s="113"/>
      <c r="BA1527" s="113"/>
      <c r="BB1527" s="113"/>
      <c r="BC1527" s="113"/>
      <c r="BD1527" s="113"/>
      <c r="BE1527" s="113"/>
      <c r="BF1527" s="113"/>
      <c r="BG1527" s="113"/>
      <c r="BH1527" s="113"/>
      <c r="BI1527" s="113"/>
      <c r="BJ1527" s="113"/>
      <c r="BK1527" s="113"/>
      <c r="BL1527" s="113"/>
      <c r="BM1527" s="113"/>
      <c r="BN1527" s="113"/>
      <c r="BO1527" s="113"/>
      <c r="BP1527" s="113"/>
      <c r="BQ1527" s="113"/>
      <c r="BR1527" s="113"/>
      <c r="BS1527" s="113"/>
      <c r="BT1527" s="113"/>
      <c r="BU1527" s="113"/>
      <c r="BV1527" s="113"/>
      <c r="BW1527" s="113"/>
      <c r="BX1527" s="113"/>
      <c r="BY1527" s="113"/>
      <c r="BZ1527" s="113"/>
      <c r="CA1527" s="113"/>
      <c r="CB1527" s="113"/>
      <c r="CC1527" s="113"/>
      <c r="CD1527" s="113"/>
      <c r="CE1527" s="113"/>
      <c r="CF1527" s="113"/>
      <c r="CG1527" s="113"/>
      <c r="CH1527" s="113"/>
      <c r="CI1527" s="113"/>
      <c r="CJ1527" s="113"/>
      <c r="CK1527" s="113"/>
      <c r="CL1527" s="113"/>
      <c r="CM1527" s="113"/>
      <c r="CN1527" s="113"/>
      <c r="CO1527" s="113"/>
      <c r="CP1527" s="113"/>
      <c r="CQ1527" s="113"/>
      <c r="CR1527" s="113"/>
      <c r="CS1527" s="113"/>
      <c r="CT1527" s="113"/>
      <c r="CU1527" s="113"/>
      <c r="CV1527" s="113"/>
      <c r="CW1527" s="113"/>
      <c r="CX1527" s="113"/>
      <c r="CY1527" s="113"/>
      <c r="CZ1527" s="113"/>
      <c r="DA1527" s="113"/>
      <c r="DB1527" s="113"/>
      <c r="DC1527" s="113"/>
      <c r="DD1527" s="113"/>
      <c r="DE1527" s="113"/>
      <c r="DF1527" s="113"/>
      <c r="DG1527" s="113"/>
      <c r="DH1527" s="113"/>
      <c r="DI1527" s="113"/>
      <c r="DJ1527" s="113"/>
      <c r="DK1527" s="113"/>
      <c r="DL1527" s="113"/>
      <c r="DM1527" s="113"/>
      <c r="DN1527" s="113"/>
      <c r="DO1527" s="113"/>
      <c r="DP1527" s="113"/>
      <c r="DQ1527" s="113"/>
      <c r="DR1527" s="113"/>
      <c r="DS1527" s="113"/>
      <c r="DT1527" s="113"/>
      <c r="DU1527" s="113"/>
      <c r="DV1527" s="113"/>
      <c r="DW1527" s="113"/>
      <c r="DX1527" s="113"/>
      <c r="DY1527" s="113"/>
      <c r="DZ1527" s="113"/>
      <c r="EA1527" s="113"/>
      <c r="EB1527" s="113"/>
      <c r="EC1527" s="113"/>
      <c r="ED1527" s="113"/>
      <c r="EE1527" s="113"/>
      <c r="EF1527" s="113"/>
      <c r="EG1527" s="113"/>
      <c r="EH1527" s="113"/>
      <c r="EI1527" s="113"/>
      <c r="EJ1527" s="113"/>
      <c r="EK1527" s="113"/>
      <c r="EL1527" s="113"/>
      <c r="EM1527" s="113"/>
      <c r="EN1527" s="113"/>
      <c r="EO1527" s="113"/>
      <c r="EP1527" s="113"/>
      <c r="EQ1527" s="113"/>
      <c r="ER1527" s="113"/>
    </row>
    <row r="1528" spans="1:148">
      <c r="A1528" s="113"/>
      <c r="B1528" s="113"/>
      <c r="S1528" s="113"/>
      <c r="T1528" s="113"/>
      <c r="U1528" s="113"/>
      <c r="V1528" s="113"/>
      <c r="W1528" s="113"/>
      <c r="X1528" s="113"/>
      <c r="Y1528" s="113"/>
      <c r="Z1528" s="113"/>
      <c r="AA1528" s="113"/>
      <c r="AB1528" s="113"/>
      <c r="AC1528" s="113"/>
      <c r="AD1528" s="113"/>
      <c r="AE1528" s="113"/>
      <c r="AF1528" s="113"/>
      <c r="AG1528" s="113"/>
      <c r="AH1528" s="113"/>
      <c r="AI1528" s="113"/>
      <c r="AJ1528" s="113"/>
      <c r="AK1528" s="113"/>
      <c r="AL1528" s="113"/>
      <c r="AM1528" s="113"/>
      <c r="AN1528" s="113"/>
      <c r="AO1528" s="113"/>
      <c r="AP1528" s="113"/>
      <c r="AQ1528" s="113"/>
      <c r="AR1528" s="113"/>
      <c r="AS1528" s="113"/>
      <c r="AT1528" s="113"/>
      <c r="AU1528" s="113"/>
      <c r="AV1528" s="113"/>
      <c r="AW1528" s="113"/>
      <c r="AX1528" s="113"/>
      <c r="AY1528" s="113"/>
      <c r="AZ1528" s="113"/>
      <c r="BA1528" s="113"/>
      <c r="BB1528" s="113"/>
      <c r="BC1528" s="113"/>
      <c r="BD1528" s="113"/>
      <c r="BE1528" s="113"/>
      <c r="BF1528" s="113"/>
      <c r="BG1528" s="113"/>
      <c r="BH1528" s="113"/>
      <c r="BI1528" s="113"/>
      <c r="BJ1528" s="113"/>
      <c r="BK1528" s="113"/>
      <c r="BL1528" s="113"/>
      <c r="BM1528" s="113"/>
      <c r="BN1528" s="113"/>
      <c r="BO1528" s="113"/>
      <c r="BP1528" s="113"/>
      <c r="BQ1528" s="113"/>
      <c r="BR1528" s="113"/>
      <c r="BS1528" s="113"/>
      <c r="BT1528" s="113"/>
      <c r="BU1528" s="113"/>
      <c r="BV1528" s="113"/>
      <c r="BW1528" s="113"/>
      <c r="BX1528" s="113"/>
      <c r="BY1528" s="113"/>
      <c r="BZ1528" s="113"/>
      <c r="CA1528" s="113"/>
      <c r="CB1528" s="113"/>
      <c r="CC1528" s="113"/>
      <c r="CD1528" s="113"/>
      <c r="CE1528" s="113"/>
      <c r="CF1528" s="113"/>
      <c r="CG1528" s="113"/>
      <c r="CH1528" s="113"/>
      <c r="CI1528" s="113"/>
      <c r="CJ1528" s="113"/>
      <c r="CK1528" s="113"/>
      <c r="CL1528" s="113"/>
      <c r="CM1528" s="113"/>
      <c r="CN1528" s="113"/>
      <c r="CO1528" s="113"/>
      <c r="CP1528" s="113"/>
      <c r="CQ1528" s="113"/>
      <c r="CR1528" s="113"/>
      <c r="CS1528" s="113"/>
      <c r="CT1528" s="113"/>
      <c r="CU1528" s="113"/>
      <c r="CV1528" s="113"/>
      <c r="CW1528" s="113"/>
      <c r="CX1528" s="113"/>
      <c r="CY1528" s="113"/>
      <c r="CZ1528" s="113"/>
      <c r="DA1528" s="113"/>
      <c r="DB1528" s="113"/>
      <c r="DC1528" s="113"/>
      <c r="DD1528" s="113"/>
      <c r="DE1528" s="113"/>
      <c r="DF1528" s="113"/>
      <c r="DG1528" s="113"/>
      <c r="DH1528" s="113"/>
      <c r="DI1528" s="113"/>
      <c r="DJ1528" s="113"/>
      <c r="DK1528" s="113"/>
      <c r="DL1528" s="113"/>
      <c r="DM1528" s="113"/>
      <c r="DN1528" s="113"/>
      <c r="DO1528" s="113"/>
      <c r="DP1528" s="113"/>
      <c r="DQ1528" s="113"/>
      <c r="DR1528" s="113"/>
      <c r="DS1528" s="113"/>
      <c r="DT1528" s="113"/>
      <c r="DU1528" s="113"/>
      <c r="DV1528" s="113"/>
      <c r="DW1528" s="113"/>
      <c r="DX1528" s="113"/>
      <c r="DY1528" s="113"/>
      <c r="DZ1528" s="113"/>
      <c r="EA1528" s="113"/>
      <c r="EB1528" s="113"/>
      <c r="EC1528" s="113"/>
      <c r="ED1528" s="113"/>
      <c r="EE1528" s="113"/>
      <c r="EF1528" s="113"/>
      <c r="EG1528" s="113"/>
      <c r="EH1528" s="113"/>
      <c r="EI1528" s="113"/>
      <c r="EJ1528" s="113"/>
      <c r="EK1528" s="113"/>
      <c r="EL1528" s="113"/>
      <c r="EM1528" s="113"/>
      <c r="EN1528" s="113"/>
      <c r="EO1528" s="113"/>
      <c r="EP1528" s="113"/>
      <c r="EQ1528" s="113"/>
      <c r="ER1528" s="113"/>
    </row>
    <row r="1529" spans="1:148">
      <c r="A1529" s="113"/>
      <c r="B1529" s="113"/>
      <c r="S1529" s="113"/>
      <c r="T1529" s="113"/>
      <c r="U1529" s="113"/>
      <c r="V1529" s="113"/>
      <c r="W1529" s="113"/>
      <c r="X1529" s="113"/>
      <c r="Y1529" s="113"/>
      <c r="Z1529" s="113"/>
      <c r="AA1529" s="113"/>
      <c r="AB1529" s="113"/>
      <c r="AC1529" s="113"/>
      <c r="AD1529" s="113"/>
      <c r="AE1529" s="113"/>
      <c r="AF1529" s="113"/>
      <c r="AG1529" s="113"/>
      <c r="AH1529" s="113"/>
      <c r="AI1529" s="113"/>
      <c r="AJ1529" s="113"/>
      <c r="AK1529" s="113"/>
      <c r="AL1529" s="113"/>
      <c r="AM1529" s="113"/>
      <c r="AN1529" s="113"/>
      <c r="AO1529" s="113"/>
      <c r="AP1529" s="113"/>
      <c r="AQ1529" s="113"/>
      <c r="AR1529" s="113"/>
      <c r="AS1529" s="113"/>
      <c r="AT1529" s="113"/>
      <c r="AU1529" s="113"/>
      <c r="AV1529" s="113"/>
      <c r="AW1529" s="113"/>
      <c r="AX1529" s="113"/>
      <c r="AY1529" s="113"/>
      <c r="AZ1529" s="113"/>
      <c r="BA1529" s="113"/>
      <c r="BB1529" s="113"/>
      <c r="BC1529" s="113"/>
      <c r="BD1529" s="113"/>
      <c r="BE1529" s="113"/>
      <c r="BF1529" s="113"/>
      <c r="BG1529" s="113"/>
      <c r="BH1529" s="113"/>
      <c r="BI1529" s="113"/>
      <c r="BJ1529" s="113"/>
      <c r="BK1529" s="113"/>
      <c r="BL1529" s="113"/>
      <c r="BM1529" s="113"/>
      <c r="BN1529" s="113"/>
      <c r="BO1529" s="113"/>
      <c r="BP1529" s="113"/>
      <c r="BQ1529" s="113"/>
      <c r="BR1529" s="113"/>
      <c r="BS1529" s="113"/>
      <c r="BT1529" s="113"/>
      <c r="BU1529" s="113"/>
      <c r="BV1529" s="113"/>
      <c r="BW1529" s="113"/>
      <c r="BX1529" s="113"/>
      <c r="BY1529" s="113"/>
      <c r="BZ1529" s="113"/>
      <c r="CA1529" s="113"/>
      <c r="CB1529" s="113"/>
      <c r="CC1529" s="113"/>
      <c r="CD1529" s="113"/>
      <c r="CE1529" s="113"/>
      <c r="CF1529" s="113"/>
      <c r="CG1529" s="113"/>
      <c r="CH1529" s="113"/>
      <c r="CI1529" s="113"/>
      <c r="CJ1529" s="113"/>
      <c r="CK1529" s="113"/>
      <c r="CL1529" s="113"/>
      <c r="CM1529" s="113"/>
      <c r="CN1529" s="113"/>
      <c r="CO1529" s="113"/>
      <c r="CP1529" s="113"/>
      <c r="CQ1529" s="113"/>
      <c r="CR1529" s="113"/>
      <c r="CS1529" s="113"/>
      <c r="CT1529" s="113"/>
      <c r="CU1529" s="113"/>
      <c r="CV1529" s="113"/>
      <c r="CW1529" s="113"/>
      <c r="CX1529" s="113"/>
      <c r="CY1529" s="113"/>
      <c r="CZ1529" s="113"/>
      <c r="DA1529" s="113"/>
      <c r="DB1529" s="113"/>
      <c r="DC1529" s="113"/>
      <c r="DD1529" s="113"/>
      <c r="DE1529" s="113"/>
      <c r="DF1529" s="113"/>
      <c r="DG1529" s="113"/>
      <c r="DH1529" s="113"/>
      <c r="DI1529" s="113"/>
      <c r="DJ1529" s="113"/>
      <c r="DK1529" s="113"/>
      <c r="DL1529" s="113"/>
      <c r="DM1529" s="113"/>
      <c r="DN1529" s="113"/>
      <c r="DO1529" s="113"/>
      <c r="DP1529" s="113"/>
      <c r="DQ1529" s="113"/>
      <c r="DR1529" s="113"/>
      <c r="DS1529" s="113"/>
      <c r="DT1529" s="113"/>
      <c r="DU1529" s="113"/>
      <c r="DV1529" s="113"/>
      <c r="DW1529" s="113"/>
      <c r="DX1529" s="113"/>
      <c r="DY1529" s="113"/>
      <c r="DZ1529" s="113"/>
      <c r="EA1529" s="113"/>
      <c r="EB1529" s="113"/>
      <c r="EC1529" s="113"/>
      <c r="ED1529" s="113"/>
      <c r="EE1529" s="113"/>
      <c r="EF1529" s="113"/>
      <c r="EG1529" s="113"/>
      <c r="EH1529" s="113"/>
      <c r="EI1529" s="113"/>
      <c r="EJ1529" s="113"/>
      <c r="EK1529" s="113"/>
      <c r="EL1529" s="113"/>
      <c r="EM1529" s="113"/>
      <c r="EN1529" s="113"/>
      <c r="EO1529" s="113"/>
      <c r="EP1529" s="113"/>
      <c r="EQ1529" s="113"/>
      <c r="ER1529" s="113"/>
    </row>
    <row r="1530" spans="1:148">
      <c r="A1530" s="113"/>
      <c r="B1530" s="113"/>
      <c r="S1530" s="113"/>
      <c r="T1530" s="113"/>
      <c r="U1530" s="113"/>
      <c r="V1530" s="113"/>
      <c r="W1530" s="113"/>
      <c r="X1530" s="113"/>
      <c r="Y1530" s="113"/>
      <c r="Z1530" s="113"/>
      <c r="AA1530" s="113"/>
      <c r="AB1530" s="113"/>
      <c r="AC1530" s="113"/>
      <c r="AD1530" s="113"/>
      <c r="AE1530" s="113"/>
      <c r="AF1530" s="113"/>
      <c r="AG1530" s="113"/>
      <c r="AH1530" s="113"/>
      <c r="AI1530" s="113"/>
      <c r="AJ1530" s="113"/>
      <c r="AK1530" s="113"/>
      <c r="AL1530" s="113"/>
      <c r="AM1530" s="113"/>
      <c r="AN1530" s="113"/>
      <c r="AO1530" s="113"/>
      <c r="AP1530" s="113"/>
      <c r="AQ1530" s="113"/>
      <c r="AR1530" s="113"/>
      <c r="AS1530" s="113"/>
      <c r="AT1530" s="113"/>
      <c r="AU1530" s="113"/>
      <c r="AV1530" s="113"/>
      <c r="AW1530" s="113"/>
      <c r="AX1530" s="113"/>
      <c r="AY1530" s="113"/>
      <c r="AZ1530" s="113"/>
      <c r="BA1530" s="113"/>
      <c r="BB1530" s="113"/>
      <c r="BC1530" s="113"/>
      <c r="BD1530" s="113"/>
      <c r="BE1530" s="113"/>
      <c r="BF1530" s="113"/>
      <c r="BG1530" s="113"/>
      <c r="BH1530" s="113"/>
      <c r="BI1530" s="113"/>
      <c r="BJ1530" s="113"/>
      <c r="BK1530" s="113"/>
      <c r="BL1530" s="113"/>
      <c r="BM1530" s="113"/>
      <c r="BN1530" s="113"/>
      <c r="BO1530" s="113"/>
      <c r="BP1530" s="113"/>
      <c r="BQ1530" s="113"/>
      <c r="BR1530" s="113"/>
      <c r="BS1530" s="113"/>
      <c r="BT1530" s="113"/>
      <c r="BU1530" s="113"/>
      <c r="BV1530" s="113"/>
      <c r="BW1530" s="113"/>
      <c r="BX1530" s="113"/>
      <c r="BY1530" s="113"/>
      <c r="BZ1530" s="113"/>
      <c r="CA1530" s="113"/>
      <c r="CB1530" s="113"/>
      <c r="CC1530" s="113"/>
      <c r="CD1530" s="113"/>
      <c r="CE1530" s="113"/>
      <c r="CF1530" s="113"/>
      <c r="CG1530" s="113"/>
      <c r="CH1530" s="113"/>
      <c r="CI1530" s="113"/>
      <c r="CJ1530" s="113"/>
      <c r="CK1530" s="113"/>
      <c r="CL1530" s="113"/>
      <c r="CM1530" s="113"/>
      <c r="CN1530" s="113"/>
      <c r="CO1530" s="113"/>
      <c r="CP1530" s="113"/>
      <c r="CQ1530" s="113"/>
      <c r="CR1530" s="113"/>
      <c r="CS1530" s="113"/>
      <c r="CT1530" s="113"/>
      <c r="CU1530" s="113"/>
      <c r="CV1530" s="113"/>
      <c r="CW1530" s="113"/>
      <c r="CX1530" s="113"/>
      <c r="CY1530" s="113"/>
      <c r="CZ1530" s="113"/>
      <c r="DA1530" s="113"/>
      <c r="DB1530" s="113"/>
      <c r="DC1530" s="113"/>
      <c r="DD1530" s="113"/>
      <c r="DE1530" s="113"/>
      <c r="DF1530" s="113"/>
      <c r="DG1530" s="113"/>
      <c r="DH1530" s="113"/>
      <c r="DI1530" s="113"/>
      <c r="DJ1530" s="113"/>
      <c r="DK1530" s="113"/>
      <c r="DL1530" s="113"/>
      <c r="DM1530" s="113"/>
      <c r="DN1530" s="113"/>
      <c r="DO1530" s="113"/>
      <c r="DP1530" s="113"/>
      <c r="DQ1530" s="113"/>
      <c r="DR1530" s="113"/>
      <c r="DS1530" s="113"/>
      <c r="DT1530" s="113"/>
      <c r="DU1530" s="113"/>
      <c r="DV1530" s="113"/>
      <c r="DW1530" s="113"/>
      <c r="DX1530" s="113"/>
      <c r="DY1530" s="113"/>
      <c r="DZ1530" s="113"/>
      <c r="EA1530" s="113"/>
      <c r="EB1530" s="113"/>
      <c r="EC1530" s="113"/>
      <c r="ED1530" s="113"/>
      <c r="EE1530" s="113"/>
      <c r="EF1530" s="113"/>
      <c r="EG1530" s="113"/>
      <c r="EH1530" s="113"/>
      <c r="EI1530" s="113"/>
      <c r="EJ1530" s="113"/>
      <c r="EK1530" s="113"/>
      <c r="EL1530" s="113"/>
      <c r="EM1530" s="113"/>
      <c r="EN1530" s="113"/>
      <c r="EO1530" s="113"/>
      <c r="EP1530" s="113"/>
      <c r="EQ1530" s="113"/>
      <c r="ER1530" s="113"/>
    </row>
    <row r="1531" spans="1:148">
      <c r="A1531" s="113"/>
      <c r="B1531" s="113"/>
      <c r="S1531" s="113"/>
      <c r="T1531" s="113"/>
      <c r="U1531" s="113"/>
      <c r="V1531" s="113"/>
      <c r="W1531" s="113"/>
      <c r="X1531" s="113"/>
      <c r="Y1531" s="113"/>
      <c r="Z1531" s="113"/>
      <c r="AA1531" s="113"/>
      <c r="AB1531" s="113"/>
      <c r="AC1531" s="113"/>
      <c r="AD1531" s="113"/>
      <c r="AE1531" s="113"/>
      <c r="AF1531" s="113"/>
      <c r="AG1531" s="113"/>
      <c r="AH1531" s="113"/>
      <c r="AI1531" s="113"/>
      <c r="AJ1531" s="113"/>
      <c r="AK1531" s="113"/>
      <c r="AL1531" s="113"/>
      <c r="AM1531" s="113"/>
      <c r="AN1531" s="113"/>
      <c r="AO1531" s="113"/>
      <c r="AP1531" s="113"/>
      <c r="AQ1531" s="113"/>
      <c r="AR1531" s="113"/>
      <c r="AS1531" s="113"/>
      <c r="AT1531" s="113"/>
      <c r="AU1531" s="113"/>
      <c r="AV1531" s="113"/>
      <c r="AW1531" s="113"/>
      <c r="AX1531" s="113"/>
      <c r="AY1531" s="113"/>
      <c r="AZ1531" s="113"/>
      <c r="BA1531" s="113"/>
      <c r="BB1531" s="113"/>
      <c r="BC1531" s="113"/>
      <c r="BD1531" s="113"/>
      <c r="BE1531" s="113"/>
      <c r="BF1531" s="113"/>
      <c r="BG1531" s="113"/>
      <c r="BH1531" s="113"/>
      <c r="BI1531" s="113"/>
      <c r="BJ1531" s="113"/>
      <c r="BK1531" s="113"/>
      <c r="BL1531" s="113"/>
      <c r="BM1531" s="113"/>
      <c r="BN1531" s="113"/>
      <c r="BO1531" s="113"/>
      <c r="BP1531" s="113"/>
      <c r="BQ1531" s="113"/>
      <c r="BR1531" s="113"/>
      <c r="BS1531" s="113"/>
      <c r="BT1531" s="113"/>
      <c r="BU1531" s="113"/>
      <c r="BV1531" s="113"/>
      <c r="BW1531" s="113"/>
      <c r="BX1531" s="113"/>
      <c r="BY1531" s="113"/>
      <c r="BZ1531" s="113"/>
      <c r="CA1531" s="113"/>
      <c r="CB1531" s="113"/>
      <c r="CC1531" s="113"/>
      <c r="CD1531" s="113"/>
      <c r="CE1531" s="113"/>
      <c r="CF1531" s="113"/>
      <c r="CG1531" s="113"/>
      <c r="CH1531" s="113"/>
      <c r="CI1531" s="113"/>
      <c r="CJ1531" s="113"/>
      <c r="CK1531" s="113"/>
      <c r="CL1531" s="113"/>
      <c r="CM1531" s="113"/>
      <c r="CN1531" s="113"/>
      <c r="CO1531" s="113"/>
      <c r="CP1531" s="113"/>
      <c r="CQ1531" s="113"/>
      <c r="CR1531" s="113"/>
      <c r="CS1531" s="113"/>
      <c r="CT1531" s="113"/>
      <c r="CU1531" s="113"/>
      <c r="CV1531" s="113"/>
      <c r="CW1531" s="113"/>
      <c r="CX1531" s="113"/>
      <c r="CY1531" s="113"/>
      <c r="CZ1531" s="113"/>
      <c r="DA1531" s="113"/>
      <c r="DB1531" s="113"/>
      <c r="DC1531" s="113"/>
      <c r="DD1531" s="113"/>
      <c r="DE1531" s="113"/>
      <c r="DF1531" s="113"/>
      <c r="DG1531" s="113"/>
      <c r="DH1531" s="113"/>
      <c r="DI1531" s="113"/>
      <c r="DJ1531" s="113"/>
      <c r="DK1531" s="113"/>
      <c r="DL1531" s="113"/>
      <c r="DM1531" s="113"/>
      <c r="DN1531" s="113"/>
      <c r="DO1531" s="113"/>
      <c r="DP1531" s="113"/>
      <c r="DQ1531" s="113"/>
      <c r="DR1531" s="113"/>
      <c r="DS1531" s="113"/>
      <c r="DT1531" s="113"/>
      <c r="DU1531" s="113"/>
      <c r="DV1531" s="113"/>
      <c r="DW1531" s="113"/>
      <c r="DX1531" s="113"/>
      <c r="DY1531" s="113"/>
      <c r="DZ1531" s="113"/>
      <c r="EA1531" s="113"/>
      <c r="EB1531" s="113"/>
      <c r="EC1531" s="113"/>
      <c r="ED1531" s="113"/>
      <c r="EE1531" s="113"/>
      <c r="EF1531" s="113"/>
      <c r="EG1531" s="113"/>
      <c r="EH1531" s="113"/>
      <c r="EI1531" s="113"/>
      <c r="EJ1531" s="113"/>
      <c r="EK1531" s="113"/>
      <c r="EL1531" s="113"/>
      <c r="EM1531" s="113"/>
      <c r="EN1531" s="113"/>
      <c r="EO1531" s="113"/>
      <c r="EP1531" s="113"/>
      <c r="EQ1531" s="113"/>
      <c r="ER1531" s="113"/>
    </row>
    <row r="1532" spans="1:148">
      <c r="A1532" s="113"/>
      <c r="B1532" s="113"/>
      <c r="S1532" s="113"/>
      <c r="T1532" s="113"/>
      <c r="U1532" s="113"/>
      <c r="V1532" s="113"/>
      <c r="W1532" s="113"/>
      <c r="X1532" s="113"/>
      <c r="Y1532" s="113"/>
      <c r="Z1532" s="113"/>
      <c r="AA1532" s="113"/>
      <c r="AB1532" s="113"/>
      <c r="AC1532" s="113"/>
      <c r="AD1532" s="113"/>
      <c r="AE1532" s="113"/>
      <c r="AF1532" s="113"/>
      <c r="AG1532" s="113"/>
      <c r="AH1532" s="113"/>
      <c r="AI1532" s="113"/>
      <c r="AJ1532" s="113"/>
      <c r="AK1532" s="113"/>
      <c r="AL1532" s="113"/>
      <c r="AM1532" s="113"/>
      <c r="AN1532" s="113"/>
      <c r="AO1532" s="113"/>
      <c r="AP1532" s="113"/>
      <c r="AQ1532" s="113"/>
      <c r="AR1532" s="113"/>
      <c r="AS1532" s="113"/>
      <c r="AT1532" s="113"/>
      <c r="AU1532" s="113"/>
      <c r="AV1532" s="113"/>
      <c r="AW1532" s="113"/>
      <c r="AX1532" s="113"/>
      <c r="AY1532" s="113"/>
      <c r="AZ1532" s="113"/>
      <c r="BA1532" s="113"/>
      <c r="BB1532" s="113"/>
      <c r="BC1532" s="113"/>
      <c r="BD1532" s="113"/>
      <c r="BE1532" s="113"/>
      <c r="BF1532" s="113"/>
      <c r="BG1532" s="113"/>
      <c r="BH1532" s="113"/>
      <c r="BI1532" s="113"/>
      <c r="BJ1532" s="113"/>
      <c r="BK1532" s="113"/>
      <c r="BL1532" s="113"/>
      <c r="BM1532" s="113"/>
      <c r="BN1532" s="113"/>
      <c r="BO1532" s="113"/>
      <c r="BP1532" s="113"/>
      <c r="BQ1532" s="113"/>
      <c r="BR1532" s="113"/>
      <c r="BS1532" s="113"/>
      <c r="BT1532" s="113"/>
      <c r="BU1532" s="113"/>
      <c r="BV1532" s="113"/>
      <c r="BW1532" s="113"/>
      <c r="BX1532" s="113"/>
      <c r="BY1532" s="113"/>
      <c r="BZ1532" s="113"/>
      <c r="CA1532" s="113"/>
      <c r="CB1532" s="113"/>
      <c r="CC1532" s="113"/>
      <c r="CD1532" s="113"/>
      <c r="CE1532" s="113"/>
      <c r="CF1532" s="113"/>
      <c r="CG1532" s="113"/>
      <c r="CH1532" s="113"/>
      <c r="CI1532" s="113"/>
      <c r="CJ1532" s="113"/>
      <c r="CK1532" s="113"/>
      <c r="CL1532" s="113"/>
      <c r="CM1532" s="113"/>
      <c r="CN1532" s="113"/>
      <c r="CO1532" s="113"/>
      <c r="CP1532" s="113"/>
      <c r="CQ1532" s="113"/>
      <c r="CR1532" s="113"/>
      <c r="CS1532" s="113"/>
      <c r="CT1532" s="113"/>
      <c r="CU1532" s="113"/>
      <c r="CV1532" s="113"/>
      <c r="CW1532" s="113"/>
      <c r="CX1532" s="113"/>
      <c r="CY1532" s="113"/>
      <c r="CZ1532" s="113"/>
      <c r="DA1532" s="113"/>
      <c r="DB1532" s="113"/>
      <c r="DC1532" s="113"/>
      <c r="DD1532" s="113"/>
      <c r="DE1532" s="113"/>
      <c r="DF1532" s="113"/>
      <c r="DG1532" s="113"/>
      <c r="DH1532" s="113"/>
      <c r="DI1532" s="113"/>
      <c r="DJ1532" s="113"/>
      <c r="DK1532" s="113"/>
      <c r="DL1532" s="113"/>
      <c r="DM1532" s="113"/>
      <c r="DN1532" s="113"/>
      <c r="DO1532" s="113"/>
      <c r="DP1532" s="113"/>
      <c r="DQ1532" s="113"/>
      <c r="DR1532" s="113"/>
      <c r="DS1532" s="113"/>
      <c r="DT1532" s="113"/>
      <c r="DU1532" s="113"/>
      <c r="DV1532" s="113"/>
      <c r="DW1532" s="113"/>
      <c r="DX1532" s="113"/>
      <c r="DY1532" s="113"/>
      <c r="DZ1532" s="113"/>
      <c r="EA1532" s="113"/>
      <c r="EB1532" s="113"/>
      <c r="EC1532" s="113"/>
      <c r="ED1532" s="113"/>
      <c r="EE1532" s="113"/>
      <c r="EF1532" s="113"/>
      <c r="EG1532" s="113"/>
      <c r="EH1532" s="113"/>
      <c r="EI1532" s="113"/>
      <c r="EJ1532" s="113"/>
      <c r="EK1532" s="113"/>
      <c r="EL1532" s="113"/>
      <c r="EM1532" s="113"/>
      <c r="EN1532" s="113"/>
      <c r="EO1532" s="113"/>
      <c r="EP1532" s="113"/>
      <c r="EQ1532" s="113"/>
      <c r="ER1532" s="113"/>
    </row>
    <row r="1533" spans="1:148">
      <c r="A1533" s="113"/>
      <c r="B1533" s="113"/>
      <c r="S1533" s="113"/>
      <c r="T1533" s="113"/>
      <c r="U1533" s="113"/>
      <c r="V1533" s="113"/>
      <c r="W1533" s="113"/>
      <c r="X1533" s="113"/>
      <c r="Y1533" s="113"/>
      <c r="Z1533" s="113"/>
      <c r="AA1533" s="113"/>
      <c r="AB1533" s="113"/>
      <c r="AC1533" s="113"/>
      <c r="AD1533" s="113"/>
      <c r="AE1533" s="113"/>
      <c r="AF1533" s="113"/>
      <c r="AG1533" s="113"/>
      <c r="AH1533" s="113"/>
      <c r="AI1533" s="113"/>
      <c r="AJ1533" s="113"/>
      <c r="AK1533" s="113"/>
      <c r="AL1533" s="113"/>
      <c r="AM1533" s="113"/>
      <c r="AN1533" s="113"/>
      <c r="AO1533" s="113"/>
      <c r="AP1533" s="113"/>
      <c r="AQ1533" s="113"/>
      <c r="AR1533" s="113"/>
      <c r="AS1533" s="113"/>
      <c r="AT1533" s="113"/>
      <c r="AU1533" s="113"/>
      <c r="AV1533" s="113"/>
      <c r="AW1533" s="113"/>
      <c r="AX1533" s="113"/>
      <c r="AY1533" s="113"/>
      <c r="AZ1533" s="113"/>
      <c r="BA1533" s="113"/>
      <c r="BB1533" s="113"/>
      <c r="BC1533" s="113"/>
      <c r="BD1533" s="113"/>
      <c r="BE1533" s="113"/>
      <c r="BF1533" s="113"/>
      <c r="BG1533" s="113"/>
      <c r="BH1533" s="113"/>
      <c r="BI1533" s="113"/>
      <c r="BJ1533" s="113"/>
      <c r="BK1533" s="113"/>
      <c r="BL1533" s="113"/>
      <c r="BM1533" s="113"/>
      <c r="BN1533" s="113"/>
      <c r="BO1533" s="113"/>
      <c r="BP1533" s="113"/>
      <c r="BQ1533" s="113"/>
      <c r="BR1533" s="113"/>
      <c r="BS1533" s="113"/>
      <c r="BT1533" s="113"/>
      <c r="BU1533" s="113"/>
      <c r="BV1533" s="113"/>
      <c r="BW1533" s="113"/>
      <c r="BX1533" s="113"/>
      <c r="BY1533" s="113"/>
      <c r="BZ1533" s="113"/>
      <c r="CA1533" s="113"/>
      <c r="CB1533" s="113"/>
      <c r="CC1533" s="113"/>
      <c r="CD1533" s="113"/>
      <c r="CE1533" s="113"/>
      <c r="CF1533" s="113"/>
      <c r="CG1533" s="113"/>
      <c r="CH1533" s="113"/>
      <c r="CI1533" s="113"/>
      <c r="CJ1533" s="113"/>
      <c r="CK1533" s="113"/>
      <c r="CL1533" s="113"/>
      <c r="CM1533" s="113"/>
      <c r="CN1533" s="113"/>
      <c r="CO1533" s="113"/>
      <c r="CP1533" s="113"/>
      <c r="CQ1533" s="113"/>
      <c r="CR1533" s="113"/>
      <c r="CS1533" s="113"/>
      <c r="CT1533" s="113"/>
      <c r="CU1533" s="113"/>
      <c r="CV1533" s="113"/>
      <c r="CW1533" s="113"/>
      <c r="CX1533" s="113"/>
      <c r="CY1533" s="113"/>
      <c r="CZ1533" s="113"/>
      <c r="DA1533" s="113"/>
      <c r="DB1533" s="113"/>
      <c r="DC1533" s="113"/>
      <c r="DD1533" s="113"/>
      <c r="DE1533" s="113"/>
      <c r="DF1533" s="113"/>
      <c r="DG1533" s="113"/>
      <c r="DH1533" s="113"/>
      <c r="DI1533" s="113"/>
      <c r="DJ1533" s="113"/>
      <c r="DK1533" s="113"/>
      <c r="DL1533" s="113"/>
      <c r="DM1533" s="113"/>
      <c r="DN1533" s="113"/>
      <c r="DO1533" s="113"/>
      <c r="DP1533" s="113"/>
      <c r="DQ1533" s="113"/>
      <c r="DR1533" s="113"/>
      <c r="DS1533" s="113"/>
      <c r="DT1533" s="113"/>
      <c r="DU1533" s="113"/>
      <c r="DV1533" s="113"/>
      <c r="DW1533" s="113"/>
      <c r="DX1533" s="113"/>
      <c r="DY1533" s="113"/>
      <c r="DZ1533" s="113"/>
      <c r="EA1533" s="113"/>
      <c r="EB1533" s="113"/>
      <c r="EC1533" s="113"/>
      <c r="ED1533" s="113"/>
      <c r="EE1533" s="113"/>
      <c r="EF1533" s="113"/>
      <c r="EG1533" s="113"/>
      <c r="EH1533" s="113"/>
      <c r="EI1533" s="113"/>
      <c r="EJ1533" s="113"/>
      <c r="EK1533" s="113"/>
      <c r="EL1533" s="113"/>
      <c r="EM1533" s="113"/>
      <c r="EN1533" s="113"/>
      <c r="EO1533" s="113"/>
      <c r="EP1533" s="113"/>
      <c r="EQ1533" s="113"/>
      <c r="ER1533" s="113"/>
    </row>
    <row r="1534" spans="1:148">
      <c r="A1534" s="113"/>
      <c r="B1534" s="113"/>
      <c r="S1534" s="113"/>
      <c r="T1534" s="113"/>
      <c r="U1534" s="113"/>
      <c r="V1534" s="113"/>
      <c r="W1534" s="113"/>
      <c r="X1534" s="113"/>
      <c r="Y1534" s="113"/>
      <c r="Z1534" s="113"/>
      <c r="AA1534" s="113"/>
      <c r="AB1534" s="113"/>
      <c r="AC1534" s="113"/>
      <c r="AD1534" s="113"/>
      <c r="AE1534" s="113"/>
      <c r="AF1534" s="113"/>
      <c r="AG1534" s="113"/>
      <c r="AH1534" s="113"/>
      <c r="AI1534" s="113"/>
      <c r="AJ1534" s="113"/>
      <c r="AK1534" s="113"/>
      <c r="AL1534" s="113"/>
      <c r="AM1534" s="113"/>
      <c r="AN1534" s="113"/>
      <c r="AO1534" s="113"/>
      <c r="AP1534" s="113"/>
      <c r="AQ1534" s="113"/>
      <c r="AR1534" s="113"/>
      <c r="AS1534" s="113"/>
      <c r="AT1534" s="113"/>
      <c r="AU1534" s="113"/>
      <c r="AV1534" s="113"/>
      <c r="AW1534" s="113"/>
      <c r="AX1534" s="113"/>
      <c r="AY1534" s="113"/>
      <c r="AZ1534" s="113"/>
      <c r="BA1534" s="113"/>
      <c r="BB1534" s="113"/>
      <c r="BC1534" s="113"/>
      <c r="BD1534" s="113"/>
      <c r="BE1534" s="113"/>
      <c r="BF1534" s="113"/>
      <c r="BG1534" s="113"/>
      <c r="BH1534" s="113"/>
      <c r="BI1534" s="113"/>
      <c r="BJ1534" s="113"/>
      <c r="BK1534" s="113"/>
      <c r="BL1534" s="113"/>
      <c r="BM1534" s="113"/>
      <c r="BN1534" s="113"/>
      <c r="BO1534" s="113"/>
      <c r="BP1534" s="113"/>
      <c r="BQ1534" s="113"/>
      <c r="BR1534" s="113"/>
      <c r="BS1534" s="113"/>
      <c r="BT1534" s="113"/>
      <c r="BU1534" s="113"/>
      <c r="BV1534" s="113"/>
      <c r="BW1534" s="113"/>
      <c r="BX1534" s="113"/>
      <c r="BY1534" s="113"/>
      <c r="BZ1534" s="113"/>
      <c r="CA1534" s="113"/>
      <c r="CB1534" s="113"/>
      <c r="CC1534" s="113"/>
      <c r="CD1534" s="113"/>
      <c r="CE1534" s="113"/>
      <c r="CF1534" s="113"/>
      <c r="CG1534" s="113"/>
      <c r="CH1534" s="113"/>
      <c r="CI1534" s="113"/>
      <c r="CJ1534" s="113"/>
      <c r="CK1534" s="113"/>
      <c r="CL1534" s="113"/>
      <c r="CM1534" s="113"/>
      <c r="CN1534" s="113"/>
      <c r="CO1534" s="113"/>
      <c r="CP1534" s="113"/>
      <c r="CQ1534" s="113"/>
      <c r="CR1534" s="113"/>
      <c r="CS1534" s="113"/>
      <c r="CT1534" s="113"/>
      <c r="CU1534" s="113"/>
      <c r="CV1534" s="113"/>
      <c r="CW1534" s="113"/>
      <c r="CX1534" s="113"/>
      <c r="CY1534" s="113"/>
      <c r="CZ1534" s="113"/>
      <c r="DA1534" s="113"/>
      <c r="DB1534" s="113"/>
      <c r="DC1534" s="113"/>
      <c r="DD1534" s="113"/>
      <c r="DE1534" s="113"/>
      <c r="DF1534" s="113"/>
      <c r="DG1534" s="113"/>
      <c r="DH1534" s="113"/>
      <c r="DI1534" s="113"/>
      <c r="DJ1534" s="113"/>
      <c r="DK1534" s="113"/>
      <c r="DL1534" s="113"/>
      <c r="DM1534" s="113"/>
      <c r="DN1534" s="113"/>
      <c r="DO1534" s="113"/>
      <c r="DP1534" s="113"/>
      <c r="DQ1534" s="113"/>
      <c r="DR1534" s="113"/>
      <c r="DS1534" s="113"/>
      <c r="DT1534" s="113"/>
      <c r="DU1534" s="113"/>
      <c r="DV1534" s="113"/>
      <c r="DW1534" s="113"/>
      <c r="DX1534" s="113"/>
      <c r="DY1534" s="113"/>
      <c r="DZ1534" s="113"/>
      <c r="EA1534" s="113"/>
      <c r="EB1534" s="113"/>
      <c r="EC1534" s="113"/>
      <c r="ED1534" s="113"/>
      <c r="EE1534" s="113"/>
      <c r="EF1534" s="113"/>
      <c r="EG1534" s="113"/>
      <c r="EH1534" s="113"/>
      <c r="EI1534" s="113"/>
      <c r="EJ1534" s="113"/>
      <c r="EK1534" s="113"/>
      <c r="EL1534" s="113"/>
      <c r="EM1534" s="113"/>
      <c r="EN1534" s="113"/>
      <c r="EO1534" s="113"/>
      <c r="EP1534" s="113"/>
      <c r="EQ1534" s="113"/>
      <c r="ER1534" s="113"/>
    </row>
    <row r="1535" spans="1:148">
      <c r="A1535" s="113"/>
      <c r="B1535" s="113"/>
      <c r="S1535" s="113"/>
      <c r="T1535" s="113"/>
      <c r="U1535" s="113"/>
      <c r="V1535" s="113"/>
      <c r="W1535" s="113"/>
      <c r="X1535" s="113"/>
      <c r="Y1535" s="113"/>
      <c r="Z1535" s="113"/>
      <c r="AA1535" s="113"/>
      <c r="AB1535" s="113"/>
      <c r="AC1535" s="113"/>
      <c r="AD1535" s="113"/>
      <c r="AE1535" s="113"/>
      <c r="AF1535" s="113"/>
      <c r="AG1535" s="113"/>
      <c r="AH1535" s="113"/>
      <c r="AI1535" s="113"/>
      <c r="AJ1535" s="113"/>
      <c r="AK1535" s="113"/>
      <c r="AL1535" s="113"/>
      <c r="AM1535" s="113"/>
      <c r="AN1535" s="113"/>
      <c r="AO1535" s="113"/>
      <c r="AP1535" s="113"/>
      <c r="AQ1535" s="113"/>
      <c r="AR1535" s="113"/>
      <c r="AS1535" s="113"/>
      <c r="AT1535" s="113"/>
      <c r="AU1535" s="113"/>
      <c r="AV1535" s="113"/>
      <c r="AW1535" s="113"/>
      <c r="AX1535" s="113"/>
      <c r="AY1535" s="113"/>
      <c r="AZ1535" s="113"/>
      <c r="BA1535" s="113"/>
      <c r="BB1535" s="113"/>
      <c r="BC1535" s="113"/>
      <c r="BD1535" s="113"/>
      <c r="BE1535" s="113"/>
      <c r="BF1535" s="113"/>
      <c r="BG1535" s="113"/>
      <c r="BH1535" s="113"/>
      <c r="BI1535" s="113"/>
      <c r="BJ1535" s="113"/>
      <c r="BK1535" s="113"/>
      <c r="BL1535" s="113"/>
      <c r="BM1535" s="113"/>
      <c r="BN1535" s="113"/>
      <c r="BO1535" s="113"/>
      <c r="BP1535" s="113"/>
      <c r="BQ1535" s="113"/>
      <c r="BR1535" s="113"/>
      <c r="BS1535" s="113"/>
      <c r="BT1535" s="113"/>
      <c r="BU1535" s="113"/>
      <c r="BV1535" s="113"/>
      <c r="BW1535" s="113"/>
      <c r="BX1535" s="113"/>
      <c r="BY1535" s="113"/>
      <c r="BZ1535" s="113"/>
      <c r="CA1535" s="113"/>
      <c r="CB1535" s="113"/>
      <c r="CC1535" s="113"/>
      <c r="CD1535" s="113"/>
      <c r="CE1535" s="113"/>
      <c r="CF1535" s="113"/>
      <c r="CG1535" s="113"/>
      <c r="CH1535" s="113"/>
      <c r="CI1535" s="113"/>
      <c r="CJ1535" s="113"/>
      <c r="CK1535" s="113"/>
      <c r="CL1535" s="113"/>
      <c r="CM1535" s="113"/>
      <c r="CN1535" s="113"/>
      <c r="CO1535" s="113"/>
      <c r="CP1535" s="113"/>
      <c r="CQ1535" s="113"/>
      <c r="CR1535" s="113"/>
      <c r="CS1535" s="113"/>
      <c r="CT1535" s="113"/>
      <c r="CU1535" s="113"/>
      <c r="CV1535" s="113"/>
      <c r="CW1535" s="113"/>
      <c r="CX1535" s="113"/>
      <c r="CY1535" s="113"/>
      <c r="CZ1535" s="113"/>
      <c r="DA1535" s="113"/>
      <c r="DB1535" s="113"/>
      <c r="DC1535" s="113"/>
      <c r="DD1535" s="113"/>
      <c r="DE1535" s="113"/>
      <c r="DF1535" s="113"/>
      <c r="DG1535" s="113"/>
      <c r="DH1535" s="113"/>
      <c r="DI1535" s="113"/>
      <c r="DJ1535" s="113"/>
      <c r="DK1535" s="113"/>
      <c r="DL1535" s="113"/>
      <c r="DM1535" s="113"/>
      <c r="DN1535" s="113"/>
      <c r="DO1535" s="113"/>
      <c r="DP1535" s="113"/>
      <c r="DQ1535" s="113"/>
      <c r="DR1535" s="113"/>
      <c r="DS1535" s="113"/>
      <c r="DT1535" s="113"/>
      <c r="DU1535" s="113"/>
      <c r="DV1535" s="113"/>
      <c r="DW1535" s="113"/>
      <c r="DX1535" s="113"/>
      <c r="DY1535" s="113"/>
      <c r="DZ1535" s="113"/>
      <c r="EA1535" s="113"/>
      <c r="EB1535" s="113"/>
      <c r="EC1535" s="113"/>
      <c r="ED1535" s="113"/>
      <c r="EE1535" s="113"/>
      <c r="EF1535" s="113"/>
      <c r="EG1535" s="113"/>
      <c r="EH1535" s="113"/>
      <c r="EI1535" s="113"/>
      <c r="EJ1535" s="113"/>
      <c r="EK1535" s="113"/>
      <c r="EL1535" s="113"/>
      <c r="EM1535" s="113"/>
      <c r="EN1535" s="113"/>
      <c r="EO1535" s="113"/>
      <c r="EP1535" s="113"/>
      <c r="EQ1535" s="113"/>
      <c r="ER1535" s="113"/>
    </row>
    <row r="1536" spans="1:148">
      <c r="A1536" s="113"/>
      <c r="B1536" s="113"/>
      <c r="S1536" s="113"/>
      <c r="T1536" s="113"/>
      <c r="U1536" s="113"/>
      <c r="V1536" s="113"/>
      <c r="W1536" s="113"/>
      <c r="X1536" s="113"/>
      <c r="Y1536" s="113"/>
      <c r="Z1536" s="113"/>
      <c r="AA1536" s="113"/>
      <c r="AB1536" s="113"/>
      <c r="AC1536" s="113"/>
      <c r="AD1536" s="113"/>
      <c r="AE1536" s="113"/>
      <c r="AF1536" s="113"/>
      <c r="AG1536" s="113"/>
      <c r="AH1536" s="113"/>
      <c r="AI1536" s="113"/>
      <c r="AJ1536" s="113"/>
      <c r="AK1536" s="113"/>
      <c r="AL1536" s="113"/>
      <c r="AM1536" s="113"/>
      <c r="AN1536" s="113"/>
      <c r="AO1536" s="113"/>
      <c r="AP1536" s="113"/>
      <c r="AQ1536" s="113"/>
      <c r="AR1536" s="113"/>
      <c r="AS1536" s="113"/>
      <c r="AT1536" s="113"/>
      <c r="AU1536" s="113"/>
      <c r="AV1536" s="113"/>
      <c r="AW1536" s="113"/>
      <c r="AX1536" s="113"/>
      <c r="AY1536" s="113"/>
      <c r="AZ1536" s="113"/>
      <c r="BA1536" s="113"/>
      <c r="BB1536" s="113"/>
      <c r="BC1536" s="113"/>
      <c r="BD1536" s="113"/>
      <c r="BE1536" s="113"/>
      <c r="BF1536" s="113"/>
      <c r="BG1536" s="113"/>
      <c r="BH1536" s="113"/>
      <c r="BI1536" s="113"/>
      <c r="BJ1536" s="113"/>
      <c r="BK1536" s="113"/>
      <c r="BL1536" s="113"/>
      <c r="BM1536" s="113"/>
      <c r="BN1536" s="113"/>
      <c r="BO1536" s="113"/>
      <c r="BP1536" s="113"/>
      <c r="BQ1536" s="113"/>
      <c r="BR1536" s="113"/>
      <c r="BS1536" s="113"/>
      <c r="BT1536" s="113"/>
      <c r="BU1536" s="113"/>
      <c r="BV1536" s="113"/>
      <c r="BW1536" s="113"/>
      <c r="BX1536" s="113"/>
      <c r="BY1536" s="113"/>
      <c r="BZ1536" s="113"/>
      <c r="CA1536" s="113"/>
      <c r="CB1536" s="113"/>
      <c r="CC1536" s="113"/>
      <c r="CD1536" s="113"/>
      <c r="CE1536" s="113"/>
      <c r="CF1536" s="113"/>
      <c r="CG1536" s="113"/>
      <c r="CH1536" s="113"/>
      <c r="CI1536" s="113"/>
      <c r="CJ1536" s="113"/>
      <c r="CK1536" s="113"/>
      <c r="CL1536" s="113"/>
      <c r="CM1536" s="113"/>
      <c r="CN1536" s="113"/>
      <c r="CO1536" s="113"/>
      <c r="CP1536" s="113"/>
      <c r="CQ1536" s="113"/>
      <c r="CR1536" s="113"/>
      <c r="CS1536" s="113"/>
      <c r="CT1536" s="113"/>
      <c r="CU1536" s="113"/>
      <c r="CV1536" s="113"/>
      <c r="CW1536" s="113"/>
      <c r="CX1536" s="113"/>
      <c r="CY1536" s="113"/>
      <c r="CZ1536" s="113"/>
      <c r="DA1536" s="113"/>
      <c r="DB1536" s="113"/>
      <c r="DC1536" s="113"/>
      <c r="DD1536" s="113"/>
      <c r="DE1536" s="113"/>
      <c r="DF1536" s="113"/>
      <c r="DG1536" s="113"/>
      <c r="DH1536" s="113"/>
      <c r="DI1536" s="113"/>
      <c r="DJ1536" s="113"/>
      <c r="DK1536" s="113"/>
      <c r="DL1536" s="113"/>
      <c r="DM1536" s="113"/>
      <c r="DN1536" s="113"/>
      <c r="DO1536" s="113"/>
      <c r="DP1536" s="113"/>
      <c r="DQ1536" s="113"/>
      <c r="DR1536" s="113"/>
      <c r="DS1536" s="113"/>
      <c r="DT1536" s="113"/>
      <c r="DU1536" s="113"/>
      <c r="DV1536" s="113"/>
      <c r="DW1536" s="113"/>
      <c r="DX1536" s="113"/>
      <c r="DY1536" s="113"/>
      <c r="DZ1536" s="113"/>
      <c r="EA1536" s="113"/>
      <c r="EB1536" s="113"/>
      <c r="EC1536" s="113"/>
      <c r="ED1536" s="113"/>
      <c r="EE1536" s="113"/>
      <c r="EF1536" s="113"/>
      <c r="EG1536" s="113"/>
      <c r="EH1536" s="113"/>
      <c r="EI1536" s="113"/>
      <c r="EJ1536" s="113"/>
      <c r="EK1536" s="113"/>
      <c r="EL1536" s="113"/>
      <c r="EM1536" s="113"/>
      <c r="EN1536" s="113"/>
      <c r="EO1536" s="113"/>
      <c r="EP1536" s="113"/>
      <c r="EQ1536" s="113"/>
      <c r="ER1536" s="113"/>
    </row>
    <row r="1537" spans="1:148">
      <c r="A1537" s="113"/>
      <c r="B1537" s="113"/>
      <c r="S1537" s="113"/>
      <c r="T1537" s="113"/>
      <c r="U1537" s="113"/>
      <c r="V1537" s="113"/>
      <c r="W1537" s="113"/>
      <c r="X1537" s="113"/>
      <c r="Y1537" s="113"/>
      <c r="Z1537" s="113"/>
      <c r="AA1537" s="113"/>
      <c r="AB1537" s="113"/>
      <c r="AC1537" s="113"/>
      <c r="AD1537" s="113"/>
      <c r="AE1537" s="113"/>
      <c r="AF1537" s="113"/>
      <c r="AG1537" s="113"/>
      <c r="AH1537" s="113"/>
      <c r="AI1537" s="113"/>
      <c r="AJ1537" s="113"/>
      <c r="AK1537" s="113"/>
      <c r="AL1537" s="113"/>
      <c r="AM1537" s="113"/>
      <c r="AN1537" s="113"/>
      <c r="AO1537" s="113"/>
      <c r="AP1537" s="113"/>
      <c r="AQ1537" s="113"/>
      <c r="AR1537" s="113"/>
      <c r="AS1537" s="113"/>
      <c r="AT1537" s="113"/>
      <c r="AU1537" s="113"/>
      <c r="AV1537" s="113"/>
      <c r="AW1537" s="113"/>
      <c r="AX1537" s="113"/>
      <c r="AY1537" s="113"/>
      <c r="AZ1537" s="113"/>
      <c r="BA1537" s="113"/>
      <c r="BB1537" s="113"/>
      <c r="BC1537" s="113"/>
      <c r="BD1537" s="113"/>
      <c r="BE1537" s="113"/>
      <c r="BF1537" s="113"/>
      <c r="BG1537" s="113"/>
      <c r="BH1537" s="113"/>
      <c r="BI1537" s="113"/>
      <c r="BJ1537" s="113"/>
      <c r="BK1537" s="113"/>
      <c r="BL1537" s="113"/>
      <c r="BM1537" s="113"/>
      <c r="BN1537" s="113"/>
      <c r="BO1537" s="113"/>
      <c r="BP1537" s="113"/>
      <c r="BQ1537" s="113"/>
      <c r="BR1537" s="113"/>
      <c r="BS1537" s="113"/>
      <c r="BT1537" s="113"/>
      <c r="BU1537" s="113"/>
      <c r="BV1537" s="113"/>
      <c r="BW1537" s="113"/>
      <c r="BX1537" s="113"/>
      <c r="BY1537" s="113"/>
      <c r="BZ1537" s="113"/>
      <c r="CA1537" s="113"/>
      <c r="CB1537" s="113"/>
      <c r="CC1537" s="113"/>
      <c r="CD1537" s="113"/>
      <c r="CE1537" s="113"/>
      <c r="CF1537" s="113"/>
      <c r="CG1537" s="113"/>
      <c r="CH1537" s="113"/>
      <c r="CI1537" s="113"/>
      <c r="CJ1537" s="113"/>
      <c r="CK1537" s="113"/>
      <c r="CL1537" s="113"/>
      <c r="CM1537" s="113"/>
      <c r="CN1537" s="113"/>
      <c r="CO1537" s="113"/>
      <c r="CP1537" s="113"/>
      <c r="CQ1537" s="113"/>
      <c r="CR1537" s="113"/>
      <c r="CS1537" s="113"/>
      <c r="CT1537" s="113"/>
      <c r="CU1537" s="113"/>
      <c r="CV1537" s="113"/>
      <c r="CW1537" s="113"/>
      <c r="CX1537" s="113"/>
      <c r="CY1537" s="113"/>
      <c r="CZ1537" s="113"/>
      <c r="DA1537" s="113"/>
      <c r="DB1537" s="113"/>
      <c r="DC1537" s="113"/>
      <c r="DD1537" s="113"/>
      <c r="DE1537" s="113"/>
      <c r="DF1537" s="113"/>
      <c r="DG1537" s="113"/>
      <c r="DH1537" s="113"/>
      <c r="DI1537" s="113"/>
      <c r="DJ1537" s="113"/>
      <c r="DK1537" s="113"/>
      <c r="DL1537" s="113"/>
      <c r="DM1537" s="113"/>
      <c r="DN1537" s="113"/>
      <c r="DO1537" s="113"/>
      <c r="DP1537" s="113"/>
      <c r="DQ1537" s="113"/>
      <c r="DR1537" s="113"/>
      <c r="DS1537" s="113"/>
      <c r="DT1537" s="113"/>
      <c r="DU1537" s="113"/>
      <c r="DV1537" s="113"/>
      <c r="DW1537" s="113"/>
      <c r="DX1537" s="113"/>
      <c r="DY1537" s="113"/>
      <c r="DZ1537" s="113"/>
      <c r="EA1537" s="113"/>
      <c r="EB1537" s="113"/>
      <c r="EC1537" s="113"/>
      <c r="ED1537" s="113"/>
      <c r="EE1537" s="113"/>
      <c r="EF1537" s="113"/>
      <c r="EG1537" s="113"/>
      <c r="EH1537" s="113"/>
      <c r="EI1537" s="113"/>
      <c r="EJ1537" s="113"/>
      <c r="EK1537" s="113"/>
      <c r="EL1537" s="113"/>
      <c r="EM1537" s="113"/>
      <c r="EN1537" s="113"/>
      <c r="EO1537" s="113"/>
      <c r="EP1537" s="113"/>
      <c r="EQ1537" s="113"/>
      <c r="ER1537" s="113"/>
    </row>
    <row r="1538" spans="1:148">
      <c r="A1538" s="113"/>
      <c r="B1538" s="113"/>
      <c r="S1538" s="113"/>
      <c r="T1538" s="113"/>
      <c r="U1538" s="113"/>
      <c r="V1538" s="113"/>
      <c r="W1538" s="113"/>
      <c r="X1538" s="113"/>
      <c r="Y1538" s="113"/>
      <c r="Z1538" s="113"/>
      <c r="AA1538" s="113"/>
      <c r="AB1538" s="113"/>
      <c r="AC1538" s="113"/>
      <c r="AD1538" s="113"/>
      <c r="AE1538" s="113"/>
      <c r="AF1538" s="113"/>
      <c r="AG1538" s="113"/>
      <c r="AH1538" s="113"/>
      <c r="AI1538" s="113"/>
      <c r="AJ1538" s="113"/>
      <c r="AK1538" s="113"/>
      <c r="AL1538" s="113"/>
      <c r="AM1538" s="113"/>
      <c r="AN1538" s="113"/>
      <c r="AO1538" s="113"/>
      <c r="AP1538" s="113"/>
      <c r="AQ1538" s="113"/>
      <c r="AR1538" s="113"/>
      <c r="AS1538" s="113"/>
      <c r="AT1538" s="113"/>
      <c r="AU1538" s="113"/>
      <c r="AV1538" s="113"/>
      <c r="AW1538" s="113"/>
      <c r="AX1538" s="113"/>
      <c r="AY1538" s="113"/>
      <c r="AZ1538" s="113"/>
      <c r="BA1538" s="113"/>
      <c r="BB1538" s="113"/>
      <c r="BC1538" s="113"/>
      <c r="BD1538" s="113"/>
      <c r="BE1538" s="113"/>
      <c r="BF1538" s="113"/>
      <c r="BG1538" s="113"/>
      <c r="BH1538" s="113"/>
      <c r="BI1538" s="113"/>
      <c r="BJ1538" s="113"/>
      <c r="BK1538" s="113"/>
      <c r="BL1538" s="113"/>
      <c r="BM1538" s="113"/>
      <c r="BN1538" s="113"/>
      <c r="BO1538" s="113"/>
      <c r="BP1538" s="113"/>
      <c r="BQ1538" s="113"/>
      <c r="BR1538" s="113"/>
      <c r="BS1538" s="113"/>
      <c r="BT1538" s="113"/>
      <c r="BU1538" s="113"/>
      <c r="BV1538" s="113"/>
      <c r="BW1538" s="113"/>
      <c r="BX1538" s="113"/>
      <c r="BY1538" s="113"/>
      <c r="BZ1538" s="113"/>
      <c r="CA1538" s="113"/>
      <c r="CB1538" s="113"/>
      <c r="CC1538" s="113"/>
      <c r="CD1538" s="113"/>
      <c r="CE1538" s="113"/>
      <c r="CF1538" s="113"/>
      <c r="CG1538" s="113"/>
      <c r="CH1538" s="113"/>
      <c r="CI1538" s="113"/>
      <c r="CJ1538" s="113"/>
      <c r="CK1538" s="113"/>
      <c r="CL1538" s="113"/>
      <c r="CM1538" s="113"/>
      <c r="CN1538" s="113"/>
      <c r="CO1538" s="113"/>
      <c r="CP1538" s="113"/>
      <c r="CQ1538" s="113"/>
      <c r="CR1538" s="113"/>
      <c r="CS1538" s="113"/>
      <c r="CT1538" s="113"/>
      <c r="CU1538" s="113"/>
      <c r="CV1538" s="113"/>
      <c r="CW1538" s="113"/>
      <c r="CX1538" s="113"/>
      <c r="CY1538" s="113"/>
      <c r="CZ1538" s="113"/>
      <c r="DA1538" s="113"/>
      <c r="DB1538" s="113"/>
      <c r="DC1538" s="113"/>
      <c r="DD1538" s="113"/>
      <c r="DE1538" s="113"/>
      <c r="DF1538" s="113"/>
      <c r="DG1538" s="113"/>
      <c r="DH1538" s="113"/>
      <c r="DI1538" s="113"/>
      <c r="DJ1538" s="113"/>
      <c r="DK1538" s="113"/>
      <c r="DL1538" s="113"/>
      <c r="DM1538" s="113"/>
      <c r="DN1538" s="113"/>
      <c r="DO1538" s="113"/>
      <c r="DP1538" s="113"/>
      <c r="DQ1538" s="113"/>
      <c r="DR1538" s="113"/>
      <c r="DS1538" s="113"/>
      <c r="DT1538" s="113"/>
      <c r="DU1538" s="113"/>
      <c r="DV1538" s="113"/>
      <c r="DW1538" s="113"/>
      <c r="DX1538" s="113"/>
      <c r="DY1538" s="113"/>
      <c r="DZ1538" s="113"/>
      <c r="EA1538" s="113"/>
      <c r="EB1538" s="113"/>
      <c r="EC1538" s="113"/>
      <c r="ED1538" s="113"/>
      <c r="EE1538" s="113"/>
      <c r="EF1538" s="113"/>
      <c r="EG1538" s="113"/>
      <c r="EH1538" s="113"/>
      <c r="EI1538" s="113"/>
      <c r="EJ1538" s="113"/>
      <c r="EK1538" s="113"/>
      <c r="EL1538" s="113"/>
      <c r="EM1538" s="113"/>
      <c r="EN1538" s="113"/>
      <c r="EO1538" s="113"/>
      <c r="EP1538" s="113"/>
      <c r="EQ1538" s="113"/>
      <c r="ER1538" s="113"/>
    </row>
    <row r="1539" spans="1:148">
      <c r="A1539" s="113"/>
      <c r="B1539" s="113"/>
      <c r="S1539" s="113"/>
      <c r="T1539" s="113"/>
      <c r="U1539" s="113"/>
      <c r="V1539" s="113"/>
      <c r="W1539" s="113"/>
      <c r="X1539" s="113"/>
      <c r="Y1539" s="113"/>
      <c r="Z1539" s="113"/>
      <c r="AA1539" s="113"/>
      <c r="AB1539" s="113"/>
      <c r="AC1539" s="113"/>
      <c r="AD1539" s="113"/>
      <c r="AE1539" s="113"/>
      <c r="AF1539" s="113"/>
      <c r="AG1539" s="113"/>
      <c r="AH1539" s="113"/>
      <c r="AI1539" s="113"/>
      <c r="AJ1539" s="113"/>
      <c r="AK1539" s="113"/>
      <c r="AL1539" s="113"/>
      <c r="AM1539" s="113"/>
      <c r="AN1539" s="113"/>
      <c r="AO1539" s="113"/>
      <c r="AP1539" s="113"/>
      <c r="AQ1539" s="113"/>
      <c r="AR1539" s="113"/>
      <c r="AS1539" s="113"/>
      <c r="AT1539" s="113"/>
      <c r="AU1539" s="113"/>
      <c r="AV1539" s="113"/>
      <c r="AW1539" s="113"/>
      <c r="AX1539" s="113"/>
      <c r="AY1539" s="113"/>
      <c r="AZ1539" s="113"/>
      <c r="BA1539" s="113"/>
      <c r="BB1539" s="113"/>
      <c r="BC1539" s="113"/>
      <c r="BD1539" s="113"/>
      <c r="BE1539" s="113"/>
      <c r="BF1539" s="113"/>
      <c r="BG1539" s="113"/>
      <c r="BH1539" s="113"/>
      <c r="BI1539" s="113"/>
      <c r="BJ1539" s="113"/>
      <c r="BK1539" s="113"/>
      <c r="BL1539" s="113"/>
      <c r="BM1539" s="113"/>
      <c r="BN1539" s="113"/>
      <c r="BO1539" s="113"/>
      <c r="BP1539" s="113"/>
      <c r="BQ1539" s="113"/>
      <c r="BR1539" s="113"/>
      <c r="BS1539" s="113"/>
      <c r="BT1539" s="113"/>
      <c r="BU1539" s="113"/>
      <c r="BV1539" s="113"/>
      <c r="BW1539" s="113"/>
      <c r="BX1539" s="113"/>
      <c r="BY1539" s="113"/>
      <c r="BZ1539" s="113"/>
      <c r="CA1539" s="113"/>
      <c r="CB1539" s="113"/>
      <c r="CC1539" s="113"/>
      <c r="CD1539" s="113"/>
      <c r="CE1539" s="113"/>
      <c r="CF1539" s="113"/>
      <c r="CG1539" s="113"/>
      <c r="CH1539" s="113"/>
      <c r="CI1539" s="113"/>
      <c r="CJ1539" s="113"/>
      <c r="CK1539" s="113"/>
      <c r="CL1539" s="113"/>
      <c r="CM1539" s="113"/>
      <c r="CN1539" s="113"/>
      <c r="CO1539" s="113"/>
      <c r="CP1539" s="113"/>
      <c r="CQ1539" s="113"/>
      <c r="CR1539" s="113"/>
      <c r="CS1539" s="113"/>
      <c r="CT1539" s="113"/>
      <c r="CU1539" s="113"/>
      <c r="CV1539" s="113"/>
      <c r="CW1539" s="113"/>
      <c r="CX1539" s="113"/>
      <c r="CY1539" s="113"/>
      <c r="CZ1539" s="113"/>
      <c r="DA1539" s="113"/>
      <c r="DB1539" s="113"/>
      <c r="DC1539" s="113"/>
      <c r="DD1539" s="113"/>
      <c r="DE1539" s="113"/>
      <c r="DF1539" s="113"/>
      <c r="DG1539" s="113"/>
      <c r="DH1539" s="113"/>
      <c r="DI1539" s="113"/>
      <c r="DJ1539" s="113"/>
      <c r="DK1539" s="113"/>
      <c r="DL1539" s="113"/>
      <c r="DM1539" s="113"/>
      <c r="DN1539" s="113"/>
      <c r="DO1539" s="113"/>
      <c r="DP1539" s="113"/>
      <c r="DQ1539" s="113"/>
      <c r="DR1539" s="113"/>
      <c r="DS1539" s="113"/>
      <c r="DT1539" s="113"/>
      <c r="DU1539" s="113"/>
      <c r="DV1539" s="113"/>
      <c r="DW1539" s="113"/>
      <c r="DX1539" s="113"/>
      <c r="DY1539" s="113"/>
      <c r="DZ1539" s="113"/>
      <c r="EA1539" s="113"/>
      <c r="EB1539" s="113"/>
      <c r="EC1539" s="113"/>
      <c r="ED1539" s="113"/>
      <c r="EE1539" s="113"/>
      <c r="EF1539" s="113"/>
      <c r="EG1539" s="113"/>
      <c r="EH1539" s="113"/>
      <c r="EI1539" s="113"/>
      <c r="EJ1539" s="113"/>
      <c r="EK1539" s="113"/>
      <c r="EL1539" s="113"/>
      <c r="EM1539" s="113"/>
      <c r="EN1539" s="113"/>
      <c r="EO1539" s="113"/>
      <c r="EP1539" s="113"/>
      <c r="EQ1539" s="113"/>
      <c r="ER1539" s="113"/>
    </row>
    <row r="1540" spans="1:148">
      <c r="A1540" s="113"/>
      <c r="B1540" s="113"/>
      <c r="S1540" s="113"/>
      <c r="T1540" s="113"/>
      <c r="U1540" s="113"/>
      <c r="V1540" s="113"/>
      <c r="W1540" s="113"/>
      <c r="X1540" s="113"/>
      <c r="Y1540" s="113"/>
      <c r="Z1540" s="113"/>
      <c r="AA1540" s="113"/>
      <c r="AB1540" s="113"/>
      <c r="AC1540" s="113"/>
      <c r="AD1540" s="113"/>
      <c r="AE1540" s="113"/>
      <c r="AF1540" s="113"/>
      <c r="AG1540" s="113"/>
      <c r="AH1540" s="113"/>
      <c r="AI1540" s="113"/>
      <c r="AJ1540" s="113"/>
      <c r="AK1540" s="113"/>
      <c r="AL1540" s="113"/>
      <c r="AM1540" s="113"/>
      <c r="AN1540" s="113"/>
      <c r="AO1540" s="113"/>
      <c r="AP1540" s="113"/>
      <c r="AQ1540" s="113"/>
      <c r="AR1540" s="113"/>
      <c r="AS1540" s="113"/>
      <c r="AT1540" s="113"/>
      <c r="AU1540" s="113"/>
      <c r="AV1540" s="113"/>
      <c r="AW1540" s="113"/>
      <c r="AX1540" s="113"/>
      <c r="AY1540" s="113"/>
      <c r="AZ1540" s="113"/>
      <c r="BA1540" s="113"/>
      <c r="BB1540" s="113"/>
      <c r="BC1540" s="113"/>
      <c r="BD1540" s="113"/>
      <c r="BE1540" s="113"/>
      <c r="BF1540" s="113"/>
      <c r="BG1540" s="113"/>
      <c r="BH1540" s="113"/>
      <c r="BI1540" s="113"/>
      <c r="BJ1540" s="113"/>
      <c r="BK1540" s="113"/>
      <c r="BL1540" s="113"/>
      <c r="BM1540" s="113"/>
      <c r="BN1540" s="113"/>
      <c r="BO1540" s="113"/>
      <c r="BP1540" s="113"/>
      <c r="BQ1540" s="113"/>
      <c r="BR1540" s="113"/>
      <c r="BS1540" s="113"/>
      <c r="BT1540" s="113"/>
      <c r="BU1540" s="113"/>
      <c r="BV1540" s="113"/>
      <c r="BW1540" s="113"/>
      <c r="BX1540" s="113"/>
      <c r="BY1540" s="113"/>
      <c r="BZ1540" s="113"/>
      <c r="CA1540" s="113"/>
      <c r="CB1540" s="113"/>
      <c r="CC1540" s="113"/>
      <c r="CD1540" s="113"/>
      <c r="CE1540" s="113"/>
      <c r="CF1540" s="113"/>
      <c r="CG1540" s="113"/>
      <c r="CH1540" s="113"/>
      <c r="CI1540" s="113"/>
      <c r="CJ1540" s="113"/>
      <c r="CK1540" s="113"/>
      <c r="CL1540" s="113"/>
      <c r="CM1540" s="113"/>
      <c r="CN1540" s="113"/>
      <c r="CO1540" s="113"/>
      <c r="CP1540" s="113"/>
      <c r="CQ1540" s="113"/>
      <c r="CR1540" s="113"/>
      <c r="CS1540" s="113"/>
      <c r="CT1540" s="113"/>
      <c r="CU1540" s="113"/>
      <c r="CV1540" s="113"/>
      <c r="CW1540" s="113"/>
      <c r="CX1540" s="113"/>
      <c r="CY1540" s="113"/>
      <c r="CZ1540" s="113"/>
      <c r="DA1540" s="113"/>
      <c r="DB1540" s="113"/>
      <c r="DC1540" s="113"/>
      <c r="DD1540" s="113"/>
      <c r="DE1540" s="113"/>
      <c r="DF1540" s="113"/>
      <c r="DG1540" s="113"/>
      <c r="DH1540" s="113"/>
      <c r="DI1540" s="113"/>
      <c r="DJ1540" s="113"/>
      <c r="DK1540" s="113"/>
      <c r="DL1540" s="113"/>
      <c r="DM1540" s="113"/>
      <c r="DN1540" s="113"/>
      <c r="DO1540" s="113"/>
      <c r="DP1540" s="113"/>
      <c r="DQ1540" s="113"/>
      <c r="DR1540" s="113"/>
      <c r="DS1540" s="113"/>
      <c r="DT1540" s="113"/>
      <c r="DU1540" s="113"/>
      <c r="DV1540" s="113"/>
      <c r="DW1540" s="113"/>
      <c r="DX1540" s="113"/>
      <c r="DY1540" s="113"/>
      <c r="DZ1540" s="113"/>
      <c r="EA1540" s="113"/>
      <c r="EB1540" s="113"/>
      <c r="EC1540" s="113"/>
      <c r="ED1540" s="113"/>
      <c r="EE1540" s="113"/>
      <c r="EF1540" s="113"/>
      <c r="EG1540" s="113"/>
      <c r="EH1540" s="113"/>
      <c r="EI1540" s="113"/>
      <c r="EJ1540" s="113"/>
      <c r="EK1540" s="113"/>
      <c r="EL1540" s="113"/>
      <c r="EM1540" s="113"/>
      <c r="EN1540" s="113"/>
      <c r="EO1540" s="113"/>
      <c r="EP1540" s="113"/>
      <c r="EQ1540" s="113"/>
      <c r="ER1540" s="113"/>
    </row>
    <row r="1541" spans="1:148">
      <c r="A1541" s="113"/>
      <c r="B1541" s="113"/>
      <c r="S1541" s="113"/>
      <c r="T1541" s="113"/>
      <c r="U1541" s="113"/>
      <c r="V1541" s="113"/>
      <c r="W1541" s="113"/>
      <c r="X1541" s="113"/>
      <c r="Y1541" s="113"/>
      <c r="Z1541" s="113"/>
      <c r="AA1541" s="113"/>
      <c r="AB1541" s="113"/>
      <c r="AC1541" s="113"/>
      <c r="AD1541" s="113"/>
      <c r="AE1541" s="113"/>
      <c r="AF1541" s="113"/>
      <c r="AG1541" s="113"/>
      <c r="AH1541" s="113"/>
      <c r="AI1541" s="113"/>
      <c r="AJ1541" s="113"/>
      <c r="AK1541" s="113"/>
      <c r="AL1541" s="113"/>
      <c r="AM1541" s="113"/>
      <c r="AN1541" s="113"/>
      <c r="AO1541" s="113"/>
      <c r="AP1541" s="113"/>
      <c r="AQ1541" s="113"/>
      <c r="AR1541" s="113"/>
      <c r="AS1541" s="113"/>
      <c r="AT1541" s="113"/>
      <c r="AU1541" s="113"/>
      <c r="AV1541" s="113"/>
      <c r="AW1541" s="113"/>
      <c r="AX1541" s="113"/>
      <c r="AY1541" s="113"/>
      <c r="AZ1541" s="113"/>
      <c r="BA1541" s="113"/>
      <c r="BB1541" s="113"/>
      <c r="BC1541" s="113"/>
      <c r="BD1541" s="113"/>
      <c r="BE1541" s="113"/>
      <c r="BF1541" s="113"/>
      <c r="BG1541" s="113"/>
      <c r="BH1541" s="113"/>
      <c r="BI1541" s="113"/>
      <c r="BJ1541" s="113"/>
      <c r="BK1541" s="113"/>
      <c r="BL1541" s="113"/>
      <c r="BM1541" s="113"/>
      <c r="BN1541" s="113"/>
      <c r="BO1541" s="113"/>
      <c r="BP1541" s="113"/>
      <c r="BQ1541" s="113"/>
      <c r="BR1541" s="113"/>
      <c r="BS1541" s="113"/>
      <c r="BT1541" s="113"/>
      <c r="BU1541" s="113"/>
      <c r="BV1541" s="113"/>
      <c r="BW1541" s="113"/>
      <c r="BX1541" s="113"/>
      <c r="BY1541" s="113"/>
      <c r="BZ1541" s="113"/>
      <c r="CA1541" s="113"/>
      <c r="CB1541" s="113"/>
      <c r="CC1541" s="113"/>
      <c r="CD1541" s="113"/>
      <c r="CE1541" s="113"/>
      <c r="CF1541" s="113"/>
      <c r="CG1541" s="113"/>
      <c r="CH1541" s="113"/>
      <c r="CI1541" s="113"/>
      <c r="CJ1541" s="113"/>
      <c r="CK1541" s="113"/>
      <c r="CL1541" s="113"/>
      <c r="CM1541" s="113"/>
      <c r="CN1541" s="113"/>
      <c r="CO1541" s="113"/>
      <c r="CP1541" s="113"/>
      <c r="CQ1541" s="113"/>
      <c r="CR1541" s="113"/>
      <c r="CS1541" s="113"/>
      <c r="CT1541" s="113"/>
      <c r="CU1541" s="113"/>
      <c r="CV1541" s="113"/>
      <c r="CW1541" s="113"/>
      <c r="CX1541" s="113"/>
      <c r="CY1541" s="113"/>
      <c r="CZ1541" s="113"/>
      <c r="DA1541" s="113"/>
      <c r="DB1541" s="113"/>
      <c r="DC1541" s="113"/>
      <c r="DD1541" s="113"/>
      <c r="DE1541" s="113"/>
      <c r="DF1541" s="113"/>
      <c r="DG1541" s="113"/>
      <c r="DH1541" s="113"/>
      <c r="DI1541" s="113"/>
      <c r="DJ1541" s="113"/>
      <c r="DK1541" s="113"/>
      <c r="DL1541" s="113"/>
      <c r="DM1541" s="113"/>
      <c r="DN1541" s="113"/>
      <c r="DO1541" s="113"/>
      <c r="DP1541" s="113"/>
      <c r="DQ1541" s="113"/>
      <c r="DR1541" s="113"/>
      <c r="DS1541" s="113"/>
      <c r="DT1541" s="113"/>
      <c r="DU1541" s="113"/>
      <c r="DV1541" s="113"/>
      <c r="DW1541" s="113"/>
      <c r="DX1541" s="113"/>
      <c r="DY1541" s="113"/>
      <c r="DZ1541" s="113"/>
      <c r="EA1541" s="113"/>
      <c r="EB1541" s="113"/>
      <c r="EC1541" s="113"/>
      <c r="ED1541" s="113"/>
      <c r="EE1541" s="113"/>
      <c r="EF1541" s="113"/>
      <c r="EG1541" s="113"/>
      <c r="EH1541" s="113"/>
      <c r="EI1541" s="113"/>
      <c r="EJ1541" s="113"/>
      <c r="EK1541" s="113"/>
      <c r="EL1541" s="113"/>
      <c r="EM1541" s="113"/>
      <c r="EN1541" s="113"/>
      <c r="EO1541" s="113"/>
      <c r="EP1541" s="113"/>
      <c r="EQ1541" s="113"/>
      <c r="ER1541" s="113"/>
    </row>
    <row r="1542" spans="1:148">
      <c r="A1542" s="113"/>
      <c r="B1542" s="113"/>
      <c r="S1542" s="113"/>
      <c r="T1542" s="113"/>
      <c r="U1542" s="113"/>
      <c r="V1542" s="113"/>
      <c r="W1542" s="113"/>
      <c r="X1542" s="113"/>
      <c r="Y1542" s="113"/>
      <c r="Z1542" s="113"/>
      <c r="AA1542" s="113"/>
      <c r="AB1542" s="113"/>
      <c r="AC1542" s="113"/>
      <c r="AD1542" s="113"/>
      <c r="AE1542" s="113"/>
      <c r="AF1542" s="113"/>
      <c r="AG1542" s="113"/>
      <c r="AH1542" s="113"/>
      <c r="AI1542" s="113"/>
      <c r="AJ1542" s="113"/>
      <c r="AK1542" s="113"/>
      <c r="AL1542" s="113"/>
      <c r="AM1542" s="113"/>
      <c r="AN1542" s="113"/>
      <c r="AO1542" s="113"/>
      <c r="AP1542" s="113"/>
      <c r="AQ1542" s="113"/>
      <c r="AR1542" s="113"/>
      <c r="AS1542" s="113"/>
      <c r="AT1542" s="113"/>
      <c r="AU1542" s="113"/>
      <c r="AV1542" s="113"/>
      <c r="AW1542" s="113"/>
      <c r="AX1542" s="113"/>
      <c r="AY1542" s="113"/>
      <c r="AZ1542" s="113"/>
      <c r="BA1542" s="113"/>
      <c r="BB1542" s="113"/>
      <c r="BC1542" s="113"/>
      <c r="BD1542" s="113"/>
      <c r="BE1542" s="113"/>
      <c r="BF1542" s="113"/>
      <c r="BG1542" s="113"/>
      <c r="BH1542" s="113"/>
      <c r="BI1542" s="113"/>
      <c r="BJ1542" s="113"/>
      <c r="BK1542" s="113"/>
      <c r="BL1542" s="113"/>
      <c r="BM1542" s="113"/>
      <c r="BN1542" s="113"/>
      <c r="BO1542" s="113"/>
      <c r="BP1542" s="113"/>
      <c r="BQ1542" s="113"/>
      <c r="BR1542" s="113"/>
      <c r="BS1542" s="113"/>
      <c r="BT1542" s="113"/>
      <c r="BU1542" s="113"/>
      <c r="BV1542" s="113"/>
      <c r="BW1542" s="113"/>
      <c r="BX1542" s="113"/>
      <c r="BY1542" s="113"/>
      <c r="BZ1542" s="113"/>
      <c r="CA1542" s="113"/>
      <c r="CB1542" s="113"/>
      <c r="CC1542" s="113"/>
      <c r="CD1542" s="113"/>
      <c r="CE1542" s="113"/>
      <c r="CF1542" s="113"/>
      <c r="CG1542" s="113"/>
      <c r="CH1542" s="113"/>
      <c r="CI1542" s="113"/>
      <c r="CJ1542" s="113"/>
      <c r="CK1542" s="113"/>
      <c r="CL1542" s="113"/>
      <c r="CM1542" s="113"/>
      <c r="CN1542" s="113"/>
      <c r="CO1542" s="113"/>
      <c r="CP1542" s="113"/>
      <c r="CQ1542" s="113"/>
      <c r="CR1542" s="113"/>
      <c r="CS1542" s="113"/>
      <c r="CT1542" s="113"/>
      <c r="CU1542" s="113"/>
      <c r="CV1542" s="113"/>
      <c r="CW1542" s="113"/>
      <c r="CX1542" s="113"/>
      <c r="CY1542" s="113"/>
      <c r="CZ1542" s="113"/>
      <c r="DA1542" s="113"/>
      <c r="DB1542" s="113"/>
      <c r="DC1542" s="113"/>
      <c r="DD1542" s="113"/>
      <c r="DE1542" s="113"/>
      <c r="DF1542" s="113"/>
      <c r="DG1542" s="113"/>
      <c r="DH1542" s="113"/>
      <c r="DI1542" s="113"/>
      <c r="DJ1542" s="113"/>
      <c r="DK1542" s="113"/>
      <c r="DL1542" s="113"/>
      <c r="DM1542" s="113"/>
      <c r="DN1542" s="113"/>
      <c r="DO1542" s="113"/>
      <c r="DP1542" s="113"/>
      <c r="DQ1542" s="113"/>
      <c r="DR1542" s="113"/>
      <c r="DS1542" s="113"/>
      <c r="DT1542" s="113"/>
      <c r="DU1542" s="113"/>
      <c r="DV1542" s="113"/>
      <c r="DW1542" s="113"/>
      <c r="DX1542" s="113"/>
      <c r="DY1542" s="113"/>
      <c r="DZ1542" s="113"/>
      <c r="EA1542" s="113"/>
      <c r="EB1542" s="113"/>
      <c r="EC1542" s="113"/>
      <c r="ED1542" s="113"/>
      <c r="EE1542" s="113"/>
      <c r="EF1542" s="113"/>
      <c r="EG1542" s="113"/>
      <c r="EH1542" s="113"/>
      <c r="EI1542" s="113"/>
      <c r="EJ1542" s="113"/>
      <c r="EK1542" s="113"/>
      <c r="EL1542" s="113"/>
      <c r="EM1542" s="113"/>
      <c r="EN1542" s="113"/>
      <c r="EO1542" s="113"/>
      <c r="EP1542" s="113"/>
      <c r="EQ1542" s="113"/>
      <c r="ER1542" s="113"/>
    </row>
    <row r="1543" spans="1:148">
      <c r="A1543" s="113"/>
      <c r="B1543" s="113"/>
      <c r="S1543" s="113"/>
      <c r="T1543" s="113"/>
      <c r="U1543" s="113"/>
      <c r="V1543" s="113"/>
      <c r="W1543" s="113"/>
      <c r="X1543" s="113"/>
      <c r="Y1543" s="113"/>
      <c r="Z1543" s="113"/>
      <c r="AA1543" s="113"/>
      <c r="AB1543" s="113"/>
      <c r="AC1543" s="113"/>
      <c r="AD1543" s="113"/>
      <c r="AE1543" s="113"/>
      <c r="AF1543" s="113"/>
      <c r="AG1543" s="113"/>
      <c r="AH1543" s="113"/>
      <c r="AI1543" s="113"/>
      <c r="AJ1543" s="113"/>
      <c r="AK1543" s="113"/>
      <c r="AL1543" s="113"/>
      <c r="AM1543" s="113"/>
      <c r="AN1543" s="113"/>
      <c r="AO1543" s="113"/>
      <c r="AP1543" s="113"/>
      <c r="AQ1543" s="113"/>
      <c r="AR1543" s="113"/>
      <c r="AS1543" s="113"/>
      <c r="AT1543" s="113"/>
      <c r="AU1543" s="113"/>
      <c r="AV1543" s="113"/>
      <c r="AW1543" s="113"/>
      <c r="AX1543" s="113"/>
      <c r="AY1543" s="113"/>
      <c r="AZ1543" s="113"/>
      <c r="BA1543" s="113"/>
      <c r="BB1543" s="113"/>
      <c r="BC1543" s="113"/>
      <c r="BD1543" s="113"/>
      <c r="BE1543" s="113"/>
      <c r="BF1543" s="113"/>
      <c r="BG1543" s="113"/>
      <c r="BH1543" s="113"/>
      <c r="BI1543" s="113"/>
      <c r="BJ1543" s="113"/>
      <c r="BK1543" s="113"/>
      <c r="BL1543" s="113"/>
      <c r="BM1543" s="113"/>
      <c r="BN1543" s="113"/>
      <c r="BO1543" s="113"/>
      <c r="BP1543" s="113"/>
      <c r="BQ1543" s="113"/>
      <c r="BR1543" s="113"/>
      <c r="BS1543" s="113"/>
      <c r="BT1543" s="113"/>
      <c r="BU1543" s="113"/>
      <c r="BV1543" s="113"/>
      <c r="BW1543" s="113"/>
      <c r="BX1543" s="113"/>
      <c r="BY1543" s="113"/>
      <c r="BZ1543" s="113"/>
      <c r="CA1543" s="113"/>
      <c r="CB1543" s="113"/>
      <c r="CC1543" s="113"/>
      <c r="CD1543" s="113"/>
      <c r="CE1543" s="113"/>
      <c r="CF1543" s="113"/>
      <c r="CG1543" s="113"/>
      <c r="CH1543" s="113"/>
      <c r="CI1543" s="113"/>
      <c r="CJ1543" s="113"/>
      <c r="CK1543" s="113"/>
      <c r="CL1543" s="113"/>
      <c r="CM1543" s="113"/>
      <c r="CN1543" s="113"/>
      <c r="CO1543" s="113"/>
      <c r="CP1543" s="113"/>
      <c r="CQ1543" s="113"/>
      <c r="CR1543" s="113"/>
      <c r="CS1543" s="113"/>
      <c r="CT1543" s="113"/>
      <c r="CU1543" s="113"/>
      <c r="CV1543" s="113"/>
      <c r="CW1543" s="113"/>
      <c r="CX1543" s="113"/>
      <c r="CY1543" s="113"/>
      <c r="CZ1543" s="113"/>
      <c r="DA1543" s="113"/>
      <c r="DB1543" s="113"/>
      <c r="DC1543" s="113"/>
      <c r="DD1543" s="113"/>
      <c r="DE1543" s="113"/>
      <c r="DF1543" s="113"/>
      <c r="DG1543" s="113"/>
      <c r="DH1543" s="113"/>
      <c r="DI1543" s="113"/>
      <c r="DJ1543" s="113"/>
      <c r="DK1543" s="113"/>
      <c r="DL1543" s="113"/>
      <c r="DM1543" s="113"/>
      <c r="DN1543" s="113"/>
      <c r="DO1543" s="113"/>
      <c r="DP1543" s="113"/>
      <c r="DQ1543" s="113"/>
      <c r="DR1543" s="113"/>
      <c r="DS1543" s="113"/>
      <c r="DT1543" s="113"/>
      <c r="DU1543" s="113"/>
      <c r="DV1543" s="113"/>
      <c r="DW1543" s="113"/>
      <c r="DX1543" s="113"/>
      <c r="DY1543" s="113"/>
      <c r="DZ1543" s="113"/>
      <c r="EA1543" s="113"/>
      <c r="EB1543" s="113"/>
      <c r="EC1543" s="113"/>
      <c r="ED1543" s="113"/>
      <c r="EE1543" s="113"/>
      <c r="EF1543" s="113"/>
      <c r="EG1543" s="113"/>
      <c r="EH1543" s="113"/>
      <c r="EI1543" s="113"/>
      <c r="EJ1543" s="113"/>
      <c r="EK1543" s="113"/>
      <c r="EL1543" s="113"/>
      <c r="EM1543" s="113"/>
      <c r="EN1543" s="113"/>
      <c r="EO1543" s="113"/>
      <c r="EP1543" s="113"/>
      <c r="EQ1543" s="113"/>
      <c r="ER1543" s="113"/>
    </row>
    <row r="1544" spans="1:148">
      <c r="A1544" s="113"/>
      <c r="B1544" s="113"/>
      <c r="S1544" s="113"/>
      <c r="T1544" s="113"/>
      <c r="U1544" s="113"/>
      <c r="V1544" s="113"/>
      <c r="W1544" s="113"/>
      <c r="X1544" s="113"/>
      <c r="Y1544" s="113"/>
      <c r="Z1544" s="113"/>
      <c r="AA1544" s="113"/>
      <c r="AB1544" s="113"/>
      <c r="AC1544" s="113"/>
      <c r="AD1544" s="113"/>
      <c r="AE1544" s="113"/>
      <c r="AF1544" s="113"/>
      <c r="AG1544" s="113"/>
      <c r="AH1544" s="113"/>
      <c r="AI1544" s="113"/>
      <c r="AJ1544" s="113"/>
      <c r="AK1544" s="113"/>
      <c r="AL1544" s="113"/>
      <c r="AM1544" s="113"/>
      <c r="AN1544" s="113"/>
      <c r="AO1544" s="113"/>
      <c r="AP1544" s="113"/>
      <c r="AQ1544" s="113"/>
      <c r="AR1544" s="113"/>
      <c r="AS1544" s="113"/>
      <c r="AT1544" s="113"/>
      <c r="AU1544" s="113"/>
      <c r="AV1544" s="113"/>
      <c r="AW1544" s="113"/>
      <c r="AX1544" s="113"/>
      <c r="AY1544" s="113"/>
      <c r="AZ1544" s="113"/>
      <c r="BA1544" s="113"/>
      <c r="BB1544" s="113"/>
      <c r="BC1544" s="113"/>
      <c r="BD1544" s="113"/>
      <c r="BE1544" s="113"/>
      <c r="BF1544" s="113"/>
      <c r="BG1544" s="113"/>
      <c r="BH1544" s="113"/>
      <c r="BI1544" s="113"/>
      <c r="BJ1544" s="113"/>
      <c r="BK1544" s="113"/>
      <c r="BL1544" s="113"/>
      <c r="BM1544" s="113"/>
      <c r="BN1544" s="113"/>
      <c r="BO1544" s="113"/>
      <c r="BP1544" s="113"/>
      <c r="BQ1544" s="113"/>
      <c r="BR1544" s="113"/>
      <c r="BS1544" s="113"/>
      <c r="BT1544" s="113"/>
      <c r="BU1544" s="113"/>
      <c r="BV1544" s="113"/>
      <c r="BW1544" s="113"/>
      <c r="BX1544" s="113"/>
      <c r="BY1544" s="113"/>
      <c r="BZ1544" s="113"/>
      <c r="CA1544" s="113"/>
      <c r="CB1544" s="113"/>
      <c r="CC1544" s="113"/>
      <c r="CD1544" s="113"/>
      <c r="CE1544" s="113"/>
      <c r="CF1544" s="113"/>
      <c r="CG1544" s="113"/>
      <c r="CH1544" s="113"/>
      <c r="CI1544" s="113"/>
      <c r="CJ1544" s="113"/>
      <c r="CK1544" s="113"/>
      <c r="CL1544" s="113"/>
      <c r="CM1544" s="113"/>
      <c r="CN1544" s="113"/>
      <c r="CO1544" s="113"/>
      <c r="CP1544" s="113"/>
      <c r="CQ1544" s="113"/>
      <c r="CR1544" s="113"/>
      <c r="CS1544" s="113"/>
      <c r="CT1544" s="113"/>
      <c r="CU1544" s="113"/>
      <c r="CV1544" s="113"/>
      <c r="CW1544" s="113"/>
      <c r="CX1544" s="113"/>
      <c r="CY1544" s="113"/>
      <c r="CZ1544" s="113"/>
      <c r="DA1544" s="113"/>
      <c r="DB1544" s="113"/>
      <c r="DC1544" s="113"/>
      <c r="DD1544" s="113"/>
      <c r="DE1544" s="113"/>
      <c r="DF1544" s="113"/>
      <c r="DG1544" s="113"/>
      <c r="DH1544" s="113"/>
      <c r="DI1544" s="113"/>
      <c r="DJ1544" s="113"/>
      <c r="DK1544" s="113"/>
      <c r="DL1544" s="113"/>
      <c r="DM1544" s="113"/>
      <c r="DN1544" s="113"/>
      <c r="DO1544" s="113"/>
      <c r="DP1544" s="113"/>
      <c r="DQ1544" s="113"/>
      <c r="DR1544" s="113"/>
      <c r="DS1544" s="113"/>
      <c r="DT1544" s="113"/>
      <c r="DU1544" s="113"/>
      <c r="DV1544" s="113"/>
      <c r="DW1544" s="113"/>
      <c r="DX1544" s="113"/>
      <c r="DY1544" s="113"/>
      <c r="DZ1544" s="113"/>
      <c r="EA1544" s="113"/>
      <c r="EB1544" s="113"/>
      <c r="EC1544" s="113"/>
      <c r="ED1544" s="113"/>
      <c r="EE1544" s="113"/>
      <c r="EF1544" s="113"/>
      <c r="EG1544" s="113"/>
      <c r="EH1544" s="113"/>
      <c r="EI1544" s="113"/>
      <c r="EJ1544" s="113"/>
      <c r="EK1544" s="113"/>
      <c r="EL1544" s="113"/>
      <c r="EM1544" s="113"/>
      <c r="EN1544" s="113"/>
      <c r="EO1544" s="113"/>
      <c r="EP1544" s="113"/>
      <c r="EQ1544" s="113"/>
      <c r="ER1544" s="113"/>
    </row>
    <row r="1545" spans="1:148">
      <c r="A1545" s="113"/>
      <c r="B1545" s="113"/>
      <c r="S1545" s="113"/>
      <c r="T1545" s="113"/>
      <c r="U1545" s="113"/>
      <c r="V1545" s="113"/>
      <c r="W1545" s="113"/>
      <c r="X1545" s="113"/>
      <c r="Y1545" s="113"/>
      <c r="Z1545" s="113"/>
      <c r="AA1545" s="113"/>
      <c r="AB1545" s="113"/>
      <c r="AC1545" s="113"/>
      <c r="AD1545" s="113"/>
      <c r="AE1545" s="113"/>
      <c r="AF1545" s="113"/>
      <c r="AG1545" s="113"/>
      <c r="AH1545" s="113"/>
      <c r="AI1545" s="113"/>
      <c r="AJ1545" s="113"/>
      <c r="AK1545" s="113"/>
      <c r="AL1545" s="113"/>
      <c r="AM1545" s="113"/>
      <c r="AN1545" s="113"/>
      <c r="AO1545" s="113"/>
      <c r="AP1545" s="113"/>
      <c r="AQ1545" s="113"/>
      <c r="AR1545" s="113"/>
      <c r="AS1545" s="113"/>
      <c r="AT1545" s="113"/>
      <c r="AU1545" s="113"/>
      <c r="AV1545" s="113"/>
      <c r="AW1545" s="113"/>
      <c r="AX1545" s="113"/>
      <c r="AY1545" s="113"/>
      <c r="AZ1545" s="113"/>
      <c r="BA1545" s="113"/>
      <c r="BB1545" s="113"/>
      <c r="BC1545" s="113"/>
      <c r="BD1545" s="113"/>
      <c r="BE1545" s="113"/>
      <c r="BF1545" s="113"/>
      <c r="BG1545" s="113"/>
      <c r="BH1545" s="113"/>
      <c r="BI1545" s="113"/>
      <c r="BJ1545" s="113"/>
      <c r="BK1545" s="113"/>
      <c r="BL1545" s="113"/>
      <c r="BM1545" s="113"/>
      <c r="BN1545" s="113"/>
      <c r="BO1545" s="113"/>
      <c r="BP1545" s="113"/>
      <c r="BQ1545" s="113"/>
      <c r="BR1545" s="113"/>
      <c r="BS1545" s="113"/>
      <c r="BT1545" s="113"/>
      <c r="BU1545" s="113"/>
      <c r="BV1545" s="113"/>
      <c r="BW1545" s="113"/>
      <c r="BX1545" s="113"/>
      <c r="BY1545" s="113"/>
      <c r="BZ1545" s="113"/>
      <c r="CA1545" s="113"/>
      <c r="CB1545" s="113"/>
      <c r="CC1545" s="113"/>
      <c r="CD1545" s="113"/>
      <c r="CE1545" s="113"/>
      <c r="CF1545" s="113"/>
      <c r="CG1545" s="113"/>
      <c r="CH1545" s="113"/>
      <c r="CI1545" s="113"/>
      <c r="CJ1545" s="113"/>
      <c r="CK1545" s="113"/>
      <c r="CL1545" s="113"/>
      <c r="CM1545" s="113"/>
      <c r="CN1545" s="113"/>
      <c r="CO1545" s="113"/>
      <c r="CP1545" s="113"/>
      <c r="CQ1545" s="113"/>
      <c r="CR1545" s="113"/>
      <c r="CS1545" s="113"/>
      <c r="CT1545" s="113"/>
      <c r="CU1545" s="113"/>
      <c r="CV1545" s="113"/>
      <c r="CW1545" s="113"/>
      <c r="CX1545" s="113"/>
      <c r="CY1545" s="113"/>
      <c r="CZ1545" s="113"/>
      <c r="DA1545" s="113"/>
      <c r="DB1545" s="113"/>
      <c r="DC1545" s="113"/>
      <c r="DD1545" s="113"/>
      <c r="DE1545" s="113"/>
      <c r="DF1545" s="113"/>
      <c r="DG1545" s="113"/>
      <c r="DH1545" s="113"/>
      <c r="DI1545" s="113"/>
      <c r="DJ1545" s="113"/>
      <c r="DK1545" s="113"/>
      <c r="DL1545" s="113"/>
      <c r="DM1545" s="113"/>
      <c r="DN1545" s="113"/>
      <c r="DO1545" s="113"/>
      <c r="DP1545" s="113"/>
      <c r="DQ1545" s="113"/>
      <c r="DR1545" s="113"/>
      <c r="DS1545" s="113"/>
      <c r="DT1545" s="113"/>
      <c r="DU1545" s="113"/>
      <c r="DV1545" s="113"/>
      <c r="DW1545" s="113"/>
      <c r="DX1545" s="113"/>
      <c r="DY1545" s="113"/>
      <c r="DZ1545" s="113"/>
      <c r="EA1545" s="113"/>
      <c r="EB1545" s="113"/>
      <c r="EC1545" s="113"/>
      <c r="ED1545" s="113"/>
      <c r="EE1545" s="113"/>
      <c r="EF1545" s="113"/>
      <c r="EG1545" s="113"/>
      <c r="EH1545" s="113"/>
      <c r="EI1545" s="113"/>
      <c r="EJ1545" s="113"/>
      <c r="EK1545" s="113"/>
      <c r="EL1545" s="113"/>
      <c r="EM1545" s="113"/>
      <c r="EN1545" s="113"/>
      <c r="EO1545" s="113"/>
      <c r="EP1545" s="113"/>
      <c r="EQ1545" s="113"/>
      <c r="ER1545" s="113"/>
    </row>
    <row r="1546" spans="1:148">
      <c r="A1546" s="113"/>
      <c r="B1546" s="113"/>
      <c r="S1546" s="113"/>
      <c r="T1546" s="113"/>
      <c r="U1546" s="113"/>
      <c r="V1546" s="113"/>
      <c r="W1546" s="113"/>
      <c r="X1546" s="113"/>
      <c r="Y1546" s="113"/>
      <c r="Z1546" s="113"/>
      <c r="AA1546" s="113"/>
      <c r="AB1546" s="113"/>
      <c r="AC1546" s="113"/>
      <c r="AD1546" s="113"/>
      <c r="AE1546" s="113"/>
      <c r="AF1546" s="113"/>
      <c r="AG1546" s="113"/>
      <c r="AH1546" s="113"/>
      <c r="AI1546" s="113"/>
      <c r="AJ1546" s="113"/>
      <c r="AK1546" s="113"/>
      <c r="AL1546" s="113"/>
      <c r="AM1546" s="113"/>
      <c r="AN1546" s="113"/>
      <c r="AO1546" s="113"/>
      <c r="AP1546" s="113"/>
      <c r="AQ1546" s="113"/>
      <c r="AR1546" s="113"/>
      <c r="AS1546" s="113"/>
      <c r="AT1546" s="113"/>
      <c r="AU1546" s="113"/>
      <c r="AV1546" s="113"/>
      <c r="AW1546" s="113"/>
      <c r="AX1546" s="113"/>
      <c r="AY1546" s="113"/>
      <c r="AZ1546" s="113"/>
      <c r="BA1546" s="113"/>
      <c r="BB1546" s="113"/>
      <c r="BC1546" s="113"/>
      <c r="BD1546" s="113"/>
      <c r="BE1546" s="113"/>
      <c r="BF1546" s="113"/>
      <c r="BG1546" s="113"/>
      <c r="BH1546" s="113"/>
      <c r="BI1546" s="113"/>
      <c r="BJ1546" s="113"/>
      <c r="BK1546" s="113"/>
      <c r="BL1546" s="113"/>
      <c r="BM1546" s="113"/>
      <c r="BN1546" s="113"/>
      <c r="BO1546" s="113"/>
      <c r="BP1546" s="113"/>
      <c r="BQ1546" s="113"/>
      <c r="BR1546" s="113"/>
      <c r="BS1546" s="113"/>
      <c r="BT1546" s="113"/>
      <c r="BU1546" s="113"/>
      <c r="BV1546" s="113"/>
      <c r="BW1546" s="113"/>
      <c r="BX1546" s="113"/>
      <c r="BY1546" s="113"/>
      <c r="BZ1546" s="113"/>
      <c r="CA1546" s="113"/>
      <c r="CB1546" s="113"/>
      <c r="CC1546" s="113"/>
      <c r="CD1546" s="113"/>
      <c r="CE1546" s="113"/>
      <c r="CF1546" s="113"/>
      <c r="CG1546" s="113"/>
      <c r="CH1546" s="113"/>
      <c r="CI1546" s="113"/>
      <c r="CJ1546" s="113"/>
      <c r="CK1546" s="113"/>
      <c r="CL1546" s="113"/>
      <c r="CM1546" s="113"/>
      <c r="CN1546" s="113"/>
      <c r="CO1546" s="113"/>
      <c r="CP1546" s="113"/>
      <c r="CQ1546" s="113"/>
      <c r="CR1546" s="113"/>
      <c r="CS1546" s="113"/>
      <c r="CT1546" s="113"/>
      <c r="CU1546" s="113"/>
      <c r="CV1546" s="113"/>
      <c r="CW1546" s="113"/>
      <c r="CX1546" s="113"/>
      <c r="CY1546" s="113"/>
      <c r="CZ1546" s="113"/>
      <c r="DA1546" s="113"/>
      <c r="DB1546" s="113"/>
      <c r="DC1546" s="113"/>
      <c r="DD1546" s="113"/>
      <c r="DE1546" s="113"/>
      <c r="DF1546" s="113"/>
      <c r="DG1546" s="113"/>
      <c r="DH1546" s="113"/>
      <c r="DI1546" s="113"/>
      <c r="DJ1546" s="113"/>
      <c r="DK1546" s="113"/>
      <c r="DL1546" s="113"/>
      <c r="DM1546" s="113"/>
      <c r="DN1546" s="113"/>
      <c r="DO1546" s="113"/>
      <c r="DP1546" s="113"/>
      <c r="DQ1546" s="113"/>
      <c r="DR1546" s="113"/>
      <c r="DS1546" s="113"/>
      <c r="DT1546" s="113"/>
      <c r="DU1546" s="113"/>
      <c r="DV1546" s="113"/>
      <c r="DW1546" s="113"/>
      <c r="DX1546" s="113"/>
      <c r="DY1546" s="113"/>
      <c r="DZ1546" s="113"/>
      <c r="EA1546" s="113"/>
      <c r="EB1546" s="113"/>
      <c r="EC1546" s="113"/>
      <c r="ED1546" s="113"/>
      <c r="EE1546" s="113"/>
      <c r="EF1546" s="113"/>
      <c r="EG1546" s="113"/>
      <c r="EH1546" s="113"/>
      <c r="EI1546" s="113"/>
      <c r="EJ1546" s="113"/>
      <c r="EK1546" s="113"/>
      <c r="EL1546" s="113"/>
      <c r="EM1546" s="113"/>
      <c r="EN1546" s="113"/>
      <c r="EO1546" s="113"/>
      <c r="EP1546" s="113"/>
      <c r="EQ1546" s="113"/>
      <c r="ER1546" s="113"/>
    </row>
    <row r="1547" spans="1:148">
      <c r="A1547" s="113"/>
      <c r="B1547" s="113"/>
      <c r="S1547" s="113"/>
      <c r="T1547" s="113"/>
      <c r="U1547" s="113"/>
      <c r="V1547" s="113"/>
      <c r="W1547" s="113"/>
      <c r="X1547" s="113"/>
      <c r="Y1547" s="113"/>
      <c r="Z1547" s="113"/>
      <c r="AA1547" s="113"/>
      <c r="AB1547" s="113"/>
      <c r="AC1547" s="113"/>
      <c r="AD1547" s="113"/>
      <c r="AE1547" s="113"/>
      <c r="AF1547" s="113"/>
      <c r="AG1547" s="113"/>
      <c r="AH1547" s="113"/>
      <c r="AI1547" s="113"/>
      <c r="AJ1547" s="113"/>
      <c r="AK1547" s="113"/>
      <c r="AL1547" s="113"/>
      <c r="AM1547" s="113"/>
      <c r="AN1547" s="113"/>
      <c r="AO1547" s="113"/>
      <c r="AP1547" s="113"/>
      <c r="AQ1547" s="113"/>
      <c r="AR1547" s="113"/>
      <c r="AS1547" s="113"/>
      <c r="AT1547" s="113"/>
      <c r="AU1547" s="113"/>
      <c r="AV1547" s="113"/>
      <c r="AW1547" s="113"/>
      <c r="AX1547" s="113"/>
      <c r="AY1547" s="113"/>
      <c r="AZ1547" s="113"/>
      <c r="BA1547" s="113"/>
      <c r="BB1547" s="113"/>
      <c r="BC1547" s="113"/>
      <c r="BD1547" s="113"/>
      <c r="BE1547" s="113"/>
      <c r="BF1547" s="113"/>
      <c r="BG1547" s="113"/>
      <c r="BH1547" s="113"/>
      <c r="BI1547" s="113"/>
      <c r="BJ1547" s="113"/>
      <c r="BK1547" s="113"/>
      <c r="BL1547" s="113"/>
      <c r="BM1547" s="113"/>
      <c r="BN1547" s="113"/>
      <c r="BO1547" s="113"/>
      <c r="BP1547" s="113"/>
      <c r="BQ1547" s="113"/>
      <c r="BR1547" s="113"/>
      <c r="BS1547" s="113"/>
      <c r="BT1547" s="113"/>
      <c r="BU1547" s="113"/>
      <c r="BV1547" s="113"/>
      <c r="BW1547" s="113"/>
      <c r="BX1547" s="113"/>
      <c r="BY1547" s="113"/>
      <c r="BZ1547" s="113"/>
      <c r="CA1547" s="113"/>
      <c r="CB1547" s="113"/>
      <c r="CC1547" s="113"/>
      <c r="CD1547" s="113"/>
      <c r="CE1547" s="113"/>
      <c r="CF1547" s="113"/>
      <c r="CG1547" s="113"/>
      <c r="CH1547" s="113"/>
      <c r="CI1547" s="113"/>
      <c r="CJ1547" s="113"/>
      <c r="CK1547" s="113"/>
      <c r="CL1547" s="113"/>
      <c r="CM1547" s="113"/>
      <c r="CN1547" s="113"/>
      <c r="CO1547" s="113"/>
      <c r="CP1547" s="113"/>
      <c r="CQ1547" s="113"/>
      <c r="CR1547" s="113"/>
      <c r="CS1547" s="113"/>
      <c r="CT1547" s="113"/>
      <c r="CU1547" s="113"/>
      <c r="CV1547" s="113"/>
      <c r="CW1547" s="113"/>
      <c r="CX1547" s="113"/>
      <c r="CY1547" s="113"/>
      <c r="CZ1547" s="113"/>
      <c r="DA1547" s="113"/>
      <c r="DB1547" s="113"/>
      <c r="DC1547" s="113"/>
      <c r="DD1547" s="113"/>
      <c r="DE1547" s="113"/>
      <c r="DF1547" s="113"/>
      <c r="DG1547" s="113"/>
      <c r="DH1547" s="113"/>
      <c r="DI1547" s="113"/>
      <c r="DJ1547" s="113"/>
      <c r="DK1547" s="113"/>
      <c r="DL1547" s="113"/>
      <c r="DM1547" s="113"/>
      <c r="DN1547" s="113"/>
      <c r="DO1547" s="113"/>
      <c r="DP1547" s="113"/>
      <c r="DQ1547" s="113"/>
      <c r="DR1547" s="113"/>
      <c r="DS1547" s="113"/>
      <c r="DT1547" s="113"/>
      <c r="DU1547" s="113"/>
      <c r="DV1547" s="113"/>
      <c r="DW1547" s="113"/>
      <c r="DX1547" s="113"/>
      <c r="DY1547" s="113"/>
      <c r="DZ1547" s="113"/>
      <c r="EA1547" s="113"/>
      <c r="EB1547" s="113"/>
      <c r="EC1547" s="113"/>
      <c r="ED1547" s="113"/>
      <c r="EE1547" s="113"/>
      <c r="EF1547" s="113"/>
      <c r="EG1547" s="113"/>
      <c r="EH1547" s="113"/>
      <c r="EI1547" s="113"/>
      <c r="EJ1547" s="113"/>
      <c r="EK1547" s="113"/>
      <c r="EL1547" s="113"/>
      <c r="EM1547" s="113"/>
      <c r="EN1547" s="113"/>
      <c r="EO1547" s="113"/>
      <c r="EP1547" s="113"/>
      <c r="EQ1547" s="113"/>
      <c r="ER1547" s="113"/>
    </row>
    <row r="1548" spans="1:148">
      <c r="A1548" s="113"/>
      <c r="B1548" s="113"/>
      <c r="S1548" s="113"/>
      <c r="T1548" s="113"/>
      <c r="U1548" s="113"/>
      <c r="V1548" s="113"/>
      <c r="W1548" s="113"/>
      <c r="X1548" s="113"/>
      <c r="Y1548" s="113"/>
      <c r="Z1548" s="113"/>
      <c r="AA1548" s="113"/>
      <c r="AB1548" s="113"/>
      <c r="AC1548" s="113"/>
      <c r="AD1548" s="113"/>
      <c r="AE1548" s="113"/>
      <c r="AF1548" s="113"/>
      <c r="AG1548" s="113"/>
      <c r="AH1548" s="113"/>
      <c r="AI1548" s="113"/>
      <c r="AJ1548" s="113"/>
      <c r="AK1548" s="113"/>
      <c r="AL1548" s="113"/>
      <c r="AM1548" s="113"/>
      <c r="AN1548" s="113"/>
      <c r="AO1548" s="113"/>
      <c r="AP1548" s="113"/>
      <c r="AQ1548" s="113"/>
      <c r="AR1548" s="113"/>
      <c r="AS1548" s="113"/>
      <c r="AT1548" s="113"/>
      <c r="AU1548" s="113"/>
      <c r="AV1548" s="113"/>
      <c r="AW1548" s="113"/>
      <c r="AX1548" s="113"/>
      <c r="AY1548" s="113"/>
      <c r="AZ1548" s="113"/>
      <c r="BA1548" s="113"/>
      <c r="BB1548" s="113"/>
      <c r="BC1548" s="113"/>
      <c r="BD1548" s="113"/>
      <c r="BE1548" s="113"/>
      <c r="BF1548" s="113"/>
      <c r="BG1548" s="113"/>
      <c r="BH1548" s="113"/>
      <c r="BI1548" s="113"/>
      <c r="BJ1548" s="113"/>
      <c r="BK1548" s="113"/>
      <c r="BL1548" s="113"/>
      <c r="BM1548" s="113"/>
      <c r="BN1548" s="113"/>
      <c r="BO1548" s="113"/>
      <c r="BP1548" s="113"/>
      <c r="BQ1548" s="113"/>
      <c r="BR1548" s="113"/>
      <c r="BS1548" s="113"/>
      <c r="BT1548" s="113"/>
      <c r="BU1548" s="113"/>
      <c r="BV1548" s="113"/>
      <c r="BW1548" s="113"/>
      <c r="BX1548" s="113"/>
      <c r="BY1548" s="113"/>
      <c r="BZ1548" s="113"/>
      <c r="CA1548" s="113"/>
      <c r="CB1548" s="113"/>
      <c r="CC1548" s="113"/>
      <c r="CD1548" s="113"/>
      <c r="CE1548" s="113"/>
      <c r="CF1548" s="113"/>
      <c r="CG1548" s="113"/>
      <c r="CH1548" s="113"/>
      <c r="CI1548" s="113"/>
      <c r="CJ1548" s="113"/>
      <c r="CK1548" s="113"/>
      <c r="CL1548" s="113"/>
      <c r="CM1548" s="113"/>
      <c r="CN1548" s="113"/>
      <c r="CO1548" s="113"/>
      <c r="CP1548" s="113"/>
      <c r="CQ1548" s="113"/>
      <c r="CR1548" s="113"/>
      <c r="CS1548" s="113"/>
      <c r="CT1548" s="113"/>
      <c r="CU1548" s="113"/>
      <c r="CV1548" s="113"/>
      <c r="CW1548" s="113"/>
      <c r="CX1548" s="113"/>
      <c r="CY1548" s="113"/>
      <c r="CZ1548" s="113"/>
      <c r="DA1548" s="113"/>
      <c r="DB1548" s="113"/>
      <c r="DC1548" s="113"/>
      <c r="DD1548" s="113"/>
      <c r="DE1548" s="113"/>
      <c r="DF1548" s="113"/>
      <c r="DG1548" s="113"/>
      <c r="DH1548" s="113"/>
      <c r="DI1548" s="113"/>
      <c r="DJ1548" s="113"/>
      <c r="DK1548" s="113"/>
      <c r="DL1548" s="113"/>
      <c r="DM1548" s="113"/>
      <c r="DN1548" s="113"/>
      <c r="DO1548" s="113"/>
      <c r="DP1548" s="113"/>
      <c r="DQ1548" s="113"/>
      <c r="DR1548" s="113"/>
      <c r="DS1548" s="113"/>
      <c r="DT1548" s="113"/>
      <c r="DU1548" s="113"/>
      <c r="DV1548" s="113"/>
      <c r="DW1548" s="113"/>
      <c r="DX1548" s="113"/>
      <c r="DY1548" s="113"/>
      <c r="DZ1548" s="113"/>
      <c r="EA1548" s="113"/>
      <c r="EB1548" s="113"/>
      <c r="EC1548" s="113"/>
      <c r="ED1548" s="113"/>
      <c r="EE1548" s="113"/>
      <c r="EF1548" s="113"/>
      <c r="EG1548" s="113"/>
      <c r="EH1548" s="113"/>
      <c r="EI1548" s="113"/>
      <c r="EJ1548" s="113"/>
      <c r="EK1548" s="113"/>
      <c r="EL1548" s="113"/>
      <c r="EM1548" s="113"/>
      <c r="EN1548" s="113"/>
      <c r="EO1548" s="113"/>
      <c r="EP1548" s="113"/>
      <c r="EQ1548" s="113"/>
      <c r="ER1548" s="113"/>
    </row>
    <row r="1549" spans="1:148">
      <c r="A1549" s="113"/>
      <c r="B1549" s="113"/>
      <c r="S1549" s="113"/>
      <c r="T1549" s="113"/>
      <c r="U1549" s="113"/>
      <c r="V1549" s="113"/>
      <c r="W1549" s="113"/>
      <c r="X1549" s="113"/>
      <c r="Y1549" s="113"/>
      <c r="Z1549" s="113"/>
      <c r="AA1549" s="113"/>
      <c r="AB1549" s="113"/>
      <c r="AC1549" s="113"/>
      <c r="AD1549" s="113"/>
      <c r="AE1549" s="113"/>
      <c r="AF1549" s="113"/>
      <c r="AG1549" s="113"/>
      <c r="AH1549" s="113"/>
      <c r="AI1549" s="113"/>
      <c r="AJ1549" s="113"/>
      <c r="AK1549" s="113"/>
      <c r="AL1549" s="113"/>
      <c r="AM1549" s="113"/>
      <c r="AN1549" s="113"/>
      <c r="AO1549" s="113"/>
      <c r="AP1549" s="113"/>
      <c r="AQ1549" s="113"/>
      <c r="AR1549" s="113"/>
      <c r="AS1549" s="113"/>
      <c r="AT1549" s="113"/>
      <c r="AU1549" s="113"/>
      <c r="AV1549" s="113"/>
      <c r="AW1549" s="113"/>
      <c r="AX1549" s="113"/>
      <c r="AY1549" s="113"/>
      <c r="AZ1549" s="113"/>
      <c r="BA1549" s="113"/>
      <c r="BB1549" s="113"/>
      <c r="BC1549" s="113"/>
      <c r="BD1549" s="113"/>
      <c r="BE1549" s="113"/>
      <c r="BF1549" s="113"/>
      <c r="BG1549" s="113"/>
      <c r="BH1549" s="113"/>
      <c r="BI1549" s="113"/>
      <c r="BJ1549" s="113"/>
      <c r="BK1549" s="113"/>
      <c r="BL1549" s="113"/>
      <c r="BM1549" s="113"/>
      <c r="BN1549" s="113"/>
      <c r="BO1549" s="113"/>
      <c r="BP1549" s="113"/>
      <c r="BQ1549" s="113"/>
      <c r="BR1549" s="113"/>
      <c r="BS1549" s="113"/>
      <c r="BT1549" s="113"/>
      <c r="BU1549" s="113"/>
      <c r="BV1549" s="113"/>
      <c r="BW1549" s="113"/>
      <c r="BX1549" s="113"/>
      <c r="BY1549" s="113"/>
      <c r="BZ1549" s="113"/>
      <c r="CA1549" s="113"/>
      <c r="CB1549" s="113"/>
      <c r="CC1549" s="113"/>
      <c r="CD1549" s="113"/>
      <c r="CE1549" s="113"/>
      <c r="CF1549" s="113"/>
      <c r="CG1549" s="113"/>
      <c r="CH1549" s="113"/>
      <c r="CI1549" s="113"/>
      <c r="CJ1549" s="113"/>
      <c r="CK1549" s="113"/>
      <c r="CL1549" s="113"/>
      <c r="CM1549" s="113"/>
      <c r="CN1549" s="113"/>
      <c r="CO1549" s="113"/>
      <c r="CP1549" s="113"/>
      <c r="CQ1549" s="113"/>
      <c r="CR1549" s="113"/>
      <c r="CS1549" s="113"/>
      <c r="CT1549" s="113"/>
      <c r="CU1549" s="113"/>
      <c r="CV1549" s="113"/>
      <c r="CW1549" s="113"/>
      <c r="CX1549" s="113"/>
      <c r="CY1549" s="113"/>
      <c r="CZ1549" s="113"/>
      <c r="DA1549" s="113"/>
      <c r="DB1549" s="113"/>
      <c r="DC1549" s="113"/>
      <c r="DD1549" s="113"/>
      <c r="DE1549" s="113"/>
      <c r="DF1549" s="113"/>
      <c r="DG1549" s="113"/>
      <c r="DH1549" s="113"/>
      <c r="DI1549" s="113"/>
      <c r="DJ1549" s="113"/>
      <c r="DK1549" s="113"/>
      <c r="DL1549" s="113"/>
      <c r="DM1549" s="113"/>
      <c r="DN1549" s="113"/>
      <c r="DO1549" s="113"/>
      <c r="DP1549" s="113"/>
      <c r="DQ1549" s="113"/>
      <c r="DR1549" s="113"/>
      <c r="DS1549" s="113"/>
      <c r="DT1549" s="113"/>
      <c r="DU1549" s="113"/>
      <c r="DV1549" s="113"/>
      <c r="DW1549" s="113"/>
      <c r="DX1549" s="113"/>
      <c r="DY1549" s="113"/>
      <c r="DZ1549" s="113"/>
      <c r="EA1549" s="113"/>
      <c r="EB1549" s="113"/>
      <c r="EC1549" s="113"/>
      <c r="ED1549" s="113"/>
      <c r="EE1549" s="113"/>
      <c r="EF1549" s="113"/>
      <c r="EG1549" s="113"/>
      <c r="EH1549" s="113"/>
      <c r="EI1549" s="113"/>
      <c r="EJ1549" s="113"/>
      <c r="EK1549" s="113"/>
      <c r="EL1549" s="113"/>
      <c r="EM1549" s="113"/>
      <c r="EN1549" s="113"/>
      <c r="EO1549" s="113"/>
      <c r="EP1549" s="113"/>
      <c r="EQ1549" s="113"/>
      <c r="ER1549" s="113"/>
    </row>
    <row r="1550" spans="1:148">
      <c r="A1550" s="113"/>
      <c r="B1550" s="113"/>
      <c r="S1550" s="113"/>
      <c r="T1550" s="113"/>
      <c r="U1550" s="113"/>
      <c r="V1550" s="113"/>
      <c r="W1550" s="113"/>
      <c r="X1550" s="113"/>
      <c r="Y1550" s="113"/>
      <c r="Z1550" s="113"/>
      <c r="AA1550" s="113"/>
      <c r="AB1550" s="113"/>
      <c r="AC1550" s="113"/>
      <c r="AD1550" s="113"/>
      <c r="AE1550" s="113"/>
      <c r="AF1550" s="113"/>
      <c r="AG1550" s="113"/>
      <c r="AH1550" s="113"/>
      <c r="AI1550" s="113"/>
      <c r="AJ1550" s="113"/>
      <c r="AK1550" s="113"/>
      <c r="AL1550" s="113"/>
      <c r="AM1550" s="113"/>
      <c r="AN1550" s="113"/>
      <c r="AO1550" s="113"/>
      <c r="AP1550" s="113"/>
      <c r="AQ1550" s="113"/>
      <c r="AR1550" s="113"/>
      <c r="AS1550" s="113"/>
      <c r="AT1550" s="113"/>
      <c r="AU1550" s="113"/>
      <c r="AV1550" s="113"/>
      <c r="AW1550" s="113"/>
      <c r="AX1550" s="113"/>
      <c r="AY1550" s="113"/>
      <c r="AZ1550" s="113"/>
      <c r="BA1550" s="113"/>
      <c r="BB1550" s="113"/>
      <c r="BC1550" s="113"/>
      <c r="BD1550" s="113"/>
      <c r="BE1550" s="113"/>
      <c r="BF1550" s="113"/>
      <c r="BG1550" s="113"/>
      <c r="BH1550" s="113"/>
      <c r="BI1550" s="113"/>
      <c r="BJ1550" s="113"/>
      <c r="BK1550" s="113"/>
      <c r="BL1550" s="113"/>
      <c r="BM1550" s="113"/>
      <c r="BN1550" s="113"/>
      <c r="BO1550" s="113"/>
      <c r="BP1550" s="113"/>
      <c r="BQ1550" s="113"/>
      <c r="BR1550" s="113"/>
      <c r="BS1550" s="113"/>
      <c r="BT1550" s="113"/>
      <c r="BU1550" s="113"/>
      <c r="BV1550" s="113"/>
      <c r="BW1550" s="113"/>
      <c r="BX1550" s="113"/>
      <c r="BY1550" s="113"/>
      <c r="BZ1550" s="113"/>
      <c r="CA1550" s="113"/>
      <c r="CB1550" s="113"/>
      <c r="CC1550" s="113"/>
      <c r="CD1550" s="113"/>
      <c r="CE1550" s="113"/>
      <c r="CF1550" s="113"/>
      <c r="CG1550" s="113"/>
      <c r="CH1550" s="113"/>
      <c r="CI1550" s="113"/>
      <c r="CJ1550" s="113"/>
      <c r="CK1550" s="113"/>
      <c r="CL1550" s="113"/>
      <c r="CM1550" s="113"/>
      <c r="CN1550" s="113"/>
      <c r="CO1550" s="113"/>
      <c r="CP1550" s="113"/>
      <c r="CQ1550" s="113"/>
      <c r="CR1550" s="113"/>
      <c r="CS1550" s="113"/>
      <c r="CT1550" s="113"/>
      <c r="CU1550" s="113"/>
      <c r="CV1550" s="113"/>
      <c r="CW1550" s="113"/>
      <c r="CX1550" s="113"/>
      <c r="CY1550" s="113"/>
      <c r="CZ1550" s="113"/>
      <c r="DA1550" s="113"/>
      <c r="DB1550" s="113"/>
      <c r="DC1550" s="113"/>
      <c r="DD1550" s="113"/>
      <c r="DE1550" s="113"/>
      <c r="DF1550" s="113"/>
      <c r="DG1550" s="113"/>
      <c r="DH1550" s="113"/>
      <c r="DI1550" s="113"/>
      <c r="DJ1550" s="113"/>
      <c r="DK1550" s="113"/>
      <c r="DL1550" s="113"/>
      <c r="DM1550" s="113"/>
      <c r="DN1550" s="113"/>
      <c r="DO1550" s="113"/>
      <c r="DP1550" s="113"/>
      <c r="DQ1550" s="113"/>
      <c r="DR1550" s="113"/>
      <c r="DS1550" s="113"/>
      <c r="DT1550" s="113"/>
      <c r="DU1550" s="113"/>
      <c r="DV1550" s="113"/>
      <c r="DW1550" s="113"/>
      <c r="DX1550" s="113"/>
      <c r="DY1550" s="113"/>
      <c r="DZ1550" s="113"/>
      <c r="EA1550" s="113"/>
      <c r="EB1550" s="113"/>
      <c r="EC1550" s="113"/>
      <c r="ED1550" s="113"/>
      <c r="EE1550" s="113"/>
      <c r="EF1550" s="113"/>
      <c r="EG1550" s="113"/>
      <c r="EH1550" s="113"/>
      <c r="EI1550" s="113"/>
      <c r="EJ1550" s="113"/>
      <c r="EK1550" s="113"/>
      <c r="EL1550" s="113"/>
      <c r="EM1550" s="113"/>
      <c r="EN1550" s="113"/>
      <c r="EO1550" s="113"/>
      <c r="EP1550" s="113"/>
      <c r="EQ1550" s="113"/>
      <c r="ER1550" s="113"/>
    </row>
    <row r="1551" spans="1:148">
      <c r="A1551" s="113"/>
      <c r="B1551" s="113"/>
      <c r="S1551" s="113"/>
      <c r="T1551" s="113"/>
      <c r="U1551" s="113"/>
      <c r="V1551" s="113"/>
      <c r="W1551" s="113"/>
      <c r="X1551" s="113"/>
      <c r="Y1551" s="113"/>
      <c r="Z1551" s="113"/>
      <c r="AA1551" s="113"/>
      <c r="AB1551" s="113"/>
      <c r="AC1551" s="113"/>
      <c r="AD1551" s="113"/>
      <c r="AE1551" s="113"/>
      <c r="AF1551" s="113"/>
      <c r="AG1551" s="113"/>
      <c r="AH1551" s="113"/>
      <c r="AI1551" s="113"/>
      <c r="AJ1551" s="113"/>
      <c r="AK1551" s="113"/>
      <c r="AL1551" s="113"/>
      <c r="AM1551" s="113"/>
      <c r="AN1551" s="113"/>
      <c r="AO1551" s="113"/>
      <c r="AP1551" s="113"/>
      <c r="AQ1551" s="113"/>
      <c r="AR1551" s="113"/>
      <c r="AS1551" s="113"/>
      <c r="AT1551" s="113"/>
      <c r="AU1551" s="113"/>
      <c r="AV1551" s="113"/>
      <c r="AW1551" s="113"/>
      <c r="AX1551" s="113"/>
      <c r="AY1551" s="113"/>
      <c r="AZ1551" s="113"/>
      <c r="BA1551" s="113"/>
      <c r="BB1551" s="113"/>
      <c r="BC1551" s="113"/>
      <c r="BD1551" s="113"/>
      <c r="BE1551" s="113"/>
      <c r="BF1551" s="113"/>
      <c r="BG1551" s="113"/>
      <c r="BH1551" s="113"/>
      <c r="BI1551" s="113"/>
      <c r="BJ1551" s="113"/>
      <c r="BK1551" s="113"/>
      <c r="BL1551" s="113"/>
      <c r="BM1551" s="113"/>
      <c r="BN1551" s="113"/>
      <c r="BO1551" s="113"/>
      <c r="BP1551" s="113"/>
      <c r="BQ1551" s="113"/>
      <c r="BR1551" s="113"/>
      <c r="BS1551" s="113"/>
      <c r="BT1551" s="113"/>
      <c r="BU1551" s="113"/>
      <c r="BV1551" s="113"/>
      <c r="BW1551" s="113"/>
      <c r="BX1551" s="113"/>
      <c r="BY1551" s="113"/>
      <c r="BZ1551" s="113"/>
      <c r="CA1551" s="113"/>
      <c r="CB1551" s="113"/>
      <c r="CC1551" s="113"/>
      <c r="CD1551" s="113"/>
      <c r="CE1551" s="113"/>
      <c r="CF1551" s="113"/>
      <c r="CG1551" s="113"/>
      <c r="CH1551" s="113"/>
      <c r="CI1551" s="113"/>
      <c r="CJ1551" s="113"/>
      <c r="CK1551" s="113"/>
      <c r="CL1551" s="113"/>
      <c r="CM1551" s="113"/>
      <c r="CN1551" s="113"/>
      <c r="CO1551" s="113"/>
      <c r="CP1551" s="113"/>
      <c r="CQ1551" s="113"/>
      <c r="CR1551" s="113"/>
      <c r="CS1551" s="113"/>
      <c r="CT1551" s="113"/>
      <c r="CU1551" s="113"/>
      <c r="CV1551" s="113"/>
      <c r="CW1551" s="113"/>
      <c r="CX1551" s="113"/>
      <c r="CY1551" s="113"/>
      <c r="CZ1551" s="113"/>
      <c r="DA1551" s="113"/>
      <c r="DB1551" s="113"/>
      <c r="DC1551" s="113"/>
      <c r="DD1551" s="113"/>
      <c r="DE1551" s="113"/>
      <c r="DF1551" s="113"/>
      <c r="DG1551" s="113"/>
      <c r="DH1551" s="113"/>
      <c r="DI1551" s="113"/>
      <c r="DJ1551" s="113"/>
      <c r="DK1551" s="113"/>
      <c r="DL1551" s="113"/>
      <c r="DM1551" s="113"/>
      <c r="DN1551" s="113"/>
      <c r="DO1551" s="113"/>
      <c r="DP1551" s="113"/>
      <c r="DQ1551" s="113"/>
      <c r="DR1551" s="113"/>
      <c r="DS1551" s="113"/>
      <c r="DT1551" s="113"/>
      <c r="DU1551" s="113"/>
      <c r="DV1551" s="113"/>
      <c r="DW1551" s="113"/>
      <c r="DX1551" s="113"/>
      <c r="DY1551" s="113"/>
      <c r="DZ1551" s="113"/>
      <c r="EA1551" s="113"/>
      <c r="EB1551" s="113"/>
      <c r="EC1551" s="113"/>
      <c r="ED1551" s="113"/>
      <c r="EE1551" s="113"/>
      <c r="EF1551" s="113"/>
      <c r="EG1551" s="113"/>
      <c r="EH1551" s="113"/>
      <c r="EI1551" s="113"/>
      <c r="EJ1551" s="113"/>
      <c r="EK1551" s="113"/>
      <c r="EL1551" s="113"/>
      <c r="EM1551" s="113"/>
      <c r="EN1551" s="113"/>
      <c r="EO1551" s="113"/>
      <c r="EP1551" s="113"/>
      <c r="EQ1551" s="113"/>
      <c r="ER1551" s="113"/>
    </row>
    <row r="1552" spans="1:148">
      <c r="A1552" s="113"/>
      <c r="B1552" s="113"/>
      <c r="S1552" s="113"/>
      <c r="T1552" s="113"/>
      <c r="U1552" s="113"/>
      <c r="V1552" s="113"/>
      <c r="W1552" s="113"/>
      <c r="X1552" s="113"/>
      <c r="Y1552" s="113"/>
      <c r="Z1552" s="113"/>
      <c r="AA1552" s="113"/>
      <c r="AB1552" s="113"/>
      <c r="AC1552" s="113"/>
      <c r="AD1552" s="113"/>
      <c r="AE1552" s="113"/>
      <c r="AF1552" s="113"/>
      <c r="AG1552" s="113"/>
      <c r="AH1552" s="113"/>
      <c r="AI1552" s="113"/>
      <c r="AJ1552" s="113"/>
      <c r="AK1552" s="113"/>
      <c r="AL1552" s="113"/>
      <c r="AM1552" s="113"/>
      <c r="AN1552" s="113"/>
      <c r="AO1552" s="113"/>
      <c r="AP1552" s="113"/>
      <c r="AQ1552" s="113"/>
      <c r="AR1552" s="113"/>
      <c r="AS1552" s="113"/>
      <c r="AT1552" s="113"/>
      <c r="AU1552" s="113"/>
      <c r="AV1552" s="113"/>
      <c r="AW1552" s="113"/>
      <c r="AX1552" s="113"/>
      <c r="AY1552" s="113"/>
      <c r="AZ1552" s="113"/>
      <c r="BA1552" s="113"/>
      <c r="BB1552" s="113"/>
      <c r="BC1552" s="113"/>
      <c r="BD1552" s="113"/>
      <c r="BE1552" s="113"/>
      <c r="BF1552" s="113"/>
      <c r="BG1552" s="113"/>
      <c r="BH1552" s="113"/>
      <c r="BI1552" s="113"/>
      <c r="BJ1552" s="113"/>
      <c r="BK1552" s="113"/>
      <c r="BL1552" s="113"/>
      <c r="BM1552" s="113"/>
      <c r="BN1552" s="113"/>
      <c r="BO1552" s="113"/>
      <c r="BP1552" s="113"/>
      <c r="BQ1552" s="113"/>
      <c r="BR1552" s="113"/>
      <c r="BS1552" s="113"/>
      <c r="BT1552" s="113"/>
      <c r="BU1552" s="113"/>
      <c r="BV1552" s="113"/>
      <c r="BW1552" s="113"/>
      <c r="BX1552" s="113"/>
      <c r="BY1552" s="113"/>
      <c r="BZ1552" s="113"/>
      <c r="CA1552" s="113"/>
      <c r="CB1552" s="113"/>
      <c r="CC1552" s="113"/>
      <c r="CD1552" s="113"/>
      <c r="CE1552" s="113"/>
      <c r="CF1552" s="113"/>
      <c r="CG1552" s="113"/>
      <c r="CH1552" s="113"/>
      <c r="CI1552" s="113"/>
      <c r="CJ1552" s="113"/>
      <c r="CK1552" s="113"/>
      <c r="CL1552" s="113"/>
      <c r="CM1552" s="113"/>
      <c r="CN1552" s="113"/>
      <c r="CO1552" s="113"/>
      <c r="CP1552" s="113"/>
      <c r="CQ1552" s="113"/>
      <c r="CR1552" s="113"/>
      <c r="CS1552" s="113"/>
      <c r="CT1552" s="113"/>
      <c r="CU1552" s="113"/>
      <c r="CV1552" s="113"/>
      <c r="CW1552" s="113"/>
      <c r="CX1552" s="113"/>
      <c r="CY1552" s="113"/>
      <c r="CZ1552" s="113"/>
      <c r="DA1552" s="113"/>
      <c r="DB1552" s="113"/>
      <c r="DC1552" s="113"/>
      <c r="DD1552" s="113"/>
      <c r="DE1552" s="113"/>
      <c r="DF1552" s="113"/>
      <c r="DG1552" s="113"/>
      <c r="DH1552" s="113"/>
      <c r="DI1552" s="113"/>
      <c r="DJ1552" s="113"/>
      <c r="DK1552" s="113"/>
      <c r="DL1552" s="113"/>
      <c r="DM1552" s="113"/>
      <c r="DN1552" s="113"/>
      <c r="DO1552" s="113"/>
      <c r="DP1552" s="113"/>
      <c r="DQ1552" s="113"/>
      <c r="DR1552" s="113"/>
      <c r="DS1552" s="113"/>
      <c r="DT1552" s="113"/>
      <c r="DU1552" s="113"/>
      <c r="DV1552" s="113"/>
      <c r="DW1552" s="113"/>
      <c r="DX1552" s="113"/>
      <c r="DY1552" s="113"/>
      <c r="DZ1552" s="113"/>
      <c r="EA1552" s="113"/>
      <c r="EB1552" s="113"/>
      <c r="EC1552" s="113"/>
      <c r="ED1552" s="113"/>
      <c r="EE1552" s="113"/>
      <c r="EF1552" s="113"/>
      <c r="EG1552" s="113"/>
      <c r="EH1552" s="113"/>
      <c r="EI1552" s="113"/>
      <c r="EJ1552" s="113"/>
      <c r="EK1552" s="113"/>
      <c r="EL1552" s="113"/>
      <c r="EM1552" s="113"/>
      <c r="EN1552" s="113"/>
      <c r="EO1552" s="113"/>
      <c r="EP1552" s="113"/>
      <c r="EQ1552" s="113"/>
      <c r="ER1552" s="113"/>
    </row>
    <row r="1553" spans="1:148">
      <c r="A1553" s="113"/>
      <c r="B1553" s="113"/>
      <c r="S1553" s="113"/>
      <c r="T1553" s="113"/>
      <c r="U1553" s="113"/>
      <c r="V1553" s="113"/>
      <c r="W1553" s="113"/>
      <c r="X1553" s="113"/>
      <c r="Y1553" s="113"/>
      <c r="Z1553" s="113"/>
      <c r="AA1553" s="113"/>
      <c r="AB1553" s="113"/>
      <c r="AC1553" s="113"/>
      <c r="AD1553" s="113"/>
      <c r="AE1553" s="113"/>
      <c r="AF1553" s="113"/>
      <c r="AG1553" s="113"/>
      <c r="AH1553" s="113"/>
      <c r="AI1553" s="113"/>
      <c r="AJ1553" s="113"/>
      <c r="AK1553" s="113"/>
      <c r="AL1553" s="113"/>
      <c r="AM1553" s="113"/>
      <c r="AN1553" s="113"/>
      <c r="AO1553" s="113"/>
      <c r="AP1553" s="113"/>
      <c r="AQ1553" s="113"/>
      <c r="AR1553" s="113"/>
      <c r="AS1553" s="113"/>
      <c r="AT1553" s="113"/>
      <c r="AU1553" s="113"/>
      <c r="AV1553" s="113"/>
      <c r="AW1553" s="113"/>
      <c r="AX1553" s="113"/>
      <c r="AY1553" s="113"/>
      <c r="AZ1553" s="113"/>
      <c r="BA1553" s="113"/>
      <c r="BB1553" s="113"/>
      <c r="BC1553" s="113"/>
      <c r="BD1553" s="113"/>
      <c r="BE1553" s="113"/>
      <c r="BF1553" s="113"/>
      <c r="BG1553" s="113"/>
      <c r="BH1553" s="113"/>
      <c r="BI1553" s="113"/>
      <c r="BJ1553" s="113"/>
      <c r="BK1553" s="113"/>
      <c r="BL1553" s="113"/>
      <c r="BM1553" s="113"/>
      <c r="BN1553" s="113"/>
      <c r="BO1553" s="113"/>
      <c r="BP1553" s="113"/>
      <c r="BQ1553" s="113"/>
      <c r="BR1553" s="113"/>
      <c r="BS1553" s="113"/>
      <c r="BT1553" s="113"/>
      <c r="BU1553" s="113"/>
      <c r="BV1553" s="113"/>
      <c r="BW1553" s="113"/>
      <c r="BX1553" s="113"/>
      <c r="BY1553" s="113"/>
      <c r="BZ1553" s="113"/>
      <c r="CA1553" s="113"/>
      <c r="CB1553" s="113"/>
      <c r="CC1553" s="113"/>
      <c r="CD1553" s="113"/>
      <c r="CE1553" s="113"/>
      <c r="CF1553" s="113"/>
      <c r="CG1553" s="113"/>
      <c r="CH1553" s="113"/>
      <c r="CI1553" s="113"/>
      <c r="CJ1553" s="113"/>
      <c r="CK1553" s="113"/>
      <c r="CL1553" s="113"/>
      <c r="CM1553" s="113"/>
      <c r="CN1553" s="113"/>
      <c r="CO1553" s="113"/>
      <c r="CP1553" s="113"/>
      <c r="CQ1553" s="113"/>
      <c r="CR1553" s="113"/>
      <c r="CS1553" s="113"/>
      <c r="CT1553" s="113"/>
      <c r="CU1553" s="113"/>
      <c r="CV1553" s="113"/>
      <c r="CW1553" s="113"/>
      <c r="CX1553" s="113"/>
      <c r="CY1553" s="113"/>
      <c r="CZ1553" s="113"/>
      <c r="DA1553" s="113"/>
      <c r="DB1553" s="113"/>
      <c r="DC1553" s="113"/>
      <c r="DD1553" s="113"/>
      <c r="DE1553" s="113"/>
      <c r="DF1553" s="113"/>
      <c r="DG1553" s="113"/>
      <c r="DH1553" s="113"/>
      <c r="DI1553" s="113"/>
      <c r="DJ1553" s="113"/>
      <c r="DK1553" s="113"/>
      <c r="DL1553" s="113"/>
      <c r="DM1553" s="113"/>
      <c r="DN1553" s="113"/>
      <c r="DO1553" s="113"/>
      <c r="DP1553" s="113"/>
      <c r="DQ1553" s="113"/>
      <c r="DR1553" s="113"/>
      <c r="DS1553" s="113"/>
      <c r="DT1553" s="113"/>
      <c r="DU1553" s="113"/>
      <c r="DV1553" s="113"/>
      <c r="DW1553" s="113"/>
      <c r="DX1553" s="113"/>
      <c r="DY1553" s="113"/>
      <c r="DZ1553" s="113"/>
      <c r="EA1553" s="113"/>
      <c r="EB1553" s="113"/>
      <c r="EC1553" s="113"/>
      <c r="ED1553" s="113"/>
      <c r="EE1553" s="113"/>
      <c r="EF1553" s="113"/>
      <c r="EG1553" s="113"/>
      <c r="EH1553" s="113"/>
      <c r="EI1553" s="113"/>
      <c r="EJ1553" s="113"/>
      <c r="EK1553" s="113"/>
      <c r="EL1553" s="113"/>
      <c r="EM1553" s="113"/>
      <c r="EN1553" s="113"/>
      <c r="EO1553" s="113"/>
      <c r="EP1553" s="113"/>
      <c r="EQ1553" s="113"/>
      <c r="ER1553" s="113"/>
    </row>
    <row r="1554" spans="1:148">
      <c r="A1554" s="113"/>
      <c r="B1554" s="113"/>
      <c r="S1554" s="113"/>
      <c r="T1554" s="113"/>
      <c r="U1554" s="113"/>
      <c r="V1554" s="113"/>
      <c r="W1554" s="113"/>
      <c r="X1554" s="113"/>
      <c r="Y1554" s="113"/>
      <c r="Z1554" s="113"/>
      <c r="AA1554" s="113"/>
      <c r="AB1554" s="113"/>
      <c r="AC1554" s="113"/>
      <c r="AD1554" s="113"/>
      <c r="AE1554" s="113"/>
      <c r="AF1554" s="113"/>
      <c r="AG1554" s="113"/>
      <c r="AH1554" s="113"/>
      <c r="AI1554" s="113"/>
      <c r="AJ1554" s="113"/>
      <c r="AK1554" s="113"/>
      <c r="AL1554" s="113"/>
      <c r="AM1554" s="113"/>
      <c r="AN1554" s="113"/>
      <c r="AO1554" s="113"/>
      <c r="AP1554" s="113"/>
      <c r="AQ1554" s="113"/>
      <c r="AR1554" s="113"/>
      <c r="AS1554" s="113"/>
      <c r="AT1554" s="113"/>
      <c r="AU1554" s="113"/>
      <c r="AV1554" s="113"/>
      <c r="AW1554" s="113"/>
      <c r="AX1554" s="113"/>
      <c r="AY1554" s="113"/>
      <c r="AZ1554" s="113"/>
      <c r="BA1554" s="113"/>
      <c r="BB1554" s="113"/>
      <c r="BC1554" s="113"/>
      <c r="BD1554" s="113"/>
      <c r="BE1554" s="113"/>
      <c r="BF1554" s="113"/>
      <c r="BG1554" s="113"/>
      <c r="BH1554" s="113"/>
      <c r="BI1554" s="113"/>
      <c r="BJ1554" s="113"/>
      <c r="BK1554" s="113"/>
      <c r="BL1554" s="113"/>
      <c r="BM1554" s="113"/>
      <c r="BN1554" s="113"/>
      <c r="BO1554" s="113"/>
      <c r="BP1554" s="113"/>
      <c r="BQ1554" s="113"/>
      <c r="BR1554" s="113"/>
      <c r="BS1554" s="113"/>
      <c r="BT1554" s="113"/>
      <c r="BU1554" s="113"/>
      <c r="BV1554" s="113"/>
      <c r="BW1554" s="113"/>
      <c r="BX1554" s="113"/>
      <c r="BY1554" s="113"/>
      <c r="BZ1554" s="113"/>
      <c r="CA1554" s="113"/>
      <c r="CB1554" s="113"/>
      <c r="CC1554" s="113"/>
      <c r="CD1554" s="113"/>
      <c r="CE1554" s="113"/>
      <c r="CF1554" s="113"/>
      <c r="CG1554" s="113"/>
      <c r="CH1554" s="113"/>
      <c r="CI1554" s="113"/>
      <c r="CJ1554" s="113"/>
      <c r="CK1554" s="113"/>
      <c r="CL1554" s="113"/>
      <c r="CM1554" s="113"/>
      <c r="CN1554" s="113"/>
      <c r="CO1554" s="113"/>
      <c r="CP1554" s="113"/>
      <c r="CQ1554" s="113"/>
      <c r="CR1554" s="113"/>
      <c r="CS1554" s="113"/>
      <c r="CT1554" s="113"/>
      <c r="CU1554" s="113"/>
      <c r="CV1554" s="113"/>
      <c r="CW1554" s="113"/>
      <c r="CX1554" s="113"/>
      <c r="CY1554" s="113"/>
      <c r="CZ1554" s="113"/>
      <c r="DA1554" s="113"/>
      <c r="DB1554" s="113"/>
      <c r="DC1554" s="113"/>
      <c r="DD1554" s="113"/>
      <c r="DE1554" s="113"/>
      <c r="DF1554" s="113"/>
      <c r="DG1554" s="113"/>
      <c r="DH1554" s="113"/>
      <c r="DI1554" s="113"/>
      <c r="DJ1554" s="113"/>
      <c r="DK1554" s="113"/>
      <c r="DL1554" s="113"/>
      <c r="DM1554" s="113"/>
      <c r="DN1554" s="113"/>
      <c r="DO1554" s="113"/>
      <c r="DP1554" s="113"/>
      <c r="DQ1554" s="113"/>
      <c r="DR1554" s="113"/>
      <c r="DS1554" s="113"/>
      <c r="DT1554" s="113"/>
      <c r="DU1554" s="113"/>
      <c r="DV1554" s="113"/>
      <c r="DW1554" s="113"/>
      <c r="DX1554" s="113"/>
      <c r="DY1554" s="113"/>
      <c r="DZ1554" s="113"/>
      <c r="EA1554" s="113"/>
      <c r="EB1554" s="113"/>
      <c r="EC1554" s="113"/>
      <c r="ED1554" s="113"/>
      <c r="EE1554" s="113"/>
      <c r="EF1554" s="113"/>
      <c r="EG1554" s="113"/>
      <c r="EH1554" s="113"/>
      <c r="EI1554" s="113"/>
      <c r="EJ1554" s="113"/>
      <c r="EK1554" s="113"/>
      <c r="EL1554" s="113"/>
      <c r="EM1554" s="113"/>
      <c r="EN1554" s="113"/>
      <c r="EO1554" s="113"/>
      <c r="EP1554" s="113"/>
      <c r="EQ1554" s="113"/>
      <c r="ER1554" s="113"/>
    </row>
    <row r="1555" spans="1:148">
      <c r="A1555" s="113"/>
      <c r="B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row>
    <row r="1556" spans="1:148">
      <c r="A1556" s="113"/>
      <c r="B1556" s="113"/>
      <c r="S1556" s="113"/>
      <c r="T1556" s="113"/>
      <c r="U1556" s="113"/>
      <c r="V1556" s="113"/>
      <c r="W1556" s="113"/>
      <c r="X1556" s="113"/>
      <c r="Y1556" s="113"/>
      <c r="Z1556" s="113"/>
      <c r="AA1556" s="113"/>
      <c r="AB1556" s="113"/>
      <c r="AC1556" s="113"/>
      <c r="AD1556" s="113"/>
      <c r="AE1556" s="113"/>
      <c r="AF1556" s="113"/>
      <c r="AG1556" s="113"/>
      <c r="AH1556" s="113"/>
      <c r="AI1556" s="113"/>
      <c r="AJ1556" s="113"/>
      <c r="AK1556" s="113"/>
      <c r="AL1556" s="113"/>
      <c r="AM1556" s="113"/>
      <c r="AN1556" s="113"/>
      <c r="AO1556" s="113"/>
      <c r="AP1556" s="113"/>
      <c r="AQ1556" s="113"/>
      <c r="AR1556" s="113"/>
      <c r="AS1556" s="113"/>
      <c r="AT1556" s="113"/>
      <c r="AU1556" s="113"/>
      <c r="AV1556" s="113"/>
      <c r="AW1556" s="113"/>
      <c r="AX1556" s="113"/>
      <c r="AY1556" s="113"/>
      <c r="AZ1556" s="113"/>
      <c r="BA1556" s="113"/>
      <c r="BB1556" s="113"/>
      <c r="BC1556" s="113"/>
      <c r="BD1556" s="113"/>
      <c r="BE1556" s="113"/>
      <c r="BF1556" s="113"/>
      <c r="BG1556" s="113"/>
      <c r="BH1556" s="113"/>
      <c r="BI1556" s="113"/>
      <c r="BJ1556" s="113"/>
      <c r="BK1556" s="113"/>
      <c r="BL1556" s="113"/>
      <c r="BM1556" s="113"/>
      <c r="BN1556" s="113"/>
      <c r="BO1556" s="113"/>
      <c r="BP1556" s="113"/>
      <c r="BQ1556" s="113"/>
      <c r="BR1556" s="113"/>
      <c r="BS1556" s="113"/>
      <c r="BT1556" s="113"/>
      <c r="BU1556" s="113"/>
      <c r="BV1556" s="113"/>
      <c r="BW1556" s="113"/>
      <c r="BX1556" s="113"/>
      <c r="BY1556" s="113"/>
      <c r="BZ1556" s="113"/>
      <c r="CA1556" s="113"/>
      <c r="CB1556" s="113"/>
      <c r="CC1556" s="113"/>
      <c r="CD1556" s="113"/>
      <c r="CE1556" s="113"/>
      <c r="CF1556" s="113"/>
      <c r="CG1556" s="113"/>
      <c r="CH1556" s="113"/>
      <c r="CI1556" s="113"/>
      <c r="CJ1556" s="113"/>
      <c r="CK1556" s="113"/>
      <c r="CL1556" s="113"/>
      <c r="CM1556" s="113"/>
      <c r="CN1556" s="113"/>
      <c r="CO1556" s="113"/>
      <c r="CP1556" s="113"/>
      <c r="CQ1556" s="113"/>
      <c r="CR1556" s="113"/>
      <c r="CS1556" s="113"/>
      <c r="CT1556" s="113"/>
      <c r="CU1556" s="113"/>
      <c r="CV1556" s="113"/>
      <c r="CW1556" s="113"/>
      <c r="CX1556" s="113"/>
      <c r="CY1556" s="113"/>
      <c r="CZ1556" s="113"/>
      <c r="DA1556" s="113"/>
      <c r="DB1556" s="113"/>
      <c r="DC1556" s="113"/>
      <c r="DD1556" s="113"/>
      <c r="DE1556" s="113"/>
      <c r="DF1556" s="113"/>
      <c r="DG1556" s="113"/>
      <c r="DH1556" s="113"/>
      <c r="DI1556" s="113"/>
      <c r="DJ1556" s="113"/>
      <c r="DK1556" s="113"/>
      <c r="DL1556" s="113"/>
      <c r="DM1556" s="113"/>
      <c r="DN1556" s="113"/>
      <c r="DO1556" s="113"/>
      <c r="DP1556" s="113"/>
      <c r="DQ1556" s="113"/>
      <c r="DR1556" s="113"/>
      <c r="DS1556" s="113"/>
      <c r="DT1556" s="113"/>
      <c r="DU1556" s="113"/>
      <c r="DV1556" s="113"/>
      <c r="DW1556" s="113"/>
      <c r="DX1556" s="113"/>
      <c r="DY1556" s="113"/>
      <c r="DZ1556" s="113"/>
      <c r="EA1556" s="113"/>
      <c r="EB1556" s="113"/>
      <c r="EC1556" s="113"/>
      <c r="ED1556" s="113"/>
      <c r="EE1556" s="113"/>
      <c r="EF1556" s="113"/>
      <c r="EG1556" s="113"/>
      <c r="EH1556" s="113"/>
      <c r="EI1556" s="113"/>
      <c r="EJ1556" s="113"/>
      <c r="EK1556" s="113"/>
      <c r="EL1556" s="113"/>
      <c r="EM1556" s="113"/>
      <c r="EN1556" s="113"/>
      <c r="EO1556" s="113"/>
      <c r="EP1556" s="113"/>
      <c r="EQ1556" s="113"/>
      <c r="ER1556" s="113"/>
    </row>
    <row r="1557" spans="1:148">
      <c r="A1557" s="113"/>
      <c r="B1557" s="113"/>
      <c r="S1557" s="113"/>
      <c r="T1557" s="113"/>
      <c r="U1557" s="113"/>
      <c r="V1557" s="113"/>
      <c r="W1557" s="113"/>
      <c r="X1557" s="113"/>
      <c r="Y1557" s="113"/>
      <c r="Z1557" s="113"/>
      <c r="AA1557" s="113"/>
      <c r="AB1557" s="113"/>
      <c r="AC1557" s="113"/>
      <c r="AD1557" s="113"/>
      <c r="AE1557" s="113"/>
      <c r="AF1557" s="113"/>
      <c r="AG1557" s="113"/>
      <c r="AH1557" s="113"/>
      <c r="AI1557" s="113"/>
      <c r="AJ1557" s="113"/>
      <c r="AK1557" s="113"/>
      <c r="AL1557" s="113"/>
      <c r="AM1557" s="113"/>
      <c r="AN1557" s="113"/>
      <c r="AO1557" s="113"/>
      <c r="AP1557" s="113"/>
      <c r="AQ1557" s="113"/>
      <c r="AR1557" s="113"/>
      <c r="AS1557" s="113"/>
      <c r="AT1557" s="113"/>
      <c r="AU1557" s="113"/>
      <c r="AV1557" s="113"/>
      <c r="AW1557" s="113"/>
      <c r="AX1557" s="113"/>
      <c r="AY1557" s="113"/>
      <c r="AZ1557" s="113"/>
      <c r="BA1557" s="113"/>
      <c r="BB1557" s="113"/>
      <c r="BC1557" s="113"/>
      <c r="BD1557" s="113"/>
      <c r="BE1557" s="113"/>
      <c r="BF1557" s="113"/>
      <c r="BG1557" s="113"/>
      <c r="BH1557" s="113"/>
      <c r="BI1557" s="113"/>
      <c r="BJ1557" s="113"/>
      <c r="BK1557" s="113"/>
      <c r="BL1557" s="113"/>
      <c r="BM1557" s="113"/>
      <c r="BN1557" s="113"/>
      <c r="BO1557" s="113"/>
      <c r="BP1557" s="113"/>
      <c r="BQ1557" s="113"/>
      <c r="BR1557" s="113"/>
      <c r="BS1557" s="113"/>
      <c r="BT1557" s="113"/>
      <c r="BU1557" s="113"/>
      <c r="BV1557" s="113"/>
      <c r="BW1557" s="113"/>
      <c r="BX1557" s="113"/>
      <c r="BY1557" s="113"/>
      <c r="BZ1557" s="113"/>
      <c r="CA1557" s="113"/>
      <c r="CB1557" s="113"/>
      <c r="CC1557" s="113"/>
      <c r="CD1557" s="113"/>
      <c r="CE1557" s="113"/>
      <c r="CF1557" s="113"/>
      <c r="CG1557" s="113"/>
      <c r="CH1557" s="113"/>
      <c r="CI1557" s="113"/>
      <c r="CJ1557" s="113"/>
      <c r="CK1557" s="113"/>
      <c r="CL1557" s="113"/>
      <c r="CM1557" s="113"/>
      <c r="CN1557" s="113"/>
      <c r="CO1557" s="113"/>
      <c r="CP1557" s="113"/>
      <c r="CQ1557" s="113"/>
      <c r="CR1557" s="113"/>
      <c r="CS1557" s="113"/>
      <c r="CT1557" s="113"/>
      <c r="CU1557" s="113"/>
      <c r="CV1557" s="113"/>
      <c r="CW1557" s="113"/>
      <c r="CX1557" s="113"/>
      <c r="CY1557" s="113"/>
      <c r="CZ1557" s="113"/>
      <c r="DA1557" s="113"/>
      <c r="DB1557" s="113"/>
      <c r="DC1557" s="113"/>
      <c r="DD1557" s="113"/>
      <c r="DE1557" s="113"/>
      <c r="DF1557" s="113"/>
      <c r="DG1557" s="113"/>
      <c r="DH1557" s="113"/>
      <c r="DI1557" s="113"/>
      <c r="DJ1557" s="113"/>
      <c r="DK1557" s="113"/>
      <c r="DL1557" s="113"/>
      <c r="DM1557" s="113"/>
      <c r="DN1557" s="113"/>
      <c r="DO1557" s="113"/>
      <c r="DP1557" s="113"/>
      <c r="DQ1557" s="113"/>
      <c r="DR1557" s="113"/>
      <c r="DS1557" s="113"/>
      <c r="DT1557" s="113"/>
      <c r="DU1557" s="113"/>
      <c r="DV1557" s="113"/>
      <c r="DW1557" s="113"/>
      <c r="DX1557" s="113"/>
      <c r="DY1557" s="113"/>
      <c r="DZ1557" s="113"/>
      <c r="EA1557" s="113"/>
      <c r="EB1557" s="113"/>
      <c r="EC1557" s="113"/>
      <c r="ED1557" s="113"/>
      <c r="EE1557" s="113"/>
      <c r="EF1557" s="113"/>
      <c r="EG1557" s="113"/>
      <c r="EH1557" s="113"/>
      <c r="EI1557" s="113"/>
      <c r="EJ1557" s="113"/>
      <c r="EK1557" s="113"/>
      <c r="EL1557" s="113"/>
      <c r="EM1557" s="113"/>
      <c r="EN1557" s="113"/>
      <c r="EO1557" s="113"/>
      <c r="EP1557" s="113"/>
      <c r="EQ1557" s="113"/>
      <c r="ER1557" s="113"/>
    </row>
    <row r="1558" spans="1:148">
      <c r="A1558" s="113"/>
      <c r="B1558" s="113"/>
      <c r="S1558" s="113"/>
      <c r="T1558" s="113"/>
      <c r="U1558" s="113"/>
      <c r="V1558" s="113"/>
      <c r="W1558" s="113"/>
      <c r="X1558" s="113"/>
      <c r="Y1558" s="113"/>
      <c r="Z1558" s="113"/>
      <c r="AA1558" s="113"/>
      <c r="AB1558" s="113"/>
      <c r="AC1558" s="113"/>
      <c r="AD1558" s="113"/>
      <c r="AE1558" s="113"/>
      <c r="AF1558" s="113"/>
      <c r="AG1558" s="113"/>
      <c r="AH1558" s="113"/>
      <c r="AI1558" s="113"/>
      <c r="AJ1558" s="113"/>
      <c r="AK1558" s="113"/>
      <c r="AL1558" s="113"/>
      <c r="AM1558" s="113"/>
      <c r="AN1558" s="113"/>
      <c r="AO1558" s="113"/>
      <c r="AP1558" s="113"/>
      <c r="AQ1558" s="113"/>
      <c r="AR1558" s="113"/>
      <c r="AS1558" s="113"/>
      <c r="AT1558" s="113"/>
      <c r="AU1558" s="113"/>
      <c r="AV1558" s="113"/>
      <c r="AW1558" s="113"/>
      <c r="AX1558" s="113"/>
      <c r="AY1558" s="113"/>
      <c r="AZ1558" s="113"/>
      <c r="BA1558" s="113"/>
      <c r="BB1558" s="113"/>
      <c r="BC1558" s="113"/>
      <c r="BD1558" s="113"/>
      <c r="BE1558" s="113"/>
      <c r="BF1558" s="113"/>
      <c r="BG1558" s="113"/>
      <c r="BH1558" s="113"/>
      <c r="BI1558" s="113"/>
      <c r="BJ1558" s="113"/>
      <c r="BK1558" s="113"/>
      <c r="BL1558" s="113"/>
      <c r="BM1558" s="113"/>
      <c r="BN1558" s="113"/>
      <c r="BO1558" s="113"/>
      <c r="BP1558" s="113"/>
      <c r="BQ1558" s="113"/>
      <c r="BR1558" s="113"/>
      <c r="BS1558" s="113"/>
      <c r="BT1558" s="113"/>
      <c r="BU1558" s="113"/>
      <c r="BV1558" s="113"/>
      <c r="BW1558" s="113"/>
      <c r="BX1558" s="113"/>
      <c r="BY1558" s="113"/>
      <c r="BZ1558" s="113"/>
      <c r="CA1558" s="113"/>
      <c r="CB1558" s="113"/>
      <c r="CC1558" s="113"/>
      <c r="CD1558" s="113"/>
      <c r="CE1558" s="113"/>
      <c r="CF1558" s="113"/>
      <c r="CG1558" s="113"/>
      <c r="CH1558" s="113"/>
      <c r="CI1558" s="113"/>
      <c r="CJ1558" s="113"/>
      <c r="CK1558" s="113"/>
      <c r="CL1558" s="113"/>
      <c r="CM1558" s="113"/>
      <c r="CN1558" s="113"/>
      <c r="CO1558" s="113"/>
      <c r="CP1558" s="113"/>
      <c r="CQ1558" s="113"/>
      <c r="CR1558" s="113"/>
      <c r="CS1558" s="113"/>
      <c r="CT1558" s="113"/>
      <c r="CU1558" s="113"/>
      <c r="CV1558" s="113"/>
      <c r="CW1558" s="113"/>
      <c r="CX1558" s="113"/>
      <c r="CY1558" s="113"/>
      <c r="CZ1558" s="113"/>
      <c r="DA1558" s="113"/>
      <c r="DB1558" s="113"/>
      <c r="DC1558" s="113"/>
      <c r="DD1558" s="113"/>
      <c r="DE1558" s="113"/>
      <c r="DF1558" s="113"/>
      <c r="DG1558" s="113"/>
      <c r="DH1558" s="113"/>
      <c r="DI1558" s="113"/>
      <c r="DJ1558" s="113"/>
      <c r="DK1558" s="113"/>
      <c r="DL1558" s="113"/>
      <c r="DM1558" s="113"/>
      <c r="DN1558" s="113"/>
      <c r="DO1558" s="113"/>
      <c r="DP1558" s="113"/>
      <c r="DQ1558" s="113"/>
      <c r="DR1558" s="113"/>
      <c r="DS1558" s="113"/>
      <c r="DT1558" s="113"/>
      <c r="DU1558" s="113"/>
      <c r="DV1558" s="113"/>
      <c r="DW1558" s="113"/>
      <c r="DX1558" s="113"/>
      <c r="DY1558" s="113"/>
      <c r="DZ1558" s="113"/>
      <c r="EA1558" s="113"/>
      <c r="EB1558" s="113"/>
      <c r="EC1558" s="113"/>
      <c r="ED1558" s="113"/>
      <c r="EE1558" s="113"/>
      <c r="EF1558" s="113"/>
      <c r="EG1558" s="113"/>
      <c r="EH1558" s="113"/>
      <c r="EI1558" s="113"/>
      <c r="EJ1558" s="113"/>
      <c r="EK1558" s="113"/>
      <c r="EL1558" s="113"/>
      <c r="EM1558" s="113"/>
      <c r="EN1558" s="113"/>
      <c r="EO1558" s="113"/>
      <c r="EP1558" s="113"/>
      <c r="EQ1558" s="113"/>
      <c r="ER1558" s="113"/>
    </row>
    <row r="1559" spans="1:148">
      <c r="A1559" s="113"/>
      <c r="B1559" s="113"/>
      <c r="S1559" s="113"/>
      <c r="T1559" s="113"/>
      <c r="U1559" s="113"/>
      <c r="V1559" s="113"/>
      <c r="W1559" s="113"/>
      <c r="X1559" s="113"/>
      <c r="Y1559" s="113"/>
      <c r="Z1559" s="113"/>
      <c r="AA1559" s="113"/>
      <c r="AB1559" s="113"/>
      <c r="AC1559" s="113"/>
      <c r="AD1559" s="113"/>
      <c r="AE1559" s="113"/>
      <c r="AF1559" s="113"/>
      <c r="AG1559" s="113"/>
      <c r="AH1559" s="113"/>
      <c r="AI1559" s="113"/>
      <c r="AJ1559" s="113"/>
      <c r="AK1559" s="113"/>
      <c r="AL1559" s="113"/>
      <c r="AM1559" s="113"/>
      <c r="AN1559" s="113"/>
      <c r="AO1559" s="113"/>
      <c r="AP1559" s="113"/>
      <c r="AQ1559" s="113"/>
      <c r="AR1559" s="113"/>
      <c r="AS1559" s="113"/>
      <c r="AT1559" s="113"/>
      <c r="AU1559" s="113"/>
      <c r="AV1559" s="113"/>
      <c r="AW1559" s="113"/>
      <c r="AX1559" s="113"/>
      <c r="AY1559" s="113"/>
      <c r="AZ1559" s="113"/>
      <c r="BA1559" s="113"/>
      <c r="BB1559" s="113"/>
      <c r="BC1559" s="113"/>
      <c r="BD1559" s="113"/>
      <c r="BE1559" s="113"/>
      <c r="BF1559" s="113"/>
      <c r="BG1559" s="113"/>
      <c r="BH1559" s="113"/>
      <c r="BI1559" s="113"/>
      <c r="BJ1559" s="113"/>
      <c r="BK1559" s="113"/>
      <c r="BL1559" s="113"/>
      <c r="BM1559" s="113"/>
      <c r="BN1559" s="113"/>
      <c r="BO1559" s="113"/>
      <c r="BP1559" s="113"/>
      <c r="BQ1559" s="113"/>
      <c r="BR1559" s="113"/>
      <c r="BS1559" s="113"/>
      <c r="BT1559" s="113"/>
      <c r="BU1559" s="113"/>
      <c r="BV1559" s="113"/>
      <c r="BW1559" s="113"/>
      <c r="BX1559" s="113"/>
      <c r="BY1559" s="113"/>
      <c r="BZ1559" s="113"/>
      <c r="CA1559" s="113"/>
      <c r="CB1559" s="113"/>
      <c r="CC1559" s="113"/>
      <c r="CD1559" s="113"/>
      <c r="CE1559" s="113"/>
      <c r="CF1559" s="113"/>
      <c r="CG1559" s="113"/>
      <c r="CH1559" s="113"/>
      <c r="CI1559" s="113"/>
      <c r="CJ1559" s="113"/>
      <c r="CK1559" s="113"/>
      <c r="CL1559" s="113"/>
      <c r="CM1559" s="113"/>
      <c r="CN1559" s="113"/>
      <c r="CO1559" s="113"/>
      <c r="CP1559" s="113"/>
      <c r="CQ1559" s="113"/>
      <c r="CR1559" s="113"/>
      <c r="CS1559" s="113"/>
      <c r="CT1559" s="113"/>
      <c r="CU1559" s="113"/>
      <c r="CV1559" s="113"/>
      <c r="CW1559" s="113"/>
      <c r="CX1559" s="113"/>
      <c r="CY1559" s="113"/>
      <c r="CZ1559" s="113"/>
      <c r="DA1559" s="113"/>
      <c r="DB1559" s="113"/>
      <c r="DC1559" s="113"/>
      <c r="DD1559" s="113"/>
      <c r="DE1559" s="113"/>
      <c r="DF1559" s="113"/>
      <c r="DG1559" s="113"/>
      <c r="DH1559" s="113"/>
      <c r="DI1559" s="113"/>
      <c r="DJ1559" s="113"/>
      <c r="DK1559" s="113"/>
      <c r="DL1559" s="113"/>
      <c r="DM1559" s="113"/>
      <c r="DN1559" s="113"/>
      <c r="DO1559" s="113"/>
      <c r="DP1559" s="113"/>
      <c r="DQ1559" s="113"/>
      <c r="DR1559" s="113"/>
      <c r="DS1559" s="113"/>
      <c r="DT1559" s="113"/>
      <c r="DU1559" s="113"/>
      <c r="DV1559" s="113"/>
      <c r="DW1559" s="113"/>
      <c r="DX1559" s="113"/>
      <c r="DY1559" s="113"/>
      <c r="DZ1559" s="113"/>
      <c r="EA1559" s="113"/>
      <c r="EB1559" s="113"/>
      <c r="EC1559" s="113"/>
      <c r="ED1559" s="113"/>
      <c r="EE1559" s="113"/>
      <c r="EF1559" s="113"/>
      <c r="EG1559" s="113"/>
      <c r="EH1559" s="113"/>
      <c r="EI1559" s="113"/>
      <c r="EJ1559" s="113"/>
      <c r="EK1559" s="113"/>
      <c r="EL1559" s="113"/>
      <c r="EM1559" s="113"/>
      <c r="EN1559" s="113"/>
      <c r="EO1559" s="113"/>
      <c r="EP1559" s="113"/>
      <c r="EQ1559" s="113"/>
      <c r="ER1559" s="113"/>
    </row>
    <row r="1560" spans="1:148">
      <c r="A1560" s="113"/>
      <c r="B1560" s="113"/>
      <c r="S1560" s="113"/>
      <c r="T1560" s="113"/>
      <c r="U1560" s="113"/>
      <c r="V1560" s="113"/>
      <c r="W1560" s="113"/>
      <c r="X1560" s="113"/>
      <c r="Y1560" s="113"/>
      <c r="Z1560" s="113"/>
      <c r="AA1560" s="113"/>
      <c r="AB1560" s="113"/>
      <c r="AC1560" s="113"/>
      <c r="AD1560" s="113"/>
      <c r="AE1560" s="113"/>
      <c r="AF1560" s="113"/>
      <c r="AG1560" s="113"/>
      <c r="AH1560" s="113"/>
      <c r="AI1560" s="113"/>
      <c r="AJ1560" s="113"/>
      <c r="AK1560" s="113"/>
      <c r="AL1560" s="113"/>
      <c r="AM1560" s="113"/>
      <c r="AN1560" s="113"/>
      <c r="AO1560" s="113"/>
      <c r="AP1560" s="113"/>
      <c r="AQ1560" s="113"/>
      <c r="AR1560" s="113"/>
      <c r="AS1560" s="113"/>
      <c r="AT1560" s="113"/>
      <c r="AU1560" s="113"/>
      <c r="AV1560" s="113"/>
      <c r="AW1560" s="113"/>
      <c r="AX1560" s="113"/>
      <c r="AY1560" s="113"/>
      <c r="AZ1560" s="113"/>
      <c r="BA1560" s="113"/>
      <c r="BB1560" s="113"/>
      <c r="BC1560" s="113"/>
      <c r="BD1560" s="113"/>
      <c r="BE1560" s="113"/>
      <c r="BF1560" s="113"/>
      <c r="BG1560" s="113"/>
      <c r="BH1560" s="113"/>
      <c r="BI1560" s="113"/>
      <c r="BJ1560" s="113"/>
      <c r="BK1560" s="113"/>
      <c r="BL1560" s="113"/>
      <c r="BM1560" s="113"/>
      <c r="BN1560" s="113"/>
      <c r="BO1560" s="113"/>
      <c r="BP1560" s="113"/>
      <c r="BQ1560" s="113"/>
      <c r="BR1560" s="113"/>
      <c r="BS1560" s="113"/>
      <c r="BT1560" s="113"/>
      <c r="BU1560" s="113"/>
      <c r="BV1560" s="113"/>
      <c r="BW1560" s="113"/>
      <c r="BX1560" s="113"/>
      <c r="BY1560" s="113"/>
      <c r="BZ1560" s="113"/>
      <c r="CA1560" s="113"/>
      <c r="CB1560" s="113"/>
      <c r="CC1560" s="113"/>
      <c r="CD1560" s="113"/>
      <c r="CE1560" s="113"/>
      <c r="CF1560" s="113"/>
      <c r="CG1560" s="113"/>
      <c r="CH1560" s="113"/>
      <c r="CI1560" s="113"/>
      <c r="CJ1560" s="113"/>
      <c r="CK1560" s="113"/>
      <c r="CL1560" s="113"/>
      <c r="CM1560" s="113"/>
      <c r="CN1560" s="113"/>
      <c r="CO1560" s="113"/>
      <c r="CP1560" s="113"/>
      <c r="CQ1560" s="113"/>
      <c r="CR1560" s="113"/>
      <c r="CS1560" s="113"/>
      <c r="CT1560" s="113"/>
      <c r="CU1560" s="113"/>
      <c r="CV1560" s="113"/>
      <c r="CW1560" s="113"/>
      <c r="CX1560" s="113"/>
      <c r="CY1560" s="113"/>
      <c r="CZ1560" s="113"/>
      <c r="DA1560" s="113"/>
      <c r="DB1560" s="113"/>
      <c r="DC1560" s="113"/>
      <c r="DD1560" s="113"/>
      <c r="DE1560" s="113"/>
      <c r="DF1560" s="113"/>
      <c r="DG1560" s="113"/>
      <c r="DH1560" s="113"/>
      <c r="DI1560" s="113"/>
      <c r="DJ1560" s="113"/>
      <c r="DK1560" s="113"/>
      <c r="DL1560" s="113"/>
      <c r="DM1560" s="113"/>
      <c r="DN1560" s="113"/>
      <c r="DO1560" s="113"/>
      <c r="DP1560" s="113"/>
      <c r="DQ1560" s="113"/>
      <c r="DR1560" s="113"/>
      <c r="DS1560" s="113"/>
      <c r="DT1560" s="113"/>
      <c r="DU1560" s="113"/>
      <c r="DV1560" s="113"/>
      <c r="DW1560" s="113"/>
      <c r="DX1560" s="113"/>
      <c r="DY1560" s="113"/>
      <c r="DZ1560" s="113"/>
      <c r="EA1560" s="113"/>
      <c r="EB1560" s="113"/>
      <c r="EC1560" s="113"/>
      <c r="ED1560" s="113"/>
      <c r="EE1560" s="113"/>
      <c r="EF1560" s="113"/>
      <c r="EG1560" s="113"/>
      <c r="EH1560" s="113"/>
      <c r="EI1560" s="113"/>
      <c r="EJ1560" s="113"/>
      <c r="EK1560" s="113"/>
      <c r="EL1560" s="113"/>
      <c r="EM1560" s="113"/>
      <c r="EN1560" s="113"/>
      <c r="EO1560" s="113"/>
      <c r="EP1560" s="113"/>
      <c r="EQ1560" s="113"/>
      <c r="ER1560" s="113"/>
    </row>
    <row r="1561" spans="1:148">
      <c r="A1561" s="113"/>
      <c r="B1561" s="113"/>
      <c r="S1561" s="113"/>
      <c r="T1561" s="113"/>
      <c r="U1561" s="113"/>
      <c r="V1561" s="113"/>
      <c r="W1561" s="113"/>
      <c r="X1561" s="113"/>
      <c r="Y1561" s="113"/>
      <c r="Z1561" s="113"/>
      <c r="AA1561" s="113"/>
      <c r="AB1561" s="113"/>
      <c r="AC1561" s="113"/>
      <c r="AD1561" s="113"/>
      <c r="AE1561" s="113"/>
      <c r="AF1561" s="113"/>
      <c r="AG1561" s="113"/>
      <c r="AH1561" s="113"/>
      <c r="AI1561" s="113"/>
      <c r="AJ1561" s="113"/>
      <c r="AK1561" s="113"/>
      <c r="AL1561" s="113"/>
      <c r="AM1561" s="113"/>
      <c r="AN1561" s="113"/>
      <c r="AO1561" s="113"/>
      <c r="AP1561" s="113"/>
      <c r="AQ1561" s="113"/>
      <c r="AR1561" s="113"/>
      <c r="AS1561" s="113"/>
      <c r="AT1561" s="113"/>
      <c r="AU1561" s="113"/>
      <c r="AV1561" s="113"/>
      <c r="AW1561" s="113"/>
      <c r="AX1561" s="113"/>
      <c r="AY1561" s="113"/>
      <c r="AZ1561" s="113"/>
      <c r="BA1561" s="113"/>
      <c r="BB1561" s="113"/>
      <c r="BC1561" s="113"/>
      <c r="BD1561" s="113"/>
      <c r="BE1561" s="113"/>
      <c r="BF1561" s="113"/>
      <c r="BG1561" s="113"/>
      <c r="BH1561" s="113"/>
      <c r="BI1561" s="113"/>
      <c r="BJ1561" s="113"/>
      <c r="BK1561" s="113"/>
      <c r="BL1561" s="113"/>
      <c r="BM1561" s="113"/>
      <c r="BN1561" s="113"/>
      <c r="BO1561" s="113"/>
      <c r="BP1561" s="113"/>
      <c r="BQ1561" s="113"/>
      <c r="BR1561" s="113"/>
      <c r="BS1561" s="113"/>
      <c r="BT1561" s="113"/>
      <c r="BU1561" s="113"/>
      <c r="BV1561" s="113"/>
      <c r="BW1561" s="113"/>
      <c r="BX1561" s="113"/>
      <c r="BY1561" s="113"/>
      <c r="BZ1561" s="113"/>
      <c r="CA1561" s="113"/>
      <c r="CB1561" s="113"/>
      <c r="CC1561" s="113"/>
      <c r="CD1561" s="113"/>
      <c r="CE1561" s="113"/>
      <c r="CF1561" s="113"/>
      <c r="CG1561" s="113"/>
      <c r="CH1561" s="113"/>
      <c r="CI1561" s="113"/>
      <c r="CJ1561" s="113"/>
      <c r="CK1561" s="113"/>
      <c r="CL1561" s="113"/>
      <c r="CM1561" s="113"/>
      <c r="CN1561" s="113"/>
      <c r="CO1561" s="113"/>
      <c r="CP1561" s="113"/>
      <c r="CQ1561" s="113"/>
      <c r="CR1561" s="113"/>
      <c r="CS1561" s="113"/>
      <c r="CT1561" s="113"/>
      <c r="CU1561" s="113"/>
      <c r="CV1561" s="113"/>
      <c r="CW1561" s="113"/>
      <c r="CX1561" s="113"/>
      <c r="CY1561" s="113"/>
      <c r="CZ1561" s="113"/>
      <c r="DA1561" s="113"/>
      <c r="DB1561" s="113"/>
      <c r="DC1561" s="113"/>
      <c r="DD1561" s="113"/>
      <c r="DE1561" s="113"/>
      <c r="DF1561" s="113"/>
      <c r="DG1561" s="113"/>
      <c r="DH1561" s="113"/>
      <c r="DI1561" s="113"/>
      <c r="DJ1561" s="113"/>
      <c r="DK1561" s="113"/>
      <c r="DL1561" s="113"/>
      <c r="DM1561" s="113"/>
      <c r="DN1561" s="113"/>
      <c r="DO1561" s="113"/>
      <c r="DP1561" s="113"/>
      <c r="DQ1561" s="113"/>
      <c r="DR1561" s="113"/>
      <c r="DS1561" s="113"/>
      <c r="DT1561" s="113"/>
      <c r="DU1561" s="113"/>
      <c r="DV1561" s="113"/>
      <c r="DW1561" s="113"/>
      <c r="DX1561" s="113"/>
      <c r="DY1561" s="113"/>
      <c r="DZ1561" s="113"/>
      <c r="EA1561" s="113"/>
      <c r="EB1561" s="113"/>
      <c r="EC1561" s="113"/>
      <c r="ED1561" s="113"/>
      <c r="EE1561" s="113"/>
      <c r="EF1561" s="113"/>
      <c r="EG1561" s="113"/>
      <c r="EH1561" s="113"/>
      <c r="EI1561" s="113"/>
      <c r="EJ1561" s="113"/>
      <c r="EK1561" s="113"/>
      <c r="EL1561" s="113"/>
      <c r="EM1561" s="113"/>
      <c r="EN1561" s="113"/>
      <c r="EO1561" s="113"/>
      <c r="EP1561" s="113"/>
      <c r="EQ1561" s="113"/>
      <c r="ER1561" s="113"/>
    </row>
    <row r="1562" spans="1:148">
      <c r="A1562" s="113"/>
      <c r="B1562" s="113"/>
      <c r="S1562" s="113"/>
      <c r="T1562" s="113"/>
      <c r="U1562" s="113"/>
      <c r="V1562" s="113"/>
      <c r="W1562" s="113"/>
      <c r="X1562" s="113"/>
      <c r="Y1562" s="113"/>
      <c r="Z1562" s="113"/>
      <c r="AA1562" s="113"/>
      <c r="AB1562" s="113"/>
      <c r="AC1562" s="113"/>
      <c r="AD1562" s="113"/>
      <c r="AE1562" s="113"/>
      <c r="AF1562" s="113"/>
      <c r="AG1562" s="113"/>
      <c r="AH1562" s="113"/>
      <c r="AI1562" s="113"/>
      <c r="AJ1562" s="113"/>
      <c r="AK1562" s="113"/>
      <c r="AL1562" s="113"/>
      <c r="AM1562" s="113"/>
      <c r="AN1562" s="113"/>
      <c r="AO1562" s="113"/>
      <c r="AP1562" s="113"/>
      <c r="AQ1562" s="113"/>
      <c r="AR1562" s="113"/>
      <c r="AS1562" s="113"/>
      <c r="AT1562" s="113"/>
      <c r="AU1562" s="113"/>
      <c r="AV1562" s="113"/>
      <c r="AW1562" s="113"/>
      <c r="AX1562" s="113"/>
      <c r="AY1562" s="113"/>
      <c r="AZ1562" s="113"/>
      <c r="BA1562" s="113"/>
      <c r="BB1562" s="113"/>
      <c r="BC1562" s="113"/>
      <c r="BD1562" s="113"/>
      <c r="BE1562" s="113"/>
      <c r="BF1562" s="113"/>
      <c r="BG1562" s="113"/>
      <c r="BH1562" s="113"/>
      <c r="BI1562" s="113"/>
      <c r="BJ1562" s="113"/>
      <c r="BK1562" s="113"/>
      <c r="BL1562" s="113"/>
      <c r="BM1562" s="113"/>
      <c r="BN1562" s="113"/>
      <c r="BO1562" s="113"/>
      <c r="BP1562" s="113"/>
      <c r="BQ1562" s="113"/>
      <c r="BR1562" s="113"/>
      <c r="BS1562" s="113"/>
      <c r="BT1562" s="113"/>
      <c r="BU1562" s="113"/>
      <c r="BV1562" s="113"/>
      <c r="BW1562" s="113"/>
      <c r="BX1562" s="113"/>
      <c r="BY1562" s="113"/>
      <c r="BZ1562" s="113"/>
      <c r="CA1562" s="113"/>
      <c r="CB1562" s="113"/>
      <c r="CC1562" s="113"/>
      <c r="CD1562" s="113"/>
      <c r="CE1562" s="113"/>
      <c r="CF1562" s="113"/>
      <c r="CG1562" s="113"/>
      <c r="CH1562" s="113"/>
      <c r="CI1562" s="113"/>
      <c r="CJ1562" s="113"/>
      <c r="CK1562" s="113"/>
      <c r="CL1562" s="113"/>
      <c r="CM1562" s="113"/>
      <c r="CN1562" s="113"/>
      <c r="CO1562" s="113"/>
      <c r="CP1562" s="113"/>
      <c r="CQ1562" s="113"/>
      <c r="CR1562" s="113"/>
      <c r="CS1562" s="113"/>
      <c r="CT1562" s="113"/>
      <c r="CU1562" s="113"/>
      <c r="CV1562" s="113"/>
      <c r="CW1562" s="113"/>
      <c r="CX1562" s="113"/>
      <c r="CY1562" s="113"/>
      <c r="CZ1562" s="113"/>
      <c r="DA1562" s="113"/>
      <c r="DB1562" s="113"/>
      <c r="DC1562" s="113"/>
      <c r="DD1562" s="113"/>
      <c r="DE1562" s="113"/>
      <c r="DF1562" s="113"/>
      <c r="DG1562" s="113"/>
      <c r="DH1562" s="113"/>
      <c r="DI1562" s="113"/>
      <c r="DJ1562" s="113"/>
      <c r="DK1562" s="113"/>
      <c r="DL1562" s="113"/>
      <c r="DM1562" s="113"/>
      <c r="DN1562" s="113"/>
      <c r="DO1562" s="113"/>
      <c r="DP1562" s="113"/>
      <c r="DQ1562" s="113"/>
      <c r="DR1562" s="113"/>
      <c r="DS1562" s="113"/>
      <c r="DT1562" s="113"/>
      <c r="DU1562" s="113"/>
      <c r="DV1562" s="113"/>
      <c r="DW1562" s="113"/>
      <c r="DX1562" s="113"/>
      <c r="DY1562" s="113"/>
      <c r="DZ1562" s="113"/>
      <c r="EA1562" s="113"/>
      <c r="EB1562" s="113"/>
      <c r="EC1562" s="113"/>
      <c r="ED1562" s="113"/>
      <c r="EE1562" s="113"/>
      <c r="EF1562" s="113"/>
      <c r="EG1562" s="113"/>
      <c r="EH1562" s="113"/>
      <c r="EI1562" s="113"/>
      <c r="EJ1562" s="113"/>
      <c r="EK1562" s="113"/>
      <c r="EL1562" s="113"/>
      <c r="EM1562" s="113"/>
      <c r="EN1562" s="113"/>
      <c r="EO1562" s="113"/>
      <c r="EP1562" s="113"/>
      <c r="EQ1562" s="113"/>
      <c r="ER1562" s="113"/>
    </row>
    <row r="1563" spans="1:148">
      <c r="A1563" s="113"/>
      <c r="B1563" s="113"/>
      <c r="S1563" s="113"/>
      <c r="T1563" s="113"/>
      <c r="U1563" s="113"/>
      <c r="V1563" s="113"/>
      <c r="W1563" s="113"/>
      <c r="X1563" s="113"/>
      <c r="Y1563" s="113"/>
      <c r="Z1563" s="113"/>
      <c r="AA1563" s="113"/>
      <c r="AB1563" s="113"/>
      <c r="AC1563" s="113"/>
      <c r="AD1563" s="113"/>
      <c r="AE1563" s="113"/>
      <c r="AF1563" s="113"/>
      <c r="AG1563" s="113"/>
      <c r="AH1563" s="113"/>
      <c r="AI1563" s="113"/>
      <c r="AJ1563" s="113"/>
      <c r="AK1563" s="113"/>
      <c r="AL1563" s="113"/>
      <c r="AM1563" s="113"/>
      <c r="AN1563" s="113"/>
      <c r="AO1563" s="113"/>
      <c r="AP1563" s="113"/>
      <c r="AQ1563" s="113"/>
      <c r="AR1563" s="113"/>
      <c r="AS1563" s="113"/>
      <c r="AT1563" s="113"/>
      <c r="AU1563" s="113"/>
      <c r="AV1563" s="113"/>
      <c r="AW1563" s="113"/>
      <c r="AX1563" s="113"/>
      <c r="AY1563" s="113"/>
      <c r="AZ1563" s="113"/>
      <c r="BA1563" s="113"/>
      <c r="BB1563" s="113"/>
      <c r="BC1563" s="113"/>
      <c r="BD1563" s="113"/>
      <c r="BE1563" s="113"/>
      <c r="BF1563" s="113"/>
      <c r="BG1563" s="113"/>
      <c r="BH1563" s="113"/>
      <c r="BI1563" s="113"/>
      <c r="BJ1563" s="113"/>
      <c r="BK1563" s="113"/>
      <c r="BL1563" s="113"/>
      <c r="BM1563" s="113"/>
      <c r="BN1563" s="113"/>
      <c r="BO1563" s="113"/>
      <c r="BP1563" s="113"/>
      <c r="BQ1563" s="113"/>
      <c r="BR1563" s="113"/>
      <c r="BS1563" s="113"/>
      <c r="BT1563" s="113"/>
      <c r="BU1563" s="113"/>
      <c r="BV1563" s="113"/>
      <c r="BW1563" s="113"/>
      <c r="BX1563" s="113"/>
      <c r="BY1563" s="113"/>
      <c r="BZ1563" s="113"/>
      <c r="CA1563" s="113"/>
      <c r="CB1563" s="113"/>
      <c r="CC1563" s="113"/>
      <c r="CD1563" s="113"/>
      <c r="CE1563" s="113"/>
      <c r="CF1563" s="113"/>
      <c r="CG1563" s="113"/>
      <c r="CH1563" s="113"/>
      <c r="CI1563" s="113"/>
      <c r="CJ1563" s="113"/>
      <c r="CK1563" s="113"/>
      <c r="CL1563" s="113"/>
      <c r="CM1563" s="113"/>
      <c r="CN1563" s="113"/>
      <c r="CO1563" s="113"/>
      <c r="CP1563" s="113"/>
      <c r="CQ1563" s="113"/>
      <c r="CR1563" s="113"/>
      <c r="CS1563" s="113"/>
      <c r="CT1563" s="113"/>
      <c r="CU1563" s="113"/>
      <c r="CV1563" s="113"/>
      <c r="CW1563" s="113"/>
      <c r="CX1563" s="113"/>
      <c r="CY1563" s="113"/>
      <c r="CZ1563" s="113"/>
      <c r="DA1563" s="113"/>
      <c r="DB1563" s="113"/>
      <c r="DC1563" s="113"/>
      <c r="DD1563" s="113"/>
      <c r="DE1563" s="113"/>
      <c r="DF1563" s="113"/>
      <c r="DG1563" s="113"/>
      <c r="DH1563" s="113"/>
      <c r="DI1563" s="113"/>
      <c r="DJ1563" s="113"/>
      <c r="DK1563" s="113"/>
      <c r="DL1563" s="113"/>
      <c r="DM1563" s="113"/>
      <c r="DN1563" s="113"/>
      <c r="DO1563" s="113"/>
      <c r="DP1563" s="113"/>
      <c r="DQ1563" s="113"/>
      <c r="DR1563" s="113"/>
      <c r="DS1563" s="113"/>
      <c r="DT1563" s="113"/>
      <c r="DU1563" s="113"/>
      <c r="DV1563" s="113"/>
      <c r="DW1563" s="113"/>
      <c r="DX1563" s="113"/>
      <c r="DY1563" s="113"/>
      <c r="DZ1563" s="113"/>
      <c r="EA1563" s="113"/>
      <c r="EB1563" s="113"/>
      <c r="EC1563" s="113"/>
      <c r="ED1563" s="113"/>
      <c r="EE1563" s="113"/>
      <c r="EF1563" s="113"/>
      <c r="EG1563" s="113"/>
      <c r="EH1563" s="113"/>
      <c r="EI1563" s="113"/>
      <c r="EJ1563" s="113"/>
      <c r="EK1563" s="113"/>
      <c r="EL1563" s="113"/>
      <c r="EM1563" s="113"/>
      <c r="EN1563" s="113"/>
      <c r="EO1563" s="113"/>
      <c r="EP1563" s="113"/>
      <c r="EQ1563" s="113"/>
      <c r="ER1563" s="113"/>
    </row>
    <row r="1564" spans="1:148">
      <c r="A1564" s="113"/>
      <c r="B1564" s="113"/>
      <c r="S1564" s="113"/>
      <c r="T1564" s="113"/>
      <c r="U1564" s="113"/>
      <c r="V1564" s="113"/>
      <c r="W1564" s="113"/>
      <c r="X1564" s="113"/>
      <c r="Y1564" s="113"/>
      <c r="Z1564" s="113"/>
      <c r="AA1564" s="113"/>
      <c r="AB1564" s="113"/>
      <c r="AC1564" s="113"/>
      <c r="AD1564" s="113"/>
      <c r="AE1564" s="113"/>
      <c r="AF1564" s="113"/>
      <c r="AG1564" s="113"/>
      <c r="AH1564" s="113"/>
      <c r="AI1564" s="113"/>
      <c r="AJ1564" s="113"/>
      <c r="AK1564" s="113"/>
      <c r="AL1564" s="113"/>
      <c r="AM1564" s="113"/>
      <c r="AN1564" s="113"/>
      <c r="AO1564" s="113"/>
      <c r="AP1564" s="113"/>
      <c r="AQ1564" s="113"/>
      <c r="AR1564" s="113"/>
      <c r="AS1564" s="113"/>
      <c r="AT1564" s="113"/>
      <c r="AU1564" s="113"/>
      <c r="AV1564" s="113"/>
      <c r="AW1564" s="113"/>
      <c r="AX1564" s="113"/>
      <c r="AY1564" s="113"/>
      <c r="AZ1564" s="113"/>
      <c r="BA1564" s="113"/>
      <c r="BB1564" s="113"/>
      <c r="BC1564" s="113"/>
      <c r="BD1564" s="113"/>
      <c r="BE1564" s="113"/>
      <c r="BF1564" s="113"/>
      <c r="BG1564" s="113"/>
      <c r="BH1564" s="113"/>
      <c r="BI1564" s="113"/>
      <c r="BJ1564" s="113"/>
      <c r="BK1564" s="113"/>
      <c r="BL1564" s="113"/>
      <c r="BM1564" s="113"/>
      <c r="BN1564" s="113"/>
      <c r="BO1564" s="113"/>
      <c r="BP1564" s="113"/>
      <c r="BQ1564" s="113"/>
      <c r="BR1564" s="113"/>
      <c r="BS1564" s="113"/>
      <c r="BT1564" s="113"/>
      <c r="BU1564" s="113"/>
      <c r="BV1564" s="113"/>
      <c r="BW1564" s="113"/>
      <c r="BX1564" s="113"/>
      <c r="BY1564" s="113"/>
      <c r="BZ1564" s="113"/>
      <c r="CA1564" s="113"/>
      <c r="CB1564" s="113"/>
      <c r="CC1564" s="113"/>
      <c r="CD1564" s="113"/>
      <c r="CE1564" s="113"/>
      <c r="CF1564" s="113"/>
      <c r="CG1564" s="113"/>
      <c r="CH1564" s="113"/>
      <c r="CI1564" s="113"/>
      <c r="CJ1564" s="113"/>
      <c r="CK1564" s="113"/>
      <c r="CL1564" s="113"/>
      <c r="CM1564" s="113"/>
      <c r="CN1564" s="113"/>
      <c r="CO1564" s="113"/>
      <c r="CP1564" s="113"/>
      <c r="CQ1564" s="113"/>
      <c r="CR1564" s="113"/>
      <c r="CS1564" s="113"/>
      <c r="CT1564" s="113"/>
      <c r="CU1564" s="113"/>
      <c r="CV1564" s="113"/>
      <c r="CW1564" s="113"/>
      <c r="CX1564" s="113"/>
      <c r="CY1564" s="113"/>
      <c r="CZ1564" s="113"/>
      <c r="DA1564" s="113"/>
      <c r="DB1564" s="113"/>
      <c r="DC1564" s="113"/>
      <c r="DD1564" s="113"/>
      <c r="DE1564" s="113"/>
      <c r="DF1564" s="113"/>
      <c r="DG1564" s="113"/>
      <c r="DH1564" s="113"/>
      <c r="DI1564" s="113"/>
      <c r="DJ1564" s="113"/>
      <c r="DK1564" s="113"/>
      <c r="DL1564" s="113"/>
      <c r="DM1564" s="113"/>
      <c r="DN1564" s="113"/>
      <c r="DO1564" s="113"/>
      <c r="DP1564" s="113"/>
      <c r="DQ1564" s="113"/>
      <c r="DR1564" s="113"/>
      <c r="DS1564" s="113"/>
      <c r="DT1564" s="113"/>
      <c r="DU1564" s="113"/>
      <c r="DV1564" s="113"/>
      <c r="DW1564" s="113"/>
      <c r="DX1564" s="113"/>
      <c r="DY1564" s="113"/>
      <c r="DZ1564" s="113"/>
      <c r="EA1564" s="113"/>
      <c r="EB1564" s="113"/>
      <c r="EC1564" s="113"/>
      <c r="ED1564" s="113"/>
      <c r="EE1564" s="113"/>
      <c r="EF1564" s="113"/>
      <c r="EG1564" s="113"/>
      <c r="EH1564" s="113"/>
      <c r="EI1564" s="113"/>
      <c r="EJ1564" s="113"/>
      <c r="EK1564" s="113"/>
      <c r="EL1564" s="113"/>
      <c r="EM1564" s="113"/>
      <c r="EN1564" s="113"/>
      <c r="EO1564" s="113"/>
      <c r="EP1564" s="113"/>
      <c r="EQ1564" s="113"/>
      <c r="ER1564" s="113"/>
    </row>
    <row r="1565" spans="1:148">
      <c r="A1565" s="113"/>
      <c r="B1565" s="113"/>
      <c r="S1565" s="113"/>
      <c r="T1565" s="113"/>
      <c r="U1565" s="113"/>
      <c r="V1565" s="113"/>
      <c r="W1565" s="113"/>
      <c r="X1565" s="113"/>
      <c r="Y1565" s="113"/>
      <c r="Z1565" s="113"/>
      <c r="AA1565" s="113"/>
      <c r="AB1565" s="113"/>
      <c r="AC1565" s="113"/>
      <c r="AD1565" s="113"/>
      <c r="AE1565" s="113"/>
      <c r="AF1565" s="113"/>
      <c r="AG1565" s="113"/>
      <c r="AH1565" s="113"/>
      <c r="AI1565" s="113"/>
      <c r="AJ1565" s="113"/>
      <c r="AK1565" s="113"/>
      <c r="AL1565" s="113"/>
      <c r="AM1565" s="113"/>
      <c r="AN1565" s="113"/>
      <c r="AO1565" s="113"/>
      <c r="AP1565" s="113"/>
      <c r="AQ1565" s="113"/>
      <c r="AR1565" s="113"/>
      <c r="AS1565" s="113"/>
      <c r="AT1565" s="113"/>
      <c r="AU1565" s="113"/>
      <c r="AV1565" s="113"/>
      <c r="AW1565" s="113"/>
      <c r="AX1565" s="113"/>
      <c r="AY1565" s="113"/>
      <c r="AZ1565" s="113"/>
      <c r="BA1565" s="113"/>
      <c r="BB1565" s="113"/>
      <c r="BC1565" s="113"/>
      <c r="BD1565" s="113"/>
      <c r="BE1565" s="113"/>
      <c r="BF1565" s="113"/>
      <c r="BG1565" s="113"/>
      <c r="BH1565" s="113"/>
      <c r="BI1565" s="113"/>
      <c r="BJ1565" s="113"/>
      <c r="BK1565" s="113"/>
      <c r="BL1565" s="113"/>
      <c r="BM1565" s="113"/>
      <c r="BN1565" s="113"/>
      <c r="BO1565" s="113"/>
      <c r="BP1565" s="113"/>
      <c r="BQ1565" s="113"/>
      <c r="BR1565" s="113"/>
      <c r="BS1565" s="113"/>
      <c r="BT1565" s="113"/>
      <c r="BU1565" s="113"/>
      <c r="BV1565" s="113"/>
      <c r="BW1565" s="113"/>
      <c r="BX1565" s="113"/>
      <c r="BY1565" s="113"/>
      <c r="BZ1565" s="113"/>
      <c r="CA1565" s="113"/>
      <c r="CB1565" s="113"/>
      <c r="CC1565" s="113"/>
      <c r="CD1565" s="113"/>
      <c r="CE1565" s="113"/>
      <c r="CF1565" s="113"/>
      <c r="CG1565" s="113"/>
      <c r="CH1565" s="113"/>
      <c r="CI1565" s="113"/>
      <c r="CJ1565" s="113"/>
      <c r="CK1565" s="113"/>
      <c r="CL1565" s="113"/>
      <c r="CM1565" s="113"/>
      <c r="CN1565" s="113"/>
      <c r="CO1565" s="113"/>
      <c r="CP1565" s="113"/>
      <c r="CQ1565" s="113"/>
      <c r="CR1565" s="113"/>
      <c r="CS1565" s="113"/>
      <c r="CT1565" s="113"/>
      <c r="CU1565" s="113"/>
      <c r="CV1565" s="113"/>
      <c r="CW1565" s="113"/>
      <c r="CX1565" s="113"/>
      <c r="CY1565" s="113"/>
      <c r="CZ1565" s="113"/>
      <c r="DA1565" s="113"/>
      <c r="DB1565" s="113"/>
      <c r="DC1565" s="113"/>
      <c r="DD1565" s="113"/>
      <c r="DE1565" s="113"/>
      <c r="DF1565" s="113"/>
      <c r="DG1565" s="113"/>
      <c r="DH1565" s="113"/>
      <c r="DI1565" s="113"/>
      <c r="DJ1565" s="113"/>
      <c r="DK1565" s="113"/>
      <c r="DL1565" s="113"/>
      <c r="DM1565" s="113"/>
      <c r="DN1565" s="113"/>
      <c r="DO1565" s="113"/>
      <c r="DP1565" s="113"/>
      <c r="DQ1565" s="113"/>
      <c r="DR1565" s="113"/>
      <c r="DS1565" s="113"/>
      <c r="DT1565" s="113"/>
      <c r="DU1565" s="113"/>
      <c r="DV1565" s="113"/>
      <c r="DW1565" s="113"/>
      <c r="DX1565" s="113"/>
      <c r="DY1565" s="113"/>
      <c r="DZ1565" s="113"/>
      <c r="EA1565" s="113"/>
      <c r="EB1565" s="113"/>
      <c r="EC1565" s="113"/>
      <c r="ED1565" s="113"/>
      <c r="EE1565" s="113"/>
      <c r="EF1565" s="113"/>
      <c r="EG1565" s="113"/>
      <c r="EH1565" s="113"/>
      <c r="EI1565" s="113"/>
      <c r="EJ1565" s="113"/>
      <c r="EK1565" s="113"/>
      <c r="EL1565" s="113"/>
      <c r="EM1565" s="113"/>
      <c r="EN1565" s="113"/>
      <c r="EO1565" s="113"/>
      <c r="EP1565" s="113"/>
      <c r="EQ1565" s="113"/>
      <c r="ER1565" s="113"/>
    </row>
    <row r="1566" spans="1:148">
      <c r="A1566" s="113"/>
      <c r="B1566" s="113"/>
      <c r="S1566" s="113"/>
      <c r="T1566" s="113"/>
      <c r="U1566" s="113"/>
      <c r="V1566" s="113"/>
      <c r="W1566" s="113"/>
      <c r="X1566" s="113"/>
      <c r="Y1566" s="113"/>
      <c r="Z1566" s="113"/>
      <c r="AA1566" s="113"/>
      <c r="AB1566" s="113"/>
      <c r="AC1566" s="113"/>
      <c r="AD1566" s="113"/>
      <c r="AE1566" s="113"/>
      <c r="AF1566" s="113"/>
      <c r="AG1566" s="113"/>
      <c r="AH1566" s="113"/>
      <c r="AI1566" s="113"/>
      <c r="AJ1566" s="113"/>
      <c r="AK1566" s="113"/>
      <c r="AL1566" s="113"/>
      <c r="AM1566" s="113"/>
      <c r="AN1566" s="113"/>
      <c r="AO1566" s="113"/>
      <c r="AP1566" s="113"/>
      <c r="AQ1566" s="113"/>
      <c r="AR1566" s="113"/>
      <c r="AS1566" s="113"/>
      <c r="AT1566" s="113"/>
      <c r="AU1566" s="113"/>
      <c r="AV1566" s="113"/>
      <c r="AW1566" s="113"/>
      <c r="AX1566" s="113"/>
      <c r="AY1566" s="113"/>
      <c r="AZ1566" s="113"/>
      <c r="BA1566" s="113"/>
      <c r="BB1566" s="113"/>
      <c r="BC1566" s="113"/>
      <c r="BD1566" s="113"/>
      <c r="BE1566" s="113"/>
      <c r="BF1566" s="113"/>
      <c r="BG1566" s="113"/>
      <c r="BH1566" s="113"/>
      <c r="BI1566" s="113"/>
      <c r="BJ1566" s="113"/>
      <c r="BK1566" s="113"/>
      <c r="BL1566" s="113"/>
      <c r="BM1566" s="113"/>
      <c r="BN1566" s="113"/>
      <c r="BO1566" s="113"/>
      <c r="BP1566" s="113"/>
      <c r="BQ1566" s="113"/>
      <c r="BR1566" s="113"/>
      <c r="BS1566" s="113"/>
      <c r="BT1566" s="113"/>
      <c r="BU1566" s="113"/>
      <c r="BV1566" s="113"/>
      <c r="BW1566" s="113"/>
      <c r="BX1566" s="113"/>
      <c r="BY1566" s="113"/>
      <c r="BZ1566" s="113"/>
      <c r="CA1566" s="113"/>
      <c r="CB1566" s="113"/>
      <c r="CC1566" s="113"/>
      <c r="CD1566" s="113"/>
      <c r="CE1566" s="113"/>
      <c r="CF1566" s="113"/>
      <c r="CG1566" s="113"/>
      <c r="CH1566" s="113"/>
      <c r="CI1566" s="113"/>
      <c r="CJ1566" s="113"/>
      <c r="CK1566" s="113"/>
      <c r="CL1566" s="113"/>
      <c r="CM1566" s="113"/>
      <c r="CN1566" s="113"/>
      <c r="CO1566" s="113"/>
      <c r="CP1566" s="113"/>
      <c r="CQ1566" s="113"/>
      <c r="CR1566" s="113"/>
      <c r="CS1566" s="113"/>
      <c r="CT1566" s="113"/>
      <c r="CU1566" s="113"/>
      <c r="CV1566" s="113"/>
      <c r="CW1566" s="113"/>
      <c r="CX1566" s="113"/>
      <c r="CY1566" s="113"/>
      <c r="CZ1566" s="113"/>
      <c r="DA1566" s="113"/>
      <c r="DB1566" s="113"/>
      <c r="DC1566" s="113"/>
      <c r="DD1566" s="113"/>
      <c r="DE1566" s="113"/>
      <c r="DF1566" s="113"/>
      <c r="DG1566" s="113"/>
      <c r="DH1566" s="113"/>
      <c r="DI1566" s="113"/>
      <c r="DJ1566" s="113"/>
      <c r="DK1566" s="113"/>
      <c r="DL1566" s="113"/>
      <c r="DM1566" s="113"/>
      <c r="DN1566" s="113"/>
      <c r="DO1566" s="113"/>
      <c r="DP1566" s="113"/>
      <c r="DQ1566" s="113"/>
      <c r="DR1566" s="113"/>
      <c r="DS1566" s="113"/>
      <c r="DT1566" s="113"/>
      <c r="DU1566" s="113"/>
      <c r="DV1566" s="113"/>
      <c r="DW1566" s="113"/>
      <c r="DX1566" s="113"/>
      <c r="DY1566" s="113"/>
      <c r="DZ1566" s="113"/>
      <c r="EA1566" s="113"/>
      <c r="EB1566" s="113"/>
      <c r="EC1566" s="113"/>
      <c r="ED1566" s="113"/>
      <c r="EE1566" s="113"/>
      <c r="EF1566" s="113"/>
      <c r="EG1566" s="113"/>
      <c r="EH1566" s="113"/>
      <c r="EI1566" s="113"/>
      <c r="EJ1566" s="113"/>
      <c r="EK1566" s="113"/>
      <c r="EL1566" s="113"/>
      <c r="EM1566" s="113"/>
      <c r="EN1566" s="113"/>
      <c r="EO1566" s="113"/>
      <c r="EP1566" s="113"/>
      <c r="EQ1566" s="113"/>
      <c r="ER1566" s="113"/>
    </row>
    <row r="1567" spans="1:148">
      <c r="A1567" s="113"/>
      <c r="B1567" s="113"/>
      <c r="S1567" s="113"/>
      <c r="T1567" s="113"/>
      <c r="U1567" s="113"/>
      <c r="V1567" s="113"/>
      <c r="W1567" s="113"/>
      <c r="X1567" s="113"/>
      <c r="Y1567" s="113"/>
      <c r="Z1567" s="113"/>
      <c r="AA1567" s="113"/>
      <c r="AB1567" s="113"/>
      <c r="AC1567" s="113"/>
      <c r="AD1567" s="113"/>
      <c r="AE1567" s="113"/>
      <c r="AF1567" s="113"/>
      <c r="AG1567" s="113"/>
      <c r="AH1567" s="113"/>
      <c r="AI1567" s="113"/>
      <c r="AJ1567" s="113"/>
      <c r="AK1567" s="113"/>
      <c r="AL1567" s="113"/>
      <c r="AM1567" s="113"/>
      <c r="AN1567" s="113"/>
      <c r="AO1567" s="113"/>
      <c r="AP1567" s="113"/>
      <c r="AQ1567" s="113"/>
      <c r="AR1567" s="113"/>
      <c r="AS1567" s="113"/>
      <c r="AT1567" s="113"/>
      <c r="AU1567" s="113"/>
      <c r="AV1567" s="113"/>
      <c r="AW1567" s="113"/>
      <c r="AX1567" s="113"/>
      <c r="AY1567" s="113"/>
      <c r="AZ1567" s="113"/>
      <c r="BA1567" s="113"/>
      <c r="BB1567" s="113"/>
      <c r="BC1567" s="113"/>
      <c r="BD1567" s="113"/>
      <c r="BE1567" s="113"/>
      <c r="BF1567" s="113"/>
      <c r="BG1567" s="113"/>
      <c r="BH1567" s="113"/>
      <c r="BI1567" s="113"/>
      <c r="BJ1567" s="113"/>
      <c r="BK1567" s="113"/>
      <c r="BL1567" s="113"/>
      <c r="BM1567" s="113"/>
      <c r="BN1567" s="113"/>
      <c r="BO1567" s="113"/>
      <c r="BP1567" s="113"/>
      <c r="BQ1567" s="113"/>
      <c r="BR1567" s="113"/>
      <c r="BS1567" s="113"/>
      <c r="BT1567" s="113"/>
      <c r="BU1567" s="113"/>
      <c r="BV1567" s="113"/>
      <c r="BW1567" s="113"/>
      <c r="BX1567" s="113"/>
      <c r="BY1567" s="113"/>
      <c r="BZ1567" s="113"/>
      <c r="CA1567" s="113"/>
      <c r="CB1567" s="113"/>
      <c r="CC1567" s="113"/>
      <c r="CD1567" s="113"/>
      <c r="CE1567" s="113"/>
      <c r="CF1567" s="113"/>
      <c r="CG1567" s="113"/>
      <c r="CH1567" s="113"/>
      <c r="CI1567" s="113"/>
      <c r="CJ1567" s="113"/>
      <c r="CK1567" s="113"/>
      <c r="CL1567" s="113"/>
      <c r="CM1567" s="113"/>
      <c r="CN1567" s="113"/>
      <c r="CO1567" s="113"/>
      <c r="CP1567" s="113"/>
      <c r="CQ1567" s="113"/>
      <c r="CR1567" s="113"/>
      <c r="CS1567" s="113"/>
      <c r="CT1567" s="113"/>
      <c r="CU1567" s="113"/>
      <c r="CV1567" s="113"/>
      <c r="CW1567" s="113"/>
      <c r="CX1567" s="113"/>
      <c r="CY1567" s="113"/>
      <c r="CZ1567" s="113"/>
      <c r="DA1567" s="113"/>
      <c r="DB1567" s="113"/>
      <c r="DC1567" s="113"/>
      <c r="DD1567" s="113"/>
      <c r="DE1567" s="113"/>
      <c r="DF1567" s="113"/>
      <c r="DG1567" s="113"/>
      <c r="DH1567" s="113"/>
      <c r="DI1567" s="113"/>
      <c r="DJ1567" s="113"/>
      <c r="DK1567" s="113"/>
      <c r="DL1567" s="113"/>
      <c r="DM1567" s="113"/>
      <c r="DN1567" s="113"/>
      <c r="DO1567" s="113"/>
      <c r="DP1567" s="113"/>
      <c r="DQ1567" s="113"/>
      <c r="DR1567" s="113"/>
      <c r="DS1567" s="113"/>
      <c r="DT1567" s="113"/>
      <c r="DU1567" s="113"/>
      <c r="DV1567" s="113"/>
      <c r="DW1567" s="113"/>
      <c r="DX1567" s="113"/>
      <c r="DY1567" s="113"/>
      <c r="DZ1567" s="113"/>
      <c r="EA1567" s="113"/>
      <c r="EB1567" s="113"/>
      <c r="EC1567" s="113"/>
      <c r="ED1567" s="113"/>
      <c r="EE1567" s="113"/>
      <c r="EF1567" s="113"/>
      <c r="EG1567" s="113"/>
      <c r="EH1567" s="113"/>
      <c r="EI1567" s="113"/>
      <c r="EJ1567" s="113"/>
      <c r="EK1567" s="113"/>
      <c r="EL1567" s="113"/>
      <c r="EM1567" s="113"/>
      <c r="EN1567" s="113"/>
      <c r="EO1567" s="113"/>
      <c r="EP1567" s="113"/>
      <c r="EQ1567" s="113"/>
      <c r="ER1567" s="113"/>
    </row>
    <row r="1568" spans="1:148">
      <c r="A1568" s="113"/>
      <c r="B1568" s="113"/>
      <c r="S1568" s="113"/>
      <c r="T1568" s="113"/>
      <c r="U1568" s="113"/>
      <c r="V1568" s="113"/>
      <c r="W1568" s="113"/>
      <c r="X1568" s="113"/>
      <c r="Y1568" s="113"/>
      <c r="Z1568" s="113"/>
      <c r="AA1568" s="113"/>
      <c r="AB1568" s="113"/>
      <c r="AC1568" s="113"/>
      <c r="AD1568" s="113"/>
      <c r="AE1568" s="113"/>
      <c r="AF1568" s="113"/>
      <c r="AG1568" s="113"/>
      <c r="AH1568" s="113"/>
      <c r="AI1568" s="113"/>
      <c r="AJ1568" s="113"/>
      <c r="AK1568" s="113"/>
      <c r="AL1568" s="113"/>
      <c r="AM1568" s="113"/>
      <c r="AN1568" s="113"/>
      <c r="AO1568" s="113"/>
      <c r="AP1568" s="113"/>
      <c r="AQ1568" s="113"/>
      <c r="AR1568" s="113"/>
      <c r="AS1568" s="113"/>
      <c r="AT1568" s="113"/>
      <c r="AU1568" s="113"/>
      <c r="AV1568" s="113"/>
      <c r="AW1568" s="113"/>
      <c r="AX1568" s="113"/>
      <c r="AY1568" s="113"/>
      <c r="AZ1568" s="113"/>
      <c r="BA1568" s="113"/>
      <c r="BB1568" s="113"/>
      <c r="BC1568" s="113"/>
      <c r="BD1568" s="113"/>
      <c r="BE1568" s="113"/>
      <c r="BF1568" s="113"/>
      <c r="BG1568" s="113"/>
      <c r="BH1568" s="113"/>
      <c r="BI1568" s="113"/>
      <c r="BJ1568" s="113"/>
      <c r="BK1568" s="113"/>
      <c r="BL1568" s="113"/>
      <c r="BM1568" s="113"/>
      <c r="BN1568" s="113"/>
      <c r="BO1568" s="113"/>
      <c r="BP1568" s="113"/>
      <c r="BQ1568" s="113"/>
      <c r="BR1568" s="113"/>
      <c r="BS1568" s="113"/>
      <c r="BT1568" s="113"/>
      <c r="BU1568" s="113"/>
      <c r="BV1568" s="113"/>
      <c r="BW1568" s="113"/>
      <c r="BX1568" s="113"/>
      <c r="BY1568" s="113"/>
      <c r="BZ1568" s="113"/>
      <c r="CA1568" s="113"/>
      <c r="CB1568" s="113"/>
      <c r="CC1568" s="113"/>
      <c r="CD1568" s="113"/>
      <c r="CE1568" s="113"/>
      <c r="CF1568" s="113"/>
      <c r="CG1568" s="113"/>
      <c r="CH1568" s="113"/>
      <c r="CI1568" s="113"/>
      <c r="CJ1568" s="113"/>
      <c r="CK1568" s="113"/>
      <c r="CL1568" s="113"/>
      <c r="CM1568" s="113"/>
      <c r="CN1568" s="113"/>
      <c r="CO1568" s="113"/>
      <c r="CP1568" s="113"/>
      <c r="CQ1568" s="113"/>
      <c r="CR1568" s="113"/>
      <c r="CS1568" s="113"/>
      <c r="CT1568" s="113"/>
      <c r="CU1568" s="113"/>
      <c r="CV1568" s="113"/>
      <c r="CW1568" s="113"/>
      <c r="CX1568" s="113"/>
      <c r="CY1568" s="113"/>
      <c r="CZ1568" s="113"/>
      <c r="DA1568" s="113"/>
      <c r="DB1568" s="113"/>
      <c r="DC1568" s="113"/>
      <c r="DD1568" s="113"/>
      <c r="DE1568" s="113"/>
      <c r="DF1568" s="113"/>
      <c r="DG1568" s="113"/>
      <c r="DH1568" s="113"/>
      <c r="DI1568" s="113"/>
      <c r="DJ1568" s="113"/>
      <c r="DK1568" s="113"/>
      <c r="DL1568" s="113"/>
      <c r="DM1568" s="113"/>
      <c r="DN1568" s="113"/>
      <c r="DO1568" s="113"/>
      <c r="DP1568" s="113"/>
      <c r="DQ1568" s="113"/>
      <c r="DR1568" s="113"/>
      <c r="DS1568" s="113"/>
      <c r="DT1568" s="113"/>
      <c r="DU1568" s="113"/>
      <c r="DV1568" s="113"/>
      <c r="DW1568" s="113"/>
      <c r="DX1568" s="113"/>
      <c r="DY1568" s="113"/>
      <c r="DZ1568" s="113"/>
      <c r="EA1568" s="113"/>
      <c r="EB1568" s="113"/>
      <c r="EC1568" s="113"/>
      <c r="ED1568" s="113"/>
      <c r="EE1568" s="113"/>
      <c r="EF1568" s="113"/>
      <c r="EG1568" s="113"/>
      <c r="EH1568" s="113"/>
      <c r="EI1568" s="113"/>
      <c r="EJ1568" s="113"/>
      <c r="EK1568" s="113"/>
      <c r="EL1568" s="113"/>
      <c r="EM1568" s="113"/>
      <c r="EN1568" s="113"/>
      <c r="EO1568" s="113"/>
      <c r="EP1568" s="113"/>
      <c r="EQ1568" s="113"/>
      <c r="ER1568" s="113"/>
    </row>
    <row r="1569" spans="1:148">
      <c r="A1569" s="113"/>
      <c r="B1569" s="113"/>
      <c r="S1569" s="113"/>
      <c r="T1569" s="113"/>
      <c r="U1569" s="113"/>
      <c r="V1569" s="113"/>
      <c r="W1569" s="113"/>
      <c r="X1569" s="113"/>
      <c r="Y1569" s="113"/>
      <c r="Z1569" s="113"/>
      <c r="AA1569" s="113"/>
      <c r="AB1569" s="113"/>
      <c r="AC1569" s="113"/>
      <c r="AD1569" s="113"/>
      <c r="AE1569" s="113"/>
      <c r="AF1569" s="113"/>
      <c r="AG1569" s="113"/>
      <c r="AH1569" s="113"/>
      <c r="AI1569" s="113"/>
      <c r="AJ1569" s="113"/>
      <c r="AK1569" s="113"/>
      <c r="AL1569" s="113"/>
      <c r="AM1569" s="113"/>
      <c r="AN1569" s="113"/>
      <c r="AO1569" s="113"/>
      <c r="AP1569" s="113"/>
      <c r="AQ1569" s="113"/>
      <c r="AR1569" s="113"/>
      <c r="AS1569" s="113"/>
      <c r="AT1569" s="113"/>
      <c r="AU1569" s="113"/>
      <c r="AV1569" s="113"/>
      <c r="AW1569" s="113"/>
      <c r="AX1569" s="113"/>
      <c r="AY1569" s="113"/>
      <c r="AZ1569" s="113"/>
      <c r="BA1569" s="113"/>
      <c r="BB1569" s="113"/>
      <c r="BC1569" s="113"/>
      <c r="BD1569" s="113"/>
      <c r="BE1569" s="113"/>
      <c r="BF1569" s="113"/>
      <c r="BG1569" s="113"/>
      <c r="BH1569" s="113"/>
      <c r="BI1569" s="113"/>
      <c r="BJ1569" s="113"/>
      <c r="BK1569" s="113"/>
      <c r="BL1569" s="113"/>
      <c r="BM1569" s="113"/>
      <c r="BN1569" s="113"/>
      <c r="BO1569" s="113"/>
      <c r="BP1569" s="113"/>
      <c r="BQ1569" s="113"/>
      <c r="BR1569" s="113"/>
      <c r="BS1569" s="113"/>
      <c r="BT1569" s="113"/>
      <c r="BU1569" s="113"/>
      <c r="BV1569" s="113"/>
      <c r="BW1569" s="113"/>
      <c r="BX1569" s="113"/>
      <c r="BY1569" s="113"/>
      <c r="BZ1569" s="113"/>
      <c r="CA1569" s="113"/>
      <c r="CB1569" s="113"/>
      <c r="CC1569" s="113"/>
      <c r="CD1569" s="113"/>
      <c r="CE1569" s="113"/>
      <c r="CF1569" s="113"/>
      <c r="CG1569" s="113"/>
      <c r="CH1569" s="113"/>
      <c r="CI1569" s="113"/>
      <c r="CJ1569" s="113"/>
      <c r="CK1569" s="113"/>
      <c r="CL1569" s="113"/>
      <c r="CM1569" s="113"/>
      <c r="CN1569" s="113"/>
      <c r="CO1569" s="113"/>
      <c r="CP1569" s="113"/>
      <c r="CQ1569" s="113"/>
      <c r="CR1569" s="113"/>
      <c r="CS1569" s="113"/>
      <c r="CT1569" s="113"/>
      <c r="CU1569" s="113"/>
      <c r="CV1569" s="113"/>
      <c r="CW1569" s="113"/>
      <c r="CX1569" s="113"/>
      <c r="CY1569" s="113"/>
      <c r="CZ1569" s="113"/>
      <c r="DA1569" s="113"/>
      <c r="DB1569" s="113"/>
      <c r="DC1569" s="113"/>
      <c r="DD1569" s="113"/>
      <c r="DE1569" s="113"/>
      <c r="DF1569" s="113"/>
      <c r="DG1569" s="113"/>
      <c r="DH1569" s="113"/>
      <c r="DI1569" s="113"/>
      <c r="DJ1569" s="113"/>
      <c r="DK1569" s="113"/>
      <c r="DL1569" s="113"/>
      <c r="DM1569" s="113"/>
      <c r="DN1569" s="113"/>
      <c r="DO1569" s="113"/>
      <c r="DP1569" s="113"/>
      <c r="DQ1569" s="113"/>
      <c r="DR1569" s="113"/>
      <c r="DS1569" s="113"/>
      <c r="DT1569" s="113"/>
      <c r="DU1569" s="113"/>
      <c r="DV1569" s="113"/>
      <c r="DW1569" s="113"/>
      <c r="DX1569" s="113"/>
      <c r="DY1569" s="113"/>
      <c r="DZ1569" s="113"/>
      <c r="EA1569" s="113"/>
      <c r="EB1569" s="113"/>
      <c r="EC1569" s="113"/>
      <c r="ED1569" s="113"/>
      <c r="EE1569" s="113"/>
      <c r="EF1569" s="113"/>
      <c r="EG1569" s="113"/>
      <c r="EH1569" s="113"/>
      <c r="EI1569" s="113"/>
      <c r="EJ1569" s="113"/>
      <c r="EK1569" s="113"/>
      <c r="EL1569" s="113"/>
      <c r="EM1569" s="113"/>
      <c r="EN1569" s="113"/>
      <c r="EO1569" s="113"/>
      <c r="EP1569" s="113"/>
      <c r="EQ1569" s="113"/>
      <c r="ER1569" s="113"/>
    </row>
    <row r="1570" spans="1:148">
      <c r="A1570" s="113"/>
      <c r="B1570" s="113"/>
      <c r="S1570" s="113"/>
      <c r="T1570" s="113"/>
      <c r="U1570" s="113"/>
      <c r="V1570" s="113"/>
      <c r="W1570" s="113"/>
      <c r="X1570" s="113"/>
      <c r="Y1570" s="113"/>
      <c r="Z1570" s="113"/>
      <c r="AA1570" s="113"/>
      <c r="AB1570" s="113"/>
      <c r="AC1570" s="113"/>
      <c r="AD1570" s="113"/>
      <c r="AE1570" s="113"/>
      <c r="AF1570" s="113"/>
      <c r="AG1570" s="113"/>
      <c r="AH1570" s="113"/>
      <c r="AI1570" s="113"/>
      <c r="AJ1570" s="113"/>
      <c r="AK1570" s="113"/>
      <c r="AL1570" s="113"/>
      <c r="AM1570" s="113"/>
      <c r="AN1570" s="113"/>
      <c r="AO1570" s="113"/>
      <c r="AP1570" s="113"/>
      <c r="AQ1570" s="113"/>
      <c r="AR1570" s="113"/>
      <c r="AS1570" s="113"/>
      <c r="AT1570" s="113"/>
      <c r="AU1570" s="113"/>
      <c r="AV1570" s="113"/>
      <c r="AW1570" s="113"/>
      <c r="AX1570" s="113"/>
      <c r="AY1570" s="113"/>
      <c r="AZ1570" s="113"/>
      <c r="BA1570" s="113"/>
      <c r="BB1570" s="113"/>
      <c r="BC1570" s="113"/>
      <c r="BD1570" s="113"/>
      <c r="BE1570" s="113"/>
      <c r="BF1570" s="113"/>
      <c r="BG1570" s="113"/>
      <c r="BH1570" s="113"/>
      <c r="BI1570" s="113"/>
      <c r="BJ1570" s="113"/>
      <c r="BK1570" s="113"/>
      <c r="BL1570" s="113"/>
      <c r="BM1570" s="113"/>
      <c r="BN1570" s="113"/>
      <c r="BO1570" s="113"/>
      <c r="BP1570" s="113"/>
      <c r="BQ1570" s="113"/>
      <c r="BR1570" s="113"/>
      <c r="BS1570" s="113"/>
      <c r="BT1570" s="113"/>
      <c r="BU1570" s="113"/>
      <c r="BV1570" s="113"/>
      <c r="BW1570" s="113"/>
      <c r="BX1570" s="113"/>
      <c r="BY1570" s="113"/>
      <c r="BZ1570" s="113"/>
      <c r="CA1570" s="113"/>
      <c r="CB1570" s="113"/>
      <c r="CC1570" s="113"/>
      <c r="CD1570" s="113"/>
      <c r="CE1570" s="113"/>
      <c r="CF1570" s="113"/>
      <c r="CG1570" s="113"/>
      <c r="CH1570" s="113"/>
      <c r="CI1570" s="113"/>
      <c r="CJ1570" s="113"/>
      <c r="CK1570" s="113"/>
      <c r="CL1570" s="113"/>
      <c r="CM1570" s="113"/>
      <c r="CN1570" s="113"/>
      <c r="CO1570" s="113"/>
      <c r="CP1570" s="113"/>
      <c r="CQ1570" s="113"/>
      <c r="CR1570" s="113"/>
      <c r="CS1570" s="113"/>
      <c r="CT1570" s="113"/>
      <c r="CU1570" s="113"/>
      <c r="CV1570" s="113"/>
      <c r="CW1570" s="113"/>
      <c r="CX1570" s="113"/>
      <c r="CY1570" s="113"/>
      <c r="CZ1570" s="113"/>
      <c r="DA1570" s="113"/>
      <c r="DB1570" s="113"/>
      <c r="DC1570" s="113"/>
      <c r="DD1570" s="113"/>
      <c r="DE1570" s="113"/>
      <c r="DF1570" s="113"/>
      <c r="DG1570" s="113"/>
      <c r="DH1570" s="113"/>
      <c r="DI1570" s="113"/>
      <c r="DJ1570" s="113"/>
      <c r="DK1570" s="113"/>
      <c r="DL1570" s="113"/>
      <c r="DM1570" s="113"/>
      <c r="DN1570" s="113"/>
      <c r="DO1570" s="113"/>
      <c r="DP1570" s="113"/>
      <c r="DQ1570" s="113"/>
      <c r="DR1570" s="113"/>
      <c r="DS1570" s="113"/>
      <c r="DT1570" s="113"/>
      <c r="DU1570" s="113"/>
      <c r="DV1570" s="113"/>
      <c r="DW1570" s="113"/>
      <c r="DX1570" s="113"/>
      <c r="DY1570" s="113"/>
      <c r="DZ1570" s="113"/>
      <c r="EA1570" s="113"/>
      <c r="EB1570" s="113"/>
      <c r="EC1570" s="113"/>
      <c r="ED1570" s="113"/>
      <c r="EE1570" s="113"/>
      <c r="EF1570" s="113"/>
      <c r="EG1570" s="113"/>
      <c r="EH1570" s="113"/>
      <c r="EI1570" s="113"/>
      <c r="EJ1570" s="113"/>
      <c r="EK1570" s="113"/>
      <c r="EL1570" s="113"/>
      <c r="EM1570" s="113"/>
      <c r="EN1570" s="113"/>
      <c r="EO1570" s="113"/>
      <c r="EP1570" s="113"/>
      <c r="EQ1570" s="113"/>
      <c r="ER1570" s="113"/>
    </row>
    <row r="1571" spans="1:148">
      <c r="A1571" s="113"/>
      <c r="B1571" s="113"/>
      <c r="S1571" s="113"/>
      <c r="T1571" s="113"/>
      <c r="U1571" s="113"/>
      <c r="V1571" s="113"/>
      <c r="W1571" s="113"/>
      <c r="X1571" s="113"/>
      <c r="Y1571" s="113"/>
      <c r="Z1571" s="113"/>
      <c r="AA1571" s="113"/>
      <c r="AB1571" s="113"/>
      <c r="AC1571" s="113"/>
      <c r="AD1571" s="113"/>
      <c r="AE1571" s="113"/>
      <c r="AF1571" s="113"/>
      <c r="AG1571" s="113"/>
      <c r="AH1571" s="113"/>
      <c r="AI1571" s="113"/>
      <c r="AJ1571" s="113"/>
      <c r="AK1571" s="113"/>
      <c r="AL1571" s="113"/>
      <c r="AM1571" s="113"/>
      <c r="AN1571" s="113"/>
      <c r="AO1571" s="113"/>
      <c r="AP1571" s="113"/>
      <c r="AQ1571" s="113"/>
      <c r="AR1571" s="113"/>
      <c r="AS1571" s="113"/>
      <c r="AT1571" s="113"/>
      <c r="AU1571" s="113"/>
      <c r="AV1571" s="113"/>
      <c r="AW1571" s="113"/>
      <c r="AX1571" s="113"/>
      <c r="AY1571" s="113"/>
      <c r="AZ1571" s="113"/>
      <c r="BA1571" s="113"/>
      <c r="BB1571" s="113"/>
      <c r="BC1571" s="113"/>
      <c r="BD1571" s="113"/>
      <c r="BE1571" s="113"/>
      <c r="BF1571" s="113"/>
      <c r="BG1571" s="113"/>
      <c r="BH1571" s="113"/>
      <c r="BI1571" s="113"/>
      <c r="BJ1571" s="113"/>
      <c r="BK1571" s="113"/>
      <c r="BL1571" s="113"/>
      <c r="BM1571" s="113"/>
      <c r="BN1571" s="113"/>
      <c r="BO1571" s="113"/>
      <c r="BP1571" s="113"/>
      <c r="BQ1571" s="113"/>
      <c r="BR1571" s="113"/>
      <c r="BS1571" s="113"/>
      <c r="BT1571" s="113"/>
      <c r="BU1571" s="113"/>
      <c r="BV1571" s="113"/>
      <c r="BW1571" s="113"/>
      <c r="BX1571" s="113"/>
      <c r="BY1571" s="113"/>
      <c r="BZ1571" s="113"/>
      <c r="CA1571" s="113"/>
      <c r="CB1571" s="113"/>
      <c r="CC1571" s="113"/>
      <c r="CD1571" s="113"/>
      <c r="CE1571" s="113"/>
      <c r="CF1571" s="113"/>
      <c r="CG1571" s="113"/>
      <c r="CH1571" s="113"/>
      <c r="CI1571" s="113"/>
      <c r="CJ1571" s="113"/>
      <c r="CK1571" s="113"/>
      <c r="CL1571" s="113"/>
      <c r="CM1571" s="113"/>
      <c r="CN1571" s="113"/>
      <c r="CO1571" s="113"/>
      <c r="CP1571" s="113"/>
      <c r="CQ1571" s="113"/>
      <c r="CR1571" s="113"/>
      <c r="CS1571" s="113"/>
      <c r="CT1571" s="113"/>
      <c r="CU1571" s="113"/>
      <c r="CV1571" s="113"/>
      <c r="CW1571" s="113"/>
      <c r="CX1571" s="113"/>
      <c r="CY1571" s="113"/>
      <c r="CZ1571" s="113"/>
      <c r="DA1571" s="113"/>
      <c r="DB1571" s="113"/>
      <c r="DC1571" s="113"/>
      <c r="DD1571" s="113"/>
      <c r="DE1571" s="113"/>
      <c r="DF1571" s="113"/>
      <c r="DG1571" s="113"/>
      <c r="DH1571" s="113"/>
      <c r="DI1571" s="113"/>
      <c r="DJ1571" s="113"/>
      <c r="DK1571" s="113"/>
      <c r="DL1571" s="113"/>
      <c r="DM1571" s="113"/>
      <c r="DN1571" s="113"/>
      <c r="DO1571" s="113"/>
      <c r="DP1571" s="113"/>
      <c r="DQ1571" s="113"/>
      <c r="DR1571" s="113"/>
      <c r="DS1571" s="113"/>
      <c r="DT1571" s="113"/>
      <c r="DU1571" s="113"/>
      <c r="DV1571" s="113"/>
      <c r="DW1571" s="113"/>
      <c r="DX1571" s="113"/>
      <c r="DY1571" s="113"/>
      <c r="DZ1571" s="113"/>
      <c r="EA1571" s="113"/>
      <c r="EB1571" s="113"/>
      <c r="EC1571" s="113"/>
      <c r="ED1571" s="113"/>
      <c r="EE1571" s="113"/>
      <c r="EF1571" s="113"/>
      <c r="EG1571" s="113"/>
      <c r="EH1571" s="113"/>
      <c r="EI1571" s="113"/>
      <c r="EJ1571" s="113"/>
      <c r="EK1571" s="113"/>
      <c r="EL1571" s="113"/>
      <c r="EM1571" s="113"/>
      <c r="EN1571" s="113"/>
      <c r="EO1571" s="113"/>
      <c r="EP1571" s="113"/>
      <c r="EQ1571" s="113"/>
      <c r="ER1571" s="113"/>
    </row>
    <row r="1572" spans="1:148">
      <c r="A1572" s="113"/>
      <c r="B1572" s="113"/>
      <c r="S1572" s="113"/>
      <c r="T1572" s="113"/>
      <c r="U1572" s="113"/>
      <c r="V1572" s="113"/>
      <c r="W1572" s="113"/>
      <c r="X1572" s="113"/>
      <c r="Y1572" s="113"/>
      <c r="Z1572" s="113"/>
      <c r="AA1572" s="113"/>
      <c r="AB1572" s="113"/>
      <c r="AC1572" s="113"/>
      <c r="AD1572" s="113"/>
      <c r="AE1572" s="113"/>
      <c r="AF1572" s="113"/>
      <c r="AG1572" s="113"/>
      <c r="AH1572" s="113"/>
      <c r="AI1572" s="113"/>
      <c r="AJ1572" s="113"/>
      <c r="AK1572" s="113"/>
      <c r="AL1572" s="113"/>
      <c r="AM1572" s="113"/>
      <c r="AN1572" s="113"/>
      <c r="AO1572" s="113"/>
      <c r="AP1572" s="113"/>
      <c r="AQ1572" s="113"/>
      <c r="AR1572" s="113"/>
      <c r="AS1572" s="113"/>
      <c r="AT1572" s="113"/>
      <c r="AU1572" s="113"/>
      <c r="AV1572" s="113"/>
      <c r="AW1572" s="113"/>
      <c r="AX1572" s="113"/>
      <c r="AY1572" s="113"/>
      <c r="AZ1572" s="113"/>
      <c r="BA1572" s="113"/>
      <c r="BB1572" s="113"/>
      <c r="BC1572" s="113"/>
      <c r="BD1572" s="113"/>
      <c r="BE1572" s="113"/>
      <c r="BF1572" s="113"/>
      <c r="BG1572" s="113"/>
      <c r="BH1572" s="113"/>
      <c r="BI1572" s="113"/>
      <c r="BJ1572" s="113"/>
      <c r="BK1572" s="113"/>
      <c r="BL1572" s="113"/>
      <c r="BM1572" s="113"/>
      <c r="BN1572" s="113"/>
      <c r="BO1572" s="113"/>
      <c r="BP1572" s="113"/>
      <c r="BQ1572" s="113"/>
      <c r="BR1572" s="113"/>
      <c r="BS1572" s="113"/>
      <c r="BT1572" s="113"/>
      <c r="BU1572" s="113"/>
      <c r="BV1572" s="113"/>
      <c r="BW1572" s="113"/>
      <c r="BX1572" s="113"/>
      <c r="BY1572" s="113"/>
      <c r="BZ1572" s="113"/>
      <c r="CA1572" s="113"/>
      <c r="CB1572" s="113"/>
      <c r="CC1572" s="113"/>
      <c r="CD1572" s="113"/>
      <c r="CE1572" s="113"/>
      <c r="CF1572" s="113"/>
      <c r="CG1572" s="113"/>
      <c r="CH1572" s="113"/>
      <c r="CI1572" s="113"/>
      <c r="CJ1572" s="113"/>
      <c r="CK1572" s="113"/>
      <c r="CL1572" s="113"/>
      <c r="CM1572" s="113"/>
      <c r="CN1572" s="113"/>
      <c r="CO1572" s="113"/>
      <c r="CP1572" s="113"/>
      <c r="CQ1572" s="113"/>
      <c r="CR1572" s="113"/>
      <c r="CS1572" s="113"/>
      <c r="CT1572" s="113"/>
      <c r="CU1572" s="113"/>
      <c r="CV1572" s="113"/>
      <c r="CW1572" s="113"/>
      <c r="CX1572" s="113"/>
      <c r="CY1572" s="113"/>
      <c r="CZ1572" s="113"/>
      <c r="DA1572" s="113"/>
      <c r="DB1572" s="113"/>
      <c r="DC1572" s="113"/>
      <c r="DD1572" s="113"/>
      <c r="DE1572" s="113"/>
      <c r="DF1572" s="113"/>
      <c r="DG1572" s="113"/>
      <c r="DH1572" s="113"/>
      <c r="DI1572" s="113"/>
      <c r="DJ1572" s="113"/>
      <c r="DK1572" s="113"/>
      <c r="DL1572" s="113"/>
      <c r="DM1572" s="113"/>
      <c r="DN1572" s="113"/>
      <c r="DO1572" s="113"/>
      <c r="DP1572" s="113"/>
      <c r="DQ1572" s="113"/>
      <c r="DR1572" s="113"/>
      <c r="DS1572" s="113"/>
      <c r="DT1572" s="113"/>
      <c r="DU1572" s="113"/>
      <c r="DV1572" s="113"/>
      <c r="DW1572" s="113"/>
      <c r="DX1572" s="113"/>
      <c r="DY1572" s="113"/>
      <c r="DZ1572" s="113"/>
      <c r="EA1572" s="113"/>
      <c r="EB1572" s="113"/>
      <c r="EC1572" s="113"/>
      <c r="ED1572" s="113"/>
      <c r="EE1572" s="113"/>
      <c r="EF1572" s="113"/>
      <c r="EG1572" s="113"/>
      <c r="EH1572" s="113"/>
      <c r="EI1572" s="113"/>
      <c r="EJ1572" s="113"/>
      <c r="EK1572" s="113"/>
      <c r="EL1572" s="113"/>
      <c r="EM1572" s="113"/>
      <c r="EN1572" s="113"/>
      <c r="EO1572" s="113"/>
      <c r="EP1572" s="113"/>
      <c r="EQ1572" s="113"/>
      <c r="ER1572" s="113"/>
    </row>
    <row r="1573" spans="1:148">
      <c r="A1573" s="113"/>
      <c r="B1573" s="113"/>
      <c r="S1573" s="113"/>
      <c r="T1573" s="113"/>
      <c r="U1573" s="113"/>
      <c r="V1573" s="113"/>
      <c r="W1573" s="113"/>
      <c r="X1573" s="113"/>
      <c r="Y1573" s="113"/>
      <c r="Z1573" s="113"/>
      <c r="AA1573" s="113"/>
      <c r="AB1573" s="113"/>
      <c r="AC1573" s="113"/>
      <c r="AD1573" s="113"/>
      <c r="AE1573" s="113"/>
      <c r="AF1573" s="113"/>
      <c r="AG1573" s="113"/>
      <c r="AH1573" s="113"/>
      <c r="AI1573" s="113"/>
      <c r="AJ1573" s="113"/>
      <c r="AK1573" s="113"/>
      <c r="AL1573" s="113"/>
      <c r="AM1573" s="113"/>
      <c r="AN1573" s="113"/>
      <c r="AO1573" s="113"/>
      <c r="AP1573" s="113"/>
      <c r="AQ1573" s="113"/>
      <c r="AR1573" s="113"/>
      <c r="AS1573" s="113"/>
      <c r="AT1573" s="113"/>
      <c r="AU1573" s="113"/>
      <c r="AV1573" s="113"/>
      <c r="AW1573" s="113"/>
      <c r="AX1573" s="113"/>
      <c r="AY1573" s="113"/>
      <c r="AZ1573" s="113"/>
      <c r="BA1573" s="113"/>
      <c r="BB1573" s="113"/>
      <c r="BC1573" s="113"/>
      <c r="BD1573" s="113"/>
      <c r="BE1573" s="113"/>
      <c r="BF1573" s="113"/>
      <c r="BG1573" s="113"/>
      <c r="BH1573" s="113"/>
      <c r="BI1573" s="113"/>
      <c r="BJ1573" s="113"/>
      <c r="BK1573" s="113"/>
      <c r="BL1573" s="113"/>
      <c r="BM1573" s="113"/>
      <c r="BN1573" s="113"/>
      <c r="BO1573" s="113"/>
      <c r="BP1573" s="113"/>
      <c r="BQ1573" s="113"/>
      <c r="BR1573" s="113"/>
      <c r="BS1573" s="113"/>
      <c r="BT1573" s="113"/>
      <c r="BU1573" s="113"/>
      <c r="BV1573" s="113"/>
      <c r="BW1573" s="113"/>
      <c r="BX1573" s="113"/>
      <c r="BY1573" s="113"/>
      <c r="BZ1573" s="113"/>
      <c r="CA1573" s="113"/>
      <c r="CB1573" s="113"/>
      <c r="CC1573" s="113"/>
      <c r="CD1573" s="113"/>
      <c r="CE1573" s="113"/>
      <c r="CF1573" s="113"/>
      <c r="CG1573" s="113"/>
      <c r="CH1573" s="113"/>
      <c r="CI1573" s="113"/>
      <c r="CJ1573" s="113"/>
      <c r="CK1573" s="113"/>
      <c r="CL1573" s="113"/>
      <c r="CM1573" s="113"/>
      <c r="CN1573" s="113"/>
      <c r="CO1573" s="113"/>
      <c r="CP1573" s="113"/>
      <c r="CQ1573" s="113"/>
      <c r="CR1573" s="113"/>
      <c r="CS1573" s="113"/>
      <c r="CT1573" s="113"/>
      <c r="CU1573" s="113"/>
      <c r="CV1573" s="113"/>
      <c r="CW1573" s="113"/>
      <c r="CX1573" s="113"/>
      <c r="CY1573" s="113"/>
      <c r="CZ1573" s="113"/>
      <c r="DA1573" s="113"/>
      <c r="DB1573" s="113"/>
      <c r="DC1573" s="113"/>
      <c r="DD1573" s="113"/>
      <c r="DE1573" s="113"/>
      <c r="DF1573" s="113"/>
      <c r="DG1573" s="113"/>
      <c r="DH1573" s="113"/>
      <c r="DI1573" s="113"/>
      <c r="DJ1573" s="113"/>
      <c r="DK1573" s="113"/>
      <c r="DL1573" s="113"/>
      <c r="DM1573" s="113"/>
      <c r="DN1573" s="113"/>
      <c r="DO1573" s="113"/>
      <c r="DP1573" s="113"/>
      <c r="DQ1573" s="113"/>
      <c r="DR1573" s="113"/>
      <c r="DS1573" s="113"/>
      <c r="DT1573" s="113"/>
      <c r="DU1573" s="113"/>
      <c r="DV1573" s="113"/>
      <c r="DW1573" s="113"/>
      <c r="DX1573" s="113"/>
      <c r="DY1573" s="113"/>
      <c r="DZ1573" s="113"/>
      <c r="EA1573" s="113"/>
      <c r="EB1573" s="113"/>
      <c r="EC1573" s="113"/>
      <c r="ED1573" s="113"/>
      <c r="EE1573" s="113"/>
      <c r="EF1573" s="113"/>
      <c r="EG1573" s="113"/>
      <c r="EH1573" s="113"/>
      <c r="EI1573" s="113"/>
      <c r="EJ1573" s="113"/>
      <c r="EK1573" s="113"/>
      <c r="EL1573" s="113"/>
      <c r="EM1573" s="113"/>
      <c r="EN1573" s="113"/>
      <c r="EO1573" s="113"/>
      <c r="EP1573" s="113"/>
      <c r="EQ1573" s="113"/>
      <c r="ER1573" s="113"/>
    </row>
    <row r="1574" spans="1:148">
      <c r="A1574" s="113"/>
      <c r="B1574" s="113"/>
      <c r="S1574" s="113"/>
      <c r="T1574" s="113"/>
      <c r="U1574" s="113"/>
      <c r="V1574" s="113"/>
      <c r="W1574" s="113"/>
      <c r="X1574" s="113"/>
      <c r="Y1574" s="113"/>
      <c r="Z1574" s="113"/>
      <c r="AA1574" s="113"/>
      <c r="AB1574" s="113"/>
      <c r="AC1574" s="113"/>
      <c r="AD1574" s="113"/>
      <c r="AE1574" s="113"/>
      <c r="AF1574" s="113"/>
      <c r="AG1574" s="113"/>
      <c r="AH1574" s="113"/>
      <c r="AI1574" s="113"/>
      <c r="AJ1574" s="113"/>
      <c r="AK1574" s="113"/>
      <c r="AL1574" s="113"/>
      <c r="AM1574" s="113"/>
      <c r="AN1574" s="113"/>
      <c r="AO1574" s="113"/>
      <c r="AP1574" s="113"/>
      <c r="AQ1574" s="113"/>
      <c r="AR1574" s="113"/>
      <c r="AS1574" s="113"/>
      <c r="AT1574" s="113"/>
      <c r="AU1574" s="113"/>
      <c r="AV1574" s="113"/>
      <c r="AW1574" s="113"/>
      <c r="AX1574" s="113"/>
      <c r="AY1574" s="113"/>
      <c r="AZ1574" s="113"/>
      <c r="BA1574" s="113"/>
      <c r="BB1574" s="113"/>
      <c r="BC1574" s="113"/>
      <c r="BD1574" s="113"/>
      <c r="BE1574" s="113"/>
      <c r="BF1574" s="113"/>
      <c r="BG1574" s="113"/>
      <c r="BH1574" s="113"/>
      <c r="BI1574" s="113"/>
      <c r="BJ1574" s="113"/>
      <c r="BK1574" s="113"/>
      <c r="BL1574" s="113"/>
      <c r="BM1574" s="113"/>
      <c r="BN1574" s="113"/>
      <c r="BO1574" s="113"/>
      <c r="BP1574" s="113"/>
      <c r="BQ1574" s="113"/>
      <c r="BR1574" s="113"/>
      <c r="BS1574" s="113"/>
      <c r="BT1574" s="113"/>
      <c r="BU1574" s="113"/>
      <c r="BV1574" s="113"/>
      <c r="BW1574" s="113"/>
      <c r="BX1574" s="113"/>
      <c r="BY1574" s="113"/>
      <c r="BZ1574" s="113"/>
      <c r="CA1574" s="113"/>
      <c r="CB1574" s="113"/>
      <c r="CC1574" s="113"/>
      <c r="CD1574" s="113"/>
      <c r="CE1574" s="113"/>
      <c r="CF1574" s="113"/>
      <c r="CG1574" s="113"/>
      <c r="CH1574" s="113"/>
      <c r="CI1574" s="113"/>
      <c r="CJ1574" s="113"/>
      <c r="CK1574" s="113"/>
      <c r="CL1574" s="113"/>
      <c r="CM1574" s="113"/>
      <c r="CN1574" s="113"/>
      <c r="CO1574" s="113"/>
      <c r="CP1574" s="113"/>
      <c r="CQ1574" s="113"/>
      <c r="CR1574" s="113"/>
      <c r="CS1574" s="113"/>
      <c r="CT1574" s="113"/>
      <c r="CU1574" s="113"/>
      <c r="CV1574" s="113"/>
      <c r="CW1574" s="113"/>
      <c r="CX1574" s="113"/>
      <c r="CY1574" s="113"/>
      <c r="CZ1574" s="113"/>
      <c r="DA1574" s="113"/>
      <c r="DB1574" s="113"/>
      <c r="DC1574" s="113"/>
      <c r="DD1574" s="113"/>
      <c r="DE1574" s="113"/>
      <c r="DF1574" s="113"/>
      <c r="DG1574" s="113"/>
      <c r="DH1574" s="113"/>
      <c r="DI1574" s="113"/>
      <c r="DJ1574" s="113"/>
      <c r="DK1574" s="113"/>
      <c r="DL1574" s="113"/>
      <c r="DM1574" s="113"/>
      <c r="DN1574" s="113"/>
      <c r="DO1574" s="113"/>
      <c r="DP1574" s="113"/>
      <c r="DQ1574" s="113"/>
      <c r="DR1574" s="113"/>
      <c r="DS1574" s="113"/>
      <c r="DT1574" s="113"/>
      <c r="DU1574" s="113"/>
      <c r="DV1574" s="113"/>
      <c r="DW1574" s="113"/>
      <c r="DX1574" s="113"/>
      <c r="DY1574" s="113"/>
      <c r="DZ1574" s="113"/>
      <c r="EA1574" s="113"/>
      <c r="EB1574" s="113"/>
      <c r="EC1574" s="113"/>
      <c r="ED1574" s="113"/>
      <c r="EE1574" s="113"/>
      <c r="EF1574" s="113"/>
      <c r="EG1574" s="113"/>
      <c r="EH1574" s="113"/>
      <c r="EI1574" s="113"/>
      <c r="EJ1574" s="113"/>
      <c r="EK1574" s="113"/>
      <c r="EL1574" s="113"/>
      <c r="EM1574" s="113"/>
      <c r="EN1574" s="113"/>
      <c r="EO1574" s="113"/>
      <c r="EP1574" s="113"/>
      <c r="EQ1574" s="113"/>
      <c r="ER1574" s="113"/>
    </row>
    <row r="1575" spans="1:148">
      <c r="A1575" s="113"/>
      <c r="B1575" s="113"/>
      <c r="S1575" s="113"/>
      <c r="T1575" s="113"/>
      <c r="U1575" s="113"/>
      <c r="V1575" s="113"/>
      <c r="W1575" s="113"/>
      <c r="X1575" s="113"/>
      <c r="Y1575" s="113"/>
      <c r="Z1575" s="113"/>
      <c r="AA1575" s="113"/>
      <c r="AB1575" s="113"/>
      <c r="AC1575" s="113"/>
      <c r="AD1575" s="113"/>
      <c r="AE1575" s="113"/>
      <c r="AF1575" s="113"/>
      <c r="AG1575" s="113"/>
      <c r="AH1575" s="113"/>
      <c r="AI1575" s="113"/>
      <c r="AJ1575" s="113"/>
      <c r="AK1575" s="113"/>
      <c r="AL1575" s="113"/>
      <c r="AM1575" s="113"/>
      <c r="AN1575" s="113"/>
      <c r="AO1575" s="113"/>
      <c r="AP1575" s="113"/>
      <c r="AQ1575" s="113"/>
      <c r="AR1575" s="113"/>
      <c r="AS1575" s="113"/>
      <c r="AT1575" s="113"/>
      <c r="AU1575" s="113"/>
      <c r="AV1575" s="113"/>
      <c r="AW1575" s="113"/>
      <c r="AX1575" s="113"/>
      <c r="AY1575" s="113"/>
      <c r="AZ1575" s="113"/>
      <c r="BA1575" s="113"/>
      <c r="BB1575" s="113"/>
      <c r="BC1575" s="113"/>
      <c r="BD1575" s="113"/>
      <c r="BE1575" s="113"/>
      <c r="BF1575" s="113"/>
      <c r="BG1575" s="113"/>
      <c r="BH1575" s="113"/>
      <c r="BI1575" s="113"/>
      <c r="BJ1575" s="113"/>
      <c r="BK1575" s="113"/>
      <c r="BL1575" s="113"/>
      <c r="BM1575" s="113"/>
      <c r="BN1575" s="113"/>
      <c r="BO1575" s="113"/>
      <c r="BP1575" s="113"/>
      <c r="BQ1575" s="113"/>
      <c r="BR1575" s="113"/>
      <c r="BS1575" s="113"/>
      <c r="BT1575" s="113"/>
      <c r="BU1575" s="113"/>
      <c r="BV1575" s="113"/>
      <c r="BW1575" s="113"/>
      <c r="BX1575" s="113"/>
      <c r="BY1575" s="113"/>
      <c r="BZ1575" s="113"/>
      <c r="CA1575" s="113"/>
      <c r="CB1575" s="113"/>
      <c r="CC1575" s="113"/>
      <c r="CD1575" s="113"/>
      <c r="CE1575" s="113"/>
      <c r="CF1575" s="113"/>
      <c r="CG1575" s="113"/>
      <c r="CH1575" s="113"/>
      <c r="CI1575" s="113"/>
      <c r="CJ1575" s="113"/>
      <c r="CK1575" s="113"/>
      <c r="CL1575" s="113"/>
      <c r="CM1575" s="113"/>
      <c r="CN1575" s="113"/>
      <c r="CO1575" s="113"/>
      <c r="CP1575" s="113"/>
      <c r="CQ1575" s="113"/>
      <c r="CR1575" s="113"/>
      <c r="CS1575" s="113"/>
      <c r="CT1575" s="113"/>
      <c r="CU1575" s="113"/>
      <c r="CV1575" s="113"/>
      <c r="CW1575" s="113"/>
      <c r="CX1575" s="113"/>
      <c r="CY1575" s="113"/>
      <c r="CZ1575" s="113"/>
      <c r="DA1575" s="113"/>
      <c r="DB1575" s="113"/>
      <c r="DC1575" s="113"/>
      <c r="DD1575" s="113"/>
      <c r="DE1575" s="113"/>
      <c r="DF1575" s="113"/>
      <c r="DG1575" s="113"/>
      <c r="DH1575" s="113"/>
      <c r="DI1575" s="113"/>
      <c r="DJ1575" s="113"/>
      <c r="DK1575" s="113"/>
      <c r="DL1575" s="113"/>
      <c r="DM1575" s="113"/>
      <c r="DN1575" s="113"/>
      <c r="DO1575" s="113"/>
      <c r="DP1575" s="113"/>
      <c r="DQ1575" s="113"/>
      <c r="DR1575" s="113"/>
      <c r="DS1575" s="113"/>
      <c r="DT1575" s="113"/>
      <c r="DU1575" s="113"/>
      <c r="DV1575" s="113"/>
      <c r="DW1575" s="113"/>
      <c r="DX1575" s="113"/>
      <c r="DY1575" s="113"/>
      <c r="DZ1575" s="113"/>
      <c r="EA1575" s="113"/>
      <c r="EB1575" s="113"/>
      <c r="EC1575" s="113"/>
      <c r="ED1575" s="113"/>
      <c r="EE1575" s="113"/>
      <c r="EF1575" s="113"/>
      <c r="EG1575" s="113"/>
      <c r="EH1575" s="113"/>
      <c r="EI1575" s="113"/>
      <c r="EJ1575" s="113"/>
      <c r="EK1575" s="113"/>
      <c r="EL1575" s="113"/>
      <c r="EM1575" s="113"/>
      <c r="EN1575" s="113"/>
      <c r="EO1575" s="113"/>
      <c r="EP1575" s="113"/>
      <c r="EQ1575" s="113"/>
      <c r="ER1575" s="113"/>
    </row>
    <row r="1576" spans="1:148">
      <c r="A1576" s="113"/>
      <c r="B1576" s="113"/>
      <c r="S1576" s="113"/>
      <c r="T1576" s="113"/>
      <c r="U1576" s="113"/>
      <c r="V1576" s="113"/>
      <c r="W1576" s="113"/>
      <c r="X1576" s="113"/>
      <c r="Y1576" s="113"/>
      <c r="Z1576" s="113"/>
      <c r="AA1576" s="113"/>
      <c r="AB1576" s="113"/>
      <c r="AC1576" s="113"/>
      <c r="AD1576" s="113"/>
      <c r="AE1576" s="113"/>
      <c r="AF1576" s="113"/>
      <c r="AG1576" s="113"/>
      <c r="AH1576" s="113"/>
      <c r="AI1576" s="113"/>
      <c r="AJ1576" s="113"/>
      <c r="AK1576" s="113"/>
      <c r="AL1576" s="113"/>
      <c r="AM1576" s="113"/>
      <c r="AN1576" s="113"/>
      <c r="AO1576" s="113"/>
      <c r="AP1576" s="113"/>
      <c r="AQ1576" s="113"/>
      <c r="AR1576" s="113"/>
      <c r="AS1576" s="113"/>
      <c r="AT1576" s="113"/>
      <c r="AU1576" s="113"/>
      <c r="AV1576" s="113"/>
      <c r="AW1576" s="113"/>
      <c r="AX1576" s="113"/>
      <c r="AY1576" s="113"/>
      <c r="AZ1576" s="113"/>
      <c r="BA1576" s="113"/>
      <c r="BB1576" s="113"/>
      <c r="BC1576" s="113"/>
      <c r="BD1576" s="113"/>
      <c r="BE1576" s="113"/>
      <c r="BF1576" s="113"/>
      <c r="BG1576" s="113"/>
      <c r="BH1576" s="113"/>
      <c r="BI1576" s="113"/>
      <c r="BJ1576" s="113"/>
      <c r="BK1576" s="113"/>
      <c r="BL1576" s="113"/>
      <c r="BM1576" s="113"/>
      <c r="BN1576" s="113"/>
      <c r="BO1576" s="113"/>
      <c r="BP1576" s="113"/>
      <c r="BQ1576" s="113"/>
      <c r="BR1576" s="113"/>
      <c r="BS1576" s="113"/>
      <c r="BT1576" s="113"/>
      <c r="BU1576" s="113"/>
      <c r="BV1576" s="113"/>
      <c r="BW1576" s="113"/>
      <c r="BX1576" s="113"/>
      <c r="BY1576" s="113"/>
      <c r="BZ1576" s="113"/>
      <c r="CA1576" s="113"/>
      <c r="CB1576" s="113"/>
      <c r="CC1576" s="113"/>
      <c r="CD1576" s="113"/>
      <c r="CE1576" s="113"/>
      <c r="CF1576" s="113"/>
      <c r="CG1576" s="113"/>
      <c r="CH1576" s="113"/>
      <c r="CI1576" s="113"/>
      <c r="CJ1576" s="113"/>
      <c r="CK1576" s="113"/>
      <c r="CL1576" s="113"/>
      <c r="CM1576" s="113"/>
      <c r="CN1576" s="113"/>
      <c r="CO1576" s="113"/>
      <c r="CP1576" s="113"/>
      <c r="CQ1576" s="113"/>
      <c r="CR1576" s="113"/>
      <c r="CS1576" s="113"/>
      <c r="CT1576" s="113"/>
      <c r="CU1576" s="113"/>
      <c r="CV1576" s="113"/>
      <c r="CW1576" s="113"/>
      <c r="CX1576" s="113"/>
      <c r="CY1576" s="113"/>
      <c r="CZ1576" s="113"/>
      <c r="DA1576" s="113"/>
      <c r="DB1576" s="113"/>
      <c r="DC1576" s="113"/>
      <c r="DD1576" s="113"/>
      <c r="DE1576" s="113"/>
      <c r="DF1576" s="113"/>
      <c r="DG1576" s="113"/>
      <c r="DH1576" s="113"/>
      <c r="DI1576" s="113"/>
      <c r="DJ1576" s="113"/>
      <c r="DK1576" s="113"/>
      <c r="DL1576" s="113"/>
      <c r="DM1576" s="113"/>
      <c r="DN1576" s="113"/>
      <c r="DO1576" s="113"/>
      <c r="DP1576" s="113"/>
      <c r="DQ1576" s="113"/>
      <c r="DR1576" s="113"/>
      <c r="DS1576" s="113"/>
      <c r="DT1576" s="113"/>
      <c r="DU1576" s="113"/>
      <c r="DV1576" s="113"/>
      <c r="DW1576" s="113"/>
      <c r="DX1576" s="113"/>
      <c r="DY1576" s="113"/>
      <c r="DZ1576" s="113"/>
      <c r="EA1576" s="113"/>
      <c r="EB1576" s="113"/>
      <c r="EC1576" s="113"/>
      <c r="ED1576" s="113"/>
      <c r="EE1576" s="113"/>
      <c r="EF1576" s="113"/>
      <c r="EG1576" s="113"/>
      <c r="EH1576" s="113"/>
      <c r="EI1576" s="113"/>
      <c r="EJ1576" s="113"/>
      <c r="EK1576" s="113"/>
      <c r="EL1576" s="113"/>
      <c r="EM1576" s="113"/>
      <c r="EN1576" s="113"/>
      <c r="EO1576" s="113"/>
      <c r="EP1576" s="113"/>
      <c r="EQ1576" s="113"/>
      <c r="ER1576" s="113"/>
    </row>
    <row r="1577" spans="1:148">
      <c r="A1577" s="113"/>
      <c r="B1577" s="113"/>
      <c r="S1577" s="113"/>
      <c r="T1577" s="113"/>
      <c r="U1577" s="113"/>
      <c r="V1577" s="113"/>
      <c r="W1577" s="113"/>
      <c r="X1577" s="113"/>
      <c r="Y1577" s="113"/>
      <c r="Z1577" s="113"/>
      <c r="AA1577" s="113"/>
      <c r="AB1577" s="113"/>
      <c r="AC1577" s="113"/>
      <c r="AD1577" s="113"/>
      <c r="AE1577" s="113"/>
      <c r="AF1577" s="113"/>
      <c r="AG1577" s="113"/>
      <c r="AH1577" s="113"/>
      <c r="AI1577" s="113"/>
      <c r="AJ1577" s="113"/>
      <c r="AK1577" s="113"/>
      <c r="AL1577" s="113"/>
      <c r="AM1577" s="113"/>
      <c r="AN1577" s="113"/>
      <c r="AO1577" s="113"/>
      <c r="AP1577" s="113"/>
      <c r="AQ1577" s="113"/>
      <c r="AR1577" s="113"/>
      <c r="AS1577" s="113"/>
      <c r="AT1577" s="113"/>
      <c r="AU1577" s="113"/>
      <c r="AV1577" s="113"/>
      <c r="AW1577" s="113"/>
      <c r="AX1577" s="113"/>
      <c r="AY1577" s="113"/>
      <c r="AZ1577" s="113"/>
      <c r="BA1577" s="113"/>
      <c r="BB1577" s="113"/>
      <c r="BC1577" s="113"/>
      <c r="BD1577" s="113"/>
      <c r="BE1577" s="113"/>
      <c r="BF1577" s="113"/>
      <c r="BG1577" s="113"/>
      <c r="BH1577" s="113"/>
      <c r="BI1577" s="113"/>
      <c r="BJ1577" s="113"/>
      <c r="BK1577" s="113"/>
      <c r="BL1577" s="113"/>
      <c r="BM1577" s="113"/>
      <c r="BN1577" s="113"/>
      <c r="BO1577" s="113"/>
      <c r="BP1577" s="113"/>
      <c r="BQ1577" s="113"/>
      <c r="BR1577" s="113"/>
      <c r="BS1577" s="113"/>
      <c r="BT1577" s="113"/>
      <c r="BU1577" s="113"/>
      <c r="BV1577" s="113"/>
      <c r="BW1577" s="113"/>
      <c r="BX1577" s="113"/>
      <c r="BY1577" s="113"/>
      <c r="BZ1577" s="113"/>
      <c r="CA1577" s="113"/>
      <c r="CB1577" s="113"/>
      <c r="CC1577" s="113"/>
      <c r="CD1577" s="113"/>
      <c r="CE1577" s="113"/>
      <c r="CF1577" s="113"/>
      <c r="CG1577" s="113"/>
      <c r="CH1577" s="113"/>
      <c r="CI1577" s="113"/>
      <c r="CJ1577" s="113"/>
      <c r="CK1577" s="113"/>
      <c r="CL1577" s="113"/>
      <c r="CM1577" s="113"/>
      <c r="CN1577" s="113"/>
      <c r="CO1577" s="113"/>
      <c r="CP1577" s="113"/>
      <c r="CQ1577" s="113"/>
      <c r="CR1577" s="113"/>
      <c r="CS1577" s="113"/>
      <c r="CT1577" s="113"/>
      <c r="CU1577" s="113"/>
      <c r="CV1577" s="113"/>
      <c r="CW1577" s="113"/>
      <c r="CX1577" s="113"/>
      <c r="CY1577" s="113"/>
      <c r="CZ1577" s="113"/>
      <c r="DA1577" s="113"/>
      <c r="DB1577" s="113"/>
      <c r="DC1577" s="113"/>
      <c r="DD1577" s="113"/>
      <c r="DE1577" s="113"/>
      <c r="DF1577" s="113"/>
      <c r="DG1577" s="113"/>
      <c r="DH1577" s="113"/>
      <c r="DI1577" s="113"/>
      <c r="DJ1577" s="113"/>
      <c r="DK1577" s="113"/>
      <c r="DL1577" s="113"/>
      <c r="DM1577" s="113"/>
      <c r="DN1577" s="113"/>
      <c r="DO1577" s="113"/>
      <c r="DP1577" s="113"/>
      <c r="DQ1577" s="113"/>
      <c r="DR1577" s="113"/>
      <c r="DS1577" s="113"/>
      <c r="DT1577" s="113"/>
      <c r="DU1577" s="113"/>
      <c r="DV1577" s="113"/>
      <c r="DW1577" s="113"/>
      <c r="DX1577" s="113"/>
      <c r="DY1577" s="113"/>
      <c r="DZ1577" s="113"/>
      <c r="EA1577" s="113"/>
      <c r="EB1577" s="113"/>
      <c r="EC1577" s="113"/>
      <c r="ED1577" s="113"/>
      <c r="EE1577" s="113"/>
      <c r="EF1577" s="113"/>
      <c r="EG1577" s="113"/>
      <c r="EH1577" s="113"/>
      <c r="EI1577" s="113"/>
      <c r="EJ1577" s="113"/>
      <c r="EK1577" s="113"/>
      <c r="EL1577" s="113"/>
      <c r="EM1577" s="113"/>
      <c r="EN1577" s="113"/>
      <c r="EO1577" s="113"/>
      <c r="EP1577" s="113"/>
      <c r="EQ1577" s="113"/>
      <c r="ER1577" s="113"/>
    </row>
    <row r="1578" spans="1:148">
      <c r="A1578" s="113"/>
      <c r="B1578" s="113"/>
      <c r="S1578" s="113"/>
      <c r="T1578" s="113"/>
      <c r="U1578" s="113"/>
      <c r="V1578" s="113"/>
      <c r="W1578" s="113"/>
      <c r="X1578" s="113"/>
      <c r="Y1578" s="113"/>
      <c r="Z1578" s="113"/>
      <c r="AA1578" s="113"/>
      <c r="AB1578" s="113"/>
      <c r="AC1578" s="113"/>
      <c r="AD1578" s="113"/>
      <c r="AE1578" s="113"/>
      <c r="AF1578" s="113"/>
      <c r="AG1578" s="113"/>
      <c r="AH1578" s="113"/>
      <c r="AI1578" s="113"/>
      <c r="AJ1578" s="113"/>
      <c r="AK1578" s="113"/>
      <c r="AL1578" s="113"/>
      <c r="AM1578" s="113"/>
      <c r="AN1578" s="113"/>
      <c r="AO1578" s="113"/>
      <c r="AP1578" s="113"/>
      <c r="AQ1578" s="113"/>
      <c r="AR1578" s="113"/>
      <c r="AS1578" s="113"/>
      <c r="AT1578" s="113"/>
      <c r="AU1578" s="113"/>
      <c r="AV1578" s="113"/>
      <c r="AW1578" s="113"/>
      <c r="AX1578" s="113"/>
      <c r="AY1578" s="113"/>
      <c r="AZ1578" s="113"/>
      <c r="BA1578" s="113"/>
      <c r="BB1578" s="113"/>
      <c r="BC1578" s="113"/>
      <c r="BD1578" s="113"/>
      <c r="BE1578" s="113"/>
      <c r="BF1578" s="113"/>
      <c r="BG1578" s="113"/>
      <c r="BH1578" s="113"/>
      <c r="BI1578" s="113"/>
      <c r="BJ1578" s="113"/>
      <c r="BK1578" s="113"/>
      <c r="BL1578" s="113"/>
      <c r="BM1578" s="113"/>
      <c r="BN1578" s="113"/>
      <c r="BO1578" s="113"/>
      <c r="BP1578" s="113"/>
      <c r="BQ1578" s="113"/>
      <c r="BR1578" s="113"/>
      <c r="BS1578" s="113"/>
      <c r="BT1578" s="113"/>
      <c r="BU1578" s="113"/>
      <c r="BV1578" s="113"/>
      <c r="BW1578" s="113"/>
      <c r="BX1578" s="113"/>
      <c r="BY1578" s="113"/>
      <c r="BZ1578" s="113"/>
      <c r="CA1578" s="113"/>
      <c r="CB1578" s="113"/>
      <c r="CC1578" s="113"/>
      <c r="CD1578" s="113"/>
      <c r="CE1578" s="113"/>
      <c r="CF1578" s="113"/>
      <c r="CG1578" s="113"/>
      <c r="CH1578" s="113"/>
      <c r="CI1578" s="113"/>
      <c r="CJ1578" s="113"/>
      <c r="CK1578" s="113"/>
      <c r="CL1578" s="113"/>
      <c r="CM1578" s="113"/>
      <c r="CN1578" s="113"/>
      <c r="CO1578" s="113"/>
      <c r="CP1578" s="113"/>
      <c r="CQ1578" s="113"/>
      <c r="CR1578" s="113"/>
      <c r="CS1578" s="113"/>
      <c r="CT1578" s="113"/>
      <c r="CU1578" s="113"/>
      <c r="CV1578" s="113"/>
      <c r="CW1578" s="113"/>
      <c r="CX1578" s="113"/>
      <c r="CY1578" s="113"/>
      <c r="CZ1578" s="113"/>
      <c r="DA1578" s="113"/>
      <c r="DB1578" s="113"/>
      <c r="DC1578" s="113"/>
      <c r="DD1578" s="113"/>
      <c r="DE1578" s="113"/>
      <c r="DF1578" s="113"/>
      <c r="DG1578" s="113"/>
      <c r="DH1578" s="113"/>
      <c r="DI1578" s="113"/>
      <c r="DJ1578" s="113"/>
      <c r="DK1578" s="113"/>
      <c r="DL1578" s="113"/>
      <c r="DM1578" s="113"/>
      <c r="DN1578" s="113"/>
      <c r="DO1578" s="113"/>
      <c r="DP1578" s="113"/>
      <c r="DQ1578" s="113"/>
      <c r="DR1578" s="113"/>
      <c r="DS1578" s="113"/>
      <c r="DT1578" s="113"/>
      <c r="DU1578" s="113"/>
      <c r="DV1578" s="113"/>
      <c r="DW1578" s="113"/>
      <c r="DX1578" s="113"/>
      <c r="DY1578" s="113"/>
      <c r="DZ1578" s="113"/>
      <c r="EA1578" s="113"/>
      <c r="EB1578" s="113"/>
      <c r="EC1578" s="113"/>
      <c r="ED1578" s="113"/>
      <c r="EE1578" s="113"/>
      <c r="EF1578" s="113"/>
      <c r="EG1578" s="113"/>
      <c r="EH1578" s="113"/>
      <c r="EI1578" s="113"/>
      <c r="EJ1578" s="113"/>
      <c r="EK1578" s="113"/>
      <c r="EL1578" s="113"/>
      <c r="EM1578" s="113"/>
      <c r="EN1578" s="113"/>
      <c r="EO1578" s="113"/>
      <c r="EP1578" s="113"/>
      <c r="EQ1578" s="113"/>
      <c r="ER1578" s="113"/>
    </row>
    <row r="1579" spans="1:148">
      <c r="A1579" s="113"/>
      <c r="B1579" s="113"/>
      <c r="S1579" s="113"/>
      <c r="T1579" s="113"/>
      <c r="U1579" s="113"/>
      <c r="V1579" s="113"/>
      <c r="W1579" s="113"/>
      <c r="X1579" s="113"/>
      <c r="Y1579" s="113"/>
      <c r="Z1579" s="113"/>
      <c r="AA1579" s="113"/>
      <c r="AB1579" s="113"/>
      <c r="AC1579" s="113"/>
      <c r="AD1579" s="113"/>
      <c r="AE1579" s="113"/>
      <c r="AF1579" s="113"/>
      <c r="AG1579" s="113"/>
      <c r="AH1579" s="113"/>
      <c r="AI1579" s="113"/>
      <c r="AJ1579" s="113"/>
      <c r="AK1579" s="113"/>
      <c r="AL1579" s="113"/>
      <c r="AM1579" s="113"/>
      <c r="AN1579" s="113"/>
      <c r="AO1579" s="113"/>
      <c r="AP1579" s="113"/>
      <c r="AQ1579" s="113"/>
      <c r="AR1579" s="113"/>
      <c r="AS1579" s="113"/>
      <c r="AT1579" s="113"/>
      <c r="AU1579" s="113"/>
      <c r="AV1579" s="113"/>
      <c r="AW1579" s="113"/>
      <c r="AX1579" s="113"/>
      <c r="AY1579" s="113"/>
      <c r="AZ1579" s="113"/>
      <c r="BA1579" s="113"/>
      <c r="BB1579" s="113"/>
      <c r="BC1579" s="113"/>
      <c r="BD1579" s="113"/>
      <c r="BE1579" s="113"/>
      <c r="BF1579" s="113"/>
      <c r="BG1579" s="113"/>
      <c r="BH1579" s="113"/>
      <c r="BI1579" s="113"/>
      <c r="BJ1579" s="113"/>
      <c r="BK1579" s="113"/>
      <c r="BL1579" s="113"/>
      <c r="BM1579" s="113"/>
      <c r="BN1579" s="113"/>
      <c r="BO1579" s="113"/>
      <c r="BP1579" s="113"/>
      <c r="BQ1579" s="113"/>
      <c r="BR1579" s="113"/>
      <c r="BS1579" s="113"/>
      <c r="BT1579" s="113"/>
      <c r="BU1579" s="113"/>
      <c r="BV1579" s="113"/>
      <c r="BW1579" s="113"/>
      <c r="BX1579" s="113"/>
      <c r="BY1579" s="113"/>
      <c r="BZ1579" s="113"/>
      <c r="CA1579" s="113"/>
      <c r="CB1579" s="113"/>
      <c r="CC1579" s="113"/>
      <c r="CD1579" s="113"/>
      <c r="CE1579" s="113"/>
      <c r="CF1579" s="113"/>
      <c r="CG1579" s="113"/>
      <c r="CH1579" s="113"/>
      <c r="CI1579" s="113"/>
      <c r="CJ1579" s="113"/>
      <c r="CK1579" s="113"/>
      <c r="CL1579" s="113"/>
      <c r="CM1579" s="113"/>
      <c r="CN1579" s="113"/>
      <c r="CO1579" s="113"/>
      <c r="CP1579" s="113"/>
      <c r="CQ1579" s="113"/>
      <c r="CR1579" s="113"/>
      <c r="CS1579" s="113"/>
      <c r="CT1579" s="113"/>
      <c r="CU1579" s="113"/>
      <c r="CV1579" s="113"/>
      <c r="CW1579" s="113"/>
      <c r="CX1579" s="113"/>
      <c r="CY1579" s="113"/>
      <c r="CZ1579" s="113"/>
      <c r="DA1579" s="113"/>
      <c r="DB1579" s="113"/>
      <c r="DC1579" s="113"/>
      <c r="DD1579" s="113"/>
      <c r="DE1579" s="113"/>
      <c r="DF1579" s="113"/>
      <c r="DG1579" s="113"/>
      <c r="DH1579" s="113"/>
      <c r="DI1579" s="113"/>
      <c r="DJ1579" s="113"/>
      <c r="DK1579" s="113"/>
      <c r="DL1579" s="113"/>
      <c r="DM1579" s="113"/>
      <c r="DN1579" s="113"/>
      <c r="DO1579" s="113"/>
      <c r="DP1579" s="113"/>
      <c r="DQ1579" s="113"/>
      <c r="DR1579" s="113"/>
      <c r="DS1579" s="113"/>
      <c r="DT1579" s="113"/>
      <c r="DU1579" s="113"/>
      <c r="DV1579" s="113"/>
      <c r="DW1579" s="113"/>
      <c r="DX1579" s="113"/>
      <c r="DY1579" s="113"/>
      <c r="DZ1579" s="113"/>
      <c r="EA1579" s="113"/>
      <c r="EB1579" s="113"/>
      <c r="EC1579" s="113"/>
      <c r="ED1579" s="113"/>
      <c r="EE1579" s="113"/>
      <c r="EF1579" s="113"/>
      <c r="EG1579" s="113"/>
      <c r="EH1579" s="113"/>
      <c r="EI1579" s="113"/>
      <c r="EJ1579" s="113"/>
      <c r="EK1579" s="113"/>
      <c r="EL1579" s="113"/>
      <c r="EM1579" s="113"/>
      <c r="EN1579" s="113"/>
      <c r="EO1579" s="113"/>
      <c r="EP1579" s="113"/>
      <c r="EQ1579" s="113"/>
      <c r="ER1579" s="113"/>
    </row>
    <row r="1580" spans="1:148">
      <c r="A1580" s="113"/>
      <c r="B1580" s="113"/>
      <c r="S1580" s="113"/>
      <c r="T1580" s="113"/>
      <c r="U1580" s="113"/>
      <c r="V1580" s="113"/>
      <c r="W1580" s="113"/>
      <c r="X1580" s="113"/>
      <c r="Y1580" s="113"/>
      <c r="Z1580" s="113"/>
      <c r="AA1580" s="113"/>
      <c r="AB1580" s="113"/>
      <c r="AC1580" s="113"/>
      <c r="AD1580" s="113"/>
      <c r="AE1580" s="113"/>
      <c r="AF1580" s="113"/>
      <c r="AG1580" s="113"/>
      <c r="AH1580" s="113"/>
      <c r="AI1580" s="113"/>
      <c r="AJ1580" s="113"/>
      <c r="AK1580" s="113"/>
      <c r="AL1580" s="113"/>
      <c r="AM1580" s="113"/>
      <c r="AN1580" s="113"/>
      <c r="AO1580" s="113"/>
      <c r="AP1580" s="113"/>
      <c r="AQ1580" s="113"/>
      <c r="AR1580" s="113"/>
      <c r="AS1580" s="113"/>
      <c r="AT1580" s="113"/>
      <c r="AU1580" s="113"/>
      <c r="AV1580" s="113"/>
      <c r="AW1580" s="113"/>
      <c r="AX1580" s="113"/>
      <c r="AY1580" s="113"/>
      <c r="AZ1580" s="113"/>
      <c r="BA1580" s="113"/>
      <c r="BB1580" s="113"/>
      <c r="BC1580" s="113"/>
      <c r="BD1580" s="113"/>
      <c r="BE1580" s="113"/>
      <c r="BF1580" s="113"/>
      <c r="BG1580" s="113"/>
      <c r="BH1580" s="113"/>
      <c r="BI1580" s="113"/>
      <c r="BJ1580" s="113"/>
      <c r="BK1580" s="113"/>
      <c r="BL1580" s="113"/>
      <c r="BM1580" s="113"/>
      <c r="BN1580" s="113"/>
      <c r="BO1580" s="113"/>
      <c r="BP1580" s="113"/>
      <c r="BQ1580" s="113"/>
      <c r="BR1580" s="113"/>
      <c r="BS1580" s="113"/>
      <c r="BT1580" s="113"/>
      <c r="BU1580" s="113"/>
      <c r="BV1580" s="113"/>
      <c r="BW1580" s="113"/>
      <c r="BX1580" s="113"/>
      <c r="BY1580" s="113"/>
      <c r="BZ1580" s="113"/>
      <c r="CA1580" s="113"/>
      <c r="CB1580" s="113"/>
      <c r="CC1580" s="113"/>
      <c r="CD1580" s="113"/>
      <c r="CE1580" s="113"/>
      <c r="CF1580" s="113"/>
      <c r="CG1580" s="113"/>
      <c r="CH1580" s="113"/>
      <c r="CI1580" s="113"/>
      <c r="CJ1580" s="113"/>
      <c r="CK1580" s="113"/>
      <c r="CL1580" s="113"/>
      <c r="CM1580" s="113"/>
      <c r="CN1580" s="113"/>
      <c r="CO1580" s="113"/>
      <c r="CP1580" s="113"/>
      <c r="CQ1580" s="113"/>
      <c r="CR1580" s="113"/>
      <c r="CS1580" s="113"/>
      <c r="CT1580" s="113"/>
      <c r="CU1580" s="113"/>
      <c r="CV1580" s="113"/>
      <c r="CW1580" s="113"/>
      <c r="CX1580" s="113"/>
      <c r="CY1580" s="113"/>
      <c r="CZ1580" s="113"/>
      <c r="DA1580" s="113"/>
      <c r="DB1580" s="113"/>
      <c r="DC1580" s="113"/>
      <c r="DD1580" s="113"/>
      <c r="DE1580" s="113"/>
      <c r="DF1580" s="113"/>
      <c r="DG1580" s="113"/>
      <c r="DH1580" s="113"/>
      <c r="DI1580" s="113"/>
      <c r="DJ1580" s="113"/>
      <c r="DK1580" s="113"/>
      <c r="DL1580" s="113"/>
      <c r="DM1580" s="113"/>
      <c r="DN1580" s="113"/>
      <c r="DO1580" s="113"/>
      <c r="DP1580" s="113"/>
      <c r="DQ1580" s="113"/>
      <c r="DR1580" s="113"/>
      <c r="DS1580" s="113"/>
      <c r="DT1580" s="113"/>
      <c r="DU1580" s="113"/>
      <c r="DV1580" s="113"/>
      <c r="DW1580" s="113"/>
      <c r="DX1580" s="113"/>
      <c r="DY1580" s="113"/>
      <c r="DZ1580" s="113"/>
      <c r="EA1580" s="113"/>
      <c r="EB1580" s="113"/>
      <c r="EC1580" s="113"/>
      <c r="ED1580" s="113"/>
      <c r="EE1580" s="113"/>
      <c r="EF1580" s="113"/>
      <c r="EG1580" s="113"/>
      <c r="EH1580" s="113"/>
      <c r="EI1580" s="113"/>
      <c r="EJ1580" s="113"/>
      <c r="EK1580" s="113"/>
      <c r="EL1580" s="113"/>
      <c r="EM1580" s="113"/>
      <c r="EN1580" s="113"/>
      <c r="EO1580" s="113"/>
      <c r="EP1580" s="113"/>
      <c r="EQ1580" s="113"/>
      <c r="ER1580" s="113"/>
    </row>
    <row r="1581" spans="1:148">
      <c r="A1581" s="113"/>
      <c r="B1581" s="113"/>
      <c r="S1581" s="113"/>
      <c r="T1581" s="113"/>
      <c r="U1581" s="113"/>
      <c r="V1581" s="113"/>
      <c r="W1581" s="113"/>
      <c r="X1581" s="113"/>
      <c r="Y1581" s="113"/>
      <c r="Z1581" s="113"/>
      <c r="AA1581" s="113"/>
      <c r="AB1581" s="113"/>
      <c r="AC1581" s="113"/>
      <c r="AD1581" s="113"/>
      <c r="AE1581" s="113"/>
      <c r="AF1581" s="113"/>
      <c r="AG1581" s="113"/>
      <c r="AH1581" s="113"/>
      <c r="AI1581" s="113"/>
      <c r="AJ1581" s="113"/>
      <c r="AK1581" s="113"/>
      <c r="AL1581" s="113"/>
      <c r="AM1581" s="113"/>
      <c r="AN1581" s="113"/>
      <c r="AO1581" s="113"/>
      <c r="AP1581" s="113"/>
      <c r="AQ1581" s="113"/>
      <c r="AR1581" s="113"/>
      <c r="AS1581" s="113"/>
      <c r="AT1581" s="113"/>
      <c r="AU1581" s="113"/>
      <c r="AV1581" s="113"/>
      <c r="AW1581" s="113"/>
      <c r="AX1581" s="113"/>
      <c r="AY1581" s="113"/>
      <c r="AZ1581" s="113"/>
      <c r="BA1581" s="113"/>
      <c r="BB1581" s="113"/>
      <c r="BC1581" s="113"/>
      <c r="BD1581" s="113"/>
      <c r="BE1581" s="113"/>
      <c r="BF1581" s="113"/>
      <c r="BG1581" s="113"/>
      <c r="BH1581" s="113"/>
      <c r="BI1581" s="113"/>
      <c r="BJ1581" s="113"/>
      <c r="BK1581" s="113"/>
      <c r="BL1581" s="113"/>
      <c r="BM1581" s="113"/>
      <c r="BN1581" s="113"/>
      <c r="BO1581" s="113"/>
      <c r="BP1581" s="113"/>
      <c r="BQ1581" s="113"/>
      <c r="BR1581" s="113"/>
      <c r="BS1581" s="113"/>
      <c r="BT1581" s="113"/>
      <c r="BU1581" s="113"/>
      <c r="BV1581" s="113"/>
      <c r="BW1581" s="113"/>
      <c r="BX1581" s="113"/>
      <c r="BY1581" s="113"/>
      <c r="BZ1581" s="113"/>
      <c r="CA1581" s="113"/>
      <c r="CB1581" s="113"/>
      <c r="CC1581" s="113"/>
      <c r="CD1581" s="113"/>
      <c r="CE1581" s="113"/>
      <c r="CF1581" s="113"/>
      <c r="CG1581" s="113"/>
      <c r="CH1581" s="113"/>
      <c r="CI1581" s="113"/>
      <c r="CJ1581" s="113"/>
      <c r="CK1581" s="113"/>
      <c r="CL1581" s="113"/>
      <c r="CM1581" s="113"/>
      <c r="CN1581" s="113"/>
      <c r="CO1581" s="113"/>
      <c r="CP1581" s="113"/>
      <c r="CQ1581" s="113"/>
      <c r="CR1581" s="113"/>
      <c r="CS1581" s="113"/>
      <c r="CT1581" s="113"/>
      <c r="CU1581" s="113"/>
      <c r="CV1581" s="113"/>
      <c r="CW1581" s="113"/>
      <c r="CX1581" s="113"/>
      <c r="CY1581" s="113"/>
      <c r="CZ1581" s="113"/>
      <c r="DA1581" s="113"/>
      <c r="DB1581" s="113"/>
      <c r="DC1581" s="113"/>
      <c r="DD1581" s="113"/>
      <c r="DE1581" s="113"/>
      <c r="DF1581" s="113"/>
      <c r="DG1581" s="113"/>
      <c r="DH1581" s="113"/>
      <c r="DI1581" s="113"/>
      <c r="DJ1581" s="113"/>
      <c r="DK1581" s="113"/>
      <c r="DL1581" s="113"/>
      <c r="DM1581" s="113"/>
      <c r="DN1581" s="113"/>
      <c r="DO1581" s="113"/>
      <c r="DP1581" s="113"/>
      <c r="DQ1581" s="113"/>
      <c r="DR1581" s="113"/>
      <c r="DS1581" s="113"/>
      <c r="DT1581" s="113"/>
      <c r="DU1581" s="113"/>
      <c r="DV1581" s="113"/>
      <c r="DW1581" s="113"/>
      <c r="DX1581" s="113"/>
      <c r="DY1581" s="113"/>
      <c r="DZ1581" s="113"/>
      <c r="EA1581" s="113"/>
      <c r="EB1581" s="113"/>
      <c r="EC1581" s="113"/>
      <c r="ED1581" s="113"/>
      <c r="EE1581" s="113"/>
      <c r="EF1581" s="113"/>
      <c r="EG1581" s="113"/>
      <c r="EH1581" s="113"/>
      <c r="EI1581" s="113"/>
      <c r="EJ1581" s="113"/>
      <c r="EK1581" s="113"/>
      <c r="EL1581" s="113"/>
      <c r="EM1581" s="113"/>
      <c r="EN1581" s="113"/>
      <c r="EO1581" s="113"/>
      <c r="EP1581" s="113"/>
      <c r="EQ1581" s="113"/>
      <c r="ER1581" s="113"/>
    </row>
    <row r="1582" spans="1:148">
      <c r="A1582" s="113"/>
      <c r="B1582" s="113"/>
      <c r="S1582" s="113"/>
      <c r="T1582" s="113"/>
      <c r="U1582" s="113"/>
      <c r="V1582" s="113"/>
      <c r="W1582" s="113"/>
      <c r="X1582" s="113"/>
      <c r="Y1582" s="113"/>
      <c r="Z1582" s="113"/>
      <c r="AA1582" s="113"/>
      <c r="AB1582" s="113"/>
      <c r="AC1582" s="113"/>
      <c r="AD1582" s="113"/>
      <c r="AE1582" s="113"/>
      <c r="AF1582" s="113"/>
      <c r="AG1582" s="113"/>
      <c r="AH1582" s="113"/>
      <c r="AI1582" s="113"/>
      <c r="AJ1582" s="113"/>
      <c r="AK1582" s="113"/>
      <c r="AL1582" s="113"/>
      <c r="AM1582" s="113"/>
      <c r="AN1582" s="113"/>
      <c r="AO1582" s="113"/>
      <c r="AP1582" s="113"/>
      <c r="AQ1582" s="113"/>
      <c r="AR1582" s="113"/>
      <c r="AS1582" s="113"/>
      <c r="AT1582" s="113"/>
      <c r="AU1582" s="113"/>
      <c r="AV1582" s="113"/>
      <c r="AW1582" s="113"/>
      <c r="AX1582" s="113"/>
      <c r="AY1582" s="113"/>
      <c r="AZ1582" s="113"/>
      <c r="BA1582" s="113"/>
      <c r="BB1582" s="113"/>
      <c r="BC1582" s="113"/>
      <c r="BD1582" s="113"/>
      <c r="BE1582" s="113"/>
      <c r="BF1582" s="113"/>
      <c r="BG1582" s="113"/>
      <c r="BH1582" s="113"/>
      <c r="BI1582" s="113"/>
      <c r="BJ1582" s="113"/>
      <c r="BK1582" s="113"/>
      <c r="BL1582" s="113"/>
      <c r="BM1582" s="113"/>
      <c r="BN1582" s="113"/>
      <c r="BO1582" s="113"/>
      <c r="BP1582" s="113"/>
      <c r="BQ1582" s="113"/>
      <c r="BR1582" s="113"/>
      <c r="BS1582" s="113"/>
      <c r="BT1582" s="113"/>
      <c r="BU1582" s="113"/>
      <c r="BV1582" s="113"/>
      <c r="BW1582" s="113"/>
      <c r="BX1582" s="113"/>
      <c r="BY1582" s="113"/>
      <c r="BZ1582" s="113"/>
      <c r="CA1582" s="113"/>
      <c r="CB1582" s="113"/>
      <c r="CC1582" s="113"/>
      <c r="CD1582" s="113"/>
      <c r="CE1582" s="113"/>
      <c r="CF1582" s="113"/>
      <c r="CG1582" s="113"/>
      <c r="CH1582" s="113"/>
      <c r="CI1582" s="113"/>
      <c r="CJ1582" s="113"/>
      <c r="CK1582" s="113"/>
      <c r="CL1582" s="113"/>
      <c r="CM1582" s="113"/>
      <c r="CN1582" s="113"/>
      <c r="CO1582" s="113"/>
      <c r="CP1582" s="113"/>
      <c r="CQ1582" s="113"/>
      <c r="CR1582" s="113"/>
      <c r="CS1582" s="113"/>
      <c r="CT1582" s="113"/>
      <c r="CU1582" s="113"/>
      <c r="CV1582" s="113"/>
      <c r="CW1582" s="113"/>
      <c r="CX1582" s="113"/>
      <c r="CY1582" s="113"/>
      <c r="CZ1582" s="113"/>
      <c r="DA1582" s="113"/>
      <c r="DB1582" s="113"/>
      <c r="DC1582" s="113"/>
      <c r="DD1582" s="113"/>
      <c r="DE1582" s="113"/>
      <c r="DF1582" s="113"/>
      <c r="DG1582" s="113"/>
      <c r="DH1582" s="113"/>
      <c r="DI1582" s="113"/>
      <c r="DJ1582" s="113"/>
      <c r="DK1582" s="113"/>
      <c r="DL1582" s="113"/>
      <c r="DM1582" s="113"/>
      <c r="DN1582" s="113"/>
      <c r="DO1582" s="113"/>
      <c r="DP1582" s="113"/>
      <c r="DQ1582" s="113"/>
      <c r="DR1582" s="113"/>
      <c r="DS1582" s="113"/>
      <c r="DT1582" s="113"/>
      <c r="DU1582" s="113"/>
      <c r="DV1582" s="113"/>
      <c r="DW1582" s="113"/>
      <c r="DX1582" s="113"/>
      <c r="DY1582" s="113"/>
      <c r="DZ1582" s="113"/>
      <c r="EA1582" s="113"/>
      <c r="EB1582" s="113"/>
      <c r="EC1582" s="113"/>
      <c r="ED1582" s="113"/>
      <c r="EE1582" s="113"/>
      <c r="EF1582" s="113"/>
      <c r="EG1582" s="113"/>
      <c r="EH1582" s="113"/>
      <c r="EI1582" s="113"/>
      <c r="EJ1582" s="113"/>
      <c r="EK1582" s="113"/>
      <c r="EL1582" s="113"/>
      <c r="EM1582" s="113"/>
      <c r="EN1582" s="113"/>
      <c r="EO1582" s="113"/>
      <c r="EP1582" s="113"/>
      <c r="EQ1582" s="113"/>
      <c r="ER1582" s="113"/>
    </row>
    <row r="1583" spans="1:148">
      <c r="A1583" s="113"/>
      <c r="B1583" s="113"/>
      <c r="S1583" s="113"/>
      <c r="T1583" s="113"/>
      <c r="U1583" s="113"/>
      <c r="V1583" s="113"/>
      <c r="W1583" s="113"/>
      <c r="X1583" s="113"/>
      <c r="Y1583" s="113"/>
      <c r="Z1583" s="113"/>
      <c r="AA1583" s="113"/>
      <c r="AB1583" s="113"/>
      <c r="AC1583" s="113"/>
      <c r="AD1583" s="113"/>
      <c r="AE1583" s="113"/>
      <c r="AF1583" s="113"/>
      <c r="AG1583" s="113"/>
      <c r="AH1583" s="113"/>
      <c r="AI1583" s="113"/>
      <c r="AJ1583" s="113"/>
      <c r="AK1583" s="113"/>
      <c r="AL1583" s="113"/>
      <c r="AM1583" s="113"/>
      <c r="AN1583" s="113"/>
      <c r="AO1583" s="113"/>
      <c r="AP1583" s="113"/>
      <c r="AQ1583" s="113"/>
      <c r="AR1583" s="113"/>
      <c r="AS1583" s="113"/>
      <c r="AT1583" s="113"/>
      <c r="AU1583" s="113"/>
      <c r="AV1583" s="113"/>
      <c r="AW1583" s="113"/>
      <c r="AX1583" s="113"/>
      <c r="AY1583" s="113"/>
      <c r="AZ1583" s="113"/>
      <c r="BA1583" s="113"/>
      <c r="BB1583" s="113"/>
      <c r="BC1583" s="113"/>
      <c r="BD1583" s="113"/>
      <c r="BE1583" s="113"/>
      <c r="BF1583" s="113"/>
      <c r="BG1583" s="113"/>
      <c r="BH1583" s="113"/>
      <c r="BI1583" s="113"/>
      <c r="BJ1583" s="113"/>
      <c r="BK1583" s="113"/>
      <c r="BL1583" s="113"/>
      <c r="BM1583" s="113"/>
      <c r="BN1583" s="113"/>
      <c r="BO1583" s="113"/>
      <c r="BP1583" s="113"/>
      <c r="BQ1583" s="113"/>
      <c r="BR1583" s="113"/>
      <c r="BS1583" s="113"/>
      <c r="BT1583" s="113"/>
      <c r="BU1583" s="113"/>
      <c r="BV1583" s="113"/>
      <c r="BW1583" s="113"/>
      <c r="BX1583" s="113"/>
      <c r="BY1583" s="113"/>
      <c r="BZ1583" s="113"/>
      <c r="CA1583" s="113"/>
      <c r="CB1583" s="113"/>
      <c r="CC1583" s="113"/>
      <c r="CD1583" s="113"/>
      <c r="CE1583" s="113"/>
      <c r="CF1583" s="113"/>
      <c r="CG1583" s="113"/>
      <c r="CH1583" s="113"/>
      <c r="CI1583" s="113"/>
      <c r="CJ1583" s="113"/>
      <c r="CK1583" s="113"/>
      <c r="CL1583" s="113"/>
      <c r="CM1583" s="113"/>
      <c r="CN1583" s="113"/>
      <c r="CO1583" s="113"/>
      <c r="CP1583" s="113"/>
      <c r="CQ1583" s="113"/>
      <c r="CR1583" s="113"/>
      <c r="CS1583" s="113"/>
      <c r="CT1583" s="113"/>
      <c r="CU1583" s="113"/>
      <c r="CV1583" s="113"/>
      <c r="CW1583" s="113"/>
      <c r="CX1583" s="113"/>
      <c r="CY1583" s="113"/>
      <c r="CZ1583" s="113"/>
      <c r="DA1583" s="113"/>
      <c r="DB1583" s="113"/>
      <c r="DC1583" s="113"/>
      <c r="DD1583" s="113"/>
      <c r="DE1583" s="113"/>
      <c r="DF1583" s="113"/>
      <c r="DG1583" s="113"/>
      <c r="DH1583" s="113"/>
      <c r="DI1583" s="113"/>
      <c r="DJ1583" s="113"/>
      <c r="DK1583" s="113"/>
      <c r="DL1583" s="113"/>
      <c r="DM1583" s="113"/>
      <c r="DN1583" s="113"/>
      <c r="DO1583" s="113"/>
      <c r="DP1583" s="113"/>
      <c r="DQ1583" s="113"/>
      <c r="DR1583" s="113"/>
      <c r="DS1583" s="113"/>
      <c r="DT1583" s="113"/>
      <c r="DU1583" s="113"/>
      <c r="DV1583" s="113"/>
      <c r="DW1583" s="113"/>
      <c r="DX1583" s="113"/>
      <c r="DY1583" s="113"/>
      <c r="DZ1583" s="113"/>
      <c r="EA1583" s="113"/>
      <c r="EB1583" s="113"/>
      <c r="EC1583" s="113"/>
      <c r="ED1583" s="113"/>
      <c r="EE1583" s="113"/>
      <c r="EF1583" s="113"/>
      <c r="EG1583" s="113"/>
      <c r="EH1583" s="113"/>
      <c r="EI1583" s="113"/>
      <c r="EJ1583" s="113"/>
      <c r="EK1583" s="113"/>
      <c r="EL1583" s="113"/>
      <c r="EM1583" s="113"/>
      <c r="EN1583" s="113"/>
      <c r="EO1583" s="113"/>
      <c r="EP1583" s="113"/>
      <c r="EQ1583" s="113"/>
      <c r="ER1583" s="113"/>
    </row>
    <row r="1584" spans="1:148">
      <c r="A1584" s="113"/>
      <c r="B1584" s="113"/>
      <c r="S1584" s="113"/>
      <c r="T1584" s="113"/>
      <c r="U1584" s="113"/>
      <c r="V1584" s="113"/>
      <c r="W1584" s="113"/>
      <c r="X1584" s="113"/>
      <c r="Y1584" s="113"/>
      <c r="Z1584" s="113"/>
      <c r="AA1584" s="113"/>
      <c r="AB1584" s="113"/>
      <c r="AC1584" s="113"/>
      <c r="AD1584" s="113"/>
      <c r="AE1584" s="113"/>
      <c r="AF1584" s="113"/>
      <c r="AG1584" s="113"/>
      <c r="AH1584" s="113"/>
      <c r="AI1584" s="113"/>
      <c r="AJ1584" s="113"/>
      <c r="AK1584" s="113"/>
      <c r="AL1584" s="113"/>
      <c r="AM1584" s="113"/>
      <c r="AN1584" s="113"/>
      <c r="AO1584" s="113"/>
      <c r="AP1584" s="113"/>
      <c r="AQ1584" s="113"/>
      <c r="AR1584" s="113"/>
      <c r="AS1584" s="113"/>
      <c r="AT1584" s="113"/>
      <c r="AU1584" s="113"/>
      <c r="AV1584" s="113"/>
      <c r="AW1584" s="113"/>
      <c r="AX1584" s="113"/>
      <c r="AY1584" s="113"/>
      <c r="AZ1584" s="113"/>
      <c r="BA1584" s="113"/>
      <c r="BB1584" s="113"/>
      <c r="BC1584" s="113"/>
      <c r="BD1584" s="113"/>
      <c r="BE1584" s="113"/>
      <c r="BF1584" s="113"/>
      <c r="BG1584" s="113"/>
      <c r="BH1584" s="113"/>
      <c r="BI1584" s="113"/>
      <c r="BJ1584" s="113"/>
      <c r="BK1584" s="113"/>
      <c r="BL1584" s="113"/>
      <c r="BM1584" s="113"/>
      <c r="BN1584" s="113"/>
      <c r="BO1584" s="113"/>
      <c r="BP1584" s="113"/>
      <c r="BQ1584" s="113"/>
      <c r="BR1584" s="113"/>
      <c r="BS1584" s="113"/>
      <c r="BT1584" s="113"/>
      <c r="BU1584" s="113"/>
      <c r="BV1584" s="113"/>
      <c r="BW1584" s="113"/>
      <c r="BX1584" s="113"/>
      <c r="BY1584" s="113"/>
      <c r="BZ1584" s="113"/>
      <c r="CA1584" s="113"/>
      <c r="CB1584" s="113"/>
      <c r="CC1584" s="113"/>
      <c r="CD1584" s="113"/>
      <c r="CE1584" s="113"/>
      <c r="CF1584" s="113"/>
      <c r="CG1584" s="113"/>
      <c r="CH1584" s="113"/>
      <c r="CI1584" s="113"/>
      <c r="CJ1584" s="113"/>
      <c r="CK1584" s="113"/>
      <c r="CL1584" s="113"/>
      <c r="CM1584" s="113"/>
      <c r="CN1584" s="113"/>
      <c r="CO1584" s="113"/>
      <c r="CP1584" s="113"/>
      <c r="CQ1584" s="113"/>
      <c r="CR1584" s="113"/>
      <c r="CS1584" s="113"/>
      <c r="CT1584" s="113"/>
      <c r="CU1584" s="113"/>
      <c r="CV1584" s="113"/>
      <c r="CW1584" s="113"/>
      <c r="CX1584" s="113"/>
      <c r="CY1584" s="113"/>
      <c r="CZ1584" s="113"/>
      <c r="DA1584" s="113"/>
      <c r="DB1584" s="113"/>
      <c r="DC1584" s="113"/>
      <c r="DD1584" s="113"/>
      <c r="DE1584" s="113"/>
      <c r="DF1584" s="113"/>
      <c r="DG1584" s="113"/>
      <c r="DH1584" s="113"/>
      <c r="DI1584" s="113"/>
      <c r="DJ1584" s="113"/>
      <c r="DK1584" s="113"/>
      <c r="DL1584" s="113"/>
      <c r="DM1584" s="113"/>
      <c r="DN1584" s="113"/>
      <c r="DO1584" s="113"/>
      <c r="DP1584" s="113"/>
      <c r="DQ1584" s="113"/>
      <c r="DR1584" s="113"/>
      <c r="DS1584" s="113"/>
      <c r="DT1584" s="113"/>
      <c r="DU1584" s="113"/>
      <c r="DV1584" s="113"/>
      <c r="DW1584" s="113"/>
      <c r="DX1584" s="113"/>
      <c r="DY1584" s="113"/>
      <c r="DZ1584" s="113"/>
      <c r="EA1584" s="113"/>
      <c r="EB1584" s="113"/>
      <c r="EC1584" s="113"/>
      <c r="ED1584" s="113"/>
      <c r="EE1584" s="113"/>
      <c r="EF1584" s="113"/>
      <c r="EG1584" s="113"/>
      <c r="EH1584" s="113"/>
      <c r="EI1584" s="113"/>
      <c r="EJ1584" s="113"/>
      <c r="EK1584" s="113"/>
      <c r="EL1584" s="113"/>
      <c r="EM1584" s="113"/>
      <c r="EN1584" s="113"/>
      <c r="EO1584" s="113"/>
      <c r="EP1584" s="113"/>
      <c r="EQ1584" s="113"/>
      <c r="ER1584" s="113"/>
    </row>
    <row r="1585" spans="1:148">
      <c r="A1585" s="113"/>
      <c r="B1585" s="113"/>
      <c r="S1585" s="113"/>
      <c r="T1585" s="113"/>
      <c r="U1585" s="113"/>
      <c r="V1585" s="113"/>
      <c r="W1585" s="113"/>
      <c r="X1585" s="113"/>
      <c r="Y1585" s="113"/>
      <c r="Z1585" s="113"/>
      <c r="AA1585" s="113"/>
      <c r="AB1585" s="113"/>
      <c r="AC1585" s="113"/>
      <c r="AD1585" s="113"/>
      <c r="AE1585" s="113"/>
      <c r="AF1585" s="113"/>
      <c r="AG1585" s="113"/>
      <c r="AH1585" s="113"/>
      <c r="AI1585" s="113"/>
      <c r="AJ1585" s="113"/>
      <c r="AK1585" s="113"/>
      <c r="AL1585" s="113"/>
      <c r="AM1585" s="113"/>
      <c r="AN1585" s="113"/>
      <c r="AO1585" s="113"/>
      <c r="AP1585" s="113"/>
      <c r="AQ1585" s="113"/>
      <c r="AR1585" s="113"/>
      <c r="AS1585" s="113"/>
      <c r="AT1585" s="113"/>
      <c r="AU1585" s="113"/>
      <c r="AV1585" s="113"/>
      <c r="AW1585" s="113"/>
      <c r="AX1585" s="113"/>
      <c r="AY1585" s="113"/>
      <c r="AZ1585" s="113"/>
      <c r="BA1585" s="113"/>
      <c r="BB1585" s="113"/>
      <c r="BC1585" s="113"/>
      <c r="BD1585" s="113"/>
      <c r="BE1585" s="113"/>
      <c r="BF1585" s="113"/>
      <c r="BG1585" s="113"/>
      <c r="BH1585" s="113"/>
      <c r="BI1585" s="113"/>
      <c r="BJ1585" s="113"/>
      <c r="BK1585" s="113"/>
      <c r="BL1585" s="113"/>
      <c r="BM1585" s="113"/>
      <c r="BN1585" s="113"/>
      <c r="BO1585" s="113"/>
      <c r="BP1585" s="113"/>
      <c r="BQ1585" s="113"/>
      <c r="BR1585" s="113"/>
      <c r="BS1585" s="113"/>
      <c r="BT1585" s="113"/>
      <c r="BU1585" s="113"/>
      <c r="BV1585" s="113"/>
      <c r="BW1585" s="113"/>
      <c r="BX1585" s="113"/>
      <c r="BY1585" s="113"/>
      <c r="BZ1585" s="113"/>
      <c r="CA1585" s="113"/>
      <c r="CB1585" s="113"/>
      <c r="CC1585" s="113"/>
      <c r="CD1585" s="113"/>
      <c r="CE1585" s="113"/>
      <c r="CF1585" s="113"/>
      <c r="CG1585" s="113"/>
      <c r="CH1585" s="113"/>
      <c r="CI1585" s="113"/>
      <c r="CJ1585" s="113"/>
      <c r="CK1585" s="113"/>
      <c r="CL1585" s="113"/>
      <c r="CM1585" s="113"/>
      <c r="CN1585" s="113"/>
      <c r="CO1585" s="113"/>
      <c r="CP1585" s="113"/>
      <c r="CQ1585" s="113"/>
      <c r="CR1585" s="113"/>
      <c r="CS1585" s="113"/>
      <c r="CT1585" s="113"/>
      <c r="CU1585" s="113"/>
      <c r="CV1585" s="113"/>
      <c r="CW1585" s="113"/>
      <c r="CX1585" s="113"/>
      <c r="CY1585" s="113"/>
      <c r="CZ1585" s="113"/>
      <c r="DA1585" s="113"/>
      <c r="DB1585" s="113"/>
      <c r="DC1585" s="113"/>
      <c r="DD1585" s="113"/>
      <c r="DE1585" s="113"/>
      <c r="DF1585" s="113"/>
      <c r="DG1585" s="113"/>
      <c r="DH1585" s="113"/>
      <c r="DI1585" s="113"/>
      <c r="DJ1585" s="113"/>
      <c r="DK1585" s="113"/>
      <c r="DL1585" s="113"/>
      <c r="DM1585" s="113"/>
      <c r="DN1585" s="113"/>
      <c r="DO1585" s="113"/>
      <c r="DP1585" s="113"/>
      <c r="DQ1585" s="113"/>
      <c r="DR1585" s="113"/>
      <c r="DS1585" s="113"/>
      <c r="DT1585" s="113"/>
      <c r="DU1585" s="113"/>
      <c r="DV1585" s="113"/>
      <c r="DW1585" s="113"/>
      <c r="DX1585" s="113"/>
      <c r="DY1585" s="113"/>
      <c r="DZ1585" s="113"/>
      <c r="EA1585" s="113"/>
      <c r="EB1585" s="113"/>
      <c r="EC1585" s="113"/>
      <c r="ED1585" s="113"/>
      <c r="EE1585" s="113"/>
      <c r="EF1585" s="113"/>
      <c r="EG1585" s="113"/>
      <c r="EH1585" s="113"/>
      <c r="EI1585" s="113"/>
      <c r="EJ1585" s="113"/>
      <c r="EK1585" s="113"/>
      <c r="EL1585" s="113"/>
      <c r="EM1585" s="113"/>
      <c r="EN1585" s="113"/>
      <c r="EO1585" s="113"/>
      <c r="EP1585" s="113"/>
      <c r="EQ1585" s="113"/>
      <c r="ER1585" s="113"/>
    </row>
    <row r="1586" spans="1:148">
      <c r="A1586" s="113"/>
      <c r="B1586" s="113"/>
      <c r="S1586" s="113"/>
      <c r="T1586" s="113"/>
      <c r="U1586" s="113"/>
      <c r="V1586" s="113"/>
      <c r="W1586" s="113"/>
      <c r="X1586" s="113"/>
      <c r="Y1586" s="113"/>
      <c r="Z1586" s="113"/>
      <c r="AA1586" s="113"/>
      <c r="AB1586" s="113"/>
      <c r="AC1586" s="113"/>
      <c r="AD1586" s="113"/>
      <c r="AE1586" s="113"/>
      <c r="AF1586" s="113"/>
      <c r="AG1586" s="113"/>
      <c r="AH1586" s="113"/>
      <c r="AI1586" s="113"/>
      <c r="AJ1586" s="113"/>
      <c r="AK1586" s="113"/>
      <c r="AL1586" s="113"/>
      <c r="AM1586" s="113"/>
      <c r="AN1586" s="113"/>
      <c r="AO1586" s="113"/>
      <c r="AP1586" s="113"/>
      <c r="AQ1586" s="113"/>
      <c r="AR1586" s="113"/>
      <c r="AS1586" s="113"/>
      <c r="AT1586" s="113"/>
      <c r="AU1586" s="113"/>
      <c r="AV1586" s="113"/>
      <c r="AW1586" s="113"/>
      <c r="AX1586" s="113"/>
      <c r="AY1586" s="113"/>
      <c r="AZ1586" s="113"/>
      <c r="BA1586" s="113"/>
      <c r="BB1586" s="113"/>
      <c r="BC1586" s="113"/>
      <c r="BD1586" s="113"/>
      <c r="BE1586" s="113"/>
      <c r="BF1586" s="113"/>
      <c r="BG1586" s="113"/>
      <c r="BH1586" s="113"/>
      <c r="BI1586" s="113"/>
      <c r="BJ1586" s="113"/>
      <c r="BK1586" s="113"/>
      <c r="BL1586" s="113"/>
      <c r="BM1586" s="113"/>
      <c r="BN1586" s="113"/>
      <c r="BO1586" s="113"/>
      <c r="BP1586" s="113"/>
      <c r="BQ1586" s="113"/>
      <c r="BR1586" s="113"/>
      <c r="BS1586" s="113"/>
      <c r="BT1586" s="113"/>
      <c r="BU1586" s="113"/>
      <c r="BV1586" s="113"/>
      <c r="BW1586" s="113"/>
      <c r="BX1586" s="113"/>
      <c r="BY1586" s="113"/>
      <c r="BZ1586" s="113"/>
      <c r="CA1586" s="113"/>
      <c r="CB1586" s="113"/>
      <c r="CC1586" s="113"/>
      <c r="CD1586" s="113"/>
      <c r="CE1586" s="113"/>
      <c r="CF1586" s="113"/>
      <c r="CG1586" s="113"/>
      <c r="CH1586" s="113"/>
      <c r="CI1586" s="113"/>
      <c r="CJ1586" s="113"/>
      <c r="CK1586" s="113"/>
      <c r="CL1586" s="113"/>
      <c r="CM1586" s="113"/>
      <c r="CN1586" s="113"/>
      <c r="CO1586" s="113"/>
      <c r="CP1586" s="113"/>
      <c r="CQ1586" s="113"/>
      <c r="CR1586" s="113"/>
      <c r="CS1586" s="113"/>
      <c r="CT1586" s="113"/>
      <c r="CU1586" s="113"/>
      <c r="CV1586" s="113"/>
      <c r="CW1586" s="113"/>
      <c r="CX1586" s="113"/>
      <c r="CY1586" s="113"/>
      <c r="CZ1586" s="113"/>
      <c r="DA1586" s="113"/>
      <c r="DB1586" s="113"/>
      <c r="DC1586" s="113"/>
      <c r="DD1586" s="113"/>
      <c r="DE1586" s="113"/>
      <c r="DF1586" s="113"/>
      <c r="DG1586" s="113"/>
      <c r="DH1586" s="113"/>
      <c r="DI1586" s="113"/>
      <c r="DJ1586" s="113"/>
      <c r="DK1586" s="113"/>
      <c r="DL1586" s="113"/>
      <c r="DM1586" s="113"/>
      <c r="DN1586" s="113"/>
      <c r="DO1586" s="113"/>
      <c r="DP1586" s="113"/>
      <c r="DQ1586" s="113"/>
      <c r="DR1586" s="113"/>
      <c r="DS1586" s="113"/>
      <c r="DT1586" s="113"/>
      <c r="DU1586" s="113"/>
      <c r="DV1586" s="113"/>
      <c r="DW1586" s="113"/>
      <c r="DX1586" s="113"/>
      <c r="DY1586" s="113"/>
      <c r="DZ1586" s="113"/>
      <c r="EA1586" s="113"/>
      <c r="EB1586" s="113"/>
      <c r="EC1586" s="113"/>
      <c r="ED1586" s="113"/>
      <c r="EE1586" s="113"/>
      <c r="EF1586" s="113"/>
      <c r="EG1586" s="113"/>
      <c r="EH1586" s="113"/>
      <c r="EI1586" s="113"/>
      <c r="EJ1586" s="113"/>
      <c r="EK1586" s="113"/>
      <c r="EL1586" s="113"/>
      <c r="EM1586" s="113"/>
      <c r="EN1586" s="113"/>
      <c r="EO1586" s="113"/>
      <c r="EP1586" s="113"/>
      <c r="EQ1586" s="113"/>
      <c r="ER1586" s="113"/>
    </row>
    <row r="1587" spans="1:148">
      <c r="A1587" s="113"/>
      <c r="B1587" s="113"/>
      <c r="S1587" s="113"/>
      <c r="T1587" s="113"/>
      <c r="U1587" s="113"/>
      <c r="V1587" s="113"/>
      <c r="W1587" s="113"/>
      <c r="X1587" s="113"/>
      <c r="Y1587" s="113"/>
      <c r="Z1587" s="113"/>
      <c r="AA1587" s="113"/>
      <c r="AB1587" s="113"/>
      <c r="AC1587" s="113"/>
      <c r="AD1587" s="113"/>
      <c r="AE1587" s="113"/>
      <c r="AF1587" s="113"/>
      <c r="AG1587" s="113"/>
      <c r="AH1587" s="113"/>
      <c r="AI1587" s="113"/>
      <c r="AJ1587" s="113"/>
      <c r="AK1587" s="113"/>
      <c r="AL1587" s="113"/>
      <c r="AM1587" s="113"/>
      <c r="AN1587" s="113"/>
      <c r="AO1587" s="113"/>
      <c r="AP1587" s="113"/>
      <c r="AQ1587" s="113"/>
      <c r="AR1587" s="113"/>
      <c r="AS1587" s="113"/>
      <c r="AT1587" s="113"/>
      <c r="AU1587" s="113"/>
      <c r="AV1587" s="113"/>
      <c r="AW1587" s="113"/>
      <c r="AX1587" s="113"/>
      <c r="AY1587" s="113"/>
      <c r="AZ1587" s="113"/>
      <c r="BA1587" s="113"/>
      <c r="BB1587" s="113"/>
      <c r="BC1587" s="113"/>
      <c r="BD1587" s="113"/>
      <c r="BE1587" s="113"/>
      <c r="BF1587" s="113"/>
      <c r="BG1587" s="113"/>
      <c r="BH1587" s="113"/>
      <c r="BI1587" s="113"/>
      <c r="BJ1587" s="113"/>
      <c r="BK1587" s="113"/>
      <c r="BL1587" s="113"/>
      <c r="BM1587" s="113"/>
      <c r="BN1587" s="113"/>
      <c r="BO1587" s="113"/>
      <c r="BP1587" s="113"/>
      <c r="BQ1587" s="113"/>
      <c r="BR1587" s="113"/>
      <c r="BS1587" s="113"/>
      <c r="BT1587" s="113"/>
      <c r="BU1587" s="113"/>
      <c r="BV1587" s="113"/>
      <c r="BW1587" s="113"/>
      <c r="BX1587" s="113"/>
      <c r="BY1587" s="113"/>
      <c r="BZ1587" s="113"/>
      <c r="CA1587" s="113"/>
      <c r="CB1587" s="113"/>
      <c r="CC1587" s="113"/>
      <c r="CD1587" s="113"/>
      <c r="CE1587" s="113"/>
      <c r="CF1587" s="113"/>
      <c r="CG1587" s="113"/>
      <c r="CH1587" s="113"/>
      <c r="CI1587" s="113"/>
      <c r="CJ1587" s="113"/>
      <c r="CK1587" s="113"/>
      <c r="CL1587" s="113"/>
      <c r="CM1587" s="113"/>
      <c r="CN1587" s="113"/>
      <c r="CO1587" s="113"/>
      <c r="CP1587" s="113"/>
      <c r="CQ1587" s="113"/>
      <c r="CR1587" s="113"/>
      <c r="CS1587" s="113"/>
      <c r="CT1587" s="113"/>
      <c r="CU1587" s="113"/>
      <c r="CV1587" s="113"/>
      <c r="CW1587" s="113"/>
      <c r="CX1587" s="113"/>
      <c r="CY1587" s="113"/>
      <c r="CZ1587" s="113"/>
      <c r="DA1587" s="113"/>
      <c r="DB1587" s="113"/>
      <c r="DC1587" s="113"/>
      <c r="DD1587" s="113"/>
      <c r="DE1587" s="113"/>
      <c r="DF1587" s="113"/>
      <c r="DG1587" s="113"/>
      <c r="DH1587" s="113"/>
      <c r="DI1587" s="113"/>
      <c r="DJ1587" s="113"/>
      <c r="DK1587" s="113"/>
      <c r="DL1587" s="113"/>
      <c r="DM1587" s="113"/>
      <c r="DN1587" s="113"/>
      <c r="DO1587" s="113"/>
      <c r="DP1587" s="113"/>
      <c r="DQ1587" s="113"/>
      <c r="DR1587" s="113"/>
      <c r="DS1587" s="113"/>
      <c r="DT1587" s="113"/>
      <c r="DU1587" s="113"/>
      <c r="DV1587" s="113"/>
      <c r="DW1587" s="113"/>
      <c r="DX1587" s="113"/>
      <c r="DY1587" s="113"/>
      <c r="DZ1587" s="113"/>
      <c r="EA1587" s="113"/>
      <c r="EB1587" s="113"/>
      <c r="EC1587" s="113"/>
      <c r="ED1587" s="113"/>
      <c r="EE1587" s="113"/>
      <c r="EF1587" s="113"/>
      <c r="EG1587" s="113"/>
      <c r="EH1587" s="113"/>
      <c r="EI1587" s="113"/>
      <c r="EJ1587" s="113"/>
      <c r="EK1587" s="113"/>
      <c r="EL1587" s="113"/>
      <c r="EM1587" s="113"/>
      <c r="EN1587" s="113"/>
      <c r="EO1587" s="113"/>
      <c r="EP1587" s="113"/>
      <c r="EQ1587" s="113"/>
      <c r="ER1587" s="113"/>
    </row>
    <row r="1588" spans="1:148">
      <c r="A1588" s="113"/>
      <c r="B1588" s="113"/>
      <c r="S1588" s="113"/>
      <c r="T1588" s="113"/>
      <c r="U1588" s="113"/>
      <c r="V1588" s="113"/>
      <c r="W1588" s="113"/>
      <c r="X1588" s="113"/>
      <c r="Y1588" s="113"/>
      <c r="Z1588" s="113"/>
      <c r="AA1588" s="113"/>
      <c r="AB1588" s="113"/>
      <c r="AC1588" s="113"/>
      <c r="AD1588" s="113"/>
      <c r="AE1588" s="113"/>
      <c r="AF1588" s="113"/>
      <c r="AG1588" s="113"/>
      <c r="AH1588" s="113"/>
      <c r="AI1588" s="113"/>
      <c r="AJ1588" s="113"/>
      <c r="AK1588" s="113"/>
      <c r="AL1588" s="113"/>
      <c r="AM1588" s="113"/>
      <c r="AN1588" s="113"/>
      <c r="AO1588" s="113"/>
      <c r="AP1588" s="113"/>
      <c r="AQ1588" s="113"/>
      <c r="AR1588" s="113"/>
      <c r="AS1588" s="113"/>
      <c r="AT1588" s="113"/>
      <c r="AU1588" s="113"/>
      <c r="AV1588" s="113"/>
      <c r="AW1588" s="113"/>
      <c r="AX1588" s="113"/>
      <c r="AY1588" s="113"/>
      <c r="AZ1588" s="113"/>
      <c r="BA1588" s="113"/>
      <c r="BB1588" s="113"/>
      <c r="BC1588" s="113"/>
      <c r="BD1588" s="113"/>
      <c r="BE1588" s="113"/>
      <c r="BF1588" s="113"/>
      <c r="BG1588" s="113"/>
      <c r="BH1588" s="113"/>
      <c r="BI1588" s="113"/>
      <c r="BJ1588" s="113"/>
      <c r="BK1588" s="113"/>
      <c r="BL1588" s="113"/>
      <c r="BM1588" s="113"/>
      <c r="BN1588" s="113"/>
      <c r="BO1588" s="113"/>
      <c r="BP1588" s="113"/>
      <c r="BQ1588" s="113"/>
      <c r="BR1588" s="113"/>
      <c r="BS1588" s="113"/>
      <c r="BT1588" s="113"/>
      <c r="BU1588" s="113"/>
      <c r="BV1588" s="113"/>
      <c r="BW1588" s="113"/>
      <c r="BX1588" s="113"/>
      <c r="BY1588" s="113"/>
      <c r="BZ1588" s="113"/>
      <c r="CA1588" s="113"/>
      <c r="CB1588" s="113"/>
      <c r="CC1588" s="113"/>
      <c r="CD1588" s="113"/>
      <c r="CE1588" s="113"/>
      <c r="CF1588" s="113"/>
      <c r="CG1588" s="113"/>
      <c r="CH1588" s="113"/>
      <c r="CI1588" s="113"/>
      <c r="CJ1588" s="113"/>
      <c r="CK1588" s="113"/>
      <c r="CL1588" s="113"/>
      <c r="CM1588" s="113"/>
      <c r="CN1588" s="113"/>
      <c r="CO1588" s="113"/>
      <c r="CP1588" s="113"/>
      <c r="CQ1588" s="113"/>
      <c r="CR1588" s="113"/>
      <c r="CS1588" s="113"/>
      <c r="CT1588" s="113"/>
      <c r="CU1588" s="113"/>
      <c r="CV1588" s="113"/>
      <c r="CW1588" s="113"/>
      <c r="CX1588" s="113"/>
      <c r="CY1588" s="113"/>
      <c r="CZ1588" s="113"/>
      <c r="DA1588" s="113"/>
      <c r="DB1588" s="113"/>
      <c r="DC1588" s="113"/>
      <c r="DD1588" s="113"/>
      <c r="DE1588" s="113"/>
      <c r="DF1588" s="113"/>
      <c r="DG1588" s="113"/>
      <c r="DH1588" s="113"/>
      <c r="DI1588" s="113"/>
      <c r="DJ1588" s="113"/>
      <c r="DK1588" s="113"/>
      <c r="DL1588" s="113"/>
      <c r="DM1588" s="113"/>
      <c r="DN1588" s="113"/>
      <c r="DO1588" s="113"/>
      <c r="DP1588" s="113"/>
      <c r="DQ1588" s="113"/>
      <c r="DR1588" s="113"/>
      <c r="DS1588" s="113"/>
      <c r="DT1588" s="113"/>
      <c r="DU1588" s="113"/>
      <c r="DV1588" s="113"/>
      <c r="DW1588" s="113"/>
      <c r="DX1588" s="113"/>
      <c r="DY1588" s="113"/>
      <c r="DZ1588" s="113"/>
      <c r="EA1588" s="113"/>
      <c r="EB1588" s="113"/>
      <c r="EC1588" s="113"/>
      <c r="ED1588" s="113"/>
      <c r="EE1588" s="113"/>
      <c r="EF1588" s="113"/>
      <c r="EG1588" s="113"/>
      <c r="EH1588" s="113"/>
      <c r="EI1588" s="113"/>
      <c r="EJ1588" s="113"/>
      <c r="EK1588" s="113"/>
      <c r="EL1588" s="113"/>
      <c r="EM1588" s="113"/>
      <c r="EN1588" s="113"/>
      <c r="EO1588" s="113"/>
      <c r="EP1588" s="113"/>
      <c r="EQ1588" s="113"/>
      <c r="ER1588" s="113"/>
    </row>
    <row r="1589" spans="1:148">
      <c r="A1589" s="113"/>
      <c r="B1589" s="113"/>
      <c r="S1589" s="113"/>
      <c r="T1589" s="113"/>
      <c r="U1589" s="113"/>
      <c r="V1589" s="113"/>
      <c r="W1589" s="113"/>
      <c r="X1589" s="113"/>
      <c r="Y1589" s="113"/>
      <c r="Z1589" s="113"/>
      <c r="AA1589" s="113"/>
      <c r="AB1589" s="113"/>
      <c r="AC1589" s="113"/>
      <c r="AD1589" s="113"/>
      <c r="AE1589" s="113"/>
      <c r="AF1589" s="113"/>
      <c r="AG1589" s="113"/>
      <c r="AH1589" s="113"/>
      <c r="AI1589" s="113"/>
      <c r="AJ1589" s="113"/>
      <c r="AK1589" s="113"/>
      <c r="AL1589" s="113"/>
      <c r="AM1589" s="113"/>
      <c r="AN1589" s="113"/>
      <c r="AO1589" s="113"/>
      <c r="AP1589" s="113"/>
      <c r="AQ1589" s="113"/>
      <c r="AR1589" s="113"/>
      <c r="AS1589" s="113"/>
      <c r="AT1589" s="113"/>
      <c r="AU1589" s="113"/>
      <c r="AV1589" s="113"/>
      <c r="AW1589" s="113"/>
      <c r="AX1589" s="113"/>
      <c r="AY1589" s="113"/>
      <c r="AZ1589" s="113"/>
      <c r="BA1589" s="113"/>
      <c r="BB1589" s="113"/>
      <c r="BC1589" s="113"/>
      <c r="BD1589" s="113"/>
      <c r="BE1589" s="113"/>
      <c r="BF1589" s="113"/>
      <c r="BG1589" s="113"/>
      <c r="BH1589" s="113"/>
      <c r="BI1589" s="113"/>
      <c r="BJ1589" s="113"/>
      <c r="BK1589" s="113"/>
      <c r="BL1589" s="113"/>
      <c r="BM1589" s="113"/>
      <c r="BN1589" s="113"/>
      <c r="BO1589" s="113"/>
      <c r="BP1589" s="113"/>
      <c r="BQ1589" s="113"/>
      <c r="BR1589" s="113"/>
      <c r="BS1589" s="113"/>
      <c r="BT1589" s="113"/>
      <c r="BU1589" s="113"/>
      <c r="BV1589" s="113"/>
      <c r="BW1589" s="113"/>
      <c r="BX1589" s="113"/>
      <c r="BY1589" s="113"/>
      <c r="BZ1589" s="113"/>
      <c r="CA1589" s="113"/>
      <c r="CB1589" s="113"/>
      <c r="CC1589" s="113"/>
      <c r="CD1589" s="113"/>
      <c r="CE1589" s="113"/>
      <c r="CF1589" s="113"/>
      <c r="CG1589" s="113"/>
      <c r="CH1589" s="113"/>
      <c r="CI1589" s="113"/>
      <c r="CJ1589" s="113"/>
      <c r="CK1589" s="113"/>
      <c r="CL1589" s="113"/>
      <c r="CM1589" s="113"/>
      <c r="CN1589" s="113"/>
      <c r="CO1589" s="113"/>
      <c r="CP1589" s="113"/>
      <c r="CQ1589" s="113"/>
      <c r="CR1589" s="113"/>
      <c r="CS1589" s="113"/>
      <c r="CT1589" s="113"/>
      <c r="CU1589" s="113"/>
      <c r="CV1589" s="113"/>
      <c r="CW1589" s="113"/>
      <c r="CX1589" s="113"/>
      <c r="CY1589" s="113"/>
      <c r="CZ1589" s="113"/>
      <c r="DA1589" s="113"/>
      <c r="DB1589" s="113"/>
      <c r="DC1589" s="113"/>
      <c r="DD1589" s="113"/>
      <c r="DE1589" s="113"/>
      <c r="DF1589" s="113"/>
      <c r="DG1589" s="113"/>
      <c r="DH1589" s="113"/>
      <c r="DI1589" s="113"/>
      <c r="DJ1589" s="113"/>
      <c r="DK1589" s="113"/>
      <c r="DL1589" s="113"/>
      <c r="DM1589" s="113"/>
      <c r="DN1589" s="113"/>
      <c r="DO1589" s="113"/>
      <c r="DP1589" s="113"/>
      <c r="DQ1589" s="113"/>
      <c r="DR1589" s="113"/>
      <c r="DS1589" s="113"/>
      <c r="DT1589" s="113"/>
      <c r="DU1589" s="113"/>
      <c r="DV1589" s="113"/>
      <c r="DW1589" s="113"/>
      <c r="DX1589" s="113"/>
      <c r="DY1589" s="113"/>
      <c r="DZ1589" s="113"/>
      <c r="EA1589" s="113"/>
      <c r="EB1589" s="113"/>
      <c r="EC1589" s="113"/>
      <c r="ED1589" s="113"/>
      <c r="EE1589" s="113"/>
      <c r="EF1589" s="113"/>
      <c r="EG1589" s="113"/>
      <c r="EH1589" s="113"/>
      <c r="EI1589" s="113"/>
      <c r="EJ1589" s="113"/>
      <c r="EK1589" s="113"/>
      <c r="EL1589" s="113"/>
      <c r="EM1589" s="113"/>
      <c r="EN1589" s="113"/>
      <c r="EO1589" s="113"/>
      <c r="EP1589" s="113"/>
      <c r="EQ1589" s="113"/>
      <c r="ER1589" s="113"/>
    </row>
    <row r="1590" spans="1:148">
      <c r="A1590" s="113"/>
      <c r="B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row>
    <row r="1591" spans="1:148">
      <c r="A1591" s="113"/>
      <c r="B1591" s="113"/>
      <c r="S1591" s="113"/>
      <c r="T1591" s="113"/>
      <c r="U1591" s="113"/>
      <c r="V1591" s="113"/>
      <c r="W1591" s="113"/>
      <c r="X1591" s="113"/>
      <c r="Y1591" s="113"/>
      <c r="Z1591" s="113"/>
      <c r="AA1591" s="113"/>
      <c r="AB1591" s="113"/>
      <c r="AC1591" s="113"/>
      <c r="AD1591" s="113"/>
      <c r="AE1591" s="113"/>
      <c r="AF1591" s="113"/>
      <c r="AG1591" s="113"/>
      <c r="AH1591" s="113"/>
      <c r="AI1591" s="113"/>
      <c r="AJ1591" s="113"/>
      <c r="AK1591" s="113"/>
      <c r="AL1591" s="113"/>
      <c r="AM1591" s="113"/>
      <c r="AN1591" s="113"/>
      <c r="AO1591" s="113"/>
      <c r="AP1591" s="113"/>
      <c r="AQ1591" s="113"/>
      <c r="AR1591" s="113"/>
      <c r="AS1591" s="113"/>
      <c r="AT1591" s="113"/>
      <c r="AU1591" s="113"/>
      <c r="AV1591" s="113"/>
      <c r="AW1591" s="113"/>
      <c r="AX1591" s="113"/>
      <c r="AY1591" s="113"/>
      <c r="AZ1591" s="113"/>
      <c r="BA1591" s="113"/>
      <c r="BB1591" s="113"/>
      <c r="BC1591" s="113"/>
      <c r="BD1591" s="113"/>
      <c r="BE1591" s="113"/>
      <c r="BF1591" s="113"/>
      <c r="BG1591" s="113"/>
      <c r="BH1591" s="113"/>
      <c r="BI1591" s="113"/>
      <c r="BJ1591" s="113"/>
      <c r="BK1591" s="113"/>
      <c r="BL1591" s="113"/>
      <c r="BM1591" s="113"/>
      <c r="BN1591" s="113"/>
      <c r="BO1591" s="113"/>
      <c r="BP1591" s="113"/>
      <c r="BQ1591" s="113"/>
      <c r="BR1591" s="113"/>
      <c r="BS1591" s="113"/>
      <c r="BT1591" s="113"/>
      <c r="BU1591" s="113"/>
      <c r="BV1591" s="113"/>
      <c r="BW1591" s="113"/>
      <c r="BX1591" s="113"/>
      <c r="BY1591" s="113"/>
      <c r="BZ1591" s="113"/>
      <c r="CA1591" s="113"/>
      <c r="CB1591" s="113"/>
      <c r="CC1591" s="113"/>
      <c r="CD1591" s="113"/>
      <c r="CE1591" s="113"/>
      <c r="CF1591" s="113"/>
      <c r="CG1591" s="113"/>
      <c r="CH1591" s="113"/>
      <c r="CI1591" s="113"/>
      <c r="CJ1591" s="113"/>
      <c r="CK1591" s="113"/>
      <c r="CL1591" s="113"/>
      <c r="CM1591" s="113"/>
      <c r="CN1591" s="113"/>
      <c r="CO1591" s="113"/>
      <c r="CP1591" s="113"/>
      <c r="CQ1591" s="113"/>
      <c r="CR1591" s="113"/>
      <c r="CS1591" s="113"/>
      <c r="CT1591" s="113"/>
      <c r="CU1591" s="113"/>
      <c r="CV1591" s="113"/>
      <c r="CW1591" s="113"/>
      <c r="CX1591" s="113"/>
      <c r="CY1591" s="113"/>
      <c r="CZ1591" s="113"/>
      <c r="DA1591" s="113"/>
      <c r="DB1591" s="113"/>
      <c r="DC1591" s="113"/>
      <c r="DD1591" s="113"/>
      <c r="DE1591" s="113"/>
      <c r="DF1591" s="113"/>
      <c r="DG1591" s="113"/>
      <c r="DH1591" s="113"/>
      <c r="DI1591" s="113"/>
      <c r="DJ1591" s="113"/>
      <c r="DK1591" s="113"/>
      <c r="DL1591" s="113"/>
      <c r="DM1591" s="113"/>
      <c r="DN1591" s="113"/>
      <c r="DO1591" s="113"/>
      <c r="DP1591" s="113"/>
      <c r="DQ1591" s="113"/>
      <c r="DR1591" s="113"/>
      <c r="DS1591" s="113"/>
      <c r="DT1591" s="113"/>
      <c r="DU1591" s="113"/>
      <c r="DV1591" s="113"/>
      <c r="DW1591" s="113"/>
      <c r="DX1591" s="113"/>
      <c r="DY1591" s="113"/>
      <c r="DZ1591" s="113"/>
      <c r="EA1591" s="113"/>
      <c r="EB1591" s="113"/>
      <c r="EC1591" s="113"/>
      <c r="ED1591" s="113"/>
      <c r="EE1591" s="113"/>
      <c r="EF1591" s="113"/>
      <c r="EG1591" s="113"/>
      <c r="EH1591" s="113"/>
      <c r="EI1591" s="113"/>
      <c r="EJ1591" s="113"/>
      <c r="EK1591" s="113"/>
      <c r="EL1591" s="113"/>
      <c r="EM1591" s="113"/>
      <c r="EN1591" s="113"/>
      <c r="EO1591" s="113"/>
      <c r="EP1591" s="113"/>
      <c r="EQ1591" s="113"/>
      <c r="ER1591" s="113"/>
    </row>
    <row r="1592" spans="1:148">
      <c r="A1592" s="113"/>
      <c r="B1592" s="113"/>
      <c r="S1592" s="113"/>
      <c r="T1592" s="113"/>
      <c r="U1592" s="113"/>
      <c r="V1592" s="113"/>
      <c r="W1592" s="113"/>
      <c r="X1592" s="113"/>
      <c r="Y1592" s="113"/>
      <c r="Z1592" s="113"/>
      <c r="AA1592" s="113"/>
      <c r="AB1592" s="113"/>
      <c r="AC1592" s="113"/>
      <c r="AD1592" s="113"/>
      <c r="AE1592" s="113"/>
      <c r="AF1592" s="113"/>
      <c r="AG1592" s="113"/>
      <c r="AH1592" s="113"/>
      <c r="AI1592" s="113"/>
      <c r="AJ1592" s="113"/>
      <c r="AK1592" s="113"/>
      <c r="AL1592" s="113"/>
      <c r="AM1592" s="113"/>
      <c r="AN1592" s="113"/>
      <c r="AO1592" s="113"/>
      <c r="AP1592" s="113"/>
      <c r="AQ1592" s="113"/>
      <c r="AR1592" s="113"/>
      <c r="AS1592" s="113"/>
      <c r="AT1592" s="113"/>
      <c r="AU1592" s="113"/>
      <c r="AV1592" s="113"/>
      <c r="AW1592" s="113"/>
      <c r="AX1592" s="113"/>
      <c r="AY1592" s="113"/>
      <c r="AZ1592" s="113"/>
      <c r="BA1592" s="113"/>
      <c r="BB1592" s="113"/>
      <c r="BC1592" s="113"/>
      <c r="BD1592" s="113"/>
      <c r="BE1592" s="113"/>
      <c r="BF1592" s="113"/>
      <c r="BG1592" s="113"/>
      <c r="BH1592" s="113"/>
      <c r="BI1592" s="113"/>
      <c r="BJ1592" s="113"/>
      <c r="BK1592" s="113"/>
      <c r="BL1592" s="113"/>
      <c r="BM1592" s="113"/>
      <c r="BN1592" s="113"/>
      <c r="BO1592" s="113"/>
      <c r="BP1592" s="113"/>
      <c r="BQ1592" s="113"/>
      <c r="BR1592" s="113"/>
      <c r="BS1592" s="113"/>
      <c r="BT1592" s="113"/>
      <c r="BU1592" s="113"/>
      <c r="BV1592" s="113"/>
      <c r="BW1592" s="113"/>
      <c r="BX1592" s="113"/>
      <c r="BY1592" s="113"/>
      <c r="BZ1592" s="113"/>
      <c r="CA1592" s="113"/>
      <c r="CB1592" s="113"/>
      <c r="CC1592" s="113"/>
      <c r="CD1592" s="113"/>
      <c r="CE1592" s="113"/>
      <c r="CF1592" s="113"/>
      <c r="CG1592" s="113"/>
      <c r="CH1592" s="113"/>
      <c r="CI1592" s="113"/>
      <c r="CJ1592" s="113"/>
      <c r="CK1592" s="113"/>
      <c r="CL1592" s="113"/>
      <c r="CM1592" s="113"/>
      <c r="CN1592" s="113"/>
      <c r="CO1592" s="113"/>
      <c r="CP1592" s="113"/>
      <c r="CQ1592" s="113"/>
      <c r="CR1592" s="113"/>
      <c r="CS1592" s="113"/>
      <c r="CT1592" s="113"/>
      <c r="CU1592" s="113"/>
      <c r="CV1592" s="113"/>
      <c r="CW1592" s="113"/>
      <c r="CX1592" s="113"/>
      <c r="CY1592" s="113"/>
      <c r="CZ1592" s="113"/>
      <c r="DA1592" s="113"/>
      <c r="DB1592" s="113"/>
      <c r="DC1592" s="113"/>
      <c r="DD1592" s="113"/>
      <c r="DE1592" s="113"/>
      <c r="DF1592" s="113"/>
      <c r="DG1592" s="113"/>
      <c r="DH1592" s="113"/>
      <c r="DI1592" s="113"/>
      <c r="DJ1592" s="113"/>
      <c r="DK1592" s="113"/>
      <c r="DL1592" s="113"/>
      <c r="DM1592" s="113"/>
      <c r="DN1592" s="113"/>
      <c r="DO1592" s="113"/>
      <c r="DP1592" s="113"/>
      <c r="DQ1592" s="113"/>
      <c r="DR1592" s="113"/>
      <c r="DS1592" s="113"/>
      <c r="DT1592" s="113"/>
      <c r="DU1592" s="113"/>
      <c r="DV1592" s="113"/>
      <c r="DW1592" s="113"/>
      <c r="DX1592" s="113"/>
      <c r="DY1592" s="113"/>
      <c r="DZ1592" s="113"/>
      <c r="EA1592" s="113"/>
      <c r="EB1592" s="113"/>
      <c r="EC1592" s="113"/>
      <c r="ED1592" s="113"/>
      <c r="EE1592" s="113"/>
      <c r="EF1592" s="113"/>
      <c r="EG1592" s="113"/>
      <c r="EH1592" s="113"/>
      <c r="EI1592" s="113"/>
      <c r="EJ1592" s="113"/>
      <c r="EK1592" s="113"/>
      <c r="EL1592" s="113"/>
      <c r="EM1592" s="113"/>
      <c r="EN1592" s="113"/>
      <c r="EO1592" s="113"/>
      <c r="EP1592" s="113"/>
      <c r="EQ1592" s="113"/>
      <c r="ER1592" s="113"/>
    </row>
    <row r="1593" spans="1:148">
      <c r="A1593" s="113"/>
      <c r="B1593" s="113"/>
      <c r="S1593" s="113"/>
      <c r="T1593" s="113"/>
      <c r="U1593" s="113"/>
      <c r="V1593" s="113"/>
      <c r="W1593" s="113"/>
      <c r="X1593" s="113"/>
      <c r="Y1593" s="113"/>
      <c r="Z1593" s="113"/>
      <c r="AA1593" s="113"/>
      <c r="AB1593" s="113"/>
      <c r="AC1593" s="113"/>
      <c r="AD1593" s="113"/>
      <c r="AE1593" s="113"/>
      <c r="AF1593" s="113"/>
      <c r="AG1593" s="113"/>
      <c r="AH1593" s="113"/>
      <c r="AI1593" s="113"/>
      <c r="AJ1593" s="113"/>
      <c r="AK1593" s="113"/>
      <c r="AL1593" s="113"/>
      <c r="AM1593" s="113"/>
      <c r="AN1593" s="113"/>
      <c r="AO1593" s="113"/>
      <c r="AP1593" s="113"/>
      <c r="AQ1593" s="113"/>
      <c r="AR1593" s="113"/>
      <c r="AS1593" s="113"/>
      <c r="AT1593" s="113"/>
      <c r="AU1593" s="113"/>
      <c r="AV1593" s="113"/>
      <c r="AW1593" s="113"/>
      <c r="AX1593" s="113"/>
      <c r="AY1593" s="113"/>
      <c r="AZ1593" s="113"/>
      <c r="BA1593" s="113"/>
      <c r="BB1593" s="113"/>
      <c r="BC1593" s="113"/>
      <c r="BD1593" s="113"/>
      <c r="BE1593" s="113"/>
      <c r="BF1593" s="113"/>
      <c r="BG1593" s="113"/>
      <c r="BH1593" s="113"/>
      <c r="BI1593" s="113"/>
      <c r="BJ1593" s="113"/>
      <c r="BK1593" s="113"/>
      <c r="BL1593" s="113"/>
      <c r="BM1593" s="113"/>
      <c r="BN1593" s="113"/>
      <c r="BO1593" s="113"/>
      <c r="BP1593" s="113"/>
      <c r="BQ1593" s="113"/>
      <c r="BR1593" s="113"/>
      <c r="BS1593" s="113"/>
      <c r="BT1593" s="113"/>
      <c r="BU1593" s="113"/>
      <c r="BV1593" s="113"/>
      <c r="BW1593" s="113"/>
      <c r="BX1593" s="113"/>
      <c r="BY1593" s="113"/>
      <c r="BZ1593" s="113"/>
      <c r="CA1593" s="113"/>
      <c r="CB1593" s="113"/>
      <c r="CC1593" s="113"/>
      <c r="CD1593" s="113"/>
      <c r="CE1593" s="113"/>
      <c r="CF1593" s="113"/>
      <c r="CG1593" s="113"/>
      <c r="CH1593" s="113"/>
      <c r="CI1593" s="113"/>
      <c r="CJ1593" s="113"/>
      <c r="CK1593" s="113"/>
      <c r="CL1593" s="113"/>
      <c r="CM1593" s="113"/>
      <c r="CN1593" s="113"/>
      <c r="CO1593" s="113"/>
      <c r="CP1593" s="113"/>
      <c r="CQ1593" s="113"/>
      <c r="CR1593" s="113"/>
      <c r="CS1593" s="113"/>
      <c r="CT1593" s="113"/>
      <c r="CU1593" s="113"/>
      <c r="CV1593" s="113"/>
      <c r="CW1593" s="113"/>
      <c r="CX1593" s="113"/>
      <c r="CY1593" s="113"/>
      <c r="CZ1593" s="113"/>
      <c r="DA1593" s="113"/>
      <c r="DB1593" s="113"/>
      <c r="DC1593" s="113"/>
      <c r="DD1593" s="113"/>
      <c r="DE1593" s="113"/>
      <c r="DF1593" s="113"/>
      <c r="DG1593" s="113"/>
      <c r="DH1593" s="113"/>
      <c r="DI1593" s="113"/>
      <c r="DJ1593" s="113"/>
      <c r="DK1593" s="113"/>
      <c r="DL1593" s="113"/>
      <c r="DM1593" s="113"/>
      <c r="DN1593" s="113"/>
      <c r="DO1593" s="113"/>
      <c r="DP1593" s="113"/>
      <c r="DQ1593" s="113"/>
      <c r="DR1593" s="113"/>
      <c r="DS1593" s="113"/>
      <c r="DT1593" s="113"/>
      <c r="DU1593" s="113"/>
      <c r="DV1593" s="113"/>
      <c r="DW1593" s="113"/>
      <c r="DX1593" s="113"/>
      <c r="DY1593" s="113"/>
      <c r="DZ1593" s="113"/>
      <c r="EA1593" s="113"/>
      <c r="EB1593" s="113"/>
      <c r="EC1593" s="113"/>
      <c r="ED1593" s="113"/>
      <c r="EE1593" s="113"/>
      <c r="EF1593" s="113"/>
      <c r="EG1593" s="113"/>
      <c r="EH1593" s="113"/>
      <c r="EI1593" s="113"/>
      <c r="EJ1593" s="113"/>
      <c r="EK1593" s="113"/>
      <c r="EL1593" s="113"/>
      <c r="EM1593" s="113"/>
      <c r="EN1593" s="113"/>
      <c r="EO1593" s="113"/>
      <c r="EP1593" s="113"/>
      <c r="EQ1593" s="113"/>
      <c r="ER1593" s="113"/>
    </row>
    <row r="1594" spans="1:148">
      <c r="A1594" s="113"/>
      <c r="B1594" s="113"/>
      <c r="S1594" s="113"/>
      <c r="T1594" s="113"/>
      <c r="U1594" s="113"/>
      <c r="V1594" s="113"/>
      <c r="W1594" s="113"/>
      <c r="X1594" s="113"/>
      <c r="Y1594" s="113"/>
      <c r="Z1594" s="113"/>
      <c r="AA1594" s="113"/>
      <c r="AB1594" s="113"/>
      <c r="AC1594" s="113"/>
      <c r="AD1594" s="113"/>
      <c r="AE1594" s="113"/>
      <c r="AF1594" s="113"/>
      <c r="AG1594" s="113"/>
      <c r="AH1594" s="113"/>
      <c r="AI1594" s="113"/>
      <c r="AJ1594" s="113"/>
      <c r="AK1594" s="113"/>
      <c r="AL1594" s="113"/>
      <c r="AM1594" s="113"/>
      <c r="AN1594" s="113"/>
      <c r="AO1594" s="113"/>
      <c r="AP1594" s="113"/>
      <c r="AQ1594" s="113"/>
      <c r="AR1594" s="113"/>
      <c r="AS1594" s="113"/>
      <c r="AT1594" s="113"/>
      <c r="AU1594" s="113"/>
      <c r="AV1594" s="113"/>
      <c r="AW1594" s="113"/>
      <c r="AX1594" s="113"/>
      <c r="AY1594" s="113"/>
      <c r="AZ1594" s="113"/>
      <c r="BA1594" s="113"/>
      <c r="BB1594" s="113"/>
      <c r="BC1594" s="113"/>
      <c r="BD1594" s="113"/>
      <c r="BE1594" s="113"/>
      <c r="BF1594" s="113"/>
      <c r="BG1594" s="113"/>
      <c r="BH1594" s="113"/>
      <c r="BI1594" s="113"/>
      <c r="BJ1594" s="113"/>
      <c r="BK1594" s="113"/>
      <c r="BL1594" s="113"/>
      <c r="BM1594" s="113"/>
      <c r="BN1594" s="113"/>
      <c r="BO1594" s="113"/>
      <c r="BP1594" s="113"/>
      <c r="BQ1594" s="113"/>
      <c r="BR1594" s="113"/>
      <c r="BS1594" s="113"/>
      <c r="BT1594" s="113"/>
      <c r="BU1594" s="113"/>
      <c r="BV1594" s="113"/>
      <c r="BW1594" s="113"/>
      <c r="BX1594" s="113"/>
      <c r="BY1594" s="113"/>
      <c r="BZ1594" s="113"/>
      <c r="CA1594" s="113"/>
      <c r="CB1594" s="113"/>
      <c r="CC1594" s="113"/>
      <c r="CD1594" s="113"/>
      <c r="CE1594" s="113"/>
      <c r="CF1594" s="113"/>
      <c r="CG1594" s="113"/>
      <c r="CH1594" s="113"/>
      <c r="CI1594" s="113"/>
      <c r="CJ1594" s="113"/>
      <c r="CK1594" s="113"/>
      <c r="CL1594" s="113"/>
      <c r="CM1594" s="113"/>
      <c r="CN1594" s="113"/>
      <c r="CO1594" s="113"/>
      <c r="CP1594" s="113"/>
      <c r="CQ1594" s="113"/>
      <c r="CR1594" s="113"/>
      <c r="CS1594" s="113"/>
      <c r="CT1594" s="113"/>
      <c r="CU1594" s="113"/>
      <c r="CV1594" s="113"/>
      <c r="CW1594" s="113"/>
      <c r="CX1594" s="113"/>
      <c r="CY1594" s="113"/>
      <c r="CZ1594" s="113"/>
      <c r="DA1594" s="113"/>
      <c r="DB1594" s="113"/>
      <c r="DC1594" s="113"/>
      <c r="DD1594" s="113"/>
      <c r="DE1594" s="113"/>
      <c r="DF1594" s="113"/>
      <c r="DG1594" s="113"/>
      <c r="DH1594" s="113"/>
      <c r="DI1594" s="113"/>
      <c r="DJ1594" s="113"/>
      <c r="DK1594" s="113"/>
      <c r="DL1594" s="113"/>
      <c r="DM1594" s="113"/>
      <c r="DN1594" s="113"/>
      <c r="DO1594" s="113"/>
      <c r="DP1594" s="113"/>
      <c r="DQ1594" s="113"/>
      <c r="DR1594" s="113"/>
      <c r="DS1594" s="113"/>
      <c r="DT1594" s="113"/>
      <c r="DU1594" s="113"/>
      <c r="DV1594" s="113"/>
      <c r="DW1594" s="113"/>
      <c r="DX1594" s="113"/>
      <c r="DY1594" s="113"/>
      <c r="DZ1594" s="113"/>
      <c r="EA1594" s="113"/>
      <c r="EB1594" s="113"/>
      <c r="EC1594" s="113"/>
      <c r="ED1594" s="113"/>
      <c r="EE1594" s="113"/>
      <c r="EF1594" s="113"/>
      <c r="EG1594" s="113"/>
      <c r="EH1594" s="113"/>
      <c r="EI1594" s="113"/>
      <c r="EJ1594" s="113"/>
      <c r="EK1594" s="113"/>
      <c r="EL1594" s="113"/>
      <c r="EM1594" s="113"/>
      <c r="EN1594" s="113"/>
      <c r="EO1594" s="113"/>
      <c r="EP1594" s="113"/>
      <c r="EQ1594" s="113"/>
      <c r="ER1594" s="113"/>
    </row>
    <row r="1595" spans="1:148">
      <c r="A1595" s="113"/>
      <c r="B1595" s="113"/>
      <c r="S1595" s="113"/>
      <c r="T1595" s="113"/>
      <c r="U1595" s="113"/>
      <c r="V1595" s="113"/>
      <c r="W1595" s="113"/>
      <c r="X1595" s="113"/>
      <c r="Y1595" s="113"/>
      <c r="Z1595" s="113"/>
      <c r="AA1595" s="113"/>
      <c r="AB1595" s="113"/>
      <c r="AC1595" s="113"/>
      <c r="AD1595" s="113"/>
      <c r="AE1595" s="113"/>
      <c r="AF1595" s="113"/>
      <c r="AG1595" s="113"/>
      <c r="AH1595" s="113"/>
      <c r="AI1595" s="113"/>
      <c r="AJ1595" s="113"/>
      <c r="AK1595" s="113"/>
      <c r="AL1595" s="113"/>
      <c r="AM1595" s="113"/>
      <c r="AN1595" s="113"/>
      <c r="AO1595" s="113"/>
      <c r="AP1595" s="113"/>
      <c r="AQ1595" s="113"/>
      <c r="AR1595" s="113"/>
      <c r="AS1595" s="113"/>
      <c r="AT1595" s="113"/>
      <c r="AU1595" s="113"/>
      <c r="AV1595" s="113"/>
      <c r="AW1595" s="113"/>
      <c r="AX1595" s="113"/>
      <c r="AY1595" s="113"/>
      <c r="AZ1595" s="113"/>
      <c r="BA1595" s="113"/>
      <c r="BB1595" s="113"/>
      <c r="BC1595" s="113"/>
      <c r="BD1595" s="113"/>
      <c r="BE1595" s="113"/>
      <c r="BF1595" s="113"/>
      <c r="BG1595" s="113"/>
      <c r="BH1595" s="113"/>
      <c r="BI1595" s="113"/>
      <c r="BJ1595" s="113"/>
      <c r="BK1595" s="113"/>
      <c r="BL1595" s="113"/>
      <c r="BM1595" s="113"/>
      <c r="BN1595" s="113"/>
      <c r="BO1595" s="113"/>
      <c r="BP1595" s="113"/>
      <c r="BQ1595" s="113"/>
      <c r="BR1595" s="113"/>
      <c r="BS1595" s="113"/>
      <c r="BT1595" s="113"/>
      <c r="BU1595" s="113"/>
      <c r="BV1595" s="113"/>
      <c r="BW1595" s="113"/>
      <c r="BX1595" s="113"/>
      <c r="BY1595" s="113"/>
      <c r="BZ1595" s="113"/>
      <c r="CA1595" s="113"/>
      <c r="CB1595" s="113"/>
      <c r="CC1595" s="113"/>
      <c r="CD1595" s="113"/>
      <c r="CE1595" s="113"/>
      <c r="CF1595" s="113"/>
      <c r="CG1595" s="113"/>
      <c r="CH1595" s="113"/>
      <c r="CI1595" s="113"/>
      <c r="CJ1595" s="113"/>
      <c r="CK1595" s="113"/>
      <c r="CL1595" s="113"/>
      <c r="CM1595" s="113"/>
      <c r="CN1595" s="113"/>
      <c r="CO1595" s="113"/>
      <c r="CP1595" s="113"/>
      <c r="CQ1595" s="113"/>
      <c r="CR1595" s="113"/>
      <c r="CS1595" s="113"/>
      <c r="CT1595" s="113"/>
      <c r="CU1595" s="113"/>
      <c r="CV1595" s="113"/>
      <c r="CW1595" s="113"/>
      <c r="CX1595" s="113"/>
      <c r="CY1595" s="113"/>
      <c r="CZ1595" s="113"/>
      <c r="DA1595" s="113"/>
      <c r="DB1595" s="113"/>
      <c r="DC1595" s="113"/>
      <c r="DD1595" s="113"/>
      <c r="DE1595" s="113"/>
      <c r="DF1595" s="113"/>
      <c r="DG1595" s="113"/>
      <c r="DH1595" s="113"/>
      <c r="DI1595" s="113"/>
      <c r="DJ1595" s="113"/>
      <c r="DK1595" s="113"/>
      <c r="DL1595" s="113"/>
      <c r="DM1595" s="113"/>
      <c r="DN1595" s="113"/>
      <c r="DO1595" s="113"/>
      <c r="DP1595" s="113"/>
      <c r="DQ1595" s="113"/>
      <c r="DR1595" s="113"/>
      <c r="DS1595" s="113"/>
      <c r="DT1595" s="113"/>
      <c r="DU1595" s="113"/>
      <c r="DV1595" s="113"/>
      <c r="DW1595" s="113"/>
      <c r="DX1595" s="113"/>
      <c r="DY1595" s="113"/>
      <c r="DZ1595" s="113"/>
      <c r="EA1595" s="113"/>
      <c r="EB1595" s="113"/>
      <c r="EC1595" s="113"/>
      <c r="ED1595" s="113"/>
      <c r="EE1595" s="113"/>
      <c r="EF1595" s="113"/>
      <c r="EG1595" s="113"/>
      <c r="EH1595" s="113"/>
      <c r="EI1595" s="113"/>
      <c r="EJ1595" s="113"/>
      <c r="EK1595" s="113"/>
      <c r="EL1595" s="113"/>
      <c r="EM1595" s="113"/>
      <c r="EN1595" s="113"/>
      <c r="EO1595" s="113"/>
      <c r="EP1595" s="113"/>
      <c r="EQ1595" s="113"/>
      <c r="ER1595" s="113"/>
    </row>
    <row r="1596" spans="1:148">
      <c r="A1596" s="113"/>
      <c r="B1596" s="113"/>
      <c r="S1596" s="113"/>
      <c r="T1596" s="113"/>
      <c r="U1596" s="113"/>
      <c r="V1596" s="113"/>
      <c r="W1596" s="113"/>
      <c r="X1596" s="113"/>
      <c r="Y1596" s="113"/>
      <c r="Z1596" s="113"/>
      <c r="AA1596" s="113"/>
      <c r="AB1596" s="113"/>
      <c r="AC1596" s="113"/>
      <c r="AD1596" s="113"/>
      <c r="AE1596" s="113"/>
      <c r="AF1596" s="113"/>
      <c r="AG1596" s="113"/>
      <c r="AH1596" s="113"/>
      <c r="AI1596" s="113"/>
      <c r="AJ1596" s="113"/>
      <c r="AK1596" s="113"/>
      <c r="AL1596" s="113"/>
      <c r="AM1596" s="113"/>
      <c r="AN1596" s="113"/>
      <c r="AO1596" s="113"/>
      <c r="AP1596" s="113"/>
      <c r="AQ1596" s="113"/>
      <c r="AR1596" s="113"/>
      <c r="AS1596" s="113"/>
      <c r="AT1596" s="113"/>
      <c r="AU1596" s="113"/>
      <c r="AV1596" s="113"/>
      <c r="AW1596" s="113"/>
      <c r="AX1596" s="113"/>
      <c r="AY1596" s="113"/>
      <c r="AZ1596" s="113"/>
      <c r="BA1596" s="113"/>
      <c r="BB1596" s="113"/>
      <c r="BC1596" s="113"/>
      <c r="BD1596" s="113"/>
      <c r="BE1596" s="113"/>
      <c r="BF1596" s="113"/>
      <c r="BG1596" s="113"/>
      <c r="BH1596" s="113"/>
      <c r="BI1596" s="113"/>
      <c r="BJ1596" s="113"/>
      <c r="BK1596" s="113"/>
      <c r="BL1596" s="113"/>
      <c r="BM1596" s="113"/>
      <c r="BN1596" s="113"/>
      <c r="BO1596" s="113"/>
      <c r="BP1596" s="113"/>
      <c r="BQ1596" s="113"/>
      <c r="BR1596" s="113"/>
      <c r="BS1596" s="113"/>
      <c r="BT1596" s="113"/>
      <c r="BU1596" s="113"/>
      <c r="BV1596" s="113"/>
      <c r="BW1596" s="113"/>
      <c r="BX1596" s="113"/>
      <c r="BY1596" s="113"/>
      <c r="BZ1596" s="113"/>
      <c r="CA1596" s="113"/>
      <c r="CB1596" s="113"/>
      <c r="CC1596" s="113"/>
      <c r="CD1596" s="113"/>
      <c r="CE1596" s="113"/>
      <c r="CF1596" s="113"/>
      <c r="CG1596" s="113"/>
      <c r="CH1596" s="113"/>
      <c r="CI1596" s="113"/>
      <c r="CJ1596" s="113"/>
      <c r="CK1596" s="113"/>
      <c r="CL1596" s="113"/>
      <c r="CM1596" s="113"/>
      <c r="CN1596" s="113"/>
      <c r="CO1596" s="113"/>
      <c r="CP1596" s="113"/>
      <c r="CQ1596" s="113"/>
      <c r="CR1596" s="113"/>
      <c r="CS1596" s="113"/>
      <c r="CT1596" s="113"/>
      <c r="CU1596" s="113"/>
      <c r="CV1596" s="113"/>
      <c r="CW1596" s="113"/>
      <c r="CX1596" s="113"/>
      <c r="CY1596" s="113"/>
      <c r="CZ1596" s="113"/>
      <c r="DA1596" s="113"/>
      <c r="DB1596" s="113"/>
      <c r="DC1596" s="113"/>
      <c r="DD1596" s="113"/>
      <c r="DE1596" s="113"/>
      <c r="DF1596" s="113"/>
      <c r="DG1596" s="113"/>
      <c r="DH1596" s="113"/>
      <c r="DI1596" s="113"/>
      <c r="DJ1596" s="113"/>
      <c r="DK1596" s="113"/>
      <c r="DL1596" s="113"/>
      <c r="DM1596" s="113"/>
      <c r="DN1596" s="113"/>
      <c r="DO1596" s="113"/>
      <c r="DP1596" s="113"/>
      <c r="DQ1596" s="113"/>
      <c r="DR1596" s="113"/>
      <c r="DS1596" s="113"/>
      <c r="DT1596" s="113"/>
      <c r="DU1596" s="113"/>
      <c r="DV1596" s="113"/>
      <c r="DW1596" s="113"/>
      <c r="DX1596" s="113"/>
      <c r="DY1596" s="113"/>
      <c r="DZ1596" s="113"/>
      <c r="EA1596" s="113"/>
      <c r="EB1596" s="113"/>
      <c r="EC1596" s="113"/>
      <c r="ED1596" s="113"/>
      <c r="EE1596" s="113"/>
      <c r="EF1596" s="113"/>
      <c r="EG1596" s="113"/>
      <c r="EH1596" s="113"/>
      <c r="EI1596" s="113"/>
      <c r="EJ1596" s="113"/>
      <c r="EK1596" s="113"/>
      <c r="EL1596" s="113"/>
      <c r="EM1596" s="113"/>
      <c r="EN1596" s="113"/>
      <c r="EO1596" s="113"/>
      <c r="EP1596" s="113"/>
      <c r="EQ1596" s="113"/>
      <c r="ER1596" s="113"/>
    </row>
    <row r="1597" spans="1:148">
      <c r="A1597" s="113"/>
      <c r="B1597" s="113"/>
      <c r="S1597" s="113"/>
      <c r="T1597" s="113"/>
      <c r="U1597" s="113"/>
      <c r="V1597" s="113"/>
      <c r="W1597" s="113"/>
      <c r="X1597" s="113"/>
      <c r="Y1597" s="113"/>
      <c r="Z1597" s="113"/>
      <c r="AA1597" s="113"/>
      <c r="AB1597" s="113"/>
      <c r="AC1597" s="113"/>
      <c r="AD1597" s="113"/>
      <c r="AE1597" s="113"/>
      <c r="AF1597" s="113"/>
      <c r="AG1597" s="113"/>
      <c r="AH1597" s="113"/>
      <c r="AI1597" s="113"/>
      <c r="AJ1597" s="113"/>
      <c r="AK1597" s="113"/>
      <c r="AL1597" s="113"/>
      <c r="AM1597" s="113"/>
      <c r="AN1597" s="113"/>
      <c r="AO1597" s="113"/>
      <c r="AP1597" s="113"/>
      <c r="AQ1597" s="113"/>
      <c r="AR1597" s="113"/>
      <c r="AS1597" s="113"/>
      <c r="AT1597" s="113"/>
      <c r="AU1597" s="113"/>
      <c r="AV1597" s="113"/>
      <c r="AW1597" s="113"/>
      <c r="AX1597" s="113"/>
      <c r="AY1597" s="113"/>
      <c r="AZ1597" s="113"/>
      <c r="BA1597" s="113"/>
      <c r="BB1597" s="113"/>
      <c r="BC1597" s="113"/>
      <c r="BD1597" s="113"/>
      <c r="BE1597" s="113"/>
      <c r="BF1597" s="113"/>
      <c r="BG1597" s="113"/>
      <c r="BH1597" s="113"/>
      <c r="BI1597" s="113"/>
      <c r="BJ1597" s="113"/>
      <c r="BK1597" s="113"/>
      <c r="BL1597" s="113"/>
      <c r="BM1597" s="113"/>
      <c r="BN1597" s="113"/>
      <c r="BO1597" s="113"/>
      <c r="BP1597" s="113"/>
      <c r="BQ1597" s="113"/>
      <c r="BR1597" s="113"/>
      <c r="BS1597" s="113"/>
      <c r="BT1597" s="113"/>
      <c r="BU1597" s="113"/>
      <c r="BV1597" s="113"/>
      <c r="BW1597" s="113"/>
      <c r="BX1597" s="113"/>
      <c r="BY1597" s="113"/>
      <c r="BZ1597" s="113"/>
      <c r="CA1597" s="113"/>
      <c r="CB1597" s="113"/>
      <c r="CC1597" s="113"/>
      <c r="CD1597" s="113"/>
      <c r="CE1597" s="113"/>
      <c r="CF1597" s="113"/>
      <c r="CG1597" s="113"/>
      <c r="CH1597" s="113"/>
      <c r="CI1597" s="113"/>
      <c r="CJ1597" s="113"/>
      <c r="CK1597" s="113"/>
      <c r="CL1597" s="113"/>
      <c r="CM1597" s="113"/>
      <c r="CN1597" s="113"/>
      <c r="CO1597" s="113"/>
      <c r="CP1597" s="113"/>
      <c r="CQ1597" s="113"/>
      <c r="CR1597" s="113"/>
      <c r="CS1597" s="113"/>
      <c r="CT1597" s="113"/>
      <c r="CU1597" s="113"/>
      <c r="CV1597" s="113"/>
      <c r="CW1597" s="113"/>
      <c r="CX1597" s="113"/>
      <c r="CY1597" s="113"/>
      <c r="CZ1597" s="113"/>
      <c r="DA1597" s="113"/>
      <c r="DB1597" s="113"/>
      <c r="DC1597" s="113"/>
      <c r="DD1597" s="113"/>
      <c r="DE1597" s="113"/>
      <c r="DF1597" s="113"/>
      <c r="DG1597" s="113"/>
      <c r="DH1597" s="113"/>
      <c r="DI1597" s="113"/>
      <c r="DJ1597" s="113"/>
      <c r="DK1597" s="113"/>
      <c r="DL1597" s="113"/>
      <c r="DM1597" s="113"/>
      <c r="DN1597" s="113"/>
      <c r="DO1597" s="113"/>
      <c r="DP1597" s="113"/>
      <c r="DQ1597" s="113"/>
      <c r="DR1597" s="113"/>
      <c r="DS1597" s="113"/>
      <c r="DT1597" s="113"/>
      <c r="DU1597" s="113"/>
      <c r="DV1597" s="113"/>
      <c r="DW1597" s="113"/>
      <c r="DX1597" s="113"/>
      <c r="DY1597" s="113"/>
      <c r="DZ1597" s="113"/>
      <c r="EA1597" s="113"/>
      <c r="EB1597" s="113"/>
      <c r="EC1597" s="113"/>
      <c r="ED1597" s="113"/>
      <c r="EE1597" s="113"/>
      <c r="EF1597" s="113"/>
      <c r="EG1597" s="113"/>
      <c r="EH1597" s="113"/>
      <c r="EI1597" s="113"/>
      <c r="EJ1597" s="113"/>
      <c r="EK1597" s="113"/>
      <c r="EL1597" s="113"/>
      <c r="EM1597" s="113"/>
      <c r="EN1597" s="113"/>
      <c r="EO1597" s="113"/>
      <c r="EP1597" s="113"/>
      <c r="EQ1597" s="113"/>
      <c r="ER1597" s="113"/>
    </row>
    <row r="1598" spans="1:148">
      <c r="A1598" s="113"/>
      <c r="B1598" s="113"/>
      <c r="S1598" s="113"/>
      <c r="T1598" s="113"/>
      <c r="U1598" s="113"/>
      <c r="V1598" s="113"/>
      <c r="W1598" s="113"/>
      <c r="X1598" s="113"/>
      <c r="Y1598" s="113"/>
      <c r="Z1598" s="113"/>
      <c r="AA1598" s="113"/>
      <c r="AB1598" s="113"/>
      <c r="AC1598" s="113"/>
      <c r="AD1598" s="113"/>
      <c r="AE1598" s="113"/>
      <c r="AF1598" s="113"/>
      <c r="AG1598" s="113"/>
      <c r="AH1598" s="113"/>
      <c r="AI1598" s="113"/>
      <c r="AJ1598" s="113"/>
      <c r="AK1598" s="113"/>
      <c r="AL1598" s="113"/>
      <c r="AM1598" s="113"/>
      <c r="AN1598" s="113"/>
      <c r="AO1598" s="113"/>
      <c r="AP1598" s="113"/>
      <c r="AQ1598" s="113"/>
      <c r="AR1598" s="113"/>
      <c r="AS1598" s="113"/>
      <c r="AT1598" s="113"/>
      <c r="AU1598" s="113"/>
      <c r="AV1598" s="113"/>
      <c r="AW1598" s="113"/>
      <c r="AX1598" s="113"/>
      <c r="AY1598" s="113"/>
      <c r="AZ1598" s="113"/>
      <c r="BA1598" s="113"/>
      <c r="BB1598" s="113"/>
      <c r="BC1598" s="113"/>
      <c r="BD1598" s="113"/>
      <c r="BE1598" s="113"/>
      <c r="BF1598" s="113"/>
      <c r="BG1598" s="113"/>
      <c r="BH1598" s="113"/>
      <c r="BI1598" s="113"/>
      <c r="BJ1598" s="113"/>
      <c r="BK1598" s="113"/>
      <c r="BL1598" s="113"/>
      <c r="BM1598" s="113"/>
      <c r="BN1598" s="113"/>
      <c r="BO1598" s="113"/>
      <c r="BP1598" s="113"/>
      <c r="BQ1598" s="113"/>
      <c r="BR1598" s="113"/>
      <c r="BS1598" s="113"/>
      <c r="BT1598" s="113"/>
      <c r="BU1598" s="113"/>
      <c r="BV1598" s="113"/>
      <c r="BW1598" s="113"/>
      <c r="BX1598" s="113"/>
      <c r="BY1598" s="113"/>
      <c r="BZ1598" s="113"/>
      <c r="CA1598" s="113"/>
      <c r="CB1598" s="113"/>
      <c r="CC1598" s="113"/>
      <c r="CD1598" s="113"/>
      <c r="CE1598" s="113"/>
      <c r="CF1598" s="113"/>
      <c r="CG1598" s="113"/>
      <c r="CH1598" s="113"/>
      <c r="CI1598" s="113"/>
      <c r="CJ1598" s="113"/>
      <c r="CK1598" s="113"/>
      <c r="CL1598" s="113"/>
      <c r="CM1598" s="113"/>
      <c r="CN1598" s="113"/>
      <c r="CO1598" s="113"/>
      <c r="CP1598" s="113"/>
      <c r="CQ1598" s="113"/>
      <c r="CR1598" s="113"/>
      <c r="CS1598" s="113"/>
      <c r="CT1598" s="113"/>
      <c r="CU1598" s="113"/>
      <c r="CV1598" s="113"/>
      <c r="CW1598" s="113"/>
      <c r="CX1598" s="113"/>
      <c r="CY1598" s="113"/>
      <c r="CZ1598" s="113"/>
      <c r="DA1598" s="113"/>
      <c r="DB1598" s="113"/>
      <c r="DC1598" s="113"/>
      <c r="DD1598" s="113"/>
      <c r="DE1598" s="113"/>
      <c r="DF1598" s="113"/>
      <c r="DG1598" s="113"/>
      <c r="DH1598" s="113"/>
      <c r="DI1598" s="113"/>
      <c r="DJ1598" s="113"/>
      <c r="DK1598" s="113"/>
      <c r="DL1598" s="113"/>
      <c r="DM1598" s="113"/>
      <c r="DN1598" s="113"/>
      <c r="DO1598" s="113"/>
      <c r="DP1598" s="113"/>
      <c r="DQ1598" s="113"/>
      <c r="DR1598" s="113"/>
      <c r="DS1598" s="113"/>
      <c r="DT1598" s="113"/>
      <c r="DU1598" s="113"/>
      <c r="DV1598" s="113"/>
      <c r="DW1598" s="113"/>
      <c r="DX1598" s="113"/>
      <c r="DY1598" s="113"/>
      <c r="DZ1598" s="113"/>
      <c r="EA1598" s="113"/>
      <c r="EB1598" s="113"/>
      <c r="EC1598" s="113"/>
      <c r="ED1598" s="113"/>
      <c r="EE1598" s="113"/>
      <c r="EF1598" s="113"/>
      <c r="EG1598" s="113"/>
      <c r="EH1598" s="113"/>
      <c r="EI1598" s="113"/>
      <c r="EJ1598" s="113"/>
      <c r="EK1598" s="113"/>
      <c r="EL1598" s="113"/>
      <c r="EM1598" s="113"/>
      <c r="EN1598" s="113"/>
      <c r="EO1598" s="113"/>
      <c r="EP1598" s="113"/>
      <c r="EQ1598" s="113"/>
      <c r="ER1598" s="113"/>
    </row>
    <row r="1599" spans="1:148">
      <c r="A1599" s="113"/>
      <c r="B1599" s="113"/>
      <c r="S1599" s="113"/>
      <c r="T1599" s="113"/>
      <c r="U1599" s="113"/>
      <c r="V1599" s="113"/>
      <c r="W1599" s="113"/>
      <c r="X1599" s="113"/>
      <c r="Y1599" s="113"/>
      <c r="Z1599" s="113"/>
      <c r="AA1599" s="113"/>
      <c r="AB1599" s="113"/>
      <c r="AC1599" s="113"/>
      <c r="AD1599" s="113"/>
      <c r="AE1599" s="113"/>
      <c r="AF1599" s="113"/>
      <c r="AG1599" s="113"/>
      <c r="AH1599" s="113"/>
      <c r="AI1599" s="113"/>
      <c r="AJ1599" s="113"/>
      <c r="AK1599" s="113"/>
      <c r="AL1599" s="113"/>
      <c r="AM1599" s="113"/>
      <c r="AN1599" s="113"/>
      <c r="AO1599" s="113"/>
      <c r="AP1599" s="113"/>
      <c r="AQ1599" s="113"/>
      <c r="AR1599" s="113"/>
      <c r="AS1599" s="113"/>
      <c r="AT1599" s="113"/>
      <c r="AU1599" s="113"/>
      <c r="AV1599" s="113"/>
      <c r="AW1599" s="113"/>
      <c r="AX1599" s="113"/>
      <c r="AY1599" s="113"/>
      <c r="AZ1599" s="113"/>
      <c r="BA1599" s="113"/>
      <c r="BB1599" s="113"/>
      <c r="BC1599" s="113"/>
      <c r="BD1599" s="113"/>
      <c r="BE1599" s="113"/>
      <c r="BF1599" s="113"/>
      <c r="BG1599" s="113"/>
      <c r="BH1599" s="113"/>
      <c r="BI1599" s="113"/>
      <c r="BJ1599" s="113"/>
      <c r="BK1599" s="113"/>
      <c r="BL1599" s="113"/>
      <c r="BM1599" s="113"/>
      <c r="BN1599" s="113"/>
      <c r="BO1599" s="113"/>
      <c r="BP1599" s="113"/>
      <c r="BQ1599" s="113"/>
      <c r="BR1599" s="113"/>
      <c r="BS1599" s="113"/>
      <c r="BT1599" s="113"/>
      <c r="BU1599" s="113"/>
      <c r="BV1599" s="113"/>
      <c r="BW1599" s="113"/>
      <c r="BX1599" s="113"/>
      <c r="BY1599" s="113"/>
      <c r="BZ1599" s="113"/>
      <c r="CA1599" s="113"/>
      <c r="CB1599" s="113"/>
      <c r="CC1599" s="113"/>
      <c r="CD1599" s="113"/>
      <c r="CE1599" s="113"/>
      <c r="CF1599" s="113"/>
      <c r="CG1599" s="113"/>
      <c r="CH1599" s="113"/>
      <c r="CI1599" s="113"/>
      <c r="CJ1599" s="113"/>
      <c r="CK1599" s="113"/>
      <c r="CL1599" s="113"/>
      <c r="CM1599" s="113"/>
      <c r="CN1599" s="113"/>
      <c r="CO1599" s="113"/>
      <c r="CP1599" s="113"/>
      <c r="CQ1599" s="113"/>
      <c r="CR1599" s="113"/>
      <c r="CS1599" s="113"/>
      <c r="CT1599" s="113"/>
      <c r="CU1599" s="113"/>
      <c r="CV1599" s="113"/>
      <c r="CW1599" s="113"/>
      <c r="CX1599" s="113"/>
      <c r="CY1599" s="113"/>
      <c r="CZ1599" s="113"/>
      <c r="DA1599" s="113"/>
      <c r="DB1599" s="113"/>
      <c r="DC1599" s="113"/>
      <c r="DD1599" s="113"/>
      <c r="DE1599" s="113"/>
      <c r="DF1599" s="113"/>
      <c r="DG1599" s="113"/>
      <c r="DH1599" s="113"/>
      <c r="DI1599" s="113"/>
      <c r="DJ1599" s="113"/>
      <c r="DK1599" s="113"/>
      <c r="DL1599" s="113"/>
      <c r="DM1599" s="113"/>
      <c r="DN1599" s="113"/>
      <c r="DO1599" s="113"/>
      <c r="DP1599" s="113"/>
      <c r="DQ1599" s="113"/>
      <c r="DR1599" s="113"/>
      <c r="DS1599" s="113"/>
      <c r="DT1599" s="113"/>
      <c r="DU1599" s="113"/>
      <c r="DV1599" s="113"/>
      <c r="DW1599" s="113"/>
      <c r="DX1599" s="113"/>
      <c r="DY1599" s="113"/>
      <c r="DZ1599" s="113"/>
      <c r="EA1599" s="113"/>
      <c r="EB1599" s="113"/>
      <c r="EC1599" s="113"/>
      <c r="ED1599" s="113"/>
      <c r="EE1599" s="113"/>
      <c r="EF1599" s="113"/>
      <c r="EG1599" s="113"/>
      <c r="EH1599" s="113"/>
      <c r="EI1599" s="113"/>
      <c r="EJ1599" s="113"/>
      <c r="EK1599" s="113"/>
      <c r="EL1599" s="113"/>
      <c r="EM1599" s="113"/>
      <c r="EN1599" s="113"/>
      <c r="EO1599" s="113"/>
      <c r="EP1599" s="113"/>
      <c r="EQ1599" s="113"/>
      <c r="ER1599" s="113"/>
    </row>
    <row r="1600" spans="1:148">
      <c r="A1600" s="113"/>
      <c r="B1600" s="113"/>
      <c r="S1600" s="113"/>
      <c r="T1600" s="113"/>
      <c r="U1600" s="113"/>
      <c r="V1600" s="113"/>
      <c r="W1600" s="113"/>
      <c r="X1600" s="113"/>
      <c r="Y1600" s="113"/>
      <c r="Z1600" s="113"/>
      <c r="AA1600" s="113"/>
      <c r="AB1600" s="113"/>
      <c r="AC1600" s="113"/>
      <c r="AD1600" s="113"/>
      <c r="AE1600" s="113"/>
      <c r="AF1600" s="113"/>
      <c r="AG1600" s="113"/>
      <c r="AH1600" s="113"/>
      <c r="AI1600" s="113"/>
      <c r="AJ1600" s="113"/>
      <c r="AK1600" s="113"/>
      <c r="AL1600" s="113"/>
      <c r="AM1600" s="113"/>
      <c r="AN1600" s="113"/>
      <c r="AO1600" s="113"/>
      <c r="AP1600" s="113"/>
      <c r="AQ1600" s="113"/>
      <c r="AR1600" s="113"/>
      <c r="AS1600" s="113"/>
      <c r="AT1600" s="113"/>
      <c r="AU1600" s="113"/>
      <c r="AV1600" s="113"/>
      <c r="AW1600" s="113"/>
      <c r="AX1600" s="113"/>
      <c r="AY1600" s="113"/>
      <c r="AZ1600" s="113"/>
      <c r="BA1600" s="113"/>
      <c r="BB1600" s="113"/>
      <c r="BC1600" s="113"/>
      <c r="BD1600" s="113"/>
      <c r="BE1600" s="113"/>
      <c r="BF1600" s="113"/>
      <c r="BG1600" s="113"/>
      <c r="BH1600" s="113"/>
      <c r="BI1600" s="113"/>
      <c r="BJ1600" s="113"/>
      <c r="BK1600" s="113"/>
      <c r="BL1600" s="113"/>
      <c r="BM1600" s="113"/>
      <c r="BN1600" s="113"/>
      <c r="BO1600" s="113"/>
      <c r="BP1600" s="113"/>
      <c r="BQ1600" s="113"/>
      <c r="BR1600" s="113"/>
      <c r="BS1600" s="113"/>
      <c r="BT1600" s="113"/>
      <c r="BU1600" s="113"/>
      <c r="BV1600" s="113"/>
      <c r="BW1600" s="113"/>
      <c r="BX1600" s="113"/>
      <c r="BY1600" s="113"/>
      <c r="BZ1600" s="113"/>
      <c r="CA1600" s="113"/>
      <c r="CB1600" s="113"/>
      <c r="CC1600" s="113"/>
      <c r="CD1600" s="113"/>
      <c r="CE1600" s="113"/>
      <c r="CF1600" s="113"/>
      <c r="CG1600" s="113"/>
      <c r="CH1600" s="113"/>
      <c r="CI1600" s="113"/>
      <c r="CJ1600" s="113"/>
      <c r="CK1600" s="113"/>
      <c r="CL1600" s="113"/>
      <c r="CM1600" s="113"/>
      <c r="CN1600" s="113"/>
      <c r="CO1600" s="113"/>
      <c r="CP1600" s="113"/>
      <c r="CQ1600" s="113"/>
      <c r="CR1600" s="113"/>
      <c r="CS1600" s="113"/>
      <c r="CT1600" s="113"/>
      <c r="CU1600" s="113"/>
      <c r="CV1600" s="113"/>
      <c r="CW1600" s="113"/>
      <c r="CX1600" s="113"/>
      <c r="CY1600" s="113"/>
      <c r="CZ1600" s="113"/>
      <c r="DA1600" s="113"/>
      <c r="DB1600" s="113"/>
      <c r="DC1600" s="113"/>
      <c r="DD1600" s="113"/>
      <c r="DE1600" s="113"/>
      <c r="DF1600" s="113"/>
      <c r="DG1600" s="113"/>
      <c r="DH1600" s="113"/>
      <c r="DI1600" s="113"/>
      <c r="DJ1600" s="113"/>
      <c r="DK1600" s="113"/>
      <c r="DL1600" s="113"/>
      <c r="DM1600" s="113"/>
      <c r="DN1600" s="113"/>
      <c r="DO1600" s="113"/>
      <c r="DP1600" s="113"/>
      <c r="DQ1600" s="113"/>
      <c r="DR1600" s="113"/>
      <c r="DS1600" s="113"/>
      <c r="DT1600" s="113"/>
      <c r="DU1600" s="113"/>
      <c r="DV1600" s="113"/>
      <c r="DW1600" s="113"/>
      <c r="DX1600" s="113"/>
      <c r="DY1600" s="113"/>
      <c r="DZ1600" s="113"/>
      <c r="EA1600" s="113"/>
      <c r="EB1600" s="113"/>
      <c r="EC1600" s="113"/>
      <c r="ED1600" s="113"/>
      <c r="EE1600" s="113"/>
      <c r="EF1600" s="113"/>
      <c r="EG1600" s="113"/>
      <c r="EH1600" s="113"/>
      <c r="EI1600" s="113"/>
      <c r="EJ1600" s="113"/>
      <c r="EK1600" s="113"/>
      <c r="EL1600" s="113"/>
      <c r="EM1600" s="113"/>
      <c r="EN1600" s="113"/>
      <c r="EO1600" s="113"/>
      <c r="EP1600" s="113"/>
      <c r="EQ1600" s="113"/>
      <c r="ER1600" s="113"/>
    </row>
    <row r="1601" spans="1:148">
      <c r="A1601" s="113"/>
      <c r="B1601" s="113"/>
      <c r="S1601" s="113"/>
      <c r="T1601" s="113"/>
      <c r="U1601" s="113"/>
      <c r="V1601" s="113"/>
      <c r="W1601" s="113"/>
      <c r="X1601" s="113"/>
      <c r="Y1601" s="113"/>
      <c r="Z1601" s="113"/>
      <c r="AA1601" s="113"/>
      <c r="AB1601" s="113"/>
      <c r="AC1601" s="113"/>
      <c r="AD1601" s="113"/>
      <c r="AE1601" s="113"/>
      <c r="AF1601" s="113"/>
      <c r="AG1601" s="113"/>
      <c r="AH1601" s="113"/>
      <c r="AI1601" s="113"/>
      <c r="AJ1601" s="113"/>
      <c r="AK1601" s="113"/>
      <c r="AL1601" s="113"/>
      <c r="AM1601" s="113"/>
      <c r="AN1601" s="113"/>
      <c r="AO1601" s="113"/>
      <c r="AP1601" s="113"/>
      <c r="AQ1601" s="113"/>
      <c r="AR1601" s="113"/>
      <c r="AS1601" s="113"/>
      <c r="AT1601" s="113"/>
      <c r="AU1601" s="113"/>
      <c r="AV1601" s="113"/>
      <c r="AW1601" s="113"/>
      <c r="AX1601" s="113"/>
      <c r="AY1601" s="113"/>
      <c r="AZ1601" s="113"/>
      <c r="BA1601" s="113"/>
      <c r="BB1601" s="113"/>
      <c r="BC1601" s="113"/>
      <c r="BD1601" s="113"/>
      <c r="BE1601" s="113"/>
      <c r="BF1601" s="113"/>
      <c r="BG1601" s="113"/>
      <c r="BH1601" s="113"/>
      <c r="BI1601" s="113"/>
      <c r="BJ1601" s="113"/>
      <c r="BK1601" s="113"/>
      <c r="BL1601" s="113"/>
      <c r="BM1601" s="113"/>
      <c r="BN1601" s="113"/>
      <c r="BO1601" s="113"/>
      <c r="BP1601" s="113"/>
      <c r="BQ1601" s="113"/>
      <c r="BR1601" s="113"/>
      <c r="BS1601" s="113"/>
      <c r="BT1601" s="113"/>
      <c r="BU1601" s="113"/>
      <c r="BV1601" s="113"/>
      <c r="BW1601" s="113"/>
      <c r="BX1601" s="113"/>
      <c r="BY1601" s="113"/>
      <c r="BZ1601" s="113"/>
      <c r="CA1601" s="113"/>
      <c r="CB1601" s="113"/>
      <c r="CC1601" s="113"/>
      <c r="CD1601" s="113"/>
      <c r="CE1601" s="113"/>
      <c r="CF1601" s="113"/>
      <c r="CG1601" s="113"/>
      <c r="CH1601" s="113"/>
      <c r="CI1601" s="113"/>
      <c r="CJ1601" s="113"/>
      <c r="CK1601" s="113"/>
      <c r="CL1601" s="113"/>
      <c r="CM1601" s="113"/>
      <c r="CN1601" s="113"/>
      <c r="CO1601" s="113"/>
      <c r="CP1601" s="113"/>
      <c r="CQ1601" s="113"/>
      <c r="CR1601" s="113"/>
      <c r="CS1601" s="113"/>
      <c r="CT1601" s="113"/>
      <c r="CU1601" s="113"/>
      <c r="CV1601" s="113"/>
      <c r="CW1601" s="113"/>
      <c r="CX1601" s="113"/>
      <c r="CY1601" s="113"/>
      <c r="CZ1601" s="113"/>
      <c r="DA1601" s="113"/>
      <c r="DB1601" s="113"/>
      <c r="DC1601" s="113"/>
      <c r="DD1601" s="113"/>
      <c r="DE1601" s="113"/>
      <c r="DF1601" s="113"/>
      <c r="DG1601" s="113"/>
      <c r="DH1601" s="113"/>
      <c r="DI1601" s="113"/>
      <c r="DJ1601" s="113"/>
      <c r="DK1601" s="113"/>
      <c r="DL1601" s="113"/>
      <c r="DM1601" s="113"/>
      <c r="DN1601" s="113"/>
      <c r="DO1601" s="113"/>
      <c r="DP1601" s="113"/>
      <c r="DQ1601" s="113"/>
      <c r="DR1601" s="113"/>
      <c r="DS1601" s="113"/>
      <c r="DT1601" s="113"/>
      <c r="DU1601" s="113"/>
      <c r="DV1601" s="113"/>
      <c r="DW1601" s="113"/>
      <c r="DX1601" s="113"/>
      <c r="DY1601" s="113"/>
      <c r="DZ1601" s="113"/>
      <c r="EA1601" s="113"/>
      <c r="EB1601" s="113"/>
      <c r="EC1601" s="113"/>
      <c r="ED1601" s="113"/>
      <c r="EE1601" s="113"/>
      <c r="EF1601" s="113"/>
      <c r="EG1601" s="113"/>
      <c r="EH1601" s="113"/>
      <c r="EI1601" s="113"/>
      <c r="EJ1601" s="113"/>
      <c r="EK1601" s="113"/>
      <c r="EL1601" s="113"/>
      <c r="EM1601" s="113"/>
      <c r="EN1601" s="113"/>
      <c r="EO1601" s="113"/>
      <c r="EP1601" s="113"/>
      <c r="EQ1601" s="113"/>
      <c r="ER1601" s="113"/>
    </row>
    <row r="1602" spans="1:148">
      <c r="A1602" s="113"/>
      <c r="B1602" s="113"/>
      <c r="S1602" s="113"/>
      <c r="T1602" s="113"/>
      <c r="U1602" s="113"/>
      <c r="V1602" s="113"/>
      <c r="W1602" s="113"/>
      <c r="X1602" s="113"/>
      <c r="Y1602" s="113"/>
      <c r="Z1602" s="113"/>
      <c r="AA1602" s="113"/>
      <c r="AB1602" s="113"/>
      <c r="AC1602" s="113"/>
      <c r="AD1602" s="113"/>
      <c r="AE1602" s="113"/>
      <c r="AF1602" s="113"/>
      <c r="AG1602" s="113"/>
      <c r="AH1602" s="113"/>
      <c r="AI1602" s="113"/>
      <c r="AJ1602" s="113"/>
      <c r="AK1602" s="113"/>
      <c r="AL1602" s="113"/>
      <c r="AM1602" s="113"/>
      <c r="AN1602" s="113"/>
      <c r="AO1602" s="113"/>
      <c r="AP1602" s="113"/>
      <c r="AQ1602" s="113"/>
      <c r="AR1602" s="113"/>
      <c r="AS1602" s="113"/>
      <c r="AT1602" s="113"/>
      <c r="AU1602" s="113"/>
      <c r="AV1602" s="113"/>
      <c r="AW1602" s="113"/>
      <c r="AX1602" s="113"/>
      <c r="AY1602" s="113"/>
      <c r="AZ1602" s="113"/>
      <c r="BA1602" s="113"/>
      <c r="BB1602" s="113"/>
      <c r="BC1602" s="113"/>
      <c r="BD1602" s="113"/>
      <c r="BE1602" s="113"/>
      <c r="BF1602" s="113"/>
      <c r="BG1602" s="113"/>
      <c r="BH1602" s="113"/>
      <c r="BI1602" s="113"/>
      <c r="BJ1602" s="113"/>
      <c r="BK1602" s="113"/>
      <c r="BL1602" s="113"/>
      <c r="BM1602" s="113"/>
      <c r="BN1602" s="113"/>
      <c r="BO1602" s="113"/>
      <c r="BP1602" s="113"/>
      <c r="BQ1602" s="113"/>
      <c r="BR1602" s="113"/>
      <c r="BS1602" s="113"/>
      <c r="BT1602" s="113"/>
      <c r="BU1602" s="113"/>
      <c r="BV1602" s="113"/>
      <c r="BW1602" s="113"/>
      <c r="BX1602" s="113"/>
      <c r="BY1602" s="113"/>
      <c r="BZ1602" s="113"/>
      <c r="CA1602" s="113"/>
      <c r="CB1602" s="113"/>
      <c r="CC1602" s="113"/>
      <c r="CD1602" s="113"/>
      <c r="CE1602" s="113"/>
      <c r="CF1602" s="113"/>
      <c r="CG1602" s="113"/>
      <c r="CH1602" s="113"/>
      <c r="CI1602" s="113"/>
      <c r="CJ1602" s="113"/>
      <c r="CK1602" s="113"/>
      <c r="CL1602" s="113"/>
      <c r="CM1602" s="113"/>
      <c r="CN1602" s="113"/>
      <c r="CO1602" s="113"/>
      <c r="CP1602" s="113"/>
      <c r="CQ1602" s="113"/>
      <c r="CR1602" s="113"/>
      <c r="CS1602" s="113"/>
      <c r="CT1602" s="113"/>
      <c r="CU1602" s="113"/>
      <c r="CV1602" s="113"/>
      <c r="CW1602" s="113"/>
      <c r="CX1602" s="113"/>
      <c r="CY1602" s="113"/>
      <c r="CZ1602" s="113"/>
      <c r="DA1602" s="113"/>
      <c r="DB1602" s="113"/>
      <c r="DC1602" s="113"/>
      <c r="DD1602" s="113"/>
      <c r="DE1602" s="113"/>
      <c r="DF1602" s="113"/>
      <c r="DG1602" s="113"/>
      <c r="DH1602" s="113"/>
      <c r="DI1602" s="113"/>
      <c r="DJ1602" s="113"/>
      <c r="DK1602" s="113"/>
      <c r="DL1602" s="113"/>
      <c r="DM1602" s="113"/>
      <c r="DN1602" s="113"/>
      <c r="DO1602" s="113"/>
      <c r="DP1602" s="113"/>
      <c r="DQ1602" s="113"/>
      <c r="DR1602" s="113"/>
      <c r="DS1602" s="113"/>
      <c r="DT1602" s="113"/>
      <c r="DU1602" s="113"/>
      <c r="DV1602" s="113"/>
      <c r="DW1602" s="113"/>
      <c r="DX1602" s="113"/>
      <c r="DY1602" s="113"/>
      <c r="DZ1602" s="113"/>
      <c r="EA1602" s="113"/>
      <c r="EB1602" s="113"/>
      <c r="EC1602" s="113"/>
      <c r="ED1602" s="113"/>
      <c r="EE1602" s="113"/>
      <c r="EF1602" s="113"/>
      <c r="EG1602" s="113"/>
      <c r="EH1602" s="113"/>
      <c r="EI1602" s="113"/>
      <c r="EJ1602" s="113"/>
      <c r="EK1602" s="113"/>
      <c r="EL1602" s="113"/>
      <c r="EM1602" s="113"/>
      <c r="EN1602" s="113"/>
      <c r="EO1602" s="113"/>
      <c r="EP1602" s="113"/>
      <c r="EQ1602" s="113"/>
      <c r="ER1602" s="113"/>
    </row>
    <row r="1603" spans="1:148">
      <c r="A1603" s="113"/>
      <c r="B1603" s="113"/>
      <c r="S1603" s="113"/>
      <c r="T1603" s="113"/>
      <c r="U1603" s="113"/>
      <c r="V1603" s="113"/>
      <c r="W1603" s="113"/>
      <c r="X1603" s="113"/>
      <c r="Y1603" s="113"/>
      <c r="Z1603" s="113"/>
      <c r="AA1603" s="113"/>
      <c r="AB1603" s="113"/>
      <c r="AC1603" s="113"/>
      <c r="AD1603" s="113"/>
      <c r="AE1603" s="113"/>
      <c r="AF1603" s="113"/>
      <c r="AG1603" s="113"/>
      <c r="AH1603" s="113"/>
      <c r="AI1603" s="113"/>
      <c r="AJ1603" s="113"/>
      <c r="AK1603" s="113"/>
      <c r="AL1603" s="113"/>
      <c r="AM1603" s="113"/>
      <c r="AN1603" s="113"/>
      <c r="AO1603" s="113"/>
      <c r="AP1603" s="113"/>
      <c r="AQ1603" s="113"/>
      <c r="AR1603" s="113"/>
      <c r="AS1603" s="113"/>
      <c r="AT1603" s="113"/>
      <c r="AU1603" s="113"/>
      <c r="AV1603" s="113"/>
      <c r="AW1603" s="113"/>
      <c r="AX1603" s="113"/>
      <c r="AY1603" s="113"/>
      <c r="AZ1603" s="113"/>
      <c r="BA1603" s="113"/>
      <c r="BB1603" s="113"/>
      <c r="BC1603" s="113"/>
      <c r="BD1603" s="113"/>
      <c r="BE1603" s="113"/>
      <c r="BF1603" s="113"/>
      <c r="BG1603" s="113"/>
      <c r="BH1603" s="113"/>
      <c r="BI1603" s="113"/>
      <c r="BJ1603" s="113"/>
      <c r="BK1603" s="113"/>
      <c r="BL1603" s="113"/>
      <c r="BM1603" s="113"/>
      <c r="BN1603" s="113"/>
      <c r="BO1603" s="113"/>
      <c r="BP1603" s="113"/>
      <c r="BQ1603" s="113"/>
      <c r="BR1603" s="113"/>
      <c r="BS1603" s="113"/>
      <c r="BT1603" s="113"/>
      <c r="BU1603" s="113"/>
      <c r="BV1603" s="113"/>
      <c r="BW1603" s="113"/>
      <c r="BX1603" s="113"/>
      <c r="BY1603" s="113"/>
      <c r="BZ1603" s="113"/>
      <c r="CA1603" s="113"/>
      <c r="CB1603" s="113"/>
      <c r="CC1603" s="113"/>
      <c r="CD1603" s="113"/>
      <c r="CE1603" s="113"/>
      <c r="CF1603" s="113"/>
      <c r="CG1603" s="113"/>
      <c r="CH1603" s="113"/>
      <c r="CI1603" s="113"/>
      <c r="CJ1603" s="113"/>
      <c r="CK1603" s="113"/>
      <c r="CL1603" s="113"/>
      <c r="CM1603" s="113"/>
      <c r="CN1603" s="113"/>
      <c r="CO1603" s="113"/>
      <c r="CP1603" s="113"/>
      <c r="CQ1603" s="113"/>
      <c r="CR1603" s="113"/>
      <c r="CS1603" s="113"/>
      <c r="CT1603" s="113"/>
      <c r="CU1603" s="113"/>
      <c r="CV1603" s="113"/>
      <c r="CW1603" s="113"/>
      <c r="CX1603" s="113"/>
      <c r="CY1603" s="113"/>
      <c r="CZ1603" s="113"/>
      <c r="DA1603" s="113"/>
      <c r="DB1603" s="113"/>
      <c r="DC1603" s="113"/>
      <c r="DD1603" s="113"/>
      <c r="DE1603" s="113"/>
      <c r="DF1603" s="113"/>
      <c r="DG1603" s="113"/>
      <c r="DH1603" s="113"/>
      <c r="DI1603" s="113"/>
      <c r="DJ1603" s="113"/>
      <c r="DK1603" s="113"/>
      <c r="DL1603" s="113"/>
      <c r="DM1603" s="113"/>
      <c r="DN1603" s="113"/>
      <c r="DO1603" s="113"/>
      <c r="DP1603" s="113"/>
      <c r="DQ1603" s="113"/>
      <c r="DR1603" s="113"/>
      <c r="DS1603" s="113"/>
      <c r="DT1603" s="113"/>
      <c r="DU1603" s="113"/>
      <c r="DV1603" s="113"/>
      <c r="DW1603" s="113"/>
      <c r="DX1603" s="113"/>
      <c r="DY1603" s="113"/>
      <c r="DZ1603" s="113"/>
      <c r="EA1603" s="113"/>
      <c r="EB1603" s="113"/>
      <c r="EC1603" s="113"/>
      <c r="ED1603" s="113"/>
      <c r="EE1603" s="113"/>
      <c r="EF1603" s="113"/>
      <c r="EG1603" s="113"/>
      <c r="EH1603" s="113"/>
      <c r="EI1603" s="113"/>
      <c r="EJ1603" s="113"/>
      <c r="EK1603" s="113"/>
      <c r="EL1603" s="113"/>
      <c r="EM1603" s="113"/>
      <c r="EN1603" s="113"/>
      <c r="EO1603" s="113"/>
      <c r="EP1603" s="113"/>
      <c r="EQ1603" s="113"/>
      <c r="ER1603" s="113"/>
    </row>
    <row r="1604" spans="1:148">
      <c r="A1604" s="113"/>
      <c r="B1604" s="113"/>
      <c r="S1604" s="113"/>
      <c r="T1604" s="113"/>
      <c r="U1604" s="113"/>
      <c r="V1604" s="113"/>
      <c r="W1604" s="113"/>
      <c r="X1604" s="113"/>
      <c r="Y1604" s="113"/>
      <c r="Z1604" s="113"/>
      <c r="AA1604" s="113"/>
      <c r="AB1604" s="113"/>
      <c r="AC1604" s="113"/>
      <c r="AD1604" s="113"/>
      <c r="AE1604" s="113"/>
      <c r="AF1604" s="113"/>
      <c r="AG1604" s="113"/>
      <c r="AH1604" s="113"/>
      <c r="AI1604" s="113"/>
      <c r="AJ1604" s="113"/>
      <c r="AK1604" s="113"/>
      <c r="AL1604" s="113"/>
      <c r="AM1604" s="113"/>
      <c r="AN1604" s="113"/>
      <c r="AO1604" s="113"/>
      <c r="AP1604" s="113"/>
      <c r="AQ1604" s="113"/>
      <c r="AR1604" s="113"/>
      <c r="AS1604" s="113"/>
      <c r="AT1604" s="113"/>
      <c r="AU1604" s="113"/>
      <c r="AV1604" s="113"/>
      <c r="AW1604" s="113"/>
      <c r="AX1604" s="113"/>
      <c r="AY1604" s="113"/>
      <c r="AZ1604" s="113"/>
      <c r="BA1604" s="113"/>
      <c r="BB1604" s="113"/>
      <c r="BC1604" s="113"/>
      <c r="BD1604" s="113"/>
      <c r="BE1604" s="113"/>
      <c r="BF1604" s="113"/>
      <c r="BG1604" s="113"/>
      <c r="BH1604" s="113"/>
      <c r="BI1604" s="113"/>
      <c r="BJ1604" s="113"/>
      <c r="BK1604" s="113"/>
      <c r="BL1604" s="113"/>
      <c r="BM1604" s="113"/>
      <c r="BN1604" s="113"/>
      <c r="BO1604" s="113"/>
      <c r="BP1604" s="113"/>
      <c r="BQ1604" s="113"/>
      <c r="BR1604" s="113"/>
      <c r="BS1604" s="113"/>
      <c r="BT1604" s="113"/>
      <c r="BU1604" s="113"/>
      <c r="BV1604" s="113"/>
      <c r="BW1604" s="113"/>
      <c r="BX1604" s="113"/>
      <c r="BY1604" s="113"/>
      <c r="BZ1604" s="113"/>
      <c r="CA1604" s="113"/>
      <c r="CB1604" s="113"/>
      <c r="CC1604" s="113"/>
      <c r="CD1604" s="113"/>
      <c r="CE1604" s="113"/>
      <c r="CF1604" s="113"/>
      <c r="CG1604" s="113"/>
      <c r="CH1604" s="113"/>
      <c r="CI1604" s="113"/>
      <c r="CJ1604" s="113"/>
      <c r="CK1604" s="113"/>
      <c r="CL1604" s="113"/>
      <c r="CM1604" s="113"/>
      <c r="CN1604" s="113"/>
      <c r="CO1604" s="113"/>
      <c r="CP1604" s="113"/>
      <c r="CQ1604" s="113"/>
      <c r="CR1604" s="113"/>
      <c r="CS1604" s="113"/>
      <c r="CT1604" s="113"/>
      <c r="CU1604" s="113"/>
      <c r="CV1604" s="113"/>
      <c r="CW1604" s="113"/>
      <c r="CX1604" s="113"/>
      <c r="CY1604" s="113"/>
      <c r="CZ1604" s="113"/>
      <c r="DA1604" s="113"/>
      <c r="DB1604" s="113"/>
      <c r="DC1604" s="113"/>
      <c r="DD1604" s="113"/>
      <c r="DE1604" s="113"/>
      <c r="DF1604" s="113"/>
      <c r="DG1604" s="113"/>
      <c r="DH1604" s="113"/>
      <c r="DI1604" s="113"/>
      <c r="DJ1604" s="113"/>
      <c r="DK1604" s="113"/>
      <c r="DL1604" s="113"/>
      <c r="DM1604" s="113"/>
      <c r="DN1604" s="113"/>
      <c r="DO1604" s="113"/>
      <c r="DP1604" s="113"/>
      <c r="DQ1604" s="113"/>
      <c r="DR1604" s="113"/>
      <c r="DS1604" s="113"/>
      <c r="DT1604" s="113"/>
      <c r="DU1604" s="113"/>
      <c r="DV1604" s="113"/>
      <c r="DW1604" s="113"/>
      <c r="DX1604" s="113"/>
      <c r="DY1604" s="113"/>
      <c r="DZ1604" s="113"/>
      <c r="EA1604" s="113"/>
      <c r="EB1604" s="113"/>
      <c r="EC1604" s="113"/>
      <c r="ED1604" s="113"/>
      <c r="EE1604" s="113"/>
      <c r="EF1604" s="113"/>
      <c r="EG1604" s="113"/>
      <c r="EH1604" s="113"/>
      <c r="EI1604" s="113"/>
      <c r="EJ1604" s="113"/>
      <c r="EK1604" s="113"/>
      <c r="EL1604" s="113"/>
      <c r="EM1604" s="113"/>
      <c r="EN1604" s="113"/>
      <c r="EO1604" s="113"/>
      <c r="EP1604" s="113"/>
      <c r="EQ1604" s="113"/>
      <c r="ER1604" s="113"/>
    </row>
    <row r="1605" spans="1:148">
      <c r="A1605" s="113"/>
      <c r="B1605" s="113"/>
      <c r="S1605" s="113"/>
      <c r="T1605" s="113"/>
      <c r="U1605" s="113"/>
      <c r="V1605" s="113"/>
      <c r="W1605" s="113"/>
      <c r="X1605" s="113"/>
      <c r="Y1605" s="113"/>
      <c r="Z1605" s="113"/>
      <c r="AA1605" s="113"/>
      <c r="AB1605" s="113"/>
      <c r="AC1605" s="113"/>
      <c r="AD1605" s="113"/>
      <c r="AE1605" s="113"/>
      <c r="AF1605" s="113"/>
      <c r="AG1605" s="113"/>
      <c r="AH1605" s="113"/>
      <c r="AI1605" s="113"/>
      <c r="AJ1605" s="113"/>
      <c r="AK1605" s="113"/>
      <c r="AL1605" s="113"/>
      <c r="AM1605" s="113"/>
      <c r="AN1605" s="113"/>
      <c r="AO1605" s="113"/>
      <c r="AP1605" s="113"/>
      <c r="AQ1605" s="113"/>
      <c r="AR1605" s="113"/>
      <c r="AS1605" s="113"/>
      <c r="AT1605" s="113"/>
      <c r="AU1605" s="113"/>
      <c r="AV1605" s="113"/>
      <c r="AW1605" s="113"/>
      <c r="AX1605" s="113"/>
      <c r="AY1605" s="113"/>
      <c r="AZ1605" s="113"/>
      <c r="BA1605" s="113"/>
      <c r="BB1605" s="113"/>
      <c r="BC1605" s="113"/>
      <c r="BD1605" s="113"/>
      <c r="BE1605" s="113"/>
      <c r="BF1605" s="113"/>
      <c r="BG1605" s="113"/>
      <c r="BH1605" s="113"/>
      <c r="BI1605" s="113"/>
      <c r="BJ1605" s="113"/>
      <c r="BK1605" s="113"/>
      <c r="BL1605" s="113"/>
      <c r="BM1605" s="113"/>
      <c r="BN1605" s="113"/>
      <c r="BO1605" s="113"/>
      <c r="BP1605" s="113"/>
      <c r="BQ1605" s="113"/>
      <c r="BR1605" s="113"/>
      <c r="BS1605" s="113"/>
      <c r="BT1605" s="113"/>
      <c r="BU1605" s="113"/>
      <c r="BV1605" s="113"/>
      <c r="BW1605" s="113"/>
      <c r="BX1605" s="113"/>
      <c r="BY1605" s="113"/>
      <c r="BZ1605" s="113"/>
      <c r="CA1605" s="113"/>
      <c r="CB1605" s="113"/>
      <c r="CC1605" s="113"/>
      <c r="CD1605" s="113"/>
      <c r="CE1605" s="113"/>
      <c r="CF1605" s="113"/>
      <c r="CG1605" s="113"/>
      <c r="CH1605" s="113"/>
      <c r="CI1605" s="113"/>
      <c r="CJ1605" s="113"/>
      <c r="CK1605" s="113"/>
      <c r="CL1605" s="113"/>
      <c r="CM1605" s="113"/>
      <c r="CN1605" s="113"/>
      <c r="CO1605" s="113"/>
      <c r="CP1605" s="113"/>
      <c r="CQ1605" s="113"/>
      <c r="CR1605" s="113"/>
      <c r="CS1605" s="113"/>
      <c r="CT1605" s="113"/>
      <c r="CU1605" s="113"/>
      <c r="CV1605" s="113"/>
      <c r="CW1605" s="113"/>
      <c r="CX1605" s="113"/>
      <c r="CY1605" s="113"/>
      <c r="CZ1605" s="113"/>
      <c r="DA1605" s="113"/>
      <c r="DB1605" s="113"/>
      <c r="DC1605" s="113"/>
      <c r="DD1605" s="113"/>
      <c r="DE1605" s="113"/>
      <c r="DF1605" s="113"/>
      <c r="DG1605" s="113"/>
      <c r="DH1605" s="113"/>
      <c r="DI1605" s="113"/>
      <c r="DJ1605" s="113"/>
      <c r="DK1605" s="113"/>
      <c r="DL1605" s="113"/>
      <c r="DM1605" s="113"/>
      <c r="DN1605" s="113"/>
      <c r="DO1605" s="113"/>
      <c r="DP1605" s="113"/>
      <c r="DQ1605" s="113"/>
      <c r="DR1605" s="113"/>
      <c r="DS1605" s="113"/>
      <c r="DT1605" s="113"/>
      <c r="DU1605" s="113"/>
      <c r="DV1605" s="113"/>
      <c r="DW1605" s="113"/>
      <c r="DX1605" s="113"/>
      <c r="DY1605" s="113"/>
      <c r="DZ1605" s="113"/>
      <c r="EA1605" s="113"/>
      <c r="EB1605" s="113"/>
      <c r="EC1605" s="113"/>
      <c r="ED1605" s="113"/>
      <c r="EE1605" s="113"/>
      <c r="EF1605" s="113"/>
      <c r="EG1605" s="113"/>
      <c r="EH1605" s="113"/>
      <c r="EI1605" s="113"/>
      <c r="EJ1605" s="113"/>
      <c r="EK1605" s="113"/>
      <c r="EL1605" s="113"/>
      <c r="EM1605" s="113"/>
      <c r="EN1605" s="113"/>
      <c r="EO1605" s="113"/>
      <c r="EP1605" s="113"/>
      <c r="EQ1605" s="113"/>
      <c r="ER1605" s="113"/>
    </row>
    <row r="1606" spans="1:148">
      <c r="A1606" s="113"/>
      <c r="B1606" s="113"/>
      <c r="S1606" s="113"/>
      <c r="T1606" s="113"/>
      <c r="U1606" s="113"/>
      <c r="V1606" s="113"/>
      <c r="W1606" s="113"/>
      <c r="X1606" s="113"/>
      <c r="Y1606" s="113"/>
      <c r="Z1606" s="113"/>
      <c r="AA1606" s="113"/>
      <c r="AB1606" s="113"/>
      <c r="AC1606" s="113"/>
      <c r="AD1606" s="113"/>
      <c r="AE1606" s="113"/>
      <c r="AF1606" s="113"/>
      <c r="AG1606" s="113"/>
      <c r="AH1606" s="113"/>
      <c r="AI1606" s="113"/>
      <c r="AJ1606" s="113"/>
      <c r="AK1606" s="113"/>
      <c r="AL1606" s="113"/>
      <c r="AM1606" s="113"/>
      <c r="AN1606" s="113"/>
      <c r="AO1606" s="113"/>
      <c r="AP1606" s="113"/>
      <c r="AQ1606" s="113"/>
      <c r="AR1606" s="113"/>
      <c r="AS1606" s="113"/>
      <c r="AT1606" s="113"/>
      <c r="AU1606" s="113"/>
      <c r="AV1606" s="113"/>
      <c r="AW1606" s="113"/>
      <c r="AX1606" s="113"/>
      <c r="AY1606" s="113"/>
      <c r="AZ1606" s="113"/>
      <c r="BA1606" s="113"/>
      <c r="BB1606" s="113"/>
      <c r="BC1606" s="113"/>
      <c r="BD1606" s="113"/>
      <c r="BE1606" s="113"/>
      <c r="BF1606" s="113"/>
      <c r="BG1606" s="113"/>
      <c r="BH1606" s="113"/>
      <c r="BI1606" s="113"/>
      <c r="BJ1606" s="113"/>
      <c r="BK1606" s="113"/>
      <c r="BL1606" s="113"/>
      <c r="BM1606" s="113"/>
      <c r="BN1606" s="113"/>
      <c r="BO1606" s="113"/>
      <c r="BP1606" s="113"/>
      <c r="BQ1606" s="113"/>
      <c r="BR1606" s="113"/>
      <c r="BS1606" s="113"/>
      <c r="BT1606" s="113"/>
      <c r="BU1606" s="113"/>
      <c r="BV1606" s="113"/>
      <c r="BW1606" s="113"/>
      <c r="BX1606" s="113"/>
      <c r="BY1606" s="113"/>
      <c r="BZ1606" s="113"/>
      <c r="CA1606" s="113"/>
      <c r="CB1606" s="113"/>
      <c r="CC1606" s="113"/>
      <c r="CD1606" s="113"/>
      <c r="CE1606" s="113"/>
      <c r="CF1606" s="113"/>
      <c r="CG1606" s="113"/>
      <c r="CH1606" s="113"/>
      <c r="CI1606" s="113"/>
      <c r="CJ1606" s="113"/>
      <c r="CK1606" s="113"/>
      <c r="CL1606" s="113"/>
      <c r="CM1606" s="113"/>
      <c r="CN1606" s="113"/>
      <c r="CO1606" s="113"/>
      <c r="CP1606" s="113"/>
      <c r="CQ1606" s="113"/>
      <c r="CR1606" s="113"/>
      <c r="CS1606" s="113"/>
      <c r="CT1606" s="113"/>
      <c r="CU1606" s="113"/>
      <c r="CV1606" s="113"/>
      <c r="CW1606" s="113"/>
      <c r="CX1606" s="113"/>
      <c r="CY1606" s="113"/>
      <c r="CZ1606" s="113"/>
      <c r="DA1606" s="113"/>
      <c r="DB1606" s="113"/>
      <c r="DC1606" s="113"/>
      <c r="DD1606" s="113"/>
      <c r="DE1606" s="113"/>
      <c r="DF1606" s="113"/>
      <c r="DG1606" s="113"/>
      <c r="DH1606" s="113"/>
      <c r="DI1606" s="113"/>
      <c r="DJ1606" s="113"/>
      <c r="DK1606" s="113"/>
      <c r="DL1606" s="113"/>
      <c r="DM1606" s="113"/>
      <c r="DN1606" s="113"/>
      <c r="DO1606" s="113"/>
      <c r="DP1606" s="113"/>
      <c r="DQ1606" s="113"/>
      <c r="DR1606" s="113"/>
      <c r="DS1606" s="113"/>
      <c r="DT1606" s="113"/>
      <c r="DU1606" s="113"/>
      <c r="DV1606" s="113"/>
      <c r="DW1606" s="113"/>
      <c r="DX1606" s="113"/>
      <c r="DY1606" s="113"/>
      <c r="DZ1606" s="113"/>
      <c r="EA1606" s="113"/>
      <c r="EB1606" s="113"/>
      <c r="EC1606" s="113"/>
      <c r="ED1606" s="113"/>
      <c r="EE1606" s="113"/>
      <c r="EF1606" s="113"/>
      <c r="EG1606" s="113"/>
      <c r="EH1606" s="113"/>
      <c r="EI1606" s="113"/>
      <c r="EJ1606" s="113"/>
      <c r="EK1606" s="113"/>
      <c r="EL1606" s="113"/>
      <c r="EM1606" s="113"/>
      <c r="EN1606" s="113"/>
      <c r="EO1606" s="113"/>
      <c r="EP1606" s="113"/>
      <c r="EQ1606" s="113"/>
      <c r="ER1606" s="113"/>
    </row>
    <row r="1607" spans="1:148">
      <c r="A1607" s="113"/>
      <c r="B1607" s="113"/>
      <c r="S1607" s="113"/>
      <c r="T1607" s="113"/>
      <c r="U1607" s="113"/>
      <c r="V1607" s="113"/>
      <c r="W1607" s="113"/>
      <c r="X1607" s="113"/>
      <c r="Y1607" s="113"/>
      <c r="Z1607" s="113"/>
      <c r="AA1607" s="113"/>
      <c r="AB1607" s="113"/>
      <c r="AC1607" s="113"/>
      <c r="AD1607" s="113"/>
      <c r="AE1607" s="113"/>
      <c r="AF1607" s="113"/>
      <c r="AG1607" s="113"/>
      <c r="AH1607" s="113"/>
      <c r="AI1607" s="113"/>
      <c r="AJ1607" s="113"/>
      <c r="AK1607" s="113"/>
      <c r="AL1607" s="113"/>
      <c r="AM1607" s="113"/>
      <c r="AN1607" s="113"/>
      <c r="AO1607" s="113"/>
      <c r="AP1607" s="113"/>
      <c r="AQ1607" s="113"/>
      <c r="AR1607" s="113"/>
      <c r="AS1607" s="113"/>
      <c r="AT1607" s="113"/>
      <c r="AU1607" s="113"/>
      <c r="AV1607" s="113"/>
      <c r="AW1607" s="113"/>
      <c r="AX1607" s="113"/>
      <c r="AY1607" s="113"/>
      <c r="AZ1607" s="113"/>
      <c r="BA1607" s="113"/>
      <c r="BB1607" s="113"/>
      <c r="BC1607" s="113"/>
      <c r="BD1607" s="113"/>
      <c r="BE1607" s="113"/>
      <c r="BF1607" s="113"/>
      <c r="BG1607" s="113"/>
      <c r="BH1607" s="113"/>
      <c r="BI1607" s="113"/>
      <c r="BJ1607" s="113"/>
      <c r="BK1607" s="113"/>
      <c r="BL1607" s="113"/>
      <c r="BM1607" s="113"/>
      <c r="BN1607" s="113"/>
      <c r="BO1607" s="113"/>
      <c r="BP1607" s="113"/>
      <c r="BQ1607" s="113"/>
      <c r="BR1607" s="113"/>
      <c r="BS1607" s="113"/>
      <c r="BT1607" s="113"/>
      <c r="BU1607" s="113"/>
      <c r="BV1607" s="113"/>
      <c r="BW1607" s="113"/>
      <c r="BX1607" s="113"/>
      <c r="BY1607" s="113"/>
      <c r="BZ1607" s="113"/>
      <c r="CA1607" s="113"/>
      <c r="CB1607" s="113"/>
      <c r="CC1607" s="113"/>
      <c r="CD1607" s="113"/>
      <c r="CE1607" s="113"/>
      <c r="CF1607" s="113"/>
      <c r="CG1607" s="113"/>
      <c r="CH1607" s="113"/>
      <c r="CI1607" s="113"/>
      <c r="CJ1607" s="113"/>
      <c r="CK1607" s="113"/>
      <c r="CL1607" s="113"/>
      <c r="CM1607" s="113"/>
      <c r="CN1607" s="113"/>
      <c r="CO1607" s="113"/>
      <c r="CP1607" s="113"/>
      <c r="CQ1607" s="113"/>
      <c r="CR1607" s="113"/>
      <c r="CS1607" s="113"/>
      <c r="CT1607" s="113"/>
      <c r="CU1607" s="113"/>
      <c r="CV1607" s="113"/>
      <c r="CW1607" s="113"/>
      <c r="CX1607" s="113"/>
      <c r="CY1607" s="113"/>
      <c r="CZ1607" s="113"/>
      <c r="DA1607" s="113"/>
      <c r="DB1607" s="113"/>
      <c r="DC1607" s="113"/>
      <c r="DD1607" s="113"/>
      <c r="DE1607" s="113"/>
      <c r="DF1607" s="113"/>
      <c r="DG1607" s="113"/>
      <c r="DH1607" s="113"/>
      <c r="DI1607" s="113"/>
      <c r="DJ1607" s="113"/>
      <c r="DK1607" s="113"/>
      <c r="DL1607" s="113"/>
      <c r="DM1607" s="113"/>
      <c r="DN1607" s="113"/>
      <c r="DO1607" s="113"/>
      <c r="DP1607" s="113"/>
      <c r="DQ1607" s="113"/>
      <c r="DR1607" s="113"/>
      <c r="DS1607" s="113"/>
      <c r="DT1607" s="113"/>
      <c r="DU1607" s="113"/>
      <c r="DV1607" s="113"/>
      <c r="DW1607" s="113"/>
      <c r="DX1607" s="113"/>
      <c r="DY1607" s="113"/>
      <c r="DZ1607" s="113"/>
      <c r="EA1607" s="113"/>
      <c r="EB1607" s="113"/>
      <c r="EC1607" s="113"/>
      <c r="ED1607" s="113"/>
      <c r="EE1607" s="113"/>
      <c r="EF1607" s="113"/>
      <c r="EG1607" s="113"/>
      <c r="EH1607" s="113"/>
      <c r="EI1607" s="113"/>
      <c r="EJ1607" s="113"/>
      <c r="EK1607" s="113"/>
      <c r="EL1607" s="113"/>
      <c r="EM1607" s="113"/>
      <c r="EN1607" s="113"/>
      <c r="EO1607" s="113"/>
      <c r="EP1607" s="113"/>
      <c r="EQ1607" s="113"/>
      <c r="ER1607" s="113"/>
    </row>
    <row r="1608" spans="1:148">
      <c r="A1608" s="113"/>
      <c r="B1608" s="113"/>
      <c r="S1608" s="113"/>
      <c r="T1608" s="113"/>
      <c r="U1608" s="113"/>
      <c r="V1608" s="113"/>
      <c r="W1608" s="113"/>
      <c r="X1608" s="113"/>
      <c r="Y1608" s="113"/>
      <c r="Z1608" s="113"/>
      <c r="AA1608" s="113"/>
      <c r="AB1608" s="113"/>
      <c r="AC1608" s="113"/>
      <c r="AD1608" s="113"/>
      <c r="AE1608" s="113"/>
      <c r="AF1608" s="113"/>
      <c r="AG1608" s="113"/>
      <c r="AH1608" s="113"/>
      <c r="AI1608" s="113"/>
      <c r="AJ1608" s="113"/>
      <c r="AK1608" s="113"/>
      <c r="AL1608" s="113"/>
      <c r="AM1608" s="113"/>
      <c r="AN1608" s="113"/>
      <c r="AO1608" s="113"/>
      <c r="AP1608" s="113"/>
      <c r="AQ1608" s="113"/>
      <c r="AR1608" s="113"/>
      <c r="AS1608" s="113"/>
      <c r="AT1608" s="113"/>
      <c r="AU1608" s="113"/>
      <c r="AV1608" s="113"/>
      <c r="AW1608" s="113"/>
      <c r="AX1608" s="113"/>
      <c r="AY1608" s="113"/>
      <c r="AZ1608" s="113"/>
      <c r="BA1608" s="113"/>
      <c r="BB1608" s="113"/>
      <c r="BC1608" s="113"/>
      <c r="BD1608" s="113"/>
      <c r="BE1608" s="113"/>
      <c r="BF1608" s="113"/>
      <c r="BG1608" s="113"/>
      <c r="BH1608" s="113"/>
      <c r="BI1608" s="113"/>
      <c r="BJ1608" s="113"/>
      <c r="BK1608" s="113"/>
      <c r="BL1608" s="113"/>
      <c r="BM1608" s="113"/>
      <c r="BN1608" s="113"/>
      <c r="BO1608" s="113"/>
      <c r="BP1608" s="113"/>
      <c r="BQ1608" s="113"/>
      <c r="BR1608" s="113"/>
      <c r="BS1608" s="113"/>
      <c r="BT1608" s="113"/>
      <c r="BU1608" s="113"/>
      <c r="BV1608" s="113"/>
      <c r="BW1608" s="113"/>
      <c r="BX1608" s="113"/>
      <c r="BY1608" s="113"/>
      <c r="BZ1608" s="113"/>
      <c r="CA1608" s="113"/>
      <c r="CB1608" s="113"/>
      <c r="CC1608" s="113"/>
      <c r="CD1608" s="113"/>
      <c r="CE1608" s="113"/>
      <c r="CF1608" s="113"/>
      <c r="CG1608" s="113"/>
      <c r="CH1608" s="113"/>
      <c r="CI1608" s="113"/>
      <c r="CJ1608" s="113"/>
      <c r="CK1608" s="113"/>
      <c r="CL1608" s="113"/>
      <c r="CM1608" s="113"/>
      <c r="CN1608" s="113"/>
      <c r="CO1608" s="113"/>
      <c r="CP1608" s="113"/>
      <c r="CQ1608" s="113"/>
      <c r="CR1608" s="113"/>
      <c r="CS1608" s="113"/>
      <c r="CT1608" s="113"/>
      <c r="CU1608" s="113"/>
      <c r="CV1608" s="113"/>
      <c r="CW1608" s="113"/>
      <c r="CX1608" s="113"/>
      <c r="CY1608" s="113"/>
      <c r="CZ1608" s="113"/>
      <c r="DA1608" s="113"/>
      <c r="DB1608" s="113"/>
      <c r="DC1608" s="113"/>
      <c r="DD1608" s="113"/>
      <c r="DE1608" s="113"/>
      <c r="DF1608" s="113"/>
      <c r="DG1608" s="113"/>
      <c r="DH1608" s="113"/>
      <c r="DI1608" s="113"/>
      <c r="DJ1608" s="113"/>
      <c r="DK1608" s="113"/>
      <c r="DL1608" s="113"/>
      <c r="DM1608" s="113"/>
      <c r="DN1608" s="113"/>
      <c r="DO1608" s="113"/>
      <c r="DP1608" s="113"/>
      <c r="DQ1608" s="113"/>
      <c r="DR1608" s="113"/>
      <c r="DS1608" s="113"/>
      <c r="DT1608" s="113"/>
      <c r="DU1608" s="113"/>
      <c r="DV1608" s="113"/>
      <c r="DW1608" s="113"/>
      <c r="DX1608" s="113"/>
      <c r="DY1608" s="113"/>
      <c r="DZ1608" s="113"/>
      <c r="EA1608" s="113"/>
      <c r="EB1608" s="113"/>
      <c r="EC1608" s="113"/>
      <c r="ED1608" s="113"/>
      <c r="EE1608" s="113"/>
      <c r="EF1608" s="113"/>
      <c r="EG1608" s="113"/>
      <c r="EH1608" s="113"/>
      <c r="EI1608" s="113"/>
      <c r="EJ1608" s="113"/>
      <c r="EK1608" s="113"/>
      <c r="EL1608" s="113"/>
      <c r="EM1608" s="113"/>
      <c r="EN1608" s="113"/>
      <c r="EO1608" s="113"/>
      <c r="EP1608" s="113"/>
      <c r="EQ1608" s="113"/>
      <c r="ER1608" s="113"/>
    </row>
    <row r="1609" spans="1:148">
      <c r="A1609" s="113"/>
      <c r="B1609" s="113"/>
      <c r="S1609" s="113"/>
      <c r="T1609" s="113"/>
      <c r="U1609" s="113"/>
      <c r="V1609" s="113"/>
      <c r="W1609" s="113"/>
      <c r="X1609" s="113"/>
      <c r="Y1609" s="113"/>
      <c r="Z1609" s="113"/>
      <c r="AA1609" s="113"/>
      <c r="AB1609" s="113"/>
      <c r="AC1609" s="113"/>
      <c r="AD1609" s="113"/>
      <c r="AE1609" s="113"/>
      <c r="AF1609" s="113"/>
      <c r="AG1609" s="113"/>
      <c r="AH1609" s="113"/>
      <c r="AI1609" s="113"/>
      <c r="AJ1609" s="113"/>
      <c r="AK1609" s="113"/>
      <c r="AL1609" s="113"/>
      <c r="AM1609" s="113"/>
      <c r="AN1609" s="113"/>
      <c r="AO1609" s="113"/>
      <c r="AP1609" s="113"/>
      <c r="AQ1609" s="113"/>
      <c r="AR1609" s="113"/>
      <c r="AS1609" s="113"/>
      <c r="AT1609" s="113"/>
      <c r="AU1609" s="113"/>
      <c r="AV1609" s="113"/>
      <c r="AW1609" s="113"/>
      <c r="AX1609" s="113"/>
      <c r="AY1609" s="113"/>
      <c r="AZ1609" s="113"/>
      <c r="BA1609" s="113"/>
      <c r="BB1609" s="113"/>
      <c r="BC1609" s="113"/>
      <c r="BD1609" s="113"/>
      <c r="BE1609" s="113"/>
      <c r="BF1609" s="113"/>
      <c r="BG1609" s="113"/>
      <c r="BH1609" s="113"/>
      <c r="BI1609" s="113"/>
      <c r="BJ1609" s="113"/>
      <c r="BK1609" s="113"/>
      <c r="BL1609" s="113"/>
      <c r="BM1609" s="113"/>
      <c r="BN1609" s="113"/>
      <c r="BO1609" s="113"/>
      <c r="BP1609" s="113"/>
      <c r="BQ1609" s="113"/>
      <c r="BR1609" s="113"/>
      <c r="BS1609" s="113"/>
      <c r="BT1609" s="113"/>
      <c r="BU1609" s="113"/>
      <c r="BV1609" s="113"/>
      <c r="BW1609" s="113"/>
      <c r="BX1609" s="113"/>
      <c r="BY1609" s="113"/>
      <c r="BZ1609" s="113"/>
      <c r="CA1609" s="113"/>
      <c r="CB1609" s="113"/>
      <c r="CC1609" s="113"/>
      <c r="CD1609" s="113"/>
      <c r="CE1609" s="113"/>
      <c r="CF1609" s="113"/>
      <c r="CG1609" s="113"/>
      <c r="CH1609" s="113"/>
      <c r="CI1609" s="113"/>
      <c r="CJ1609" s="113"/>
      <c r="CK1609" s="113"/>
      <c r="CL1609" s="113"/>
      <c r="CM1609" s="113"/>
      <c r="CN1609" s="113"/>
      <c r="CO1609" s="113"/>
      <c r="CP1609" s="113"/>
      <c r="CQ1609" s="113"/>
      <c r="CR1609" s="113"/>
      <c r="CS1609" s="113"/>
      <c r="CT1609" s="113"/>
      <c r="CU1609" s="113"/>
      <c r="CV1609" s="113"/>
      <c r="CW1609" s="113"/>
      <c r="CX1609" s="113"/>
      <c r="CY1609" s="113"/>
      <c r="CZ1609" s="113"/>
      <c r="DA1609" s="113"/>
      <c r="DB1609" s="113"/>
      <c r="DC1609" s="113"/>
      <c r="DD1609" s="113"/>
      <c r="DE1609" s="113"/>
      <c r="DF1609" s="113"/>
      <c r="DG1609" s="113"/>
      <c r="DH1609" s="113"/>
      <c r="DI1609" s="113"/>
      <c r="DJ1609" s="113"/>
      <c r="DK1609" s="113"/>
      <c r="DL1609" s="113"/>
      <c r="DM1609" s="113"/>
      <c r="DN1609" s="113"/>
      <c r="DO1609" s="113"/>
      <c r="DP1609" s="113"/>
      <c r="DQ1609" s="113"/>
      <c r="DR1609" s="113"/>
      <c r="DS1609" s="113"/>
      <c r="DT1609" s="113"/>
      <c r="DU1609" s="113"/>
      <c r="DV1609" s="113"/>
      <c r="DW1609" s="113"/>
      <c r="DX1609" s="113"/>
      <c r="DY1609" s="113"/>
      <c r="DZ1609" s="113"/>
      <c r="EA1609" s="113"/>
      <c r="EB1609" s="113"/>
      <c r="EC1609" s="113"/>
      <c r="ED1609" s="113"/>
      <c r="EE1609" s="113"/>
      <c r="EF1609" s="113"/>
      <c r="EG1609" s="113"/>
      <c r="EH1609" s="113"/>
      <c r="EI1609" s="113"/>
      <c r="EJ1609" s="113"/>
      <c r="EK1609" s="113"/>
      <c r="EL1609" s="113"/>
      <c r="EM1609" s="113"/>
      <c r="EN1609" s="113"/>
      <c r="EO1609" s="113"/>
      <c r="EP1609" s="113"/>
      <c r="EQ1609" s="113"/>
      <c r="ER1609" s="113"/>
    </row>
    <row r="1610" spans="1:148">
      <c r="A1610" s="113"/>
      <c r="B1610" s="113"/>
      <c r="S1610" s="113"/>
      <c r="T1610" s="113"/>
      <c r="U1610" s="113"/>
      <c r="V1610" s="113"/>
      <c r="W1610" s="113"/>
      <c r="X1610" s="113"/>
      <c r="Y1610" s="113"/>
      <c r="Z1610" s="113"/>
      <c r="AA1610" s="113"/>
      <c r="AB1610" s="113"/>
      <c r="AC1610" s="113"/>
      <c r="AD1610" s="113"/>
      <c r="AE1610" s="113"/>
      <c r="AF1610" s="113"/>
      <c r="AG1610" s="113"/>
      <c r="AH1610" s="113"/>
      <c r="AI1610" s="113"/>
      <c r="AJ1610" s="113"/>
      <c r="AK1610" s="113"/>
      <c r="AL1610" s="113"/>
      <c r="AM1610" s="113"/>
      <c r="AN1610" s="113"/>
      <c r="AO1610" s="113"/>
      <c r="AP1610" s="113"/>
      <c r="AQ1610" s="113"/>
      <c r="AR1610" s="113"/>
      <c r="AS1610" s="113"/>
      <c r="AT1610" s="113"/>
      <c r="AU1610" s="113"/>
      <c r="AV1610" s="113"/>
      <c r="AW1610" s="113"/>
      <c r="AX1610" s="113"/>
      <c r="AY1610" s="113"/>
      <c r="AZ1610" s="113"/>
      <c r="BA1610" s="113"/>
      <c r="BB1610" s="113"/>
      <c r="BC1610" s="113"/>
      <c r="BD1610" s="113"/>
      <c r="BE1610" s="113"/>
      <c r="BF1610" s="113"/>
      <c r="BG1610" s="113"/>
      <c r="BH1610" s="113"/>
      <c r="BI1610" s="113"/>
      <c r="BJ1610" s="113"/>
      <c r="BK1610" s="113"/>
      <c r="BL1610" s="113"/>
      <c r="BM1610" s="113"/>
      <c r="BN1610" s="113"/>
      <c r="BO1610" s="113"/>
      <c r="BP1610" s="113"/>
      <c r="BQ1610" s="113"/>
      <c r="BR1610" s="113"/>
      <c r="BS1610" s="113"/>
      <c r="BT1610" s="113"/>
      <c r="BU1610" s="113"/>
      <c r="BV1610" s="113"/>
      <c r="BW1610" s="113"/>
      <c r="BX1610" s="113"/>
      <c r="BY1610" s="113"/>
      <c r="BZ1610" s="113"/>
      <c r="CA1610" s="113"/>
      <c r="CB1610" s="113"/>
      <c r="CC1610" s="113"/>
      <c r="CD1610" s="113"/>
      <c r="CE1610" s="113"/>
      <c r="CF1610" s="113"/>
      <c r="CG1610" s="113"/>
      <c r="CH1610" s="113"/>
      <c r="CI1610" s="113"/>
      <c r="CJ1610" s="113"/>
      <c r="CK1610" s="113"/>
      <c r="CL1610" s="113"/>
      <c r="CM1610" s="113"/>
      <c r="CN1610" s="113"/>
      <c r="CO1610" s="113"/>
      <c r="CP1610" s="113"/>
      <c r="CQ1610" s="113"/>
      <c r="CR1610" s="113"/>
      <c r="CS1610" s="113"/>
      <c r="CT1610" s="113"/>
      <c r="CU1610" s="113"/>
      <c r="CV1610" s="113"/>
      <c r="CW1610" s="113"/>
      <c r="CX1610" s="113"/>
      <c r="CY1610" s="113"/>
      <c r="CZ1610" s="113"/>
      <c r="DA1610" s="113"/>
      <c r="DB1610" s="113"/>
      <c r="DC1610" s="113"/>
      <c r="DD1610" s="113"/>
      <c r="DE1610" s="113"/>
      <c r="DF1610" s="113"/>
      <c r="DG1610" s="113"/>
      <c r="DH1610" s="113"/>
      <c r="DI1610" s="113"/>
      <c r="DJ1610" s="113"/>
      <c r="DK1610" s="113"/>
      <c r="DL1610" s="113"/>
      <c r="DM1610" s="113"/>
      <c r="DN1610" s="113"/>
      <c r="DO1610" s="113"/>
      <c r="DP1610" s="113"/>
      <c r="DQ1610" s="113"/>
      <c r="DR1610" s="113"/>
      <c r="DS1610" s="113"/>
      <c r="DT1610" s="113"/>
      <c r="DU1610" s="113"/>
      <c r="DV1610" s="113"/>
      <c r="DW1610" s="113"/>
      <c r="DX1610" s="113"/>
      <c r="DY1610" s="113"/>
      <c r="DZ1610" s="113"/>
      <c r="EA1610" s="113"/>
      <c r="EB1610" s="113"/>
      <c r="EC1610" s="113"/>
      <c r="ED1610" s="113"/>
      <c r="EE1610" s="113"/>
      <c r="EF1610" s="113"/>
      <c r="EG1610" s="113"/>
      <c r="EH1610" s="113"/>
      <c r="EI1610" s="113"/>
      <c r="EJ1610" s="113"/>
      <c r="EK1610" s="113"/>
      <c r="EL1610" s="113"/>
      <c r="EM1610" s="113"/>
      <c r="EN1610" s="113"/>
      <c r="EO1610" s="113"/>
      <c r="EP1610" s="113"/>
      <c r="EQ1610" s="113"/>
      <c r="ER1610" s="113"/>
    </row>
    <row r="1611" spans="1:148">
      <c r="A1611" s="113"/>
      <c r="B1611" s="113"/>
      <c r="S1611" s="113"/>
      <c r="T1611" s="113"/>
      <c r="U1611" s="113"/>
      <c r="V1611" s="113"/>
      <c r="W1611" s="113"/>
      <c r="X1611" s="113"/>
      <c r="Y1611" s="113"/>
      <c r="Z1611" s="113"/>
      <c r="AA1611" s="113"/>
      <c r="AB1611" s="113"/>
      <c r="AC1611" s="113"/>
      <c r="AD1611" s="113"/>
      <c r="AE1611" s="113"/>
      <c r="AF1611" s="113"/>
      <c r="AG1611" s="113"/>
      <c r="AH1611" s="113"/>
      <c r="AI1611" s="113"/>
      <c r="AJ1611" s="113"/>
      <c r="AK1611" s="113"/>
      <c r="AL1611" s="113"/>
      <c r="AM1611" s="113"/>
      <c r="AN1611" s="113"/>
      <c r="AO1611" s="113"/>
      <c r="AP1611" s="113"/>
      <c r="AQ1611" s="113"/>
      <c r="AR1611" s="113"/>
      <c r="AS1611" s="113"/>
      <c r="AT1611" s="113"/>
      <c r="AU1611" s="113"/>
      <c r="AV1611" s="113"/>
      <c r="AW1611" s="113"/>
      <c r="AX1611" s="113"/>
      <c r="AY1611" s="113"/>
      <c r="AZ1611" s="113"/>
      <c r="BA1611" s="113"/>
      <c r="BB1611" s="113"/>
      <c r="BC1611" s="113"/>
      <c r="BD1611" s="113"/>
      <c r="BE1611" s="113"/>
      <c r="BF1611" s="113"/>
      <c r="BG1611" s="113"/>
      <c r="BH1611" s="113"/>
      <c r="BI1611" s="113"/>
      <c r="BJ1611" s="113"/>
      <c r="BK1611" s="113"/>
      <c r="BL1611" s="113"/>
      <c r="BM1611" s="113"/>
      <c r="BN1611" s="113"/>
      <c r="BO1611" s="113"/>
      <c r="BP1611" s="113"/>
      <c r="BQ1611" s="113"/>
      <c r="BR1611" s="113"/>
      <c r="BS1611" s="113"/>
      <c r="BT1611" s="113"/>
      <c r="BU1611" s="113"/>
      <c r="BV1611" s="113"/>
      <c r="BW1611" s="113"/>
      <c r="BX1611" s="113"/>
      <c r="BY1611" s="113"/>
      <c r="BZ1611" s="113"/>
      <c r="CA1611" s="113"/>
      <c r="CB1611" s="113"/>
      <c r="CC1611" s="113"/>
      <c r="CD1611" s="113"/>
      <c r="CE1611" s="113"/>
      <c r="CF1611" s="113"/>
      <c r="CG1611" s="113"/>
      <c r="CH1611" s="113"/>
      <c r="CI1611" s="113"/>
      <c r="CJ1611" s="113"/>
      <c r="CK1611" s="113"/>
      <c r="CL1611" s="113"/>
      <c r="CM1611" s="113"/>
      <c r="CN1611" s="113"/>
      <c r="CO1611" s="113"/>
      <c r="CP1611" s="113"/>
      <c r="CQ1611" s="113"/>
      <c r="CR1611" s="113"/>
      <c r="CS1611" s="113"/>
      <c r="CT1611" s="113"/>
      <c r="CU1611" s="113"/>
      <c r="CV1611" s="113"/>
      <c r="CW1611" s="113"/>
      <c r="CX1611" s="113"/>
      <c r="CY1611" s="113"/>
      <c r="CZ1611" s="113"/>
      <c r="DA1611" s="113"/>
      <c r="DB1611" s="113"/>
      <c r="DC1611" s="113"/>
      <c r="DD1611" s="113"/>
      <c r="DE1611" s="113"/>
      <c r="DF1611" s="113"/>
      <c r="DG1611" s="113"/>
      <c r="DH1611" s="113"/>
      <c r="DI1611" s="113"/>
      <c r="DJ1611" s="113"/>
      <c r="DK1611" s="113"/>
      <c r="DL1611" s="113"/>
      <c r="DM1611" s="113"/>
      <c r="DN1611" s="113"/>
      <c r="DO1611" s="113"/>
      <c r="DP1611" s="113"/>
      <c r="DQ1611" s="113"/>
      <c r="DR1611" s="113"/>
      <c r="DS1611" s="113"/>
      <c r="DT1611" s="113"/>
      <c r="DU1611" s="113"/>
      <c r="DV1611" s="113"/>
      <c r="DW1611" s="113"/>
      <c r="DX1611" s="113"/>
      <c r="DY1611" s="113"/>
      <c r="DZ1611" s="113"/>
      <c r="EA1611" s="113"/>
      <c r="EB1611" s="113"/>
      <c r="EC1611" s="113"/>
      <c r="ED1611" s="113"/>
      <c r="EE1611" s="113"/>
      <c r="EF1611" s="113"/>
      <c r="EG1611" s="113"/>
      <c r="EH1611" s="113"/>
      <c r="EI1611" s="113"/>
      <c r="EJ1611" s="113"/>
      <c r="EK1611" s="113"/>
      <c r="EL1611" s="113"/>
      <c r="EM1611" s="113"/>
      <c r="EN1611" s="113"/>
      <c r="EO1611" s="113"/>
      <c r="EP1611" s="113"/>
      <c r="EQ1611" s="113"/>
      <c r="ER1611" s="113"/>
    </row>
    <row r="1612" spans="1:148">
      <c r="A1612" s="113"/>
      <c r="B1612" s="113"/>
      <c r="S1612" s="113"/>
      <c r="T1612" s="113"/>
      <c r="U1612" s="113"/>
      <c r="V1612" s="113"/>
      <c r="W1612" s="113"/>
      <c r="X1612" s="113"/>
      <c r="Y1612" s="113"/>
      <c r="Z1612" s="113"/>
      <c r="AA1612" s="113"/>
      <c r="AB1612" s="113"/>
      <c r="AC1612" s="113"/>
      <c r="AD1612" s="113"/>
      <c r="AE1612" s="113"/>
      <c r="AF1612" s="113"/>
      <c r="AG1612" s="113"/>
      <c r="AH1612" s="113"/>
      <c r="AI1612" s="113"/>
      <c r="AJ1612" s="113"/>
      <c r="AK1612" s="113"/>
      <c r="AL1612" s="113"/>
      <c r="AM1612" s="113"/>
      <c r="AN1612" s="113"/>
      <c r="AO1612" s="113"/>
      <c r="AP1612" s="113"/>
      <c r="AQ1612" s="113"/>
      <c r="AR1612" s="113"/>
      <c r="AS1612" s="113"/>
      <c r="AT1612" s="113"/>
      <c r="AU1612" s="113"/>
      <c r="AV1612" s="113"/>
      <c r="AW1612" s="113"/>
      <c r="AX1612" s="113"/>
      <c r="AY1612" s="113"/>
      <c r="AZ1612" s="113"/>
      <c r="BA1612" s="113"/>
      <c r="BB1612" s="113"/>
      <c r="BC1612" s="113"/>
      <c r="BD1612" s="113"/>
      <c r="BE1612" s="113"/>
      <c r="BF1612" s="113"/>
      <c r="BG1612" s="113"/>
      <c r="BH1612" s="113"/>
      <c r="BI1612" s="113"/>
      <c r="BJ1612" s="113"/>
      <c r="BK1612" s="113"/>
      <c r="BL1612" s="113"/>
      <c r="BM1612" s="113"/>
      <c r="BN1612" s="113"/>
      <c r="BO1612" s="113"/>
      <c r="BP1612" s="113"/>
      <c r="BQ1612" s="113"/>
      <c r="BR1612" s="113"/>
      <c r="BS1612" s="113"/>
      <c r="BT1612" s="113"/>
      <c r="BU1612" s="113"/>
      <c r="BV1612" s="113"/>
      <c r="BW1612" s="113"/>
      <c r="BX1612" s="113"/>
      <c r="BY1612" s="113"/>
      <c r="BZ1612" s="113"/>
      <c r="CA1612" s="113"/>
      <c r="CB1612" s="113"/>
      <c r="CC1612" s="113"/>
      <c r="CD1612" s="113"/>
      <c r="CE1612" s="113"/>
      <c r="CF1612" s="113"/>
      <c r="CG1612" s="113"/>
      <c r="CH1612" s="113"/>
      <c r="CI1612" s="113"/>
      <c r="CJ1612" s="113"/>
      <c r="CK1612" s="113"/>
      <c r="CL1612" s="113"/>
      <c r="CM1612" s="113"/>
      <c r="CN1612" s="113"/>
      <c r="CO1612" s="113"/>
      <c r="CP1612" s="113"/>
      <c r="CQ1612" s="113"/>
      <c r="CR1612" s="113"/>
      <c r="CS1612" s="113"/>
      <c r="CT1612" s="113"/>
      <c r="CU1612" s="113"/>
      <c r="CV1612" s="113"/>
      <c r="CW1612" s="113"/>
      <c r="CX1612" s="113"/>
      <c r="CY1612" s="113"/>
      <c r="CZ1612" s="113"/>
      <c r="DA1612" s="113"/>
      <c r="DB1612" s="113"/>
      <c r="DC1612" s="113"/>
      <c r="DD1612" s="113"/>
      <c r="DE1612" s="113"/>
      <c r="DF1612" s="113"/>
      <c r="DG1612" s="113"/>
      <c r="DH1612" s="113"/>
      <c r="DI1612" s="113"/>
      <c r="DJ1612" s="113"/>
      <c r="DK1612" s="113"/>
      <c r="DL1612" s="113"/>
      <c r="DM1612" s="113"/>
      <c r="DN1612" s="113"/>
      <c r="DO1612" s="113"/>
      <c r="DP1612" s="113"/>
      <c r="DQ1612" s="113"/>
      <c r="DR1612" s="113"/>
      <c r="DS1612" s="113"/>
      <c r="DT1612" s="113"/>
      <c r="DU1612" s="113"/>
      <c r="DV1612" s="113"/>
      <c r="DW1612" s="113"/>
      <c r="DX1612" s="113"/>
      <c r="DY1612" s="113"/>
      <c r="DZ1612" s="113"/>
      <c r="EA1612" s="113"/>
      <c r="EB1612" s="113"/>
      <c r="EC1612" s="113"/>
      <c r="ED1612" s="113"/>
      <c r="EE1612" s="113"/>
      <c r="EF1612" s="113"/>
      <c r="EG1612" s="113"/>
      <c r="EH1612" s="113"/>
      <c r="EI1612" s="113"/>
      <c r="EJ1612" s="113"/>
      <c r="EK1612" s="113"/>
      <c r="EL1612" s="113"/>
      <c r="EM1612" s="113"/>
      <c r="EN1612" s="113"/>
      <c r="EO1612" s="113"/>
      <c r="EP1612" s="113"/>
      <c r="EQ1612" s="113"/>
      <c r="ER1612" s="113"/>
    </row>
    <row r="1613" spans="1:148">
      <c r="A1613" s="113"/>
      <c r="B1613" s="113"/>
      <c r="S1613" s="113"/>
      <c r="T1613" s="113"/>
      <c r="U1613" s="113"/>
      <c r="V1613" s="113"/>
      <c r="W1613" s="113"/>
      <c r="X1613" s="113"/>
      <c r="Y1613" s="113"/>
      <c r="Z1613" s="113"/>
      <c r="AA1613" s="113"/>
      <c r="AB1613" s="113"/>
      <c r="AC1613" s="113"/>
      <c r="AD1613" s="113"/>
      <c r="AE1613" s="113"/>
      <c r="AF1613" s="113"/>
      <c r="AG1613" s="113"/>
      <c r="AH1613" s="113"/>
      <c r="AI1613" s="113"/>
      <c r="AJ1613" s="113"/>
      <c r="AK1613" s="113"/>
      <c r="AL1613" s="113"/>
      <c r="AM1613" s="113"/>
      <c r="AN1613" s="113"/>
      <c r="AO1613" s="113"/>
      <c r="AP1613" s="113"/>
      <c r="AQ1613" s="113"/>
      <c r="AR1613" s="113"/>
      <c r="AS1613" s="113"/>
      <c r="AT1613" s="113"/>
      <c r="AU1613" s="113"/>
      <c r="AV1613" s="113"/>
      <c r="AW1613" s="113"/>
      <c r="AX1613" s="113"/>
      <c r="AY1613" s="113"/>
      <c r="AZ1613" s="113"/>
      <c r="BA1613" s="113"/>
      <c r="BB1613" s="113"/>
      <c r="BC1613" s="113"/>
      <c r="BD1613" s="113"/>
      <c r="BE1613" s="113"/>
      <c r="BF1613" s="113"/>
      <c r="BG1613" s="113"/>
      <c r="BH1613" s="113"/>
      <c r="BI1613" s="113"/>
      <c r="BJ1613" s="113"/>
      <c r="BK1613" s="113"/>
      <c r="BL1613" s="113"/>
      <c r="BM1613" s="113"/>
      <c r="BN1613" s="113"/>
      <c r="BO1613" s="113"/>
      <c r="BP1613" s="113"/>
      <c r="BQ1613" s="113"/>
      <c r="BR1613" s="113"/>
      <c r="BS1613" s="113"/>
      <c r="BT1613" s="113"/>
      <c r="BU1613" s="113"/>
      <c r="BV1613" s="113"/>
      <c r="BW1613" s="113"/>
      <c r="BX1613" s="113"/>
      <c r="BY1613" s="113"/>
      <c r="BZ1613" s="113"/>
      <c r="CA1613" s="113"/>
      <c r="CB1613" s="113"/>
      <c r="CC1613" s="113"/>
      <c r="CD1613" s="113"/>
      <c r="CE1613" s="113"/>
      <c r="CF1613" s="113"/>
      <c r="CG1613" s="113"/>
      <c r="CH1613" s="113"/>
      <c r="CI1613" s="113"/>
      <c r="CJ1613" s="113"/>
      <c r="CK1613" s="113"/>
      <c r="CL1613" s="113"/>
      <c r="CM1613" s="113"/>
      <c r="CN1613" s="113"/>
      <c r="CO1613" s="113"/>
      <c r="CP1613" s="113"/>
      <c r="CQ1613" s="113"/>
      <c r="CR1613" s="113"/>
      <c r="CS1613" s="113"/>
      <c r="CT1613" s="113"/>
      <c r="CU1613" s="113"/>
      <c r="CV1613" s="113"/>
      <c r="CW1613" s="113"/>
      <c r="CX1613" s="113"/>
      <c r="CY1613" s="113"/>
      <c r="CZ1613" s="113"/>
      <c r="DA1613" s="113"/>
      <c r="DB1613" s="113"/>
      <c r="DC1613" s="113"/>
      <c r="DD1613" s="113"/>
      <c r="DE1613" s="113"/>
      <c r="DF1613" s="113"/>
      <c r="DG1613" s="113"/>
      <c r="DH1613" s="113"/>
      <c r="DI1613" s="113"/>
      <c r="DJ1613" s="113"/>
      <c r="DK1613" s="113"/>
      <c r="DL1613" s="113"/>
      <c r="DM1613" s="113"/>
      <c r="DN1613" s="113"/>
      <c r="DO1613" s="113"/>
      <c r="DP1613" s="113"/>
      <c r="DQ1613" s="113"/>
      <c r="DR1613" s="113"/>
      <c r="DS1613" s="113"/>
      <c r="DT1613" s="113"/>
      <c r="DU1613" s="113"/>
      <c r="DV1613" s="113"/>
      <c r="DW1613" s="113"/>
      <c r="DX1613" s="113"/>
      <c r="DY1613" s="113"/>
      <c r="DZ1613" s="113"/>
      <c r="EA1613" s="113"/>
      <c r="EB1613" s="113"/>
      <c r="EC1613" s="113"/>
      <c r="ED1613" s="113"/>
      <c r="EE1613" s="113"/>
      <c r="EF1613" s="113"/>
      <c r="EG1613" s="113"/>
      <c r="EH1613" s="113"/>
      <c r="EI1613" s="113"/>
      <c r="EJ1613" s="113"/>
      <c r="EK1613" s="113"/>
      <c r="EL1613" s="113"/>
      <c r="EM1613" s="113"/>
      <c r="EN1613" s="113"/>
      <c r="EO1613" s="113"/>
      <c r="EP1613" s="113"/>
      <c r="EQ1613" s="113"/>
      <c r="ER1613" s="113"/>
    </row>
    <row r="1614" spans="1:148">
      <c r="A1614" s="113"/>
      <c r="B1614" s="113"/>
      <c r="S1614" s="113"/>
      <c r="T1614" s="113"/>
      <c r="U1614" s="113"/>
      <c r="V1614" s="113"/>
      <c r="W1614" s="113"/>
      <c r="X1614" s="113"/>
      <c r="Y1614" s="113"/>
      <c r="Z1614" s="113"/>
      <c r="AA1614" s="113"/>
      <c r="AB1614" s="113"/>
      <c r="AC1614" s="113"/>
      <c r="AD1614" s="113"/>
      <c r="AE1614" s="113"/>
      <c r="AF1614" s="113"/>
      <c r="AG1614" s="113"/>
      <c r="AH1614" s="113"/>
      <c r="AI1614" s="113"/>
      <c r="AJ1614" s="113"/>
      <c r="AK1614" s="113"/>
      <c r="AL1614" s="113"/>
      <c r="AM1614" s="113"/>
      <c r="AN1614" s="113"/>
      <c r="AO1614" s="113"/>
      <c r="AP1614" s="113"/>
      <c r="AQ1614" s="113"/>
      <c r="AR1614" s="113"/>
      <c r="AS1614" s="113"/>
      <c r="AT1614" s="113"/>
      <c r="AU1614" s="113"/>
      <c r="AV1614" s="113"/>
      <c r="AW1614" s="113"/>
      <c r="AX1614" s="113"/>
      <c r="AY1614" s="113"/>
      <c r="AZ1614" s="113"/>
      <c r="BA1614" s="113"/>
      <c r="BB1614" s="113"/>
      <c r="BC1614" s="113"/>
      <c r="BD1614" s="113"/>
      <c r="BE1614" s="113"/>
      <c r="BF1614" s="113"/>
      <c r="BG1614" s="113"/>
      <c r="BH1614" s="113"/>
      <c r="BI1614" s="113"/>
      <c r="BJ1614" s="113"/>
      <c r="BK1614" s="113"/>
      <c r="BL1614" s="113"/>
      <c r="BM1614" s="113"/>
      <c r="BN1614" s="113"/>
      <c r="BO1614" s="113"/>
      <c r="BP1614" s="113"/>
      <c r="BQ1614" s="113"/>
      <c r="BR1614" s="113"/>
      <c r="BS1614" s="113"/>
      <c r="BT1614" s="113"/>
      <c r="BU1614" s="113"/>
      <c r="BV1614" s="113"/>
      <c r="BW1614" s="113"/>
      <c r="BX1614" s="113"/>
      <c r="BY1614" s="113"/>
      <c r="BZ1614" s="113"/>
      <c r="CA1614" s="113"/>
      <c r="CB1614" s="113"/>
      <c r="CC1614" s="113"/>
      <c r="CD1614" s="113"/>
      <c r="CE1614" s="113"/>
      <c r="CF1614" s="113"/>
      <c r="CG1614" s="113"/>
      <c r="CH1614" s="113"/>
      <c r="CI1614" s="113"/>
      <c r="CJ1614" s="113"/>
      <c r="CK1614" s="113"/>
      <c r="CL1614" s="113"/>
      <c r="CM1614" s="113"/>
      <c r="CN1614" s="113"/>
      <c r="CO1614" s="113"/>
      <c r="CP1614" s="113"/>
      <c r="CQ1614" s="113"/>
      <c r="CR1614" s="113"/>
      <c r="CS1614" s="113"/>
      <c r="CT1614" s="113"/>
      <c r="CU1614" s="113"/>
      <c r="CV1614" s="113"/>
      <c r="CW1614" s="113"/>
      <c r="CX1614" s="113"/>
      <c r="CY1614" s="113"/>
      <c r="CZ1614" s="113"/>
      <c r="DA1614" s="113"/>
      <c r="DB1614" s="113"/>
      <c r="DC1614" s="113"/>
      <c r="DD1614" s="113"/>
      <c r="DE1614" s="113"/>
      <c r="DF1614" s="113"/>
      <c r="DG1614" s="113"/>
      <c r="DH1614" s="113"/>
      <c r="DI1614" s="113"/>
      <c r="DJ1614" s="113"/>
      <c r="DK1614" s="113"/>
      <c r="DL1614" s="113"/>
      <c r="DM1614" s="113"/>
      <c r="DN1614" s="113"/>
      <c r="DO1614" s="113"/>
      <c r="DP1614" s="113"/>
      <c r="DQ1614" s="113"/>
      <c r="DR1614" s="113"/>
      <c r="DS1614" s="113"/>
      <c r="DT1614" s="113"/>
      <c r="DU1614" s="113"/>
      <c r="DV1614" s="113"/>
      <c r="DW1614" s="113"/>
      <c r="DX1614" s="113"/>
      <c r="DY1614" s="113"/>
      <c r="DZ1614" s="113"/>
      <c r="EA1614" s="113"/>
      <c r="EB1614" s="113"/>
      <c r="EC1614" s="113"/>
      <c r="ED1614" s="113"/>
      <c r="EE1614" s="113"/>
      <c r="EF1614" s="113"/>
      <c r="EG1614" s="113"/>
      <c r="EH1614" s="113"/>
      <c r="EI1614" s="113"/>
      <c r="EJ1614" s="113"/>
      <c r="EK1614" s="113"/>
      <c r="EL1614" s="113"/>
      <c r="EM1614" s="113"/>
      <c r="EN1614" s="113"/>
      <c r="EO1614" s="113"/>
      <c r="EP1614" s="113"/>
      <c r="EQ1614" s="113"/>
      <c r="ER1614" s="113"/>
    </row>
    <row r="1615" spans="1:148">
      <c r="A1615" s="113"/>
      <c r="B1615" s="113"/>
      <c r="S1615" s="113"/>
      <c r="T1615" s="113"/>
      <c r="U1615" s="113"/>
      <c r="V1615" s="113"/>
      <c r="W1615" s="113"/>
      <c r="X1615" s="113"/>
      <c r="Y1615" s="113"/>
      <c r="Z1615" s="113"/>
      <c r="AA1615" s="113"/>
      <c r="AB1615" s="113"/>
      <c r="AC1615" s="113"/>
      <c r="AD1615" s="113"/>
      <c r="AE1615" s="113"/>
      <c r="AF1615" s="113"/>
      <c r="AG1615" s="113"/>
      <c r="AH1615" s="113"/>
      <c r="AI1615" s="113"/>
      <c r="AJ1615" s="113"/>
      <c r="AK1615" s="113"/>
      <c r="AL1615" s="113"/>
      <c r="AM1615" s="113"/>
      <c r="AN1615" s="113"/>
      <c r="AO1615" s="113"/>
      <c r="AP1615" s="113"/>
      <c r="AQ1615" s="113"/>
      <c r="AR1615" s="113"/>
      <c r="AS1615" s="113"/>
      <c r="AT1615" s="113"/>
      <c r="AU1615" s="113"/>
      <c r="AV1615" s="113"/>
      <c r="AW1615" s="113"/>
      <c r="AX1615" s="113"/>
      <c r="AY1615" s="113"/>
      <c r="AZ1615" s="113"/>
      <c r="BA1615" s="113"/>
      <c r="BB1615" s="113"/>
      <c r="BC1615" s="113"/>
      <c r="BD1615" s="113"/>
      <c r="BE1615" s="113"/>
      <c r="BF1615" s="113"/>
      <c r="BG1615" s="113"/>
      <c r="BH1615" s="113"/>
      <c r="BI1615" s="113"/>
      <c r="BJ1615" s="113"/>
      <c r="BK1615" s="113"/>
      <c r="BL1615" s="113"/>
      <c r="BM1615" s="113"/>
      <c r="BN1615" s="113"/>
      <c r="BO1615" s="113"/>
      <c r="BP1615" s="113"/>
      <c r="BQ1615" s="113"/>
      <c r="BR1615" s="113"/>
      <c r="BS1615" s="113"/>
      <c r="BT1615" s="113"/>
      <c r="BU1615" s="113"/>
      <c r="BV1615" s="113"/>
      <c r="BW1615" s="113"/>
      <c r="BX1615" s="113"/>
      <c r="BY1615" s="113"/>
      <c r="BZ1615" s="113"/>
      <c r="CA1615" s="113"/>
      <c r="CB1615" s="113"/>
      <c r="CC1615" s="113"/>
      <c r="CD1615" s="113"/>
      <c r="CE1615" s="113"/>
      <c r="CF1615" s="113"/>
      <c r="CG1615" s="113"/>
      <c r="CH1615" s="113"/>
      <c r="CI1615" s="113"/>
      <c r="CJ1615" s="113"/>
      <c r="CK1615" s="113"/>
      <c r="CL1615" s="113"/>
      <c r="CM1615" s="113"/>
      <c r="CN1615" s="113"/>
      <c r="CO1615" s="113"/>
      <c r="CP1615" s="113"/>
      <c r="CQ1615" s="113"/>
      <c r="CR1615" s="113"/>
      <c r="CS1615" s="113"/>
      <c r="CT1615" s="113"/>
      <c r="CU1615" s="113"/>
      <c r="CV1615" s="113"/>
      <c r="CW1615" s="113"/>
      <c r="CX1615" s="113"/>
      <c r="CY1615" s="113"/>
      <c r="CZ1615" s="113"/>
      <c r="DA1615" s="113"/>
      <c r="DB1615" s="113"/>
      <c r="DC1615" s="113"/>
      <c r="DD1615" s="113"/>
      <c r="DE1615" s="113"/>
      <c r="DF1615" s="113"/>
      <c r="DG1615" s="113"/>
      <c r="DH1615" s="113"/>
      <c r="DI1615" s="113"/>
      <c r="DJ1615" s="113"/>
      <c r="DK1615" s="113"/>
      <c r="DL1615" s="113"/>
      <c r="DM1615" s="113"/>
      <c r="DN1615" s="113"/>
      <c r="DO1615" s="113"/>
      <c r="DP1615" s="113"/>
      <c r="DQ1615" s="113"/>
      <c r="DR1615" s="113"/>
      <c r="DS1615" s="113"/>
      <c r="DT1615" s="113"/>
      <c r="DU1615" s="113"/>
      <c r="DV1615" s="113"/>
      <c r="DW1615" s="113"/>
      <c r="DX1615" s="113"/>
      <c r="DY1615" s="113"/>
      <c r="DZ1615" s="113"/>
      <c r="EA1615" s="113"/>
      <c r="EB1615" s="113"/>
      <c r="EC1615" s="113"/>
      <c r="ED1615" s="113"/>
      <c r="EE1615" s="113"/>
      <c r="EF1615" s="113"/>
      <c r="EG1615" s="113"/>
      <c r="EH1615" s="113"/>
      <c r="EI1615" s="113"/>
      <c r="EJ1615" s="113"/>
      <c r="EK1615" s="113"/>
      <c r="EL1615" s="113"/>
      <c r="EM1615" s="113"/>
      <c r="EN1615" s="113"/>
      <c r="EO1615" s="113"/>
      <c r="EP1615" s="113"/>
      <c r="EQ1615" s="113"/>
      <c r="ER1615" s="113"/>
    </row>
    <row r="1616" spans="1:148">
      <c r="A1616" s="113"/>
      <c r="B1616" s="113"/>
      <c r="S1616" s="113"/>
      <c r="T1616" s="113"/>
      <c r="U1616" s="113"/>
      <c r="V1616" s="113"/>
      <c r="W1616" s="113"/>
      <c r="X1616" s="113"/>
      <c r="Y1616" s="113"/>
      <c r="Z1616" s="113"/>
      <c r="AA1616" s="113"/>
      <c r="AB1616" s="113"/>
      <c r="AC1616" s="113"/>
      <c r="AD1616" s="113"/>
      <c r="AE1616" s="113"/>
      <c r="AF1616" s="113"/>
      <c r="AG1616" s="113"/>
      <c r="AH1616" s="113"/>
      <c r="AI1616" s="113"/>
      <c r="AJ1616" s="113"/>
      <c r="AK1616" s="113"/>
      <c r="AL1616" s="113"/>
      <c r="AM1616" s="113"/>
      <c r="AN1616" s="113"/>
      <c r="AO1616" s="113"/>
      <c r="AP1616" s="113"/>
      <c r="AQ1616" s="113"/>
      <c r="AR1616" s="113"/>
      <c r="AS1616" s="113"/>
      <c r="AT1616" s="113"/>
      <c r="AU1616" s="113"/>
      <c r="AV1616" s="113"/>
      <c r="AW1616" s="113"/>
      <c r="AX1616" s="113"/>
      <c r="AY1616" s="113"/>
      <c r="AZ1616" s="113"/>
      <c r="BA1616" s="113"/>
      <c r="BB1616" s="113"/>
      <c r="BC1616" s="113"/>
      <c r="BD1616" s="113"/>
      <c r="BE1616" s="113"/>
      <c r="BF1616" s="113"/>
      <c r="BG1616" s="113"/>
      <c r="BH1616" s="113"/>
      <c r="BI1616" s="113"/>
      <c r="BJ1616" s="113"/>
      <c r="BK1616" s="113"/>
      <c r="BL1616" s="113"/>
      <c r="BM1616" s="113"/>
      <c r="BN1616" s="113"/>
      <c r="BO1616" s="113"/>
      <c r="BP1616" s="113"/>
      <c r="BQ1616" s="113"/>
      <c r="BR1616" s="113"/>
      <c r="BS1616" s="113"/>
      <c r="BT1616" s="113"/>
      <c r="BU1616" s="113"/>
      <c r="BV1616" s="113"/>
      <c r="BW1616" s="113"/>
      <c r="BX1616" s="113"/>
      <c r="BY1616" s="113"/>
      <c r="BZ1616" s="113"/>
      <c r="CA1616" s="113"/>
      <c r="CB1616" s="113"/>
      <c r="CC1616" s="113"/>
      <c r="CD1616" s="113"/>
      <c r="CE1616" s="113"/>
      <c r="CF1616" s="113"/>
      <c r="CG1616" s="113"/>
      <c r="CH1616" s="113"/>
      <c r="CI1616" s="113"/>
      <c r="CJ1616" s="113"/>
      <c r="CK1616" s="113"/>
      <c r="CL1616" s="113"/>
      <c r="CM1616" s="113"/>
      <c r="CN1616" s="113"/>
      <c r="CO1616" s="113"/>
      <c r="CP1616" s="113"/>
      <c r="CQ1616" s="113"/>
      <c r="CR1616" s="113"/>
      <c r="CS1616" s="113"/>
      <c r="CT1616" s="113"/>
      <c r="CU1616" s="113"/>
      <c r="CV1616" s="113"/>
      <c r="CW1616" s="113"/>
      <c r="CX1616" s="113"/>
      <c r="CY1616" s="113"/>
      <c r="CZ1616" s="113"/>
      <c r="DA1616" s="113"/>
      <c r="DB1616" s="113"/>
      <c r="DC1616" s="113"/>
      <c r="DD1616" s="113"/>
      <c r="DE1616" s="113"/>
      <c r="DF1616" s="113"/>
      <c r="DG1616" s="113"/>
      <c r="DH1616" s="113"/>
      <c r="DI1616" s="113"/>
      <c r="DJ1616" s="113"/>
      <c r="DK1616" s="113"/>
      <c r="DL1616" s="113"/>
      <c r="DM1616" s="113"/>
      <c r="DN1616" s="113"/>
      <c r="DO1616" s="113"/>
      <c r="DP1616" s="113"/>
      <c r="DQ1616" s="113"/>
      <c r="DR1616" s="113"/>
      <c r="DS1616" s="113"/>
      <c r="DT1616" s="113"/>
      <c r="DU1616" s="113"/>
      <c r="DV1616" s="113"/>
      <c r="DW1616" s="113"/>
      <c r="DX1616" s="113"/>
      <c r="DY1616" s="113"/>
      <c r="DZ1616" s="113"/>
      <c r="EA1616" s="113"/>
      <c r="EB1616" s="113"/>
      <c r="EC1616" s="113"/>
      <c r="ED1616" s="113"/>
      <c r="EE1616" s="113"/>
      <c r="EF1616" s="113"/>
      <c r="EG1616" s="113"/>
      <c r="EH1616" s="113"/>
      <c r="EI1616" s="113"/>
      <c r="EJ1616" s="113"/>
      <c r="EK1616" s="113"/>
      <c r="EL1616" s="113"/>
      <c r="EM1616" s="113"/>
      <c r="EN1616" s="113"/>
      <c r="EO1616" s="113"/>
      <c r="EP1616" s="113"/>
      <c r="EQ1616" s="113"/>
      <c r="ER1616" s="113"/>
    </row>
    <row r="1617" spans="1:148">
      <c r="A1617" s="113"/>
      <c r="B1617" s="113"/>
      <c r="S1617" s="113"/>
      <c r="T1617" s="113"/>
      <c r="U1617" s="113"/>
      <c r="V1617" s="113"/>
      <c r="W1617" s="113"/>
      <c r="X1617" s="113"/>
      <c r="Y1617" s="113"/>
      <c r="Z1617" s="113"/>
      <c r="AA1617" s="113"/>
      <c r="AB1617" s="113"/>
      <c r="AC1617" s="113"/>
      <c r="AD1617" s="113"/>
      <c r="AE1617" s="113"/>
      <c r="AF1617" s="113"/>
      <c r="AG1617" s="113"/>
      <c r="AH1617" s="113"/>
      <c r="AI1617" s="113"/>
      <c r="AJ1617" s="113"/>
      <c r="AK1617" s="113"/>
      <c r="AL1617" s="113"/>
      <c r="AM1617" s="113"/>
      <c r="AN1617" s="113"/>
      <c r="AO1617" s="113"/>
      <c r="AP1617" s="113"/>
      <c r="AQ1617" s="113"/>
      <c r="AR1617" s="113"/>
      <c r="AS1617" s="113"/>
      <c r="AT1617" s="113"/>
      <c r="AU1617" s="113"/>
      <c r="AV1617" s="113"/>
      <c r="AW1617" s="113"/>
      <c r="AX1617" s="113"/>
      <c r="AY1617" s="113"/>
      <c r="AZ1617" s="113"/>
      <c r="BA1617" s="113"/>
      <c r="BB1617" s="113"/>
      <c r="BC1617" s="113"/>
      <c r="BD1617" s="113"/>
      <c r="BE1617" s="113"/>
      <c r="BF1617" s="113"/>
      <c r="BG1617" s="113"/>
      <c r="BH1617" s="113"/>
      <c r="BI1617" s="113"/>
      <c r="BJ1617" s="113"/>
      <c r="BK1617" s="113"/>
      <c r="BL1617" s="113"/>
      <c r="BM1617" s="113"/>
      <c r="BN1617" s="113"/>
      <c r="BO1617" s="113"/>
      <c r="BP1617" s="113"/>
      <c r="BQ1617" s="113"/>
      <c r="BR1617" s="113"/>
      <c r="BS1617" s="113"/>
      <c r="BT1617" s="113"/>
      <c r="BU1617" s="113"/>
      <c r="BV1617" s="113"/>
      <c r="BW1617" s="113"/>
      <c r="BX1617" s="113"/>
      <c r="BY1617" s="113"/>
      <c r="BZ1617" s="113"/>
      <c r="CA1617" s="113"/>
      <c r="CB1617" s="113"/>
      <c r="CC1617" s="113"/>
      <c r="CD1617" s="113"/>
      <c r="CE1617" s="113"/>
      <c r="CF1617" s="113"/>
      <c r="CG1617" s="113"/>
      <c r="CH1617" s="113"/>
      <c r="CI1617" s="113"/>
      <c r="CJ1617" s="113"/>
      <c r="CK1617" s="113"/>
      <c r="CL1617" s="113"/>
      <c r="CM1617" s="113"/>
      <c r="CN1617" s="113"/>
      <c r="CO1617" s="113"/>
      <c r="CP1617" s="113"/>
      <c r="CQ1617" s="113"/>
      <c r="CR1617" s="113"/>
      <c r="CS1617" s="113"/>
      <c r="CT1617" s="113"/>
      <c r="CU1617" s="113"/>
      <c r="CV1617" s="113"/>
      <c r="CW1617" s="113"/>
      <c r="CX1617" s="113"/>
      <c r="CY1617" s="113"/>
      <c r="CZ1617" s="113"/>
      <c r="DA1617" s="113"/>
      <c r="DB1617" s="113"/>
      <c r="DC1617" s="113"/>
      <c r="DD1617" s="113"/>
      <c r="DE1617" s="113"/>
      <c r="DF1617" s="113"/>
      <c r="DG1617" s="113"/>
      <c r="DH1617" s="113"/>
      <c r="DI1617" s="113"/>
      <c r="DJ1617" s="113"/>
      <c r="DK1617" s="113"/>
      <c r="DL1617" s="113"/>
      <c r="DM1617" s="113"/>
      <c r="DN1617" s="113"/>
      <c r="DO1617" s="113"/>
      <c r="DP1617" s="113"/>
      <c r="DQ1617" s="113"/>
      <c r="DR1617" s="113"/>
      <c r="DS1617" s="113"/>
      <c r="DT1617" s="113"/>
      <c r="DU1617" s="113"/>
      <c r="DV1617" s="113"/>
      <c r="DW1617" s="113"/>
      <c r="DX1617" s="113"/>
      <c r="DY1617" s="113"/>
      <c r="DZ1617" s="113"/>
      <c r="EA1617" s="113"/>
      <c r="EB1617" s="113"/>
      <c r="EC1617" s="113"/>
      <c r="ED1617" s="113"/>
      <c r="EE1617" s="113"/>
      <c r="EF1617" s="113"/>
      <c r="EG1617" s="113"/>
      <c r="EH1617" s="113"/>
      <c r="EI1617" s="113"/>
      <c r="EJ1617" s="113"/>
      <c r="EK1617" s="113"/>
      <c r="EL1617" s="113"/>
      <c r="EM1617" s="113"/>
      <c r="EN1617" s="113"/>
      <c r="EO1617" s="113"/>
      <c r="EP1617" s="113"/>
      <c r="EQ1617" s="113"/>
      <c r="ER1617" s="113"/>
    </row>
    <row r="1618" spans="1:148">
      <c r="A1618" s="113"/>
      <c r="B1618" s="113"/>
      <c r="S1618" s="113"/>
      <c r="T1618" s="113"/>
      <c r="U1618" s="113"/>
      <c r="V1618" s="113"/>
      <c r="W1618" s="113"/>
      <c r="X1618" s="113"/>
      <c r="Y1618" s="113"/>
      <c r="Z1618" s="113"/>
      <c r="AA1618" s="113"/>
      <c r="AB1618" s="113"/>
      <c r="AC1618" s="113"/>
      <c r="AD1618" s="113"/>
      <c r="AE1618" s="113"/>
      <c r="AF1618" s="113"/>
      <c r="AG1618" s="113"/>
      <c r="AH1618" s="113"/>
      <c r="AI1618" s="113"/>
      <c r="AJ1618" s="113"/>
      <c r="AK1618" s="113"/>
      <c r="AL1618" s="113"/>
      <c r="AM1618" s="113"/>
      <c r="AN1618" s="113"/>
      <c r="AO1618" s="113"/>
      <c r="AP1618" s="113"/>
      <c r="AQ1618" s="113"/>
      <c r="AR1618" s="113"/>
      <c r="AS1618" s="113"/>
      <c r="AT1618" s="113"/>
      <c r="AU1618" s="113"/>
      <c r="AV1618" s="113"/>
      <c r="AW1618" s="113"/>
      <c r="AX1618" s="113"/>
      <c r="AY1618" s="113"/>
      <c r="AZ1618" s="113"/>
      <c r="BA1618" s="113"/>
      <c r="BB1618" s="113"/>
      <c r="BC1618" s="113"/>
      <c r="BD1618" s="113"/>
      <c r="BE1618" s="113"/>
      <c r="BF1618" s="113"/>
      <c r="BG1618" s="113"/>
      <c r="BH1618" s="113"/>
      <c r="BI1618" s="113"/>
      <c r="BJ1618" s="113"/>
      <c r="BK1618" s="113"/>
      <c r="BL1618" s="113"/>
      <c r="BM1618" s="113"/>
      <c r="BN1618" s="113"/>
      <c r="BO1618" s="113"/>
      <c r="BP1618" s="113"/>
      <c r="BQ1618" s="113"/>
      <c r="BR1618" s="113"/>
      <c r="BS1618" s="113"/>
      <c r="BT1618" s="113"/>
      <c r="BU1618" s="113"/>
      <c r="BV1618" s="113"/>
      <c r="BW1618" s="113"/>
      <c r="BX1618" s="113"/>
      <c r="BY1618" s="113"/>
      <c r="BZ1618" s="113"/>
      <c r="CA1618" s="113"/>
      <c r="CB1618" s="113"/>
      <c r="CC1618" s="113"/>
      <c r="CD1618" s="113"/>
      <c r="CE1618" s="113"/>
      <c r="CF1618" s="113"/>
      <c r="CG1618" s="113"/>
      <c r="CH1618" s="113"/>
      <c r="CI1618" s="113"/>
      <c r="CJ1618" s="113"/>
      <c r="CK1618" s="113"/>
      <c r="CL1618" s="113"/>
      <c r="CM1618" s="113"/>
      <c r="CN1618" s="113"/>
      <c r="CO1618" s="113"/>
      <c r="CP1618" s="113"/>
      <c r="CQ1618" s="113"/>
      <c r="CR1618" s="113"/>
      <c r="CS1618" s="113"/>
      <c r="CT1618" s="113"/>
      <c r="CU1618" s="113"/>
      <c r="CV1618" s="113"/>
      <c r="CW1618" s="113"/>
      <c r="CX1618" s="113"/>
      <c r="CY1618" s="113"/>
      <c r="CZ1618" s="113"/>
      <c r="DA1618" s="113"/>
      <c r="DB1618" s="113"/>
      <c r="DC1618" s="113"/>
      <c r="DD1618" s="113"/>
      <c r="DE1618" s="113"/>
      <c r="DF1618" s="113"/>
      <c r="DG1618" s="113"/>
      <c r="DH1618" s="113"/>
      <c r="DI1618" s="113"/>
      <c r="DJ1618" s="113"/>
      <c r="DK1618" s="113"/>
      <c r="DL1618" s="113"/>
      <c r="DM1618" s="113"/>
      <c r="DN1618" s="113"/>
      <c r="DO1618" s="113"/>
      <c r="DP1618" s="113"/>
      <c r="DQ1618" s="113"/>
      <c r="DR1618" s="113"/>
      <c r="DS1618" s="113"/>
      <c r="DT1618" s="113"/>
      <c r="DU1618" s="113"/>
      <c r="DV1618" s="113"/>
      <c r="DW1618" s="113"/>
      <c r="DX1618" s="113"/>
      <c r="DY1618" s="113"/>
      <c r="DZ1618" s="113"/>
      <c r="EA1618" s="113"/>
      <c r="EB1618" s="113"/>
      <c r="EC1618" s="113"/>
      <c r="ED1618" s="113"/>
      <c r="EE1618" s="113"/>
      <c r="EF1618" s="113"/>
      <c r="EG1618" s="113"/>
      <c r="EH1618" s="113"/>
      <c r="EI1618" s="113"/>
      <c r="EJ1618" s="113"/>
      <c r="EK1618" s="113"/>
      <c r="EL1618" s="113"/>
      <c r="EM1618" s="113"/>
      <c r="EN1618" s="113"/>
      <c r="EO1618" s="113"/>
      <c r="EP1618" s="113"/>
      <c r="EQ1618" s="113"/>
      <c r="ER1618" s="113"/>
    </row>
    <row r="1619" spans="1:148">
      <c r="A1619" s="113"/>
      <c r="B1619" s="113"/>
      <c r="S1619" s="113"/>
      <c r="T1619" s="113"/>
      <c r="U1619" s="113"/>
      <c r="V1619" s="113"/>
      <c r="W1619" s="113"/>
      <c r="X1619" s="113"/>
      <c r="Y1619" s="113"/>
      <c r="Z1619" s="113"/>
      <c r="AA1619" s="113"/>
      <c r="AB1619" s="113"/>
      <c r="AC1619" s="113"/>
      <c r="AD1619" s="113"/>
      <c r="AE1619" s="113"/>
      <c r="AF1619" s="113"/>
      <c r="AG1619" s="113"/>
      <c r="AH1619" s="113"/>
      <c r="AI1619" s="113"/>
      <c r="AJ1619" s="113"/>
      <c r="AK1619" s="113"/>
      <c r="AL1619" s="113"/>
      <c r="AM1619" s="113"/>
      <c r="AN1619" s="113"/>
      <c r="AO1619" s="113"/>
      <c r="AP1619" s="113"/>
      <c r="AQ1619" s="113"/>
      <c r="AR1619" s="113"/>
      <c r="AS1619" s="113"/>
      <c r="AT1619" s="113"/>
      <c r="AU1619" s="113"/>
      <c r="AV1619" s="113"/>
      <c r="AW1619" s="113"/>
      <c r="AX1619" s="113"/>
      <c r="AY1619" s="113"/>
      <c r="AZ1619" s="113"/>
      <c r="BA1619" s="113"/>
      <c r="BB1619" s="113"/>
      <c r="BC1619" s="113"/>
      <c r="BD1619" s="113"/>
      <c r="BE1619" s="113"/>
      <c r="BF1619" s="113"/>
      <c r="BG1619" s="113"/>
      <c r="BH1619" s="113"/>
      <c r="BI1619" s="113"/>
      <c r="BJ1619" s="113"/>
      <c r="BK1619" s="113"/>
      <c r="BL1619" s="113"/>
      <c r="BM1619" s="113"/>
      <c r="BN1619" s="113"/>
      <c r="BO1619" s="113"/>
      <c r="BP1619" s="113"/>
      <c r="BQ1619" s="113"/>
      <c r="BR1619" s="113"/>
      <c r="BS1619" s="113"/>
      <c r="BT1619" s="113"/>
      <c r="BU1619" s="113"/>
      <c r="BV1619" s="113"/>
      <c r="BW1619" s="113"/>
      <c r="BX1619" s="113"/>
      <c r="BY1619" s="113"/>
      <c r="BZ1619" s="113"/>
      <c r="CA1619" s="113"/>
      <c r="CB1619" s="113"/>
      <c r="CC1619" s="113"/>
      <c r="CD1619" s="113"/>
      <c r="CE1619" s="113"/>
      <c r="CF1619" s="113"/>
      <c r="CG1619" s="113"/>
      <c r="CH1619" s="113"/>
      <c r="CI1619" s="113"/>
      <c r="CJ1619" s="113"/>
      <c r="CK1619" s="113"/>
      <c r="CL1619" s="113"/>
      <c r="CM1619" s="113"/>
      <c r="CN1619" s="113"/>
      <c r="CO1619" s="113"/>
      <c r="CP1619" s="113"/>
      <c r="CQ1619" s="113"/>
      <c r="CR1619" s="113"/>
      <c r="CS1619" s="113"/>
      <c r="CT1619" s="113"/>
      <c r="CU1619" s="113"/>
      <c r="CV1619" s="113"/>
      <c r="CW1619" s="113"/>
      <c r="CX1619" s="113"/>
      <c r="CY1619" s="113"/>
      <c r="CZ1619" s="113"/>
      <c r="DA1619" s="113"/>
      <c r="DB1619" s="113"/>
      <c r="DC1619" s="113"/>
      <c r="DD1619" s="113"/>
      <c r="DE1619" s="113"/>
      <c r="DF1619" s="113"/>
      <c r="DG1619" s="113"/>
      <c r="DH1619" s="113"/>
      <c r="DI1619" s="113"/>
      <c r="DJ1619" s="113"/>
      <c r="DK1619" s="113"/>
      <c r="DL1619" s="113"/>
      <c r="DM1619" s="113"/>
      <c r="DN1619" s="113"/>
      <c r="DO1619" s="113"/>
      <c r="DP1619" s="113"/>
      <c r="DQ1619" s="113"/>
      <c r="DR1619" s="113"/>
      <c r="DS1619" s="113"/>
      <c r="DT1619" s="113"/>
      <c r="DU1619" s="113"/>
      <c r="DV1619" s="113"/>
      <c r="DW1619" s="113"/>
      <c r="DX1619" s="113"/>
      <c r="DY1619" s="113"/>
      <c r="DZ1619" s="113"/>
      <c r="EA1619" s="113"/>
      <c r="EB1619" s="113"/>
      <c r="EC1619" s="113"/>
      <c r="ED1619" s="113"/>
      <c r="EE1619" s="113"/>
      <c r="EF1619" s="113"/>
      <c r="EG1619" s="113"/>
      <c r="EH1619" s="113"/>
      <c r="EI1619" s="113"/>
      <c r="EJ1619" s="113"/>
      <c r="EK1619" s="113"/>
      <c r="EL1619" s="113"/>
      <c r="EM1619" s="113"/>
      <c r="EN1619" s="113"/>
      <c r="EO1619" s="113"/>
      <c r="EP1619" s="113"/>
      <c r="EQ1619" s="113"/>
      <c r="ER1619" s="113"/>
    </row>
    <row r="1620" spans="1:148">
      <c r="A1620" s="113"/>
      <c r="B1620" s="113"/>
      <c r="S1620" s="113"/>
      <c r="T1620" s="113"/>
      <c r="U1620" s="113"/>
      <c r="V1620" s="113"/>
      <c r="W1620" s="113"/>
      <c r="X1620" s="113"/>
      <c r="Y1620" s="113"/>
      <c r="Z1620" s="113"/>
      <c r="AA1620" s="113"/>
      <c r="AB1620" s="113"/>
      <c r="AC1620" s="113"/>
      <c r="AD1620" s="113"/>
      <c r="AE1620" s="113"/>
      <c r="AF1620" s="113"/>
      <c r="AG1620" s="113"/>
      <c r="AH1620" s="113"/>
      <c r="AI1620" s="113"/>
      <c r="AJ1620" s="113"/>
      <c r="AK1620" s="113"/>
      <c r="AL1620" s="113"/>
      <c r="AM1620" s="113"/>
      <c r="AN1620" s="113"/>
      <c r="AO1620" s="113"/>
      <c r="AP1620" s="113"/>
      <c r="AQ1620" s="113"/>
      <c r="AR1620" s="113"/>
      <c r="AS1620" s="113"/>
      <c r="AT1620" s="113"/>
      <c r="AU1620" s="113"/>
      <c r="AV1620" s="113"/>
      <c r="AW1620" s="113"/>
      <c r="AX1620" s="113"/>
      <c r="AY1620" s="113"/>
      <c r="AZ1620" s="113"/>
      <c r="BA1620" s="113"/>
      <c r="BB1620" s="113"/>
      <c r="BC1620" s="113"/>
      <c r="BD1620" s="113"/>
      <c r="BE1620" s="113"/>
      <c r="BF1620" s="113"/>
      <c r="BG1620" s="113"/>
      <c r="BH1620" s="113"/>
      <c r="BI1620" s="113"/>
      <c r="BJ1620" s="113"/>
      <c r="BK1620" s="113"/>
      <c r="BL1620" s="113"/>
      <c r="BM1620" s="113"/>
      <c r="BN1620" s="113"/>
      <c r="BO1620" s="113"/>
      <c r="BP1620" s="113"/>
      <c r="BQ1620" s="113"/>
      <c r="BR1620" s="113"/>
      <c r="BS1620" s="113"/>
      <c r="BT1620" s="113"/>
      <c r="BU1620" s="113"/>
      <c r="BV1620" s="113"/>
      <c r="BW1620" s="113"/>
      <c r="BX1620" s="113"/>
      <c r="BY1620" s="113"/>
      <c r="BZ1620" s="113"/>
      <c r="CA1620" s="113"/>
      <c r="CB1620" s="113"/>
      <c r="CC1620" s="113"/>
      <c r="CD1620" s="113"/>
      <c r="CE1620" s="113"/>
      <c r="CF1620" s="113"/>
      <c r="CG1620" s="113"/>
      <c r="CH1620" s="113"/>
      <c r="CI1620" s="113"/>
      <c r="CJ1620" s="113"/>
      <c r="CK1620" s="113"/>
      <c r="CL1620" s="113"/>
      <c r="CM1620" s="113"/>
      <c r="CN1620" s="113"/>
      <c r="CO1620" s="113"/>
      <c r="CP1620" s="113"/>
      <c r="CQ1620" s="113"/>
      <c r="CR1620" s="113"/>
      <c r="CS1620" s="113"/>
      <c r="CT1620" s="113"/>
      <c r="CU1620" s="113"/>
      <c r="CV1620" s="113"/>
      <c r="CW1620" s="113"/>
      <c r="CX1620" s="113"/>
      <c r="CY1620" s="113"/>
      <c r="CZ1620" s="113"/>
      <c r="DA1620" s="113"/>
      <c r="DB1620" s="113"/>
      <c r="DC1620" s="113"/>
      <c r="DD1620" s="113"/>
      <c r="DE1620" s="113"/>
      <c r="DF1620" s="113"/>
      <c r="DG1620" s="113"/>
      <c r="DH1620" s="113"/>
      <c r="DI1620" s="113"/>
      <c r="DJ1620" s="113"/>
      <c r="DK1620" s="113"/>
      <c r="DL1620" s="113"/>
      <c r="DM1620" s="113"/>
      <c r="DN1620" s="113"/>
      <c r="DO1620" s="113"/>
      <c r="DP1620" s="113"/>
      <c r="DQ1620" s="113"/>
      <c r="DR1620" s="113"/>
      <c r="DS1620" s="113"/>
      <c r="DT1620" s="113"/>
      <c r="DU1620" s="113"/>
      <c r="DV1620" s="113"/>
      <c r="DW1620" s="113"/>
      <c r="DX1620" s="113"/>
      <c r="DY1620" s="113"/>
      <c r="DZ1620" s="113"/>
      <c r="EA1620" s="113"/>
      <c r="EB1620" s="113"/>
      <c r="EC1620" s="113"/>
      <c r="ED1620" s="113"/>
      <c r="EE1620" s="113"/>
      <c r="EF1620" s="113"/>
      <c r="EG1620" s="113"/>
      <c r="EH1620" s="113"/>
      <c r="EI1620" s="113"/>
      <c r="EJ1620" s="113"/>
      <c r="EK1620" s="113"/>
      <c r="EL1620" s="113"/>
      <c r="EM1620" s="113"/>
      <c r="EN1620" s="113"/>
      <c r="EO1620" s="113"/>
      <c r="EP1620" s="113"/>
      <c r="EQ1620" s="113"/>
      <c r="ER1620" s="113"/>
    </row>
    <row r="1621" spans="1:148">
      <c r="A1621" s="113"/>
      <c r="B1621" s="113"/>
      <c r="S1621" s="113"/>
      <c r="T1621" s="113"/>
      <c r="U1621" s="113"/>
      <c r="V1621" s="113"/>
      <c r="W1621" s="113"/>
      <c r="X1621" s="113"/>
      <c r="Y1621" s="113"/>
      <c r="Z1621" s="113"/>
      <c r="AA1621" s="113"/>
      <c r="AB1621" s="113"/>
      <c r="AC1621" s="113"/>
      <c r="AD1621" s="113"/>
      <c r="AE1621" s="113"/>
      <c r="AF1621" s="113"/>
      <c r="AG1621" s="113"/>
      <c r="AH1621" s="113"/>
      <c r="AI1621" s="113"/>
      <c r="AJ1621" s="113"/>
      <c r="AK1621" s="113"/>
      <c r="AL1621" s="113"/>
      <c r="AM1621" s="113"/>
      <c r="AN1621" s="113"/>
      <c r="AO1621" s="113"/>
      <c r="AP1621" s="113"/>
      <c r="AQ1621" s="113"/>
      <c r="AR1621" s="113"/>
      <c r="AS1621" s="113"/>
      <c r="AT1621" s="113"/>
      <c r="AU1621" s="113"/>
      <c r="AV1621" s="113"/>
      <c r="AW1621" s="113"/>
      <c r="AX1621" s="113"/>
      <c r="AY1621" s="113"/>
      <c r="AZ1621" s="113"/>
      <c r="BA1621" s="113"/>
      <c r="BB1621" s="113"/>
      <c r="BC1621" s="113"/>
      <c r="BD1621" s="113"/>
      <c r="BE1621" s="113"/>
      <c r="BF1621" s="113"/>
      <c r="BG1621" s="113"/>
      <c r="BH1621" s="113"/>
      <c r="BI1621" s="113"/>
      <c r="BJ1621" s="113"/>
      <c r="BK1621" s="113"/>
      <c r="BL1621" s="113"/>
      <c r="BM1621" s="113"/>
      <c r="BN1621" s="113"/>
      <c r="BO1621" s="113"/>
      <c r="BP1621" s="113"/>
      <c r="BQ1621" s="113"/>
      <c r="BR1621" s="113"/>
      <c r="BS1621" s="113"/>
      <c r="BT1621" s="113"/>
      <c r="BU1621" s="113"/>
      <c r="BV1621" s="113"/>
      <c r="BW1621" s="113"/>
      <c r="BX1621" s="113"/>
      <c r="BY1621" s="113"/>
      <c r="BZ1621" s="113"/>
      <c r="CA1621" s="113"/>
      <c r="CB1621" s="113"/>
      <c r="CC1621" s="113"/>
      <c r="CD1621" s="113"/>
      <c r="CE1621" s="113"/>
      <c r="CF1621" s="113"/>
      <c r="CG1621" s="113"/>
      <c r="CH1621" s="113"/>
      <c r="CI1621" s="113"/>
      <c r="CJ1621" s="113"/>
      <c r="CK1621" s="113"/>
      <c r="CL1621" s="113"/>
      <c r="CM1621" s="113"/>
      <c r="CN1621" s="113"/>
      <c r="CO1621" s="113"/>
      <c r="CP1621" s="113"/>
      <c r="CQ1621" s="113"/>
      <c r="CR1621" s="113"/>
      <c r="CS1621" s="113"/>
      <c r="CT1621" s="113"/>
      <c r="CU1621" s="113"/>
      <c r="CV1621" s="113"/>
      <c r="CW1621" s="113"/>
      <c r="CX1621" s="113"/>
      <c r="CY1621" s="113"/>
      <c r="CZ1621" s="113"/>
      <c r="DA1621" s="113"/>
      <c r="DB1621" s="113"/>
      <c r="DC1621" s="113"/>
      <c r="DD1621" s="113"/>
      <c r="DE1621" s="113"/>
      <c r="DF1621" s="113"/>
      <c r="DG1621" s="113"/>
      <c r="DH1621" s="113"/>
      <c r="DI1621" s="113"/>
      <c r="DJ1621" s="113"/>
      <c r="DK1621" s="113"/>
      <c r="DL1621" s="113"/>
      <c r="DM1621" s="113"/>
      <c r="DN1621" s="113"/>
      <c r="DO1621" s="113"/>
      <c r="DP1621" s="113"/>
      <c r="DQ1621" s="113"/>
      <c r="DR1621" s="113"/>
      <c r="DS1621" s="113"/>
      <c r="DT1621" s="113"/>
      <c r="DU1621" s="113"/>
      <c r="DV1621" s="113"/>
      <c r="DW1621" s="113"/>
      <c r="DX1621" s="113"/>
      <c r="DY1621" s="113"/>
      <c r="DZ1621" s="113"/>
      <c r="EA1621" s="113"/>
      <c r="EB1621" s="113"/>
      <c r="EC1621" s="113"/>
      <c r="ED1621" s="113"/>
      <c r="EE1621" s="113"/>
      <c r="EF1621" s="113"/>
      <c r="EG1621" s="113"/>
      <c r="EH1621" s="113"/>
      <c r="EI1621" s="113"/>
      <c r="EJ1621" s="113"/>
      <c r="EK1621" s="113"/>
      <c r="EL1621" s="113"/>
      <c r="EM1621" s="113"/>
      <c r="EN1621" s="113"/>
      <c r="EO1621" s="113"/>
      <c r="EP1621" s="113"/>
      <c r="EQ1621" s="113"/>
      <c r="ER1621" s="113"/>
    </row>
    <row r="1622" spans="1:148">
      <c r="A1622" s="113"/>
      <c r="B1622" s="113"/>
      <c r="S1622" s="113"/>
      <c r="T1622" s="113"/>
      <c r="U1622" s="113"/>
      <c r="V1622" s="113"/>
      <c r="W1622" s="113"/>
      <c r="X1622" s="113"/>
      <c r="Y1622" s="113"/>
      <c r="Z1622" s="113"/>
      <c r="AA1622" s="113"/>
      <c r="AB1622" s="113"/>
      <c r="AC1622" s="113"/>
      <c r="AD1622" s="113"/>
      <c r="AE1622" s="113"/>
      <c r="AF1622" s="113"/>
      <c r="AG1622" s="113"/>
      <c r="AH1622" s="113"/>
      <c r="AI1622" s="113"/>
      <c r="AJ1622" s="113"/>
      <c r="AK1622" s="113"/>
      <c r="AL1622" s="113"/>
      <c r="AM1622" s="113"/>
      <c r="AN1622" s="113"/>
      <c r="AO1622" s="113"/>
      <c r="AP1622" s="113"/>
      <c r="AQ1622" s="113"/>
      <c r="AR1622" s="113"/>
      <c r="AS1622" s="113"/>
      <c r="AT1622" s="113"/>
      <c r="AU1622" s="113"/>
      <c r="AV1622" s="113"/>
      <c r="AW1622" s="113"/>
      <c r="AX1622" s="113"/>
      <c r="AY1622" s="113"/>
      <c r="AZ1622" s="113"/>
      <c r="BA1622" s="113"/>
      <c r="BB1622" s="113"/>
      <c r="BC1622" s="113"/>
      <c r="BD1622" s="113"/>
      <c r="BE1622" s="113"/>
      <c r="BF1622" s="113"/>
      <c r="BG1622" s="113"/>
      <c r="BH1622" s="113"/>
      <c r="BI1622" s="113"/>
      <c r="BJ1622" s="113"/>
      <c r="BK1622" s="113"/>
      <c r="BL1622" s="113"/>
      <c r="BM1622" s="113"/>
      <c r="BN1622" s="113"/>
      <c r="BO1622" s="113"/>
      <c r="BP1622" s="113"/>
      <c r="BQ1622" s="113"/>
      <c r="BR1622" s="113"/>
      <c r="BS1622" s="113"/>
      <c r="BT1622" s="113"/>
      <c r="BU1622" s="113"/>
      <c r="BV1622" s="113"/>
      <c r="BW1622" s="113"/>
      <c r="BX1622" s="113"/>
      <c r="BY1622" s="113"/>
      <c r="BZ1622" s="113"/>
      <c r="CA1622" s="113"/>
      <c r="CB1622" s="113"/>
      <c r="CC1622" s="113"/>
      <c r="CD1622" s="113"/>
      <c r="CE1622" s="113"/>
      <c r="CF1622" s="113"/>
      <c r="CG1622" s="113"/>
      <c r="CH1622" s="113"/>
      <c r="CI1622" s="113"/>
      <c r="CJ1622" s="113"/>
      <c r="CK1622" s="113"/>
      <c r="CL1622" s="113"/>
      <c r="CM1622" s="113"/>
      <c r="CN1622" s="113"/>
      <c r="CO1622" s="113"/>
      <c r="CP1622" s="113"/>
      <c r="CQ1622" s="113"/>
      <c r="CR1622" s="113"/>
      <c r="CS1622" s="113"/>
      <c r="CT1622" s="113"/>
      <c r="CU1622" s="113"/>
      <c r="CV1622" s="113"/>
      <c r="CW1622" s="113"/>
      <c r="CX1622" s="113"/>
      <c r="CY1622" s="113"/>
      <c r="CZ1622" s="113"/>
      <c r="DA1622" s="113"/>
      <c r="DB1622" s="113"/>
      <c r="DC1622" s="113"/>
      <c r="DD1622" s="113"/>
      <c r="DE1622" s="113"/>
      <c r="DF1622" s="113"/>
      <c r="DG1622" s="113"/>
      <c r="DH1622" s="113"/>
      <c r="DI1622" s="113"/>
      <c r="DJ1622" s="113"/>
      <c r="DK1622" s="113"/>
      <c r="DL1622" s="113"/>
      <c r="DM1622" s="113"/>
      <c r="DN1622" s="113"/>
      <c r="DO1622" s="113"/>
      <c r="DP1622" s="113"/>
      <c r="DQ1622" s="113"/>
      <c r="DR1622" s="113"/>
      <c r="DS1622" s="113"/>
      <c r="DT1622" s="113"/>
      <c r="DU1622" s="113"/>
      <c r="DV1622" s="113"/>
      <c r="DW1622" s="113"/>
      <c r="DX1622" s="113"/>
      <c r="DY1622" s="113"/>
      <c r="DZ1622" s="113"/>
      <c r="EA1622" s="113"/>
      <c r="EB1622" s="113"/>
      <c r="EC1622" s="113"/>
      <c r="ED1622" s="113"/>
      <c r="EE1622" s="113"/>
      <c r="EF1622" s="113"/>
      <c r="EG1622" s="113"/>
      <c r="EH1622" s="113"/>
      <c r="EI1622" s="113"/>
      <c r="EJ1622" s="113"/>
      <c r="EK1622" s="113"/>
      <c r="EL1622" s="113"/>
      <c r="EM1622" s="113"/>
      <c r="EN1622" s="113"/>
      <c r="EO1622" s="113"/>
      <c r="EP1622" s="113"/>
      <c r="EQ1622" s="113"/>
      <c r="ER1622" s="113"/>
    </row>
    <row r="1623" spans="1:148">
      <c r="A1623" s="113"/>
      <c r="B1623" s="113"/>
      <c r="S1623" s="113"/>
      <c r="T1623" s="113"/>
      <c r="U1623" s="113"/>
      <c r="V1623" s="113"/>
      <c r="W1623" s="113"/>
      <c r="X1623" s="113"/>
      <c r="Y1623" s="113"/>
      <c r="Z1623" s="113"/>
      <c r="AA1623" s="113"/>
      <c r="AB1623" s="113"/>
      <c r="AC1623" s="113"/>
      <c r="AD1623" s="113"/>
      <c r="AE1623" s="113"/>
      <c r="AF1623" s="113"/>
      <c r="AG1623" s="113"/>
      <c r="AH1623" s="113"/>
      <c r="AI1623" s="113"/>
      <c r="AJ1623" s="113"/>
      <c r="AK1623" s="113"/>
      <c r="AL1623" s="113"/>
      <c r="AM1623" s="113"/>
      <c r="AN1623" s="113"/>
      <c r="AO1623" s="113"/>
      <c r="AP1623" s="113"/>
      <c r="AQ1623" s="113"/>
      <c r="AR1623" s="113"/>
      <c r="AS1623" s="113"/>
      <c r="AT1623" s="113"/>
      <c r="AU1623" s="113"/>
      <c r="AV1623" s="113"/>
      <c r="AW1623" s="113"/>
      <c r="AX1623" s="113"/>
      <c r="AY1623" s="113"/>
      <c r="AZ1623" s="113"/>
      <c r="BA1623" s="113"/>
      <c r="BB1623" s="113"/>
      <c r="BC1623" s="113"/>
      <c r="BD1623" s="113"/>
      <c r="BE1623" s="113"/>
      <c r="BF1623" s="113"/>
      <c r="BG1623" s="113"/>
      <c r="BH1623" s="113"/>
      <c r="BI1623" s="113"/>
      <c r="BJ1623" s="113"/>
      <c r="BK1623" s="113"/>
      <c r="BL1623" s="113"/>
      <c r="BM1623" s="113"/>
      <c r="BN1623" s="113"/>
      <c r="BO1623" s="113"/>
      <c r="BP1623" s="113"/>
      <c r="BQ1623" s="113"/>
      <c r="BR1623" s="113"/>
      <c r="BS1623" s="113"/>
      <c r="BT1623" s="113"/>
      <c r="BU1623" s="113"/>
      <c r="BV1623" s="113"/>
      <c r="BW1623" s="113"/>
      <c r="BX1623" s="113"/>
      <c r="BY1623" s="113"/>
      <c r="BZ1623" s="113"/>
      <c r="CA1623" s="113"/>
      <c r="CB1623" s="113"/>
      <c r="CC1623" s="113"/>
      <c r="CD1623" s="113"/>
      <c r="CE1623" s="113"/>
      <c r="CF1623" s="113"/>
      <c r="CG1623" s="113"/>
      <c r="CH1623" s="113"/>
      <c r="CI1623" s="113"/>
      <c r="CJ1623" s="113"/>
      <c r="CK1623" s="113"/>
      <c r="CL1623" s="113"/>
      <c r="CM1623" s="113"/>
      <c r="CN1623" s="113"/>
      <c r="CO1623" s="113"/>
      <c r="CP1623" s="113"/>
      <c r="CQ1623" s="113"/>
      <c r="CR1623" s="113"/>
      <c r="CS1623" s="113"/>
      <c r="CT1623" s="113"/>
      <c r="CU1623" s="113"/>
      <c r="CV1623" s="113"/>
      <c r="CW1623" s="113"/>
      <c r="CX1623" s="113"/>
      <c r="CY1623" s="113"/>
      <c r="CZ1623" s="113"/>
      <c r="DA1623" s="113"/>
      <c r="DB1623" s="113"/>
      <c r="DC1623" s="113"/>
      <c r="DD1623" s="113"/>
      <c r="DE1623" s="113"/>
      <c r="DF1623" s="113"/>
      <c r="DG1623" s="113"/>
      <c r="DH1623" s="113"/>
      <c r="DI1623" s="113"/>
      <c r="DJ1623" s="113"/>
      <c r="DK1623" s="113"/>
      <c r="DL1623" s="113"/>
      <c r="DM1623" s="113"/>
      <c r="DN1623" s="113"/>
      <c r="DO1623" s="113"/>
      <c r="DP1623" s="113"/>
      <c r="DQ1623" s="113"/>
      <c r="DR1623" s="113"/>
      <c r="DS1623" s="113"/>
      <c r="DT1623" s="113"/>
      <c r="DU1623" s="113"/>
      <c r="DV1623" s="113"/>
      <c r="DW1623" s="113"/>
      <c r="DX1623" s="113"/>
      <c r="DY1623" s="113"/>
      <c r="DZ1623" s="113"/>
      <c r="EA1623" s="113"/>
      <c r="EB1623" s="113"/>
      <c r="EC1623" s="113"/>
      <c r="ED1623" s="113"/>
      <c r="EE1623" s="113"/>
      <c r="EF1623" s="113"/>
      <c r="EG1623" s="113"/>
      <c r="EH1623" s="113"/>
      <c r="EI1623" s="113"/>
      <c r="EJ1623" s="113"/>
      <c r="EK1623" s="113"/>
      <c r="EL1623" s="113"/>
      <c r="EM1623" s="113"/>
      <c r="EN1623" s="113"/>
      <c r="EO1623" s="113"/>
      <c r="EP1623" s="113"/>
      <c r="EQ1623" s="113"/>
      <c r="ER1623" s="113"/>
    </row>
    <row r="1624" spans="1:148">
      <c r="A1624" s="113"/>
      <c r="B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row>
    <row r="1625" spans="1:148">
      <c r="A1625" s="113"/>
      <c r="B1625" s="113"/>
      <c r="S1625" s="113"/>
      <c r="T1625" s="113"/>
      <c r="U1625" s="113"/>
      <c r="V1625" s="113"/>
      <c r="W1625" s="113"/>
      <c r="X1625" s="113"/>
      <c r="Y1625" s="113"/>
      <c r="Z1625" s="113"/>
      <c r="AA1625" s="113"/>
      <c r="AB1625" s="113"/>
      <c r="AC1625" s="113"/>
      <c r="AD1625" s="113"/>
      <c r="AE1625" s="113"/>
      <c r="AF1625" s="113"/>
      <c r="AG1625" s="113"/>
      <c r="AH1625" s="113"/>
      <c r="AI1625" s="113"/>
      <c r="AJ1625" s="113"/>
      <c r="AK1625" s="113"/>
      <c r="AL1625" s="113"/>
      <c r="AM1625" s="113"/>
      <c r="AN1625" s="113"/>
      <c r="AO1625" s="113"/>
      <c r="AP1625" s="113"/>
      <c r="AQ1625" s="113"/>
      <c r="AR1625" s="113"/>
      <c r="AS1625" s="113"/>
      <c r="AT1625" s="113"/>
      <c r="AU1625" s="113"/>
      <c r="AV1625" s="113"/>
      <c r="AW1625" s="113"/>
      <c r="AX1625" s="113"/>
      <c r="AY1625" s="113"/>
      <c r="AZ1625" s="113"/>
      <c r="BA1625" s="113"/>
      <c r="BB1625" s="113"/>
      <c r="BC1625" s="113"/>
      <c r="BD1625" s="113"/>
      <c r="BE1625" s="113"/>
      <c r="BF1625" s="113"/>
      <c r="BG1625" s="113"/>
      <c r="BH1625" s="113"/>
      <c r="BI1625" s="113"/>
      <c r="BJ1625" s="113"/>
      <c r="BK1625" s="113"/>
      <c r="BL1625" s="113"/>
      <c r="BM1625" s="113"/>
      <c r="BN1625" s="113"/>
      <c r="BO1625" s="113"/>
      <c r="BP1625" s="113"/>
      <c r="BQ1625" s="113"/>
      <c r="BR1625" s="113"/>
      <c r="BS1625" s="113"/>
      <c r="BT1625" s="113"/>
      <c r="BU1625" s="113"/>
      <c r="BV1625" s="113"/>
      <c r="BW1625" s="113"/>
      <c r="BX1625" s="113"/>
      <c r="BY1625" s="113"/>
      <c r="BZ1625" s="113"/>
      <c r="CA1625" s="113"/>
      <c r="CB1625" s="113"/>
      <c r="CC1625" s="113"/>
      <c r="CD1625" s="113"/>
      <c r="CE1625" s="113"/>
      <c r="CF1625" s="113"/>
      <c r="CG1625" s="113"/>
      <c r="CH1625" s="113"/>
      <c r="CI1625" s="113"/>
      <c r="CJ1625" s="113"/>
      <c r="CK1625" s="113"/>
      <c r="CL1625" s="113"/>
      <c r="CM1625" s="113"/>
      <c r="CN1625" s="113"/>
      <c r="CO1625" s="113"/>
      <c r="CP1625" s="113"/>
      <c r="CQ1625" s="113"/>
      <c r="CR1625" s="113"/>
      <c r="CS1625" s="113"/>
      <c r="CT1625" s="113"/>
      <c r="CU1625" s="113"/>
      <c r="CV1625" s="113"/>
      <c r="CW1625" s="113"/>
      <c r="CX1625" s="113"/>
      <c r="CY1625" s="113"/>
      <c r="CZ1625" s="113"/>
      <c r="DA1625" s="113"/>
      <c r="DB1625" s="113"/>
      <c r="DC1625" s="113"/>
      <c r="DD1625" s="113"/>
      <c r="DE1625" s="113"/>
      <c r="DF1625" s="113"/>
      <c r="DG1625" s="113"/>
      <c r="DH1625" s="113"/>
      <c r="DI1625" s="113"/>
      <c r="DJ1625" s="113"/>
      <c r="DK1625" s="113"/>
      <c r="DL1625" s="113"/>
      <c r="DM1625" s="113"/>
      <c r="DN1625" s="113"/>
      <c r="DO1625" s="113"/>
      <c r="DP1625" s="113"/>
      <c r="DQ1625" s="113"/>
      <c r="DR1625" s="113"/>
      <c r="DS1625" s="113"/>
      <c r="DT1625" s="113"/>
      <c r="DU1625" s="113"/>
      <c r="DV1625" s="113"/>
      <c r="DW1625" s="113"/>
      <c r="DX1625" s="113"/>
      <c r="DY1625" s="113"/>
      <c r="DZ1625" s="113"/>
      <c r="EA1625" s="113"/>
      <c r="EB1625" s="113"/>
      <c r="EC1625" s="113"/>
      <c r="ED1625" s="113"/>
      <c r="EE1625" s="113"/>
      <c r="EF1625" s="113"/>
      <c r="EG1625" s="113"/>
      <c r="EH1625" s="113"/>
      <c r="EI1625" s="113"/>
      <c r="EJ1625" s="113"/>
      <c r="EK1625" s="113"/>
      <c r="EL1625" s="113"/>
      <c r="EM1625" s="113"/>
      <c r="EN1625" s="113"/>
      <c r="EO1625" s="113"/>
      <c r="EP1625" s="113"/>
      <c r="EQ1625" s="113"/>
      <c r="ER1625" s="113"/>
    </row>
    <row r="1626" spans="1:148">
      <c r="A1626" s="113"/>
      <c r="B1626" s="113"/>
      <c r="S1626" s="113"/>
      <c r="T1626" s="113"/>
      <c r="U1626" s="113"/>
      <c r="V1626" s="113"/>
      <c r="W1626" s="113"/>
      <c r="X1626" s="113"/>
      <c r="Y1626" s="113"/>
      <c r="Z1626" s="113"/>
      <c r="AA1626" s="113"/>
      <c r="AB1626" s="113"/>
      <c r="AC1626" s="113"/>
      <c r="AD1626" s="113"/>
      <c r="AE1626" s="113"/>
      <c r="AF1626" s="113"/>
      <c r="AG1626" s="113"/>
      <c r="AH1626" s="113"/>
      <c r="AI1626" s="113"/>
      <c r="AJ1626" s="113"/>
      <c r="AK1626" s="113"/>
      <c r="AL1626" s="113"/>
      <c r="AM1626" s="113"/>
      <c r="AN1626" s="113"/>
      <c r="AO1626" s="113"/>
      <c r="AP1626" s="113"/>
      <c r="AQ1626" s="113"/>
      <c r="AR1626" s="113"/>
      <c r="AS1626" s="113"/>
      <c r="AT1626" s="113"/>
      <c r="AU1626" s="113"/>
      <c r="AV1626" s="113"/>
      <c r="AW1626" s="113"/>
      <c r="AX1626" s="113"/>
      <c r="AY1626" s="113"/>
      <c r="AZ1626" s="113"/>
      <c r="BA1626" s="113"/>
      <c r="BB1626" s="113"/>
      <c r="BC1626" s="113"/>
      <c r="BD1626" s="113"/>
      <c r="BE1626" s="113"/>
      <c r="BF1626" s="113"/>
      <c r="BG1626" s="113"/>
      <c r="BH1626" s="113"/>
      <c r="BI1626" s="113"/>
      <c r="BJ1626" s="113"/>
      <c r="BK1626" s="113"/>
      <c r="BL1626" s="113"/>
      <c r="BM1626" s="113"/>
      <c r="BN1626" s="113"/>
      <c r="BO1626" s="113"/>
      <c r="BP1626" s="113"/>
      <c r="BQ1626" s="113"/>
      <c r="BR1626" s="113"/>
      <c r="BS1626" s="113"/>
      <c r="BT1626" s="113"/>
      <c r="BU1626" s="113"/>
      <c r="BV1626" s="113"/>
      <c r="BW1626" s="113"/>
      <c r="BX1626" s="113"/>
      <c r="BY1626" s="113"/>
      <c r="BZ1626" s="113"/>
      <c r="CA1626" s="113"/>
      <c r="CB1626" s="113"/>
      <c r="CC1626" s="113"/>
      <c r="CD1626" s="113"/>
      <c r="CE1626" s="113"/>
      <c r="CF1626" s="113"/>
      <c r="CG1626" s="113"/>
      <c r="CH1626" s="113"/>
      <c r="CI1626" s="113"/>
      <c r="CJ1626" s="113"/>
      <c r="CK1626" s="113"/>
      <c r="CL1626" s="113"/>
      <c r="CM1626" s="113"/>
      <c r="CN1626" s="113"/>
      <c r="CO1626" s="113"/>
      <c r="CP1626" s="113"/>
      <c r="CQ1626" s="113"/>
      <c r="CR1626" s="113"/>
      <c r="CS1626" s="113"/>
      <c r="CT1626" s="113"/>
      <c r="CU1626" s="113"/>
      <c r="CV1626" s="113"/>
      <c r="CW1626" s="113"/>
      <c r="CX1626" s="113"/>
      <c r="CY1626" s="113"/>
      <c r="CZ1626" s="113"/>
      <c r="DA1626" s="113"/>
      <c r="DB1626" s="113"/>
      <c r="DC1626" s="113"/>
      <c r="DD1626" s="113"/>
      <c r="DE1626" s="113"/>
      <c r="DF1626" s="113"/>
      <c r="DG1626" s="113"/>
      <c r="DH1626" s="113"/>
      <c r="DI1626" s="113"/>
      <c r="DJ1626" s="113"/>
      <c r="DK1626" s="113"/>
      <c r="DL1626" s="113"/>
      <c r="DM1626" s="113"/>
      <c r="DN1626" s="113"/>
      <c r="DO1626" s="113"/>
      <c r="DP1626" s="113"/>
      <c r="DQ1626" s="113"/>
      <c r="DR1626" s="113"/>
      <c r="DS1626" s="113"/>
      <c r="DT1626" s="113"/>
      <c r="DU1626" s="113"/>
      <c r="DV1626" s="113"/>
      <c r="DW1626" s="113"/>
      <c r="DX1626" s="113"/>
      <c r="DY1626" s="113"/>
      <c r="DZ1626" s="113"/>
      <c r="EA1626" s="113"/>
      <c r="EB1626" s="113"/>
      <c r="EC1626" s="113"/>
      <c r="ED1626" s="113"/>
      <c r="EE1626" s="113"/>
      <c r="EF1626" s="113"/>
      <c r="EG1626" s="113"/>
      <c r="EH1626" s="113"/>
      <c r="EI1626" s="113"/>
      <c r="EJ1626" s="113"/>
      <c r="EK1626" s="113"/>
      <c r="EL1626" s="113"/>
      <c r="EM1626" s="113"/>
      <c r="EN1626" s="113"/>
      <c r="EO1626" s="113"/>
      <c r="EP1626" s="113"/>
      <c r="EQ1626" s="113"/>
      <c r="ER1626" s="113"/>
    </row>
    <row r="1627" spans="1:148">
      <c r="A1627" s="113"/>
      <c r="B1627" s="113"/>
      <c r="S1627" s="113"/>
      <c r="T1627" s="113"/>
      <c r="U1627" s="113"/>
      <c r="V1627" s="113"/>
      <c r="W1627" s="113"/>
      <c r="X1627" s="113"/>
      <c r="Y1627" s="113"/>
      <c r="Z1627" s="113"/>
      <c r="AA1627" s="113"/>
      <c r="AB1627" s="113"/>
      <c r="AC1627" s="113"/>
      <c r="AD1627" s="113"/>
      <c r="AE1627" s="113"/>
      <c r="AF1627" s="113"/>
      <c r="AG1627" s="113"/>
      <c r="AH1627" s="113"/>
      <c r="AI1627" s="113"/>
      <c r="AJ1627" s="113"/>
      <c r="AK1627" s="113"/>
      <c r="AL1627" s="113"/>
      <c r="AM1627" s="113"/>
      <c r="AN1627" s="113"/>
      <c r="AO1627" s="113"/>
      <c r="AP1627" s="113"/>
      <c r="AQ1627" s="113"/>
      <c r="AR1627" s="113"/>
      <c r="AS1627" s="113"/>
      <c r="AT1627" s="113"/>
      <c r="AU1627" s="113"/>
      <c r="AV1627" s="113"/>
      <c r="AW1627" s="113"/>
      <c r="AX1627" s="113"/>
      <c r="AY1627" s="113"/>
      <c r="AZ1627" s="113"/>
      <c r="BA1627" s="113"/>
      <c r="BB1627" s="113"/>
      <c r="BC1627" s="113"/>
      <c r="BD1627" s="113"/>
      <c r="BE1627" s="113"/>
      <c r="BF1627" s="113"/>
      <c r="BG1627" s="113"/>
      <c r="BH1627" s="113"/>
      <c r="BI1627" s="113"/>
      <c r="BJ1627" s="113"/>
      <c r="BK1627" s="113"/>
      <c r="BL1627" s="113"/>
      <c r="BM1627" s="113"/>
      <c r="BN1627" s="113"/>
      <c r="BO1627" s="113"/>
      <c r="BP1627" s="113"/>
      <c r="BQ1627" s="113"/>
      <c r="BR1627" s="113"/>
      <c r="BS1627" s="113"/>
      <c r="BT1627" s="113"/>
      <c r="BU1627" s="113"/>
      <c r="BV1627" s="113"/>
      <c r="BW1627" s="113"/>
      <c r="BX1627" s="113"/>
      <c r="BY1627" s="113"/>
      <c r="BZ1627" s="113"/>
      <c r="CA1627" s="113"/>
      <c r="CB1627" s="113"/>
      <c r="CC1627" s="113"/>
      <c r="CD1627" s="113"/>
      <c r="CE1627" s="113"/>
      <c r="CF1627" s="113"/>
      <c r="CG1627" s="113"/>
      <c r="CH1627" s="113"/>
      <c r="CI1627" s="113"/>
      <c r="CJ1627" s="113"/>
      <c r="CK1627" s="113"/>
      <c r="CL1627" s="113"/>
      <c r="CM1627" s="113"/>
      <c r="CN1627" s="113"/>
      <c r="CO1627" s="113"/>
      <c r="CP1627" s="113"/>
      <c r="CQ1627" s="113"/>
      <c r="CR1627" s="113"/>
      <c r="CS1627" s="113"/>
      <c r="CT1627" s="113"/>
      <c r="CU1627" s="113"/>
      <c r="CV1627" s="113"/>
      <c r="CW1627" s="113"/>
      <c r="CX1627" s="113"/>
      <c r="CY1627" s="113"/>
      <c r="CZ1627" s="113"/>
      <c r="DA1627" s="113"/>
      <c r="DB1627" s="113"/>
      <c r="DC1627" s="113"/>
      <c r="DD1627" s="113"/>
      <c r="DE1627" s="113"/>
      <c r="DF1627" s="113"/>
      <c r="DG1627" s="113"/>
      <c r="DH1627" s="113"/>
      <c r="DI1627" s="113"/>
      <c r="DJ1627" s="113"/>
      <c r="DK1627" s="113"/>
      <c r="DL1627" s="113"/>
      <c r="DM1627" s="113"/>
      <c r="DN1627" s="113"/>
      <c r="DO1627" s="113"/>
      <c r="DP1627" s="113"/>
      <c r="DQ1627" s="113"/>
      <c r="DR1627" s="113"/>
      <c r="DS1627" s="113"/>
      <c r="DT1627" s="113"/>
      <c r="DU1627" s="113"/>
      <c r="DV1627" s="113"/>
      <c r="DW1627" s="113"/>
      <c r="DX1627" s="113"/>
      <c r="DY1627" s="113"/>
      <c r="DZ1627" s="113"/>
      <c r="EA1627" s="113"/>
      <c r="EB1627" s="113"/>
      <c r="EC1627" s="113"/>
      <c r="ED1627" s="113"/>
      <c r="EE1627" s="113"/>
      <c r="EF1627" s="113"/>
      <c r="EG1627" s="113"/>
      <c r="EH1627" s="113"/>
      <c r="EI1627" s="113"/>
      <c r="EJ1627" s="113"/>
      <c r="EK1627" s="113"/>
      <c r="EL1627" s="113"/>
      <c r="EM1627" s="113"/>
      <c r="EN1627" s="113"/>
      <c r="EO1627" s="113"/>
      <c r="EP1627" s="113"/>
      <c r="EQ1627" s="113"/>
      <c r="ER1627" s="113"/>
    </row>
    <row r="1628" spans="1:148">
      <c r="A1628" s="113"/>
      <c r="B1628" s="113"/>
      <c r="S1628" s="113"/>
      <c r="T1628" s="113"/>
      <c r="U1628" s="113"/>
      <c r="V1628" s="113"/>
      <c r="W1628" s="113"/>
      <c r="X1628" s="113"/>
      <c r="Y1628" s="113"/>
      <c r="Z1628" s="113"/>
      <c r="AA1628" s="113"/>
      <c r="AB1628" s="113"/>
      <c r="AC1628" s="113"/>
      <c r="AD1628" s="113"/>
      <c r="AE1628" s="113"/>
      <c r="AF1628" s="113"/>
      <c r="AG1628" s="113"/>
      <c r="AH1628" s="113"/>
      <c r="AI1628" s="113"/>
      <c r="AJ1628" s="113"/>
      <c r="AK1628" s="113"/>
      <c r="AL1628" s="113"/>
      <c r="AM1628" s="113"/>
      <c r="AN1628" s="113"/>
      <c r="AO1628" s="113"/>
      <c r="AP1628" s="113"/>
      <c r="AQ1628" s="113"/>
      <c r="AR1628" s="113"/>
      <c r="AS1628" s="113"/>
      <c r="AT1628" s="113"/>
      <c r="AU1628" s="113"/>
      <c r="AV1628" s="113"/>
      <c r="AW1628" s="113"/>
      <c r="AX1628" s="113"/>
      <c r="AY1628" s="113"/>
      <c r="AZ1628" s="113"/>
      <c r="BA1628" s="113"/>
      <c r="BB1628" s="113"/>
      <c r="BC1628" s="113"/>
      <c r="BD1628" s="113"/>
      <c r="BE1628" s="113"/>
      <c r="BF1628" s="113"/>
      <c r="BG1628" s="113"/>
      <c r="BH1628" s="113"/>
      <c r="BI1628" s="113"/>
      <c r="BJ1628" s="113"/>
      <c r="BK1628" s="113"/>
      <c r="BL1628" s="113"/>
      <c r="BM1628" s="113"/>
      <c r="BN1628" s="113"/>
      <c r="BO1628" s="113"/>
      <c r="BP1628" s="113"/>
      <c r="BQ1628" s="113"/>
      <c r="BR1628" s="113"/>
      <c r="BS1628" s="113"/>
      <c r="BT1628" s="113"/>
      <c r="BU1628" s="113"/>
      <c r="BV1628" s="113"/>
      <c r="BW1628" s="113"/>
      <c r="BX1628" s="113"/>
      <c r="BY1628" s="113"/>
      <c r="BZ1628" s="113"/>
      <c r="CA1628" s="113"/>
      <c r="CB1628" s="113"/>
      <c r="CC1628" s="113"/>
      <c r="CD1628" s="113"/>
      <c r="CE1628" s="113"/>
      <c r="CF1628" s="113"/>
      <c r="CG1628" s="113"/>
      <c r="CH1628" s="113"/>
      <c r="CI1628" s="113"/>
      <c r="CJ1628" s="113"/>
      <c r="CK1628" s="113"/>
      <c r="CL1628" s="113"/>
      <c r="CM1628" s="113"/>
      <c r="CN1628" s="113"/>
      <c r="CO1628" s="113"/>
      <c r="CP1628" s="113"/>
      <c r="CQ1628" s="113"/>
      <c r="CR1628" s="113"/>
      <c r="CS1628" s="113"/>
      <c r="CT1628" s="113"/>
      <c r="CU1628" s="113"/>
      <c r="CV1628" s="113"/>
      <c r="CW1628" s="113"/>
      <c r="CX1628" s="113"/>
      <c r="CY1628" s="113"/>
      <c r="CZ1628" s="113"/>
      <c r="DA1628" s="113"/>
      <c r="DB1628" s="113"/>
      <c r="DC1628" s="113"/>
      <c r="DD1628" s="113"/>
      <c r="DE1628" s="113"/>
      <c r="DF1628" s="113"/>
      <c r="DG1628" s="113"/>
      <c r="DH1628" s="113"/>
      <c r="DI1628" s="113"/>
      <c r="DJ1628" s="113"/>
      <c r="DK1628" s="113"/>
      <c r="DL1628" s="113"/>
      <c r="DM1628" s="113"/>
      <c r="DN1628" s="113"/>
      <c r="DO1628" s="113"/>
      <c r="DP1628" s="113"/>
      <c r="DQ1628" s="113"/>
      <c r="DR1628" s="113"/>
      <c r="DS1628" s="113"/>
      <c r="DT1628" s="113"/>
      <c r="DU1628" s="113"/>
      <c r="DV1628" s="113"/>
      <c r="DW1628" s="113"/>
      <c r="DX1628" s="113"/>
      <c r="DY1628" s="113"/>
      <c r="DZ1628" s="113"/>
      <c r="EA1628" s="113"/>
      <c r="EB1628" s="113"/>
      <c r="EC1628" s="113"/>
      <c r="ED1628" s="113"/>
      <c r="EE1628" s="113"/>
      <c r="EF1628" s="113"/>
      <c r="EG1628" s="113"/>
      <c r="EH1628" s="113"/>
      <c r="EI1628" s="113"/>
      <c r="EJ1628" s="113"/>
      <c r="EK1628" s="113"/>
      <c r="EL1628" s="113"/>
      <c r="EM1628" s="113"/>
      <c r="EN1628" s="113"/>
      <c r="EO1628" s="113"/>
      <c r="EP1628" s="113"/>
      <c r="EQ1628" s="113"/>
      <c r="ER1628" s="113"/>
    </row>
    <row r="1629" spans="1:148">
      <c r="A1629" s="113"/>
      <c r="B1629" s="113"/>
      <c r="S1629" s="113"/>
      <c r="T1629" s="113"/>
      <c r="U1629" s="113"/>
      <c r="V1629" s="113"/>
      <c r="W1629" s="113"/>
      <c r="X1629" s="113"/>
      <c r="Y1629" s="113"/>
      <c r="Z1629" s="113"/>
      <c r="AA1629" s="113"/>
      <c r="AB1629" s="113"/>
      <c r="AC1629" s="113"/>
      <c r="AD1629" s="113"/>
      <c r="AE1629" s="113"/>
      <c r="AF1629" s="113"/>
      <c r="AG1629" s="113"/>
      <c r="AH1629" s="113"/>
      <c r="AI1629" s="113"/>
      <c r="AJ1629" s="113"/>
      <c r="AK1629" s="113"/>
      <c r="AL1629" s="113"/>
      <c r="AM1629" s="113"/>
      <c r="AN1629" s="113"/>
      <c r="AO1629" s="113"/>
      <c r="AP1629" s="113"/>
      <c r="AQ1629" s="113"/>
      <c r="AR1629" s="113"/>
      <c r="AS1629" s="113"/>
      <c r="AT1629" s="113"/>
      <c r="AU1629" s="113"/>
      <c r="AV1629" s="113"/>
      <c r="AW1629" s="113"/>
      <c r="AX1629" s="113"/>
      <c r="AY1629" s="113"/>
      <c r="AZ1629" s="113"/>
      <c r="BA1629" s="113"/>
      <c r="BB1629" s="113"/>
      <c r="BC1629" s="113"/>
      <c r="BD1629" s="113"/>
      <c r="BE1629" s="113"/>
      <c r="BF1629" s="113"/>
      <c r="BG1629" s="113"/>
      <c r="BH1629" s="113"/>
      <c r="BI1629" s="113"/>
      <c r="BJ1629" s="113"/>
      <c r="BK1629" s="113"/>
      <c r="BL1629" s="113"/>
      <c r="BM1629" s="113"/>
      <c r="BN1629" s="113"/>
      <c r="BO1629" s="113"/>
      <c r="BP1629" s="113"/>
      <c r="BQ1629" s="113"/>
      <c r="BR1629" s="113"/>
      <c r="BS1629" s="113"/>
      <c r="BT1629" s="113"/>
      <c r="BU1629" s="113"/>
      <c r="BV1629" s="113"/>
      <c r="BW1629" s="113"/>
      <c r="BX1629" s="113"/>
      <c r="BY1629" s="113"/>
      <c r="BZ1629" s="113"/>
      <c r="CA1629" s="113"/>
      <c r="CB1629" s="113"/>
      <c r="CC1629" s="113"/>
      <c r="CD1629" s="113"/>
      <c r="CE1629" s="113"/>
      <c r="CF1629" s="113"/>
      <c r="CG1629" s="113"/>
      <c r="CH1629" s="113"/>
      <c r="CI1629" s="113"/>
      <c r="CJ1629" s="113"/>
      <c r="CK1629" s="113"/>
      <c r="CL1629" s="113"/>
      <c r="CM1629" s="113"/>
      <c r="CN1629" s="113"/>
      <c r="CO1629" s="113"/>
      <c r="CP1629" s="113"/>
      <c r="CQ1629" s="113"/>
      <c r="CR1629" s="113"/>
      <c r="CS1629" s="113"/>
      <c r="CT1629" s="113"/>
      <c r="CU1629" s="113"/>
      <c r="CV1629" s="113"/>
      <c r="CW1629" s="113"/>
      <c r="CX1629" s="113"/>
      <c r="CY1629" s="113"/>
      <c r="CZ1629" s="113"/>
      <c r="DA1629" s="113"/>
      <c r="DB1629" s="113"/>
      <c r="DC1629" s="113"/>
      <c r="DD1629" s="113"/>
      <c r="DE1629" s="113"/>
      <c r="DF1629" s="113"/>
      <c r="DG1629" s="113"/>
      <c r="DH1629" s="113"/>
      <c r="DI1629" s="113"/>
      <c r="DJ1629" s="113"/>
      <c r="DK1629" s="113"/>
      <c r="DL1629" s="113"/>
      <c r="DM1629" s="113"/>
      <c r="DN1629" s="113"/>
      <c r="DO1629" s="113"/>
      <c r="DP1629" s="113"/>
      <c r="DQ1629" s="113"/>
      <c r="DR1629" s="113"/>
      <c r="DS1629" s="113"/>
      <c r="DT1629" s="113"/>
      <c r="DU1629" s="113"/>
      <c r="DV1629" s="113"/>
      <c r="DW1629" s="113"/>
      <c r="DX1629" s="113"/>
      <c r="DY1629" s="113"/>
      <c r="DZ1629" s="113"/>
      <c r="EA1629" s="113"/>
      <c r="EB1629" s="113"/>
      <c r="EC1629" s="113"/>
      <c r="ED1629" s="113"/>
      <c r="EE1629" s="113"/>
      <c r="EF1629" s="113"/>
      <c r="EG1629" s="113"/>
      <c r="EH1629" s="113"/>
      <c r="EI1629" s="113"/>
      <c r="EJ1629" s="113"/>
      <c r="EK1629" s="113"/>
      <c r="EL1629" s="113"/>
      <c r="EM1629" s="113"/>
      <c r="EN1629" s="113"/>
      <c r="EO1629" s="113"/>
      <c r="EP1629" s="113"/>
      <c r="EQ1629" s="113"/>
      <c r="ER1629" s="113"/>
    </row>
    <row r="1630" spans="1:148">
      <c r="A1630" s="113"/>
      <c r="B1630" s="113"/>
      <c r="S1630" s="113"/>
      <c r="T1630" s="113"/>
      <c r="U1630" s="113"/>
      <c r="V1630" s="113"/>
      <c r="W1630" s="113"/>
      <c r="X1630" s="113"/>
      <c r="Y1630" s="113"/>
      <c r="Z1630" s="113"/>
      <c r="AA1630" s="113"/>
      <c r="AB1630" s="113"/>
      <c r="AC1630" s="113"/>
      <c r="AD1630" s="113"/>
      <c r="AE1630" s="113"/>
      <c r="AF1630" s="113"/>
      <c r="AG1630" s="113"/>
      <c r="AH1630" s="113"/>
      <c r="AI1630" s="113"/>
      <c r="AJ1630" s="113"/>
      <c r="AK1630" s="113"/>
      <c r="AL1630" s="113"/>
      <c r="AM1630" s="113"/>
      <c r="AN1630" s="113"/>
      <c r="AO1630" s="113"/>
      <c r="AP1630" s="113"/>
      <c r="AQ1630" s="113"/>
      <c r="AR1630" s="113"/>
      <c r="AS1630" s="113"/>
      <c r="AT1630" s="113"/>
      <c r="AU1630" s="113"/>
      <c r="AV1630" s="113"/>
      <c r="AW1630" s="113"/>
      <c r="AX1630" s="113"/>
      <c r="AY1630" s="113"/>
      <c r="AZ1630" s="113"/>
      <c r="BA1630" s="113"/>
      <c r="BB1630" s="113"/>
      <c r="BC1630" s="113"/>
      <c r="BD1630" s="113"/>
      <c r="BE1630" s="113"/>
      <c r="BF1630" s="113"/>
      <c r="BG1630" s="113"/>
      <c r="BH1630" s="113"/>
      <c r="BI1630" s="113"/>
      <c r="BJ1630" s="113"/>
      <c r="BK1630" s="113"/>
      <c r="BL1630" s="113"/>
      <c r="BM1630" s="113"/>
      <c r="BN1630" s="113"/>
      <c r="BO1630" s="113"/>
      <c r="BP1630" s="113"/>
      <c r="BQ1630" s="113"/>
      <c r="BR1630" s="113"/>
      <c r="BS1630" s="113"/>
      <c r="BT1630" s="113"/>
      <c r="BU1630" s="113"/>
      <c r="BV1630" s="113"/>
      <c r="BW1630" s="113"/>
      <c r="BX1630" s="113"/>
      <c r="BY1630" s="113"/>
      <c r="BZ1630" s="113"/>
      <c r="CA1630" s="113"/>
      <c r="CB1630" s="113"/>
      <c r="CC1630" s="113"/>
      <c r="CD1630" s="113"/>
      <c r="CE1630" s="113"/>
      <c r="CF1630" s="113"/>
      <c r="CG1630" s="113"/>
      <c r="CH1630" s="113"/>
      <c r="CI1630" s="113"/>
      <c r="CJ1630" s="113"/>
      <c r="CK1630" s="113"/>
      <c r="CL1630" s="113"/>
      <c r="CM1630" s="113"/>
      <c r="CN1630" s="113"/>
      <c r="CO1630" s="113"/>
      <c r="CP1630" s="113"/>
      <c r="CQ1630" s="113"/>
      <c r="CR1630" s="113"/>
      <c r="CS1630" s="113"/>
      <c r="CT1630" s="113"/>
      <c r="CU1630" s="113"/>
      <c r="CV1630" s="113"/>
      <c r="CW1630" s="113"/>
      <c r="CX1630" s="113"/>
      <c r="CY1630" s="113"/>
      <c r="CZ1630" s="113"/>
      <c r="DA1630" s="113"/>
      <c r="DB1630" s="113"/>
      <c r="DC1630" s="113"/>
      <c r="DD1630" s="113"/>
      <c r="DE1630" s="113"/>
      <c r="DF1630" s="113"/>
      <c r="DG1630" s="113"/>
      <c r="DH1630" s="113"/>
      <c r="DI1630" s="113"/>
      <c r="DJ1630" s="113"/>
      <c r="DK1630" s="113"/>
      <c r="DL1630" s="113"/>
      <c r="DM1630" s="113"/>
      <c r="DN1630" s="113"/>
      <c r="DO1630" s="113"/>
      <c r="DP1630" s="113"/>
      <c r="DQ1630" s="113"/>
      <c r="DR1630" s="113"/>
      <c r="DS1630" s="113"/>
      <c r="DT1630" s="113"/>
      <c r="DU1630" s="113"/>
      <c r="DV1630" s="113"/>
      <c r="DW1630" s="113"/>
      <c r="DX1630" s="113"/>
      <c r="DY1630" s="113"/>
      <c r="DZ1630" s="113"/>
      <c r="EA1630" s="113"/>
      <c r="EB1630" s="113"/>
      <c r="EC1630" s="113"/>
      <c r="ED1630" s="113"/>
      <c r="EE1630" s="113"/>
      <c r="EF1630" s="113"/>
      <c r="EG1630" s="113"/>
      <c r="EH1630" s="113"/>
      <c r="EI1630" s="113"/>
      <c r="EJ1630" s="113"/>
      <c r="EK1630" s="113"/>
      <c r="EL1630" s="113"/>
      <c r="EM1630" s="113"/>
      <c r="EN1630" s="113"/>
      <c r="EO1630" s="113"/>
      <c r="EP1630" s="113"/>
      <c r="EQ1630" s="113"/>
      <c r="ER1630" s="113"/>
    </row>
    <row r="1631" spans="1:148">
      <c r="A1631" s="113"/>
      <c r="B1631" s="113"/>
      <c r="S1631" s="113"/>
      <c r="T1631" s="113"/>
      <c r="U1631" s="113"/>
      <c r="V1631" s="113"/>
      <c r="W1631" s="113"/>
      <c r="X1631" s="113"/>
      <c r="Y1631" s="113"/>
      <c r="Z1631" s="113"/>
      <c r="AA1631" s="113"/>
      <c r="AB1631" s="113"/>
      <c r="AC1631" s="113"/>
      <c r="AD1631" s="113"/>
      <c r="AE1631" s="113"/>
      <c r="AF1631" s="113"/>
      <c r="AG1631" s="113"/>
      <c r="AH1631" s="113"/>
      <c r="AI1631" s="113"/>
      <c r="AJ1631" s="113"/>
      <c r="AK1631" s="113"/>
      <c r="AL1631" s="113"/>
      <c r="AM1631" s="113"/>
      <c r="AN1631" s="113"/>
      <c r="AO1631" s="113"/>
      <c r="AP1631" s="113"/>
      <c r="AQ1631" s="113"/>
      <c r="AR1631" s="113"/>
      <c r="AS1631" s="113"/>
      <c r="AT1631" s="113"/>
      <c r="AU1631" s="113"/>
      <c r="AV1631" s="113"/>
      <c r="AW1631" s="113"/>
      <c r="AX1631" s="113"/>
      <c r="AY1631" s="113"/>
      <c r="AZ1631" s="113"/>
      <c r="BA1631" s="113"/>
      <c r="BB1631" s="113"/>
      <c r="BC1631" s="113"/>
      <c r="BD1631" s="113"/>
      <c r="BE1631" s="113"/>
      <c r="BF1631" s="113"/>
      <c r="BG1631" s="113"/>
      <c r="BH1631" s="113"/>
      <c r="BI1631" s="113"/>
      <c r="BJ1631" s="113"/>
      <c r="BK1631" s="113"/>
      <c r="BL1631" s="113"/>
      <c r="BM1631" s="113"/>
      <c r="BN1631" s="113"/>
      <c r="BO1631" s="113"/>
      <c r="BP1631" s="113"/>
      <c r="BQ1631" s="113"/>
      <c r="BR1631" s="113"/>
      <c r="BS1631" s="113"/>
      <c r="BT1631" s="113"/>
      <c r="BU1631" s="113"/>
      <c r="BV1631" s="113"/>
      <c r="BW1631" s="113"/>
      <c r="BX1631" s="113"/>
      <c r="BY1631" s="113"/>
      <c r="BZ1631" s="113"/>
      <c r="CA1631" s="113"/>
      <c r="CB1631" s="113"/>
      <c r="CC1631" s="113"/>
      <c r="CD1631" s="113"/>
      <c r="CE1631" s="113"/>
      <c r="CF1631" s="113"/>
      <c r="CG1631" s="113"/>
      <c r="CH1631" s="113"/>
      <c r="CI1631" s="113"/>
      <c r="CJ1631" s="113"/>
      <c r="CK1631" s="113"/>
      <c r="CL1631" s="113"/>
      <c r="CM1631" s="113"/>
      <c r="CN1631" s="113"/>
      <c r="CO1631" s="113"/>
      <c r="CP1631" s="113"/>
      <c r="CQ1631" s="113"/>
      <c r="CR1631" s="113"/>
      <c r="CS1631" s="113"/>
      <c r="CT1631" s="113"/>
      <c r="CU1631" s="113"/>
      <c r="CV1631" s="113"/>
      <c r="CW1631" s="113"/>
      <c r="CX1631" s="113"/>
      <c r="CY1631" s="113"/>
      <c r="CZ1631" s="113"/>
      <c r="DA1631" s="113"/>
      <c r="DB1631" s="113"/>
      <c r="DC1631" s="113"/>
      <c r="DD1631" s="113"/>
      <c r="DE1631" s="113"/>
      <c r="DF1631" s="113"/>
      <c r="DG1631" s="113"/>
      <c r="DH1631" s="113"/>
      <c r="DI1631" s="113"/>
      <c r="DJ1631" s="113"/>
      <c r="DK1631" s="113"/>
      <c r="DL1631" s="113"/>
      <c r="DM1631" s="113"/>
      <c r="DN1631" s="113"/>
      <c r="DO1631" s="113"/>
      <c r="DP1631" s="113"/>
      <c r="DQ1631" s="113"/>
      <c r="DR1631" s="113"/>
      <c r="DS1631" s="113"/>
      <c r="DT1631" s="113"/>
      <c r="DU1631" s="113"/>
      <c r="DV1631" s="113"/>
      <c r="DW1631" s="113"/>
      <c r="DX1631" s="113"/>
      <c r="DY1631" s="113"/>
      <c r="DZ1631" s="113"/>
      <c r="EA1631" s="113"/>
      <c r="EB1631" s="113"/>
      <c r="EC1631" s="113"/>
      <c r="ED1631" s="113"/>
      <c r="EE1631" s="113"/>
      <c r="EF1631" s="113"/>
      <c r="EG1631" s="113"/>
      <c r="EH1631" s="113"/>
      <c r="EI1631" s="113"/>
      <c r="EJ1631" s="113"/>
      <c r="EK1631" s="113"/>
      <c r="EL1631" s="113"/>
      <c r="EM1631" s="113"/>
      <c r="EN1631" s="113"/>
      <c r="EO1631" s="113"/>
      <c r="EP1631" s="113"/>
      <c r="EQ1631" s="113"/>
      <c r="ER1631" s="113"/>
    </row>
    <row r="1632" spans="1:148">
      <c r="A1632" s="113"/>
      <c r="B1632" s="113"/>
      <c r="S1632" s="113"/>
      <c r="T1632" s="113"/>
      <c r="U1632" s="113"/>
      <c r="V1632" s="113"/>
      <c r="W1632" s="113"/>
      <c r="X1632" s="113"/>
      <c r="Y1632" s="113"/>
      <c r="Z1632" s="113"/>
      <c r="AA1632" s="113"/>
      <c r="AB1632" s="113"/>
      <c r="AC1632" s="113"/>
      <c r="AD1632" s="113"/>
      <c r="AE1632" s="113"/>
      <c r="AF1632" s="113"/>
      <c r="AG1632" s="113"/>
      <c r="AH1632" s="113"/>
      <c r="AI1632" s="113"/>
      <c r="AJ1632" s="113"/>
      <c r="AK1632" s="113"/>
      <c r="AL1632" s="113"/>
      <c r="AM1632" s="113"/>
      <c r="AN1632" s="113"/>
      <c r="AO1632" s="113"/>
      <c r="AP1632" s="113"/>
      <c r="AQ1632" s="113"/>
      <c r="AR1632" s="113"/>
      <c r="AS1632" s="113"/>
      <c r="AT1632" s="113"/>
      <c r="AU1632" s="113"/>
      <c r="AV1632" s="113"/>
      <c r="AW1632" s="113"/>
      <c r="AX1632" s="113"/>
      <c r="AY1632" s="113"/>
      <c r="AZ1632" s="113"/>
      <c r="BA1632" s="113"/>
      <c r="BB1632" s="113"/>
      <c r="BC1632" s="113"/>
      <c r="BD1632" s="113"/>
      <c r="BE1632" s="113"/>
      <c r="BF1632" s="113"/>
      <c r="BG1632" s="113"/>
      <c r="BH1632" s="113"/>
      <c r="BI1632" s="113"/>
      <c r="BJ1632" s="113"/>
      <c r="BK1632" s="113"/>
      <c r="BL1632" s="113"/>
      <c r="BM1632" s="113"/>
      <c r="BN1632" s="113"/>
      <c r="BO1632" s="113"/>
      <c r="BP1632" s="113"/>
      <c r="BQ1632" s="113"/>
      <c r="BR1632" s="113"/>
      <c r="BS1632" s="113"/>
      <c r="BT1632" s="113"/>
      <c r="BU1632" s="113"/>
      <c r="BV1632" s="113"/>
      <c r="BW1632" s="113"/>
      <c r="BX1632" s="113"/>
      <c r="BY1632" s="113"/>
      <c r="BZ1632" s="113"/>
      <c r="CA1632" s="113"/>
      <c r="CB1632" s="113"/>
      <c r="CC1632" s="113"/>
      <c r="CD1632" s="113"/>
      <c r="CE1632" s="113"/>
      <c r="CF1632" s="113"/>
      <c r="CG1632" s="113"/>
      <c r="CH1632" s="113"/>
      <c r="CI1632" s="113"/>
      <c r="CJ1632" s="113"/>
      <c r="CK1632" s="113"/>
      <c r="CL1632" s="113"/>
      <c r="CM1632" s="113"/>
      <c r="CN1632" s="113"/>
      <c r="CO1632" s="113"/>
      <c r="CP1632" s="113"/>
      <c r="CQ1632" s="113"/>
      <c r="CR1632" s="113"/>
      <c r="CS1632" s="113"/>
      <c r="CT1632" s="113"/>
      <c r="CU1632" s="113"/>
      <c r="CV1632" s="113"/>
      <c r="CW1632" s="113"/>
      <c r="CX1632" s="113"/>
      <c r="CY1632" s="113"/>
      <c r="CZ1632" s="113"/>
      <c r="DA1632" s="113"/>
      <c r="DB1632" s="113"/>
      <c r="DC1632" s="113"/>
      <c r="DD1632" s="113"/>
      <c r="DE1632" s="113"/>
      <c r="DF1632" s="113"/>
      <c r="DG1632" s="113"/>
      <c r="DH1632" s="113"/>
      <c r="DI1632" s="113"/>
      <c r="DJ1632" s="113"/>
      <c r="DK1632" s="113"/>
      <c r="DL1632" s="113"/>
      <c r="DM1632" s="113"/>
      <c r="DN1632" s="113"/>
      <c r="DO1632" s="113"/>
      <c r="DP1632" s="113"/>
      <c r="DQ1632" s="113"/>
      <c r="DR1632" s="113"/>
      <c r="DS1632" s="113"/>
      <c r="DT1632" s="113"/>
      <c r="DU1632" s="113"/>
      <c r="DV1632" s="113"/>
      <c r="DW1632" s="113"/>
      <c r="DX1632" s="113"/>
      <c r="DY1632" s="113"/>
      <c r="DZ1632" s="113"/>
      <c r="EA1632" s="113"/>
      <c r="EB1632" s="113"/>
      <c r="EC1632" s="113"/>
      <c r="ED1632" s="113"/>
      <c r="EE1632" s="113"/>
      <c r="EF1632" s="113"/>
      <c r="EG1632" s="113"/>
      <c r="EH1632" s="113"/>
      <c r="EI1632" s="113"/>
      <c r="EJ1632" s="113"/>
      <c r="EK1632" s="113"/>
      <c r="EL1632" s="113"/>
      <c r="EM1632" s="113"/>
      <c r="EN1632" s="113"/>
      <c r="EO1632" s="113"/>
      <c r="EP1632" s="113"/>
      <c r="EQ1632" s="113"/>
      <c r="ER1632" s="113"/>
    </row>
    <row r="1633" spans="1:148">
      <c r="A1633" s="113"/>
      <c r="B1633" s="113"/>
      <c r="S1633" s="113"/>
      <c r="T1633" s="113"/>
      <c r="U1633" s="113"/>
      <c r="V1633" s="113"/>
      <c r="W1633" s="113"/>
      <c r="X1633" s="113"/>
      <c r="Y1633" s="113"/>
      <c r="Z1633" s="113"/>
      <c r="AA1633" s="113"/>
      <c r="AB1633" s="113"/>
      <c r="AC1633" s="113"/>
      <c r="AD1633" s="113"/>
      <c r="AE1633" s="113"/>
      <c r="AF1633" s="113"/>
      <c r="AG1633" s="113"/>
      <c r="AH1633" s="113"/>
      <c r="AI1633" s="113"/>
      <c r="AJ1633" s="113"/>
      <c r="AK1633" s="113"/>
      <c r="AL1633" s="113"/>
      <c r="AM1633" s="113"/>
      <c r="AN1633" s="113"/>
      <c r="AO1633" s="113"/>
      <c r="AP1633" s="113"/>
      <c r="AQ1633" s="113"/>
      <c r="AR1633" s="113"/>
      <c r="AS1633" s="113"/>
      <c r="AT1633" s="113"/>
      <c r="AU1633" s="113"/>
      <c r="AV1633" s="113"/>
      <c r="AW1633" s="113"/>
      <c r="AX1633" s="113"/>
      <c r="AY1633" s="113"/>
      <c r="AZ1633" s="113"/>
      <c r="BA1633" s="113"/>
      <c r="BB1633" s="113"/>
      <c r="BC1633" s="113"/>
      <c r="BD1633" s="113"/>
      <c r="BE1633" s="113"/>
      <c r="BF1633" s="113"/>
      <c r="BG1633" s="113"/>
      <c r="BH1633" s="113"/>
      <c r="BI1633" s="113"/>
      <c r="BJ1633" s="113"/>
      <c r="BK1633" s="113"/>
      <c r="BL1633" s="113"/>
      <c r="BM1633" s="113"/>
      <c r="BN1633" s="113"/>
      <c r="BO1633" s="113"/>
      <c r="BP1633" s="113"/>
      <c r="BQ1633" s="113"/>
      <c r="BR1633" s="113"/>
      <c r="BS1633" s="113"/>
      <c r="BT1633" s="113"/>
      <c r="BU1633" s="113"/>
      <c r="BV1633" s="113"/>
      <c r="BW1633" s="113"/>
      <c r="BX1633" s="113"/>
      <c r="BY1633" s="113"/>
      <c r="BZ1633" s="113"/>
      <c r="CA1633" s="113"/>
      <c r="CB1633" s="113"/>
      <c r="CC1633" s="113"/>
      <c r="CD1633" s="113"/>
      <c r="CE1633" s="113"/>
      <c r="CF1633" s="113"/>
      <c r="CG1633" s="113"/>
      <c r="CH1633" s="113"/>
      <c r="CI1633" s="113"/>
      <c r="CJ1633" s="113"/>
      <c r="CK1633" s="113"/>
      <c r="CL1633" s="113"/>
      <c r="CM1633" s="113"/>
      <c r="CN1633" s="113"/>
      <c r="CO1633" s="113"/>
      <c r="CP1633" s="113"/>
      <c r="CQ1633" s="113"/>
      <c r="CR1633" s="113"/>
      <c r="CS1633" s="113"/>
      <c r="CT1633" s="113"/>
      <c r="CU1633" s="113"/>
      <c r="CV1633" s="113"/>
      <c r="CW1633" s="113"/>
      <c r="CX1633" s="113"/>
      <c r="CY1633" s="113"/>
      <c r="CZ1633" s="113"/>
      <c r="DA1633" s="113"/>
      <c r="DB1633" s="113"/>
      <c r="DC1633" s="113"/>
      <c r="DD1633" s="113"/>
      <c r="DE1633" s="113"/>
      <c r="DF1633" s="113"/>
      <c r="DG1633" s="113"/>
      <c r="DH1633" s="113"/>
      <c r="DI1633" s="113"/>
      <c r="DJ1633" s="113"/>
      <c r="DK1633" s="113"/>
      <c r="DL1633" s="113"/>
      <c r="DM1633" s="113"/>
      <c r="DN1633" s="113"/>
      <c r="DO1633" s="113"/>
      <c r="DP1633" s="113"/>
      <c r="DQ1633" s="113"/>
      <c r="DR1633" s="113"/>
      <c r="DS1633" s="113"/>
      <c r="DT1633" s="113"/>
      <c r="DU1633" s="113"/>
      <c r="DV1633" s="113"/>
      <c r="DW1633" s="113"/>
      <c r="DX1633" s="113"/>
      <c r="DY1633" s="113"/>
      <c r="DZ1633" s="113"/>
      <c r="EA1633" s="113"/>
      <c r="EB1633" s="113"/>
      <c r="EC1633" s="113"/>
      <c r="ED1633" s="113"/>
      <c r="EE1633" s="113"/>
      <c r="EF1633" s="113"/>
      <c r="EG1633" s="113"/>
      <c r="EH1633" s="113"/>
      <c r="EI1633" s="113"/>
      <c r="EJ1633" s="113"/>
      <c r="EK1633" s="113"/>
      <c r="EL1633" s="113"/>
      <c r="EM1633" s="113"/>
      <c r="EN1633" s="113"/>
      <c r="EO1633" s="113"/>
      <c r="EP1633" s="113"/>
      <c r="EQ1633" s="113"/>
      <c r="ER1633" s="113"/>
    </row>
    <row r="1634" spans="1:148">
      <c r="A1634" s="113"/>
      <c r="B1634" s="113"/>
      <c r="S1634" s="113"/>
      <c r="T1634" s="113"/>
      <c r="U1634" s="113"/>
      <c r="V1634" s="113"/>
      <c r="W1634" s="113"/>
      <c r="X1634" s="113"/>
      <c r="Y1634" s="113"/>
      <c r="Z1634" s="113"/>
      <c r="AA1634" s="113"/>
      <c r="AB1634" s="113"/>
      <c r="AC1634" s="113"/>
      <c r="AD1634" s="113"/>
      <c r="AE1634" s="113"/>
      <c r="AF1634" s="113"/>
      <c r="AG1634" s="113"/>
      <c r="AH1634" s="113"/>
      <c r="AI1634" s="113"/>
      <c r="AJ1634" s="113"/>
      <c r="AK1634" s="113"/>
      <c r="AL1634" s="113"/>
      <c r="AM1634" s="113"/>
      <c r="AN1634" s="113"/>
      <c r="AO1634" s="113"/>
      <c r="AP1634" s="113"/>
      <c r="AQ1634" s="113"/>
      <c r="AR1634" s="113"/>
      <c r="AS1634" s="113"/>
      <c r="AT1634" s="113"/>
      <c r="AU1634" s="113"/>
      <c r="AV1634" s="113"/>
      <c r="AW1634" s="113"/>
      <c r="AX1634" s="113"/>
      <c r="AY1634" s="113"/>
      <c r="AZ1634" s="113"/>
      <c r="BA1634" s="113"/>
      <c r="BB1634" s="113"/>
      <c r="BC1634" s="113"/>
      <c r="BD1634" s="113"/>
      <c r="BE1634" s="113"/>
      <c r="BF1634" s="113"/>
      <c r="BG1634" s="113"/>
      <c r="BH1634" s="113"/>
      <c r="BI1634" s="113"/>
      <c r="BJ1634" s="113"/>
      <c r="BK1634" s="113"/>
      <c r="BL1634" s="113"/>
      <c r="BM1634" s="113"/>
      <c r="BN1634" s="113"/>
      <c r="BO1634" s="113"/>
      <c r="BP1634" s="113"/>
      <c r="BQ1634" s="113"/>
      <c r="BR1634" s="113"/>
      <c r="BS1634" s="113"/>
      <c r="BT1634" s="113"/>
      <c r="BU1634" s="113"/>
      <c r="BV1634" s="113"/>
      <c r="BW1634" s="113"/>
      <c r="BX1634" s="113"/>
      <c r="BY1634" s="113"/>
      <c r="BZ1634" s="113"/>
      <c r="CA1634" s="113"/>
      <c r="CB1634" s="113"/>
      <c r="CC1634" s="113"/>
      <c r="CD1634" s="113"/>
      <c r="CE1634" s="113"/>
      <c r="CF1634" s="113"/>
      <c r="CG1634" s="113"/>
      <c r="CH1634" s="113"/>
      <c r="CI1634" s="113"/>
      <c r="CJ1634" s="113"/>
      <c r="CK1634" s="113"/>
      <c r="CL1634" s="113"/>
      <c r="CM1634" s="113"/>
      <c r="CN1634" s="113"/>
      <c r="CO1634" s="113"/>
      <c r="CP1634" s="113"/>
      <c r="CQ1634" s="113"/>
      <c r="CR1634" s="113"/>
      <c r="CS1634" s="113"/>
      <c r="CT1634" s="113"/>
      <c r="CU1634" s="113"/>
      <c r="CV1634" s="113"/>
      <c r="CW1634" s="113"/>
      <c r="CX1634" s="113"/>
      <c r="CY1634" s="113"/>
      <c r="CZ1634" s="113"/>
      <c r="DA1634" s="113"/>
      <c r="DB1634" s="113"/>
      <c r="DC1634" s="113"/>
      <c r="DD1634" s="113"/>
      <c r="DE1634" s="113"/>
      <c r="DF1634" s="113"/>
      <c r="DG1634" s="113"/>
      <c r="DH1634" s="113"/>
      <c r="DI1634" s="113"/>
      <c r="DJ1634" s="113"/>
      <c r="DK1634" s="113"/>
      <c r="DL1634" s="113"/>
      <c r="DM1634" s="113"/>
      <c r="DN1634" s="113"/>
      <c r="DO1634" s="113"/>
      <c r="DP1634" s="113"/>
      <c r="DQ1634" s="113"/>
      <c r="DR1634" s="113"/>
      <c r="DS1634" s="113"/>
      <c r="DT1634" s="113"/>
      <c r="DU1634" s="113"/>
      <c r="DV1634" s="113"/>
      <c r="DW1634" s="113"/>
      <c r="DX1634" s="113"/>
      <c r="DY1634" s="113"/>
      <c r="DZ1634" s="113"/>
      <c r="EA1634" s="113"/>
      <c r="EB1634" s="113"/>
      <c r="EC1634" s="113"/>
      <c r="ED1634" s="113"/>
      <c r="EE1634" s="113"/>
      <c r="EF1634" s="113"/>
      <c r="EG1634" s="113"/>
      <c r="EH1634" s="113"/>
      <c r="EI1634" s="113"/>
      <c r="EJ1634" s="113"/>
      <c r="EK1634" s="113"/>
      <c r="EL1634" s="113"/>
      <c r="EM1634" s="113"/>
      <c r="EN1634" s="113"/>
      <c r="EO1634" s="113"/>
      <c r="EP1634" s="113"/>
      <c r="EQ1634" s="113"/>
      <c r="ER1634" s="113"/>
    </row>
    <row r="1635" spans="1:148">
      <c r="A1635" s="113"/>
      <c r="B1635" s="113"/>
      <c r="S1635" s="113"/>
      <c r="T1635" s="113"/>
      <c r="U1635" s="113"/>
      <c r="V1635" s="113"/>
      <c r="W1635" s="113"/>
      <c r="X1635" s="113"/>
      <c r="Y1635" s="113"/>
      <c r="Z1635" s="113"/>
      <c r="AA1635" s="113"/>
      <c r="AB1635" s="113"/>
      <c r="AC1635" s="113"/>
      <c r="AD1635" s="113"/>
      <c r="AE1635" s="113"/>
      <c r="AF1635" s="113"/>
      <c r="AG1635" s="113"/>
      <c r="AH1635" s="113"/>
      <c r="AI1635" s="113"/>
      <c r="AJ1635" s="113"/>
      <c r="AK1635" s="113"/>
      <c r="AL1635" s="113"/>
      <c r="AM1635" s="113"/>
      <c r="AN1635" s="113"/>
      <c r="AO1635" s="113"/>
      <c r="AP1635" s="113"/>
      <c r="AQ1635" s="113"/>
      <c r="AR1635" s="113"/>
      <c r="AS1635" s="113"/>
      <c r="AT1635" s="113"/>
      <c r="AU1635" s="113"/>
      <c r="AV1635" s="113"/>
      <c r="AW1635" s="113"/>
      <c r="AX1635" s="113"/>
      <c r="AY1635" s="113"/>
      <c r="AZ1635" s="113"/>
      <c r="BA1635" s="113"/>
      <c r="BB1635" s="113"/>
      <c r="BC1635" s="113"/>
      <c r="BD1635" s="113"/>
      <c r="BE1635" s="113"/>
      <c r="BF1635" s="113"/>
      <c r="BG1635" s="113"/>
      <c r="BH1635" s="113"/>
      <c r="BI1635" s="113"/>
      <c r="BJ1635" s="113"/>
      <c r="BK1635" s="113"/>
      <c r="BL1635" s="113"/>
      <c r="BM1635" s="113"/>
      <c r="BN1635" s="113"/>
      <c r="BO1635" s="113"/>
      <c r="BP1635" s="113"/>
      <c r="BQ1635" s="113"/>
      <c r="BR1635" s="113"/>
      <c r="BS1635" s="113"/>
      <c r="BT1635" s="113"/>
      <c r="BU1635" s="113"/>
      <c r="BV1635" s="113"/>
      <c r="BW1635" s="113"/>
      <c r="BX1635" s="113"/>
      <c r="BY1635" s="113"/>
      <c r="BZ1635" s="113"/>
      <c r="CA1635" s="113"/>
      <c r="CB1635" s="113"/>
      <c r="CC1635" s="113"/>
      <c r="CD1635" s="113"/>
      <c r="CE1635" s="113"/>
      <c r="CF1635" s="113"/>
      <c r="CG1635" s="113"/>
      <c r="CH1635" s="113"/>
      <c r="CI1635" s="113"/>
      <c r="CJ1635" s="113"/>
      <c r="CK1635" s="113"/>
      <c r="CL1635" s="113"/>
      <c r="CM1635" s="113"/>
      <c r="CN1635" s="113"/>
      <c r="CO1635" s="113"/>
      <c r="CP1635" s="113"/>
      <c r="CQ1635" s="113"/>
      <c r="CR1635" s="113"/>
      <c r="CS1635" s="113"/>
      <c r="CT1635" s="113"/>
      <c r="CU1635" s="113"/>
      <c r="CV1635" s="113"/>
      <c r="CW1635" s="113"/>
      <c r="CX1635" s="113"/>
      <c r="CY1635" s="113"/>
      <c r="CZ1635" s="113"/>
      <c r="DA1635" s="113"/>
      <c r="DB1635" s="113"/>
      <c r="DC1635" s="113"/>
      <c r="DD1635" s="113"/>
      <c r="DE1635" s="113"/>
      <c r="DF1635" s="113"/>
      <c r="DG1635" s="113"/>
      <c r="DH1635" s="113"/>
      <c r="DI1635" s="113"/>
      <c r="DJ1635" s="113"/>
      <c r="DK1635" s="113"/>
      <c r="DL1635" s="113"/>
      <c r="DM1635" s="113"/>
      <c r="DN1635" s="113"/>
      <c r="DO1635" s="113"/>
      <c r="DP1635" s="113"/>
      <c r="DQ1635" s="113"/>
      <c r="DR1635" s="113"/>
      <c r="DS1635" s="113"/>
      <c r="DT1635" s="113"/>
      <c r="DU1635" s="113"/>
      <c r="DV1635" s="113"/>
      <c r="DW1635" s="113"/>
      <c r="DX1635" s="113"/>
      <c r="DY1635" s="113"/>
      <c r="DZ1635" s="113"/>
      <c r="EA1635" s="113"/>
      <c r="EB1635" s="113"/>
      <c r="EC1635" s="113"/>
      <c r="ED1635" s="113"/>
      <c r="EE1635" s="113"/>
      <c r="EF1635" s="113"/>
      <c r="EG1635" s="113"/>
      <c r="EH1635" s="113"/>
      <c r="EI1635" s="113"/>
      <c r="EJ1635" s="113"/>
      <c r="EK1635" s="113"/>
      <c r="EL1635" s="113"/>
      <c r="EM1635" s="113"/>
      <c r="EN1635" s="113"/>
      <c r="EO1635" s="113"/>
      <c r="EP1635" s="113"/>
      <c r="EQ1635" s="113"/>
      <c r="ER1635" s="113"/>
    </row>
    <row r="1636" spans="1:148">
      <c r="A1636" s="113"/>
      <c r="B1636" s="113"/>
      <c r="S1636" s="113"/>
      <c r="T1636" s="113"/>
      <c r="U1636" s="113"/>
      <c r="V1636" s="113"/>
      <c r="W1636" s="113"/>
      <c r="X1636" s="113"/>
      <c r="Y1636" s="113"/>
      <c r="Z1636" s="113"/>
      <c r="AA1636" s="113"/>
      <c r="AB1636" s="113"/>
      <c r="AC1636" s="113"/>
      <c r="AD1636" s="113"/>
      <c r="AE1636" s="113"/>
      <c r="AF1636" s="113"/>
      <c r="AG1636" s="113"/>
      <c r="AH1636" s="113"/>
      <c r="AI1636" s="113"/>
      <c r="AJ1636" s="113"/>
      <c r="AK1636" s="113"/>
      <c r="AL1636" s="113"/>
      <c r="AM1636" s="113"/>
      <c r="AN1636" s="113"/>
      <c r="AO1636" s="113"/>
      <c r="AP1636" s="113"/>
      <c r="AQ1636" s="113"/>
      <c r="AR1636" s="113"/>
      <c r="AS1636" s="113"/>
      <c r="AT1636" s="113"/>
      <c r="AU1636" s="113"/>
      <c r="AV1636" s="113"/>
      <c r="AW1636" s="113"/>
      <c r="AX1636" s="113"/>
      <c r="AY1636" s="113"/>
      <c r="AZ1636" s="113"/>
      <c r="BA1636" s="113"/>
      <c r="BB1636" s="113"/>
      <c r="BC1636" s="113"/>
      <c r="BD1636" s="113"/>
      <c r="BE1636" s="113"/>
      <c r="BF1636" s="113"/>
      <c r="BG1636" s="113"/>
      <c r="BH1636" s="113"/>
      <c r="BI1636" s="113"/>
      <c r="BJ1636" s="113"/>
      <c r="BK1636" s="113"/>
      <c r="BL1636" s="113"/>
      <c r="BM1636" s="113"/>
      <c r="BN1636" s="113"/>
      <c r="BO1636" s="113"/>
      <c r="BP1636" s="113"/>
      <c r="BQ1636" s="113"/>
      <c r="BR1636" s="113"/>
      <c r="BS1636" s="113"/>
      <c r="BT1636" s="113"/>
      <c r="BU1636" s="113"/>
      <c r="BV1636" s="113"/>
      <c r="BW1636" s="113"/>
      <c r="BX1636" s="113"/>
      <c r="BY1636" s="113"/>
      <c r="BZ1636" s="113"/>
      <c r="CA1636" s="113"/>
      <c r="CB1636" s="113"/>
      <c r="CC1636" s="113"/>
      <c r="CD1636" s="113"/>
      <c r="CE1636" s="113"/>
      <c r="CF1636" s="113"/>
      <c r="CG1636" s="113"/>
      <c r="CH1636" s="113"/>
      <c r="CI1636" s="113"/>
      <c r="CJ1636" s="113"/>
      <c r="CK1636" s="113"/>
      <c r="CL1636" s="113"/>
      <c r="CM1636" s="113"/>
      <c r="CN1636" s="113"/>
      <c r="CO1636" s="113"/>
      <c r="CP1636" s="113"/>
      <c r="CQ1636" s="113"/>
      <c r="CR1636" s="113"/>
      <c r="CS1636" s="113"/>
      <c r="CT1636" s="113"/>
      <c r="CU1636" s="113"/>
      <c r="CV1636" s="113"/>
      <c r="CW1636" s="113"/>
      <c r="CX1636" s="113"/>
      <c r="CY1636" s="113"/>
      <c r="CZ1636" s="113"/>
      <c r="DA1636" s="113"/>
      <c r="DB1636" s="113"/>
      <c r="DC1636" s="113"/>
      <c r="DD1636" s="113"/>
      <c r="DE1636" s="113"/>
      <c r="DF1636" s="113"/>
      <c r="DG1636" s="113"/>
      <c r="DH1636" s="113"/>
      <c r="DI1636" s="113"/>
      <c r="DJ1636" s="113"/>
      <c r="DK1636" s="113"/>
      <c r="DL1636" s="113"/>
      <c r="DM1636" s="113"/>
      <c r="DN1636" s="113"/>
      <c r="DO1636" s="113"/>
      <c r="DP1636" s="113"/>
      <c r="DQ1636" s="113"/>
      <c r="DR1636" s="113"/>
      <c r="DS1636" s="113"/>
      <c r="DT1636" s="113"/>
      <c r="DU1636" s="113"/>
      <c r="DV1636" s="113"/>
      <c r="DW1636" s="113"/>
      <c r="DX1636" s="113"/>
      <c r="DY1636" s="113"/>
      <c r="DZ1636" s="113"/>
      <c r="EA1636" s="113"/>
      <c r="EB1636" s="113"/>
      <c r="EC1636" s="113"/>
      <c r="ED1636" s="113"/>
      <c r="EE1636" s="113"/>
      <c r="EF1636" s="113"/>
      <c r="EG1636" s="113"/>
      <c r="EH1636" s="113"/>
      <c r="EI1636" s="113"/>
      <c r="EJ1636" s="113"/>
      <c r="EK1636" s="113"/>
      <c r="EL1636" s="113"/>
      <c r="EM1636" s="113"/>
      <c r="EN1636" s="113"/>
      <c r="EO1636" s="113"/>
      <c r="EP1636" s="113"/>
      <c r="EQ1636" s="113"/>
      <c r="ER1636" s="113"/>
    </row>
    <row r="1637" spans="1:148">
      <c r="A1637" s="113"/>
      <c r="B1637" s="113"/>
      <c r="S1637" s="113"/>
      <c r="T1637" s="113"/>
      <c r="U1637" s="113"/>
      <c r="V1637" s="113"/>
      <c r="W1637" s="113"/>
      <c r="X1637" s="113"/>
      <c r="Y1637" s="113"/>
      <c r="Z1637" s="113"/>
      <c r="AA1637" s="113"/>
      <c r="AB1637" s="113"/>
      <c r="AC1637" s="113"/>
      <c r="AD1637" s="113"/>
      <c r="AE1637" s="113"/>
      <c r="AF1637" s="113"/>
      <c r="AG1637" s="113"/>
      <c r="AH1637" s="113"/>
      <c r="AI1637" s="113"/>
      <c r="AJ1637" s="113"/>
      <c r="AK1637" s="113"/>
      <c r="AL1637" s="113"/>
      <c r="AM1637" s="113"/>
      <c r="AN1637" s="113"/>
      <c r="AO1637" s="113"/>
      <c r="AP1637" s="113"/>
      <c r="AQ1637" s="113"/>
      <c r="AR1637" s="113"/>
      <c r="AS1637" s="113"/>
      <c r="AT1637" s="113"/>
      <c r="AU1637" s="113"/>
      <c r="AV1637" s="113"/>
      <c r="AW1637" s="113"/>
      <c r="AX1637" s="113"/>
      <c r="AY1637" s="113"/>
      <c r="AZ1637" s="113"/>
      <c r="BA1637" s="113"/>
      <c r="BB1637" s="113"/>
      <c r="BC1637" s="113"/>
      <c r="BD1637" s="113"/>
      <c r="BE1637" s="113"/>
      <c r="BF1637" s="113"/>
      <c r="BG1637" s="113"/>
      <c r="BH1637" s="113"/>
      <c r="BI1637" s="113"/>
      <c r="BJ1637" s="113"/>
      <c r="BK1637" s="113"/>
      <c r="BL1637" s="113"/>
      <c r="BM1637" s="113"/>
      <c r="BN1637" s="113"/>
      <c r="BO1637" s="113"/>
      <c r="BP1637" s="113"/>
      <c r="BQ1637" s="113"/>
      <c r="BR1637" s="113"/>
      <c r="BS1637" s="113"/>
      <c r="BT1637" s="113"/>
      <c r="BU1637" s="113"/>
      <c r="BV1637" s="113"/>
      <c r="BW1637" s="113"/>
      <c r="BX1637" s="113"/>
      <c r="BY1637" s="113"/>
      <c r="BZ1637" s="113"/>
      <c r="CA1637" s="113"/>
      <c r="CB1637" s="113"/>
      <c r="CC1637" s="113"/>
      <c r="CD1637" s="113"/>
      <c r="CE1637" s="113"/>
      <c r="CF1637" s="113"/>
      <c r="CG1637" s="113"/>
      <c r="CH1637" s="113"/>
      <c r="CI1637" s="113"/>
      <c r="CJ1637" s="113"/>
      <c r="CK1637" s="113"/>
      <c r="CL1637" s="113"/>
      <c r="CM1637" s="113"/>
      <c r="CN1637" s="113"/>
      <c r="CO1637" s="113"/>
      <c r="CP1637" s="113"/>
      <c r="CQ1637" s="113"/>
      <c r="CR1637" s="113"/>
      <c r="CS1637" s="113"/>
      <c r="CT1637" s="113"/>
      <c r="CU1637" s="113"/>
      <c r="CV1637" s="113"/>
      <c r="CW1637" s="113"/>
      <c r="CX1637" s="113"/>
      <c r="CY1637" s="113"/>
      <c r="CZ1637" s="113"/>
      <c r="DA1637" s="113"/>
      <c r="DB1637" s="113"/>
      <c r="DC1637" s="113"/>
      <c r="DD1637" s="113"/>
      <c r="DE1637" s="113"/>
      <c r="DF1637" s="113"/>
      <c r="DG1637" s="113"/>
      <c r="DH1637" s="113"/>
      <c r="DI1637" s="113"/>
      <c r="DJ1637" s="113"/>
      <c r="DK1637" s="113"/>
      <c r="DL1637" s="113"/>
      <c r="DM1637" s="113"/>
      <c r="DN1637" s="113"/>
      <c r="DO1637" s="113"/>
      <c r="DP1637" s="113"/>
      <c r="DQ1637" s="113"/>
      <c r="DR1637" s="113"/>
      <c r="DS1637" s="113"/>
      <c r="DT1637" s="113"/>
      <c r="DU1637" s="113"/>
      <c r="DV1637" s="113"/>
      <c r="DW1637" s="113"/>
      <c r="DX1637" s="113"/>
      <c r="DY1637" s="113"/>
      <c r="DZ1637" s="113"/>
      <c r="EA1637" s="113"/>
      <c r="EB1637" s="113"/>
      <c r="EC1637" s="113"/>
      <c r="ED1637" s="113"/>
      <c r="EE1637" s="113"/>
      <c r="EF1637" s="113"/>
      <c r="EG1637" s="113"/>
      <c r="EH1637" s="113"/>
      <c r="EI1637" s="113"/>
      <c r="EJ1637" s="113"/>
      <c r="EK1637" s="113"/>
      <c r="EL1637" s="113"/>
      <c r="EM1637" s="113"/>
      <c r="EN1637" s="113"/>
      <c r="EO1637" s="113"/>
      <c r="EP1637" s="113"/>
      <c r="EQ1637" s="113"/>
      <c r="ER1637" s="113"/>
    </row>
    <row r="1638" spans="1:148">
      <c r="A1638" s="113"/>
      <c r="B1638" s="113"/>
      <c r="S1638" s="113"/>
      <c r="T1638" s="113"/>
      <c r="U1638" s="113"/>
      <c r="V1638" s="113"/>
      <c r="W1638" s="113"/>
      <c r="X1638" s="113"/>
      <c r="Y1638" s="113"/>
      <c r="Z1638" s="113"/>
      <c r="AA1638" s="113"/>
      <c r="AB1638" s="113"/>
      <c r="AC1638" s="113"/>
      <c r="AD1638" s="113"/>
      <c r="AE1638" s="113"/>
      <c r="AF1638" s="113"/>
      <c r="AG1638" s="113"/>
      <c r="AH1638" s="113"/>
      <c r="AI1638" s="113"/>
      <c r="AJ1638" s="113"/>
      <c r="AK1638" s="113"/>
      <c r="AL1638" s="113"/>
      <c r="AM1638" s="113"/>
      <c r="AN1638" s="113"/>
      <c r="AO1638" s="113"/>
      <c r="AP1638" s="113"/>
      <c r="AQ1638" s="113"/>
      <c r="AR1638" s="113"/>
      <c r="AS1638" s="113"/>
      <c r="AT1638" s="113"/>
      <c r="AU1638" s="113"/>
      <c r="AV1638" s="113"/>
      <c r="AW1638" s="113"/>
      <c r="AX1638" s="113"/>
      <c r="AY1638" s="113"/>
      <c r="AZ1638" s="113"/>
      <c r="BA1638" s="113"/>
      <c r="BB1638" s="113"/>
      <c r="BC1638" s="113"/>
      <c r="BD1638" s="113"/>
      <c r="BE1638" s="113"/>
      <c r="BF1638" s="113"/>
      <c r="BG1638" s="113"/>
      <c r="BH1638" s="113"/>
      <c r="BI1638" s="113"/>
      <c r="BJ1638" s="113"/>
      <c r="BK1638" s="113"/>
      <c r="BL1638" s="113"/>
      <c r="BM1638" s="113"/>
      <c r="BN1638" s="113"/>
      <c r="BO1638" s="113"/>
      <c r="BP1638" s="113"/>
      <c r="BQ1638" s="113"/>
      <c r="BR1638" s="113"/>
      <c r="BS1638" s="113"/>
      <c r="BT1638" s="113"/>
      <c r="BU1638" s="113"/>
      <c r="BV1638" s="113"/>
      <c r="BW1638" s="113"/>
      <c r="BX1638" s="113"/>
      <c r="BY1638" s="113"/>
      <c r="BZ1638" s="113"/>
      <c r="CA1638" s="113"/>
      <c r="CB1638" s="113"/>
      <c r="CC1638" s="113"/>
      <c r="CD1638" s="113"/>
      <c r="CE1638" s="113"/>
      <c r="CF1638" s="113"/>
      <c r="CG1638" s="113"/>
      <c r="CH1638" s="113"/>
      <c r="CI1638" s="113"/>
      <c r="CJ1638" s="113"/>
      <c r="CK1638" s="113"/>
      <c r="CL1638" s="113"/>
      <c r="CM1638" s="113"/>
      <c r="CN1638" s="113"/>
      <c r="CO1638" s="113"/>
      <c r="CP1638" s="113"/>
      <c r="CQ1638" s="113"/>
      <c r="CR1638" s="113"/>
      <c r="CS1638" s="113"/>
      <c r="CT1638" s="113"/>
      <c r="CU1638" s="113"/>
      <c r="CV1638" s="113"/>
      <c r="CW1638" s="113"/>
      <c r="CX1638" s="113"/>
      <c r="CY1638" s="113"/>
      <c r="CZ1638" s="113"/>
      <c r="DA1638" s="113"/>
      <c r="DB1638" s="113"/>
      <c r="DC1638" s="113"/>
      <c r="DD1638" s="113"/>
      <c r="DE1638" s="113"/>
      <c r="DF1638" s="113"/>
      <c r="DG1638" s="113"/>
      <c r="DH1638" s="113"/>
      <c r="DI1638" s="113"/>
      <c r="DJ1638" s="113"/>
      <c r="DK1638" s="113"/>
      <c r="DL1638" s="113"/>
      <c r="DM1638" s="113"/>
      <c r="DN1638" s="113"/>
      <c r="DO1638" s="113"/>
      <c r="DP1638" s="113"/>
      <c r="DQ1638" s="113"/>
      <c r="DR1638" s="113"/>
      <c r="DS1638" s="113"/>
      <c r="DT1638" s="113"/>
      <c r="DU1638" s="113"/>
      <c r="DV1638" s="113"/>
      <c r="DW1638" s="113"/>
      <c r="DX1638" s="113"/>
      <c r="DY1638" s="113"/>
      <c r="DZ1638" s="113"/>
      <c r="EA1638" s="113"/>
      <c r="EB1638" s="113"/>
      <c r="EC1638" s="113"/>
      <c r="ED1638" s="113"/>
      <c r="EE1638" s="113"/>
      <c r="EF1638" s="113"/>
      <c r="EG1638" s="113"/>
      <c r="EH1638" s="113"/>
      <c r="EI1638" s="113"/>
      <c r="EJ1638" s="113"/>
      <c r="EK1638" s="113"/>
      <c r="EL1638" s="113"/>
      <c r="EM1638" s="113"/>
      <c r="EN1638" s="113"/>
      <c r="EO1638" s="113"/>
      <c r="EP1638" s="113"/>
      <c r="EQ1638" s="113"/>
      <c r="ER1638" s="113"/>
    </row>
    <row r="1639" spans="1:148">
      <c r="A1639" s="113"/>
      <c r="B1639" s="113"/>
      <c r="S1639" s="113"/>
      <c r="T1639" s="113"/>
      <c r="U1639" s="113"/>
      <c r="V1639" s="113"/>
      <c r="W1639" s="113"/>
      <c r="X1639" s="113"/>
      <c r="Y1639" s="113"/>
      <c r="Z1639" s="113"/>
      <c r="AA1639" s="113"/>
      <c r="AB1639" s="113"/>
      <c r="AC1639" s="113"/>
      <c r="AD1639" s="113"/>
      <c r="AE1639" s="113"/>
      <c r="AF1639" s="113"/>
      <c r="AG1639" s="113"/>
      <c r="AH1639" s="113"/>
      <c r="AI1639" s="113"/>
      <c r="AJ1639" s="113"/>
      <c r="AK1639" s="113"/>
      <c r="AL1639" s="113"/>
      <c r="AM1639" s="113"/>
      <c r="AN1639" s="113"/>
      <c r="AO1639" s="113"/>
      <c r="AP1639" s="113"/>
      <c r="AQ1639" s="113"/>
      <c r="AR1639" s="113"/>
      <c r="AS1639" s="113"/>
      <c r="AT1639" s="113"/>
      <c r="AU1639" s="113"/>
      <c r="AV1639" s="113"/>
      <c r="AW1639" s="113"/>
      <c r="AX1639" s="113"/>
      <c r="AY1639" s="113"/>
      <c r="AZ1639" s="113"/>
      <c r="BA1639" s="113"/>
      <c r="BB1639" s="113"/>
      <c r="BC1639" s="113"/>
      <c r="BD1639" s="113"/>
      <c r="BE1639" s="113"/>
      <c r="BF1639" s="113"/>
      <c r="BG1639" s="113"/>
      <c r="BH1639" s="113"/>
      <c r="BI1639" s="113"/>
      <c r="BJ1639" s="113"/>
      <c r="BK1639" s="113"/>
      <c r="BL1639" s="113"/>
      <c r="BM1639" s="113"/>
      <c r="BN1639" s="113"/>
      <c r="BO1639" s="113"/>
      <c r="BP1639" s="113"/>
      <c r="BQ1639" s="113"/>
      <c r="BR1639" s="113"/>
      <c r="BS1639" s="113"/>
      <c r="BT1639" s="113"/>
      <c r="BU1639" s="113"/>
      <c r="BV1639" s="113"/>
      <c r="BW1639" s="113"/>
      <c r="BX1639" s="113"/>
      <c r="BY1639" s="113"/>
      <c r="BZ1639" s="113"/>
      <c r="CA1639" s="113"/>
      <c r="CB1639" s="113"/>
      <c r="CC1639" s="113"/>
      <c r="CD1639" s="113"/>
      <c r="CE1639" s="113"/>
      <c r="CF1639" s="113"/>
      <c r="CG1639" s="113"/>
      <c r="CH1639" s="113"/>
      <c r="CI1639" s="113"/>
      <c r="CJ1639" s="113"/>
      <c r="CK1639" s="113"/>
      <c r="CL1639" s="113"/>
      <c r="CM1639" s="113"/>
      <c r="CN1639" s="113"/>
      <c r="CO1639" s="113"/>
      <c r="CP1639" s="113"/>
      <c r="CQ1639" s="113"/>
      <c r="CR1639" s="113"/>
      <c r="CS1639" s="113"/>
      <c r="CT1639" s="113"/>
      <c r="CU1639" s="113"/>
      <c r="CV1639" s="113"/>
      <c r="CW1639" s="113"/>
      <c r="CX1639" s="113"/>
      <c r="CY1639" s="113"/>
      <c r="CZ1639" s="113"/>
      <c r="DA1639" s="113"/>
      <c r="DB1639" s="113"/>
      <c r="DC1639" s="113"/>
      <c r="DD1639" s="113"/>
      <c r="DE1639" s="113"/>
      <c r="DF1639" s="113"/>
      <c r="DG1639" s="113"/>
      <c r="DH1639" s="113"/>
      <c r="DI1639" s="113"/>
      <c r="DJ1639" s="113"/>
      <c r="DK1639" s="113"/>
      <c r="DL1639" s="113"/>
      <c r="DM1639" s="113"/>
      <c r="DN1639" s="113"/>
      <c r="DO1639" s="113"/>
      <c r="DP1639" s="113"/>
      <c r="DQ1639" s="113"/>
      <c r="DR1639" s="113"/>
      <c r="DS1639" s="113"/>
      <c r="DT1639" s="113"/>
      <c r="DU1639" s="113"/>
      <c r="DV1639" s="113"/>
      <c r="DW1639" s="113"/>
      <c r="DX1639" s="113"/>
      <c r="DY1639" s="113"/>
      <c r="DZ1639" s="113"/>
      <c r="EA1639" s="113"/>
      <c r="EB1639" s="113"/>
      <c r="EC1639" s="113"/>
      <c r="ED1639" s="113"/>
      <c r="EE1639" s="113"/>
      <c r="EF1639" s="113"/>
      <c r="EG1639" s="113"/>
      <c r="EH1639" s="113"/>
      <c r="EI1639" s="113"/>
      <c r="EJ1639" s="113"/>
      <c r="EK1639" s="113"/>
      <c r="EL1639" s="113"/>
      <c r="EM1639" s="113"/>
      <c r="EN1639" s="113"/>
      <c r="EO1639" s="113"/>
      <c r="EP1639" s="113"/>
      <c r="EQ1639" s="113"/>
      <c r="ER1639" s="113"/>
    </row>
    <row r="1640" spans="1:148">
      <c r="A1640" s="113"/>
      <c r="B1640" s="113"/>
      <c r="S1640" s="113"/>
      <c r="T1640" s="113"/>
      <c r="U1640" s="113"/>
      <c r="V1640" s="113"/>
      <c r="W1640" s="113"/>
      <c r="X1640" s="113"/>
      <c r="Y1640" s="113"/>
      <c r="Z1640" s="113"/>
      <c r="AA1640" s="113"/>
      <c r="AB1640" s="113"/>
      <c r="AC1640" s="113"/>
      <c r="AD1640" s="113"/>
      <c r="AE1640" s="113"/>
      <c r="AF1640" s="113"/>
      <c r="AG1640" s="113"/>
      <c r="AH1640" s="113"/>
      <c r="AI1640" s="113"/>
      <c r="AJ1640" s="113"/>
      <c r="AK1640" s="113"/>
      <c r="AL1640" s="113"/>
      <c r="AM1640" s="113"/>
      <c r="AN1640" s="113"/>
      <c r="AO1640" s="113"/>
      <c r="AP1640" s="113"/>
      <c r="AQ1640" s="113"/>
      <c r="AR1640" s="113"/>
      <c r="AS1640" s="113"/>
      <c r="AT1640" s="113"/>
      <c r="AU1640" s="113"/>
      <c r="AV1640" s="113"/>
      <c r="AW1640" s="113"/>
      <c r="AX1640" s="113"/>
      <c r="AY1640" s="113"/>
      <c r="AZ1640" s="113"/>
      <c r="BA1640" s="113"/>
      <c r="BB1640" s="113"/>
      <c r="BC1640" s="113"/>
      <c r="BD1640" s="113"/>
      <c r="BE1640" s="113"/>
      <c r="BF1640" s="113"/>
      <c r="BG1640" s="113"/>
      <c r="BH1640" s="113"/>
      <c r="BI1640" s="113"/>
      <c r="BJ1640" s="113"/>
      <c r="BK1640" s="113"/>
      <c r="BL1640" s="113"/>
      <c r="BM1640" s="113"/>
      <c r="BN1640" s="113"/>
      <c r="BO1640" s="113"/>
      <c r="BP1640" s="113"/>
      <c r="BQ1640" s="113"/>
      <c r="BR1640" s="113"/>
      <c r="BS1640" s="113"/>
      <c r="BT1640" s="113"/>
      <c r="BU1640" s="113"/>
      <c r="BV1640" s="113"/>
      <c r="BW1640" s="113"/>
      <c r="BX1640" s="113"/>
      <c r="BY1640" s="113"/>
      <c r="BZ1640" s="113"/>
      <c r="CA1640" s="113"/>
      <c r="CB1640" s="113"/>
      <c r="CC1640" s="113"/>
      <c r="CD1640" s="113"/>
      <c r="CE1640" s="113"/>
      <c r="CF1640" s="113"/>
      <c r="CG1640" s="113"/>
      <c r="CH1640" s="113"/>
      <c r="CI1640" s="113"/>
      <c r="CJ1640" s="113"/>
      <c r="CK1640" s="113"/>
      <c r="CL1640" s="113"/>
      <c r="CM1640" s="113"/>
      <c r="CN1640" s="113"/>
      <c r="CO1640" s="113"/>
      <c r="CP1640" s="113"/>
      <c r="CQ1640" s="113"/>
      <c r="CR1640" s="113"/>
      <c r="CS1640" s="113"/>
      <c r="CT1640" s="113"/>
      <c r="CU1640" s="113"/>
      <c r="CV1640" s="113"/>
      <c r="CW1640" s="113"/>
      <c r="CX1640" s="113"/>
      <c r="CY1640" s="113"/>
      <c r="CZ1640" s="113"/>
      <c r="DA1640" s="113"/>
      <c r="DB1640" s="113"/>
      <c r="DC1640" s="113"/>
      <c r="DD1640" s="113"/>
      <c r="DE1640" s="113"/>
      <c r="DF1640" s="113"/>
      <c r="DG1640" s="113"/>
      <c r="DH1640" s="113"/>
      <c r="DI1640" s="113"/>
      <c r="DJ1640" s="113"/>
      <c r="DK1640" s="113"/>
      <c r="DL1640" s="113"/>
      <c r="DM1640" s="113"/>
      <c r="DN1640" s="113"/>
      <c r="DO1640" s="113"/>
      <c r="DP1640" s="113"/>
      <c r="DQ1640" s="113"/>
      <c r="DR1640" s="113"/>
      <c r="DS1640" s="113"/>
      <c r="DT1640" s="113"/>
      <c r="DU1640" s="113"/>
      <c r="DV1640" s="113"/>
      <c r="DW1640" s="113"/>
      <c r="DX1640" s="113"/>
      <c r="DY1640" s="113"/>
      <c r="DZ1640" s="113"/>
      <c r="EA1640" s="113"/>
      <c r="EB1640" s="113"/>
      <c r="EC1640" s="113"/>
      <c r="ED1640" s="113"/>
      <c r="EE1640" s="113"/>
      <c r="EF1640" s="113"/>
      <c r="EG1640" s="113"/>
      <c r="EH1640" s="113"/>
      <c r="EI1640" s="113"/>
      <c r="EJ1640" s="113"/>
      <c r="EK1640" s="113"/>
      <c r="EL1640" s="113"/>
      <c r="EM1640" s="113"/>
      <c r="EN1640" s="113"/>
      <c r="EO1640" s="113"/>
      <c r="EP1640" s="113"/>
      <c r="EQ1640" s="113"/>
      <c r="ER1640" s="113"/>
    </row>
    <row r="1641" spans="1:148">
      <c r="A1641" s="113"/>
      <c r="B1641" s="113"/>
      <c r="S1641" s="113"/>
      <c r="T1641" s="113"/>
      <c r="U1641" s="113"/>
      <c r="V1641" s="113"/>
      <c r="W1641" s="113"/>
      <c r="X1641" s="113"/>
      <c r="Y1641" s="113"/>
      <c r="Z1641" s="113"/>
      <c r="AA1641" s="113"/>
      <c r="AB1641" s="113"/>
      <c r="AC1641" s="113"/>
      <c r="AD1641" s="113"/>
      <c r="AE1641" s="113"/>
      <c r="AF1641" s="113"/>
      <c r="AG1641" s="113"/>
      <c r="AH1641" s="113"/>
      <c r="AI1641" s="113"/>
      <c r="AJ1641" s="113"/>
      <c r="AK1641" s="113"/>
      <c r="AL1641" s="113"/>
      <c r="AM1641" s="113"/>
      <c r="AN1641" s="113"/>
      <c r="AO1641" s="113"/>
      <c r="AP1641" s="113"/>
      <c r="AQ1641" s="113"/>
      <c r="AR1641" s="113"/>
      <c r="AS1641" s="113"/>
      <c r="AT1641" s="113"/>
      <c r="AU1641" s="113"/>
      <c r="AV1641" s="113"/>
      <c r="AW1641" s="113"/>
      <c r="AX1641" s="113"/>
      <c r="AY1641" s="113"/>
      <c r="AZ1641" s="113"/>
      <c r="BA1641" s="113"/>
      <c r="BB1641" s="113"/>
      <c r="BC1641" s="113"/>
      <c r="BD1641" s="113"/>
      <c r="BE1641" s="113"/>
      <c r="BF1641" s="113"/>
      <c r="BG1641" s="113"/>
      <c r="BH1641" s="113"/>
      <c r="BI1641" s="113"/>
      <c r="BJ1641" s="113"/>
      <c r="BK1641" s="113"/>
      <c r="BL1641" s="113"/>
      <c r="BM1641" s="113"/>
      <c r="BN1641" s="113"/>
      <c r="BO1641" s="113"/>
      <c r="BP1641" s="113"/>
      <c r="BQ1641" s="113"/>
      <c r="BR1641" s="113"/>
      <c r="BS1641" s="113"/>
      <c r="BT1641" s="113"/>
      <c r="BU1641" s="113"/>
      <c r="BV1641" s="113"/>
      <c r="BW1641" s="113"/>
      <c r="BX1641" s="113"/>
      <c r="BY1641" s="113"/>
      <c r="BZ1641" s="113"/>
      <c r="CA1641" s="113"/>
      <c r="CB1641" s="113"/>
      <c r="CC1641" s="113"/>
      <c r="CD1641" s="113"/>
      <c r="CE1641" s="113"/>
      <c r="CF1641" s="113"/>
      <c r="CG1641" s="113"/>
      <c r="CH1641" s="113"/>
      <c r="CI1641" s="113"/>
      <c r="CJ1641" s="113"/>
      <c r="CK1641" s="113"/>
      <c r="CL1641" s="113"/>
      <c r="CM1641" s="113"/>
      <c r="CN1641" s="113"/>
      <c r="CO1641" s="113"/>
      <c r="CP1641" s="113"/>
      <c r="CQ1641" s="113"/>
      <c r="CR1641" s="113"/>
      <c r="CS1641" s="113"/>
      <c r="CT1641" s="113"/>
      <c r="CU1641" s="113"/>
      <c r="CV1641" s="113"/>
      <c r="CW1641" s="113"/>
      <c r="CX1641" s="113"/>
      <c r="CY1641" s="113"/>
      <c r="CZ1641" s="113"/>
      <c r="DA1641" s="113"/>
      <c r="DB1641" s="113"/>
      <c r="DC1641" s="113"/>
      <c r="DD1641" s="113"/>
      <c r="DE1641" s="113"/>
      <c r="DF1641" s="113"/>
      <c r="DG1641" s="113"/>
      <c r="DH1641" s="113"/>
      <c r="DI1641" s="113"/>
      <c r="DJ1641" s="113"/>
      <c r="DK1641" s="113"/>
      <c r="DL1641" s="113"/>
      <c r="DM1641" s="113"/>
      <c r="DN1641" s="113"/>
      <c r="DO1641" s="113"/>
      <c r="DP1641" s="113"/>
      <c r="DQ1641" s="113"/>
      <c r="DR1641" s="113"/>
      <c r="DS1641" s="113"/>
      <c r="DT1641" s="113"/>
      <c r="DU1641" s="113"/>
      <c r="DV1641" s="113"/>
      <c r="DW1641" s="113"/>
      <c r="DX1641" s="113"/>
      <c r="DY1641" s="113"/>
      <c r="DZ1641" s="113"/>
      <c r="EA1641" s="113"/>
      <c r="EB1641" s="113"/>
      <c r="EC1641" s="113"/>
      <c r="ED1641" s="113"/>
      <c r="EE1641" s="113"/>
      <c r="EF1641" s="113"/>
      <c r="EG1641" s="113"/>
      <c r="EH1641" s="113"/>
      <c r="EI1641" s="113"/>
      <c r="EJ1641" s="113"/>
      <c r="EK1641" s="113"/>
      <c r="EL1641" s="113"/>
      <c r="EM1641" s="113"/>
      <c r="EN1641" s="113"/>
      <c r="EO1641" s="113"/>
      <c r="EP1641" s="113"/>
      <c r="EQ1641" s="113"/>
      <c r="ER1641" s="113"/>
    </row>
    <row r="1642" spans="1:148">
      <c r="A1642" s="113"/>
      <c r="B1642" s="113"/>
      <c r="S1642" s="113"/>
      <c r="T1642" s="113"/>
      <c r="U1642" s="113"/>
      <c r="V1642" s="113"/>
      <c r="W1642" s="113"/>
      <c r="X1642" s="113"/>
      <c r="Y1642" s="113"/>
      <c r="Z1642" s="113"/>
      <c r="AA1642" s="113"/>
      <c r="AB1642" s="113"/>
      <c r="AC1642" s="113"/>
      <c r="AD1642" s="113"/>
      <c r="AE1642" s="113"/>
      <c r="AF1642" s="113"/>
      <c r="AG1642" s="113"/>
      <c r="AH1642" s="113"/>
      <c r="AI1642" s="113"/>
      <c r="AJ1642" s="113"/>
      <c r="AK1642" s="113"/>
      <c r="AL1642" s="113"/>
      <c r="AM1642" s="113"/>
      <c r="AN1642" s="113"/>
      <c r="AO1642" s="113"/>
      <c r="AP1642" s="113"/>
      <c r="AQ1642" s="113"/>
      <c r="AR1642" s="113"/>
      <c r="AS1642" s="113"/>
      <c r="AT1642" s="113"/>
      <c r="AU1642" s="113"/>
      <c r="AV1642" s="113"/>
      <c r="AW1642" s="113"/>
      <c r="AX1642" s="113"/>
      <c r="AY1642" s="113"/>
      <c r="AZ1642" s="113"/>
      <c r="BA1642" s="113"/>
      <c r="BB1642" s="113"/>
      <c r="BC1642" s="113"/>
      <c r="BD1642" s="113"/>
      <c r="BE1642" s="113"/>
      <c r="BF1642" s="113"/>
      <c r="BG1642" s="113"/>
      <c r="BH1642" s="113"/>
      <c r="BI1642" s="113"/>
      <c r="BJ1642" s="113"/>
      <c r="BK1642" s="113"/>
      <c r="BL1642" s="113"/>
      <c r="BM1642" s="113"/>
      <c r="BN1642" s="113"/>
      <c r="BO1642" s="113"/>
      <c r="BP1642" s="113"/>
      <c r="BQ1642" s="113"/>
      <c r="BR1642" s="113"/>
      <c r="BS1642" s="113"/>
      <c r="BT1642" s="113"/>
      <c r="BU1642" s="113"/>
      <c r="BV1642" s="113"/>
      <c r="BW1642" s="113"/>
      <c r="BX1642" s="113"/>
      <c r="BY1642" s="113"/>
      <c r="BZ1642" s="113"/>
      <c r="CA1642" s="113"/>
      <c r="CB1642" s="113"/>
      <c r="CC1642" s="113"/>
      <c r="CD1642" s="113"/>
      <c r="CE1642" s="113"/>
      <c r="CF1642" s="113"/>
      <c r="CG1642" s="113"/>
      <c r="CH1642" s="113"/>
      <c r="CI1642" s="113"/>
      <c r="CJ1642" s="113"/>
      <c r="CK1642" s="113"/>
      <c r="CL1642" s="113"/>
      <c r="CM1642" s="113"/>
      <c r="CN1642" s="113"/>
      <c r="CO1642" s="113"/>
      <c r="CP1642" s="113"/>
      <c r="CQ1642" s="113"/>
      <c r="CR1642" s="113"/>
      <c r="CS1642" s="113"/>
      <c r="CT1642" s="113"/>
      <c r="CU1642" s="113"/>
      <c r="CV1642" s="113"/>
      <c r="CW1642" s="113"/>
      <c r="CX1642" s="113"/>
      <c r="CY1642" s="113"/>
      <c r="CZ1642" s="113"/>
      <c r="DA1642" s="113"/>
      <c r="DB1642" s="113"/>
      <c r="DC1642" s="113"/>
      <c r="DD1642" s="113"/>
      <c r="DE1642" s="113"/>
      <c r="DF1642" s="113"/>
      <c r="DG1642" s="113"/>
      <c r="DH1642" s="113"/>
      <c r="DI1642" s="113"/>
      <c r="DJ1642" s="113"/>
      <c r="DK1642" s="113"/>
      <c r="DL1642" s="113"/>
      <c r="DM1642" s="113"/>
      <c r="DN1642" s="113"/>
      <c r="DO1642" s="113"/>
      <c r="DP1642" s="113"/>
      <c r="DQ1642" s="113"/>
      <c r="DR1642" s="113"/>
      <c r="DS1642" s="113"/>
      <c r="DT1642" s="113"/>
      <c r="DU1642" s="113"/>
      <c r="DV1642" s="113"/>
      <c r="DW1642" s="113"/>
      <c r="DX1642" s="113"/>
      <c r="DY1642" s="113"/>
      <c r="DZ1642" s="113"/>
      <c r="EA1642" s="113"/>
      <c r="EB1642" s="113"/>
      <c r="EC1642" s="113"/>
      <c r="ED1642" s="113"/>
      <c r="EE1642" s="113"/>
      <c r="EF1642" s="113"/>
      <c r="EG1642" s="113"/>
      <c r="EH1642" s="113"/>
      <c r="EI1642" s="113"/>
      <c r="EJ1642" s="113"/>
      <c r="EK1642" s="113"/>
      <c r="EL1642" s="113"/>
      <c r="EM1642" s="113"/>
      <c r="EN1642" s="113"/>
      <c r="EO1642" s="113"/>
      <c r="EP1642" s="113"/>
      <c r="EQ1642" s="113"/>
      <c r="ER1642" s="113"/>
    </row>
    <row r="1643" spans="1:148">
      <c r="A1643" s="113"/>
      <c r="B1643" s="113"/>
      <c r="S1643" s="113"/>
      <c r="T1643" s="113"/>
      <c r="U1643" s="113"/>
      <c r="V1643" s="113"/>
      <c r="W1643" s="113"/>
      <c r="X1643" s="113"/>
      <c r="Y1643" s="113"/>
      <c r="Z1643" s="113"/>
      <c r="AA1643" s="113"/>
      <c r="AB1643" s="113"/>
      <c r="AC1643" s="113"/>
      <c r="AD1643" s="113"/>
      <c r="AE1643" s="113"/>
      <c r="AF1643" s="113"/>
      <c r="AG1643" s="113"/>
      <c r="AH1643" s="113"/>
      <c r="AI1643" s="113"/>
      <c r="AJ1643" s="113"/>
      <c r="AK1643" s="113"/>
      <c r="AL1643" s="113"/>
      <c r="AM1643" s="113"/>
      <c r="AN1643" s="113"/>
      <c r="AO1643" s="113"/>
      <c r="AP1643" s="113"/>
      <c r="AQ1643" s="113"/>
      <c r="AR1643" s="113"/>
      <c r="AS1643" s="113"/>
      <c r="AT1643" s="113"/>
      <c r="AU1643" s="113"/>
      <c r="AV1643" s="113"/>
      <c r="AW1643" s="113"/>
      <c r="AX1643" s="113"/>
      <c r="AY1643" s="113"/>
      <c r="AZ1643" s="113"/>
      <c r="BA1643" s="113"/>
      <c r="BB1643" s="113"/>
      <c r="BC1643" s="113"/>
      <c r="BD1643" s="113"/>
      <c r="BE1643" s="113"/>
      <c r="BF1643" s="113"/>
      <c r="BG1643" s="113"/>
      <c r="BH1643" s="113"/>
      <c r="BI1643" s="113"/>
      <c r="BJ1643" s="113"/>
      <c r="BK1643" s="113"/>
      <c r="BL1643" s="113"/>
      <c r="BM1643" s="113"/>
      <c r="BN1643" s="113"/>
      <c r="BO1643" s="113"/>
      <c r="BP1643" s="113"/>
      <c r="BQ1643" s="113"/>
      <c r="BR1643" s="113"/>
      <c r="BS1643" s="113"/>
      <c r="BT1643" s="113"/>
      <c r="BU1643" s="113"/>
      <c r="BV1643" s="113"/>
      <c r="BW1643" s="113"/>
      <c r="BX1643" s="113"/>
      <c r="BY1643" s="113"/>
      <c r="BZ1643" s="113"/>
      <c r="CA1643" s="113"/>
      <c r="CB1643" s="113"/>
      <c r="CC1643" s="113"/>
      <c r="CD1643" s="113"/>
      <c r="CE1643" s="113"/>
      <c r="CF1643" s="113"/>
      <c r="CG1643" s="113"/>
      <c r="CH1643" s="113"/>
      <c r="CI1643" s="113"/>
      <c r="CJ1643" s="113"/>
      <c r="CK1643" s="113"/>
      <c r="CL1643" s="113"/>
      <c r="CM1643" s="113"/>
      <c r="CN1643" s="113"/>
      <c r="CO1643" s="113"/>
      <c r="CP1643" s="113"/>
      <c r="CQ1643" s="113"/>
      <c r="CR1643" s="113"/>
      <c r="CS1643" s="113"/>
      <c r="CT1643" s="113"/>
      <c r="CU1643" s="113"/>
      <c r="CV1643" s="113"/>
      <c r="CW1643" s="113"/>
      <c r="CX1643" s="113"/>
      <c r="CY1643" s="113"/>
      <c r="CZ1643" s="113"/>
      <c r="DA1643" s="113"/>
      <c r="DB1643" s="113"/>
      <c r="DC1643" s="113"/>
      <c r="DD1643" s="113"/>
      <c r="DE1643" s="113"/>
      <c r="DF1643" s="113"/>
      <c r="DG1643" s="113"/>
      <c r="DH1643" s="113"/>
      <c r="DI1643" s="113"/>
      <c r="DJ1643" s="113"/>
      <c r="DK1643" s="113"/>
      <c r="DL1643" s="113"/>
      <c r="DM1643" s="113"/>
      <c r="DN1643" s="113"/>
      <c r="DO1643" s="113"/>
      <c r="DP1643" s="113"/>
      <c r="DQ1643" s="113"/>
      <c r="DR1643" s="113"/>
      <c r="DS1643" s="113"/>
      <c r="DT1643" s="113"/>
      <c r="DU1643" s="113"/>
      <c r="DV1643" s="113"/>
      <c r="DW1643" s="113"/>
      <c r="DX1643" s="113"/>
      <c r="DY1643" s="113"/>
      <c r="DZ1643" s="113"/>
      <c r="EA1643" s="113"/>
      <c r="EB1643" s="113"/>
      <c r="EC1643" s="113"/>
      <c r="ED1643" s="113"/>
      <c r="EE1643" s="113"/>
      <c r="EF1643" s="113"/>
      <c r="EG1643" s="113"/>
      <c r="EH1643" s="113"/>
      <c r="EI1643" s="113"/>
      <c r="EJ1643" s="113"/>
      <c r="EK1643" s="113"/>
      <c r="EL1643" s="113"/>
      <c r="EM1643" s="113"/>
      <c r="EN1643" s="113"/>
      <c r="EO1643" s="113"/>
      <c r="EP1643" s="113"/>
      <c r="EQ1643" s="113"/>
      <c r="ER1643" s="113"/>
    </row>
    <row r="1644" spans="1:148">
      <c r="A1644" s="113"/>
      <c r="B1644" s="113"/>
      <c r="S1644" s="113"/>
      <c r="T1644" s="113"/>
      <c r="U1644" s="113"/>
      <c r="V1644" s="113"/>
      <c r="W1644" s="113"/>
      <c r="X1644" s="113"/>
      <c r="Y1644" s="113"/>
      <c r="Z1644" s="113"/>
      <c r="AA1644" s="113"/>
      <c r="AB1644" s="113"/>
      <c r="AC1644" s="113"/>
      <c r="AD1644" s="113"/>
      <c r="AE1644" s="113"/>
      <c r="AF1644" s="113"/>
      <c r="AG1644" s="113"/>
      <c r="AH1644" s="113"/>
      <c r="AI1644" s="113"/>
      <c r="AJ1644" s="113"/>
      <c r="AK1644" s="113"/>
      <c r="AL1644" s="113"/>
      <c r="AM1644" s="113"/>
      <c r="AN1644" s="113"/>
      <c r="AO1644" s="113"/>
      <c r="AP1644" s="113"/>
      <c r="AQ1644" s="113"/>
      <c r="AR1644" s="113"/>
      <c r="AS1644" s="113"/>
      <c r="AT1644" s="113"/>
      <c r="AU1644" s="113"/>
      <c r="AV1644" s="113"/>
      <c r="AW1644" s="113"/>
      <c r="AX1644" s="113"/>
      <c r="AY1644" s="113"/>
      <c r="AZ1644" s="113"/>
      <c r="BA1644" s="113"/>
      <c r="BB1644" s="113"/>
      <c r="BC1644" s="113"/>
      <c r="BD1644" s="113"/>
      <c r="BE1644" s="113"/>
      <c r="BF1644" s="113"/>
      <c r="BG1644" s="113"/>
      <c r="BH1644" s="113"/>
      <c r="BI1644" s="113"/>
      <c r="BJ1644" s="113"/>
      <c r="BK1644" s="113"/>
      <c r="BL1644" s="113"/>
      <c r="BM1644" s="113"/>
      <c r="BN1644" s="113"/>
      <c r="BO1644" s="113"/>
      <c r="BP1644" s="113"/>
      <c r="BQ1644" s="113"/>
      <c r="BR1644" s="113"/>
      <c r="BS1644" s="113"/>
      <c r="BT1644" s="113"/>
      <c r="BU1644" s="113"/>
      <c r="BV1644" s="113"/>
      <c r="BW1644" s="113"/>
      <c r="BX1644" s="113"/>
      <c r="BY1644" s="113"/>
      <c r="BZ1644" s="113"/>
      <c r="CA1644" s="113"/>
      <c r="CB1644" s="113"/>
      <c r="CC1644" s="113"/>
      <c r="CD1644" s="113"/>
      <c r="CE1644" s="113"/>
      <c r="CF1644" s="113"/>
      <c r="CG1644" s="113"/>
      <c r="CH1644" s="113"/>
      <c r="CI1644" s="113"/>
      <c r="CJ1644" s="113"/>
      <c r="CK1644" s="113"/>
      <c r="CL1644" s="113"/>
      <c r="CM1644" s="113"/>
      <c r="CN1644" s="113"/>
      <c r="CO1644" s="113"/>
      <c r="CP1644" s="113"/>
      <c r="CQ1644" s="113"/>
      <c r="CR1644" s="113"/>
      <c r="CS1644" s="113"/>
      <c r="CT1644" s="113"/>
      <c r="CU1644" s="113"/>
      <c r="CV1644" s="113"/>
      <c r="CW1644" s="113"/>
      <c r="CX1644" s="113"/>
      <c r="CY1644" s="113"/>
      <c r="CZ1644" s="113"/>
      <c r="DA1644" s="113"/>
      <c r="DB1644" s="113"/>
      <c r="DC1644" s="113"/>
      <c r="DD1644" s="113"/>
      <c r="DE1644" s="113"/>
      <c r="DF1644" s="113"/>
      <c r="DG1644" s="113"/>
      <c r="DH1644" s="113"/>
      <c r="DI1644" s="113"/>
      <c r="DJ1644" s="113"/>
      <c r="DK1644" s="113"/>
      <c r="DL1644" s="113"/>
      <c r="DM1644" s="113"/>
      <c r="DN1644" s="113"/>
      <c r="DO1644" s="113"/>
      <c r="DP1644" s="113"/>
      <c r="DQ1644" s="113"/>
      <c r="DR1644" s="113"/>
      <c r="DS1644" s="113"/>
      <c r="DT1644" s="113"/>
      <c r="DU1644" s="113"/>
      <c r="DV1644" s="113"/>
      <c r="DW1644" s="113"/>
      <c r="DX1644" s="113"/>
      <c r="DY1644" s="113"/>
      <c r="DZ1644" s="113"/>
      <c r="EA1644" s="113"/>
      <c r="EB1644" s="113"/>
      <c r="EC1644" s="113"/>
      <c r="ED1644" s="113"/>
      <c r="EE1644" s="113"/>
      <c r="EF1644" s="113"/>
      <c r="EG1644" s="113"/>
      <c r="EH1644" s="113"/>
      <c r="EI1644" s="113"/>
      <c r="EJ1644" s="113"/>
      <c r="EK1644" s="113"/>
      <c r="EL1644" s="113"/>
      <c r="EM1644" s="113"/>
      <c r="EN1644" s="113"/>
      <c r="EO1644" s="113"/>
      <c r="EP1644" s="113"/>
      <c r="EQ1644" s="113"/>
      <c r="ER1644" s="113"/>
    </row>
    <row r="1645" spans="1:148">
      <c r="A1645" s="113"/>
      <c r="B1645" s="113"/>
      <c r="S1645" s="113"/>
      <c r="T1645" s="113"/>
      <c r="U1645" s="113"/>
      <c r="V1645" s="113"/>
      <c r="W1645" s="113"/>
      <c r="X1645" s="113"/>
      <c r="Y1645" s="113"/>
      <c r="Z1645" s="113"/>
      <c r="AA1645" s="113"/>
      <c r="AB1645" s="113"/>
      <c r="AC1645" s="113"/>
      <c r="AD1645" s="113"/>
      <c r="AE1645" s="113"/>
      <c r="AF1645" s="113"/>
      <c r="AG1645" s="113"/>
      <c r="AH1645" s="113"/>
      <c r="AI1645" s="113"/>
      <c r="AJ1645" s="113"/>
      <c r="AK1645" s="113"/>
      <c r="AL1645" s="113"/>
      <c r="AM1645" s="113"/>
      <c r="AN1645" s="113"/>
      <c r="AO1645" s="113"/>
      <c r="AP1645" s="113"/>
      <c r="AQ1645" s="113"/>
      <c r="AR1645" s="113"/>
      <c r="AS1645" s="113"/>
      <c r="AT1645" s="113"/>
      <c r="AU1645" s="113"/>
      <c r="AV1645" s="113"/>
      <c r="AW1645" s="113"/>
      <c r="AX1645" s="113"/>
      <c r="AY1645" s="113"/>
      <c r="AZ1645" s="113"/>
      <c r="BA1645" s="113"/>
      <c r="BB1645" s="113"/>
      <c r="BC1645" s="113"/>
      <c r="BD1645" s="113"/>
      <c r="BE1645" s="113"/>
      <c r="BF1645" s="113"/>
      <c r="BG1645" s="113"/>
      <c r="BH1645" s="113"/>
      <c r="BI1645" s="113"/>
      <c r="BJ1645" s="113"/>
      <c r="BK1645" s="113"/>
      <c r="BL1645" s="113"/>
      <c r="BM1645" s="113"/>
      <c r="BN1645" s="113"/>
      <c r="BO1645" s="113"/>
      <c r="BP1645" s="113"/>
      <c r="BQ1645" s="113"/>
      <c r="BR1645" s="113"/>
      <c r="BS1645" s="113"/>
      <c r="BT1645" s="113"/>
      <c r="BU1645" s="113"/>
      <c r="BV1645" s="113"/>
      <c r="BW1645" s="113"/>
      <c r="BX1645" s="113"/>
      <c r="BY1645" s="113"/>
      <c r="BZ1645" s="113"/>
      <c r="CA1645" s="113"/>
      <c r="CB1645" s="113"/>
      <c r="CC1645" s="113"/>
      <c r="CD1645" s="113"/>
      <c r="CE1645" s="113"/>
      <c r="CF1645" s="113"/>
      <c r="CG1645" s="113"/>
      <c r="CH1645" s="113"/>
      <c r="CI1645" s="113"/>
      <c r="CJ1645" s="113"/>
      <c r="CK1645" s="113"/>
      <c r="CL1645" s="113"/>
      <c r="CM1645" s="113"/>
      <c r="CN1645" s="113"/>
      <c r="CO1645" s="113"/>
      <c r="CP1645" s="113"/>
      <c r="CQ1645" s="113"/>
      <c r="CR1645" s="113"/>
      <c r="CS1645" s="113"/>
      <c r="CT1645" s="113"/>
      <c r="CU1645" s="113"/>
      <c r="CV1645" s="113"/>
      <c r="CW1645" s="113"/>
      <c r="CX1645" s="113"/>
      <c r="CY1645" s="113"/>
      <c r="CZ1645" s="113"/>
      <c r="DA1645" s="113"/>
      <c r="DB1645" s="113"/>
      <c r="DC1645" s="113"/>
      <c r="DD1645" s="113"/>
      <c r="DE1645" s="113"/>
      <c r="DF1645" s="113"/>
      <c r="DG1645" s="113"/>
      <c r="DH1645" s="113"/>
      <c r="DI1645" s="113"/>
      <c r="DJ1645" s="113"/>
      <c r="DK1645" s="113"/>
      <c r="DL1645" s="113"/>
      <c r="DM1645" s="113"/>
      <c r="DN1645" s="113"/>
      <c r="DO1645" s="113"/>
      <c r="DP1645" s="113"/>
      <c r="DQ1645" s="113"/>
      <c r="DR1645" s="113"/>
      <c r="DS1645" s="113"/>
      <c r="DT1645" s="113"/>
      <c r="DU1645" s="113"/>
      <c r="DV1645" s="113"/>
      <c r="DW1645" s="113"/>
      <c r="DX1645" s="113"/>
      <c r="DY1645" s="113"/>
      <c r="DZ1645" s="113"/>
      <c r="EA1645" s="113"/>
      <c r="EB1645" s="113"/>
      <c r="EC1645" s="113"/>
      <c r="ED1645" s="113"/>
      <c r="EE1645" s="113"/>
      <c r="EF1645" s="113"/>
      <c r="EG1645" s="113"/>
      <c r="EH1645" s="113"/>
      <c r="EI1645" s="113"/>
      <c r="EJ1645" s="113"/>
      <c r="EK1645" s="113"/>
      <c r="EL1645" s="113"/>
      <c r="EM1645" s="113"/>
      <c r="EN1645" s="113"/>
      <c r="EO1645" s="113"/>
      <c r="EP1645" s="113"/>
      <c r="EQ1645" s="113"/>
      <c r="ER1645" s="113"/>
    </row>
    <row r="1646" spans="1:148">
      <c r="A1646" s="113"/>
      <c r="B1646" s="113"/>
      <c r="S1646" s="113"/>
      <c r="T1646" s="113"/>
      <c r="U1646" s="113"/>
      <c r="V1646" s="113"/>
      <c r="W1646" s="113"/>
      <c r="X1646" s="113"/>
      <c r="Y1646" s="113"/>
      <c r="Z1646" s="113"/>
      <c r="AA1646" s="113"/>
      <c r="AB1646" s="113"/>
      <c r="AC1646" s="113"/>
      <c r="AD1646" s="113"/>
      <c r="AE1646" s="113"/>
      <c r="AF1646" s="113"/>
      <c r="AG1646" s="113"/>
      <c r="AH1646" s="113"/>
      <c r="AI1646" s="113"/>
      <c r="AJ1646" s="113"/>
      <c r="AK1646" s="113"/>
      <c r="AL1646" s="113"/>
      <c r="AM1646" s="113"/>
      <c r="AN1646" s="113"/>
      <c r="AO1646" s="113"/>
      <c r="AP1646" s="113"/>
      <c r="AQ1646" s="113"/>
      <c r="AR1646" s="113"/>
      <c r="AS1646" s="113"/>
      <c r="AT1646" s="113"/>
      <c r="AU1646" s="113"/>
      <c r="AV1646" s="113"/>
      <c r="AW1646" s="113"/>
      <c r="AX1646" s="113"/>
      <c r="AY1646" s="113"/>
      <c r="AZ1646" s="113"/>
      <c r="BA1646" s="113"/>
      <c r="BB1646" s="113"/>
      <c r="BC1646" s="113"/>
      <c r="BD1646" s="113"/>
      <c r="BE1646" s="113"/>
      <c r="BF1646" s="113"/>
      <c r="BG1646" s="113"/>
      <c r="BH1646" s="113"/>
      <c r="BI1646" s="113"/>
      <c r="BJ1646" s="113"/>
      <c r="BK1646" s="113"/>
      <c r="BL1646" s="113"/>
      <c r="BM1646" s="113"/>
      <c r="BN1646" s="113"/>
      <c r="BO1646" s="113"/>
      <c r="BP1646" s="113"/>
      <c r="BQ1646" s="113"/>
      <c r="BR1646" s="113"/>
      <c r="BS1646" s="113"/>
      <c r="BT1646" s="113"/>
      <c r="BU1646" s="113"/>
      <c r="BV1646" s="113"/>
      <c r="BW1646" s="113"/>
      <c r="BX1646" s="113"/>
      <c r="BY1646" s="113"/>
      <c r="BZ1646" s="113"/>
      <c r="CA1646" s="113"/>
      <c r="CB1646" s="113"/>
      <c r="CC1646" s="113"/>
      <c r="CD1646" s="113"/>
      <c r="CE1646" s="113"/>
      <c r="CF1646" s="113"/>
      <c r="CG1646" s="113"/>
      <c r="CH1646" s="113"/>
      <c r="CI1646" s="113"/>
      <c r="CJ1646" s="113"/>
      <c r="CK1646" s="113"/>
      <c r="CL1646" s="113"/>
      <c r="CM1646" s="113"/>
      <c r="CN1646" s="113"/>
      <c r="CO1646" s="113"/>
      <c r="CP1646" s="113"/>
      <c r="CQ1646" s="113"/>
      <c r="CR1646" s="113"/>
      <c r="CS1646" s="113"/>
      <c r="CT1646" s="113"/>
      <c r="CU1646" s="113"/>
      <c r="CV1646" s="113"/>
      <c r="CW1646" s="113"/>
      <c r="CX1646" s="113"/>
      <c r="CY1646" s="113"/>
      <c r="CZ1646" s="113"/>
      <c r="DA1646" s="113"/>
      <c r="DB1646" s="113"/>
      <c r="DC1646" s="113"/>
      <c r="DD1646" s="113"/>
      <c r="DE1646" s="113"/>
      <c r="DF1646" s="113"/>
      <c r="DG1646" s="113"/>
      <c r="DH1646" s="113"/>
      <c r="DI1646" s="113"/>
      <c r="DJ1646" s="113"/>
      <c r="DK1646" s="113"/>
      <c r="DL1646" s="113"/>
      <c r="DM1646" s="113"/>
      <c r="DN1646" s="113"/>
      <c r="DO1646" s="113"/>
      <c r="DP1646" s="113"/>
      <c r="DQ1646" s="113"/>
      <c r="DR1646" s="113"/>
      <c r="DS1646" s="113"/>
      <c r="DT1646" s="113"/>
      <c r="DU1646" s="113"/>
      <c r="DV1646" s="113"/>
      <c r="DW1646" s="113"/>
      <c r="DX1646" s="113"/>
      <c r="DY1646" s="113"/>
      <c r="DZ1646" s="113"/>
      <c r="EA1646" s="113"/>
      <c r="EB1646" s="113"/>
      <c r="EC1646" s="113"/>
      <c r="ED1646" s="113"/>
      <c r="EE1646" s="113"/>
      <c r="EF1646" s="113"/>
      <c r="EG1646" s="113"/>
      <c r="EH1646" s="113"/>
      <c r="EI1646" s="113"/>
      <c r="EJ1646" s="113"/>
      <c r="EK1646" s="113"/>
      <c r="EL1646" s="113"/>
      <c r="EM1646" s="113"/>
      <c r="EN1646" s="113"/>
      <c r="EO1646" s="113"/>
      <c r="EP1646" s="113"/>
      <c r="EQ1646" s="113"/>
      <c r="ER1646" s="113"/>
    </row>
    <row r="1647" spans="1:148">
      <c r="A1647" s="113"/>
      <c r="B1647" s="113"/>
      <c r="S1647" s="113"/>
      <c r="T1647" s="113"/>
      <c r="U1647" s="113"/>
      <c r="V1647" s="113"/>
      <c r="W1647" s="113"/>
      <c r="X1647" s="113"/>
      <c r="Y1647" s="113"/>
      <c r="Z1647" s="113"/>
      <c r="AA1647" s="113"/>
      <c r="AB1647" s="113"/>
      <c r="AC1647" s="113"/>
      <c r="AD1647" s="113"/>
      <c r="AE1647" s="113"/>
      <c r="AF1647" s="113"/>
      <c r="AG1647" s="113"/>
      <c r="AH1647" s="113"/>
      <c r="AI1647" s="113"/>
      <c r="AJ1647" s="113"/>
      <c r="AK1647" s="113"/>
      <c r="AL1647" s="113"/>
      <c r="AM1647" s="113"/>
      <c r="AN1647" s="113"/>
      <c r="AO1647" s="113"/>
      <c r="AP1647" s="113"/>
      <c r="AQ1647" s="113"/>
      <c r="AR1647" s="113"/>
      <c r="AS1647" s="113"/>
      <c r="AT1647" s="113"/>
      <c r="AU1647" s="113"/>
      <c r="AV1647" s="113"/>
      <c r="AW1647" s="113"/>
      <c r="AX1647" s="113"/>
      <c r="AY1647" s="113"/>
      <c r="AZ1647" s="113"/>
      <c r="BA1647" s="113"/>
      <c r="BB1647" s="113"/>
      <c r="BC1647" s="113"/>
      <c r="BD1647" s="113"/>
      <c r="BE1647" s="113"/>
      <c r="BF1647" s="113"/>
      <c r="BG1647" s="113"/>
      <c r="BH1647" s="113"/>
      <c r="BI1647" s="113"/>
      <c r="BJ1647" s="113"/>
      <c r="BK1647" s="113"/>
      <c r="BL1647" s="113"/>
      <c r="BM1647" s="113"/>
      <c r="BN1647" s="113"/>
      <c r="BO1647" s="113"/>
      <c r="BP1647" s="113"/>
      <c r="BQ1647" s="113"/>
      <c r="BR1647" s="113"/>
      <c r="BS1647" s="113"/>
      <c r="BT1647" s="113"/>
      <c r="BU1647" s="113"/>
      <c r="BV1647" s="113"/>
      <c r="BW1647" s="113"/>
      <c r="BX1647" s="113"/>
      <c r="BY1647" s="113"/>
      <c r="BZ1647" s="113"/>
      <c r="CA1647" s="113"/>
      <c r="CB1647" s="113"/>
      <c r="CC1647" s="113"/>
      <c r="CD1647" s="113"/>
      <c r="CE1647" s="113"/>
      <c r="CF1647" s="113"/>
      <c r="CG1647" s="113"/>
      <c r="CH1647" s="113"/>
      <c r="CI1647" s="113"/>
      <c r="CJ1647" s="113"/>
      <c r="CK1647" s="113"/>
      <c r="CL1647" s="113"/>
      <c r="CM1647" s="113"/>
      <c r="CN1647" s="113"/>
      <c r="CO1647" s="113"/>
      <c r="CP1647" s="113"/>
      <c r="CQ1647" s="113"/>
      <c r="CR1647" s="113"/>
      <c r="CS1647" s="113"/>
      <c r="CT1647" s="113"/>
      <c r="CU1647" s="113"/>
      <c r="CV1647" s="113"/>
      <c r="CW1647" s="113"/>
      <c r="CX1647" s="113"/>
      <c r="CY1647" s="113"/>
      <c r="CZ1647" s="113"/>
      <c r="DA1647" s="113"/>
      <c r="DB1647" s="113"/>
      <c r="DC1647" s="113"/>
      <c r="DD1647" s="113"/>
      <c r="DE1647" s="113"/>
      <c r="DF1647" s="113"/>
      <c r="DG1647" s="113"/>
      <c r="DH1647" s="113"/>
      <c r="DI1647" s="113"/>
      <c r="DJ1647" s="113"/>
      <c r="DK1647" s="113"/>
      <c r="DL1647" s="113"/>
      <c r="DM1647" s="113"/>
      <c r="DN1647" s="113"/>
      <c r="DO1647" s="113"/>
      <c r="DP1647" s="113"/>
      <c r="DQ1647" s="113"/>
      <c r="DR1647" s="113"/>
      <c r="DS1647" s="113"/>
      <c r="DT1647" s="113"/>
      <c r="DU1647" s="113"/>
      <c r="DV1647" s="113"/>
      <c r="DW1647" s="113"/>
      <c r="DX1647" s="113"/>
      <c r="DY1647" s="113"/>
      <c r="DZ1647" s="113"/>
      <c r="EA1647" s="113"/>
      <c r="EB1647" s="113"/>
      <c r="EC1647" s="113"/>
      <c r="ED1647" s="113"/>
      <c r="EE1647" s="113"/>
      <c r="EF1647" s="113"/>
      <c r="EG1647" s="113"/>
      <c r="EH1647" s="113"/>
      <c r="EI1647" s="113"/>
      <c r="EJ1647" s="113"/>
      <c r="EK1647" s="113"/>
      <c r="EL1647" s="113"/>
      <c r="EM1647" s="113"/>
      <c r="EN1647" s="113"/>
      <c r="EO1647" s="113"/>
      <c r="EP1647" s="113"/>
      <c r="EQ1647" s="113"/>
      <c r="ER1647" s="113"/>
    </row>
    <row r="1648" spans="1:148">
      <c r="A1648" s="113"/>
      <c r="B1648" s="113"/>
      <c r="S1648" s="113"/>
      <c r="T1648" s="113"/>
      <c r="U1648" s="113"/>
      <c r="V1648" s="113"/>
      <c r="W1648" s="113"/>
      <c r="X1648" s="113"/>
      <c r="Y1648" s="113"/>
      <c r="Z1648" s="113"/>
      <c r="AA1648" s="113"/>
      <c r="AB1648" s="113"/>
      <c r="AC1648" s="113"/>
      <c r="AD1648" s="113"/>
      <c r="AE1648" s="113"/>
      <c r="AF1648" s="113"/>
      <c r="AG1648" s="113"/>
      <c r="AH1648" s="113"/>
      <c r="AI1648" s="113"/>
      <c r="AJ1648" s="113"/>
      <c r="AK1648" s="113"/>
      <c r="AL1648" s="113"/>
      <c r="AM1648" s="113"/>
      <c r="AN1648" s="113"/>
      <c r="AO1648" s="113"/>
      <c r="AP1648" s="113"/>
      <c r="AQ1648" s="113"/>
      <c r="AR1648" s="113"/>
      <c r="AS1648" s="113"/>
      <c r="AT1648" s="113"/>
      <c r="AU1648" s="113"/>
      <c r="AV1648" s="113"/>
      <c r="AW1648" s="113"/>
      <c r="AX1648" s="113"/>
      <c r="AY1648" s="113"/>
      <c r="AZ1648" s="113"/>
      <c r="BA1648" s="113"/>
      <c r="BB1648" s="113"/>
      <c r="BC1648" s="113"/>
      <c r="BD1648" s="113"/>
      <c r="BE1648" s="113"/>
      <c r="BF1648" s="113"/>
      <c r="BG1648" s="113"/>
      <c r="BH1648" s="113"/>
      <c r="BI1648" s="113"/>
      <c r="BJ1648" s="113"/>
      <c r="BK1648" s="113"/>
      <c r="BL1648" s="113"/>
      <c r="BM1648" s="113"/>
      <c r="BN1648" s="113"/>
      <c r="BO1648" s="113"/>
      <c r="BP1648" s="113"/>
      <c r="BQ1648" s="113"/>
      <c r="BR1648" s="113"/>
      <c r="BS1648" s="113"/>
      <c r="BT1648" s="113"/>
      <c r="BU1648" s="113"/>
      <c r="BV1648" s="113"/>
      <c r="BW1648" s="113"/>
      <c r="BX1648" s="113"/>
      <c r="BY1648" s="113"/>
      <c r="BZ1648" s="113"/>
      <c r="CA1648" s="113"/>
      <c r="CB1648" s="113"/>
      <c r="CC1648" s="113"/>
      <c r="CD1648" s="113"/>
      <c r="CE1648" s="113"/>
      <c r="CF1648" s="113"/>
      <c r="CG1648" s="113"/>
      <c r="CH1648" s="113"/>
      <c r="CI1648" s="113"/>
      <c r="CJ1648" s="113"/>
      <c r="CK1648" s="113"/>
      <c r="CL1648" s="113"/>
      <c r="CM1648" s="113"/>
      <c r="CN1648" s="113"/>
      <c r="CO1648" s="113"/>
      <c r="CP1648" s="113"/>
      <c r="CQ1648" s="113"/>
      <c r="CR1648" s="113"/>
      <c r="CS1648" s="113"/>
      <c r="CT1648" s="113"/>
      <c r="CU1648" s="113"/>
      <c r="CV1648" s="113"/>
      <c r="CW1648" s="113"/>
      <c r="CX1648" s="113"/>
      <c r="CY1648" s="113"/>
      <c r="CZ1648" s="113"/>
      <c r="DA1648" s="113"/>
      <c r="DB1648" s="113"/>
      <c r="DC1648" s="113"/>
      <c r="DD1648" s="113"/>
      <c r="DE1648" s="113"/>
      <c r="DF1648" s="113"/>
      <c r="DG1648" s="113"/>
      <c r="DH1648" s="113"/>
      <c r="DI1648" s="113"/>
      <c r="DJ1648" s="113"/>
      <c r="DK1648" s="113"/>
      <c r="DL1648" s="113"/>
      <c r="DM1648" s="113"/>
      <c r="DN1648" s="113"/>
      <c r="DO1648" s="113"/>
      <c r="DP1648" s="113"/>
      <c r="DQ1648" s="113"/>
      <c r="DR1648" s="113"/>
      <c r="DS1648" s="113"/>
      <c r="DT1648" s="113"/>
      <c r="DU1648" s="113"/>
      <c r="DV1648" s="113"/>
      <c r="DW1648" s="113"/>
      <c r="DX1648" s="113"/>
      <c r="DY1648" s="113"/>
      <c r="DZ1648" s="113"/>
      <c r="EA1648" s="113"/>
      <c r="EB1648" s="113"/>
      <c r="EC1648" s="113"/>
      <c r="ED1648" s="113"/>
      <c r="EE1648" s="113"/>
      <c r="EF1648" s="113"/>
      <c r="EG1648" s="113"/>
      <c r="EH1648" s="113"/>
      <c r="EI1648" s="113"/>
      <c r="EJ1648" s="113"/>
      <c r="EK1648" s="113"/>
      <c r="EL1648" s="113"/>
      <c r="EM1648" s="113"/>
      <c r="EN1648" s="113"/>
      <c r="EO1648" s="113"/>
      <c r="EP1648" s="113"/>
      <c r="EQ1648" s="113"/>
      <c r="ER1648" s="113"/>
    </row>
    <row r="1649" spans="1:148">
      <c r="A1649" s="113"/>
      <c r="B1649" s="113"/>
      <c r="S1649" s="113"/>
      <c r="T1649" s="113"/>
      <c r="U1649" s="113"/>
      <c r="V1649" s="113"/>
      <c r="W1649" s="113"/>
      <c r="X1649" s="113"/>
      <c r="Y1649" s="113"/>
      <c r="Z1649" s="113"/>
      <c r="AA1649" s="113"/>
      <c r="AB1649" s="113"/>
      <c r="AC1649" s="113"/>
      <c r="AD1649" s="113"/>
      <c r="AE1649" s="113"/>
      <c r="AF1649" s="113"/>
      <c r="AG1649" s="113"/>
      <c r="AH1649" s="113"/>
      <c r="AI1649" s="113"/>
      <c r="AJ1649" s="113"/>
      <c r="AK1649" s="113"/>
      <c r="AL1649" s="113"/>
      <c r="AM1649" s="113"/>
      <c r="AN1649" s="113"/>
      <c r="AO1649" s="113"/>
      <c r="AP1649" s="113"/>
      <c r="AQ1649" s="113"/>
      <c r="AR1649" s="113"/>
      <c r="AS1649" s="113"/>
      <c r="AT1649" s="113"/>
      <c r="AU1649" s="113"/>
      <c r="AV1649" s="113"/>
      <c r="AW1649" s="113"/>
      <c r="AX1649" s="113"/>
      <c r="AY1649" s="113"/>
      <c r="AZ1649" s="113"/>
      <c r="BA1649" s="113"/>
      <c r="BB1649" s="113"/>
      <c r="BC1649" s="113"/>
      <c r="BD1649" s="113"/>
      <c r="BE1649" s="113"/>
      <c r="BF1649" s="113"/>
      <c r="BG1649" s="113"/>
      <c r="BH1649" s="113"/>
      <c r="BI1649" s="113"/>
      <c r="BJ1649" s="113"/>
      <c r="BK1649" s="113"/>
      <c r="BL1649" s="113"/>
      <c r="BM1649" s="113"/>
      <c r="BN1649" s="113"/>
      <c r="BO1649" s="113"/>
      <c r="BP1649" s="113"/>
      <c r="BQ1649" s="113"/>
      <c r="BR1649" s="113"/>
      <c r="BS1649" s="113"/>
      <c r="BT1649" s="113"/>
      <c r="BU1649" s="113"/>
      <c r="BV1649" s="113"/>
      <c r="BW1649" s="113"/>
      <c r="BX1649" s="113"/>
      <c r="BY1649" s="113"/>
      <c r="BZ1649" s="113"/>
      <c r="CA1649" s="113"/>
      <c r="CB1649" s="113"/>
      <c r="CC1649" s="113"/>
      <c r="CD1649" s="113"/>
      <c r="CE1649" s="113"/>
      <c r="CF1649" s="113"/>
      <c r="CG1649" s="113"/>
      <c r="CH1649" s="113"/>
      <c r="CI1649" s="113"/>
      <c r="CJ1649" s="113"/>
      <c r="CK1649" s="113"/>
      <c r="CL1649" s="113"/>
      <c r="CM1649" s="113"/>
      <c r="CN1649" s="113"/>
      <c r="CO1649" s="113"/>
      <c r="CP1649" s="113"/>
      <c r="CQ1649" s="113"/>
      <c r="CR1649" s="113"/>
      <c r="CS1649" s="113"/>
      <c r="CT1649" s="113"/>
      <c r="CU1649" s="113"/>
      <c r="CV1649" s="113"/>
      <c r="CW1649" s="113"/>
      <c r="CX1649" s="113"/>
      <c r="CY1649" s="113"/>
      <c r="CZ1649" s="113"/>
      <c r="DA1649" s="113"/>
      <c r="DB1649" s="113"/>
      <c r="DC1649" s="113"/>
      <c r="DD1649" s="113"/>
      <c r="DE1649" s="113"/>
      <c r="DF1649" s="113"/>
      <c r="DG1649" s="113"/>
      <c r="DH1649" s="113"/>
      <c r="DI1649" s="113"/>
      <c r="DJ1649" s="113"/>
      <c r="DK1649" s="113"/>
      <c r="DL1649" s="113"/>
      <c r="DM1649" s="113"/>
      <c r="DN1649" s="113"/>
      <c r="DO1649" s="113"/>
      <c r="DP1649" s="113"/>
      <c r="DQ1649" s="113"/>
      <c r="DR1649" s="113"/>
      <c r="DS1649" s="113"/>
      <c r="DT1649" s="113"/>
      <c r="DU1649" s="113"/>
      <c r="DV1649" s="113"/>
      <c r="DW1649" s="113"/>
      <c r="DX1649" s="113"/>
      <c r="DY1649" s="113"/>
      <c r="DZ1649" s="113"/>
      <c r="EA1649" s="113"/>
      <c r="EB1649" s="113"/>
      <c r="EC1649" s="113"/>
      <c r="ED1649" s="113"/>
      <c r="EE1649" s="113"/>
      <c r="EF1649" s="113"/>
      <c r="EG1649" s="113"/>
      <c r="EH1649" s="113"/>
      <c r="EI1649" s="113"/>
      <c r="EJ1649" s="113"/>
      <c r="EK1649" s="113"/>
      <c r="EL1649" s="113"/>
      <c r="EM1649" s="113"/>
      <c r="EN1649" s="113"/>
      <c r="EO1649" s="113"/>
      <c r="EP1649" s="113"/>
      <c r="EQ1649" s="113"/>
      <c r="ER1649" s="113"/>
    </row>
    <row r="1650" spans="1:148">
      <c r="A1650" s="113"/>
      <c r="B1650" s="113"/>
      <c r="S1650" s="113"/>
      <c r="T1650" s="113"/>
      <c r="U1650" s="113"/>
      <c r="V1650" s="113"/>
      <c r="W1650" s="113"/>
      <c r="X1650" s="113"/>
      <c r="Y1650" s="113"/>
      <c r="Z1650" s="113"/>
      <c r="AA1650" s="113"/>
      <c r="AB1650" s="113"/>
      <c r="AC1650" s="113"/>
      <c r="AD1650" s="113"/>
      <c r="AE1650" s="113"/>
      <c r="AF1650" s="113"/>
      <c r="AG1650" s="113"/>
      <c r="AH1650" s="113"/>
      <c r="AI1650" s="113"/>
      <c r="AJ1650" s="113"/>
      <c r="AK1650" s="113"/>
      <c r="AL1650" s="113"/>
      <c r="AM1650" s="113"/>
      <c r="AN1650" s="113"/>
      <c r="AO1650" s="113"/>
      <c r="AP1650" s="113"/>
      <c r="AQ1650" s="113"/>
      <c r="AR1650" s="113"/>
      <c r="AS1650" s="113"/>
      <c r="AT1650" s="113"/>
      <c r="AU1650" s="113"/>
      <c r="AV1650" s="113"/>
      <c r="AW1650" s="113"/>
      <c r="AX1650" s="113"/>
      <c r="AY1650" s="113"/>
      <c r="AZ1650" s="113"/>
      <c r="BA1650" s="113"/>
      <c r="BB1650" s="113"/>
      <c r="BC1650" s="113"/>
      <c r="BD1650" s="113"/>
      <c r="BE1650" s="113"/>
      <c r="BF1650" s="113"/>
      <c r="BG1650" s="113"/>
      <c r="BH1650" s="113"/>
      <c r="BI1650" s="113"/>
      <c r="BJ1650" s="113"/>
      <c r="BK1650" s="113"/>
      <c r="BL1650" s="113"/>
      <c r="BM1650" s="113"/>
      <c r="BN1650" s="113"/>
      <c r="BO1650" s="113"/>
      <c r="BP1650" s="113"/>
      <c r="BQ1650" s="113"/>
      <c r="BR1650" s="113"/>
      <c r="BS1650" s="113"/>
      <c r="BT1650" s="113"/>
      <c r="BU1650" s="113"/>
      <c r="BV1650" s="113"/>
      <c r="BW1650" s="113"/>
      <c r="BX1650" s="113"/>
      <c r="BY1650" s="113"/>
      <c r="BZ1650" s="113"/>
      <c r="CA1650" s="113"/>
      <c r="CB1650" s="113"/>
      <c r="CC1650" s="113"/>
      <c r="CD1650" s="113"/>
      <c r="CE1650" s="113"/>
      <c r="CF1650" s="113"/>
      <c r="CG1650" s="113"/>
      <c r="CH1650" s="113"/>
      <c r="CI1650" s="113"/>
      <c r="CJ1650" s="113"/>
      <c r="CK1650" s="113"/>
      <c r="CL1650" s="113"/>
      <c r="CM1650" s="113"/>
      <c r="CN1650" s="113"/>
      <c r="CO1650" s="113"/>
      <c r="CP1650" s="113"/>
      <c r="CQ1650" s="113"/>
      <c r="CR1650" s="113"/>
      <c r="CS1650" s="113"/>
      <c r="CT1650" s="113"/>
      <c r="CU1650" s="113"/>
      <c r="CV1650" s="113"/>
      <c r="CW1650" s="113"/>
      <c r="CX1650" s="113"/>
      <c r="CY1650" s="113"/>
      <c r="CZ1650" s="113"/>
      <c r="DA1650" s="113"/>
      <c r="DB1650" s="113"/>
      <c r="DC1650" s="113"/>
      <c r="DD1650" s="113"/>
      <c r="DE1650" s="113"/>
      <c r="DF1650" s="113"/>
      <c r="DG1650" s="113"/>
      <c r="DH1650" s="113"/>
      <c r="DI1650" s="113"/>
      <c r="DJ1650" s="113"/>
      <c r="DK1650" s="113"/>
      <c r="DL1650" s="113"/>
      <c r="DM1650" s="113"/>
      <c r="DN1650" s="113"/>
      <c r="DO1650" s="113"/>
      <c r="DP1650" s="113"/>
      <c r="DQ1650" s="113"/>
      <c r="DR1650" s="113"/>
      <c r="DS1650" s="113"/>
      <c r="DT1650" s="113"/>
      <c r="DU1650" s="113"/>
      <c r="DV1650" s="113"/>
      <c r="DW1650" s="113"/>
      <c r="DX1650" s="113"/>
      <c r="DY1650" s="113"/>
      <c r="DZ1650" s="113"/>
      <c r="EA1650" s="113"/>
      <c r="EB1650" s="113"/>
      <c r="EC1650" s="113"/>
      <c r="ED1650" s="113"/>
      <c r="EE1650" s="113"/>
      <c r="EF1650" s="113"/>
      <c r="EG1650" s="113"/>
      <c r="EH1650" s="113"/>
      <c r="EI1650" s="113"/>
      <c r="EJ1650" s="113"/>
      <c r="EK1650" s="113"/>
      <c r="EL1650" s="113"/>
      <c r="EM1650" s="113"/>
      <c r="EN1650" s="113"/>
      <c r="EO1650" s="113"/>
      <c r="EP1650" s="113"/>
      <c r="EQ1650" s="113"/>
      <c r="ER1650" s="113"/>
    </row>
    <row r="1651" spans="1:148">
      <c r="A1651" s="113"/>
      <c r="B1651" s="113"/>
      <c r="S1651" s="113"/>
      <c r="T1651" s="113"/>
      <c r="U1651" s="113"/>
      <c r="V1651" s="113"/>
      <c r="W1651" s="113"/>
      <c r="X1651" s="113"/>
      <c r="Y1651" s="113"/>
      <c r="Z1651" s="113"/>
      <c r="AA1651" s="113"/>
      <c r="AB1651" s="113"/>
      <c r="AC1651" s="113"/>
      <c r="AD1651" s="113"/>
      <c r="AE1651" s="113"/>
      <c r="AF1651" s="113"/>
      <c r="AG1651" s="113"/>
      <c r="AH1651" s="113"/>
      <c r="AI1651" s="113"/>
      <c r="AJ1651" s="113"/>
      <c r="AK1651" s="113"/>
      <c r="AL1651" s="113"/>
      <c r="AM1651" s="113"/>
      <c r="AN1651" s="113"/>
      <c r="AO1651" s="113"/>
      <c r="AP1651" s="113"/>
      <c r="AQ1651" s="113"/>
      <c r="AR1651" s="113"/>
      <c r="AS1651" s="113"/>
      <c r="AT1651" s="113"/>
      <c r="AU1651" s="113"/>
      <c r="AV1651" s="113"/>
      <c r="AW1651" s="113"/>
      <c r="AX1651" s="113"/>
      <c r="AY1651" s="113"/>
      <c r="AZ1651" s="113"/>
      <c r="BA1651" s="113"/>
      <c r="BB1651" s="113"/>
      <c r="BC1651" s="113"/>
      <c r="BD1651" s="113"/>
      <c r="BE1651" s="113"/>
      <c r="BF1651" s="113"/>
      <c r="BG1651" s="113"/>
      <c r="BH1651" s="113"/>
      <c r="BI1651" s="113"/>
      <c r="BJ1651" s="113"/>
      <c r="BK1651" s="113"/>
      <c r="BL1651" s="113"/>
      <c r="BM1651" s="113"/>
      <c r="BN1651" s="113"/>
      <c r="BO1651" s="113"/>
      <c r="BP1651" s="113"/>
      <c r="BQ1651" s="113"/>
      <c r="BR1651" s="113"/>
      <c r="BS1651" s="113"/>
      <c r="BT1651" s="113"/>
      <c r="BU1651" s="113"/>
      <c r="BV1651" s="113"/>
      <c r="BW1651" s="113"/>
      <c r="BX1651" s="113"/>
      <c r="BY1651" s="113"/>
      <c r="BZ1651" s="113"/>
      <c r="CA1651" s="113"/>
      <c r="CB1651" s="113"/>
      <c r="CC1651" s="113"/>
      <c r="CD1651" s="113"/>
      <c r="CE1651" s="113"/>
      <c r="CF1651" s="113"/>
      <c r="CG1651" s="113"/>
      <c r="CH1651" s="113"/>
      <c r="CI1651" s="113"/>
      <c r="CJ1651" s="113"/>
      <c r="CK1651" s="113"/>
      <c r="CL1651" s="113"/>
      <c r="CM1651" s="113"/>
      <c r="CN1651" s="113"/>
      <c r="CO1651" s="113"/>
      <c r="CP1651" s="113"/>
      <c r="CQ1651" s="113"/>
      <c r="CR1651" s="113"/>
      <c r="CS1651" s="113"/>
      <c r="CT1651" s="113"/>
      <c r="CU1651" s="113"/>
      <c r="CV1651" s="113"/>
      <c r="CW1651" s="113"/>
      <c r="CX1651" s="113"/>
      <c r="CY1651" s="113"/>
      <c r="CZ1651" s="113"/>
      <c r="DA1651" s="113"/>
      <c r="DB1651" s="113"/>
      <c r="DC1651" s="113"/>
      <c r="DD1651" s="113"/>
      <c r="DE1651" s="113"/>
      <c r="DF1651" s="113"/>
      <c r="DG1651" s="113"/>
      <c r="DH1651" s="113"/>
      <c r="DI1651" s="113"/>
      <c r="DJ1651" s="113"/>
      <c r="DK1651" s="113"/>
      <c r="DL1651" s="113"/>
      <c r="DM1651" s="113"/>
      <c r="DN1651" s="113"/>
      <c r="DO1651" s="113"/>
      <c r="DP1651" s="113"/>
      <c r="DQ1651" s="113"/>
      <c r="DR1651" s="113"/>
      <c r="DS1651" s="113"/>
      <c r="DT1651" s="113"/>
      <c r="DU1651" s="113"/>
      <c r="DV1651" s="113"/>
      <c r="DW1651" s="113"/>
      <c r="DX1651" s="113"/>
      <c r="DY1651" s="113"/>
      <c r="DZ1651" s="113"/>
      <c r="EA1651" s="113"/>
      <c r="EB1651" s="113"/>
      <c r="EC1651" s="113"/>
      <c r="ED1651" s="113"/>
      <c r="EE1651" s="113"/>
      <c r="EF1651" s="113"/>
      <c r="EG1651" s="113"/>
      <c r="EH1651" s="113"/>
      <c r="EI1651" s="113"/>
      <c r="EJ1651" s="113"/>
      <c r="EK1651" s="113"/>
      <c r="EL1651" s="113"/>
      <c r="EM1651" s="113"/>
      <c r="EN1651" s="113"/>
      <c r="EO1651" s="113"/>
      <c r="EP1651" s="113"/>
      <c r="EQ1651" s="113"/>
      <c r="ER1651" s="113"/>
    </row>
    <row r="1652" spans="1:148">
      <c r="A1652" s="113"/>
      <c r="B1652" s="113"/>
      <c r="S1652" s="113"/>
      <c r="T1652" s="113"/>
      <c r="U1652" s="113"/>
      <c r="V1652" s="113"/>
      <c r="W1652" s="113"/>
      <c r="X1652" s="113"/>
      <c r="Y1652" s="113"/>
      <c r="Z1652" s="113"/>
      <c r="AA1652" s="113"/>
      <c r="AB1652" s="113"/>
      <c r="AC1652" s="113"/>
      <c r="AD1652" s="113"/>
      <c r="AE1652" s="113"/>
      <c r="AF1652" s="113"/>
      <c r="AG1652" s="113"/>
      <c r="AH1652" s="113"/>
      <c r="AI1652" s="113"/>
      <c r="AJ1652" s="113"/>
      <c r="AK1652" s="113"/>
      <c r="AL1652" s="113"/>
      <c r="AM1652" s="113"/>
      <c r="AN1652" s="113"/>
      <c r="AO1652" s="113"/>
      <c r="AP1652" s="113"/>
      <c r="AQ1652" s="113"/>
      <c r="AR1652" s="113"/>
      <c r="AS1652" s="113"/>
      <c r="AT1652" s="113"/>
      <c r="AU1652" s="113"/>
      <c r="AV1652" s="113"/>
      <c r="AW1652" s="113"/>
      <c r="AX1652" s="113"/>
      <c r="AY1652" s="113"/>
      <c r="AZ1652" s="113"/>
      <c r="BA1652" s="113"/>
      <c r="BB1652" s="113"/>
      <c r="BC1652" s="113"/>
      <c r="BD1652" s="113"/>
      <c r="BE1652" s="113"/>
      <c r="BF1652" s="113"/>
      <c r="BG1652" s="113"/>
      <c r="BH1652" s="113"/>
      <c r="BI1652" s="113"/>
      <c r="BJ1652" s="113"/>
      <c r="BK1652" s="113"/>
      <c r="BL1652" s="113"/>
      <c r="BM1652" s="113"/>
      <c r="BN1652" s="113"/>
      <c r="BO1652" s="113"/>
      <c r="BP1652" s="113"/>
      <c r="BQ1652" s="113"/>
      <c r="BR1652" s="113"/>
      <c r="BS1652" s="113"/>
      <c r="BT1652" s="113"/>
      <c r="BU1652" s="113"/>
      <c r="BV1652" s="113"/>
      <c r="BW1652" s="113"/>
      <c r="BX1652" s="113"/>
      <c r="BY1652" s="113"/>
      <c r="BZ1652" s="113"/>
      <c r="CA1652" s="113"/>
      <c r="CB1652" s="113"/>
      <c r="CC1652" s="113"/>
      <c r="CD1652" s="113"/>
      <c r="CE1652" s="113"/>
      <c r="CF1652" s="113"/>
      <c r="CG1652" s="113"/>
      <c r="CH1652" s="113"/>
      <c r="CI1652" s="113"/>
      <c r="CJ1652" s="113"/>
      <c r="CK1652" s="113"/>
      <c r="CL1652" s="113"/>
      <c r="CM1652" s="113"/>
      <c r="CN1652" s="113"/>
      <c r="CO1652" s="113"/>
      <c r="CP1652" s="113"/>
      <c r="CQ1652" s="113"/>
      <c r="CR1652" s="113"/>
      <c r="CS1652" s="113"/>
      <c r="CT1652" s="113"/>
      <c r="CU1652" s="113"/>
      <c r="CV1652" s="113"/>
      <c r="CW1652" s="113"/>
      <c r="CX1652" s="113"/>
      <c r="CY1652" s="113"/>
      <c r="CZ1652" s="113"/>
      <c r="DA1652" s="113"/>
      <c r="DB1652" s="113"/>
      <c r="DC1652" s="113"/>
      <c r="DD1652" s="113"/>
      <c r="DE1652" s="113"/>
      <c r="DF1652" s="113"/>
      <c r="DG1652" s="113"/>
      <c r="DH1652" s="113"/>
      <c r="DI1652" s="113"/>
      <c r="DJ1652" s="113"/>
      <c r="DK1652" s="113"/>
      <c r="DL1652" s="113"/>
      <c r="DM1652" s="113"/>
      <c r="DN1652" s="113"/>
      <c r="DO1652" s="113"/>
      <c r="DP1652" s="113"/>
      <c r="DQ1652" s="113"/>
      <c r="DR1652" s="113"/>
      <c r="DS1652" s="113"/>
      <c r="DT1652" s="113"/>
      <c r="DU1652" s="113"/>
      <c r="DV1652" s="113"/>
      <c r="DW1652" s="113"/>
      <c r="DX1652" s="113"/>
      <c r="DY1652" s="113"/>
      <c r="DZ1652" s="113"/>
      <c r="EA1652" s="113"/>
      <c r="EB1652" s="113"/>
      <c r="EC1652" s="113"/>
      <c r="ED1652" s="113"/>
      <c r="EE1652" s="113"/>
      <c r="EF1652" s="113"/>
      <c r="EG1652" s="113"/>
      <c r="EH1652" s="113"/>
      <c r="EI1652" s="113"/>
      <c r="EJ1652" s="113"/>
      <c r="EK1652" s="113"/>
      <c r="EL1652" s="113"/>
      <c r="EM1652" s="113"/>
      <c r="EN1652" s="113"/>
      <c r="EO1652" s="113"/>
      <c r="EP1652" s="113"/>
      <c r="EQ1652" s="113"/>
      <c r="ER1652" s="113"/>
    </row>
    <row r="1653" spans="1:148">
      <c r="A1653" s="113"/>
      <c r="B1653" s="113"/>
      <c r="S1653" s="113"/>
      <c r="T1653" s="113"/>
      <c r="U1653" s="113"/>
      <c r="V1653" s="113"/>
      <c r="W1653" s="113"/>
      <c r="X1653" s="113"/>
      <c r="Y1653" s="113"/>
      <c r="Z1653" s="113"/>
      <c r="AA1653" s="113"/>
      <c r="AB1653" s="113"/>
      <c r="AC1653" s="113"/>
      <c r="AD1653" s="113"/>
      <c r="AE1653" s="113"/>
      <c r="AF1653" s="113"/>
      <c r="AG1653" s="113"/>
      <c r="AH1653" s="113"/>
      <c r="AI1653" s="113"/>
      <c r="AJ1653" s="113"/>
      <c r="AK1653" s="113"/>
      <c r="AL1653" s="113"/>
      <c r="AM1653" s="113"/>
      <c r="AN1653" s="113"/>
      <c r="AO1653" s="113"/>
      <c r="AP1653" s="113"/>
      <c r="AQ1653" s="113"/>
      <c r="AR1653" s="113"/>
      <c r="AS1653" s="113"/>
      <c r="AT1653" s="113"/>
      <c r="AU1653" s="113"/>
      <c r="AV1653" s="113"/>
      <c r="AW1653" s="113"/>
      <c r="AX1653" s="113"/>
      <c r="AY1653" s="113"/>
      <c r="AZ1653" s="113"/>
      <c r="BA1653" s="113"/>
      <c r="BB1653" s="113"/>
      <c r="BC1653" s="113"/>
      <c r="BD1653" s="113"/>
      <c r="BE1653" s="113"/>
      <c r="BF1653" s="113"/>
      <c r="BG1653" s="113"/>
      <c r="BH1653" s="113"/>
      <c r="BI1653" s="113"/>
      <c r="BJ1653" s="113"/>
      <c r="BK1653" s="113"/>
      <c r="BL1653" s="113"/>
      <c r="BM1653" s="113"/>
      <c r="BN1653" s="113"/>
      <c r="BO1653" s="113"/>
      <c r="BP1653" s="113"/>
      <c r="BQ1653" s="113"/>
      <c r="BR1653" s="113"/>
      <c r="BS1653" s="113"/>
      <c r="BT1653" s="113"/>
      <c r="BU1653" s="113"/>
      <c r="BV1653" s="113"/>
      <c r="BW1653" s="113"/>
      <c r="BX1653" s="113"/>
      <c r="BY1653" s="113"/>
      <c r="BZ1653" s="113"/>
      <c r="CA1653" s="113"/>
      <c r="CB1653" s="113"/>
      <c r="CC1653" s="113"/>
      <c r="CD1653" s="113"/>
      <c r="CE1653" s="113"/>
      <c r="CF1653" s="113"/>
      <c r="CG1653" s="113"/>
      <c r="CH1653" s="113"/>
      <c r="CI1653" s="113"/>
      <c r="CJ1653" s="113"/>
      <c r="CK1653" s="113"/>
      <c r="CL1653" s="113"/>
      <c r="CM1653" s="113"/>
      <c r="CN1653" s="113"/>
      <c r="CO1653" s="113"/>
      <c r="CP1653" s="113"/>
      <c r="CQ1653" s="113"/>
      <c r="CR1653" s="113"/>
      <c r="CS1653" s="113"/>
      <c r="CT1653" s="113"/>
      <c r="CU1653" s="113"/>
      <c r="CV1653" s="113"/>
      <c r="CW1653" s="113"/>
      <c r="CX1653" s="113"/>
      <c r="CY1653" s="113"/>
      <c r="CZ1653" s="113"/>
      <c r="DA1653" s="113"/>
      <c r="DB1653" s="113"/>
      <c r="DC1653" s="113"/>
      <c r="DD1653" s="113"/>
      <c r="DE1653" s="113"/>
      <c r="DF1653" s="113"/>
      <c r="DG1653" s="113"/>
      <c r="DH1653" s="113"/>
      <c r="DI1653" s="113"/>
      <c r="DJ1653" s="113"/>
      <c r="DK1653" s="113"/>
      <c r="DL1653" s="113"/>
      <c r="DM1653" s="113"/>
      <c r="DN1653" s="113"/>
      <c r="DO1653" s="113"/>
      <c r="DP1653" s="113"/>
      <c r="DQ1653" s="113"/>
      <c r="DR1653" s="113"/>
      <c r="DS1653" s="113"/>
      <c r="DT1653" s="113"/>
      <c r="DU1653" s="113"/>
      <c r="DV1653" s="113"/>
      <c r="DW1653" s="113"/>
      <c r="DX1653" s="113"/>
      <c r="DY1653" s="113"/>
      <c r="DZ1653" s="113"/>
      <c r="EA1653" s="113"/>
      <c r="EB1653" s="113"/>
      <c r="EC1653" s="113"/>
      <c r="ED1653" s="113"/>
      <c r="EE1653" s="113"/>
      <c r="EF1653" s="113"/>
      <c r="EG1653" s="113"/>
      <c r="EH1653" s="113"/>
      <c r="EI1653" s="113"/>
      <c r="EJ1653" s="113"/>
      <c r="EK1653" s="113"/>
      <c r="EL1653" s="113"/>
      <c r="EM1653" s="113"/>
      <c r="EN1653" s="113"/>
      <c r="EO1653" s="113"/>
      <c r="EP1653" s="113"/>
      <c r="EQ1653" s="113"/>
      <c r="ER1653" s="113"/>
    </row>
    <row r="1654" spans="1:148">
      <c r="A1654" s="113"/>
      <c r="B1654" s="113"/>
      <c r="S1654" s="113"/>
      <c r="T1654" s="113"/>
      <c r="U1654" s="113"/>
      <c r="V1654" s="113"/>
      <c r="W1654" s="113"/>
      <c r="X1654" s="113"/>
      <c r="Y1654" s="113"/>
      <c r="Z1654" s="113"/>
      <c r="AA1654" s="113"/>
      <c r="AB1654" s="113"/>
      <c r="AC1654" s="113"/>
      <c r="AD1654" s="113"/>
      <c r="AE1654" s="113"/>
      <c r="AF1654" s="113"/>
      <c r="AG1654" s="113"/>
      <c r="AH1654" s="113"/>
      <c r="AI1654" s="113"/>
      <c r="AJ1654" s="113"/>
      <c r="AK1654" s="113"/>
      <c r="AL1654" s="113"/>
      <c r="AM1654" s="113"/>
      <c r="AN1654" s="113"/>
      <c r="AO1654" s="113"/>
      <c r="AP1654" s="113"/>
      <c r="AQ1654" s="113"/>
      <c r="AR1654" s="113"/>
      <c r="AS1654" s="113"/>
      <c r="AT1654" s="113"/>
      <c r="AU1654" s="113"/>
      <c r="AV1654" s="113"/>
      <c r="AW1654" s="113"/>
      <c r="AX1654" s="113"/>
      <c r="AY1654" s="113"/>
      <c r="AZ1654" s="113"/>
      <c r="BA1654" s="113"/>
      <c r="BB1654" s="113"/>
      <c r="BC1654" s="113"/>
      <c r="BD1654" s="113"/>
      <c r="BE1654" s="113"/>
      <c r="BF1654" s="113"/>
      <c r="BG1654" s="113"/>
      <c r="BH1654" s="113"/>
      <c r="BI1654" s="113"/>
      <c r="BJ1654" s="113"/>
      <c r="BK1654" s="113"/>
      <c r="BL1654" s="113"/>
      <c r="BM1654" s="113"/>
      <c r="BN1654" s="113"/>
      <c r="BO1654" s="113"/>
      <c r="BP1654" s="113"/>
      <c r="BQ1654" s="113"/>
      <c r="BR1654" s="113"/>
      <c r="BS1654" s="113"/>
      <c r="BT1654" s="113"/>
      <c r="BU1654" s="113"/>
      <c r="BV1654" s="113"/>
      <c r="BW1654" s="113"/>
      <c r="BX1654" s="113"/>
      <c r="BY1654" s="113"/>
      <c r="BZ1654" s="113"/>
      <c r="CA1654" s="113"/>
      <c r="CB1654" s="113"/>
      <c r="CC1654" s="113"/>
      <c r="CD1654" s="113"/>
      <c r="CE1654" s="113"/>
      <c r="CF1654" s="113"/>
      <c r="CG1654" s="113"/>
      <c r="CH1654" s="113"/>
      <c r="CI1654" s="113"/>
      <c r="CJ1654" s="113"/>
      <c r="CK1654" s="113"/>
      <c r="CL1654" s="113"/>
      <c r="CM1654" s="113"/>
      <c r="CN1654" s="113"/>
      <c r="CO1654" s="113"/>
      <c r="CP1654" s="113"/>
      <c r="CQ1654" s="113"/>
      <c r="CR1654" s="113"/>
      <c r="CS1654" s="113"/>
      <c r="CT1654" s="113"/>
      <c r="CU1654" s="113"/>
      <c r="CV1654" s="113"/>
      <c r="CW1654" s="113"/>
      <c r="CX1654" s="113"/>
      <c r="CY1654" s="113"/>
      <c r="CZ1654" s="113"/>
      <c r="DA1654" s="113"/>
      <c r="DB1654" s="113"/>
      <c r="DC1654" s="113"/>
      <c r="DD1654" s="113"/>
      <c r="DE1654" s="113"/>
      <c r="DF1654" s="113"/>
      <c r="DG1654" s="113"/>
      <c r="DH1654" s="113"/>
      <c r="DI1654" s="113"/>
      <c r="DJ1654" s="113"/>
      <c r="DK1654" s="113"/>
      <c r="DL1654" s="113"/>
      <c r="DM1654" s="113"/>
      <c r="DN1654" s="113"/>
      <c r="DO1654" s="113"/>
      <c r="DP1654" s="113"/>
      <c r="DQ1654" s="113"/>
      <c r="DR1654" s="113"/>
      <c r="DS1654" s="113"/>
      <c r="DT1654" s="113"/>
      <c r="DU1654" s="113"/>
      <c r="DV1654" s="113"/>
      <c r="DW1654" s="113"/>
      <c r="DX1654" s="113"/>
      <c r="DY1654" s="113"/>
      <c r="DZ1654" s="113"/>
      <c r="EA1654" s="113"/>
      <c r="EB1654" s="113"/>
      <c r="EC1654" s="113"/>
      <c r="ED1654" s="113"/>
      <c r="EE1654" s="113"/>
      <c r="EF1654" s="113"/>
      <c r="EG1654" s="113"/>
      <c r="EH1654" s="113"/>
      <c r="EI1654" s="113"/>
      <c r="EJ1654" s="113"/>
      <c r="EK1654" s="113"/>
      <c r="EL1654" s="113"/>
      <c r="EM1654" s="113"/>
      <c r="EN1654" s="113"/>
      <c r="EO1654" s="113"/>
      <c r="EP1654" s="113"/>
      <c r="EQ1654" s="113"/>
      <c r="ER1654" s="113"/>
    </row>
    <row r="1655" spans="1:148">
      <c r="A1655" s="113"/>
      <c r="B1655" s="113"/>
      <c r="S1655" s="113"/>
      <c r="T1655" s="113"/>
      <c r="U1655" s="113"/>
      <c r="V1655" s="113"/>
      <c r="W1655" s="113"/>
      <c r="X1655" s="113"/>
      <c r="Y1655" s="113"/>
      <c r="Z1655" s="113"/>
      <c r="AA1655" s="113"/>
      <c r="AB1655" s="113"/>
      <c r="AC1655" s="113"/>
      <c r="AD1655" s="113"/>
      <c r="AE1655" s="113"/>
      <c r="AF1655" s="113"/>
      <c r="AG1655" s="113"/>
      <c r="AH1655" s="113"/>
      <c r="AI1655" s="113"/>
      <c r="AJ1655" s="113"/>
      <c r="AK1655" s="113"/>
      <c r="AL1655" s="113"/>
      <c r="AM1655" s="113"/>
      <c r="AN1655" s="113"/>
      <c r="AO1655" s="113"/>
      <c r="AP1655" s="113"/>
      <c r="AQ1655" s="113"/>
      <c r="AR1655" s="113"/>
      <c r="AS1655" s="113"/>
      <c r="AT1655" s="113"/>
      <c r="AU1655" s="113"/>
      <c r="AV1655" s="113"/>
      <c r="AW1655" s="113"/>
      <c r="AX1655" s="113"/>
      <c r="AY1655" s="113"/>
      <c r="AZ1655" s="113"/>
      <c r="BA1655" s="113"/>
      <c r="BB1655" s="113"/>
      <c r="BC1655" s="113"/>
      <c r="BD1655" s="113"/>
      <c r="BE1655" s="113"/>
      <c r="BF1655" s="113"/>
      <c r="BG1655" s="113"/>
      <c r="BH1655" s="113"/>
      <c r="BI1655" s="113"/>
      <c r="BJ1655" s="113"/>
      <c r="BK1655" s="113"/>
      <c r="BL1655" s="113"/>
      <c r="BM1655" s="113"/>
      <c r="BN1655" s="113"/>
      <c r="BO1655" s="113"/>
      <c r="BP1655" s="113"/>
      <c r="BQ1655" s="113"/>
      <c r="BR1655" s="113"/>
      <c r="BS1655" s="113"/>
      <c r="BT1655" s="113"/>
      <c r="BU1655" s="113"/>
      <c r="BV1655" s="113"/>
      <c r="BW1655" s="113"/>
      <c r="BX1655" s="113"/>
      <c r="BY1655" s="113"/>
      <c r="BZ1655" s="113"/>
      <c r="CA1655" s="113"/>
      <c r="CB1655" s="113"/>
      <c r="CC1655" s="113"/>
      <c r="CD1655" s="113"/>
      <c r="CE1655" s="113"/>
      <c r="CF1655" s="113"/>
      <c r="CG1655" s="113"/>
      <c r="CH1655" s="113"/>
      <c r="CI1655" s="113"/>
      <c r="CJ1655" s="113"/>
      <c r="CK1655" s="113"/>
      <c r="CL1655" s="113"/>
      <c r="CM1655" s="113"/>
      <c r="CN1655" s="113"/>
      <c r="CO1655" s="113"/>
      <c r="CP1655" s="113"/>
      <c r="CQ1655" s="113"/>
      <c r="CR1655" s="113"/>
      <c r="CS1655" s="113"/>
      <c r="CT1655" s="113"/>
      <c r="CU1655" s="113"/>
      <c r="CV1655" s="113"/>
      <c r="CW1655" s="113"/>
      <c r="CX1655" s="113"/>
      <c r="CY1655" s="113"/>
      <c r="CZ1655" s="113"/>
      <c r="DA1655" s="113"/>
      <c r="DB1655" s="113"/>
      <c r="DC1655" s="113"/>
      <c r="DD1655" s="113"/>
      <c r="DE1655" s="113"/>
      <c r="DF1655" s="113"/>
      <c r="DG1655" s="113"/>
      <c r="DH1655" s="113"/>
      <c r="DI1655" s="113"/>
      <c r="DJ1655" s="113"/>
      <c r="DK1655" s="113"/>
      <c r="DL1655" s="113"/>
      <c r="DM1655" s="113"/>
      <c r="DN1655" s="113"/>
      <c r="DO1655" s="113"/>
      <c r="DP1655" s="113"/>
      <c r="DQ1655" s="113"/>
      <c r="DR1655" s="113"/>
      <c r="DS1655" s="113"/>
      <c r="DT1655" s="113"/>
      <c r="DU1655" s="113"/>
      <c r="DV1655" s="113"/>
      <c r="DW1655" s="113"/>
      <c r="DX1655" s="113"/>
      <c r="DY1655" s="113"/>
      <c r="DZ1655" s="113"/>
      <c r="EA1655" s="113"/>
      <c r="EB1655" s="113"/>
      <c r="EC1655" s="113"/>
      <c r="ED1655" s="113"/>
      <c r="EE1655" s="113"/>
      <c r="EF1655" s="113"/>
      <c r="EG1655" s="113"/>
      <c r="EH1655" s="113"/>
      <c r="EI1655" s="113"/>
      <c r="EJ1655" s="113"/>
      <c r="EK1655" s="113"/>
      <c r="EL1655" s="113"/>
      <c r="EM1655" s="113"/>
      <c r="EN1655" s="113"/>
      <c r="EO1655" s="113"/>
      <c r="EP1655" s="113"/>
      <c r="EQ1655" s="113"/>
      <c r="ER1655" s="113"/>
    </row>
    <row r="1656" spans="1:148">
      <c r="A1656" s="113"/>
      <c r="B1656" s="113"/>
      <c r="S1656" s="113"/>
      <c r="T1656" s="113"/>
      <c r="U1656" s="113"/>
      <c r="V1656" s="113"/>
      <c r="W1656" s="113"/>
      <c r="X1656" s="113"/>
      <c r="Y1656" s="113"/>
      <c r="Z1656" s="113"/>
      <c r="AA1656" s="113"/>
      <c r="AB1656" s="113"/>
      <c r="AC1656" s="113"/>
      <c r="AD1656" s="113"/>
      <c r="AE1656" s="113"/>
      <c r="AF1656" s="113"/>
      <c r="AG1656" s="113"/>
      <c r="AH1656" s="113"/>
      <c r="AI1656" s="113"/>
      <c r="AJ1656" s="113"/>
      <c r="AK1656" s="113"/>
      <c r="AL1656" s="113"/>
      <c r="AM1656" s="113"/>
      <c r="AN1656" s="113"/>
      <c r="AO1656" s="113"/>
      <c r="AP1656" s="113"/>
      <c r="AQ1656" s="113"/>
      <c r="AR1656" s="113"/>
      <c r="AS1656" s="113"/>
      <c r="AT1656" s="113"/>
      <c r="AU1656" s="113"/>
      <c r="AV1656" s="113"/>
      <c r="AW1656" s="113"/>
      <c r="AX1656" s="113"/>
      <c r="AY1656" s="113"/>
      <c r="AZ1656" s="113"/>
      <c r="BA1656" s="113"/>
      <c r="BB1656" s="113"/>
      <c r="BC1656" s="113"/>
      <c r="BD1656" s="113"/>
      <c r="BE1656" s="113"/>
      <c r="BF1656" s="113"/>
      <c r="BG1656" s="113"/>
      <c r="BH1656" s="113"/>
      <c r="BI1656" s="113"/>
      <c r="BJ1656" s="113"/>
      <c r="BK1656" s="113"/>
      <c r="BL1656" s="113"/>
      <c r="BM1656" s="113"/>
      <c r="BN1656" s="113"/>
      <c r="BO1656" s="113"/>
      <c r="BP1656" s="113"/>
      <c r="BQ1656" s="113"/>
      <c r="BR1656" s="113"/>
      <c r="BS1656" s="113"/>
      <c r="BT1656" s="113"/>
      <c r="BU1656" s="113"/>
      <c r="BV1656" s="113"/>
      <c r="BW1656" s="113"/>
      <c r="BX1656" s="113"/>
      <c r="BY1656" s="113"/>
      <c r="BZ1656" s="113"/>
      <c r="CA1656" s="113"/>
      <c r="CB1656" s="113"/>
      <c r="CC1656" s="113"/>
      <c r="CD1656" s="113"/>
      <c r="CE1656" s="113"/>
      <c r="CF1656" s="113"/>
      <c r="CG1656" s="113"/>
      <c r="CH1656" s="113"/>
      <c r="CI1656" s="113"/>
      <c r="CJ1656" s="113"/>
      <c r="CK1656" s="113"/>
      <c r="CL1656" s="113"/>
      <c r="CM1656" s="113"/>
      <c r="CN1656" s="113"/>
      <c r="CO1656" s="113"/>
      <c r="CP1656" s="113"/>
      <c r="CQ1656" s="113"/>
      <c r="CR1656" s="113"/>
      <c r="CS1656" s="113"/>
      <c r="CT1656" s="113"/>
      <c r="CU1656" s="113"/>
      <c r="CV1656" s="113"/>
      <c r="CW1656" s="113"/>
      <c r="CX1656" s="113"/>
      <c r="CY1656" s="113"/>
      <c r="CZ1656" s="113"/>
      <c r="DA1656" s="113"/>
      <c r="DB1656" s="113"/>
      <c r="DC1656" s="113"/>
      <c r="DD1656" s="113"/>
      <c r="DE1656" s="113"/>
      <c r="DF1656" s="113"/>
      <c r="DG1656" s="113"/>
      <c r="DH1656" s="113"/>
      <c r="DI1656" s="113"/>
      <c r="DJ1656" s="113"/>
      <c r="DK1656" s="113"/>
      <c r="DL1656" s="113"/>
      <c r="DM1656" s="113"/>
      <c r="DN1656" s="113"/>
      <c r="DO1656" s="113"/>
      <c r="DP1656" s="113"/>
      <c r="DQ1656" s="113"/>
      <c r="DR1656" s="113"/>
      <c r="DS1656" s="113"/>
      <c r="DT1656" s="113"/>
      <c r="DU1656" s="113"/>
      <c r="DV1656" s="113"/>
      <c r="DW1656" s="113"/>
      <c r="DX1656" s="113"/>
      <c r="DY1656" s="113"/>
      <c r="DZ1656" s="113"/>
      <c r="EA1656" s="113"/>
      <c r="EB1656" s="113"/>
      <c r="EC1656" s="113"/>
      <c r="ED1656" s="113"/>
      <c r="EE1656" s="113"/>
      <c r="EF1656" s="113"/>
      <c r="EG1656" s="113"/>
      <c r="EH1656" s="113"/>
      <c r="EI1656" s="113"/>
      <c r="EJ1656" s="113"/>
      <c r="EK1656" s="113"/>
      <c r="EL1656" s="113"/>
      <c r="EM1656" s="113"/>
      <c r="EN1656" s="113"/>
      <c r="EO1656" s="113"/>
      <c r="EP1656" s="113"/>
      <c r="EQ1656" s="113"/>
      <c r="ER1656" s="113"/>
    </row>
    <row r="1657" spans="1:148">
      <c r="A1657" s="113"/>
      <c r="B1657" s="113"/>
      <c r="S1657" s="113"/>
      <c r="T1657" s="113"/>
      <c r="U1657" s="113"/>
      <c r="V1657" s="113"/>
      <c r="W1657" s="113"/>
      <c r="X1657" s="113"/>
      <c r="Y1657" s="113"/>
      <c r="Z1657" s="113"/>
      <c r="AA1657" s="113"/>
      <c r="AB1657" s="113"/>
      <c r="AC1657" s="113"/>
      <c r="AD1657" s="113"/>
      <c r="AE1657" s="113"/>
      <c r="AF1657" s="113"/>
      <c r="AG1657" s="113"/>
      <c r="AH1657" s="113"/>
      <c r="AI1657" s="113"/>
      <c r="AJ1657" s="113"/>
      <c r="AK1657" s="113"/>
      <c r="AL1657" s="113"/>
      <c r="AM1657" s="113"/>
      <c r="AN1657" s="113"/>
      <c r="AO1657" s="113"/>
      <c r="AP1657" s="113"/>
      <c r="AQ1657" s="113"/>
      <c r="AR1657" s="113"/>
      <c r="AS1657" s="113"/>
      <c r="AT1657" s="113"/>
      <c r="AU1657" s="113"/>
      <c r="AV1657" s="113"/>
      <c r="AW1657" s="113"/>
      <c r="AX1657" s="113"/>
      <c r="AY1657" s="113"/>
      <c r="AZ1657" s="113"/>
      <c r="BA1657" s="113"/>
      <c r="BB1657" s="113"/>
      <c r="BC1657" s="113"/>
      <c r="BD1657" s="113"/>
      <c r="BE1657" s="113"/>
      <c r="BF1657" s="113"/>
      <c r="BG1657" s="113"/>
      <c r="BH1657" s="113"/>
      <c r="BI1657" s="113"/>
      <c r="BJ1657" s="113"/>
      <c r="BK1657" s="113"/>
      <c r="BL1657" s="113"/>
      <c r="BM1657" s="113"/>
      <c r="BN1657" s="113"/>
      <c r="BO1657" s="113"/>
      <c r="BP1657" s="113"/>
      <c r="BQ1657" s="113"/>
      <c r="BR1657" s="113"/>
      <c r="BS1657" s="113"/>
      <c r="BT1657" s="113"/>
      <c r="BU1657" s="113"/>
      <c r="BV1657" s="113"/>
      <c r="BW1657" s="113"/>
      <c r="BX1657" s="113"/>
      <c r="BY1657" s="113"/>
      <c r="BZ1657" s="113"/>
      <c r="CA1657" s="113"/>
      <c r="CB1657" s="113"/>
      <c r="CC1657" s="113"/>
      <c r="CD1657" s="113"/>
      <c r="CE1657" s="113"/>
      <c r="CF1657" s="113"/>
      <c r="CG1657" s="113"/>
      <c r="CH1657" s="113"/>
      <c r="CI1657" s="113"/>
      <c r="CJ1657" s="113"/>
      <c r="CK1657" s="113"/>
      <c r="CL1657" s="113"/>
      <c r="CM1657" s="113"/>
      <c r="CN1657" s="113"/>
      <c r="CO1657" s="113"/>
      <c r="CP1657" s="113"/>
      <c r="CQ1657" s="113"/>
      <c r="CR1657" s="113"/>
      <c r="CS1657" s="113"/>
      <c r="CT1657" s="113"/>
      <c r="CU1657" s="113"/>
      <c r="CV1657" s="113"/>
      <c r="CW1657" s="113"/>
      <c r="CX1657" s="113"/>
      <c r="CY1657" s="113"/>
      <c r="CZ1657" s="113"/>
      <c r="DA1657" s="113"/>
      <c r="DB1657" s="113"/>
      <c r="DC1657" s="113"/>
      <c r="DD1657" s="113"/>
      <c r="DE1657" s="113"/>
      <c r="DF1657" s="113"/>
      <c r="DG1657" s="113"/>
      <c r="DH1657" s="113"/>
      <c r="DI1657" s="113"/>
      <c r="DJ1657" s="113"/>
      <c r="DK1657" s="113"/>
      <c r="DL1657" s="113"/>
      <c r="DM1657" s="113"/>
      <c r="DN1657" s="113"/>
      <c r="DO1657" s="113"/>
      <c r="DP1657" s="113"/>
      <c r="DQ1657" s="113"/>
      <c r="DR1657" s="113"/>
      <c r="DS1657" s="113"/>
      <c r="DT1657" s="113"/>
      <c r="DU1657" s="113"/>
      <c r="DV1657" s="113"/>
      <c r="DW1657" s="113"/>
      <c r="DX1657" s="113"/>
      <c r="DY1657" s="113"/>
      <c r="DZ1657" s="113"/>
      <c r="EA1657" s="113"/>
      <c r="EB1657" s="113"/>
      <c r="EC1657" s="113"/>
      <c r="ED1657" s="113"/>
      <c r="EE1657" s="113"/>
      <c r="EF1657" s="113"/>
      <c r="EG1657" s="113"/>
      <c r="EH1657" s="113"/>
      <c r="EI1657" s="113"/>
      <c r="EJ1657" s="113"/>
      <c r="EK1657" s="113"/>
      <c r="EL1657" s="113"/>
      <c r="EM1657" s="113"/>
      <c r="EN1657" s="113"/>
      <c r="EO1657" s="113"/>
      <c r="EP1657" s="113"/>
      <c r="EQ1657" s="113"/>
      <c r="ER1657" s="113"/>
    </row>
    <row r="1658" spans="1:148">
      <c r="A1658" s="113"/>
      <c r="B1658" s="113"/>
      <c r="S1658" s="113"/>
      <c r="T1658" s="113"/>
      <c r="U1658" s="113"/>
      <c r="V1658" s="113"/>
      <c r="W1658" s="113"/>
      <c r="X1658" s="113"/>
      <c r="Y1658" s="113"/>
      <c r="Z1658" s="113"/>
      <c r="AA1658" s="113"/>
      <c r="AB1658" s="113"/>
      <c r="AC1658" s="113"/>
      <c r="AD1658" s="113"/>
      <c r="AE1658" s="113"/>
      <c r="AF1658" s="113"/>
      <c r="AG1658" s="113"/>
      <c r="AH1658" s="113"/>
      <c r="AI1658" s="113"/>
      <c r="AJ1658" s="113"/>
      <c r="AK1658" s="113"/>
      <c r="AL1658" s="113"/>
      <c r="AM1658" s="113"/>
      <c r="AN1658" s="113"/>
      <c r="AO1658" s="113"/>
      <c r="AP1658" s="113"/>
      <c r="AQ1658" s="113"/>
      <c r="AR1658" s="113"/>
      <c r="AS1658" s="113"/>
      <c r="AT1658" s="113"/>
      <c r="AU1658" s="113"/>
      <c r="AV1658" s="113"/>
      <c r="AW1658" s="113"/>
      <c r="AX1658" s="113"/>
      <c r="AY1658" s="113"/>
      <c r="AZ1658" s="113"/>
      <c r="BA1658" s="113"/>
      <c r="BB1658" s="113"/>
      <c r="BC1658" s="113"/>
      <c r="BD1658" s="113"/>
      <c r="BE1658" s="113"/>
      <c r="BF1658" s="113"/>
      <c r="BG1658" s="113"/>
      <c r="BH1658" s="113"/>
      <c r="BI1658" s="113"/>
      <c r="BJ1658" s="113"/>
      <c r="BK1658" s="113"/>
      <c r="BL1658" s="113"/>
      <c r="BM1658" s="113"/>
      <c r="BN1658" s="113"/>
      <c r="BO1658" s="113"/>
      <c r="BP1658" s="113"/>
      <c r="BQ1658" s="113"/>
      <c r="BR1658" s="113"/>
      <c r="BS1658" s="113"/>
      <c r="BT1658" s="113"/>
      <c r="BU1658" s="113"/>
      <c r="BV1658" s="113"/>
      <c r="BW1658" s="113"/>
      <c r="BX1658" s="113"/>
      <c r="BY1658" s="113"/>
      <c r="BZ1658" s="113"/>
      <c r="CA1658" s="113"/>
      <c r="CB1658" s="113"/>
      <c r="CC1658" s="113"/>
      <c r="CD1658" s="113"/>
      <c r="CE1658" s="113"/>
      <c r="CF1658" s="113"/>
      <c r="CG1658" s="113"/>
      <c r="CH1658" s="113"/>
      <c r="CI1658" s="113"/>
      <c r="CJ1658" s="113"/>
      <c r="CK1658" s="113"/>
      <c r="CL1658" s="113"/>
      <c r="CM1658" s="113"/>
      <c r="CN1658" s="113"/>
      <c r="CO1658" s="113"/>
      <c r="CP1658" s="113"/>
      <c r="CQ1658" s="113"/>
      <c r="CR1658" s="113"/>
      <c r="CS1658" s="113"/>
      <c r="CT1658" s="113"/>
      <c r="CU1658" s="113"/>
      <c r="CV1658" s="113"/>
      <c r="CW1658" s="113"/>
      <c r="CX1658" s="113"/>
      <c r="CY1658" s="113"/>
      <c r="CZ1658" s="113"/>
      <c r="DA1658" s="113"/>
      <c r="DB1658" s="113"/>
      <c r="DC1658" s="113"/>
      <c r="DD1658" s="113"/>
      <c r="DE1658" s="113"/>
      <c r="DF1658" s="113"/>
      <c r="DG1658" s="113"/>
      <c r="DH1658" s="113"/>
      <c r="DI1658" s="113"/>
      <c r="DJ1658" s="113"/>
      <c r="DK1658" s="113"/>
      <c r="DL1658" s="113"/>
      <c r="DM1658" s="113"/>
      <c r="DN1658" s="113"/>
      <c r="DO1658" s="113"/>
      <c r="DP1658" s="113"/>
      <c r="DQ1658" s="113"/>
      <c r="DR1658" s="113"/>
      <c r="DS1658" s="113"/>
      <c r="DT1658" s="113"/>
      <c r="DU1658" s="113"/>
      <c r="DV1658" s="113"/>
      <c r="DW1658" s="113"/>
      <c r="DX1658" s="113"/>
      <c r="DY1658" s="113"/>
      <c r="DZ1658" s="113"/>
      <c r="EA1658" s="113"/>
      <c r="EB1658" s="113"/>
      <c r="EC1658" s="113"/>
      <c r="ED1658" s="113"/>
      <c r="EE1658" s="113"/>
      <c r="EF1658" s="113"/>
      <c r="EG1658" s="113"/>
      <c r="EH1658" s="113"/>
      <c r="EI1658" s="113"/>
      <c r="EJ1658" s="113"/>
      <c r="EK1658" s="113"/>
      <c r="EL1658" s="113"/>
      <c r="EM1658" s="113"/>
      <c r="EN1658" s="113"/>
      <c r="EO1658" s="113"/>
      <c r="EP1658" s="113"/>
      <c r="EQ1658" s="113"/>
      <c r="ER1658" s="113"/>
    </row>
    <row r="1659" spans="1:148">
      <c r="A1659" s="113"/>
      <c r="B1659" s="113"/>
      <c r="S1659" s="113"/>
      <c r="T1659" s="113"/>
      <c r="U1659" s="113"/>
      <c r="V1659" s="113"/>
      <c r="W1659" s="113"/>
      <c r="X1659" s="113"/>
      <c r="Y1659" s="113"/>
      <c r="Z1659" s="113"/>
      <c r="AA1659" s="113"/>
      <c r="AB1659" s="113"/>
      <c r="AC1659" s="113"/>
      <c r="AD1659" s="113"/>
      <c r="AE1659" s="113"/>
      <c r="AF1659" s="113"/>
      <c r="AG1659" s="113"/>
      <c r="AH1659" s="113"/>
      <c r="AI1659" s="113"/>
      <c r="AJ1659" s="113"/>
      <c r="AK1659" s="113"/>
      <c r="AL1659" s="113"/>
      <c r="AM1659" s="113"/>
      <c r="AN1659" s="113"/>
      <c r="AO1659" s="113"/>
      <c r="AP1659" s="113"/>
      <c r="AQ1659" s="113"/>
      <c r="AR1659" s="113"/>
      <c r="AS1659" s="113"/>
      <c r="AT1659" s="113"/>
      <c r="AU1659" s="113"/>
      <c r="AV1659" s="113"/>
      <c r="AW1659" s="113"/>
      <c r="AX1659" s="113"/>
      <c r="AY1659" s="113"/>
      <c r="AZ1659" s="113"/>
      <c r="BA1659" s="113"/>
      <c r="BB1659" s="113"/>
      <c r="BC1659" s="113"/>
      <c r="BD1659" s="113"/>
      <c r="BE1659" s="113"/>
      <c r="BF1659" s="113"/>
      <c r="BG1659" s="113"/>
      <c r="BH1659" s="113"/>
      <c r="BI1659" s="113"/>
      <c r="BJ1659" s="113"/>
      <c r="BK1659" s="113"/>
      <c r="BL1659" s="113"/>
      <c r="BM1659" s="113"/>
      <c r="BN1659" s="113"/>
      <c r="BO1659" s="113"/>
      <c r="BP1659" s="113"/>
      <c r="BQ1659" s="113"/>
      <c r="BR1659" s="113"/>
      <c r="BS1659" s="113"/>
      <c r="BT1659" s="113"/>
      <c r="BU1659" s="113"/>
      <c r="BV1659" s="113"/>
      <c r="BW1659" s="113"/>
      <c r="BX1659" s="113"/>
      <c r="BY1659" s="113"/>
      <c r="BZ1659" s="113"/>
      <c r="CA1659" s="113"/>
      <c r="CB1659" s="113"/>
      <c r="CC1659" s="113"/>
      <c r="CD1659" s="113"/>
      <c r="CE1659" s="113"/>
      <c r="CF1659" s="113"/>
      <c r="CG1659" s="113"/>
      <c r="CH1659" s="113"/>
      <c r="CI1659" s="113"/>
      <c r="CJ1659" s="113"/>
      <c r="CK1659" s="113"/>
      <c r="CL1659" s="113"/>
      <c r="CM1659" s="113"/>
      <c r="CN1659" s="113"/>
      <c r="CO1659" s="113"/>
      <c r="CP1659" s="113"/>
      <c r="CQ1659" s="113"/>
      <c r="CR1659" s="113"/>
      <c r="CS1659" s="113"/>
      <c r="CT1659" s="113"/>
      <c r="CU1659" s="113"/>
      <c r="CV1659" s="113"/>
      <c r="CW1659" s="113"/>
      <c r="CX1659" s="113"/>
      <c r="CY1659" s="113"/>
      <c r="CZ1659" s="113"/>
      <c r="DA1659" s="113"/>
      <c r="DB1659" s="113"/>
      <c r="DC1659" s="113"/>
      <c r="DD1659" s="113"/>
      <c r="DE1659" s="113"/>
      <c r="DF1659" s="113"/>
      <c r="DG1659" s="113"/>
      <c r="DH1659" s="113"/>
      <c r="DI1659" s="113"/>
      <c r="DJ1659" s="113"/>
      <c r="DK1659" s="113"/>
      <c r="DL1659" s="113"/>
      <c r="DM1659" s="113"/>
      <c r="DN1659" s="113"/>
      <c r="DO1659" s="113"/>
      <c r="DP1659" s="113"/>
      <c r="DQ1659" s="113"/>
      <c r="DR1659" s="113"/>
      <c r="DS1659" s="113"/>
      <c r="DT1659" s="113"/>
      <c r="DU1659" s="113"/>
      <c r="DV1659" s="113"/>
      <c r="DW1659" s="113"/>
      <c r="DX1659" s="113"/>
      <c r="DY1659" s="113"/>
      <c r="DZ1659" s="113"/>
      <c r="EA1659" s="113"/>
      <c r="EB1659" s="113"/>
      <c r="EC1659" s="113"/>
      <c r="ED1659" s="113"/>
      <c r="EE1659" s="113"/>
      <c r="EF1659" s="113"/>
      <c r="EG1659" s="113"/>
      <c r="EH1659" s="113"/>
      <c r="EI1659" s="113"/>
      <c r="EJ1659" s="113"/>
      <c r="EK1659" s="113"/>
      <c r="EL1659" s="113"/>
      <c r="EM1659" s="113"/>
      <c r="EN1659" s="113"/>
      <c r="EO1659" s="113"/>
      <c r="EP1659" s="113"/>
      <c r="EQ1659" s="113"/>
      <c r="ER1659" s="113"/>
    </row>
    <row r="1660" spans="1:148">
      <c r="A1660" s="113"/>
      <c r="B1660" s="113"/>
      <c r="S1660" s="113"/>
      <c r="T1660" s="113"/>
      <c r="U1660" s="113"/>
      <c r="V1660" s="113"/>
      <c r="W1660" s="113"/>
      <c r="X1660" s="113"/>
      <c r="Y1660" s="113"/>
      <c r="Z1660" s="113"/>
      <c r="AA1660" s="113"/>
      <c r="AB1660" s="113"/>
      <c r="AC1660" s="113"/>
      <c r="AD1660" s="113"/>
      <c r="AE1660" s="113"/>
      <c r="AF1660" s="113"/>
      <c r="AG1660" s="113"/>
      <c r="AH1660" s="113"/>
      <c r="AI1660" s="113"/>
      <c r="AJ1660" s="113"/>
      <c r="AK1660" s="113"/>
      <c r="AL1660" s="113"/>
      <c r="AM1660" s="113"/>
      <c r="AN1660" s="113"/>
      <c r="AO1660" s="113"/>
      <c r="AP1660" s="113"/>
      <c r="AQ1660" s="113"/>
      <c r="AR1660" s="113"/>
      <c r="AS1660" s="113"/>
      <c r="AT1660" s="113"/>
      <c r="AU1660" s="113"/>
      <c r="AV1660" s="113"/>
      <c r="AW1660" s="113"/>
      <c r="AX1660" s="113"/>
      <c r="AY1660" s="113"/>
      <c r="AZ1660" s="113"/>
      <c r="BA1660" s="113"/>
      <c r="BB1660" s="113"/>
      <c r="BC1660" s="113"/>
      <c r="BD1660" s="113"/>
      <c r="BE1660" s="113"/>
      <c r="BF1660" s="113"/>
      <c r="BG1660" s="113"/>
      <c r="BH1660" s="113"/>
      <c r="BI1660" s="113"/>
      <c r="BJ1660" s="113"/>
      <c r="BK1660" s="113"/>
      <c r="BL1660" s="113"/>
      <c r="BM1660" s="113"/>
      <c r="BN1660" s="113"/>
      <c r="BO1660" s="113"/>
      <c r="BP1660" s="113"/>
      <c r="BQ1660" s="113"/>
      <c r="BR1660" s="113"/>
      <c r="BS1660" s="113"/>
      <c r="BT1660" s="113"/>
      <c r="BU1660" s="113"/>
      <c r="BV1660" s="113"/>
      <c r="BW1660" s="113"/>
      <c r="BX1660" s="113"/>
      <c r="BY1660" s="113"/>
      <c r="BZ1660" s="113"/>
      <c r="CA1660" s="113"/>
      <c r="CB1660" s="113"/>
      <c r="CC1660" s="113"/>
      <c r="CD1660" s="113"/>
      <c r="CE1660" s="113"/>
      <c r="CF1660" s="113"/>
      <c r="CG1660" s="113"/>
      <c r="CH1660" s="113"/>
      <c r="CI1660" s="113"/>
      <c r="CJ1660" s="113"/>
      <c r="CK1660" s="113"/>
      <c r="CL1660" s="113"/>
      <c r="CM1660" s="113"/>
      <c r="CN1660" s="113"/>
      <c r="CO1660" s="113"/>
      <c r="CP1660" s="113"/>
      <c r="CQ1660" s="113"/>
      <c r="CR1660" s="113"/>
      <c r="CS1660" s="113"/>
      <c r="CT1660" s="113"/>
      <c r="CU1660" s="113"/>
      <c r="CV1660" s="113"/>
      <c r="CW1660" s="113"/>
      <c r="CX1660" s="113"/>
      <c r="CY1660" s="113"/>
      <c r="CZ1660" s="113"/>
      <c r="DA1660" s="113"/>
      <c r="DB1660" s="113"/>
      <c r="DC1660" s="113"/>
      <c r="DD1660" s="113"/>
      <c r="DE1660" s="113"/>
      <c r="DF1660" s="113"/>
      <c r="DG1660" s="113"/>
      <c r="DH1660" s="113"/>
      <c r="DI1660" s="113"/>
      <c r="DJ1660" s="113"/>
      <c r="DK1660" s="113"/>
      <c r="DL1660" s="113"/>
      <c r="DM1660" s="113"/>
      <c r="DN1660" s="113"/>
      <c r="DO1660" s="113"/>
      <c r="DP1660" s="113"/>
      <c r="DQ1660" s="113"/>
      <c r="DR1660" s="113"/>
      <c r="DS1660" s="113"/>
      <c r="DT1660" s="113"/>
      <c r="DU1660" s="113"/>
      <c r="DV1660" s="113"/>
      <c r="DW1660" s="113"/>
      <c r="DX1660" s="113"/>
      <c r="DY1660" s="113"/>
      <c r="DZ1660" s="113"/>
      <c r="EA1660" s="113"/>
      <c r="EB1660" s="113"/>
      <c r="EC1660" s="113"/>
      <c r="ED1660" s="113"/>
      <c r="EE1660" s="113"/>
      <c r="EF1660" s="113"/>
      <c r="EG1660" s="113"/>
      <c r="EH1660" s="113"/>
      <c r="EI1660" s="113"/>
      <c r="EJ1660" s="113"/>
      <c r="EK1660" s="113"/>
      <c r="EL1660" s="113"/>
      <c r="EM1660" s="113"/>
      <c r="EN1660" s="113"/>
      <c r="EO1660" s="113"/>
      <c r="EP1660" s="113"/>
      <c r="EQ1660" s="113"/>
      <c r="ER1660" s="113"/>
    </row>
    <row r="1661" spans="1:148">
      <c r="A1661" s="113"/>
      <c r="B1661" s="113"/>
      <c r="S1661" s="113"/>
      <c r="T1661" s="113"/>
      <c r="U1661" s="113"/>
      <c r="V1661" s="113"/>
      <c r="W1661" s="113"/>
      <c r="X1661" s="113"/>
      <c r="Y1661" s="113"/>
      <c r="Z1661" s="113"/>
      <c r="AA1661" s="113"/>
      <c r="AB1661" s="113"/>
      <c r="AC1661" s="113"/>
      <c r="AD1661" s="113"/>
      <c r="AE1661" s="113"/>
      <c r="AF1661" s="113"/>
      <c r="AG1661" s="113"/>
      <c r="AH1661" s="113"/>
      <c r="AI1661" s="113"/>
      <c r="AJ1661" s="113"/>
      <c r="AK1661" s="113"/>
      <c r="AL1661" s="113"/>
      <c r="AM1661" s="113"/>
      <c r="AN1661" s="113"/>
      <c r="AO1661" s="113"/>
      <c r="AP1661" s="113"/>
      <c r="AQ1661" s="113"/>
      <c r="AR1661" s="113"/>
      <c r="AS1661" s="113"/>
      <c r="AT1661" s="113"/>
      <c r="AU1661" s="113"/>
      <c r="AV1661" s="113"/>
      <c r="AW1661" s="113"/>
      <c r="AX1661" s="113"/>
      <c r="AY1661" s="113"/>
      <c r="AZ1661" s="113"/>
      <c r="BA1661" s="113"/>
      <c r="BB1661" s="113"/>
      <c r="BC1661" s="113"/>
      <c r="BD1661" s="113"/>
      <c r="BE1661" s="113"/>
      <c r="BF1661" s="113"/>
      <c r="BG1661" s="113"/>
      <c r="BH1661" s="113"/>
      <c r="BI1661" s="113"/>
      <c r="BJ1661" s="113"/>
      <c r="BK1661" s="113"/>
      <c r="BL1661" s="113"/>
      <c r="BM1661" s="113"/>
      <c r="BN1661" s="113"/>
      <c r="BO1661" s="113"/>
      <c r="BP1661" s="113"/>
      <c r="BQ1661" s="113"/>
      <c r="BR1661" s="113"/>
      <c r="BS1661" s="113"/>
      <c r="BT1661" s="113"/>
      <c r="BU1661" s="113"/>
      <c r="BV1661" s="113"/>
      <c r="BW1661" s="113"/>
      <c r="BX1661" s="113"/>
      <c r="BY1661" s="113"/>
      <c r="BZ1661" s="113"/>
      <c r="CA1661" s="113"/>
      <c r="CB1661" s="113"/>
      <c r="CC1661" s="113"/>
      <c r="CD1661" s="113"/>
      <c r="CE1661" s="113"/>
      <c r="CF1661" s="113"/>
      <c r="CG1661" s="113"/>
      <c r="CH1661" s="113"/>
      <c r="CI1661" s="113"/>
      <c r="CJ1661" s="113"/>
      <c r="CK1661" s="113"/>
      <c r="CL1661" s="113"/>
      <c r="CM1661" s="113"/>
      <c r="CN1661" s="113"/>
      <c r="CO1661" s="113"/>
      <c r="CP1661" s="113"/>
      <c r="CQ1661" s="113"/>
      <c r="CR1661" s="113"/>
      <c r="CS1661" s="113"/>
      <c r="CT1661" s="113"/>
      <c r="CU1661" s="113"/>
      <c r="CV1661" s="113"/>
      <c r="CW1661" s="113"/>
      <c r="CX1661" s="113"/>
      <c r="CY1661" s="113"/>
      <c r="CZ1661" s="113"/>
      <c r="DA1661" s="113"/>
      <c r="DB1661" s="113"/>
      <c r="DC1661" s="113"/>
      <c r="DD1661" s="113"/>
      <c r="DE1661" s="113"/>
      <c r="DF1661" s="113"/>
      <c r="DG1661" s="113"/>
      <c r="DH1661" s="113"/>
      <c r="DI1661" s="113"/>
      <c r="DJ1661" s="113"/>
      <c r="DK1661" s="113"/>
      <c r="DL1661" s="113"/>
      <c r="DM1661" s="113"/>
      <c r="DN1661" s="113"/>
      <c r="DO1661" s="113"/>
      <c r="DP1661" s="113"/>
      <c r="DQ1661" s="113"/>
      <c r="DR1661" s="113"/>
      <c r="DS1661" s="113"/>
      <c r="DT1661" s="113"/>
      <c r="DU1661" s="113"/>
      <c r="DV1661" s="113"/>
      <c r="DW1661" s="113"/>
      <c r="DX1661" s="113"/>
      <c r="DY1661" s="113"/>
      <c r="DZ1661" s="113"/>
      <c r="EA1661" s="113"/>
      <c r="EB1661" s="113"/>
      <c r="EC1661" s="113"/>
      <c r="ED1661" s="113"/>
      <c r="EE1661" s="113"/>
      <c r="EF1661" s="113"/>
      <c r="EG1661" s="113"/>
      <c r="EH1661" s="113"/>
      <c r="EI1661" s="113"/>
      <c r="EJ1661" s="113"/>
      <c r="EK1661" s="113"/>
      <c r="EL1661" s="113"/>
      <c r="EM1661" s="113"/>
      <c r="EN1661" s="113"/>
      <c r="EO1661" s="113"/>
      <c r="EP1661" s="113"/>
      <c r="EQ1661" s="113"/>
      <c r="ER1661" s="113"/>
    </row>
    <row r="1662" spans="1:148">
      <c r="A1662" s="113"/>
      <c r="B1662" s="113"/>
      <c r="S1662" s="113"/>
      <c r="T1662" s="113"/>
      <c r="U1662" s="113"/>
      <c r="V1662" s="113"/>
      <c r="W1662" s="113"/>
      <c r="X1662" s="113"/>
      <c r="Y1662" s="113"/>
      <c r="Z1662" s="113"/>
      <c r="AA1662" s="113"/>
      <c r="AB1662" s="113"/>
      <c r="AC1662" s="113"/>
      <c r="AD1662" s="113"/>
      <c r="AE1662" s="113"/>
      <c r="AF1662" s="113"/>
      <c r="AG1662" s="113"/>
      <c r="AH1662" s="113"/>
      <c r="AI1662" s="113"/>
      <c r="AJ1662" s="113"/>
      <c r="AK1662" s="113"/>
      <c r="AL1662" s="113"/>
      <c r="AM1662" s="113"/>
      <c r="AN1662" s="113"/>
      <c r="AO1662" s="113"/>
      <c r="AP1662" s="113"/>
      <c r="AQ1662" s="113"/>
      <c r="AR1662" s="113"/>
      <c r="AS1662" s="113"/>
      <c r="AT1662" s="113"/>
      <c r="AU1662" s="113"/>
      <c r="AV1662" s="113"/>
      <c r="AW1662" s="113"/>
      <c r="AX1662" s="113"/>
      <c r="AY1662" s="113"/>
      <c r="AZ1662" s="113"/>
      <c r="BA1662" s="113"/>
      <c r="BB1662" s="113"/>
      <c r="BC1662" s="113"/>
      <c r="BD1662" s="113"/>
      <c r="BE1662" s="113"/>
      <c r="BF1662" s="113"/>
      <c r="BG1662" s="113"/>
      <c r="BH1662" s="113"/>
      <c r="BI1662" s="113"/>
      <c r="BJ1662" s="113"/>
      <c r="BK1662" s="113"/>
      <c r="BL1662" s="113"/>
      <c r="BM1662" s="113"/>
      <c r="BN1662" s="113"/>
      <c r="BO1662" s="113"/>
      <c r="BP1662" s="113"/>
      <c r="BQ1662" s="113"/>
      <c r="BR1662" s="113"/>
      <c r="BS1662" s="113"/>
      <c r="BT1662" s="113"/>
      <c r="BU1662" s="113"/>
      <c r="BV1662" s="113"/>
      <c r="BW1662" s="113"/>
      <c r="BX1662" s="113"/>
      <c r="BY1662" s="113"/>
      <c r="BZ1662" s="113"/>
      <c r="CA1662" s="113"/>
      <c r="CB1662" s="113"/>
      <c r="CC1662" s="113"/>
      <c r="CD1662" s="113"/>
      <c r="CE1662" s="113"/>
      <c r="CF1662" s="113"/>
      <c r="CG1662" s="113"/>
      <c r="CH1662" s="113"/>
      <c r="CI1662" s="113"/>
      <c r="CJ1662" s="113"/>
      <c r="CK1662" s="113"/>
      <c r="CL1662" s="113"/>
      <c r="CM1662" s="113"/>
      <c r="CN1662" s="113"/>
      <c r="CO1662" s="113"/>
      <c r="CP1662" s="113"/>
      <c r="CQ1662" s="113"/>
      <c r="CR1662" s="113"/>
      <c r="CS1662" s="113"/>
      <c r="CT1662" s="113"/>
      <c r="CU1662" s="113"/>
      <c r="CV1662" s="113"/>
      <c r="CW1662" s="113"/>
      <c r="CX1662" s="113"/>
      <c r="CY1662" s="113"/>
      <c r="CZ1662" s="113"/>
      <c r="DA1662" s="113"/>
      <c r="DB1662" s="113"/>
      <c r="DC1662" s="113"/>
      <c r="DD1662" s="113"/>
      <c r="DE1662" s="113"/>
      <c r="DF1662" s="113"/>
      <c r="DG1662" s="113"/>
      <c r="DH1662" s="113"/>
      <c r="DI1662" s="113"/>
      <c r="DJ1662" s="113"/>
      <c r="DK1662" s="113"/>
      <c r="DL1662" s="113"/>
      <c r="DM1662" s="113"/>
      <c r="DN1662" s="113"/>
      <c r="DO1662" s="113"/>
      <c r="DP1662" s="113"/>
      <c r="DQ1662" s="113"/>
      <c r="DR1662" s="113"/>
      <c r="DS1662" s="113"/>
      <c r="DT1662" s="113"/>
      <c r="DU1662" s="113"/>
      <c r="DV1662" s="113"/>
      <c r="DW1662" s="113"/>
      <c r="DX1662" s="113"/>
      <c r="DY1662" s="113"/>
      <c r="DZ1662" s="113"/>
      <c r="EA1662" s="113"/>
      <c r="EB1662" s="113"/>
      <c r="EC1662" s="113"/>
      <c r="ED1662" s="113"/>
      <c r="EE1662" s="113"/>
      <c r="EF1662" s="113"/>
      <c r="EG1662" s="113"/>
      <c r="EH1662" s="113"/>
      <c r="EI1662" s="113"/>
      <c r="EJ1662" s="113"/>
      <c r="EK1662" s="113"/>
      <c r="EL1662" s="113"/>
      <c r="EM1662" s="113"/>
      <c r="EN1662" s="113"/>
      <c r="EO1662" s="113"/>
      <c r="EP1662" s="113"/>
      <c r="EQ1662" s="113"/>
      <c r="ER1662" s="113"/>
    </row>
    <row r="1663" spans="1:148">
      <c r="A1663" s="113"/>
      <c r="B1663" s="113"/>
      <c r="S1663" s="113"/>
      <c r="T1663" s="113"/>
      <c r="U1663" s="113"/>
      <c r="V1663" s="113"/>
      <c r="W1663" s="113"/>
      <c r="X1663" s="113"/>
      <c r="Y1663" s="113"/>
      <c r="Z1663" s="113"/>
      <c r="AA1663" s="113"/>
      <c r="AB1663" s="113"/>
      <c r="AC1663" s="113"/>
      <c r="AD1663" s="113"/>
      <c r="AE1663" s="113"/>
      <c r="AF1663" s="113"/>
      <c r="AG1663" s="113"/>
      <c r="AH1663" s="113"/>
      <c r="AI1663" s="113"/>
      <c r="AJ1663" s="113"/>
      <c r="AK1663" s="113"/>
      <c r="AL1663" s="113"/>
      <c r="AM1663" s="113"/>
      <c r="AN1663" s="113"/>
      <c r="AO1663" s="113"/>
      <c r="AP1663" s="113"/>
      <c r="AQ1663" s="113"/>
      <c r="AR1663" s="113"/>
      <c r="AS1663" s="113"/>
      <c r="AT1663" s="113"/>
      <c r="AU1663" s="113"/>
      <c r="AV1663" s="113"/>
      <c r="AW1663" s="113"/>
      <c r="AX1663" s="113"/>
      <c r="AY1663" s="113"/>
      <c r="AZ1663" s="113"/>
      <c r="BA1663" s="113"/>
      <c r="BB1663" s="113"/>
      <c r="BC1663" s="113"/>
      <c r="BD1663" s="113"/>
      <c r="BE1663" s="113"/>
      <c r="BF1663" s="113"/>
      <c r="BG1663" s="113"/>
      <c r="BH1663" s="113"/>
      <c r="BI1663" s="113"/>
      <c r="BJ1663" s="113"/>
      <c r="BK1663" s="113"/>
      <c r="BL1663" s="113"/>
      <c r="BM1663" s="113"/>
      <c r="BN1663" s="113"/>
      <c r="BO1663" s="113"/>
      <c r="BP1663" s="113"/>
      <c r="BQ1663" s="113"/>
      <c r="BR1663" s="113"/>
      <c r="BS1663" s="113"/>
      <c r="BT1663" s="113"/>
      <c r="BU1663" s="113"/>
      <c r="BV1663" s="113"/>
      <c r="BW1663" s="113"/>
      <c r="BX1663" s="113"/>
      <c r="BY1663" s="113"/>
      <c r="BZ1663" s="113"/>
      <c r="CA1663" s="113"/>
      <c r="CB1663" s="113"/>
      <c r="CC1663" s="113"/>
      <c r="CD1663" s="113"/>
      <c r="CE1663" s="113"/>
      <c r="CF1663" s="113"/>
      <c r="CG1663" s="113"/>
      <c r="CH1663" s="113"/>
      <c r="CI1663" s="113"/>
      <c r="CJ1663" s="113"/>
      <c r="CK1663" s="113"/>
      <c r="CL1663" s="113"/>
      <c r="CM1663" s="113"/>
      <c r="CN1663" s="113"/>
      <c r="CO1663" s="113"/>
      <c r="CP1663" s="113"/>
      <c r="CQ1663" s="113"/>
      <c r="CR1663" s="113"/>
      <c r="CS1663" s="113"/>
      <c r="CT1663" s="113"/>
      <c r="CU1663" s="113"/>
      <c r="CV1663" s="113"/>
      <c r="CW1663" s="113"/>
      <c r="CX1663" s="113"/>
      <c r="CY1663" s="113"/>
      <c r="CZ1663" s="113"/>
      <c r="DA1663" s="113"/>
      <c r="DB1663" s="113"/>
      <c r="DC1663" s="113"/>
      <c r="DD1663" s="113"/>
      <c r="DE1663" s="113"/>
      <c r="DF1663" s="113"/>
      <c r="DG1663" s="113"/>
      <c r="DH1663" s="113"/>
      <c r="DI1663" s="113"/>
      <c r="DJ1663" s="113"/>
      <c r="DK1663" s="113"/>
      <c r="DL1663" s="113"/>
      <c r="DM1663" s="113"/>
      <c r="DN1663" s="113"/>
      <c r="DO1663" s="113"/>
      <c r="DP1663" s="113"/>
      <c r="DQ1663" s="113"/>
      <c r="DR1663" s="113"/>
      <c r="DS1663" s="113"/>
      <c r="DT1663" s="113"/>
      <c r="DU1663" s="113"/>
      <c r="DV1663" s="113"/>
      <c r="DW1663" s="113"/>
      <c r="DX1663" s="113"/>
      <c r="DY1663" s="113"/>
      <c r="DZ1663" s="113"/>
      <c r="EA1663" s="113"/>
      <c r="EB1663" s="113"/>
      <c r="EC1663" s="113"/>
      <c r="ED1663" s="113"/>
      <c r="EE1663" s="113"/>
      <c r="EF1663" s="113"/>
      <c r="EG1663" s="113"/>
      <c r="EH1663" s="113"/>
      <c r="EI1663" s="113"/>
      <c r="EJ1663" s="113"/>
      <c r="EK1663" s="113"/>
      <c r="EL1663" s="113"/>
      <c r="EM1663" s="113"/>
      <c r="EN1663" s="113"/>
      <c r="EO1663" s="113"/>
      <c r="EP1663" s="113"/>
      <c r="EQ1663" s="113"/>
      <c r="ER1663" s="113"/>
    </row>
    <row r="1664" spans="1:148">
      <c r="A1664" s="113"/>
      <c r="B1664" s="113"/>
      <c r="S1664" s="113"/>
      <c r="T1664" s="113"/>
      <c r="U1664" s="113"/>
      <c r="V1664" s="113"/>
      <c r="W1664" s="113"/>
      <c r="X1664" s="113"/>
      <c r="Y1664" s="113"/>
      <c r="Z1664" s="113"/>
      <c r="AA1664" s="113"/>
      <c r="AB1664" s="113"/>
      <c r="AC1664" s="113"/>
      <c r="AD1664" s="113"/>
      <c r="AE1664" s="113"/>
      <c r="AF1664" s="113"/>
      <c r="AG1664" s="113"/>
      <c r="AH1664" s="113"/>
      <c r="AI1664" s="113"/>
      <c r="AJ1664" s="113"/>
      <c r="AK1664" s="113"/>
      <c r="AL1664" s="113"/>
      <c r="AM1664" s="113"/>
      <c r="AN1664" s="113"/>
      <c r="AO1664" s="113"/>
      <c r="AP1664" s="113"/>
      <c r="AQ1664" s="113"/>
      <c r="AR1664" s="113"/>
      <c r="AS1664" s="113"/>
      <c r="AT1664" s="113"/>
      <c r="AU1664" s="113"/>
      <c r="AV1664" s="113"/>
      <c r="AW1664" s="113"/>
      <c r="AX1664" s="113"/>
      <c r="AY1664" s="113"/>
      <c r="AZ1664" s="113"/>
      <c r="BA1664" s="113"/>
      <c r="BB1664" s="113"/>
      <c r="BC1664" s="113"/>
      <c r="BD1664" s="113"/>
      <c r="BE1664" s="113"/>
      <c r="BF1664" s="113"/>
      <c r="BG1664" s="113"/>
      <c r="BH1664" s="113"/>
      <c r="BI1664" s="113"/>
      <c r="BJ1664" s="113"/>
      <c r="BK1664" s="113"/>
      <c r="BL1664" s="113"/>
      <c r="BM1664" s="113"/>
      <c r="BN1664" s="113"/>
      <c r="BO1664" s="113"/>
      <c r="BP1664" s="113"/>
      <c r="BQ1664" s="113"/>
      <c r="BR1664" s="113"/>
      <c r="BS1664" s="113"/>
      <c r="BT1664" s="113"/>
      <c r="BU1664" s="113"/>
      <c r="BV1664" s="113"/>
      <c r="BW1664" s="113"/>
      <c r="BX1664" s="113"/>
      <c r="BY1664" s="113"/>
      <c r="BZ1664" s="113"/>
      <c r="CA1664" s="113"/>
      <c r="CB1664" s="113"/>
      <c r="CC1664" s="113"/>
      <c r="CD1664" s="113"/>
      <c r="CE1664" s="113"/>
      <c r="CF1664" s="113"/>
      <c r="CG1664" s="113"/>
      <c r="CH1664" s="113"/>
      <c r="CI1664" s="113"/>
      <c r="CJ1664" s="113"/>
      <c r="CK1664" s="113"/>
      <c r="CL1664" s="113"/>
      <c r="CM1664" s="113"/>
      <c r="CN1664" s="113"/>
      <c r="CO1664" s="113"/>
      <c r="CP1664" s="113"/>
      <c r="CQ1664" s="113"/>
      <c r="CR1664" s="113"/>
      <c r="CS1664" s="113"/>
      <c r="CT1664" s="113"/>
      <c r="CU1664" s="113"/>
      <c r="CV1664" s="113"/>
      <c r="CW1664" s="113"/>
      <c r="CX1664" s="113"/>
      <c r="CY1664" s="113"/>
      <c r="CZ1664" s="113"/>
      <c r="DA1664" s="113"/>
      <c r="DB1664" s="113"/>
      <c r="DC1664" s="113"/>
      <c r="DD1664" s="113"/>
      <c r="DE1664" s="113"/>
      <c r="DF1664" s="113"/>
      <c r="DG1664" s="113"/>
      <c r="DH1664" s="113"/>
      <c r="DI1664" s="113"/>
      <c r="DJ1664" s="113"/>
      <c r="DK1664" s="113"/>
      <c r="DL1664" s="113"/>
      <c r="DM1664" s="113"/>
      <c r="DN1664" s="113"/>
      <c r="DO1664" s="113"/>
      <c r="DP1664" s="113"/>
      <c r="DQ1664" s="113"/>
      <c r="DR1664" s="113"/>
      <c r="DS1664" s="113"/>
      <c r="DT1664" s="113"/>
      <c r="DU1664" s="113"/>
      <c r="DV1664" s="113"/>
      <c r="DW1664" s="113"/>
      <c r="DX1664" s="113"/>
      <c r="DY1664" s="113"/>
      <c r="DZ1664" s="113"/>
      <c r="EA1664" s="113"/>
      <c r="EB1664" s="113"/>
      <c r="EC1664" s="113"/>
      <c r="ED1664" s="113"/>
      <c r="EE1664" s="113"/>
      <c r="EF1664" s="113"/>
      <c r="EG1664" s="113"/>
      <c r="EH1664" s="113"/>
      <c r="EI1664" s="113"/>
      <c r="EJ1664" s="113"/>
      <c r="EK1664" s="113"/>
      <c r="EL1664" s="113"/>
      <c r="EM1664" s="113"/>
      <c r="EN1664" s="113"/>
      <c r="EO1664" s="113"/>
      <c r="EP1664" s="113"/>
      <c r="EQ1664" s="113"/>
      <c r="ER1664" s="113"/>
    </row>
    <row r="1665" spans="1:148">
      <c r="A1665" s="113"/>
      <c r="B1665" s="113"/>
      <c r="S1665" s="113"/>
      <c r="T1665" s="113"/>
      <c r="U1665" s="113"/>
      <c r="V1665" s="113"/>
      <c r="W1665" s="113"/>
      <c r="X1665" s="113"/>
      <c r="Y1665" s="113"/>
      <c r="Z1665" s="113"/>
      <c r="AA1665" s="113"/>
      <c r="AB1665" s="113"/>
      <c r="AC1665" s="113"/>
      <c r="AD1665" s="113"/>
      <c r="AE1665" s="113"/>
      <c r="AF1665" s="113"/>
      <c r="AG1665" s="113"/>
      <c r="AH1665" s="113"/>
      <c r="AI1665" s="113"/>
      <c r="AJ1665" s="113"/>
      <c r="AK1665" s="113"/>
      <c r="AL1665" s="113"/>
      <c r="AM1665" s="113"/>
      <c r="AN1665" s="113"/>
      <c r="AO1665" s="113"/>
      <c r="AP1665" s="113"/>
      <c r="AQ1665" s="113"/>
      <c r="AR1665" s="113"/>
      <c r="AS1665" s="113"/>
      <c r="AT1665" s="113"/>
      <c r="AU1665" s="113"/>
      <c r="AV1665" s="113"/>
      <c r="AW1665" s="113"/>
      <c r="AX1665" s="113"/>
      <c r="AY1665" s="113"/>
      <c r="AZ1665" s="113"/>
      <c r="BA1665" s="113"/>
      <c r="BB1665" s="113"/>
      <c r="BC1665" s="113"/>
      <c r="BD1665" s="113"/>
      <c r="BE1665" s="113"/>
      <c r="BF1665" s="113"/>
      <c r="BG1665" s="113"/>
      <c r="BH1665" s="113"/>
      <c r="BI1665" s="113"/>
      <c r="BJ1665" s="113"/>
      <c r="BK1665" s="113"/>
      <c r="BL1665" s="113"/>
      <c r="BM1665" s="113"/>
      <c r="BN1665" s="113"/>
      <c r="BO1665" s="113"/>
      <c r="BP1665" s="113"/>
      <c r="BQ1665" s="113"/>
      <c r="BR1665" s="113"/>
      <c r="BS1665" s="113"/>
      <c r="BT1665" s="113"/>
      <c r="BU1665" s="113"/>
      <c r="BV1665" s="113"/>
      <c r="BW1665" s="113"/>
      <c r="BX1665" s="113"/>
      <c r="BY1665" s="113"/>
      <c r="BZ1665" s="113"/>
      <c r="CA1665" s="113"/>
      <c r="CB1665" s="113"/>
      <c r="CC1665" s="113"/>
      <c r="CD1665" s="113"/>
      <c r="CE1665" s="113"/>
      <c r="CF1665" s="113"/>
      <c r="CG1665" s="113"/>
      <c r="CH1665" s="113"/>
      <c r="CI1665" s="113"/>
      <c r="CJ1665" s="113"/>
      <c r="CK1665" s="113"/>
      <c r="CL1665" s="113"/>
      <c r="CM1665" s="113"/>
      <c r="CN1665" s="113"/>
      <c r="CO1665" s="113"/>
      <c r="CP1665" s="113"/>
      <c r="CQ1665" s="113"/>
      <c r="CR1665" s="113"/>
      <c r="CS1665" s="113"/>
      <c r="CT1665" s="113"/>
      <c r="CU1665" s="113"/>
      <c r="CV1665" s="113"/>
      <c r="CW1665" s="113"/>
      <c r="CX1665" s="113"/>
      <c r="CY1665" s="113"/>
      <c r="CZ1665" s="113"/>
      <c r="DA1665" s="113"/>
      <c r="DB1665" s="113"/>
      <c r="DC1665" s="113"/>
      <c r="DD1665" s="113"/>
      <c r="DE1665" s="113"/>
      <c r="DF1665" s="113"/>
      <c r="DG1665" s="113"/>
      <c r="DH1665" s="113"/>
      <c r="DI1665" s="113"/>
      <c r="DJ1665" s="113"/>
      <c r="DK1665" s="113"/>
      <c r="DL1665" s="113"/>
      <c r="DM1665" s="113"/>
      <c r="DN1665" s="113"/>
      <c r="DO1665" s="113"/>
      <c r="DP1665" s="113"/>
      <c r="DQ1665" s="113"/>
      <c r="DR1665" s="113"/>
      <c r="DS1665" s="113"/>
      <c r="DT1665" s="113"/>
      <c r="DU1665" s="113"/>
      <c r="DV1665" s="113"/>
      <c r="DW1665" s="113"/>
      <c r="DX1665" s="113"/>
      <c r="DY1665" s="113"/>
      <c r="DZ1665" s="113"/>
      <c r="EA1665" s="113"/>
      <c r="EB1665" s="113"/>
      <c r="EC1665" s="113"/>
      <c r="ED1665" s="113"/>
      <c r="EE1665" s="113"/>
      <c r="EF1665" s="113"/>
      <c r="EG1665" s="113"/>
      <c r="EH1665" s="113"/>
      <c r="EI1665" s="113"/>
      <c r="EJ1665" s="113"/>
      <c r="EK1665" s="113"/>
      <c r="EL1665" s="113"/>
      <c r="EM1665" s="113"/>
      <c r="EN1665" s="113"/>
      <c r="EO1665" s="113"/>
      <c r="EP1665" s="113"/>
      <c r="EQ1665" s="113"/>
      <c r="ER1665" s="113"/>
    </row>
    <row r="1666" spans="1:148">
      <c r="A1666" s="113"/>
      <c r="B1666" s="113"/>
      <c r="S1666" s="113"/>
      <c r="T1666" s="113"/>
      <c r="U1666" s="113"/>
      <c r="V1666" s="113"/>
      <c r="W1666" s="113"/>
      <c r="X1666" s="113"/>
      <c r="Y1666" s="113"/>
      <c r="Z1666" s="113"/>
      <c r="AA1666" s="113"/>
      <c r="AB1666" s="113"/>
      <c r="AC1666" s="113"/>
      <c r="AD1666" s="113"/>
      <c r="AE1666" s="113"/>
      <c r="AF1666" s="113"/>
      <c r="AG1666" s="113"/>
      <c r="AH1666" s="113"/>
      <c r="AI1666" s="113"/>
      <c r="AJ1666" s="113"/>
      <c r="AK1666" s="113"/>
      <c r="AL1666" s="113"/>
      <c r="AM1666" s="113"/>
      <c r="AN1666" s="113"/>
      <c r="AO1666" s="113"/>
      <c r="AP1666" s="113"/>
      <c r="AQ1666" s="113"/>
      <c r="AR1666" s="113"/>
      <c r="AS1666" s="113"/>
      <c r="AT1666" s="113"/>
      <c r="AU1666" s="113"/>
      <c r="AV1666" s="113"/>
      <c r="AW1666" s="113"/>
      <c r="AX1666" s="113"/>
      <c r="AY1666" s="113"/>
      <c r="AZ1666" s="113"/>
      <c r="BA1666" s="113"/>
      <c r="BB1666" s="113"/>
      <c r="BC1666" s="113"/>
      <c r="BD1666" s="113"/>
      <c r="BE1666" s="113"/>
      <c r="BF1666" s="113"/>
      <c r="BG1666" s="113"/>
      <c r="BH1666" s="113"/>
      <c r="BI1666" s="113"/>
      <c r="BJ1666" s="113"/>
      <c r="BK1666" s="113"/>
      <c r="BL1666" s="113"/>
      <c r="BM1666" s="113"/>
      <c r="BN1666" s="113"/>
      <c r="BO1666" s="113"/>
      <c r="BP1666" s="113"/>
      <c r="BQ1666" s="113"/>
      <c r="BR1666" s="113"/>
      <c r="BS1666" s="113"/>
      <c r="BT1666" s="113"/>
      <c r="BU1666" s="113"/>
      <c r="BV1666" s="113"/>
      <c r="BW1666" s="113"/>
      <c r="BX1666" s="113"/>
      <c r="BY1666" s="113"/>
      <c r="BZ1666" s="113"/>
      <c r="CA1666" s="113"/>
      <c r="CB1666" s="113"/>
      <c r="CC1666" s="113"/>
      <c r="CD1666" s="113"/>
      <c r="CE1666" s="113"/>
      <c r="CF1666" s="113"/>
      <c r="CG1666" s="113"/>
      <c r="CH1666" s="113"/>
      <c r="CI1666" s="113"/>
      <c r="CJ1666" s="113"/>
      <c r="CK1666" s="113"/>
      <c r="CL1666" s="113"/>
      <c r="CM1666" s="113"/>
      <c r="CN1666" s="113"/>
      <c r="CO1666" s="113"/>
      <c r="CP1666" s="113"/>
      <c r="CQ1666" s="113"/>
      <c r="CR1666" s="113"/>
      <c r="CS1666" s="113"/>
      <c r="CT1666" s="113"/>
      <c r="CU1666" s="113"/>
      <c r="CV1666" s="113"/>
      <c r="CW1666" s="113"/>
      <c r="CX1666" s="113"/>
      <c r="CY1666" s="113"/>
      <c r="CZ1666" s="113"/>
      <c r="DA1666" s="113"/>
      <c r="DB1666" s="113"/>
      <c r="DC1666" s="113"/>
      <c r="DD1666" s="113"/>
      <c r="DE1666" s="113"/>
      <c r="DF1666" s="113"/>
      <c r="DG1666" s="113"/>
      <c r="DH1666" s="113"/>
      <c r="DI1666" s="113"/>
      <c r="DJ1666" s="113"/>
      <c r="DK1666" s="113"/>
      <c r="DL1666" s="113"/>
      <c r="DM1666" s="113"/>
      <c r="DN1666" s="113"/>
      <c r="DO1666" s="113"/>
      <c r="DP1666" s="113"/>
      <c r="DQ1666" s="113"/>
      <c r="DR1666" s="113"/>
      <c r="DS1666" s="113"/>
      <c r="DT1666" s="113"/>
      <c r="DU1666" s="113"/>
      <c r="DV1666" s="113"/>
      <c r="DW1666" s="113"/>
      <c r="DX1666" s="113"/>
      <c r="DY1666" s="113"/>
      <c r="DZ1666" s="113"/>
      <c r="EA1666" s="113"/>
      <c r="EB1666" s="113"/>
      <c r="EC1666" s="113"/>
      <c r="ED1666" s="113"/>
      <c r="EE1666" s="113"/>
      <c r="EF1666" s="113"/>
      <c r="EG1666" s="113"/>
      <c r="EH1666" s="113"/>
      <c r="EI1666" s="113"/>
      <c r="EJ1666" s="113"/>
      <c r="EK1666" s="113"/>
      <c r="EL1666" s="113"/>
      <c r="EM1666" s="113"/>
      <c r="EN1666" s="113"/>
      <c r="EO1666" s="113"/>
      <c r="EP1666" s="113"/>
      <c r="EQ1666" s="113"/>
      <c r="ER1666" s="113"/>
    </row>
    <row r="1667" spans="1:148">
      <c r="A1667" s="113"/>
      <c r="B1667" s="113"/>
      <c r="S1667" s="113"/>
      <c r="T1667" s="113"/>
      <c r="U1667" s="113"/>
      <c r="V1667" s="113"/>
      <c r="W1667" s="113"/>
      <c r="X1667" s="113"/>
      <c r="Y1667" s="113"/>
      <c r="Z1667" s="113"/>
      <c r="AA1667" s="113"/>
      <c r="AB1667" s="113"/>
      <c r="AC1667" s="113"/>
      <c r="AD1667" s="113"/>
      <c r="AE1667" s="113"/>
      <c r="AF1667" s="113"/>
      <c r="AG1667" s="113"/>
      <c r="AH1667" s="113"/>
      <c r="AI1667" s="113"/>
      <c r="AJ1667" s="113"/>
      <c r="AK1667" s="113"/>
      <c r="AL1667" s="113"/>
      <c r="AM1667" s="113"/>
      <c r="AN1667" s="113"/>
      <c r="AO1667" s="113"/>
      <c r="AP1667" s="113"/>
      <c r="AQ1667" s="113"/>
      <c r="AR1667" s="113"/>
      <c r="AS1667" s="113"/>
      <c r="AT1667" s="113"/>
      <c r="AU1667" s="113"/>
      <c r="AV1667" s="113"/>
      <c r="AW1667" s="113"/>
      <c r="AX1667" s="113"/>
      <c r="AY1667" s="113"/>
      <c r="AZ1667" s="113"/>
      <c r="BA1667" s="113"/>
      <c r="BB1667" s="113"/>
      <c r="BC1667" s="113"/>
      <c r="BD1667" s="113"/>
      <c r="BE1667" s="113"/>
      <c r="BF1667" s="113"/>
      <c r="BG1667" s="113"/>
      <c r="BH1667" s="113"/>
      <c r="BI1667" s="113"/>
      <c r="BJ1667" s="113"/>
      <c r="BK1667" s="113"/>
      <c r="BL1667" s="113"/>
      <c r="BM1667" s="113"/>
      <c r="BN1667" s="113"/>
      <c r="BO1667" s="113"/>
      <c r="BP1667" s="113"/>
      <c r="BQ1667" s="113"/>
      <c r="BR1667" s="113"/>
      <c r="BS1667" s="113"/>
      <c r="BT1667" s="113"/>
      <c r="BU1667" s="113"/>
      <c r="BV1667" s="113"/>
      <c r="BW1667" s="113"/>
      <c r="BX1667" s="113"/>
      <c r="BY1667" s="113"/>
      <c r="BZ1667" s="113"/>
      <c r="CA1667" s="113"/>
      <c r="CB1667" s="113"/>
      <c r="CC1667" s="113"/>
      <c r="CD1667" s="113"/>
      <c r="CE1667" s="113"/>
      <c r="CF1667" s="113"/>
      <c r="CG1667" s="113"/>
      <c r="CH1667" s="113"/>
      <c r="CI1667" s="113"/>
      <c r="CJ1667" s="113"/>
      <c r="CK1667" s="113"/>
      <c r="CL1667" s="113"/>
      <c r="CM1667" s="113"/>
      <c r="CN1667" s="113"/>
      <c r="CO1667" s="113"/>
      <c r="CP1667" s="113"/>
      <c r="CQ1667" s="113"/>
      <c r="CR1667" s="113"/>
      <c r="CS1667" s="113"/>
      <c r="CT1667" s="113"/>
      <c r="CU1667" s="113"/>
      <c r="CV1667" s="113"/>
      <c r="CW1667" s="113"/>
      <c r="CX1667" s="113"/>
      <c r="CY1667" s="113"/>
      <c r="CZ1667" s="113"/>
      <c r="DA1667" s="113"/>
      <c r="DB1667" s="113"/>
      <c r="DC1667" s="113"/>
      <c r="DD1667" s="113"/>
      <c r="DE1667" s="113"/>
      <c r="DF1667" s="113"/>
      <c r="DG1667" s="113"/>
      <c r="DH1667" s="113"/>
      <c r="DI1667" s="113"/>
      <c r="DJ1667" s="113"/>
      <c r="DK1667" s="113"/>
      <c r="DL1667" s="113"/>
      <c r="DM1667" s="113"/>
      <c r="DN1667" s="113"/>
      <c r="DO1667" s="113"/>
      <c r="DP1667" s="113"/>
      <c r="DQ1667" s="113"/>
      <c r="DR1667" s="113"/>
      <c r="DS1667" s="113"/>
      <c r="DT1667" s="113"/>
      <c r="DU1667" s="113"/>
      <c r="DV1667" s="113"/>
      <c r="DW1667" s="113"/>
      <c r="DX1667" s="113"/>
      <c r="DY1667" s="113"/>
      <c r="DZ1667" s="113"/>
      <c r="EA1667" s="113"/>
      <c r="EB1667" s="113"/>
      <c r="EC1667" s="113"/>
      <c r="ED1667" s="113"/>
      <c r="EE1667" s="113"/>
      <c r="EF1667" s="113"/>
      <c r="EG1667" s="113"/>
      <c r="EH1667" s="113"/>
      <c r="EI1667" s="113"/>
      <c r="EJ1667" s="113"/>
      <c r="EK1667" s="113"/>
      <c r="EL1667" s="113"/>
      <c r="EM1667" s="113"/>
      <c r="EN1667" s="113"/>
      <c r="EO1667" s="113"/>
      <c r="EP1667" s="113"/>
      <c r="EQ1667" s="113"/>
      <c r="ER1667" s="113"/>
    </row>
    <row r="1668" spans="1:148">
      <c r="A1668" s="113"/>
      <c r="B1668" s="113"/>
      <c r="S1668" s="113"/>
      <c r="T1668" s="113"/>
      <c r="U1668" s="113"/>
      <c r="V1668" s="113"/>
      <c r="W1668" s="113"/>
      <c r="X1668" s="113"/>
      <c r="Y1668" s="113"/>
      <c r="Z1668" s="113"/>
      <c r="AA1668" s="113"/>
      <c r="AB1668" s="113"/>
      <c r="AC1668" s="113"/>
      <c r="AD1668" s="113"/>
      <c r="AE1668" s="113"/>
      <c r="AF1668" s="113"/>
      <c r="AG1668" s="113"/>
      <c r="AH1668" s="113"/>
      <c r="AI1668" s="113"/>
      <c r="AJ1668" s="113"/>
      <c r="AK1668" s="113"/>
      <c r="AL1668" s="113"/>
      <c r="AM1668" s="113"/>
      <c r="AN1668" s="113"/>
      <c r="AO1668" s="113"/>
      <c r="AP1668" s="113"/>
      <c r="AQ1668" s="113"/>
      <c r="AR1668" s="113"/>
      <c r="AS1668" s="113"/>
      <c r="AT1668" s="113"/>
      <c r="AU1668" s="113"/>
      <c r="AV1668" s="113"/>
      <c r="AW1668" s="113"/>
      <c r="AX1668" s="113"/>
      <c r="AY1668" s="113"/>
      <c r="AZ1668" s="113"/>
      <c r="BA1668" s="113"/>
      <c r="BB1668" s="113"/>
      <c r="BC1668" s="113"/>
      <c r="BD1668" s="113"/>
      <c r="BE1668" s="113"/>
      <c r="BF1668" s="113"/>
      <c r="BG1668" s="113"/>
      <c r="BH1668" s="113"/>
      <c r="BI1668" s="113"/>
      <c r="BJ1668" s="113"/>
      <c r="BK1668" s="113"/>
      <c r="BL1668" s="113"/>
      <c r="BM1668" s="113"/>
      <c r="BN1668" s="113"/>
      <c r="BO1668" s="113"/>
      <c r="BP1668" s="113"/>
      <c r="BQ1668" s="113"/>
      <c r="BR1668" s="113"/>
      <c r="BS1668" s="113"/>
      <c r="BT1668" s="113"/>
      <c r="BU1668" s="113"/>
      <c r="BV1668" s="113"/>
      <c r="BW1668" s="113"/>
      <c r="BX1668" s="113"/>
      <c r="BY1668" s="113"/>
      <c r="BZ1668" s="113"/>
      <c r="CA1668" s="113"/>
      <c r="CB1668" s="113"/>
      <c r="CC1668" s="113"/>
      <c r="CD1668" s="113"/>
      <c r="CE1668" s="113"/>
      <c r="CF1668" s="113"/>
      <c r="CG1668" s="113"/>
      <c r="CH1668" s="113"/>
      <c r="CI1668" s="113"/>
      <c r="CJ1668" s="113"/>
      <c r="CK1668" s="113"/>
      <c r="CL1668" s="113"/>
      <c r="CM1668" s="113"/>
      <c r="CN1668" s="113"/>
      <c r="CO1668" s="113"/>
      <c r="CP1668" s="113"/>
      <c r="CQ1668" s="113"/>
      <c r="CR1668" s="113"/>
      <c r="CS1668" s="113"/>
      <c r="CT1668" s="113"/>
      <c r="CU1668" s="113"/>
      <c r="CV1668" s="113"/>
      <c r="CW1668" s="113"/>
      <c r="CX1668" s="113"/>
      <c r="CY1668" s="113"/>
      <c r="CZ1668" s="113"/>
      <c r="DA1668" s="113"/>
      <c r="DB1668" s="113"/>
      <c r="DC1668" s="113"/>
      <c r="DD1668" s="113"/>
      <c r="DE1668" s="113"/>
      <c r="DF1668" s="113"/>
      <c r="DG1668" s="113"/>
      <c r="DH1668" s="113"/>
      <c r="DI1668" s="113"/>
      <c r="DJ1668" s="113"/>
      <c r="DK1668" s="113"/>
      <c r="DL1668" s="113"/>
      <c r="DM1668" s="113"/>
      <c r="DN1668" s="113"/>
      <c r="DO1668" s="113"/>
      <c r="DP1668" s="113"/>
      <c r="DQ1668" s="113"/>
      <c r="DR1668" s="113"/>
      <c r="DS1668" s="113"/>
      <c r="DT1668" s="113"/>
      <c r="DU1668" s="113"/>
      <c r="DV1668" s="113"/>
      <c r="DW1668" s="113"/>
      <c r="DX1668" s="113"/>
      <c r="DY1668" s="113"/>
      <c r="DZ1668" s="113"/>
      <c r="EA1668" s="113"/>
      <c r="EB1668" s="113"/>
      <c r="EC1668" s="113"/>
      <c r="ED1668" s="113"/>
      <c r="EE1668" s="113"/>
      <c r="EF1668" s="113"/>
      <c r="EG1668" s="113"/>
      <c r="EH1668" s="113"/>
      <c r="EI1668" s="113"/>
      <c r="EJ1668" s="113"/>
      <c r="EK1668" s="113"/>
      <c r="EL1668" s="113"/>
      <c r="EM1668" s="113"/>
      <c r="EN1668" s="113"/>
      <c r="EO1668" s="113"/>
      <c r="EP1668" s="113"/>
      <c r="EQ1668" s="113"/>
      <c r="ER1668" s="113"/>
    </row>
    <row r="1669" spans="1:148">
      <c r="A1669" s="113"/>
      <c r="B1669" s="113"/>
      <c r="S1669" s="113"/>
      <c r="T1669" s="113"/>
      <c r="U1669" s="113"/>
      <c r="V1669" s="113"/>
      <c r="W1669" s="113"/>
      <c r="X1669" s="113"/>
      <c r="Y1669" s="113"/>
      <c r="Z1669" s="113"/>
      <c r="AA1669" s="113"/>
      <c r="AB1669" s="113"/>
      <c r="AC1669" s="113"/>
      <c r="AD1669" s="113"/>
      <c r="AE1669" s="113"/>
      <c r="AF1669" s="113"/>
      <c r="AG1669" s="113"/>
      <c r="AH1669" s="113"/>
      <c r="AI1669" s="113"/>
      <c r="AJ1669" s="113"/>
      <c r="AK1669" s="113"/>
      <c r="AL1669" s="113"/>
      <c r="AM1669" s="113"/>
      <c r="AN1669" s="113"/>
      <c r="AO1669" s="113"/>
      <c r="AP1669" s="113"/>
      <c r="AQ1669" s="113"/>
      <c r="AR1669" s="113"/>
      <c r="AS1669" s="113"/>
      <c r="AT1669" s="113"/>
      <c r="AU1669" s="113"/>
      <c r="AV1669" s="113"/>
      <c r="AW1669" s="113"/>
      <c r="AX1669" s="113"/>
      <c r="AY1669" s="113"/>
      <c r="AZ1669" s="113"/>
      <c r="BA1669" s="113"/>
      <c r="BB1669" s="113"/>
      <c r="BC1669" s="113"/>
      <c r="BD1669" s="113"/>
      <c r="BE1669" s="113"/>
      <c r="BF1669" s="113"/>
      <c r="BG1669" s="113"/>
      <c r="BH1669" s="113"/>
      <c r="BI1669" s="113"/>
      <c r="BJ1669" s="113"/>
      <c r="BK1669" s="113"/>
      <c r="BL1669" s="113"/>
      <c r="BM1669" s="113"/>
      <c r="BN1669" s="113"/>
      <c r="BO1669" s="113"/>
      <c r="BP1669" s="113"/>
      <c r="BQ1669" s="113"/>
      <c r="BR1669" s="113"/>
      <c r="BS1669" s="113"/>
      <c r="BT1669" s="113"/>
      <c r="BU1669" s="113"/>
      <c r="BV1669" s="113"/>
      <c r="BW1669" s="113"/>
      <c r="BX1669" s="113"/>
      <c r="BY1669" s="113"/>
      <c r="BZ1669" s="113"/>
      <c r="CA1669" s="113"/>
      <c r="CB1669" s="113"/>
      <c r="CC1669" s="113"/>
      <c r="CD1669" s="113"/>
      <c r="CE1669" s="113"/>
      <c r="CF1669" s="113"/>
      <c r="CG1669" s="113"/>
      <c r="CH1669" s="113"/>
      <c r="CI1669" s="113"/>
      <c r="CJ1669" s="113"/>
      <c r="CK1669" s="113"/>
      <c r="CL1669" s="113"/>
      <c r="CM1669" s="113"/>
      <c r="CN1669" s="113"/>
      <c r="CO1669" s="113"/>
      <c r="CP1669" s="113"/>
      <c r="CQ1669" s="113"/>
      <c r="CR1669" s="113"/>
      <c r="CS1669" s="113"/>
      <c r="CT1669" s="113"/>
      <c r="CU1669" s="113"/>
      <c r="CV1669" s="113"/>
      <c r="CW1669" s="113"/>
      <c r="CX1669" s="113"/>
      <c r="CY1669" s="113"/>
      <c r="CZ1669" s="113"/>
      <c r="DA1669" s="113"/>
      <c r="DB1669" s="113"/>
      <c r="DC1669" s="113"/>
      <c r="DD1669" s="113"/>
      <c r="DE1669" s="113"/>
      <c r="DF1669" s="113"/>
      <c r="DG1669" s="113"/>
      <c r="DH1669" s="113"/>
      <c r="DI1669" s="113"/>
      <c r="DJ1669" s="113"/>
      <c r="DK1669" s="113"/>
      <c r="DL1669" s="113"/>
      <c r="DM1669" s="113"/>
      <c r="DN1669" s="113"/>
      <c r="DO1669" s="113"/>
      <c r="DP1669" s="113"/>
      <c r="DQ1669" s="113"/>
      <c r="DR1669" s="113"/>
      <c r="DS1669" s="113"/>
      <c r="DT1669" s="113"/>
      <c r="DU1669" s="113"/>
      <c r="DV1669" s="113"/>
      <c r="DW1669" s="113"/>
      <c r="DX1669" s="113"/>
      <c r="DY1669" s="113"/>
      <c r="DZ1669" s="113"/>
      <c r="EA1669" s="113"/>
      <c r="EB1669" s="113"/>
      <c r="EC1669" s="113"/>
      <c r="ED1669" s="113"/>
      <c r="EE1669" s="113"/>
      <c r="EF1669" s="113"/>
      <c r="EG1669" s="113"/>
      <c r="EH1669" s="113"/>
      <c r="EI1669" s="113"/>
      <c r="EJ1669" s="113"/>
      <c r="EK1669" s="113"/>
      <c r="EL1669" s="113"/>
      <c r="EM1669" s="113"/>
      <c r="EN1669" s="113"/>
      <c r="EO1669" s="113"/>
      <c r="EP1669" s="113"/>
      <c r="EQ1669" s="113"/>
      <c r="ER1669" s="113"/>
    </row>
    <row r="1670" spans="1:148">
      <c r="A1670" s="113"/>
      <c r="B1670" s="113"/>
      <c r="S1670" s="113"/>
      <c r="T1670" s="113"/>
      <c r="U1670" s="113"/>
      <c r="V1670" s="113"/>
      <c r="W1670" s="113"/>
      <c r="X1670" s="113"/>
      <c r="Y1670" s="113"/>
      <c r="Z1670" s="113"/>
      <c r="AA1670" s="113"/>
      <c r="AB1670" s="113"/>
      <c r="AC1670" s="113"/>
      <c r="AD1670" s="113"/>
      <c r="AE1670" s="113"/>
      <c r="AF1670" s="113"/>
      <c r="AG1670" s="113"/>
      <c r="AH1670" s="113"/>
      <c r="AI1670" s="113"/>
      <c r="AJ1670" s="113"/>
      <c r="AK1670" s="113"/>
      <c r="AL1670" s="113"/>
      <c r="AM1670" s="113"/>
      <c r="AN1670" s="113"/>
      <c r="AO1670" s="113"/>
      <c r="AP1670" s="113"/>
      <c r="AQ1670" s="113"/>
      <c r="AR1670" s="113"/>
      <c r="AS1670" s="113"/>
      <c r="AT1670" s="113"/>
      <c r="AU1670" s="113"/>
      <c r="AV1670" s="113"/>
      <c r="AW1670" s="113"/>
      <c r="AX1670" s="113"/>
      <c r="AY1670" s="113"/>
      <c r="AZ1670" s="113"/>
      <c r="BA1670" s="113"/>
      <c r="BB1670" s="113"/>
      <c r="BC1670" s="113"/>
      <c r="BD1670" s="113"/>
      <c r="BE1670" s="113"/>
      <c r="BF1670" s="113"/>
      <c r="BG1670" s="113"/>
      <c r="BH1670" s="113"/>
      <c r="BI1670" s="113"/>
      <c r="BJ1670" s="113"/>
      <c r="BK1670" s="113"/>
      <c r="BL1670" s="113"/>
      <c r="BM1670" s="113"/>
      <c r="BN1670" s="113"/>
      <c r="BO1670" s="113"/>
      <c r="BP1670" s="113"/>
      <c r="BQ1670" s="113"/>
      <c r="BR1670" s="113"/>
      <c r="BS1670" s="113"/>
      <c r="BT1670" s="113"/>
      <c r="BU1670" s="113"/>
      <c r="BV1670" s="113"/>
      <c r="BW1670" s="113"/>
      <c r="BX1670" s="113"/>
      <c r="BY1670" s="113"/>
      <c r="BZ1670" s="113"/>
      <c r="CA1670" s="113"/>
      <c r="CB1670" s="113"/>
      <c r="CC1670" s="113"/>
      <c r="CD1670" s="113"/>
      <c r="CE1670" s="113"/>
      <c r="CF1670" s="113"/>
      <c r="CG1670" s="113"/>
      <c r="CH1670" s="113"/>
      <c r="CI1670" s="113"/>
      <c r="CJ1670" s="113"/>
      <c r="CK1670" s="113"/>
      <c r="CL1670" s="113"/>
      <c r="CM1670" s="113"/>
      <c r="CN1670" s="113"/>
      <c r="CO1670" s="113"/>
      <c r="CP1670" s="113"/>
      <c r="CQ1670" s="113"/>
      <c r="CR1670" s="113"/>
      <c r="CS1670" s="113"/>
      <c r="CT1670" s="113"/>
      <c r="CU1670" s="113"/>
      <c r="CV1670" s="113"/>
      <c r="CW1670" s="113"/>
      <c r="CX1670" s="113"/>
      <c r="CY1670" s="113"/>
      <c r="CZ1670" s="113"/>
      <c r="DA1670" s="113"/>
      <c r="DB1670" s="113"/>
      <c r="DC1670" s="113"/>
      <c r="DD1670" s="113"/>
      <c r="DE1670" s="113"/>
      <c r="DF1670" s="113"/>
      <c r="DG1670" s="113"/>
      <c r="DH1670" s="113"/>
      <c r="DI1670" s="113"/>
      <c r="DJ1670" s="113"/>
      <c r="DK1670" s="113"/>
      <c r="DL1670" s="113"/>
      <c r="DM1670" s="113"/>
      <c r="DN1670" s="113"/>
      <c r="DO1670" s="113"/>
      <c r="DP1670" s="113"/>
      <c r="DQ1670" s="113"/>
      <c r="DR1670" s="113"/>
      <c r="DS1670" s="113"/>
      <c r="DT1670" s="113"/>
      <c r="DU1670" s="113"/>
      <c r="DV1670" s="113"/>
      <c r="DW1670" s="113"/>
      <c r="DX1670" s="113"/>
      <c r="DY1670" s="113"/>
      <c r="DZ1670" s="113"/>
      <c r="EA1670" s="113"/>
      <c r="EB1670" s="113"/>
      <c r="EC1670" s="113"/>
      <c r="ED1670" s="113"/>
      <c r="EE1670" s="113"/>
      <c r="EF1670" s="113"/>
      <c r="EG1670" s="113"/>
      <c r="EH1670" s="113"/>
      <c r="EI1670" s="113"/>
      <c r="EJ1670" s="113"/>
      <c r="EK1670" s="113"/>
      <c r="EL1670" s="113"/>
      <c r="EM1670" s="113"/>
      <c r="EN1670" s="113"/>
      <c r="EO1670" s="113"/>
      <c r="EP1670" s="113"/>
      <c r="EQ1670" s="113"/>
      <c r="ER1670" s="113"/>
    </row>
    <row r="1671" spans="1:148">
      <c r="A1671" s="113"/>
      <c r="B1671" s="113"/>
      <c r="S1671" s="113"/>
      <c r="T1671" s="113"/>
      <c r="U1671" s="113"/>
      <c r="V1671" s="113"/>
      <c r="W1671" s="113"/>
      <c r="X1671" s="113"/>
      <c r="Y1671" s="113"/>
      <c r="Z1671" s="113"/>
      <c r="AA1671" s="113"/>
      <c r="AB1671" s="113"/>
      <c r="AC1671" s="113"/>
      <c r="AD1671" s="113"/>
      <c r="AE1671" s="113"/>
      <c r="AF1671" s="113"/>
      <c r="AG1671" s="113"/>
      <c r="AH1671" s="113"/>
      <c r="AI1671" s="113"/>
      <c r="AJ1671" s="113"/>
      <c r="AK1671" s="113"/>
      <c r="AL1671" s="113"/>
      <c r="AM1671" s="113"/>
      <c r="AN1671" s="113"/>
      <c r="AO1671" s="113"/>
      <c r="AP1671" s="113"/>
      <c r="AQ1671" s="113"/>
      <c r="AR1671" s="113"/>
      <c r="AS1671" s="113"/>
      <c r="AT1671" s="113"/>
      <c r="AU1671" s="113"/>
      <c r="AV1671" s="113"/>
      <c r="AW1671" s="113"/>
      <c r="AX1671" s="113"/>
      <c r="AY1671" s="113"/>
      <c r="AZ1671" s="113"/>
      <c r="BA1671" s="113"/>
      <c r="BB1671" s="113"/>
      <c r="BC1671" s="113"/>
      <c r="BD1671" s="113"/>
      <c r="BE1671" s="113"/>
      <c r="BF1671" s="113"/>
      <c r="BG1671" s="113"/>
      <c r="BH1671" s="113"/>
      <c r="BI1671" s="113"/>
      <c r="BJ1671" s="113"/>
      <c r="BK1671" s="113"/>
      <c r="BL1671" s="113"/>
      <c r="BM1671" s="113"/>
      <c r="BN1671" s="113"/>
      <c r="BO1671" s="113"/>
      <c r="BP1671" s="113"/>
      <c r="BQ1671" s="113"/>
      <c r="BR1671" s="113"/>
      <c r="BS1671" s="113"/>
      <c r="BT1671" s="113"/>
      <c r="BU1671" s="113"/>
      <c r="BV1671" s="113"/>
      <c r="BW1671" s="113"/>
      <c r="BX1671" s="113"/>
      <c r="BY1671" s="113"/>
      <c r="BZ1671" s="113"/>
      <c r="CA1671" s="113"/>
      <c r="CB1671" s="113"/>
      <c r="CC1671" s="113"/>
      <c r="CD1671" s="113"/>
      <c r="CE1671" s="113"/>
      <c r="CF1671" s="113"/>
      <c r="CG1671" s="113"/>
      <c r="CH1671" s="113"/>
      <c r="CI1671" s="113"/>
      <c r="CJ1671" s="113"/>
      <c r="CK1671" s="113"/>
      <c r="CL1671" s="113"/>
      <c r="CM1671" s="113"/>
      <c r="CN1671" s="113"/>
      <c r="CO1671" s="113"/>
      <c r="CP1671" s="113"/>
      <c r="CQ1671" s="113"/>
      <c r="CR1671" s="113"/>
      <c r="CS1671" s="113"/>
      <c r="CT1671" s="113"/>
      <c r="CU1671" s="113"/>
      <c r="CV1671" s="113"/>
      <c r="CW1671" s="113"/>
      <c r="CX1671" s="113"/>
      <c r="CY1671" s="113"/>
      <c r="CZ1671" s="113"/>
      <c r="DA1671" s="113"/>
      <c r="DB1671" s="113"/>
      <c r="DC1671" s="113"/>
      <c r="DD1671" s="113"/>
      <c r="DE1671" s="113"/>
      <c r="DF1671" s="113"/>
      <c r="DG1671" s="113"/>
      <c r="DH1671" s="113"/>
      <c r="DI1671" s="113"/>
      <c r="DJ1671" s="113"/>
      <c r="DK1671" s="113"/>
      <c r="DL1671" s="113"/>
      <c r="DM1671" s="113"/>
      <c r="DN1671" s="113"/>
      <c r="DO1671" s="113"/>
      <c r="DP1671" s="113"/>
      <c r="DQ1671" s="113"/>
      <c r="DR1671" s="113"/>
      <c r="DS1671" s="113"/>
      <c r="DT1671" s="113"/>
      <c r="DU1671" s="113"/>
      <c r="DV1671" s="113"/>
      <c r="DW1671" s="113"/>
      <c r="DX1671" s="113"/>
      <c r="DY1671" s="113"/>
      <c r="DZ1671" s="113"/>
      <c r="EA1671" s="113"/>
      <c r="EB1671" s="113"/>
      <c r="EC1671" s="113"/>
      <c r="ED1671" s="113"/>
      <c r="EE1671" s="113"/>
      <c r="EF1671" s="113"/>
      <c r="EG1671" s="113"/>
      <c r="EH1671" s="113"/>
      <c r="EI1671" s="113"/>
      <c r="EJ1671" s="113"/>
      <c r="EK1671" s="113"/>
      <c r="EL1671" s="113"/>
      <c r="EM1671" s="113"/>
      <c r="EN1671" s="113"/>
      <c r="EO1671" s="113"/>
      <c r="EP1671" s="113"/>
      <c r="EQ1671" s="113"/>
      <c r="ER1671" s="113"/>
    </row>
    <row r="1672" spans="1:148">
      <c r="A1672" s="113"/>
      <c r="B1672" s="113"/>
      <c r="S1672" s="113"/>
      <c r="T1672" s="113"/>
      <c r="U1672" s="113"/>
      <c r="V1672" s="113"/>
      <c r="W1672" s="113"/>
      <c r="X1672" s="113"/>
      <c r="Y1672" s="113"/>
      <c r="Z1672" s="113"/>
      <c r="AA1672" s="113"/>
      <c r="AB1672" s="113"/>
      <c r="AC1672" s="113"/>
      <c r="AD1672" s="113"/>
      <c r="AE1672" s="113"/>
      <c r="AF1672" s="113"/>
      <c r="AG1672" s="113"/>
      <c r="AH1672" s="113"/>
      <c r="AI1672" s="113"/>
      <c r="AJ1672" s="113"/>
      <c r="AK1672" s="113"/>
      <c r="AL1672" s="113"/>
      <c r="AM1672" s="113"/>
      <c r="AN1672" s="113"/>
      <c r="AO1672" s="113"/>
      <c r="AP1672" s="113"/>
      <c r="AQ1672" s="113"/>
      <c r="AR1672" s="113"/>
      <c r="AS1672" s="113"/>
      <c r="AT1672" s="113"/>
      <c r="AU1672" s="113"/>
      <c r="AV1672" s="113"/>
      <c r="AW1672" s="113"/>
      <c r="AX1672" s="113"/>
      <c r="AY1672" s="113"/>
      <c r="AZ1672" s="113"/>
      <c r="BA1672" s="113"/>
      <c r="BB1672" s="113"/>
      <c r="BC1672" s="113"/>
      <c r="BD1672" s="113"/>
      <c r="BE1672" s="113"/>
      <c r="BF1672" s="113"/>
      <c r="BG1672" s="113"/>
      <c r="BH1672" s="113"/>
      <c r="BI1672" s="113"/>
      <c r="BJ1672" s="113"/>
      <c r="BK1672" s="113"/>
      <c r="BL1672" s="113"/>
      <c r="BM1672" s="113"/>
      <c r="BN1672" s="113"/>
      <c r="BO1672" s="113"/>
      <c r="BP1672" s="113"/>
      <c r="BQ1672" s="113"/>
      <c r="BR1672" s="113"/>
      <c r="BS1672" s="113"/>
      <c r="BT1672" s="113"/>
      <c r="BU1672" s="113"/>
      <c r="BV1672" s="113"/>
      <c r="BW1672" s="113"/>
      <c r="BX1672" s="113"/>
      <c r="BY1672" s="113"/>
      <c r="BZ1672" s="113"/>
      <c r="CA1672" s="113"/>
      <c r="CB1672" s="113"/>
      <c r="CC1672" s="113"/>
      <c r="CD1672" s="113"/>
      <c r="CE1672" s="113"/>
      <c r="CF1672" s="113"/>
      <c r="CG1672" s="113"/>
      <c r="CH1672" s="113"/>
      <c r="CI1672" s="113"/>
      <c r="CJ1672" s="113"/>
      <c r="CK1672" s="113"/>
      <c r="CL1672" s="113"/>
      <c r="CM1672" s="113"/>
      <c r="CN1672" s="113"/>
      <c r="CO1672" s="113"/>
      <c r="CP1672" s="113"/>
      <c r="CQ1672" s="113"/>
      <c r="CR1672" s="113"/>
      <c r="CS1672" s="113"/>
      <c r="CT1672" s="113"/>
      <c r="CU1672" s="113"/>
      <c r="CV1672" s="113"/>
      <c r="CW1672" s="113"/>
      <c r="CX1672" s="113"/>
      <c r="CY1672" s="113"/>
      <c r="CZ1672" s="113"/>
      <c r="DA1672" s="113"/>
      <c r="DB1672" s="113"/>
      <c r="DC1672" s="113"/>
      <c r="DD1672" s="113"/>
      <c r="DE1672" s="113"/>
      <c r="DF1672" s="113"/>
      <c r="DG1672" s="113"/>
      <c r="DH1672" s="113"/>
      <c r="DI1672" s="113"/>
      <c r="DJ1672" s="113"/>
      <c r="DK1672" s="113"/>
      <c r="DL1672" s="113"/>
      <c r="DM1672" s="113"/>
      <c r="DN1672" s="113"/>
      <c r="DO1672" s="113"/>
      <c r="DP1672" s="113"/>
      <c r="DQ1672" s="113"/>
      <c r="DR1672" s="113"/>
      <c r="DS1672" s="113"/>
      <c r="DT1672" s="113"/>
      <c r="DU1672" s="113"/>
      <c r="DV1672" s="113"/>
      <c r="DW1672" s="113"/>
      <c r="DX1672" s="113"/>
      <c r="DY1672" s="113"/>
      <c r="DZ1672" s="113"/>
      <c r="EA1672" s="113"/>
      <c r="EB1672" s="113"/>
      <c r="EC1672" s="113"/>
      <c r="ED1672" s="113"/>
      <c r="EE1672" s="113"/>
      <c r="EF1672" s="113"/>
      <c r="EG1672" s="113"/>
      <c r="EH1672" s="113"/>
      <c r="EI1672" s="113"/>
      <c r="EJ1672" s="113"/>
      <c r="EK1672" s="113"/>
      <c r="EL1672" s="113"/>
      <c r="EM1672" s="113"/>
      <c r="EN1672" s="113"/>
      <c r="EO1672" s="113"/>
      <c r="EP1672" s="113"/>
      <c r="EQ1672" s="113"/>
      <c r="ER1672" s="113"/>
    </row>
    <row r="1673" spans="1:148">
      <c r="A1673" s="113"/>
      <c r="B1673" s="113"/>
      <c r="S1673" s="113"/>
      <c r="T1673" s="113"/>
      <c r="U1673" s="113"/>
      <c r="V1673" s="113"/>
      <c r="W1673" s="113"/>
      <c r="X1673" s="113"/>
      <c r="Y1673" s="113"/>
      <c r="Z1673" s="113"/>
      <c r="AA1673" s="113"/>
      <c r="AB1673" s="113"/>
      <c r="AC1673" s="113"/>
      <c r="AD1673" s="113"/>
      <c r="AE1673" s="113"/>
      <c r="AF1673" s="113"/>
      <c r="AG1673" s="113"/>
      <c r="AH1673" s="113"/>
      <c r="AI1673" s="113"/>
      <c r="AJ1673" s="113"/>
      <c r="AK1673" s="113"/>
      <c r="AL1673" s="113"/>
      <c r="AM1673" s="113"/>
      <c r="AN1673" s="113"/>
      <c r="AO1673" s="113"/>
      <c r="AP1673" s="113"/>
      <c r="AQ1673" s="113"/>
      <c r="AR1673" s="113"/>
      <c r="AS1673" s="113"/>
      <c r="AT1673" s="113"/>
      <c r="AU1673" s="113"/>
      <c r="AV1673" s="113"/>
      <c r="AW1673" s="113"/>
      <c r="AX1673" s="113"/>
      <c r="AY1673" s="113"/>
      <c r="AZ1673" s="113"/>
      <c r="BA1673" s="113"/>
      <c r="BB1673" s="113"/>
      <c r="BC1673" s="113"/>
      <c r="BD1673" s="113"/>
      <c r="BE1673" s="113"/>
      <c r="BF1673" s="113"/>
      <c r="BG1673" s="113"/>
      <c r="BH1673" s="113"/>
      <c r="BI1673" s="113"/>
      <c r="BJ1673" s="113"/>
      <c r="BK1673" s="113"/>
      <c r="BL1673" s="113"/>
      <c r="BM1673" s="113"/>
      <c r="BN1673" s="113"/>
      <c r="BO1673" s="113"/>
      <c r="BP1673" s="113"/>
      <c r="BQ1673" s="113"/>
      <c r="BR1673" s="113"/>
      <c r="BS1673" s="113"/>
      <c r="BT1673" s="113"/>
      <c r="BU1673" s="113"/>
      <c r="BV1673" s="113"/>
      <c r="BW1673" s="113"/>
      <c r="BX1673" s="113"/>
      <c r="BY1673" s="113"/>
      <c r="BZ1673" s="113"/>
      <c r="CA1673" s="113"/>
      <c r="CB1673" s="113"/>
      <c r="CC1673" s="113"/>
      <c r="CD1673" s="113"/>
      <c r="CE1673" s="113"/>
      <c r="CF1673" s="113"/>
      <c r="CG1673" s="113"/>
      <c r="CH1673" s="113"/>
      <c r="CI1673" s="113"/>
      <c r="CJ1673" s="113"/>
      <c r="CK1673" s="113"/>
      <c r="CL1673" s="113"/>
      <c r="CM1673" s="113"/>
      <c r="CN1673" s="113"/>
      <c r="CO1673" s="113"/>
      <c r="CP1673" s="113"/>
      <c r="CQ1673" s="113"/>
      <c r="CR1673" s="113"/>
      <c r="CS1673" s="113"/>
      <c r="CT1673" s="113"/>
      <c r="CU1673" s="113"/>
      <c r="CV1673" s="113"/>
      <c r="CW1673" s="113"/>
      <c r="CX1673" s="113"/>
      <c r="CY1673" s="113"/>
      <c r="CZ1673" s="113"/>
      <c r="DA1673" s="113"/>
      <c r="DB1673" s="113"/>
      <c r="DC1673" s="113"/>
      <c r="DD1673" s="113"/>
      <c r="DE1673" s="113"/>
      <c r="DF1673" s="113"/>
      <c r="DG1673" s="113"/>
      <c r="DH1673" s="113"/>
      <c r="DI1673" s="113"/>
      <c r="DJ1673" s="113"/>
      <c r="DK1673" s="113"/>
      <c r="DL1673" s="113"/>
      <c r="DM1673" s="113"/>
      <c r="DN1673" s="113"/>
      <c r="DO1673" s="113"/>
      <c r="DP1673" s="113"/>
      <c r="DQ1673" s="113"/>
      <c r="DR1673" s="113"/>
      <c r="DS1673" s="113"/>
      <c r="DT1673" s="113"/>
      <c r="DU1673" s="113"/>
      <c r="DV1673" s="113"/>
      <c r="DW1673" s="113"/>
      <c r="DX1673" s="113"/>
      <c r="DY1673" s="113"/>
      <c r="DZ1673" s="113"/>
      <c r="EA1673" s="113"/>
      <c r="EB1673" s="113"/>
      <c r="EC1673" s="113"/>
      <c r="ED1673" s="113"/>
      <c r="EE1673" s="113"/>
      <c r="EF1673" s="113"/>
      <c r="EG1673" s="113"/>
      <c r="EH1673" s="113"/>
      <c r="EI1673" s="113"/>
      <c r="EJ1673" s="113"/>
      <c r="EK1673" s="113"/>
      <c r="EL1673" s="113"/>
      <c r="EM1673" s="113"/>
      <c r="EN1673" s="113"/>
      <c r="EO1673" s="113"/>
      <c r="EP1673" s="113"/>
      <c r="EQ1673" s="113"/>
      <c r="ER1673" s="113"/>
    </row>
    <row r="1674" spans="1:148">
      <c r="A1674" s="113"/>
      <c r="B1674" s="113"/>
      <c r="S1674" s="113"/>
      <c r="T1674" s="113"/>
      <c r="U1674" s="113"/>
      <c r="V1674" s="113"/>
      <c r="W1674" s="113"/>
      <c r="X1674" s="113"/>
      <c r="Y1674" s="113"/>
      <c r="Z1674" s="113"/>
      <c r="AA1674" s="113"/>
      <c r="AB1674" s="113"/>
      <c r="AC1674" s="113"/>
      <c r="AD1674" s="113"/>
      <c r="AE1674" s="113"/>
      <c r="AF1674" s="113"/>
      <c r="AG1674" s="113"/>
      <c r="AH1674" s="113"/>
      <c r="AI1674" s="113"/>
      <c r="AJ1674" s="113"/>
      <c r="AK1674" s="113"/>
      <c r="AL1674" s="113"/>
      <c r="AM1674" s="113"/>
      <c r="AN1674" s="113"/>
      <c r="AO1674" s="113"/>
      <c r="AP1674" s="113"/>
      <c r="AQ1674" s="113"/>
      <c r="AR1674" s="113"/>
      <c r="AS1674" s="113"/>
      <c r="AT1674" s="113"/>
      <c r="AU1674" s="113"/>
      <c r="AV1674" s="113"/>
      <c r="AW1674" s="113"/>
      <c r="AX1674" s="113"/>
      <c r="AY1674" s="113"/>
      <c r="AZ1674" s="113"/>
      <c r="BA1674" s="113"/>
      <c r="BB1674" s="113"/>
      <c r="BC1674" s="113"/>
      <c r="BD1674" s="113"/>
      <c r="BE1674" s="113"/>
      <c r="BF1674" s="113"/>
      <c r="BG1674" s="113"/>
      <c r="BH1674" s="113"/>
      <c r="BI1674" s="113"/>
      <c r="BJ1674" s="113"/>
      <c r="BK1674" s="113"/>
      <c r="BL1674" s="113"/>
      <c r="BM1674" s="113"/>
      <c r="BN1674" s="113"/>
      <c r="BO1674" s="113"/>
      <c r="BP1674" s="113"/>
      <c r="BQ1674" s="113"/>
      <c r="BR1674" s="113"/>
      <c r="BS1674" s="113"/>
      <c r="BT1674" s="113"/>
      <c r="BU1674" s="113"/>
      <c r="BV1674" s="113"/>
      <c r="BW1674" s="113"/>
      <c r="BX1674" s="113"/>
      <c r="BY1674" s="113"/>
      <c r="BZ1674" s="113"/>
      <c r="CA1674" s="113"/>
      <c r="CB1674" s="113"/>
      <c r="CC1674" s="113"/>
      <c r="CD1674" s="113"/>
      <c r="CE1674" s="113"/>
      <c r="CF1674" s="113"/>
      <c r="CG1674" s="113"/>
      <c r="CH1674" s="113"/>
      <c r="CI1674" s="113"/>
      <c r="CJ1674" s="113"/>
      <c r="CK1674" s="113"/>
      <c r="CL1674" s="113"/>
      <c r="CM1674" s="113"/>
      <c r="CN1674" s="113"/>
      <c r="CO1674" s="113"/>
      <c r="CP1674" s="113"/>
      <c r="CQ1674" s="113"/>
      <c r="CR1674" s="113"/>
      <c r="CS1674" s="113"/>
      <c r="CT1674" s="113"/>
      <c r="CU1674" s="113"/>
      <c r="CV1674" s="113"/>
      <c r="CW1674" s="113"/>
      <c r="CX1674" s="113"/>
      <c r="CY1674" s="113"/>
      <c r="CZ1674" s="113"/>
      <c r="DA1674" s="113"/>
      <c r="DB1674" s="113"/>
      <c r="DC1674" s="113"/>
      <c r="DD1674" s="113"/>
      <c r="DE1674" s="113"/>
      <c r="DF1674" s="113"/>
      <c r="DG1674" s="113"/>
      <c r="DH1674" s="113"/>
      <c r="DI1674" s="113"/>
      <c r="DJ1674" s="113"/>
      <c r="DK1674" s="113"/>
      <c r="DL1674" s="113"/>
      <c r="DM1674" s="113"/>
      <c r="DN1674" s="113"/>
      <c r="DO1674" s="113"/>
      <c r="DP1674" s="113"/>
      <c r="DQ1674" s="113"/>
      <c r="DR1674" s="113"/>
      <c r="DS1674" s="113"/>
      <c r="DT1674" s="113"/>
      <c r="DU1674" s="113"/>
      <c r="DV1674" s="113"/>
      <c r="DW1674" s="113"/>
      <c r="DX1674" s="113"/>
      <c r="DY1674" s="113"/>
      <c r="DZ1674" s="113"/>
      <c r="EA1674" s="113"/>
      <c r="EB1674" s="113"/>
      <c r="EC1674" s="113"/>
      <c r="ED1674" s="113"/>
      <c r="EE1674" s="113"/>
      <c r="EF1674" s="113"/>
      <c r="EG1674" s="113"/>
      <c r="EH1674" s="113"/>
      <c r="EI1674" s="113"/>
      <c r="EJ1674" s="113"/>
      <c r="EK1674" s="113"/>
      <c r="EL1674" s="113"/>
      <c r="EM1674" s="113"/>
      <c r="EN1674" s="113"/>
      <c r="EO1674" s="113"/>
      <c r="EP1674" s="113"/>
      <c r="EQ1674" s="113"/>
      <c r="ER1674" s="113"/>
    </row>
    <row r="1675" spans="1:148">
      <c r="A1675" s="113"/>
      <c r="B1675" s="113"/>
      <c r="S1675" s="113"/>
      <c r="T1675" s="113"/>
      <c r="U1675" s="113"/>
      <c r="V1675" s="113"/>
      <c r="W1675" s="113"/>
      <c r="X1675" s="113"/>
      <c r="Y1675" s="113"/>
      <c r="Z1675" s="113"/>
      <c r="AA1675" s="113"/>
      <c r="AB1675" s="113"/>
      <c r="AC1675" s="113"/>
      <c r="AD1675" s="113"/>
      <c r="AE1675" s="113"/>
      <c r="AF1675" s="113"/>
      <c r="AG1675" s="113"/>
      <c r="AH1675" s="113"/>
      <c r="AI1675" s="113"/>
      <c r="AJ1675" s="113"/>
      <c r="AK1675" s="113"/>
      <c r="AL1675" s="113"/>
      <c r="AM1675" s="113"/>
      <c r="AN1675" s="113"/>
      <c r="AO1675" s="113"/>
      <c r="AP1675" s="113"/>
      <c r="AQ1675" s="113"/>
      <c r="AR1675" s="113"/>
      <c r="AS1675" s="113"/>
      <c r="AT1675" s="113"/>
      <c r="AU1675" s="113"/>
      <c r="AV1675" s="113"/>
      <c r="AW1675" s="113"/>
      <c r="AX1675" s="113"/>
      <c r="AY1675" s="113"/>
      <c r="AZ1675" s="113"/>
      <c r="BA1675" s="113"/>
      <c r="BB1675" s="113"/>
      <c r="BC1675" s="113"/>
      <c r="BD1675" s="113"/>
      <c r="BE1675" s="113"/>
      <c r="BF1675" s="113"/>
      <c r="BG1675" s="113"/>
      <c r="BH1675" s="113"/>
      <c r="BI1675" s="113"/>
      <c r="BJ1675" s="113"/>
      <c r="BK1675" s="113"/>
      <c r="BL1675" s="113"/>
      <c r="BM1675" s="113"/>
      <c r="BN1675" s="113"/>
      <c r="BO1675" s="113"/>
      <c r="BP1675" s="113"/>
      <c r="BQ1675" s="113"/>
      <c r="BR1675" s="113"/>
      <c r="BS1675" s="113"/>
      <c r="BT1675" s="113"/>
      <c r="BU1675" s="113"/>
      <c r="BV1675" s="113"/>
      <c r="BW1675" s="113"/>
      <c r="BX1675" s="113"/>
      <c r="BY1675" s="113"/>
      <c r="BZ1675" s="113"/>
      <c r="CA1675" s="113"/>
      <c r="CB1675" s="113"/>
      <c r="CC1675" s="113"/>
      <c r="CD1675" s="113"/>
      <c r="CE1675" s="113"/>
      <c r="CF1675" s="113"/>
      <c r="CG1675" s="113"/>
      <c r="CH1675" s="113"/>
      <c r="CI1675" s="113"/>
      <c r="CJ1675" s="113"/>
      <c r="CK1675" s="113"/>
      <c r="CL1675" s="113"/>
      <c r="CM1675" s="113"/>
      <c r="CN1675" s="113"/>
      <c r="CO1675" s="113"/>
      <c r="CP1675" s="113"/>
      <c r="CQ1675" s="113"/>
      <c r="CR1675" s="113"/>
      <c r="CS1675" s="113"/>
      <c r="CT1675" s="113"/>
      <c r="CU1675" s="113"/>
      <c r="CV1675" s="113"/>
      <c r="CW1675" s="113"/>
      <c r="CX1675" s="113"/>
      <c r="CY1675" s="113"/>
      <c r="CZ1675" s="113"/>
      <c r="DA1675" s="113"/>
      <c r="DB1675" s="113"/>
      <c r="DC1675" s="113"/>
      <c r="DD1675" s="113"/>
      <c r="DE1675" s="113"/>
      <c r="DF1675" s="113"/>
      <c r="DG1675" s="113"/>
      <c r="DH1675" s="113"/>
      <c r="DI1675" s="113"/>
      <c r="DJ1675" s="113"/>
      <c r="DK1675" s="113"/>
      <c r="DL1675" s="113"/>
      <c r="DM1675" s="113"/>
      <c r="DN1675" s="113"/>
      <c r="DO1675" s="113"/>
      <c r="DP1675" s="113"/>
      <c r="DQ1675" s="113"/>
      <c r="DR1675" s="113"/>
      <c r="DS1675" s="113"/>
      <c r="DT1675" s="113"/>
      <c r="DU1675" s="113"/>
      <c r="DV1675" s="113"/>
      <c r="DW1675" s="113"/>
      <c r="DX1675" s="113"/>
      <c r="DY1675" s="113"/>
      <c r="DZ1675" s="113"/>
      <c r="EA1675" s="113"/>
      <c r="EB1675" s="113"/>
      <c r="EC1675" s="113"/>
      <c r="ED1675" s="113"/>
      <c r="EE1675" s="113"/>
      <c r="EF1675" s="113"/>
      <c r="EG1675" s="113"/>
      <c r="EH1675" s="113"/>
      <c r="EI1675" s="113"/>
      <c r="EJ1675" s="113"/>
      <c r="EK1675" s="113"/>
      <c r="EL1675" s="113"/>
      <c r="EM1675" s="113"/>
      <c r="EN1675" s="113"/>
      <c r="EO1675" s="113"/>
      <c r="EP1675" s="113"/>
      <c r="EQ1675" s="113"/>
      <c r="ER1675" s="113"/>
    </row>
    <row r="1676" spans="1:148">
      <c r="A1676" s="113"/>
      <c r="B1676" s="113"/>
      <c r="S1676" s="113"/>
      <c r="T1676" s="113"/>
      <c r="U1676" s="113"/>
      <c r="V1676" s="113"/>
      <c r="W1676" s="113"/>
      <c r="X1676" s="113"/>
      <c r="Y1676" s="113"/>
      <c r="Z1676" s="113"/>
      <c r="AA1676" s="113"/>
      <c r="AB1676" s="113"/>
      <c r="AC1676" s="113"/>
      <c r="AD1676" s="113"/>
      <c r="AE1676" s="113"/>
      <c r="AF1676" s="113"/>
      <c r="AG1676" s="113"/>
      <c r="AH1676" s="113"/>
      <c r="AI1676" s="113"/>
      <c r="AJ1676" s="113"/>
      <c r="AK1676" s="113"/>
      <c r="AL1676" s="113"/>
      <c r="AM1676" s="113"/>
      <c r="AN1676" s="113"/>
      <c r="AO1676" s="113"/>
      <c r="AP1676" s="113"/>
      <c r="AQ1676" s="113"/>
      <c r="AR1676" s="113"/>
      <c r="AS1676" s="113"/>
      <c r="AT1676" s="113"/>
      <c r="AU1676" s="113"/>
      <c r="AV1676" s="113"/>
      <c r="AW1676" s="113"/>
      <c r="AX1676" s="113"/>
      <c r="AY1676" s="113"/>
      <c r="AZ1676" s="113"/>
      <c r="BA1676" s="113"/>
      <c r="BB1676" s="113"/>
      <c r="BC1676" s="113"/>
      <c r="BD1676" s="113"/>
      <c r="BE1676" s="113"/>
      <c r="BF1676" s="113"/>
      <c r="BG1676" s="113"/>
      <c r="BH1676" s="113"/>
      <c r="BI1676" s="113"/>
      <c r="BJ1676" s="113"/>
      <c r="BK1676" s="113"/>
      <c r="BL1676" s="113"/>
      <c r="BM1676" s="113"/>
      <c r="BN1676" s="113"/>
      <c r="BO1676" s="113"/>
      <c r="BP1676" s="113"/>
      <c r="BQ1676" s="113"/>
      <c r="BR1676" s="113"/>
      <c r="BS1676" s="113"/>
      <c r="BT1676" s="113"/>
      <c r="BU1676" s="113"/>
      <c r="BV1676" s="113"/>
      <c r="BW1676" s="113"/>
      <c r="BX1676" s="113"/>
      <c r="BY1676" s="113"/>
      <c r="BZ1676" s="113"/>
      <c r="CA1676" s="113"/>
      <c r="CB1676" s="113"/>
      <c r="CC1676" s="113"/>
      <c r="CD1676" s="113"/>
      <c r="CE1676" s="113"/>
      <c r="CF1676" s="113"/>
      <c r="CG1676" s="113"/>
      <c r="CH1676" s="113"/>
      <c r="CI1676" s="113"/>
      <c r="CJ1676" s="113"/>
      <c r="CK1676" s="113"/>
      <c r="CL1676" s="113"/>
      <c r="CM1676" s="113"/>
      <c r="CN1676" s="113"/>
      <c r="CO1676" s="113"/>
      <c r="CP1676" s="113"/>
      <c r="CQ1676" s="113"/>
      <c r="CR1676" s="113"/>
      <c r="CS1676" s="113"/>
      <c r="CT1676" s="113"/>
      <c r="CU1676" s="113"/>
      <c r="CV1676" s="113"/>
      <c r="CW1676" s="113"/>
      <c r="CX1676" s="113"/>
      <c r="CY1676" s="113"/>
      <c r="CZ1676" s="113"/>
      <c r="DA1676" s="113"/>
      <c r="DB1676" s="113"/>
      <c r="DC1676" s="113"/>
      <c r="DD1676" s="113"/>
      <c r="DE1676" s="113"/>
      <c r="DF1676" s="113"/>
      <c r="DG1676" s="113"/>
      <c r="DH1676" s="113"/>
      <c r="DI1676" s="113"/>
      <c r="DJ1676" s="113"/>
      <c r="DK1676" s="113"/>
      <c r="DL1676" s="113"/>
      <c r="DM1676" s="113"/>
      <c r="DN1676" s="113"/>
      <c r="DO1676" s="113"/>
      <c r="DP1676" s="113"/>
      <c r="DQ1676" s="113"/>
      <c r="DR1676" s="113"/>
      <c r="DS1676" s="113"/>
      <c r="DT1676" s="113"/>
      <c r="DU1676" s="113"/>
      <c r="DV1676" s="113"/>
      <c r="DW1676" s="113"/>
      <c r="DX1676" s="113"/>
      <c r="DY1676" s="113"/>
      <c r="DZ1676" s="113"/>
      <c r="EA1676" s="113"/>
      <c r="EB1676" s="113"/>
      <c r="EC1676" s="113"/>
      <c r="ED1676" s="113"/>
      <c r="EE1676" s="113"/>
      <c r="EF1676" s="113"/>
      <c r="EG1676" s="113"/>
      <c r="EH1676" s="113"/>
      <c r="EI1676" s="113"/>
      <c r="EJ1676" s="113"/>
      <c r="EK1676" s="113"/>
      <c r="EL1676" s="113"/>
      <c r="EM1676" s="113"/>
      <c r="EN1676" s="113"/>
      <c r="EO1676" s="113"/>
      <c r="EP1676" s="113"/>
      <c r="EQ1676" s="113"/>
      <c r="ER1676" s="113"/>
    </row>
    <row r="1677" spans="1:148">
      <c r="A1677" s="113"/>
      <c r="B1677" s="113"/>
      <c r="S1677" s="113"/>
      <c r="T1677" s="113"/>
      <c r="U1677" s="113"/>
      <c r="V1677" s="113"/>
      <c r="W1677" s="113"/>
      <c r="X1677" s="113"/>
      <c r="Y1677" s="113"/>
      <c r="Z1677" s="113"/>
      <c r="AA1677" s="113"/>
      <c r="AB1677" s="113"/>
      <c r="AC1677" s="113"/>
      <c r="AD1677" s="113"/>
      <c r="AE1677" s="113"/>
      <c r="AF1677" s="113"/>
      <c r="AG1677" s="113"/>
      <c r="AH1677" s="113"/>
      <c r="AI1677" s="113"/>
      <c r="AJ1677" s="113"/>
      <c r="AK1677" s="113"/>
      <c r="AL1677" s="113"/>
      <c r="AM1677" s="113"/>
      <c r="AN1677" s="113"/>
      <c r="AO1677" s="113"/>
      <c r="AP1677" s="113"/>
      <c r="AQ1677" s="113"/>
      <c r="AR1677" s="113"/>
      <c r="AS1677" s="113"/>
      <c r="AT1677" s="113"/>
      <c r="AU1677" s="113"/>
      <c r="AV1677" s="113"/>
      <c r="AW1677" s="113"/>
      <c r="AX1677" s="113"/>
      <c r="AY1677" s="113"/>
      <c r="AZ1677" s="113"/>
      <c r="BA1677" s="113"/>
      <c r="BB1677" s="113"/>
      <c r="BC1677" s="113"/>
      <c r="BD1677" s="113"/>
      <c r="BE1677" s="113"/>
      <c r="BF1677" s="113"/>
      <c r="BG1677" s="113"/>
      <c r="BH1677" s="113"/>
      <c r="BI1677" s="113"/>
      <c r="BJ1677" s="113"/>
      <c r="BK1677" s="113"/>
      <c r="BL1677" s="113"/>
      <c r="BM1677" s="113"/>
      <c r="BN1677" s="113"/>
      <c r="BO1677" s="113"/>
      <c r="BP1677" s="113"/>
      <c r="BQ1677" s="113"/>
      <c r="BR1677" s="113"/>
      <c r="BS1677" s="113"/>
      <c r="BT1677" s="113"/>
      <c r="BU1677" s="113"/>
      <c r="BV1677" s="113"/>
      <c r="BW1677" s="113"/>
      <c r="BX1677" s="113"/>
      <c r="BY1677" s="113"/>
      <c r="BZ1677" s="113"/>
      <c r="CA1677" s="113"/>
      <c r="CB1677" s="113"/>
      <c r="CC1677" s="113"/>
      <c r="CD1677" s="113"/>
      <c r="CE1677" s="113"/>
      <c r="CF1677" s="113"/>
      <c r="CG1677" s="113"/>
      <c r="CH1677" s="113"/>
      <c r="CI1677" s="113"/>
      <c r="CJ1677" s="113"/>
      <c r="CK1677" s="113"/>
      <c r="CL1677" s="113"/>
      <c r="CM1677" s="113"/>
      <c r="CN1677" s="113"/>
      <c r="CO1677" s="113"/>
      <c r="CP1677" s="113"/>
      <c r="CQ1677" s="113"/>
      <c r="CR1677" s="113"/>
      <c r="CS1677" s="113"/>
      <c r="CT1677" s="113"/>
      <c r="CU1677" s="113"/>
      <c r="CV1677" s="113"/>
      <c r="CW1677" s="113"/>
      <c r="CX1677" s="113"/>
      <c r="CY1677" s="113"/>
      <c r="CZ1677" s="113"/>
      <c r="DA1677" s="113"/>
      <c r="DB1677" s="113"/>
      <c r="DC1677" s="113"/>
      <c r="DD1677" s="113"/>
      <c r="DE1677" s="113"/>
      <c r="DF1677" s="113"/>
      <c r="DG1677" s="113"/>
      <c r="DH1677" s="113"/>
      <c r="DI1677" s="113"/>
      <c r="DJ1677" s="113"/>
      <c r="DK1677" s="113"/>
      <c r="DL1677" s="113"/>
      <c r="DM1677" s="113"/>
      <c r="DN1677" s="113"/>
      <c r="DO1677" s="113"/>
      <c r="DP1677" s="113"/>
      <c r="DQ1677" s="113"/>
      <c r="DR1677" s="113"/>
      <c r="DS1677" s="113"/>
      <c r="DT1677" s="113"/>
      <c r="DU1677" s="113"/>
      <c r="DV1677" s="113"/>
      <c r="DW1677" s="113"/>
      <c r="DX1677" s="113"/>
      <c r="DY1677" s="113"/>
      <c r="DZ1677" s="113"/>
      <c r="EA1677" s="113"/>
      <c r="EB1677" s="113"/>
      <c r="EC1677" s="113"/>
      <c r="ED1677" s="113"/>
      <c r="EE1677" s="113"/>
      <c r="EF1677" s="113"/>
      <c r="EG1677" s="113"/>
      <c r="EH1677" s="113"/>
      <c r="EI1677" s="113"/>
      <c r="EJ1677" s="113"/>
      <c r="EK1677" s="113"/>
      <c r="EL1677" s="113"/>
      <c r="EM1677" s="113"/>
      <c r="EN1677" s="113"/>
      <c r="EO1677" s="113"/>
      <c r="EP1677" s="113"/>
      <c r="EQ1677" s="113"/>
      <c r="ER1677" s="113"/>
    </row>
    <row r="1678" spans="1:148">
      <c r="A1678" s="113"/>
      <c r="B1678" s="113"/>
      <c r="S1678" s="113"/>
      <c r="T1678" s="113"/>
      <c r="U1678" s="113"/>
      <c r="V1678" s="113"/>
      <c r="W1678" s="113"/>
      <c r="X1678" s="113"/>
      <c r="Y1678" s="113"/>
      <c r="Z1678" s="113"/>
      <c r="AA1678" s="113"/>
      <c r="AB1678" s="113"/>
      <c r="AC1678" s="113"/>
      <c r="AD1678" s="113"/>
      <c r="AE1678" s="113"/>
      <c r="AF1678" s="113"/>
      <c r="AG1678" s="113"/>
      <c r="AH1678" s="113"/>
      <c r="AI1678" s="113"/>
      <c r="AJ1678" s="113"/>
      <c r="AK1678" s="113"/>
      <c r="AL1678" s="113"/>
      <c r="AM1678" s="113"/>
      <c r="AN1678" s="113"/>
      <c r="AO1678" s="113"/>
      <c r="AP1678" s="113"/>
      <c r="AQ1678" s="113"/>
      <c r="AR1678" s="113"/>
      <c r="AS1678" s="113"/>
      <c r="AT1678" s="113"/>
      <c r="AU1678" s="113"/>
      <c r="AV1678" s="113"/>
      <c r="AW1678" s="113"/>
      <c r="AX1678" s="113"/>
      <c r="AY1678" s="113"/>
      <c r="AZ1678" s="113"/>
      <c r="BA1678" s="113"/>
      <c r="BB1678" s="113"/>
      <c r="BC1678" s="113"/>
      <c r="BD1678" s="113"/>
      <c r="BE1678" s="113"/>
      <c r="BF1678" s="113"/>
      <c r="BG1678" s="113"/>
      <c r="BH1678" s="113"/>
      <c r="BI1678" s="113"/>
      <c r="BJ1678" s="113"/>
      <c r="BK1678" s="113"/>
      <c r="BL1678" s="113"/>
      <c r="BM1678" s="113"/>
      <c r="BN1678" s="113"/>
      <c r="BO1678" s="113"/>
      <c r="BP1678" s="113"/>
      <c r="BQ1678" s="113"/>
      <c r="BR1678" s="113"/>
      <c r="BS1678" s="113"/>
      <c r="BT1678" s="113"/>
      <c r="BU1678" s="113"/>
      <c r="BV1678" s="113"/>
      <c r="BW1678" s="113"/>
      <c r="BX1678" s="113"/>
      <c r="BY1678" s="113"/>
      <c r="BZ1678" s="113"/>
      <c r="CA1678" s="113"/>
      <c r="CB1678" s="113"/>
      <c r="CC1678" s="113"/>
      <c r="CD1678" s="113"/>
      <c r="CE1678" s="113"/>
      <c r="CF1678" s="113"/>
      <c r="CG1678" s="113"/>
      <c r="CH1678" s="113"/>
      <c r="CI1678" s="113"/>
      <c r="CJ1678" s="113"/>
      <c r="CK1678" s="113"/>
      <c r="CL1678" s="113"/>
      <c r="CM1678" s="113"/>
      <c r="CN1678" s="113"/>
      <c r="CO1678" s="113"/>
      <c r="CP1678" s="113"/>
      <c r="CQ1678" s="113"/>
      <c r="CR1678" s="113"/>
      <c r="CS1678" s="113"/>
      <c r="CT1678" s="113"/>
      <c r="CU1678" s="113"/>
      <c r="CV1678" s="113"/>
      <c r="CW1678" s="113"/>
      <c r="CX1678" s="113"/>
      <c r="CY1678" s="113"/>
      <c r="CZ1678" s="113"/>
      <c r="DA1678" s="113"/>
      <c r="DB1678" s="113"/>
      <c r="DC1678" s="113"/>
      <c r="DD1678" s="113"/>
      <c r="DE1678" s="113"/>
      <c r="DF1678" s="113"/>
      <c r="DG1678" s="113"/>
      <c r="DH1678" s="113"/>
      <c r="DI1678" s="113"/>
      <c r="DJ1678" s="113"/>
      <c r="DK1678" s="113"/>
      <c r="DL1678" s="113"/>
      <c r="DM1678" s="113"/>
      <c r="DN1678" s="113"/>
      <c r="DO1678" s="113"/>
      <c r="DP1678" s="113"/>
      <c r="DQ1678" s="113"/>
      <c r="DR1678" s="113"/>
      <c r="DS1678" s="113"/>
      <c r="DT1678" s="113"/>
      <c r="DU1678" s="113"/>
      <c r="DV1678" s="113"/>
      <c r="DW1678" s="113"/>
      <c r="DX1678" s="113"/>
      <c r="DY1678" s="113"/>
      <c r="DZ1678" s="113"/>
      <c r="EA1678" s="113"/>
      <c r="EB1678" s="113"/>
      <c r="EC1678" s="113"/>
      <c r="ED1678" s="113"/>
      <c r="EE1678" s="113"/>
      <c r="EF1678" s="113"/>
      <c r="EG1678" s="113"/>
      <c r="EH1678" s="113"/>
      <c r="EI1678" s="113"/>
      <c r="EJ1678" s="113"/>
      <c r="EK1678" s="113"/>
      <c r="EL1678" s="113"/>
      <c r="EM1678" s="113"/>
      <c r="EN1678" s="113"/>
      <c r="EO1678" s="113"/>
      <c r="EP1678" s="113"/>
      <c r="EQ1678" s="113"/>
      <c r="ER1678" s="113"/>
    </row>
    <row r="1679" spans="1:148">
      <c r="A1679" s="113"/>
      <c r="B1679" s="113"/>
      <c r="S1679" s="113"/>
      <c r="T1679" s="113"/>
      <c r="U1679" s="113"/>
      <c r="V1679" s="113"/>
      <c r="W1679" s="113"/>
      <c r="X1679" s="113"/>
      <c r="Y1679" s="113"/>
      <c r="Z1679" s="113"/>
      <c r="AA1679" s="113"/>
      <c r="AB1679" s="113"/>
      <c r="AC1679" s="113"/>
      <c r="AD1679" s="113"/>
      <c r="AE1679" s="113"/>
      <c r="AF1679" s="113"/>
      <c r="AG1679" s="113"/>
      <c r="AH1679" s="113"/>
      <c r="AI1679" s="113"/>
      <c r="AJ1679" s="113"/>
      <c r="AK1679" s="113"/>
      <c r="AL1679" s="113"/>
      <c r="AM1679" s="113"/>
      <c r="AN1679" s="113"/>
      <c r="AO1679" s="113"/>
      <c r="AP1679" s="113"/>
      <c r="AQ1679" s="113"/>
      <c r="AR1679" s="113"/>
      <c r="AS1679" s="113"/>
      <c r="AT1679" s="113"/>
      <c r="AU1679" s="113"/>
      <c r="AV1679" s="113"/>
      <c r="AW1679" s="113"/>
      <c r="AX1679" s="113"/>
      <c r="AY1679" s="113"/>
      <c r="AZ1679" s="113"/>
      <c r="BA1679" s="113"/>
      <c r="BB1679" s="113"/>
      <c r="BC1679" s="113"/>
      <c r="BD1679" s="113"/>
      <c r="BE1679" s="113"/>
      <c r="BF1679" s="113"/>
      <c r="BG1679" s="113"/>
      <c r="BH1679" s="113"/>
      <c r="BI1679" s="113"/>
      <c r="BJ1679" s="113"/>
      <c r="BK1679" s="113"/>
      <c r="BL1679" s="113"/>
      <c r="BM1679" s="113"/>
      <c r="BN1679" s="113"/>
      <c r="BO1679" s="113"/>
      <c r="BP1679" s="113"/>
      <c r="BQ1679" s="113"/>
      <c r="BR1679" s="113"/>
      <c r="BS1679" s="113"/>
      <c r="BT1679" s="113"/>
      <c r="BU1679" s="113"/>
      <c r="BV1679" s="113"/>
      <c r="BW1679" s="113"/>
      <c r="BX1679" s="113"/>
      <c r="BY1679" s="113"/>
      <c r="BZ1679" s="113"/>
      <c r="CA1679" s="113"/>
      <c r="CB1679" s="113"/>
      <c r="CC1679" s="113"/>
      <c r="CD1679" s="113"/>
      <c r="CE1679" s="113"/>
      <c r="CF1679" s="113"/>
      <c r="CG1679" s="113"/>
      <c r="CH1679" s="113"/>
      <c r="CI1679" s="113"/>
      <c r="CJ1679" s="113"/>
      <c r="CK1679" s="113"/>
      <c r="CL1679" s="113"/>
      <c r="CM1679" s="113"/>
      <c r="CN1679" s="113"/>
      <c r="CO1679" s="113"/>
      <c r="CP1679" s="113"/>
      <c r="CQ1679" s="113"/>
      <c r="CR1679" s="113"/>
      <c r="CS1679" s="113"/>
      <c r="CT1679" s="113"/>
      <c r="CU1679" s="113"/>
      <c r="CV1679" s="113"/>
      <c r="CW1679" s="113"/>
      <c r="CX1679" s="113"/>
      <c r="CY1679" s="113"/>
      <c r="CZ1679" s="113"/>
      <c r="DA1679" s="113"/>
      <c r="DB1679" s="113"/>
      <c r="DC1679" s="113"/>
      <c r="DD1679" s="113"/>
      <c r="DE1679" s="113"/>
      <c r="DF1679" s="113"/>
      <c r="DG1679" s="113"/>
      <c r="DH1679" s="113"/>
      <c r="DI1679" s="113"/>
      <c r="DJ1679" s="113"/>
      <c r="DK1679" s="113"/>
      <c r="DL1679" s="113"/>
      <c r="DM1679" s="113"/>
      <c r="DN1679" s="113"/>
      <c r="DO1679" s="113"/>
      <c r="DP1679" s="113"/>
      <c r="DQ1679" s="113"/>
      <c r="DR1679" s="113"/>
      <c r="DS1679" s="113"/>
      <c r="DT1679" s="113"/>
      <c r="DU1679" s="113"/>
      <c r="DV1679" s="113"/>
      <c r="DW1679" s="113"/>
      <c r="DX1679" s="113"/>
      <c r="DY1679" s="113"/>
      <c r="DZ1679" s="113"/>
      <c r="EA1679" s="113"/>
      <c r="EB1679" s="113"/>
      <c r="EC1679" s="113"/>
      <c r="ED1679" s="113"/>
      <c r="EE1679" s="113"/>
      <c r="EF1679" s="113"/>
      <c r="EG1679" s="113"/>
      <c r="EH1679" s="113"/>
      <c r="EI1679" s="113"/>
      <c r="EJ1679" s="113"/>
      <c r="EK1679" s="113"/>
      <c r="EL1679" s="113"/>
      <c r="EM1679" s="113"/>
      <c r="EN1679" s="113"/>
      <c r="EO1679" s="113"/>
      <c r="EP1679" s="113"/>
      <c r="EQ1679" s="113"/>
      <c r="ER1679" s="113"/>
    </row>
    <row r="1680" spans="1:148">
      <c r="A1680" s="113"/>
      <c r="B1680" s="113"/>
      <c r="S1680" s="113"/>
      <c r="T1680" s="113"/>
      <c r="U1680" s="113"/>
      <c r="V1680" s="113"/>
      <c r="W1680" s="113"/>
      <c r="X1680" s="113"/>
      <c r="Y1680" s="113"/>
      <c r="Z1680" s="113"/>
      <c r="AA1680" s="113"/>
      <c r="AB1680" s="113"/>
      <c r="AC1680" s="113"/>
      <c r="AD1680" s="113"/>
      <c r="AE1680" s="113"/>
      <c r="AF1680" s="113"/>
      <c r="AG1680" s="113"/>
      <c r="AH1680" s="113"/>
      <c r="AI1680" s="113"/>
      <c r="AJ1680" s="113"/>
      <c r="AK1680" s="113"/>
      <c r="AL1680" s="113"/>
      <c r="AM1680" s="113"/>
      <c r="AN1680" s="113"/>
      <c r="AO1680" s="113"/>
      <c r="AP1680" s="113"/>
      <c r="AQ1680" s="113"/>
      <c r="AR1680" s="113"/>
      <c r="AS1680" s="113"/>
      <c r="AT1680" s="113"/>
      <c r="AU1680" s="113"/>
      <c r="AV1680" s="113"/>
      <c r="AW1680" s="113"/>
      <c r="AX1680" s="113"/>
      <c r="AY1680" s="113"/>
      <c r="AZ1680" s="113"/>
      <c r="BA1680" s="113"/>
      <c r="BB1680" s="113"/>
      <c r="BC1680" s="113"/>
      <c r="BD1680" s="113"/>
      <c r="BE1680" s="113"/>
      <c r="BF1680" s="113"/>
      <c r="BG1680" s="113"/>
      <c r="BH1680" s="113"/>
      <c r="BI1680" s="113"/>
      <c r="BJ1680" s="113"/>
      <c r="BK1680" s="113"/>
      <c r="BL1680" s="113"/>
      <c r="BM1680" s="113"/>
      <c r="BN1680" s="113"/>
      <c r="BO1680" s="113"/>
      <c r="BP1680" s="113"/>
      <c r="BQ1680" s="113"/>
      <c r="BR1680" s="113"/>
      <c r="BS1680" s="113"/>
      <c r="BT1680" s="113"/>
      <c r="BU1680" s="113"/>
      <c r="BV1680" s="113"/>
      <c r="BW1680" s="113"/>
      <c r="BX1680" s="113"/>
      <c r="BY1680" s="113"/>
      <c r="BZ1680" s="113"/>
      <c r="CA1680" s="113"/>
      <c r="CB1680" s="113"/>
      <c r="CC1680" s="113"/>
      <c r="CD1680" s="113"/>
      <c r="CE1680" s="113"/>
      <c r="CF1680" s="113"/>
      <c r="CG1680" s="113"/>
      <c r="CH1680" s="113"/>
      <c r="CI1680" s="113"/>
      <c r="CJ1680" s="113"/>
      <c r="CK1680" s="113"/>
      <c r="CL1680" s="113"/>
      <c r="CM1680" s="113"/>
      <c r="CN1680" s="113"/>
      <c r="CO1680" s="113"/>
      <c r="CP1680" s="113"/>
      <c r="CQ1680" s="113"/>
      <c r="CR1680" s="113"/>
      <c r="CS1680" s="113"/>
      <c r="CT1680" s="113"/>
      <c r="CU1680" s="113"/>
      <c r="CV1680" s="113"/>
      <c r="CW1680" s="113"/>
      <c r="CX1680" s="113"/>
      <c r="CY1680" s="113"/>
      <c r="CZ1680" s="113"/>
      <c r="DA1680" s="113"/>
      <c r="DB1680" s="113"/>
      <c r="DC1680" s="113"/>
      <c r="DD1680" s="113"/>
      <c r="DE1680" s="113"/>
      <c r="DF1680" s="113"/>
      <c r="DG1680" s="113"/>
      <c r="DH1680" s="113"/>
      <c r="DI1680" s="113"/>
      <c r="DJ1680" s="113"/>
      <c r="DK1680" s="113"/>
      <c r="DL1680" s="113"/>
      <c r="DM1680" s="113"/>
      <c r="DN1680" s="113"/>
      <c r="DO1680" s="113"/>
      <c r="DP1680" s="113"/>
      <c r="DQ1680" s="113"/>
      <c r="DR1680" s="113"/>
      <c r="DS1680" s="113"/>
      <c r="DT1680" s="113"/>
      <c r="DU1680" s="113"/>
      <c r="DV1680" s="113"/>
      <c r="DW1680" s="113"/>
      <c r="DX1680" s="113"/>
      <c r="DY1680" s="113"/>
      <c r="DZ1680" s="113"/>
      <c r="EA1680" s="113"/>
      <c r="EB1680" s="113"/>
      <c r="EC1680" s="113"/>
      <c r="ED1680" s="113"/>
      <c r="EE1680" s="113"/>
      <c r="EF1680" s="113"/>
      <c r="EG1680" s="113"/>
      <c r="EH1680" s="113"/>
      <c r="EI1680" s="113"/>
      <c r="EJ1680" s="113"/>
      <c r="EK1680" s="113"/>
      <c r="EL1680" s="113"/>
      <c r="EM1680" s="113"/>
      <c r="EN1680" s="113"/>
      <c r="EO1680" s="113"/>
      <c r="EP1680" s="113"/>
      <c r="EQ1680" s="113"/>
      <c r="ER1680" s="113"/>
    </row>
    <row r="1681" spans="1:148">
      <c r="A1681" s="113"/>
      <c r="B1681" s="113"/>
      <c r="S1681" s="113"/>
      <c r="T1681" s="113"/>
      <c r="U1681" s="113"/>
      <c r="V1681" s="113"/>
      <c r="W1681" s="113"/>
      <c r="X1681" s="113"/>
      <c r="Y1681" s="113"/>
      <c r="Z1681" s="113"/>
      <c r="AA1681" s="113"/>
      <c r="AB1681" s="113"/>
      <c r="AC1681" s="113"/>
      <c r="AD1681" s="113"/>
      <c r="AE1681" s="113"/>
      <c r="AF1681" s="113"/>
      <c r="AG1681" s="113"/>
      <c r="AH1681" s="113"/>
      <c r="AI1681" s="113"/>
      <c r="AJ1681" s="113"/>
      <c r="AK1681" s="113"/>
      <c r="AL1681" s="113"/>
      <c r="AM1681" s="113"/>
      <c r="AN1681" s="113"/>
      <c r="AO1681" s="113"/>
      <c r="AP1681" s="113"/>
      <c r="AQ1681" s="113"/>
      <c r="AR1681" s="113"/>
      <c r="AS1681" s="113"/>
      <c r="AT1681" s="113"/>
      <c r="AU1681" s="113"/>
      <c r="AV1681" s="113"/>
      <c r="AW1681" s="113"/>
      <c r="AX1681" s="113"/>
      <c r="AY1681" s="113"/>
      <c r="AZ1681" s="113"/>
      <c r="BA1681" s="113"/>
      <c r="BB1681" s="113"/>
      <c r="BC1681" s="113"/>
      <c r="BD1681" s="113"/>
      <c r="BE1681" s="113"/>
      <c r="BF1681" s="113"/>
      <c r="BG1681" s="113"/>
      <c r="BH1681" s="113"/>
      <c r="BI1681" s="113"/>
      <c r="BJ1681" s="113"/>
      <c r="BK1681" s="113"/>
      <c r="BL1681" s="113"/>
      <c r="BM1681" s="113"/>
      <c r="BN1681" s="113"/>
      <c r="BO1681" s="113"/>
      <c r="BP1681" s="113"/>
      <c r="BQ1681" s="113"/>
      <c r="BR1681" s="113"/>
      <c r="BS1681" s="113"/>
      <c r="BT1681" s="113"/>
      <c r="BU1681" s="113"/>
      <c r="BV1681" s="113"/>
      <c r="BW1681" s="113"/>
      <c r="BX1681" s="113"/>
      <c r="BY1681" s="113"/>
      <c r="BZ1681" s="113"/>
      <c r="CA1681" s="113"/>
      <c r="CB1681" s="113"/>
      <c r="CC1681" s="113"/>
      <c r="CD1681" s="113"/>
      <c r="CE1681" s="113"/>
      <c r="CF1681" s="113"/>
      <c r="CG1681" s="113"/>
      <c r="CH1681" s="113"/>
      <c r="CI1681" s="113"/>
      <c r="CJ1681" s="113"/>
      <c r="CK1681" s="113"/>
      <c r="CL1681" s="113"/>
      <c r="CM1681" s="113"/>
      <c r="CN1681" s="113"/>
      <c r="CO1681" s="113"/>
      <c r="CP1681" s="113"/>
      <c r="CQ1681" s="113"/>
      <c r="CR1681" s="113"/>
      <c r="CS1681" s="113"/>
      <c r="CT1681" s="113"/>
      <c r="CU1681" s="113"/>
      <c r="CV1681" s="113"/>
      <c r="CW1681" s="113"/>
      <c r="CX1681" s="113"/>
      <c r="CY1681" s="113"/>
      <c r="CZ1681" s="113"/>
      <c r="DA1681" s="113"/>
      <c r="DB1681" s="113"/>
      <c r="DC1681" s="113"/>
      <c r="DD1681" s="113"/>
      <c r="DE1681" s="113"/>
      <c r="DF1681" s="113"/>
      <c r="DG1681" s="113"/>
      <c r="DH1681" s="113"/>
      <c r="DI1681" s="113"/>
      <c r="DJ1681" s="113"/>
      <c r="DK1681" s="113"/>
      <c r="DL1681" s="113"/>
      <c r="DM1681" s="113"/>
      <c r="DN1681" s="113"/>
      <c r="DO1681" s="113"/>
      <c r="DP1681" s="113"/>
      <c r="DQ1681" s="113"/>
      <c r="DR1681" s="113"/>
      <c r="DS1681" s="113"/>
      <c r="DT1681" s="113"/>
      <c r="DU1681" s="113"/>
      <c r="DV1681" s="113"/>
      <c r="DW1681" s="113"/>
      <c r="DX1681" s="113"/>
      <c r="DY1681" s="113"/>
      <c r="DZ1681" s="113"/>
      <c r="EA1681" s="113"/>
      <c r="EB1681" s="113"/>
      <c r="EC1681" s="113"/>
      <c r="ED1681" s="113"/>
      <c r="EE1681" s="113"/>
      <c r="EF1681" s="113"/>
      <c r="EG1681" s="113"/>
      <c r="EH1681" s="113"/>
      <c r="EI1681" s="113"/>
      <c r="EJ1681" s="113"/>
      <c r="EK1681" s="113"/>
      <c r="EL1681" s="113"/>
      <c r="EM1681" s="113"/>
      <c r="EN1681" s="113"/>
      <c r="EO1681" s="113"/>
      <c r="EP1681" s="113"/>
      <c r="EQ1681" s="113"/>
      <c r="ER1681" s="113"/>
    </row>
    <row r="1682" spans="1:148">
      <c r="A1682" s="113"/>
      <c r="B1682" s="113"/>
      <c r="S1682" s="113"/>
      <c r="T1682" s="113"/>
      <c r="U1682" s="113"/>
      <c r="V1682" s="113"/>
      <c r="W1682" s="113"/>
      <c r="X1682" s="113"/>
      <c r="Y1682" s="113"/>
      <c r="Z1682" s="113"/>
      <c r="AA1682" s="113"/>
      <c r="AB1682" s="113"/>
      <c r="AC1682" s="113"/>
      <c r="AD1682" s="113"/>
      <c r="AE1682" s="113"/>
      <c r="AF1682" s="113"/>
      <c r="AG1682" s="113"/>
      <c r="AH1682" s="113"/>
      <c r="AI1682" s="113"/>
      <c r="AJ1682" s="113"/>
      <c r="AK1682" s="113"/>
      <c r="AL1682" s="113"/>
      <c r="AM1682" s="113"/>
      <c r="AN1682" s="113"/>
      <c r="AO1682" s="113"/>
      <c r="AP1682" s="113"/>
      <c r="AQ1682" s="113"/>
      <c r="AR1682" s="113"/>
      <c r="AS1682" s="113"/>
      <c r="AT1682" s="113"/>
      <c r="AU1682" s="113"/>
      <c r="AV1682" s="113"/>
      <c r="AW1682" s="113"/>
      <c r="AX1682" s="113"/>
      <c r="AY1682" s="113"/>
      <c r="AZ1682" s="113"/>
      <c r="BA1682" s="113"/>
      <c r="BB1682" s="113"/>
      <c r="BC1682" s="113"/>
      <c r="BD1682" s="113"/>
      <c r="BE1682" s="113"/>
      <c r="BF1682" s="113"/>
      <c r="BG1682" s="113"/>
      <c r="BH1682" s="113"/>
      <c r="BI1682" s="113"/>
      <c r="BJ1682" s="113"/>
      <c r="BK1682" s="113"/>
      <c r="BL1682" s="113"/>
      <c r="BM1682" s="113"/>
      <c r="BN1682" s="113"/>
      <c r="BO1682" s="113"/>
      <c r="BP1682" s="113"/>
      <c r="BQ1682" s="113"/>
      <c r="BR1682" s="113"/>
      <c r="BS1682" s="113"/>
      <c r="BT1682" s="113"/>
      <c r="BU1682" s="113"/>
      <c r="BV1682" s="113"/>
      <c r="BW1682" s="113"/>
      <c r="BX1682" s="113"/>
      <c r="BY1682" s="113"/>
      <c r="BZ1682" s="113"/>
      <c r="CA1682" s="113"/>
      <c r="CB1682" s="113"/>
      <c r="CC1682" s="113"/>
      <c r="CD1682" s="113"/>
      <c r="CE1682" s="113"/>
      <c r="CF1682" s="113"/>
      <c r="CG1682" s="113"/>
      <c r="CH1682" s="113"/>
      <c r="CI1682" s="113"/>
      <c r="CJ1682" s="113"/>
      <c r="CK1682" s="113"/>
      <c r="CL1682" s="113"/>
      <c r="CM1682" s="113"/>
      <c r="CN1682" s="113"/>
      <c r="CO1682" s="113"/>
      <c r="CP1682" s="113"/>
      <c r="CQ1682" s="113"/>
      <c r="CR1682" s="113"/>
      <c r="CS1682" s="113"/>
      <c r="CT1682" s="113"/>
      <c r="CU1682" s="113"/>
      <c r="CV1682" s="113"/>
      <c r="CW1682" s="113"/>
      <c r="CX1682" s="113"/>
      <c r="CY1682" s="113"/>
      <c r="CZ1682" s="113"/>
      <c r="DA1682" s="113"/>
      <c r="DB1682" s="113"/>
      <c r="DC1682" s="113"/>
      <c r="DD1682" s="113"/>
      <c r="DE1682" s="113"/>
      <c r="DF1682" s="113"/>
      <c r="DG1682" s="113"/>
      <c r="DH1682" s="113"/>
      <c r="DI1682" s="113"/>
      <c r="DJ1682" s="113"/>
      <c r="DK1682" s="113"/>
      <c r="DL1682" s="113"/>
      <c r="DM1682" s="113"/>
      <c r="DN1682" s="113"/>
      <c r="DO1682" s="113"/>
      <c r="DP1682" s="113"/>
      <c r="DQ1682" s="113"/>
      <c r="DR1682" s="113"/>
      <c r="DS1682" s="113"/>
      <c r="DT1682" s="113"/>
      <c r="DU1682" s="113"/>
      <c r="DV1682" s="113"/>
      <c r="DW1682" s="113"/>
      <c r="DX1682" s="113"/>
      <c r="DY1682" s="113"/>
      <c r="DZ1682" s="113"/>
      <c r="EA1682" s="113"/>
      <c r="EB1682" s="113"/>
      <c r="EC1682" s="113"/>
      <c r="ED1682" s="113"/>
      <c r="EE1682" s="113"/>
      <c r="EF1682" s="113"/>
      <c r="EG1682" s="113"/>
      <c r="EH1682" s="113"/>
      <c r="EI1682" s="113"/>
      <c r="EJ1682" s="113"/>
      <c r="EK1682" s="113"/>
      <c r="EL1682" s="113"/>
      <c r="EM1682" s="113"/>
      <c r="EN1682" s="113"/>
      <c r="EO1682" s="113"/>
      <c r="EP1682" s="113"/>
      <c r="EQ1682" s="113"/>
      <c r="ER1682" s="113"/>
    </row>
    <row r="1683" spans="1:148">
      <c r="A1683" s="113"/>
      <c r="B1683" s="113"/>
      <c r="S1683" s="113"/>
      <c r="T1683" s="113"/>
      <c r="U1683" s="113"/>
      <c r="V1683" s="113"/>
      <c r="W1683" s="113"/>
      <c r="X1683" s="113"/>
      <c r="Y1683" s="113"/>
      <c r="Z1683" s="113"/>
      <c r="AA1683" s="113"/>
      <c r="AB1683" s="113"/>
      <c r="AC1683" s="113"/>
      <c r="AD1683" s="113"/>
      <c r="AE1683" s="113"/>
      <c r="AF1683" s="113"/>
      <c r="AG1683" s="113"/>
      <c r="AH1683" s="113"/>
      <c r="AI1683" s="113"/>
      <c r="AJ1683" s="113"/>
      <c r="AK1683" s="113"/>
      <c r="AL1683" s="113"/>
      <c r="AM1683" s="113"/>
      <c r="AN1683" s="113"/>
      <c r="AO1683" s="113"/>
      <c r="AP1683" s="113"/>
      <c r="AQ1683" s="113"/>
      <c r="AR1683" s="113"/>
      <c r="AS1683" s="113"/>
      <c r="AT1683" s="113"/>
      <c r="AU1683" s="113"/>
      <c r="AV1683" s="113"/>
      <c r="AW1683" s="113"/>
      <c r="AX1683" s="113"/>
      <c r="AY1683" s="113"/>
      <c r="AZ1683" s="113"/>
      <c r="BA1683" s="113"/>
      <c r="BB1683" s="113"/>
      <c r="BC1683" s="113"/>
      <c r="BD1683" s="113"/>
      <c r="BE1683" s="113"/>
      <c r="BF1683" s="113"/>
      <c r="BG1683" s="113"/>
      <c r="BH1683" s="113"/>
      <c r="BI1683" s="113"/>
      <c r="BJ1683" s="113"/>
      <c r="BK1683" s="113"/>
      <c r="BL1683" s="113"/>
      <c r="BM1683" s="113"/>
      <c r="BN1683" s="113"/>
      <c r="BO1683" s="113"/>
      <c r="BP1683" s="113"/>
      <c r="BQ1683" s="113"/>
      <c r="BR1683" s="113"/>
      <c r="BS1683" s="113"/>
      <c r="BT1683" s="113"/>
      <c r="BU1683" s="113"/>
      <c r="BV1683" s="113"/>
      <c r="BW1683" s="113"/>
      <c r="BX1683" s="113"/>
      <c r="BY1683" s="113"/>
      <c r="BZ1683" s="113"/>
      <c r="CA1683" s="113"/>
      <c r="CB1683" s="113"/>
      <c r="CC1683" s="113"/>
      <c r="CD1683" s="113"/>
      <c r="CE1683" s="113"/>
      <c r="CF1683" s="113"/>
      <c r="CG1683" s="113"/>
      <c r="CH1683" s="113"/>
      <c r="CI1683" s="113"/>
      <c r="CJ1683" s="113"/>
      <c r="CK1683" s="113"/>
      <c r="CL1683" s="113"/>
      <c r="CM1683" s="113"/>
      <c r="CN1683" s="113"/>
      <c r="CO1683" s="113"/>
      <c r="CP1683" s="113"/>
      <c r="CQ1683" s="113"/>
      <c r="CR1683" s="113"/>
      <c r="CS1683" s="113"/>
      <c r="CT1683" s="113"/>
      <c r="CU1683" s="113"/>
      <c r="CV1683" s="113"/>
      <c r="CW1683" s="113"/>
      <c r="CX1683" s="113"/>
      <c r="CY1683" s="113"/>
      <c r="CZ1683" s="113"/>
      <c r="DA1683" s="113"/>
      <c r="DB1683" s="113"/>
      <c r="DC1683" s="113"/>
      <c r="DD1683" s="113"/>
      <c r="DE1683" s="113"/>
      <c r="DF1683" s="113"/>
      <c r="DG1683" s="113"/>
      <c r="DH1683" s="113"/>
      <c r="DI1683" s="113"/>
      <c r="DJ1683" s="113"/>
      <c r="DK1683" s="113"/>
      <c r="DL1683" s="113"/>
      <c r="DM1683" s="113"/>
      <c r="DN1683" s="113"/>
      <c r="DO1683" s="113"/>
      <c r="DP1683" s="113"/>
      <c r="DQ1683" s="113"/>
      <c r="DR1683" s="113"/>
      <c r="DS1683" s="113"/>
      <c r="DT1683" s="113"/>
      <c r="DU1683" s="113"/>
      <c r="DV1683" s="113"/>
      <c r="DW1683" s="113"/>
      <c r="DX1683" s="113"/>
      <c r="DY1683" s="113"/>
      <c r="DZ1683" s="113"/>
      <c r="EA1683" s="113"/>
      <c r="EB1683" s="113"/>
      <c r="EC1683" s="113"/>
      <c r="ED1683" s="113"/>
      <c r="EE1683" s="113"/>
      <c r="EF1683" s="113"/>
      <c r="EG1683" s="113"/>
      <c r="EH1683" s="113"/>
      <c r="EI1683" s="113"/>
      <c r="EJ1683" s="113"/>
      <c r="EK1683" s="113"/>
      <c r="EL1683" s="113"/>
      <c r="EM1683" s="113"/>
      <c r="EN1683" s="113"/>
      <c r="EO1683" s="113"/>
      <c r="EP1683" s="113"/>
      <c r="EQ1683" s="113"/>
      <c r="ER1683" s="113"/>
    </row>
    <row r="1684" spans="1:148">
      <c r="A1684" s="113"/>
      <c r="B1684" s="113"/>
      <c r="S1684" s="113"/>
      <c r="T1684" s="113"/>
      <c r="U1684" s="113"/>
      <c r="V1684" s="113"/>
      <c r="W1684" s="113"/>
      <c r="X1684" s="113"/>
      <c r="Y1684" s="113"/>
      <c r="Z1684" s="113"/>
      <c r="AA1684" s="113"/>
      <c r="AB1684" s="113"/>
      <c r="AC1684" s="113"/>
      <c r="AD1684" s="113"/>
      <c r="AE1684" s="113"/>
      <c r="AF1684" s="113"/>
      <c r="AG1684" s="113"/>
      <c r="AH1684" s="113"/>
      <c r="AI1684" s="113"/>
      <c r="AJ1684" s="113"/>
      <c r="AK1684" s="113"/>
      <c r="AL1684" s="113"/>
      <c r="AM1684" s="113"/>
      <c r="AN1684" s="113"/>
      <c r="AO1684" s="113"/>
      <c r="AP1684" s="113"/>
      <c r="AQ1684" s="113"/>
      <c r="AR1684" s="113"/>
      <c r="AS1684" s="113"/>
      <c r="AT1684" s="113"/>
      <c r="AU1684" s="113"/>
      <c r="AV1684" s="113"/>
      <c r="AW1684" s="113"/>
      <c r="AX1684" s="113"/>
      <c r="AY1684" s="113"/>
      <c r="AZ1684" s="113"/>
      <c r="BA1684" s="113"/>
      <c r="BB1684" s="113"/>
      <c r="BC1684" s="113"/>
      <c r="BD1684" s="113"/>
      <c r="BE1684" s="113"/>
      <c r="BF1684" s="113"/>
      <c r="BG1684" s="113"/>
      <c r="BH1684" s="113"/>
      <c r="BI1684" s="113"/>
      <c r="BJ1684" s="113"/>
      <c r="BK1684" s="113"/>
      <c r="BL1684" s="113"/>
      <c r="BM1684" s="113"/>
      <c r="BN1684" s="113"/>
      <c r="BO1684" s="113"/>
      <c r="BP1684" s="113"/>
      <c r="BQ1684" s="113"/>
      <c r="BR1684" s="113"/>
      <c r="BS1684" s="113"/>
      <c r="BT1684" s="113"/>
      <c r="BU1684" s="113"/>
      <c r="BV1684" s="113"/>
      <c r="BW1684" s="113"/>
      <c r="BX1684" s="113"/>
      <c r="BY1684" s="113"/>
      <c r="BZ1684" s="113"/>
      <c r="CA1684" s="113"/>
      <c r="CB1684" s="113"/>
      <c r="CC1684" s="113"/>
      <c r="CD1684" s="113"/>
      <c r="CE1684" s="113"/>
      <c r="CF1684" s="113"/>
      <c r="CG1684" s="113"/>
      <c r="CH1684" s="113"/>
      <c r="CI1684" s="113"/>
      <c r="CJ1684" s="113"/>
      <c r="CK1684" s="113"/>
      <c r="CL1684" s="113"/>
      <c r="CM1684" s="113"/>
      <c r="CN1684" s="113"/>
      <c r="CO1684" s="113"/>
      <c r="CP1684" s="113"/>
      <c r="CQ1684" s="113"/>
      <c r="CR1684" s="113"/>
      <c r="CS1684" s="113"/>
      <c r="CT1684" s="113"/>
      <c r="CU1684" s="113"/>
      <c r="CV1684" s="113"/>
      <c r="CW1684" s="113"/>
      <c r="CX1684" s="113"/>
      <c r="CY1684" s="113"/>
      <c r="CZ1684" s="113"/>
      <c r="DA1684" s="113"/>
      <c r="DB1684" s="113"/>
      <c r="DC1684" s="113"/>
      <c r="DD1684" s="113"/>
      <c r="DE1684" s="113"/>
      <c r="DF1684" s="113"/>
      <c r="DG1684" s="113"/>
      <c r="DH1684" s="113"/>
      <c r="DI1684" s="113"/>
      <c r="DJ1684" s="113"/>
      <c r="DK1684" s="113"/>
      <c r="DL1684" s="113"/>
      <c r="DM1684" s="113"/>
      <c r="DN1684" s="113"/>
      <c r="DO1684" s="113"/>
      <c r="DP1684" s="113"/>
      <c r="DQ1684" s="113"/>
      <c r="DR1684" s="113"/>
      <c r="DS1684" s="113"/>
      <c r="DT1684" s="113"/>
      <c r="DU1684" s="113"/>
      <c r="DV1684" s="113"/>
      <c r="DW1684" s="113"/>
      <c r="DX1684" s="113"/>
      <c r="DY1684" s="113"/>
      <c r="DZ1684" s="113"/>
      <c r="EA1684" s="113"/>
      <c r="EB1684" s="113"/>
      <c r="EC1684" s="113"/>
      <c r="ED1684" s="113"/>
      <c r="EE1684" s="113"/>
      <c r="EF1684" s="113"/>
      <c r="EG1684" s="113"/>
      <c r="EH1684" s="113"/>
      <c r="EI1684" s="113"/>
      <c r="EJ1684" s="113"/>
      <c r="EK1684" s="113"/>
      <c r="EL1684" s="113"/>
      <c r="EM1684" s="113"/>
      <c r="EN1684" s="113"/>
      <c r="EO1684" s="113"/>
      <c r="EP1684" s="113"/>
      <c r="EQ1684" s="113"/>
      <c r="ER1684" s="113"/>
    </row>
    <row r="1685" spans="1:148">
      <c r="A1685" s="113"/>
      <c r="B1685" s="113"/>
      <c r="S1685" s="113"/>
      <c r="T1685" s="113"/>
      <c r="U1685" s="113"/>
      <c r="V1685" s="113"/>
      <c r="W1685" s="113"/>
      <c r="X1685" s="113"/>
      <c r="Y1685" s="113"/>
      <c r="Z1685" s="113"/>
      <c r="AA1685" s="113"/>
      <c r="AB1685" s="113"/>
      <c r="AC1685" s="113"/>
      <c r="AD1685" s="113"/>
      <c r="AE1685" s="113"/>
      <c r="AF1685" s="113"/>
      <c r="AG1685" s="113"/>
      <c r="AH1685" s="113"/>
      <c r="AI1685" s="113"/>
      <c r="AJ1685" s="113"/>
      <c r="AK1685" s="113"/>
      <c r="AL1685" s="113"/>
      <c r="AM1685" s="113"/>
      <c r="AN1685" s="113"/>
      <c r="AO1685" s="113"/>
      <c r="AP1685" s="113"/>
      <c r="AQ1685" s="113"/>
      <c r="AR1685" s="113"/>
      <c r="AS1685" s="113"/>
      <c r="AT1685" s="113"/>
      <c r="AU1685" s="113"/>
      <c r="AV1685" s="113"/>
      <c r="AW1685" s="113"/>
      <c r="AX1685" s="113"/>
      <c r="AY1685" s="113"/>
      <c r="AZ1685" s="113"/>
      <c r="BA1685" s="113"/>
      <c r="BB1685" s="113"/>
      <c r="BC1685" s="113"/>
      <c r="BD1685" s="113"/>
      <c r="BE1685" s="113"/>
      <c r="BF1685" s="113"/>
      <c r="BG1685" s="113"/>
      <c r="BH1685" s="113"/>
      <c r="BI1685" s="113"/>
      <c r="BJ1685" s="113"/>
      <c r="BK1685" s="113"/>
      <c r="BL1685" s="113"/>
      <c r="BM1685" s="113"/>
      <c r="BN1685" s="113"/>
      <c r="BO1685" s="113"/>
      <c r="BP1685" s="113"/>
      <c r="BQ1685" s="113"/>
      <c r="BR1685" s="113"/>
      <c r="BS1685" s="113"/>
      <c r="BT1685" s="113"/>
      <c r="BU1685" s="113"/>
      <c r="BV1685" s="113"/>
      <c r="BW1685" s="113"/>
      <c r="BX1685" s="113"/>
      <c r="BY1685" s="113"/>
      <c r="BZ1685" s="113"/>
      <c r="CA1685" s="113"/>
      <c r="CB1685" s="113"/>
      <c r="CC1685" s="113"/>
      <c r="CD1685" s="113"/>
      <c r="CE1685" s="113"/>
      <c r="CF1685" s="113"/>
      <c r="CG1685" s="113"/>
      <c r="CH1685" s="113"/>
      <c r="CI1685" s="113"/>
      <c r="CJ1685" s="113"/>
      <c r="CK1685" s="113"/>
      <c r="CL1685" s="113"/>
      <c r="CM1685" s="113"/>
      <c r="CN1685" s="113"/>
      <c r="CO1685" s="113"/>
      <c r="CP1685" s="113"/>
      <c r="CQ1685" s="113"/>
      <c r="CR1685" s="113"/>
      <c r="CS1685" s="113"/>
      <c r="CT1685" s="113"/>
      <c r="CU1685" s="113"/>
      <c r="CV1685" s="113"/>
      <c r="CW1685" s="113"/>
      <c r="CX1685" s="113"/>
      <c r="CY1685" s="113"/>
      <c r="CZ1685" s="113"/>
      <c r="DA1685" s="113"/>
      <c r="DB1685" s="113"/>
      <c r="DC1685" s="113"/>
      <c r="DD1685" s="113"/>
      <c r="DE1685" s="113"/>
      <c r="DF1685" s="113"/>
      <c r="DG1685" s="113"/>
      <c r="DH1685" s="113"/>
      <c r="DI1685" s="113"/>
      <c r="DJ1685" s="113"/>
      <c r="DK1685" s="113"/>
      <c r="DL1685" s="113"/>
      <c r="DM1685" s="113"/>
      <c r="DN1685" s="113"/>
      <c r="DO1685" s="113"/>
      <c r="DP1685" s="113"/>
      <c r="DQ1685" s="113"/>
      <c r="DR1685" s="113"/>
      <c r="DS1685" s="113"/>
      <c r="DT1685" s="113"/>
      <c r="DU1685" s="113"/>
      <c r="DV1685" s="113"/>
      <c r="DW1685" s="113"/>
      <c r="DX1685" s="113"/>
      <c r="DY1685" s="113"/>
      <c r="DZ1685" s="113"/>
      <c r="EA1685" s="113"/>
      <c r="EB1685" s="113"/>
      <c r="EC1685" s="113"/>
      <c r="ED1685" s="113"/>
      <c r="EE1685" s="113"/>
      <c r="EF1685" s="113"/>
      <c r="EG1685" s="113"/>
      <c r="EH1685" s="113"/>
      <c r="EI1685" s="113"/>
      <c r="EJ1685" s="113"/>
      <c r="EK1685" s="113"/>
      <c r="EL1685" s="113"/>
      <c r="EM1685" s="113"/>
      <c r="EN1685" s="113"/>
      <c r="EO1685" s="113"/>
      <c r="EP1685" s="113"/>
      <c r="EQ1685" s="113"/>
      <c r="ER1685" s="113"/>
    </row>
    <row r="1686" spans="1:148">
      <c r="A1686" s="113"/>
      <c r="B1686" s="113"/>
      <c r="S1686" s="113"/>
      <c r="T1686" s="113"/>
      <c r="U1686" s="113"/>
      <c r="V1686" s="113"/>
      <c r="W1686" s="113"/>
      <c r="X1686" s="113"/>
      <c r="Y1686" s="113"/>
      <c r="Z1686" s="113"/>
      <c r="AA1686" s="113"/>
      <c r="AB1686" s="113"/>
      <c r="AC1686" s="113"/>
      <c r="AD1686" s="113"/>
      <c r="AE1686" s="113"/>
      <c r="AF1686" s="113"/>
      <c r="AG1686" s="113"/>
      <c r="AH1686" s="113"/>
      <c r="AI1686" s="113"/>
      <c r="AJ1686" s="113"/>
      <c r="AK1686" s="113"/>
      <c r="AL1686" s="113"/>
      <c r="AM1686" s="113"/>
      <c r="AN1686" s="113"/>
      <c r="AO1686" s="113"/>
      <c r="AP1686" s="113"/>
      <c r="AQ1686" s="113"/>
      <c r="AR1686" s="113"/>
      <c r="AS1686" s="113"/>
      <c r="AT1686" s="113"/>
      <c r="AU1686" s="113"/>
      <c r="AV1686" s="113"/>
      <c r="AW1686" s="113"/>
      <c r="AX1686" s="113"/>
      <c r="AY1686" s="113"/>
      <c r="AZ1686" s="113"/>
      <c r="BA1686" s="113"/>
      <c r="BB1686" s="113"/>
      <c r="BC1686" s="113"/>
      <c r="BD1686" s="113"/>
      <c r="BE1686" s="113"/>
      <c r="BF1686" s="113"/>
      <c r="BG1686" s="113"/>
      <c r="BH1686" s="113"/>
      <c r="BI1686" s="113"/>
      <c r="BJ1686" s="113"/>
      <c r="BK1686" s="113"/>
      <c r="BL1686" s="113"/>
      <c r="BM1686" s="113"/>
      <c r="BN1686" s="113"/>
      <c r="BO1686" s="113"/>
      <c r="BP1686" s="113"/>
      <c r="BQ1686" s="113"/>
      <c r="BR1686" s="113"/>
      <c r="BS1686" s="113"/>
      <c r="BT1686" s="113"/>
      <c r="BU1686" s="113"/>
      <c r="BV1686" s="113"/>
      <c r="BW1686" s="113"/>
      <c r="BX1686" s="113"/>
      <c r="BY1686" s="113"/>
      <c r="BZ1686" s="113"/>
      <c r="CA1686" s="113"/>
      <c r="CB1686" s="113"/>
      <c r="CC1686" s="113"/>
      <c r="CD1686" s="113"/>
      <c r="CE1686" s="113"/>
      <c r="CF1686" s="113"/>
      <c r="CG1686" s="113"/>
      <c r="CH1686" s="113"/>
      <c r="CI1686" s="113"/>
      <c r="CJ1686" s="113"/>
      <c r="CK1686" s="113"/>
      <c r="CL1686" s="113"/>
      <c r="CM1686" s="113"/>
      <c r="CN1686" s="113"/>
      <c r="CO1686" s="113"/>
      <c r="CP1686" s="113"/>
      <c r="CQ1686" s="113"/>
      <c r="CR1686" s="113"/>
      <c r="CS1686" s="113"/>
      <c r="CT1686" s="113"/>
      <c r="CU1686" s="113"/>
      <c r="CV1686" s="113"/>
      <c r="CW1686" s="113"/>
      <c r="CX1686" s="113"/>
      <c r="CY1686" s="113"/>
      <c r="CZ1686" s="113"/>
      <c r="DA1686" s="113"/>
      <c r="DB1686" s="113"/>
      <c r="DC1686" s="113"/>
      <c r="DD1686" s="113"/>
      <c r="DE1686" s="113"/>
      <c r="DF1686" s="113"/>
      <c r="DG1686" s="113"/>
      <c r="DH1686" s="113"/>
      <c r="DI1686" s="113"/>
      <c r="DJ1686" s="113"/>
      <c r="DK1686" s="113"/>
      <c r="DL1686" s="113"/>
      <c r="DM1686" s="113"/>
      <c r="DN1686" s="113"/>
      <c r="DO1686" s="113"/>
      <c r="DP1686" s="113"/>
      <c r="DQ1686" s="113"/>
      <c r="DR1686" s="113"/>
      <c r="DS1686" s="113"/>
      <c r="DT1686" s="113"/>
      <c r="DU1686" s="113"/>
      <c r="DV1686" s="113"/>
      <c r="DW1686" s="113"/>
      <c r="DX1686" s="113"/>
      <c r="DY1686" s="113"/>
      <c r="DZ1686" s="113"/>
      <c r="EA1686" s="113"/>
      <c r="EB1686" s="113"/>
      <c r="EC1686" s="113"/>
      <c r="ED1686" s="113"/>
      <c r="EE1686" s="113"/>
      <c r="EF1686" s="113"/>
      <c r="EG1686" s="113"/>
      <c r="EH1686" s="113"/>
      <c r="EI1686" s="113"/>
      <c r="EJ1686" s="113"/>
      <c r="EK1686" s="113"/>
      <c r="EL1686" s="113"/>
      <c r="EM1686" s="113"/>
      <c r="EN1686" s="113"/>
      <c r="EO1686" s="113"/>
      <c r="EP1686" s="113"/>
      <c r="EQ1686" s="113"/>
      <c r="ER1686" s="113"/>
    </row>
    <row r="1687" spans="1:148">
      <c r="A1687" s="113"/>
      <c r="B1687" s="113"/>
      <c r="S1687" s="113"/>
      <c r="T1687" s="113"/>
      <c r="U1687" s="113"/>
      <c r="V1687" s="113"/>
      <c r="W1687" s="113"/>
      <c r="X1687" s="113"/>
      <c r="Y1687" s="113"/>
      <c r="Z1687" s="113"/>
      <c r="AA1687" s="113"/>
      <c r="AB1687" s="113"/>
      <c r="AC1687" s="113"/>
      <c r="AD1687" s="113"/>
      <c r="AE1687" s="113"/>
      <c r="AF1687" s="113"/>
      <c r="AG1687" s="113"/>
      <c r="AH1687" s="113"/>
      <c r="AI1687" s="113"/>
      <c r="AJ1687" s="113"/>
      <c r="AK1687" s="113"/>
      <c r="AL1687" s="113"/>
      <c r="AM1687" s="113"/>
      <c r="AN1687" s="113"/>
      <c r="AO1687" s="113"/>
      <c r="AP1687" s="113"/>
      <c r="AQ1687" s="113"/>
      <c r="AR1687" s="113"/>
      <c r="AS1687" s="113"/>
      <c r="AT1687" s="113"/>
      <c r="AU1687" s="113"/>
      <c r="AV1687" s="113"/>
      <c r="AW1687" s="113"/>
      <c r="AX1687" s="113"/>
      <c r="AY1687" s="113"/>
      <c r="AZ1687" s="113"/>
      <c r="BA1687" s="113"/>
      <c r="BB1687" s="113"/>
      <c r="BC1687" s="113"/>
      <c r="BD1687" s="113"/>
      <c r="BE1687" s="113"/>
      <c r="BF1687" s="113"/>
      <c r="BG1687" s="113"/>
      <c r="BH1687" s="113"/>
      <c r="BI1687" s="113"/>
      <c r="BJ1687" s="113"/>
      <c r="BK1687" s="113"/>
      <c r="BL1687" s="113"/>
      <c r="BM1687" s="113"/>
      <c r="BN1687" s="113"/>
      <c r="BO1687" s="113"/>
      <c r="BP1687" s="113"/>
      <c r="BQ1687" s="113"/>
      <c r="BR1687" s="113"/>
      <c r="BS1687" s="113"/>
      <c r="BT1687" s="113"/>
      <c r="BU1687" s="113"/>
      <c r="BV1687" s="113"/>
      <c r="BW1687" s="113"/>
      <c r="BX1687" s="113"/>
      <c r="BY1687" s="113"/>
      <c r="BZ1687" s="113"/>
      <c r="CA1687" s="113"/>
      <c r="CB1687" s="113"/>
      <c r="CC1687" s="113"/>
      <c r="CD1687" s="113"/>
      <c r="CE1687" s="113"/>
      <c r="CF1687" s="113"/>
      <c r="CG1687" s="113"/>
      <c r="CH1687" s="113"/>
      <c r="CI1687" s="113"/>
      <c r="CJ1687" s="113"/>
      <c r="CK1687" s="113"/>
      <c r="CL1687" s="113"/>
      <c r="CM1687" s="113"/>
      <c r="CN1687" s="113"/>
      <c r="CO1687" s="113"/>
      <c r="CP1687" s="113"/>
      <c r="CQ1687" s="113"/>
      <c r="CR1687" s="113"/>
      <c r="CS1687" s="113"/>
      <c r="CT1687" s="113"/>
      <c r="CU1687" s="113"/>
      <c r="CV1687" s="113"/>
      <c r="CW1687" s="113"/>
      <c r="CX1687" s="113"/>
      <c r="CY1687" s="113"/>
      <c r="CZ1687" s="113"/>
      <c r="DA1687" s="113"/>
      <c r="DB1687" s="113"/>
      <c r="DC1687" s="113"/>
      <c r="DD1687" s="113"/>
      <c r="DE1687" s="113"/>
      <c r="DF1687" s="113"/>
      <c r="DG1687" s="113"/>
      <c r="DH1687" s="113"/>
      <c r="DI1687" s="113"/>
      <c r="DJ1687" s="113"/>
      <c r="DK1687" s="113"/>
      <c r="DL1687" s="113"/>
      <c r="DM1687" s="113"/>
      <c r="DN1687" s="113"/>
      <c r="DO1687" s="113"/>
      <c r="DP1687" s="113"/>
      <c r="DQ1687" s="113"/>
      <c r="DR1687" s="113"/>
      <c r="DS1687" s="113"/>
      <c r="DT1687" s="113"/>
      <c r="DU1687" s="113"/>
      <c r="DV1687" s="113"/>
      <c r="DW1687" s="113"/>
      <c r="DX1687" s="113"/>
      <c r="DY1687" s="113"/>
      <c r="DZ1687" s="113"/>
      <c r="EA1687" s="113"/>
      <c r="EB1687" s="113"/>
      <c r="EC1687" s="113"/>
      <c r="ED1687" s="113"/>
      <c r="EE1687" s="113"/>
      <c r="EF1687" s="113"/>
      <c r="EG1687" s="113"/>
      <c r="EH1687" s="113"/>
      <c r="EI1687" s="113"/>
      <c r="EJ1687" s="113"/>
      <c r="EK1687" s="113"/>
      <c r="EL1687" s="113"/>
      <c r="EM1687" s="113"/>
      <c r="EN1687" s="113"/>
      <c r="EO1687" s="113"/>
      <c r="EP1687" s="113"/>
      <c r="EQ1687" s="113"/>
      <c r="ER1687" s="113"/>
    </row>
    <row r="1688" spans="1:148">
      <c r="A1688" s="113"/>
      <c r="B1688" s="113"/>
      <c r="S1688" s="113"/>
      <c r="T1688" s="113"/>
      <c r="U1688" s="113"/>
      <c r="V1688" s="113"/>
      <c r="W1688" s="113"/>
      <c r="X1688" s="113"/>
      <c r="Y1688" s="113"/>
      <c r="Z1688" s="113"/>
      <c r="AA1688" s="113"/>
      <c r="AB1688" s="113"/>
      <c r="AC1688" s="113"/>
      <c r="AD1688" s="113"/>
      <c r="AE1688" s="113"/>
      <c r="AF1688" s="113"/>
      <c r="AG1688" s="113"/>
      <c r="AH1688" s="113"/>
      <c r="AI1688" s="113"/>
      <c r="AJ1688" s="113"/>
      <c r="AK1688" s="113"/>
      <c r="AL1688" s="113"/>
      <c r="AM1688" s="113"/>
      <c r="AN1688" s="113"/>
      <c r="AO1688" s="113"/>
      <c r="AP1688" s="113"/>
      <c r="AQ1688" s="113"/>
      <c r="AR1688" s="113"/>
      <c r="AS1688" s="113"/>
      <c r="AT1688" s="113"/>
      <c r="AU1688" s="113"/>
      <c r="AV1688" s="113"/>
      <c r="AW1688" s="113"/>
      <c r="AX1688" s="113"/>
      <c r="AY1688" s="113"/>
      <c r="AZ1688" s="113"/>
      <c r="BA1688" s="113"/>
      <c r="BB1688" s="113"/>
      <c r="BC1688" s="113"/>
      <c r="BD1688" s="113"/>
      <c r="BE1688" s="113"/>
      <c r="BF1688" s="113"/>
      <c r="BG1688" s="113"/>
      <c r="BH1688" s="113"/>
      <c r="BI1688" s="113"/>
      <c r="BJ1688" s="113"/>
      <c r="BK1688" s="113"/>
      <c r="BL1688" s="113"/>
      <c r="BM1688" s="113"/>
      <c r="BN1688" s="113"/>
      <c r="BO1688" s="113"/>
      <c r="BP1688" s="113"/>
      <c r="BQ1688" s="113"/>
      <c r="BR1688" s="113"/>
      <c r="BS1688" s="113"/>
      <c r="BT1688" s="113"/>
      <c r="BU1688" s="113"/>
      <c r="BV1688" s="113"/>
      <c r="BW1688" s="113"/>
      <c r="BX1688" s="113"/>
      <c r="BY1688" s="113"/>
      <c r="BZ1688" s="113"/>
      <c r="CA1688" s="113"/>
      <c r="CB1688" s="113"/>
      <c r="CC1688" s="113"/>
      <c r="CD1688" s="113"/>
      <c r="CE1688" s="113"/>
      <c r="CF1688" s="113"/>
      <c r="CG1688" s="113"/>
      <c r="CH1688" s="113"/>
      <c r="CI1688" s="113"/>
      <c r="CJ1688" s="113"/>
      <c r="CK1688" s="113"/>
      <c r="CL1688" s="113"/>
      <c r="CM1688" s="113"/>
      <c r="CN1688" s="113"/>
      <c r="CO1688" s="113"/>
      <c r="CP1688" s="113"/>
      <c r="CQ1688" s="113"/>
      <c r="CR1688" s="113"/>
      <c r="CS1688" s="113"/>
      <c r="CT1688" s="113"/>
      <c r="CU1688" s="113"/>
      <c r="CV1688" s="113"/>
      <c r="CW1688" s="113"/>
      <c r="CX1688" s="113"/>
      <c r="CY1688" s="113"/>
      <c r="CZ1688" s="113"/>
      <c r="DA1688" s="113"/>
      <c r="DB1688" s="113"/>
      <c r="DC1688" s="113"/>
      <c r="DD1688" s="113"/>
      <c r="DE1688" s="113"/>
      <c r="DF1688" s="113"/>
      <c r="DG1688" s="113"/>
      <c r="DH1688" s="113"/>
      <c r="DI1688" s="113"/>
      <c r="DJ1688" s="113"/>
      <c r="DK1688" s="113"/>
      <c r="DL1688" s="113"/>
      <c r="DM1688" s="113"/>
      <c r="DN1688" s="113"/>
      <c r="DO1688" s="113"/>
      <c r="DP1688" s="113"/>
      <c r="DQ1688" s="113"/>
      <c r="DR1688" s="113"/>
      <c r="DS1688" s="113"/>
      <c r="DT1688" s="113"/>
      <c r="DU1688" s="113"/>
      <c r="DV1688" s="113"/>
      <c r="DW1688" s="113"/>
      <c r="DX1688" s="113"/>
      <c r="DY1688" s="113"/>
      <c r="DZ1688" s="113"/>
      <c r="EA1688" s="113"/>
      <c r="EB1688" s="113"/>
      <c r="EC1688" s="113"/>
      <c r="ED1688" s="113"/>
      <c r="EE1688" s="113"/>
      <c r="EF1688" s="113"/>
      <c r="EG1688" s="113"/>
      <c r="EH1688" s="113"/>
      <c r="EI1688" s="113"/>
      <c r="EJ1688" s="113"/>
      <c r="EK1688" s="113"/>
      <c r="EL1688" s="113"/>
      <c r="EM1688" s="113"/>
      <c r="EN1688" s="113"/>
      <c r="EO1688" s="113"/>
      <c r="EP1688" s="113"/>
      <c r="EQ1688" s="113"/>
      <c r="ER1688" s="113"/>
    </row>
    <row r="1689" spans="1:148">
      <c r="A1689" s="113"/>
      <c r="B1689" s="113"/>
      <c r="S1689" s="113"/>
      <c r="T1689" s="113"/>
      <c r="U1689" s="113"/>
      <c r="V1689" s="113"/>
      <c r="W1689" s="113"/>
      <c r="X1689" s="113"/>
      <c r="Y1689" s="113"/>
      <c r="Z1689" s="113"/>
      <c r="AA1689" s="113"/>
      <c r="AB1689" s="113"/>
      <c r="AC1689" s="113"/>
      <c r="AD1689" s="113"/>
      <c r="AE1689" s="113"/>
      <c r="AF1689" s="113"/>
      <c r="AG1689" s="113"/>
      <c r="AH1689" s="113"/>
      <c r="AI1689" s="113"/>
      <c r="AJ1689" s="113"/>
      <c r="AK1689" s="113"/>
      <c r="AL1689" s="113"/>
      <c r="AM1689" s="113"/>
      <c r="AN1689" s="113"/>
      <c r="AO1689" s="113"/>
      <c r="AP1689" s="113"/>
      <c r="AQ1689" s="113"/>
      <c r="AR1689" s="113"/>
      <c r="AS1689" s="113"/>
      <c r="AT1689" s="113"/>
      <c r="AU1689" s="113"/>
      <c r="AV1689" s="113"/>
      <c r="AW1689" s="113"/>
      <c r="AX1689" s="113"/>
      <c r="AY1689" s="113"/>
      <c r="AZ1689" s="113"/>
      <c r="BA1689" s="113"/>
      <c r="BB1689" s="113"/>
      <c r="BC1689" s="113"/>
      <c r="BD1689" s="113"/>
      <c r="BE1689" s="113"/>
      <c r="BF1689" s="113"/>
      <c r="BG1689" s="113"/>
      <c r="BH1689" s="113"/>
      <c r="BI1689" s="113"/>
      <c r="BJ1689" s="113"/>
      <c r="BK1689" s="113"/>
      <c r="BL1689" s="113"/>
      <c r="BM1689" s="113"/>
      <c r="BN1689" s="113"/>
      <c r="BO1689" s="113"/>
      <c r="BP1689" s="113"/>
      <c r="BQ1689" s="113"/>
      <c r="BR1689" s="113"/>
      <c r="BS1689" s="113"/>
      <c r="BT1689" s="113"/>
      <c r="BU1689" s="113"/>
      <c r="BV1689" s="113"/>
      <c r="BW1689" s="113"/>
      <c r="BX1689" s="113"/>
      <c r="BY1689" s="113"/>
      <c r="BZ1689" s="113"/>
      <c r="CA1689" s="113"/>
      <c r="CB1689" s="113"/>
      <c r="CC1689" s="113"/>
      <c r="CD1689" s="113"/>
      <c r="CE1689" s="113"/>
      <c r="CF1689" s="113"/>
      <c r="CG1689" s="113"/>
      <c r="CH1689" s="113"/>
      <c r="CI1689" s="113"/>
      <c r="CJ1689" s="113"/>
      <c r="CK1689" s="113"/>
      <c r="CL1689" s="113"/>
      <c r="CM1689" s="113"/>
      <c r="CN1689" s="113"/>
      <c r="CO1689" s="113"/>
      <c r="CP1689" s="113"/>
      <c r="CQ1689" s="113"/>
      <c r="CR1689" s="113"/>
      <c r="CS1689" s="113"/>
      <c r="CT1689" s="113"/>
      <c r="CU1689" s="113"/>
      <c r="CV1689" s="113"/>
      <c r="CW1689" s="113"/>
      <c r="CX1689" s="113"/>
      <c r="CY1689" s="113"/>
      <c r="CZ1689" s="113"/>
      <c r="DA1689" s="113"/>
      <c r="DB1689" s="113"/>
      <c r="DC1689" s="113"/>
      <c r="DD1689" s="113"/>
      <c r="DE1689" s="113"/>
      <c r="DF1689" s="113"/>
      <c r="DG1689" s="113"/>
      <c r="DH1689" s="113"/>
      <c r="DI1689" s="113"/>
      <c r="DJ1689" s="113"/>
      <c r="DK1689" s="113"/>
      <c r="DL1689" s="113"/>
      <c r="DM1689" s="113"/>
      <c r="DN1689" s="113"/>
      <c r="DO1689" s="113"/>
      <c r="DP1689" s="113"/>
      <c r="DQ1689" s="113"/>
      <c r="DR1689" s="113"/>
      <c r="DS1689" s="113"/>
      <c r="DT1689" s="113"/>
      <c r="DU1689" s="113"/>
      <c r="DV1689" s="113"/>
      <c r="DW1689" s="113"/>
      <c r="DX1689" s="113"/>
      <c r="DY1689" s="113"/>
      <c r="DZ1689" s="113"/>
      <c r="EA1689" s="113"/>
      <c r="EB1689" s="113"/>
      <c r="EC1689" s="113"/>
      <c r="ED1689" s="113"/>
      <c r="EE1689" s="113"/>
      <c r="EF1689" s="113"/>
      <c r="EG1689" s="113"/>
      <c r="EH1689" s="113"/>
      <c r="EI1689" s="113"/>
      <c r="EJ1689" s="113"/>
      <c r="EK1689" s="113"/>
      <c r="EL1689" s="113"/>
      <c r="EM1689" s="113"/>
      <c r="EN1689" s="113"/>
      <c r="EO1689" s="113"/>
      <c r="EP1689" s="113"/>
      <c r="EQ1689" s="113"/>
      <c r="ER1689" s="113"/>
    </row>
    <row r="1690" spans="1:148">
      <c r="A1690" s="113"/>
      <c r="B1690" s="113"/>
      <c r="S1690" s="113"/>
      <c r="T1690" s="113"/>
      <c r="U1690" s="113"/>
      <c r="V1690" s="113"/>
      <c r="W1690" s="113"/>
      <c r="X1690" s="113"/>
      <c r="Y1690" s="113"/>
      <c r="Z1690" s="113"/>
      <c r="AA1690" s="113"/>
      <c r="AB1690" s="113"/>
      <c r="AC1690" s="113"/>
      <c r="AD1690" s="113"/>
      <c r="AE1690" s="113"/>
      <c r="AF1690" s="113"/>
      <c r="AG1690" s="113"/>
      <c r="AH1690" s="113"/>
      <c r="AI1690" s="113"/>
      <c r="AJ1690" s="113"/>
      <c r="AK1690" s="113"/>
      <c r="AL1690" s="113"/>
      <c r="AM1690" s="113"/>
      <c r="AN1690" s="113"/>
      <c r="AO1690" s="113"/>
      <c r="AP1690" s="113"/>
      <c r="AQ1690" s="113"/>
      <c r="AR1690" s="113"/>
      <c r="AS1690" s="113"/>
      <c r="AT1690" s="113"/>
      <c r="AU1690" s="113"/>
      <c r="AV1690" s="113"/>
      <c r="AW1690" s="113"/>
      <c r="AX1690" s="113"/>
      <c r="AY1690" s="113"/>
      <c r="AZ1690" s="113"/>
      <c r="BA1690" s="113"/>
      <c r="BB1690" s="113"/>
      <c r="BC1690" s="113"/>
      <c r="BD1690" s="113"/>
      <c r="BE1690" s="113"/>
      <c r="BF1690" s="113"/>
      <c r="BG1690" s="113"/>
      <c r="BH1690" s="113"/>
      <c r="BI1690" s="113"/>
      <c r="BJ1690" s="113"/>
      <c r="BK1690" s="113"/>
      <c r="BL1690" s="113"/>
      <c r="BM1690" s="113"/>
      <c r="BN1690" s="113"/>
      <c r="BO1690" s="113"/>
      <c r="BP1690" s="113"/>
      <c r="BQ1690" s="113"/>
      <c r="BR1690" s="113"/>
      <c r="BS1690" s="113"/>
      <c r="BT1690" s="113"/>
      <c r="BU1690" s="113"/>
      <c r="BV1690" s="113"/>
      <c r="BW1690" s="113"/>
      <c r="BX1690" s="113"/>
      <c r="BY1690" s="113"/>
      <c r="BZ1690" s="113"/>
      <c r="CA1690" s="113"/>
      <c r="CB1690" s="113"/>
      <c r="CC1690" s="113"/>
      <c r="CD1690" s="113"/>
      <c r="CE1690" s="113"/>
      <c r="CF1690" s="113"/>
      <c r="CG1690" s="113"/>
      <c r="CH1690" s="113"/>
      <c r="CI1690" s="113"/>
      <c r="CJ1690" s="113"/>
      <c r="CK1690" s="113"/>
      <c r="CL1690" s="113"/>
      <c r="CM1690" s="113"/>
      <c r="CN1690" s="113"/>
      <c r="CO1690" s="113"/>
      <c r="CP1690" s="113"/>
      <c r="CQ1690" s="113"/>
      <c r="CR1690" s="113"/>
      <c r="CS1690" s="113"/>
      <c r="CT1690" s="113"/>
      <c r="CU1690" s="113"/>
      <c r="CV1690" s="113"/>
      <c r="CW1690" s="113"/>
      <c r="CX1690" s="113"/>
      <c r="CY1690" s="113"/>
      <c r="CZ1690" s="113"/>
      <c r="DA1690" s="113"/>
      <c r="DB1690" s="113"/>
      <c r="DC1690" s="113"/>
      <c r="DD1690" s="113"/>
      <c r="DE1690" s="113"/>
      <c r="DF1690" s="113"/>
      <c r="DG1690" s="113"/>
      <c r="DH1690" s="113"/>
      <c r="DI1690" s="113"/>
      <c r="DJ1690" s="113"/>
      <c r="DK1690" s="113"/>
      <c r="DL1690" s="113"/>
      <c r="DM1690" s="113"/>
      <c r="DN1690" s="113"/>
      <c r="DO1690" s="113"/>
      <c r="DP1690" s="113"/>
      <c r="DQ1690" s="113"/>
      <c r="DR1690" s="113"/>
      <c r="DS1690" s="113"/>
      <c r="DT1690" s="113"/>
      <c r="DU1690" s="113"/>
      <c r="DV1690" s="113"/>
      <c r="DW1690" s="113"/>
      <c r="DX1690" s="113"/>
      <c r="DY1690" s="113"/>
      <c r="DZ1690" s="113"/>
      <c r="EA1690" s="113"/>
      <c r="EB1690" s="113"/>
      <c r="EC1690" s="113"/>
      <c r="ED1690" s="113"/>
      <c r="EE1690" s="113"/>
      <c r="EF1690" s="113"/>
      <c r="EG1690" s="113"/>
      <c r="EH1690" s="113"/>
      <c r="EI1690" s="113"/>
      <c r="EJ1690" s="113"/>
      <c r="EK1690" s="113"/>
      <c r="EL1690" s="113"/>
      <c r="EM1690" s="113"/>
      <c r="EN1690" s="113"/>
      <c r="EO1690" s="113"/>
      <c r="EP1690" s="113"/>
      <c r="EQ1690" s="113"/>
      <c r="ER1690" s="113"/>
    </row>
    <row r="1691" spans="1:148">
      <c r="A1691" s="113"/>
      <c r="B1691" s="113"/>
      <c r="S1691" s="113"/>
      <c r="T1691" s="113"/>
      <c r="U1691" s="113"/>
      <c r="V1691" s="113"/>
      <c r="W1691" s="113"/>
      <c r="X1691" s="113"/>
      <c r="Y1691" s="113"/>
      <c r="Z1691" s="113"/>
      <c r="AA1691" s="113"/>
      <c r="AB1691" s="113"/>
      <c r="AC1691" s="113"/>
      <c r="AD1691" s="113"/>
      <c r="AE1691" s="113"/>
      <c r="AF1691" s="113"/>
      <c r="AG1691" s="113"/>
      <c r="AH1691" s="113"/>
      <c r="AI1691" s="113"/>
      <c r="AJ1691" s="113"/>
      <c r="AK1691" s="113"/>
      <c r="AL1691" s="113"/>
      <c r="AM1691" s="113"/>
      <c r="AN1691" s="113"/>
      <c r="AO1691" s="113"/>
      <c r="AP1691" s="113"/>
      <c r="AQ1691" s="113"/>
      <c r="AR1691" s="113"/>
      <c r="AS1691" s="113"/>
      <c r="AT1691" s="113"/>
      <c r="AU1691" s="113"/>
      <c r="AV1691" s="113"/>
      <c r="AW1691" s="113"/>
      <c r="AX1691" s="113"/>
      <c r="AY1691" s="113"/>
      <c r="AZ1691" s="113"/>
      <c r="BA1691" s="113"/>
      <c r="BB1691" s="113"/>
      <c r="BC1691" s="113"/>
      <c r="BD1691" s="113"/>
      <c r="BE1691" s="113"/>
      <c r="BF1691" s="113"/>
      <c r="BG1691" s="113"/>
      <c r="BH1691" s="113"/>
      <c r="BI1691" s="113"/>
      <c r="BJ1691" s="113"/>
      <c r="BK1691" s="113"/>
      <c r="BL1691" s="113"/>
      <c r="BM1691" s="113"/>
      <c r="BN1691" s="113"/>
      <c r="BO1691" s="113"/>
      <c r="BP1691" s="113"/>
      <c r="BQ1691" s="113"/>
      <c r="BR1691" s="113"/>
      <c r="BS1691" s="113"/>
      <c r="BT1691" s="113"/>
      <c r="BU1691" s="113"/>
      <c r="BV1691" s="113"/>
      <c r="BW1691" s="113"/>
      <c r="BX1691" s="113"/>
      <c r="BY1691" s="113"/>
      <c r="BZ1691" s="113"/>
      <c r="CA1691" s="113"/>
      <c r="CB1691" s="113"/>
      <c r="CC1691" s="113"/>
      <c r="CD1691" s="113"/>
      <c r="CE1691" s="113"/>
      <c r="CF1691" s="113"/>
      <c r="CG1691" s="113"/>
      <c r="CH1691" s="113"/>
      <c r="CI1691" s="113"/>
      <c r="CJ1691" s="113"/>
      <c r="CK1691" s="113"/>
      <c r="CL1691" s="113"/>
      <c r="CM1691" s="113"/>
      <c r="CN1691" s="113"/>
      <c r="CO1691" s="113"/>
      <c r="CP1691" s="113"/>
      <c r="CQ1691" s="113"/>
      <c r="CR1691" s="113"/>
      <c r="CS1691" s="113"/>
      <c r="CT1691" s="113"/>
      <c r="CU1691" s="113"/>
      <c r="CV1691" s="113"/>
      <c r="CW1691" s="113"/>
      <c r="CX1691" s="113"/>
      <c r="CY1691" s="113"/>
      <c r="CZ1691" s="113"/>
      <c r="DA1691" s="113"/>
      <c r="DB1691" s="113"/>
      <c r="DC1691" s="113"/>
      <c r="DD1691" s="113"/>
      <c r="DE1691" s="113"/>
      <c r="DF1691" s="113"/>
      <c r="DG1691" s="113"/>
      <c r="DH1691" s="113"/>
      <c r="DI1691" s="113"/>
      <c r="DJ1691" s="113"/>
      <c r="DK1691" s="113"/>
      <c r="DL1691" s="113"/>
      <c r="DM1691" s="113"/>
      <c r="DN1691" s="113"/>
      <c r="DO1691" s="113"/>
      <c r="DP1691" s="113"/>
      <c r="DQ1691" s="113"/>
      <c r="DR1691" s="113"/>
      <c r="DS1691" s="113"/>
      <c r="DT1691" s="113"/>
      <c r="DU1691" s="113"/>
      <c r="DV1691" s="113"/>
      <c r="DW1691" s="113"/>
      <c r="DX1691" s="113"/>
      <c r="DY1691" s="113"/>
      <c r="DZ1691" s="113"/>
      <c r="EA1691" s="113"/>
      <c r="EB1691" s="113"/>
      <c r="EC1691" s="113"/>
      <c r="ED1691" s="113"/>
      <c r="EE1691" s="113"/>
      <c r="EF1691" s="113"/>
      <c r="EG1691" s="113"/>
      <c r="EH1691" s="113"/>
      <c r="EI1691" s="113"/>
      <c r="EJ1691" s="113"/>
      <c r="EK1691" s="113"/>
      <c r="EL1691" s="113"/>
      <c r="EM1691" s="113"/>
      <c r="EN1691" s="113"/>
      <c r="EO1691" s="113"/>
      <c r="EP1691" s="113"/>
      <c r="EQ1691" s="113"/>
      <c r="ER1691" s="113"/>
    </row>
    <row r="1692" spans="1:148">
      <c r="A1692" s="113"/>
      <c r="B1692" s="113"/>
      <c r="S1692" s="113"/>
      <c r="T1692" s="113"/>
      <c r="U1692" s="113"/>
      <c r="V1692" s="113"/>
      <c r="W1692" s="113"/>
      <c r="X1692" s="113"/>
      <c r="Y1692" s="113"/>
      <c r="Z1692" s="113"/>
      <c r="AA1692" s="113"/>
      <c r="AB1692" s="113"/>
      <c r="AC1692" s="113"/>
      <c r="AD1692" s="113"/>
      <c r="AE1692" s="113"/>
      <c r="AF1692" s="113"/>
      <c r="AG1692" s="113"/>
      <c r="AH1692" s="113"/>
      <c r="AI1692" s="113"/>
      <c r="AJ1692" s="113"/>
      <c r="AK1692" s="113"/>
      <c r="AL1692" s="113"/>
      <c r="AM1692" s="113"/>
      <c r="AN1692" s="113"/>
      <c r="AO1692" s="113"/>
      <c r="AP1692" s="113"/>
      <c r="AQ1692" s="113"/>
      <c r="AR1692" s="113"/>
      <c r="AS1692" s="113"/>
      <c r="AT1692" s="113"/>
      <c r="AU1692" s="113"/>
      <c r="AV1692" s="113"/>
      <c r="AW1692" s="113"/>
      <c r="AX1692" s="113"/>
      <c r="AY1692" s="113"/>
      <c r="AZ1692" s="113"/>
      <c r="BA1692" s="113"/>
      <c r="BB1692" s="113"/>
      <c r="BC1692" s="113"/>
      <c r="BD1692" s="113"/>
      <c r="BE1692" s="113"/>
      <c r="BF1692" s="113"/>
      <c r="BG1692" s="113"/>
      <c r="BH1692" s="113"/>
      <c r="BI1692" s="113"/>
      <c r="BJ1692" s="113"/>
      <c r="BK1692" s="113"/>
      <c r="BL1692" s="113"/>
      <c r="BM1692" s="113"/>
      <c r="BN1692" s="113"/>
      <c r="BO1692" s="113"/>
      <c r="BP1692" s="113"/>
      <c r="BQ1692" s="113"/>
      <c r="BR1692" s="113"/>
      <c r="BS1692" s="113"/>
      <c r="BT1692" s="113"/>
      <c r="BU1692" s="113"/>
      <c r="BV1692" s="113"/>
      <c r="BW1692" s="113"/>
      <c r="BX1692" s="113"/>
      <c r="BY1692" s="113"/>
      <c r="BZ1692" s="113"/>
      <c r="CA1692" s="113"/>
      <c r="CB1692" s="113"/>
      <c r="CC1692" s="113"/>
      <c r="CD1692" s="113"/>
      <c r="CE1692" s="113"/>
      <c r="CF1692" s="113"/>
      <c r="CG1692" s="113"/>
      <c r="CH1692" s="113"/>
      <c r="CI1692" s="113"/>
      <c r="CJ1692" s="113"/>
      <c r="CK1692" s="113"/>
      <c r="CL1692" s="113"/>
      <c r="CM1692" s="113"/>
      <c r="CN1692" s="113"/>
      <c r="CO1692" s="113"/>
      <c r="CP1692" s="113"/>
      <c r="CQ1692" s="113"/>
      <c r="CR1692" s="113"/>
      <c r="CS1692" s="113"/>
      <c r="CT1692" s="113"/>
      <c r="CU1692" s="113"/>
      <c r="CV1692" s="113"/>
      <c r="CW1692" s="113"/>
      <c r="CX1692" s="113"/>
      <c r="CY1692" s="113"/>
      <c r="CZ1692" s="113"/>
      <c r="DA1692" s="113"/>
      <c r="DB1692" s="113"/>
      <c r="DC1692" s="113"/>
      <c r="DD1692" s="113"/>
      <c r="DE1692" s="113"/>
      <c r="DF1692" s="113"/>
      <c r="DG1692" s="113"/>
      <c r="DH1692" s="113"/>
      <c r="DI1692" s="113"/>
      <c r="DJ1692" s="113"/>
      <c r="DK1692" s="113"/>
      <c r="DL1692" s="113"/>
      <c r="DM1692" s="113"/>
      <c r="DN1692" s="113"/>
      <c r="DO1692" s="113"/>
      <c r="DP1692" s="113"/>
      <c r="DQ1692" s="113"/>
      <c r="DR1692" s="113"/>
      <c r="DS1692" s="113"/>
      <c r="DT1692" s="113"/>
      <c r="DU1692" s="113"/>
      <c r="DV1692" s="113"/>
      <c r="DW1692" s="113"/>
      <c r="DX1692" s="113"/>
      <c r="DY1692" s="113"/>
      <c r="DZ1692" s="113"/>
      <c r="EA1692" s="113"/>
      <c r="EB1692" s="113"/>
      <c r="EC1692" s="113"/>
      <c r="ED1692" s="113"/>
      <c r="EE1692" s="113"/>
      <c r="EF1692" s="113"/>
      <c r="EG1692" s="113"/>
      <c r="EH1692" s="113"/>
      <c r="EI1692" s="113"/>
      <c r="EJ1692" s="113"/>
      <c r="EK1692" s="113"/>
      <c r="EL1692" s="113"/>
      <c r="EM1692" s="113"/>
      <c r="EN1692" s="113"/>
      <c r="EO1692" s="113"/>
      <c r="EP1692" s="113"/>
      <c r="EQ1692" s="113"/>
      <c r="ER1692" s="113"/>
    </row>
    <row r="1693" spans="1:148">
      <c r="A1693" s="113"/>
      <c r="B1693" s="113"/>
      <c r="S1693" s="113"/>
      <c r="T1693" s="113"/>
      <c r="U1693" s="113"/>
      <c r="V1693" s="113"/>
      <c r="W1693" s="113"/>
      <c r="X1693" s="113"/>
      <c r="Y1693" s="113"/>
      <c r="Z1693" s="113"/>
      <c r="AA1693" s="113"/>
      <c r="AB1693" s="113"/>
      <c r="AC1693" s="113"/>
      <c r="AD1693" s="113"/>
      <c r="AE1693" s="113"/>
      <c r="AF1693" s="113"/>
      <c r="AG1693" s="113"/>
      <c r="AH1693" s="113"/>
      <c r="AI1693" s="113"/>
      <c r="AJ1693" s="113"/>
      <c r="AK1693" s="113"/>
      <c r="AL1693" s="113"/>
      <c r="AM1693" s="113"/>
      <c r="AN1693" s="113"/>
      <c r="AO1693" s="113"/>
      <c r="AP1693" s="113"/>
      <c r="AQ1693" s="113"/>
      <c r="AR1693" s="113"/>
      <c r="AS1693" s="113"/>
      <c r="AT1693" s="113"/>
      <c r="AU1693" s="113"/>
      <c r="AV1693" s="113"/>
      <c r="AW1693" s="113"/>
      <c r="AX1693" s="113"/>
      <c r="AY1693" s="113"/>
      <c r="AZ1693" s="113"/>
      <c r="BA1693" s="113"/>
      <c r="BB1693" s="113"/>
      <c r="BC1693" s="113"/>
      <c r="BD1693" s="113"/>
      <c r="BE1693" s="113"/>
      <c r="BF1693" s="113"/>
      <c r="BG1693" s="113"/>
      <c r="BH1693" s="113"/>
      <c r="BI1693" s="113"/>
      <c r="BJ1693" s="113"/>
      <c r="BK1693" s="113"/>
      <c r="BL1693" s="113"/>
      <c r="BM1693" s="113"/>
      <c r="BN1693" s="113"/>
      <c r="BO1693" s="113"/>
      <c r="BP1693" s="113"/>
      <c r="BQ1693" s="113"/>
      <c r="BR1693" s="113"/>
      <c r="BS1693" s="113"/>
      <c r="BT1693" s="113"/>
      <c r="BU1693" s="113"/>
      <c r="BV1693" s="113"/>
      <c r="BW1693" s="113"/>
      <c r="BX1693" s="113"/>
      <c r="BY1693" s="113"/>
      <c r="BZ1693" s="113"/>
      <c r="CA1693" s="113"/>
      <c r="CB1693" s="113"/>
      <c r="CC1693" s="113"/>
      <c r="CD1693" s="113"/>
      <c r="CE1693" s="113"/>
      <c r="CF1693" s="113"/>
      <c r="CG1693" s="113"/>
      <c r="CH1693" s="113"/>
      <c r="CI1693" s="113"/>
      <c r="CJ1693" s="113"/>
      <c r="CK1693" s="113"/>
      <c r="CL1693" s="113"/>
      <c r="CM1693" s="113"/>
      <c r="CN1693" s="113"/>
      <c r="CO1693" s="113"/>
      <c r="CP1693" s="113"/>
      <c r="CQ1693" s="113"/>
      <c r="CR1693" s="113"/>
      <c r="CS1693" s="113"/>
      <c r="CT1693" s="113"/>
      <c r="CU1693" s="113"/>
      <c r="CV1693" s="113"/>
      <c r="CW1693" s="113"/>
      <c r="CX1693" s="113"/>
      <c r="CY1693" s="113"/>
      <c r="CZ1693" s="113"/>
      <c r="DA1693" s="113"/>
      <c r="DB1693" s="113"/>
      <c r="DC1693" s="113"/>
      <c r="DD1693" s="113"/>
      <c r="DE1693" s="113"/>
      <c r="DF1693" s="113"/>
      <c r="DG1693" s="113"/>
      <c r="DH1693" s="113"/>
      <c r="DI1693" s="113"/>
      <c r="DJ1693" s="113"/>
      <c r="DK1693" s="113"/>
      <c r="DL1693" s="113"/>
      <c r="DM1693" s="113"/>
      <c r="DN1693" s="113"/>
      <c r="DO1693" s="113"/>
      <c r="DP1693" s="113"/>
      <c r="DQ1693" s="113"/>
      <c r="DR1693" s="113"/>
      <c r="DS1693" s="113"/>
      <c r="DT1693" s="113"/>
      <c r="DU1693" s="113"/>
      <c r="DV1693" s="113"/>
      <c r="DW1693" s="113"/>
      <c r="DX1693" s="113"/>
      <c r="DY1693" s="113"/>
      <c r="DZ1693" s="113"/>
      <c r="EA1693" s="113"/>
      <c r="EB1693" s="113"/>
      <c r="EC1693" s="113"/>
      <c r="ED1693" s="113"/>
      <c r="EE1693" s="113"/>
      <c r="EF1693" s="113"/>
      <c r="EG1693" s="113"/>
      <c r="EH1693" s="113"/>
      <c r="EI1693" s="113"/>
      <c r="EJ1693" s="113"/>
      <c r="EK1693" s="113"/>
      <c r="EL1693" s="113"/>
      <c r="EM1693" s="113"/>
      <c r="EN1693" s="113"/>
      <c r="EO1693" s="113"/>
      <c r="EP1693" s="113"/>
      <c r="EQ1693" s="113"/>
      <c r="ER1693" s="113"/>
    </row>
    <row r="1694" spans="1:148">
      <c r="A1694" s="113"/>
      <c r="B1694" s="113"/>
      <c r="S1694" s="113"/>
      <c r="T1694" s="113"/>
      <c r="U1694" s="113"/>
      <c r="V1694" s="113"/>
      <c r="W1694" s="113"/>
      <c r="X1694" s="113"/>
      <c r="Y1694" s="113"/>
      <c r="Z1694" s="113"/>
      <c r="AA1694" s="113"/>
      <c r="AB1694" s="113"/>
      <c r="AC1694" s="113"/>
      <c r="AD1694" s="113"/>
      <c r="AE1694" s="113"/>
      <c r="AF1694" s="113"/>
      <c r="AG1694" s="113"/>
      <c r="AH1694" s="113"/>
      <c r="AI1694" s="113"/>
      <c r="AJ1694" s="113"/>
      <c r="AK1694" s="113"/>
      <c r="AL1694" s="113"/>
      <c r="AM1694" s="113"/>
      <c r="AN1694" s="113"/>
      <c r="AO1694" s="113"/>
      <c r="AP1694" s="113"/>
      <c r="AQ1694" s="113"/>
      <c r="AR1694" s="113"/>
      <c r="AS1694" s="113"/>
      <c r="AT1694" s="113"/>
      <c r="AU1694" s="113"/>
      <c r="AV1694" s="113"/>
      <c r="AW1694" s="113"/>
      <c r="AX1694" s="113"/>
      <c r="AY1694" s="113"/>
      <c r="AZ1694" s="113"/>
      <c r="BA1694" s="113"/>
      <c r="BB1694" s="113"/>
      <c r="BC1694" s="113"/>
      <c r="BD1694" s="113"/>
      <c r="BE1694" s="113"/>
      <c r="BF1694" s="113"/>
      <c r="BG1694" s="113"/>
      <c r="BH1694" s="113"/>
      <c r="BI1694" s="113"/>
      <c r="BJ1694" s="113"/>
      <c r="BK1694" s="113"/>
      <c r="BL1694" s="113"/>
      <c r="BM1694" s="113"/>
      <c r="BN1694" s="113"/>
      <c r="BO1694" s="113"/>
      <c r="BP1694" s="113"/>
      <c r="BQ1694" s="113"/>
      <c r="BR1694" s="113"/>
      <c r="BS1694" s="113"/>
      <c r="BT1694" s="113"/>
      <c r="BU1694" s="113"/>
      <c r="BV1694" s="113"/>
      <c r="BW1694" s="113"/>
      <c r="BX1694" s="113"/>
      <c r="BY1694" s="113"/>
      <c r="BZ1694" s="113"/>
      <c r="CA1694" s="113"/>
      <c r="CB1694" s="113"/>
      <c r="CC1694" s="113"/>
      <c r="CD1694" s="113"/>
      <c r="CE1694" s="113"/>
      <c r="CF1694" s="113"/>
      <c r="CG1694" s="113"/>
      <c r="CH1694" s="113"/>
      <c r="CI1694" s="113"/>
      <c r="CJ1694" s="113"/>
      <c r="CK1694" s="113"/>
      <c r="CL1694" s="113"/>
      <c r="CM1694" s="113"/>
      <c r="CN1694" s="113"/>
      <c r="CO1694" s="113"/>
      <c r="CP1694" s="113"/>
      <c r="CQ1694" s="113"/>
      <c r="CR1694" s="113"/>
      <c r="CS1694" s="113"/>
      <c r="CT1694" s="113"/>
      <c r="CU1694" s="113"/>
      <c r="CV1694" s="113"/>
      <c r="CW1694" s="113"/>
      <c r="CX1694" s="113"/>
      <c r="CY1694" s="113"/>
      <c r="CZ1694" s="113"/>
      <c r="DA1694" s="113"/>
      <c r="DB1694" s="113"/>
      <c r="DC1694" s="113"/>
      <c r="DD1694" s="113"/>
      <c r="DE1694" s="113"/>
      <c r="DF1694" s="113"/>
      <c r="DG1694" s="113"/>
      <c r="DH1694" s="113"/>
      <c r="DI1694" s="113"/>
      <c r="DJ1694" s="113"/>
      <c r="DK1694" s="113"/>
      <c r="DL1694" s="113"/>
      <c r="DM1694" s="113"/>
      <c r="DN1694" s="113"/>
      <c r="DO1694" s="113"/>
      <c r="DP1694" s="113"/>
      <c r="DQ1694" s="113"/>
      <c r="DR1694" s="113"/>
      <c r="DS1694" s="113"/>
      <c r="DT1694" s="113"/>
      <c r="DU1694" s="113"/>
      <c r="DV1694" s="113"/>
      <c r="DW1694" s="113"/>
      <c r="DX1694" s="113"/>
      <c r="DY1694" s="113"/>
      <c r="DZ1694" s="113"/>
      <c r="EA1694" s="113"/>
      <c r="EB1694" s="113"/>
      <c r="EC1694" s="113"/>
      <c r="ED1694" s="113"/>
      <c r="EE1694" s="113"/>
      <c r="EF1694" s="113"/>
      <c r="EG1694" s="113"/>
      <c r="EH1694" s="113"/>
      <c r="EI1694" s="113"/>
      <c r="EJ1694" s="113"/>
      <c r="EK1694" s="113"/>
      <c r="EL1694" s="113"/>
      <c r="EM1694" s="113"/>
      <c r="EN1694" s="113"/>
      <c r="EO1694" s="113"/>
      <c r="EP1694" s="113"/>
      <c r="EQ1694" s="113"/>
      <c r="ER1694" s="113"/>
    </row>
    <row r="1695" spans="1:148">
      <c r="A1695" s="113"/>
      <c r="B1695" s="113"/>
      <c r="S1695" s="113"/>
      <c r="T1695" s="113"/>
      <c r="U1695" s="113"/>
      <c r="V1695" s="113"/>
      <c r="W1695" s="113"/>
      <c r="X1695" s="113"/>
      <c r="Y1695" s="113"/>
      <c r="Z1695" s="113"/>
      <c r="AA1695" s="113"/>
      <c r="AB1695" s="113"/>
      <c r="AC1695" s="113"/>
      <c r="AD1695" s="113"/>
      <c r="AE1695" s="113"/>
      <c r="AF1695" s="113"/>
      <c r="AG1695" s="113"/>
      <c r="AH1695" s="113"/>
      <c r="AI1695" s="113"/>
      <c r="AJ1695" s="113"/>
      <c r="AK1695" s="113"/>
      <c r="AL1695" s="113"/>
      <c r="AM1695" s="113"/>
      <c r="AN1695" s="113"/>
      <c r="AO1695" s="113"/>
      <c r="AP1695" s="113"/>
      <c r="AQ1695" s="113"/>
      <c r="AR1695" s="113"/>
      <c r="AS1695" s="113"/>
      <c r="AT1695" s="113"/>
      <c r="AU1695" s="113"/>
      <c r="AV1695" s="113"/>
      <c r="AW1695" s="113"/>
      <c r="AX1695" s="113"/>
      <c r="AY1695" s="113"/>
      <c r="AZ1695" s="113"/>
      <c r="BA1695" s="113"/>
      <c r="BB1695" s="113"/>
      <c r="BC1695" s="113"/>
      <c r="BD1695" s="113"/>
      <c r="BE1695" s="113"/>
      <c r="BF1695" s="113"/>
      <c r="BG1695" s="113"/>
      <c r="BH1695" s="113"/>
      <c r="BI1695" s="113"/>
      <c r="BJ1695" s="113"/>
      <c r="BK1695" s="113"/>
      <c r="BL1695" s="113"/>
      <c r="BM1695" s="113"/>
      <c r="BN1695" s="113"/>
      <c r="BO1695" s="113"/>
      <c r="BP1695" s="113"/>
      <c r="BQ1695" s="113"/>
      <c r="BR1695" s="113"/>
      <c r="BS1695" s="113"/>
      <c r="BT1695" s="113"/>
      <c r="BU1695" s="113"/>
      <c r="BV1695" s="113"/>
      <c r="BW1695" s="113"/>
      <c r="BX1695" s="113"/>
      <c r="BY1695" s="113"/>
      <c r="BZ1695" s="113"/>
      <c r="CA1695" s="113"/>
      <c r="CB1695" s="113"/>
      <c r="CC1695" s="113"/>
      <c r="CD1695" s="113"/>
      <c r="CE1695" s="113"/>
      <c r="CF1695" s="113"/>
      <c r="CG1695" s="113"/>
      <c r="CH1695" s="113"/>
      <c r="CI1695" s="113"/>
      <c r="CJ1695" s="113"/>
      <c r="CK1695" s="113"/>
      <c r="CL1695" s="113"/>
      <c r="CM1695" s="113"/>
      <c r="CN1695" s="113"/>
      <c r="CO1695" s="113"/>
      <c r="CP1695" s="113"/>
      <c r="CQ1695" s="113"/>
      <c r="CR1695" s="113"/>
      <c r="CS1695" s="113"/>
      <c r="CT1695" s="113"/>
      <c r="CU1695" s="113"/>
      <c r="CV1695" s="113"/>
      <c r="CW1695" s="113"/>
      <c r="CX1695" s="113"/>
      <c r="CY1695" s="113"/>
      <c r="CZ1695" s="113"/>
      <c r="DA1695" s="113"/>
      <c r="DB1695" s="113"/>
      <c r="DC1695" s="113"/>
      <c r="DD1695" s="113"/>
      <c r="DE1695" s="113"/>
      <c r="DF1695" s="113"/>
      <c r="DG1695" s="113"/>
      <c r="DH1695" s="113"/>
      <c r="DI1695" s="113"/>
      <c r="DJ1695" s="113"/>
      <c r="DK1695" s="113"/>
      <c r="DL1695" s="113"/>
      <c r="DM1695" s="113"/>
      <c r="DN1695" s="113"/>
      <c r="DO1695" s="113"/>
      <c r="DP1695" s="113"/>
      <c r="DQ1695" s="113"/>
      <c r="DR1695" s="113"/>
      <c r="DS1695" s="113"/>
      <c r="DT1695" s="113"/>
      <c r="DU1695" s="113"/>
      <c r="DV1695" s="113"/>
      <c r="DW1695" s="113"/>
      <c r="DX1695" s="113"/>
      <c r="DY1695" s="113"/>
      <c r="DZ1695" s="113"/>
      <c r="EA1695" s="113"/>
      <c r="EB1695" s="113"/>
      <c r="EC1695" s="113"/>
      <c r="ED1695" s="113"/>
      <c r="EE1695" s="113"/>
      <c r="EF1695" s="113"/>
      <c r="EG1695" s="113"/>
      <c r="EH1695" s="113"/>
      <c r="EI1695" s="113"/>
      <c r="EJ1695" s="113"/>
      <c r="EK1695" s="113"/>
      <c r="EL1695" s="113"/>
      <c r="EM1695" s="113"/>
      <c r="EN1695" s="113"/>
      <c r="EO1695" s="113"/>
      <c r="EP1695" s="113"/>
      <c r="EQ1695" s="113"/>
      <c r="ER1695" s="113"/>
    </row>
    <row r="1696" spans="1:148">
      <c r="A1696" s="113"/>
      <c r="B1696" s="113"/>
      <c r="S1696" s="113"/>
      <c r="T1696" s="113"/>
      <c r="U1696" s="113"/>
      <c r="V1696" s="113"/>
      <c r="W1696" s="113"/>
      <c r="X1696" s="113"/>
      <c r="Y1696" s="113"/>
      <c r="Z1696" s="113"/>
      <c r="AA1696" s="113"/>
      <c r="AB1696" s="113"/>
      <c r="AC1696" s="113"/>
      <c r="AD1696" s="113"/>
      <c r="AE1696" s="113"/>
      <c r="AF1696" s="113"/>
      <c r="AG1696" s="113"/>
      <c r="AH1696" s="113"/>
      <c r="AI1696" s="113"/>
      <c r="AJ1696" s="113"/>
      <c r="AK1696" s="113"/>
      <c r="AL1696" s="113"/>
      <c r="AM1696" s="113"/>
      <c r="AN1696" s="113"/>
      <c r="AO1696" s="113"/>
      <c r="AP1696" s="113"/>
      <c r="AQ1696" s="113"/>
      <c r="AR1696" s="113"/>
      <c r="AS1696" s="113"/>
      <c r="AT1696" s="113"/>
      <c r="AU1696" s="113"/>
      <c r="AV1696" s="113"/>
      <c r="AW1696" s="113"/>
      <c r="AX1696" s="113"/>
      <c r="AY1696" s="113"/>
      <c r="AZ1696" s="113"/>
      <c r="BA1696" s="113"/>
      <c r="BB1696" s="113"/>
      <c r="BC1696" s="113"/>
      <c r="BD1696" s="113"/>
      <c r="BE1696" s="113"/>
      <c r="BF1696" s="113"/>
      <c r="BG1696" s="113"/>
      <c r="BH1696" s="113"/>
      <c r="BI1696" s="113"/>
      <c r="BJ1696" s="113"/>
      <c r="BK1696" s="113"/>
      <c r="BL1696" s="113"/>
      <c r="BM1696" s="113"/>
      <c r="BN1696" s="113"/>
      <c r="BO1696" s="113"/>
      <c r="BP1696" s="113"/>
      <c r="BQ1696" s="113"/>
      <c r="BR1696" s="113"/>
      <c r="BS1696" s="113"/>
      <c r="BT1696" s="113"/>
      <c r="BU1696" s="113"/>
      <c r="BV1696" s="113"/>
      <c r="BW1696" s="113"/>
      <c r="BX1696" s="113"/>
      <c r="BY1696" s="113"/>
      <c r="BZ1696" s="113"/>
      <c r="CA1696" s="113"/>
      <c r="CB1696" s="113"/>
      <c r="CC1696" s="113"/>
      <c r="CD1696" s="113"/>
      <c r="CE1696" s="113"/>
      <c r="CF1696" s="113"/>
      <c r="CG1696" s="113"/>
      <c r="CH1696" s="113"/>
      <c r="CI1696" s="113"/>
      <c r="CJ1696" s="113"/>
      <c r="CK1696" s="113"/>
      <c r="CL1696" s="113"/>
      <c r="CM1696" s="113"/>
      <c r="CN1696" s="113"/>
      <c r="CO1696" s="113"/>
      <c r="CP1696" s="113"/>
      <c r="CQ1696" s="113"/>
      <c r="CR1696" s="113"/>
      <c r="CS1696" s="113"/>
      <c r="CT1696" s="113"/>
      <c r="CU1696" s="113"/>
      <c r="CV1696" s="113"/>
      <c r="CW1696" s="113"/>
      <c r="CX1696" s="113"/>
      <c r="CY1696" s="113"/>
      <c r="CZ1696" s="113"/>
      <c r="DA1696" s="113"/>
      <c r="DB1696" s="113"/>
      <c r="DC1696" s="113"/>
      <c r="DD1696" s="113"/>
      <c r="DE1696" s="113"/>
      <c r="DF1696" s="113"/>
      <c r="DG1696" s="113"/>
      <c r="DH1696" s="113"/>
      <c r="DI1696" s="113"/>
      <c r="DJ1696" s="113"/>
      <c r="DK1696" s="113"/>
      <c r="DL1696" s="113"/>
      <c r="DM1696" s="113"/>
      <c r="DN1696" s="113"/>
      <c r="DO1696" s="113"/>
      <c r="DP1696" s="113"/>
      <c r="DQ1696" s="113"/>
      <c r="DR1696" s="113"/>
      <c r="DS1696" s="113"/>
      <c r="DT1696" s="113"/>
      <c r="DU1696" s="113"/>
      <c r="DV1696" s="113"/>
      <c r="DW1696" s="113"/>
      <c r="DX1696" s="113"/>
      <c r="DY1696" s="113"/>
      <c r="DZ1696" s="113"/>
      <c r="EA1696" s="113"/>
      <c r="EB1696" s="113"/>
      <c r="EC1696" s="113"/>
      <c r="ED1696" s="113"/>
      <c r="EE1696" s="113"/>
      <c r="EF1696" s="113"/>
      <c r="EG1696" s="113"/>
      <c r="EH1696" s="113"/>
      <c r="EI1696" s="113"/>
      <c r="EJ1696" s="113"/>
      <c r="EK1696" s="113"/>
      <c r="EL1696" s="113"/>
      <c r="EM1696" s="113"/>
      <c r="EN1696" s="113"/>
      <c r="EO1696" s="113"/>
      <c r="EP1696" s="113"/>
      <c r="EQ1696" s="113"/>
      <c r="ER1696" s="113"/>
    </row>
    <row r="1697" spans="1:148">
      <c r="A1697" s="113"/>
      <c r="B1697" s="113"/>
      <c r="S1697" s="113"/>
      <c r="T1697" s="113"/>
      <c r="U1697" s="113"/>
      <c r="V1697" s="113"/>
      <c r="W1697" s="113"/>
      <c r="X1697" s="113"/>
      <c r="Y1697" s="113"/>
      <c r="Z1697" s="113"/>
      <c r="AA1697" s="113"/>
      <c r="AB1697" s="113"/>
      <c r="AC1697" s="113"/>
      <c r="AD1697" s="113"/>
      <c r="AE1697" s="113"/>
      <c r="AF1697" s="113"/>
      <c r="AG1697" s="113"/>
      <c r="AH1697" s="113"/>
      <c r="AI1697" s="113"/>
      <c r="AJ1697" s="113"/>
      <c r="AK1697" s="113"/>
      <c r="AL1697" s="113"/>
      <c r="AM1697" s="113"/>
      <c r="AN1697" s="113"/>
      <c r="AO1697" s="113"/>
      <c r="AP1697" s="113"/>
      <c r="AQ1697" s="113"/>
      <c r="AR1697" s="113"/>
      <c r="AS1697" s="113"/>
      <c r="AT1697" s="113"/>
      <c r="AU1697" s="113"/>
      <c r="AV1697" s="113"/>
      <c r="AW1697" s="113"/>
      <c r="AX1697" s="113"/>
      <c r="AY1697" s="113"/>
      <c r="AZ1697" s="113"/>
      <c r="BA1697" s="113"/>
      <c r="BB1697" s="113"/>
      <c r="BC1697" s="113"/>
      <c r="BD1697" s="113"/>
      <c r="BE1697" s="113"/>
      <c r="BF1697" s="113"/>
      <c r="BG1697" s="113"/>
      <c r="BH1697" s="113"/>
      <c r="BI1697" s="113"/>
      <c r="BJ1697" s="113"/>
      <c r="BK1697" s="113"/>
      <c r="BL1697" s="113"/>
      <c r="BM1697" s="113"/>
      <c r="BN1697" s="113"/>
      <c r="BO1697" s="113"/>
      <c r="BP1697" s="113"/>
      <c r="BQ1697" s="113"/>
      <c r="BR1697" s="113"/>
      <c r="BS1697" s="113"/>
      <c r="BT1697" s="113"/>
      <c r="BU1697" s="113"/>
      <c r="BV1697" s="113"/>
      <c r="BW1697" s="113"/>
      <c r="BX1697" s="113"/>
      <c r="BY1697" s="113"/>
      <c r="BZ1697" s="113"/>
      <c r="CA1697" s="113"/>
      <c r="CB1697" s="113"/>
      <c r="CC1697" s="113"/>
      <c r="CD1697" s="113"/>
      <c r="CE1697" s="113"/>
      <c r="CF1697" s="113"/>
      <c r="CG1697" s="113"/>
      <c r="CH1697" s="113"/>
      <c r="CI1697" s="113"/>
      <c r="CJ1697" s="113"/>
      <c r="CK1697" s="113"/>
      <c r="CL1697" s="113"/>
      <c r="CM1697" s="113"/>
      <c r="CN1697" s="113"/>
      <c r="CO1697" s="113"/>
      <c r="CP1697" s="113"/>
      <c r="CQ1697" s="113"/>
      <c r="CR1697" s="113"/>
      <c r="CS1697" s="113"/>
      <c r="CT1697" s="113"/>
      <c r="CU1697" s="113"/>
      <c r="CV1697" s="113"/>
      <c r="CW1697" s="113"/>
      <c r="CX1697" s="113"/>
      <c r="CY1697" s="113"/>
      <c r="CZ1697" s="113"/>
      <c r="DA1697" s="113"/>
      <c r="DB1697" s="113"/>
      <c r="DC1697" s="113"/>
      <c r="DD1697" s="113"/>
      <c r="DE1697" s="113"/>
      <c r="DF1697" s="113"/>
      <c r="DG1697" s="113"/>
      <c r="DH1697" s="113"/>
      <c r="DI1697" s="113"/>
      <c r="DJ1697" s="113"/>
      <c r="DK1697" s="113"/>
      <c r="DL1697" s="113"/>
      <c r="DM1697" s="113"/>
      <c r="DN1697" s="113"/>
      <c r="DO1697" s="113"/>
      <c r="DP1697" s="113"/>
      <c r="DQ1697" s="113"/>
      <c r="DR1697" s="113"/>
      <c r="DS1697" s="113"/>
      <c r="DT1697" s="113"/>
      <c r="DU1697" s="113"/>
      <c r="DV1697" s="113"/>
      <c r="DW1697" s="113"/>
      <c r="DX1697" s="113"/>
      <c r="DY1697" s="113"/>
      <c r="DZ1697" s="113"/>
      <c r="EA1697" s="113"/>
      <c r="EB1697" s="113"/>
      <c r="EC1697" s="113"/>
      <c r="ED1697" s="113"/>
      <c r="EE1697" s="113"/>
      <c r="EF1697" s="113"/>
      <c r="EG1697" s="113"/>
      <c r="EH1697" s="113"/>
      <c r="EI1697" s="113"/>
      <c r="EJ1697" s="113"/>
      <c r="EK1697" s="113"/>
      <c r="EL1697" s="113"/>
      <c r="EM1697" s="113"/>
      <c r="EN1697" s="113"/>
      <c r="EO1697" s="113"/>
      <c r="EP1697" s="113"/>
      <c r="EQ1697" s="113"/>
      <c r="ER1697" s="113"/>
    </row>
    <row r="1698" spans="1:148">
      <c r="A1698" s="113"/>
      <c r="B1698" s="113"/>
      <c r="S1698" s="113"/>
      <c r="T1698" s="113"/>
      <c r="U1698" s="113"/>
      <c r="V1698" s="113"/>
      <c r="W1698" s="113"/>
      <c r="X1698" s="113"/>
      <c r="Y1698" s="113"/>
      <c r="Z1698" s="113"/>
      <c r="AA1698" s="113"/>
      <c r="AB1698" s="113"/>
      <c r="AC1698" s="113"/>
      <c r="AD1698" s="113"/>
      <c r="AE1698" s="113"/>
      <c r="AF1698" s="113"/>
      <c r="AG1698" s="113"/>
      <c r="AH1698" s="113"/>
      <c r="AI1698" s="113"/>
      <c r="AJ1698" s="113"/>
      <c r="AK1698" s="113"/>
      <c r="AL1698" s="113"/>
      <c r="AM1698" s="113"/>
      <c r="AN1698" s="113"/>
      <c r="AO1698" s="113"/>
      <c r="AP1698" s="113"/>
      <c r="AQ1698" s="113"/>
      <c r="AR1698" s="113"/>
      <c r="AS1698" s="113"/>
      <c r="AT1698" s="113"/>
      <c r="AU1698" s="113"/>
      <c r="AV1698" s="113"/>
      <c r="AW1698" s="113"/>
      <c r="AX1698" s="113"/>
      <c r="AY1698" s="113"/>
      <c r="AZ1698" s="113"/>
      <c r="BA1698" s="113"/>
      <c r="BB1698" s="113"/>
      <c r="BC1698" s="113"/>
      <c r="BD1698" s="113"/>
      <c r="BE1698" s="113"/>
      <c r="BF1698" s="113"/>
      <c r="BG1698" s="113"/>
      <c r="BH1698" s="113"/>
      <c r="BI1698" s="113"/>
      <c r="BJ1698" s="113"/>
      <c r="BK1698" s="113"/>
      <c r="BL1698" s="113"/>
      <c r="BM1698" s="113"/>
      <c r="BN1698" s="113"/>
      <c r="BO1698" s="113"/>
      <c r="BP1698" s="113"/>
      <c r="BQ1698" s="113"/>
      <c r="BR1698" s="113"/>
      <c r="BS1698" s="113"/>
      <c r="BT1698" s="113"/>
      <c r="BU1698" s="113"/>
      <c r="BV1698" s="113"/>
      <c r="BW1698" s="113"/>
      <c r="BX1698" s="113"/>
      <c r="BY1698" s="113"/>
      <c r="BZ1698" s="113"/>
      <c r="CA1698" s="113"/>
      <c r="CB1698" s="113"/>
      <c r="CC1698" s="113"/>
      <c r="CD1698" s="113"/>
      <c r="CE1698" s="113"/>
      <c r="CF1698" s="113"/>
      <c r="CG1698" s="113"/>
      <c r="CH1698" s="113"/>
      <c r="CI1698" s="113"/>
      <c r="CJ1698" s="113"/>
      <c r="CK1698" s="113"/>
      <c r="CL1698" s="113"/>
      <c r="CM1698" s="113"/>
      <c r="CN1698" s="113"/>
      <c r="CO1698" s="113"/>
      <c r="CP1698" s="113"/>
      <c r="CQ1698" s="113"/>
      <c r="CR1698" s="113"/>
      <c r="CS1698" s="113"/>
      <c r="CT1698" s="113"/>
      <c r="CU1698" s="113"/>
      <c r="CV1698" s="113"/>
      <c r="CW1698" s="113"/>
      <c r="CX1698" s="113"/>
      <c r="CY1698" s="113"/>
      <c r="CZ1698" s="113"/>
      <c r="DA1698" s="113"/>
      <c r="DB1698" s="113"/>
      <c r="DC1698" s="113"/>
      <c r="DD1698" s="113"/>
      <c r="DE1698" s="113"/>
      <c r="DF1698" s="113"/>
      <c r="DG1698" s="113"/>
      <c r="DH1698" s="113"/>
      <c r="DI1698" s="113"/>
      <c r="DJ1698" s="113"/>
      <c r="DK1698" s="113"/>
      <c r="DL1698" s="113"/>
      <c r="DM1698" s="113"/>
      <c r="DN1698" s="113"/>
      <c r="DO1698" s="113"/>
      <c r="DP1698" s="113"/>
      <c r="DQ1698" s="113"/>
      <c r="DR1698" s="113"/>
      <c r="DS1698" s="113"/>
      <c r="DT1698" s="113"/>
      <c r="DU1698" s="113"/>
      <c r="DV1698" s="113"/>
      <c r="DW1698" s="113"/>
      <c r="DX1698" s="113"/>
      <c r="DY1698" s="113"/>
      <c r="DZ1698" s="113"/>
      <c r="EA1698" s="113"/>
      <c r="EB1698" s="113"/>
      <c r="EC1698" s="113"/>
      <c r="ED1698" s="113"/>
      <c r="EE1698" s="113"/>
      <c r="EF1698" s="113"/>
      <c r="EG1698" s="113"/>
      <c r="EH1698" s="113"/>
      <c r="EI1698" s="113"/>
      <c r="EJ1698" s="113"/>
      <c r="EK1698" s="113"/>
      <c r="EL1698" s="113"/>
      <c r="EM1698" s="113"/>
      <c r="EN1698" s="113"/>
      <c r="EO1698" s="113"/>
      <c r="EP1698" s="113"/>
      <c r="EQ1698" s="113"/>
      <c r="ER1698" s="113"/>
    </row>
    <row r="1699" spans="1:148">
      <c r="A1699" s="113"/>
      <c r="B1699" s="113"/>
      <c r="S1699" s="113"/>
      <c r="T1699" s="113"/>
      <c r="U1699" s="113"/>
      <c r="V1699" s="113"/>
      <c r="W1699" s="113"/>
      <c r="X1699" s="113"/>
      <c r="Y1699" s="113"/>
      <c r="Z1699" s="113"/>
      <c r="AA1699" s="113"/>
      <c r="AB1699" s="113"/>
      <c r="AC1699" s="113"/>
      <c r="AD1699" s="113"/>
      <c r="AE1699" s="113"/>
      <c r="AF1699" s="113"/>
      <c r="AG1699" s="113"/>
      <c r="AH1699" s="113"/>
      <c r="AI1699" s="113"/>
      <c r="AJ1699" s="113"/>
      <c r="AK1699" s="113"/>
      <c r="AL1699" s="113"/>
      <c r="AM1699" s="113"/>
      <c r="AN1699" s="113"/>
      <c r="AO1699" s="113"/>
      <c r="AP1699" s="113"/>
      <c r="AQ1699" s="113"/>
      <c r="AR1699" s="113"/>
      <c r="AS1699" s="113"/>
      <c r="AT1699" s="113"/>
      <c r="AU1699" s="113"/>
      <c r="AV1699" s="113"/>
      <c r="AW1699" s="113"/>
      <c r="AX1699" s="113"/>
      <c r="AY1699" s="113"/>
      <c r="AZ1699" s="113"/>
      <c r="BA1699" s="113"/>
      <c r="BB1699" s="113"/>
      <c r="BC1699" s="113"/>
      <c r="BD1699" s="113"/>
      <c r="BE1699" s="113"/>
      <c r="BF1699" s="113"/>
      <c r="BG1699" s="113"/>
      <c r="BH1699" s="113"/>
      <c r="BI1699" s="113"/>
      <c r="BJ1699" s="113"/>
      <c r="BK1699" s="113"/>
      <c r="BL1699" s="113"/>
      <c r="BM1699" s="113"/>
      <c r="BN1699" s="113"/>
      <c r="BO1699" s="113"/>
      <c r="BP1699" s="113"/>
      <c r="BQ1699" s="113"/>
      <c r="BR1699" s="113"/>
      <c r="BS1699" s="113"/>
      <c r="BT1699" s="113"/>
      <c r="BU1699" s="113"/>
      <c r="BV1699" s="113"/>
      <c r="BW1699" s="113"/>
      <c r="BX1699" s="113"/>
      <c r="BY1699" s="113"/>
      <c r="BZ1699" s="113"/>
      <c r="CA1699" s="113"/>
      <c r="CB1699" s="113"/>
      <c r="CC1699" s="113"/>
      <c r="CD1699" s="113"/>
      <c r="CE1699" s="113"/>
      <c r="CF1699" s="113"/>
      <c r="CG1699" s="113"/>
      <c r="CH1699" s="113"/>
      <c r="CI1699" s="113"/>
      <c r="CJ1699" s="113"/>
      <c r="CK1699" s="113"/>
      <c r="CL1699" s="113"/>
      <c r="CM1699" s="113"/>
      <c r="CN1699" s="113"/>
      <c r="CO1699" s="113"/>
      <c r="CP1699" s="113"/>
      <c r="CQ1699" s="113"/>
      <c r="CR1699" s="113"/>
      <c r="CS1699" s="113"/>
      <c r="CT1699" s="113"/>
      <c r="CU1699" s="113"/>
      <c r="CV1699" s="113"/>
      <c r="CW1699" s="113"/>
      <c r="CX1699" s="113"/>
      <c r="CY1699" s="113"/>
      <c r="CZ1699" s="113"/>
      <c r="DA1699" s="113"/>
      <c r="DB1699" s="113"/>
      <c r="DC1699" s="113"/>
      <c r="DD1699" s="113"/>
      <c r="DE1699" s="113"/>
      <c r="DF1699" s="113"/>
      <c r="DG1699" s="113"/>
      <c r="DH1699" s="113"/>
      <c r="DI1699" s="113"/>
      <c r="DJ1699" s="113"/>
      <c r="DK1699" s="113"/>
      <c r="DL1699" s="113"/>
      <c r="DM1699" s="113"/>
      <c r="DN1699" s="113"/>
      <c r="DO1699" s="113"/>
      <c r="DP1699" s="113"/>
      <c r="DQ1699" s="113"/>
      <c r="DR1699" s="113"/>
      <c r="DS1699" s="113"/>
      <c r="DT1699" s="113"/>
      <c r="DU1699" s="113"/>
      <c r="DV1699" s="113"/>
      <c r="DW1699" s="113"/>
      <c r="DX1699" s="113"/>
      <c r="DY1699" s="113"/>
      <c r="DZ1699" s="113"/>
      <c r="EA1699" s="113"/>
      <c r="EB1699" s="113"/>
      <c r="EC1699" s="113"/>
      <c r="ED1699" s="113"/>
      <c r="EE1699" s="113"/>
      <c r="EF1699" s="113"/>
      <c r="EG1699" s="113"/>
      <c r="EH1699" s="113"/>
      <c r="EI1699" s="113"/>
      <c r="EJ1699" s="113"/>
      <c r="EK1699" s="113"/>
      <c r="EL1699" s="113"/>
      <c r="EM1699" s="113"/>
      <c r="EN1699" s="113"/>
      <c r="EO1699" s="113"/>
      <c r="EP1699" s="113"/>
      <c r="EQ1699" s="113"/>
      <c r="ER1699" s="113"/>
    </row>
    <row r="1700" spans="1:148">
      <c r="A1700" s="113"/>
      <c r="B1700" s="113"/>
      <c r="S1700" s="113"/>
      <c r="T1700" s="113"/>
      <c r="U1700" s="113"/>
      <c r="V1700" s="113"/>
      <c r="W1700" s="113"/>
      <c r="X1700" s="113"/>
      <c r="Y1700" s="113"/>
      <c r="Z1700" s="113"/>
      <c r="AA1700" s="113"/>
      <c r="AB1700" s="113"/>
      <c r="AC1700" s="113"/>
      <c r="AD1700" s="113"/>
      <c r="AE1700" s="113"/>
      <c r="AF1700" s="113"/>
      <c r="AG1700" s="113"/>
      <c r="AH1700" s="113"/>
      <c r="AI1700" s="113"/>
      <c r="AJ1700" s="113"/>
      <c r="AK1700" s="113"/>
      <c r="AL1700" s="113"/>
      <c r="AM1700" s="113"/>
      <c r="AN1700" s="113"/>
      <c r="AO1700" s="113"/>
      <c r="AP1700" s="113"/>
      <c r="AQ1700" s="113"/>
      <c r="AR1700" s="113"/>
      <c r="AS1700" s="113"/>
      <c r="AT1700" s="113"/>
      <c r="AU1700" s="113"/>
      <c r="AV1700" s="113"/>
      <c r="AW1700" s="113"/>
      <c r="AX1700" s="113"/>
      <c r="AY1700" s="113"/>
      <c r="AZ1700" s="113"/>
      <c r="BA1700" s="113"/>
      <c r="BB1700" s="113"/>
      <c r="BC1700" s="113"/>
      <c r="BD1700" s="113"/>
      <c r="BE1700" s="113"/>
      <c r="BF1700" s="113"/>
      <c r="BG1700" s="113"/>
      <c r="BH1700" s="113"/>
      <c r="BI1700" s="113"/>
      <c r="BJ1700" s="113"/>
      <c r="BK1700" s="113"/>
      <c r="BL1700" s="113"/>
      <c r="BM1700" s="113"/>
      <c r="BN1700" s="113"/>
      <c r="BO1700" s="113"/>
      <c r="BP1700" s="113"/>
      <c r="BQ1700" s="113"/>
      <c r="BR1700" s="113"/>
      <c r="BS1700" s="113"/>
      <c r="BT1700" s="113"/>
      <c r="BU1700" s="113"/>
      <c r="BV1700" s="113"/>
      <c r="BW1700" s="113"/>
      <c r="BX1700" s="113"/>
      <c r="BY1700" s="113"/>
      <c r="BZ1700" s="113"/>
      <c r="CA1700" s="113"/>
      <c r="CB1700" s="113"/>
      <c r="CC1700" s="113"/>
      <c r="CD1700" s="113"/>
      <c r="CE1700" s="113"/>
      <c r="CF1700" s="113"/>
      <c r="CG1700" s="113"/>
      <c r="CH1700" s="113"/>
      <c r="CI1700" s="113"/>
      <c r="CJ1700" s="113"/>
      <c r="CK1700" s="113"/>
      <c r="CL1700" s="113"/>
      <c r="CM1700" s="113"/>
      <c r="CN1700" s="113"/>
      <c r="CO1700" s="113"/>
      <c r="CP1700" s="113"/>
      <c r="CQ1700" s="113"/>
      <c r="CR1700" s="113"/>
      <c r="CS1700" s="113"/>
      <c r="CT1700" s="113"/>
      <c r="CU1700" s="113"/>
      <c r="CV1700" s="113"/>
      <c r="CW1700" s="113"/>
      <c r="CX1700" s="113"/>
      <c r="CY1700" s="113"/>
      <c r="CZ1700" s="113"/>
      <c r="DA1700" s="113"/>
      <c r="DB1700" s="113"/>
      <c r="DC1700" s="113"/>
      <c r="DD1700" s="113"/>
      <c r="DE1700" s="113"/>
      <c r="DF1700" s="113"/>
      <c r="DG1700" s="113"/>
      <c r="DH1700" s="113"/>
      <c r="DI1700" s="113"/>
      <c r="DJ1700" s="113"/>
      <c r="DK1700" s="113"/>
      <c r="DL1700" s="113"/>
      <c r="DM1700" s="113"/>
      <c r="DN1700" s="113"/>
      <c r="DO1700" s="113"/>
      <c r="DP1700" s="113"/>
      <c r="DQ1700" s="113"/>
      <c r="DR1700" s="113"/>
      <c r="DS1700" s="113"/>
      <c r="DT1700" s="113"/>
      <c r="DU1700" s="113"/>
      <c r="DV1700" s="113"/>
      <c r="DW1700" s="113"/>
      <c r="DX1700" s="113"/>
      <c r="DY1700" s="113"/>
      <c r="DZ1700" s="113"/>
      <c r="EA1700" s="113"/>
      <c r="EB1700" s="113"/>
      <c r="EC1700" s="113"/>
      <c r="ED1700" s="113"/>
      <c r="EE1700" s="113"/>
      <c r="EF1700" s="113"/>
      <c r="EG1700" s="113"/>
      <c r="EH1700" s="113"/>
      <c r="EI1700" s="113"/>
      <c r="EJ1700" s="113"/>
      <c r="EK1700" s="113"/>
      <c r="EL1700" s="113"/>
      <c r="EM1700" s="113"/>
      <c r="EN1700" s="113"/>
      <c r="EO1700" s="113"/>
      <c r="EP1700" s="113"/>
      <c r="EQ1700" s="113"/>
      <c r="ER1700" s="113"/>
    </row>
    <row r="1701" spans="1:148">
      <c r="A1701" s="113"/>
      <c r="B1701" s="113"/>
      <c r="S1701" s="113"/>
      <c r="T1701" s="113"/>
      <c r="U1701" s="113"/>
      <c r="V1701" s="113"/>
      <c r="W1701" s="113"/>
      <c r="X1701" s="113"/>
      <c r="Y1701" s="113"/>
      <c r="Z1701" s="113"/>
      <c r="AA1701" s="113"/>
      <c r="AB1701" s="113"/>
      <c r="AC1701" s="113"/>
      <c r="AD1701" s="113"/>
      <c r="AE1701" s="113"/>
      <c r="AF1701" s="113"/>
      <c r="AG1701" s="113"/>
      <c r="AH1701" s="113"/>
      <c r="AI1701" s="113"/>
      <c r="AJ1701" s="113"/>
      <c r="AK1701" s="113"/>
      <c r="AL1701" s="113"/>
      <c r="AM1701" s="113"/>
      <c r="AN1701" s="113"/>
      <c r="AO1701" s="113"/>
      <c r="AP1701" s="113"/>
      <c r="AQ1701" s="113"/>
      <c r="AR1701" s="113"/>
      <c r="AS1701" s="113"/>
      <c r="AT1701" s="113"/>
      <c r="AU1701" s="113"/>
      <c r="AV1701" s="113"/>
      <c r="AW1701" s="113"/>
      <c r="AX1701" s="113"/>
      <c r="AY1701" s="113"/>
      <c r="AZ1701" s="113"/>
      <c r="BA1701" s="113"/>
      <c r="BB1701" s="113"/>
      <c r="BC1701" s="113"/>
      <c r="BD1701" s="113"/>
      <c r="BE1701" s="113"/>
      <c r="BF1701" s="113"/>
      <c r="BG1701" s="113"/>
      <c r="BH1701" s="113"/>
      <c r="BI1701" s="113"/>
      <c r="BJ1701" s="113"/>
      <c r="BK1701" s="113"/>
      <c r="BL1701" s="113"/>
      <c r="BM1701" s="113"/>
      <c r="BN1701" s="113"/>
      <c r="BO1701" s="113"/>
      <c r="BP1701" s="113"/>
      <c r="BQ1701" s="113"/>
      <c r="BR1701" s="113"/>
      <c r="BS1701" s="113"/>
      <c r="BT1701" s="113"/>
      <c r="BU1701" s="113"/>
      <c r="BV1701" s="113"/>
      <c r="BW1701" s="113"/>
      <c r="BX1701" s="113"/>
      <c r="BY1701" s="113"/>
      <c r="BZ1701" s="113"/>
      <c r="CA1701" s="113"/>
      <c r="CB1701" s="113"/>
      <c r="CC1701" s="113"/>
      <c r="CD1701" s="113"/>
      <c r="CE1701" s="113"/>
      <c r="CF1701" s="113"/>
      <c r="CG1701" s="113"/>
      <c r="CH1701" s="113"/>
      <c r="CI1701" s="113"/>
      <c r="CJ1701" s="113"/>
      <c r="CK1701" s="113"/>
      <c r="CL1701" s="113"/>
      <c r="CM1701" s="113"/>
      <c r="CN1701" s="113"/>
      <c r="CO1701" s="113"/>
      <c r="CP1701" s="113"/>
      <c r="CQ1701" s="113"/>
      <c r="CR1701" s="113"/>
      <c r="CS1701" s="113"/>
      <c r="CT1701" s="113"/>
      <c r="CU1701" s="113"/>
      <c r="CV1701" s="113"/>
      <c r="CW1701" s="113"/>
      <c r="CX1701" s="113"/>
      <c r="CY1701" s="113"/>
      <c r="CZ1701" s="113"/>
      <c r="DA1701" s="113"/>
      <c r="DB1701" s="113"/>
      <c r="DC1701" s="113"/>
      <c r="DD1701" s="113"/>
      <c r="DE1701" s="113"/>
      <c r="DF1701" s="113"/>
      <c r="DG1701" s="113"/>
      <c r="DH1701" s="113"/>
      <c r="DI1701" s="113"/>
      <c r="DJ1701" s="113"/>
      <c r="DK1701" s="113"/>
      <c r="DL1701" s="113"/>
      <c r="DM1701" s="113"/>
      <c r="DN1701" s="113"/>
      <c r="DO1701" s="113"/>
      <c r="DP1701" s="113"/>
      <c r="DQ1701" s="113"/>
      <c r="DR1701" s="113"/>
      <c r="DS1701" s="113"/>
      <c r="DT1701" s="113"/>
      <c r="DU1701" s="113"/>
      <c r="DV1701" s="113"/>
      <c r="DW1701" s="113"/>
      <c r="DX1701" s="113"/>
      <c r="DY1701" s="113"/>
      <c r="DZ1701" s="113"/>
      <c r="EA1701" s="113"/>
      <c r="EB1701" s="113"/>
      <c r="EC1701" s="113"/>
      <c r="ED1701" s="113"/>
      <c r="EE1701" s="113"/>
      <c r="EF1701" s="113"/>
      <c r="EG1701" s="113"/>
      <c r="EH1701" s="113"/>
      <c r="EI1701" s="113"/>
      <c r="EJ1701" s="113"/>
      <c r="EK1701" s="113"/>
      <c r="EL1701" s="113"/>
      <c r="EM1701" s="113"/>
      <c r="EN1701" s="113"/>
      <c r="EO1701" s="113"/>
      <c r="EP1701" s="113"/>
      <c r="EQ1701" s="113"/>
      <c r="ER1701" s="113"/>
    </row>
    <row r="1702" spans="1:148">
      <c r="A1702" s="113"/>
      <c r="B1702" s="113"/>
      <c r="S1702" s="113"/>
      <c r="T1702" s="113"/>
      <c r="U1702" s="113"/>
      <c r="V1702" s="113"/>
      <c r="W1702" s="113"/>
      <c r="X1702" s="113"/>
      <c r="Y1702" s="113"/>
      <c r="Z1702" s="113"/>
      <c r="AA1702" s="113"/>
      <c r="AB1702" s="113"/>
      <c r="AC1702" s="113"/>
      <c r="AD1702" s="113"/>
      <c r="AE1702" s="113"/>
      <c r="AF1702" s="113"/>
      <c r="AG1702" s="113"/>
      <c r="AH1702" s="113"/>
      <c r="AI1702" s="113"/>
      <c r="AJ1702" s="113"/>
      <c r="AK1702" s="113"/>
      <c r="AL1702" s="113"/>
      <c r="AM1702" s="113"/>
      <c r="AN1702" s="113"/>
      <c r="AO1702" s="113"/>
      <c r="AP1702" s="113"/>
      <c r="AQ1702" s="113"/>
      <c r="AR1702" s="113"/>
      <c r="AS1702" s="113"/>
      <c r="AT1702" s="113"/>
      <c r="AU1702" s="113"/>
      <c r="AV1702" s="113"/>
      <c r="AW1702" s="113"/>
      <c r="AX1702" s="113"/>
      <c r="AY1702" s="113"/>
      <c r="AZ1702" s="113"/>
      <c r="BA1702" s="113"/>
      <c r="BB1702" s="113"/>
      <c r="BC1702" s="113"/>
      <c r="BD1702" s="113"/>
      <c r="BE1702" s="113"/>
      <c r="BF1702" s="113"/>
      <c r="BG1702" s="113"/>
      <c r="BH1702" s="113"/>
      <c r="BI1702" s="113"/>
      <c r="BJ1702" s="113"/>
      <c r="BK1702" s="113"/>
      <c r="BL1702" s="113"/>
      <c r="BM1702" s="113"/>
      <c r="BN1702" s="113"/>
      <c r="BO1702" s="113"/>
      <c r="BP1702" s="113"/>
      <c r="BQ1702" s="113"/>
      <c r="BR1702" s="113"/>
      <c r="BS1702" s="113"/>
      <c r="BT1702" s="113"/>
      <c r="BU1702" s="113"/>
      <c r="BV1702" s="113"/>
      <c r="BW1702" s="113"/>
      <c r="BX1702" s="113"/>
      <c r="BY1702" s="113"/>
      <c r="BZ1702" s="113"/>
      <c r="CA1702" s="113"/>
      <c r="CB1702" s="113"/>
      <c r="CC1702" s="113"/>
      <c r="CD1702" s="113"/>
      <c r="CE1702" s="113"/>
      <c r="CF1702" s="113"/>
      <c r="CG1702" s="113"/>
      <c r="CH1702" s="113"/>
      <c r="CI1702" s="113"/>
      <c r="CJ1702" s="113"/>
      <c r="CK1702" s="113"/>
      <c r="CL1702" s="113"/>
      <c r="CM1702" s="113"/>
      <c r="CN1702" s="113"/>
      <c r="CO1702" s="113"/>
      <c r="CP1702" s="113"/>
      <c r="CQ1702" s="113"/>
      <c r="CR1702" s="113"/>
      <c r="CS1702" s="113"/>
      <c r="CT1702" s="113"/>
      <c r="CU1702" s="113"/>
      <c r="CV1702" s="113"/>
      <c r="CW1702" s="113"/>
      <c r="CX1702" s="113"/>
      <c r="CY1702" s="113"/>
      <c r="CZ1702" s="113"/>
      <c r="DA1702" s="113"/>
      <c r="DB1702" s="113"/>
      <c r="DC1702" s="113"/>
      <c r="DD1702" s="113"/>
      <c r="DE1702" s="113"/>
      <c r="DF1702" s="113"/>
      <c r="DG1702" s="113"/>
      <c r="DH1702" s="113"/>
      <c r="DI1702" s="113"/>
      <c r="DJ1702" s="113"/>
      <c r="DK1702" s="113"/>
      <c r="DL1702" s="113"/>
      <c r="DM1702" s="113"/>
      <c r="DN1702" s="113"/>
      <c r="DO1702" s="113"/>
      <c r="DP1702" s="113"/>
      <c r="DQ1702" s="113"/>
      <c r="DR1702" s="113"/>
      <c r="DS1702" s="113"/>
      <c r="DT1702" s="113"/>
      <c r="DU1702" s="113"/>
      <c r="DV1702" s="113"/>
      <c r="DW1702" s="113"/>
      <c r="DX1702" s="113"/>
      <c r="DY1702" s="113"/>
      <c r="DZ1702" s="113"/>
      <c r="EA1702" s="113"/>
      <c r="EB1702" s="113"/>
      <c r="EC1702" s="113"/>
      <c r="ED1702" s="113"/>
      <c r="EE1702" s="113"/>
      <c r="EF1702" s="113"/>
      <c r="EG1702" s="113"/>
      <c r="EH1702" s="113"/>
      <c r="EI1702" s="113"/>
      <c r="EJ1702" s="113"/>
      <c r="EK1702" s="113"/>
      <c r="EL1702" s="113"/>
      <c r="EM1702" s="113"/>
      <c r="EN1702" s="113"/>
      <c r="EO1702" s="113"/>
      <c r="EP1702" s="113"/>
      <c r="EQ1702" s="113"/>
      <c r="ER1702" s="113"/>
    </row>
    <row r="1703" spans="1:148">
      <c r="A1703" s="113"/>
      <c r="B1703" s="113"/>
      <c r="S1703" s="113"/>
      <c r="T1703" s="113"/>
      <c r="U1703" s="113"/>
      <c r="V1703" s="113"/>
      <c r="W1703" s="113"/>
      <c r="X1703" s="113"/>
      <c r="Y1703" s="113"/>
      <c r="Z1703" s="113"/>
      <c r="AA1703" s="113"/>
      <c r="AB1703" s="113"/>
      <c r="AC1703" s="113"/>
      <c r="AD1703" s="113"/>
      <c r="AE1703" s="113"/>
      <c r="AF1703" s="113"/>
      <c r="AG1703" s="113"/>
      <c r="AH1703" s="113"/>
      <c r="AI1703" s="113"/>
      <c r="AJ1703" s="113"/>
      <c r="AK1703" s="113"/>
      <c r="AL1703" s="113"/>
      <c r="AM1703" s="113"/>
      <c r="AN1703" s="113"/>
      <c r="AO1703" s="113"/>
      <c r="AP1703" s="113"/>
      <c r="AQ1703" s="113"/>
      <c r="AR1703" s="113"/>
      <c r="AS1703" s="113"/>
      <c r="AT1703" s="113"/>
      <c r="AU1703" s="113"/>
      <c r="AV1703" s="113"/>
      <c r="AW1703" s="113"/>
      <c r="AX1703" s="113"/>
      <c r="AY1703" s="113"/>
      <c r="AZ1703" s="113"/>
      <c r="BA1703" s="113"/>
      <c r="BB1703" s="113"/>
      <c r="BC1703" s="113"/>
      <c r="BD1703" s="113"/>
      <c r="BE1703" s="113"/>
      <c r="BF1703" s="113"/>
      <c r="BG1703" s="113"/>
      <c r="BH1703" s="113"/>
      <c r="BI1703" s="113"/>
      <c r="BJ1703" s="113"/>
      <c r="BK1703" s="113"/>
      <c r="BL1703" s="113"/>
      <c r="BM1703" s="113"/>
      <c r="BN1703" s="113"/>
      <c r="BO1703" s="113"/>
      <c r="BP1703" s="113"/>
      <c r="BQ1703" s="113"/>
      <c r="BR1703" s="113"/>
      <c r="BS1703" s="113"/>
      <c r="BT1703" s="113"/>
      <c r="BU1703" s="113"/>
      <c r="BV1703" s="113"/>
      <c r="BW1703" s="113"/>
      <c r="BX1703" s="113"/>
      <c r="BY1703" s="113"/>
      <c r="BZ1703" s="113"/>
      <c r="CA1703" s="113"/>
      <c r="CB1703" s="113"/>
      <c r="CC1703" s="113"/>
      <c r="CD1703" s="113"/>
      <c r="CE1703" s="113"/>
      <c r="CF1703" s="113"/>
      <c r="CG1703" s="113"/>
      <c r="CH1703" s="113"/>
      <c r="CI1703" s="113"/>
      <c r="CJ1703" s="113"/>
      <c r="CK1703" s="113"/>
      <c r="CL1703" s="113"/>
      <c r="CM1703" s="113"/>
      <c r="CN1703" s="113"/>
      <c r="CO1703" s="113"/>
      <c r="CP1703" s="113"/>
      <c r="CQ1703" s="113"/>
      <c r="CR1703" s="113"/>
      <c r="CS1703" s="113"/>
      <c r="CT1703" s="113"/>
      <c r="CU1703" s="113"/>
      <c r="CV1703" s="113"/>
      <c r="CW1703" s="113"/>
      <c r="CX1703" s="113"/>
      <c r="CY1703" s="113"/>
      <c r="CZ1703" s="113"/>
      <c r="DA1703" s="113"/>
      <c r="DB1703" s="113"/>
      <c r="DC1703" s="113"/>
      <c r="DD1703" s="113"/>
      <c r="DE1703" s="113"/>
      <c r="DF1703" s="113"/>
      <c r="DG1703" s="113"/>
      <c r="DH1703" s="113"/>
      <c r="DI1703" s="113"/>
      <c r="DJ1703" s="113"/>
      <c r="DK1703" s="113"/>
      <c r="DL1703" s="113"/>
      <c r="DM1703" s="113"/>
      <c r="DN1703" s="113"/>
      <c r="DO1703" s="113"/>
      <c r="DP1703" s="113"/>
      <c r="DQ1703" s="113"/>
      <c r="DR1703" s="113"/>
      <c r="DS1703" s="113"/>
      <c r="DT1703" s="113"/>
      <c r="DU1703" s="113"/>
      <c r="DV1703" s="113"/>
      <c r="DW1703" s="113"/>
      <c r="DX1703" s="113"/>
      <c r="DY1703" s="113"/>
      <c r="DZ1703" s="113"/>
      <c r="EA1703" s="113"/>
      <c r="EB1703" s="113"/>
      <c r="EC1703" s="113"/>
      <c r="ED1703" s="113"/>
      <c r="EE1703" s="113"/>
      <c r="EF1703" s="113"/>
      <c r="EG1703" s="113"/>
      <c r="EH1703" s="113"/>
      <c r="EI1703" s="113"/>
      <c r="EJ1703" s="113"/>
      <c r="EK1703" s="113"/>
      <c r="EL1703" s="113"/>
      <c r="EM1703" s="113"/>
      <c r="EN1703" s="113"/>
      <c r="EO1703" s="113"/>
      <c r="EP1703" s="113"/>
      <c r="EQ1703" s="113"/>
      <c r="ER1703" s="113"/>
    </row>
    <row r="1704" spans="1:148">
      <c r="A1704" s="113"/>
      <c r="B1704" s="113"/>
      <c r="S1704" s="113"/>
      <c r="T1704" s="113"/>
      <c r="U1704" s="113"/>
      <c r="V1704" s="113"/>
      <c r="W1704" s="113"/>
      <c r="X1704" s="113"/>
      <c r="Y1704" s="113"/>
      <c r="Z1704" s="113"/>
      <c r="AA1704" s="113"/>
      <c r="AB1704" s="113"/>
      <c r="AC1704" s="113"/>
      <c r="AD1704" s="113"/>
      <c r="AE1704" s="113"/>
      <c r="AF1704" s="113"/>
      <c r="AG1704" s="113"/>
      <c r="AH1704" s="113"/>
      <c r="AI1704" s="113"/>
      <c r="AJ1704" s="113"/>
      <c r="AK1704" s="113"/>
      <c r="AL1704" s="113"/>
      <c r="AM1704" s="113"/>
      <c r="AN1704" s="113"/>
      <c r="AO1704" s="113"/>
      <c r="AP1704" s="113"/>
      <c r="AQ1704" s="113"/>
      <c r="AR1704" s="113"/>
      <c r="AS1704" s="113"/>
      <c r="AT1704" s="113"/>
      <c r="AU1704" s="113"/>
      <c r="AV1704" s="113"/>
      <c r="AW1704" s="113"/>
      <c r="AX1704" s="113"/>
      <c r="AY1704" s="113"/>
      <c r="AZ1704" s="113"/>
      <c r="BA1704" s="113"/>
      <c r="BB1704" s="113"/>
      <c r="BC1704" s="113"/>
      <c r="BD1704" s="113"/>
      <c r="BE1704" s="113"/>
      <c r="BF1704" s="113"/>
      <c r="BG1704" s="113"/>
      <c r="BH1704" s="113"/>
      <c r="BI1704" s="113"/>
      <c r="BJ1704" s="113"/>
      <c r="BK1704" s="113"/>
      <c r="BL1704" s="113"/>
      <c r="BM1704" s="113"/>
      <c r="BN1704" s="113"/>
      <c r="BO1704" s="113"/>
      <c r="BP1704" s="113"/>
      <c r="BQ1704" s="113"/>
      <c r="BR1704" s="113"/>
      <c r="BS1704" s="113"/>
      <c r="BT1704" s="113"/>
      <c r="BU1704" s="113"/>
      <c r="BV1704" s="113"/>
      <c r="BW1704" s="113"/>
      <c r="BX1704" s="113"/>
      <c r="BY1704" s="113"/>
      <c r="BZ1704" s="113"/>
      <c r="CA1704" s="113"/>
      <c r="CB1704" s="113"/>
      <c r="CC1704" s="113"/>
      <c r="CD1704" s="113"/>
      <c r="CE1704" s="113"/>
      <c r="CF1704" s="113"/>
      <c r="CG1704" s="113"/>
      <c r="CH1704" s="113"/>
      <c r="CI1704" s="113"/>
      <c r="CJ1704" s="113"/>
      <c r="CK1704" s="113"/>
      <c r="CL1704" s="113"/>
      <c r="CM1704" s="113"/>
      <c r="CN1704" s="113"/>
      <c r="CO1704" s="113"/>
      <c r="CP1704" s="113"/>
      <c r="CQ1704" s="113"/>
      <c r="CR1704" s="113"/>
      <c r="CS1704" s="113"/>
      <c r="CT1704" s="113"/>
      <c r="CU1704" s="113"/>
      <c r="CV1704" s="113"/>
      <c r="CW1704" s="113"/>
      <c r="CX1704" s="113"/>
      <c r="CY1704" s="113"/>
      <c r="CZ1704" s="113"/>
      <c r="DA1704" s="113"/>
      <c r="DB1704" s="113"/>
      <c r="DC1704" s="113"/>
      <c r="DD1704" s="113"/>
      <c r="DE1704" s="113"/>
      <c r="DF1704" s="113"/>
      <c r="DG1704" s="113"/>
      <c r="DH1704" s="113"/>
      <c r="DI1704" s="113"/>
      <c r="DJ1704" s="113"/>
      <c r="DK1704" s="113"/>
      <c r="DL1704" s="113"/>
      <c r="DM1704" s="113"/>
      <c r="DN1704" s="113"/>
      <c r="DO1704" s="113"/>
      <c r="DP1704" s="113"/>
      <c r="DQ1704" s="113"/>
      <c r="DR1704" s="113"/>
      <c r="DS1704" s="113"/>
      <c r="DT1704" s="113"/>
      <c r="DU1704" s="113"/>
      <c r="DV1704" s="113"/>
      <c r="DW1704" s="113"/>
      <c r="DX1704" s="113"/>
      <c r="DY1704" s="113"/>
      <c r="DZ1704" s="113"/>
      <c r="EA1704" s="113"/>
      <c r="EB1704" s="113"/>
      <c r="EC1704" s="113"/>
      <c r="ED1704" s="113"/>
      <c r="EE1704" s="113"/>
      <c r="EF1704" s="113"/>
      <c r="EG1704" s="113"/>
      <c r="EH1704" s="113"/>
      <c r="EI1704" s="113"/>
      <c r="EJ1704" s="113"/>
      <c r="EK1704" s="113"/>
      <c r="EL1704" s="113"/>
      <c r="EM1704" s="113"/>
      <c r="EN1704" s="113"/>
      <c r="EO1704" s="113"/>
      <c r="EP1704" s="113"/>
      <c r="EQ1704" s="113"/>
      <c r="ER1704" s="113"/>
    </row>
    <row r="1705" spans="1:148">
      <c r="A1705" s="113"/>
      <c r="B1705" s="113"/>
      <c r="S1705" s="113"/>
      <c r="T1705" s="113"/>
      <c r="U1705" s="113"/>
      <c r="V1705" s="113"/>
      <c r="W1705" s="113"/>
      <c r="X1705" s="113"/>
      <c r="Y1705" s="113"/>
      <c r="Z1705" s="113"/>
      <c r="AA1705" s="113"/>
      <c r="AB1705" s="113"/>
      <c r="AC1705" s="113"/>
      <c r="AD1705" s="113"/>
      <c r="AE1705" s="113"/>
      <c r="AF1705" s="113"/>
      <c r="AG1705" s="113"/>
      <c r="AH1705" s="113"/>
      <c r="AI1705" s="113"/>
      <c r="AJ1705" s="113"/>
      <c r="AK1705" s="113"/>
      <c r="AL1705" s="113"/>
      <c r="AM1705" s="113"/>
      <c r="AN1705" s="113"/>
      <c r="AO1705" s="113"/>
      <c r="AP1705" s="113"/>
      <c r="AQ1705" s="113"/>
      <c r="AR1705" s="113"/>
      <c r="AS1705" s="113"/>
      <c r="AT1705" s="113"/>
      <c r="AU1705" s="113"/>
      <c r="AV1705" s="113"/>
      <c r="AW1705" s="113"/>
      <c r="AX1705" s="113"/>
      <c r="AY1705" s="113"/>
      <c r="AZ1705" s="113"/>
      <c r="BA1705" s="113"/>
      <c r="BB1705" s="113"/>
      <c r="BC1705" s="113"/>
      <c r="BD1705" s="113"/>
      <c r="BE1705" s="113"/>
      <c r="BF1705" s="113"/>
      <c r="BG1705" s="113"/>
      <c r="BH1705" s="113"/>
      <c r="BI1705" s="113"/>
      <c r="BJ1705" s="113"/>
      <c r="BK1705" s="113"/>
      <c r="BL1705" s="113"/>
      <c r="BM1705" s="113"/>
      <c r="BN1705" s="113"/>
      <c r="BO1705" s="113"/>
      <c r="BP1705" s="113"/>
      <c r="BQ1705" s="113"/>
      <c r="BR1705" s="113"/>
      <c r="BS1705" s="113"/>
      <c r="BT1705" s="113"/>
      <c r="BU1705" s="113"/>
      <c r="BV1705" s="113"/>
      <c r="BW1705" s="113"/>
      <c r="BX1705" s="113"/>
      <c r="BY1705" s="113"/>
      <c r="BZ1705" s="113"/>
      <c r="CA1705" s="113"/>
      <c r="CB1705" s="113"/>
      <c r="CC1705" s="113"/>
      <c r="CD1705" s="113"/>
      <c r="CE1705" s="113"/>
      <c r="CF1705" s="113"/>
      <c r="CG1705" s="113"/>
      <c r="CH1705" s="113"/>
      <c r="CI1705" s="113"/>
      <c r="CJ1705" s="113"/>
      <c r="CK1705" s="113"/>
      <c r="CL1705" s="113"/>
      <c r="CM1705" s="113"/>
      <c r="CN1705" s="113"/>
      <c r="CO1705" s="113"/>
      <c r="CP1705" s="113"/>
      <c r="CQ1705" s="113"/>
      <c r="CR1705" s="113"/>
      <c r="CS1705" s="113"/>
      <c r="CT1705" s="113"/>
      <c r="CU1705" s="113"/>
      <c r="CV1705" s="113"/>
      <c r="CW1705" s="113"/>
      <c r="CX1705" s="113"/>
      <c r="CY1705" s="113"/>
      <c r="CZ1705" s="113"/>
      <c r="DA1705" s="113"/>
      <c r="DB1705" s="113"/>
      <c r="DC1705" s="113"/>
      <c r="DD1705" s="113"/>
      <c r="DE1705" s="113"/>
      <c r="DF1705" s="113"/>
      <c r="DG1705" s="113"/>
      <c r="DH1705" s="113"/>
      <c r="DI1705" s="113"/>
      <c r="DJ1705" s="113"/>
      <c r="DK1705" s="113"/>
      <c r="DL1705" s="113"/>
      <c r="DM1705" s="113"/>
      <c r="DN1705" s="113"/>
      <c r="DO1705" s="113"/>
      <c r="DP1705" s="113"/>
      <c r="DQ1705" s="113"/>
      <c r="DR1705" s="113"/>
      <c r="DS1705" s="113"/>
      <c r="DT1705" s="113"/>
      <c r="DU1705" s="113"/>
      <c r="DV1705" s="113"/>
      <c r="DW1705" s="113"/>
      <c r="DX1705" s="113"/>
      <c r="DY1705" s="113"/>
      <c r="DZ1705" s="113"/>
      <c r="EA1705" s="113"/>
      <c r="EB1705" s="113"/>
      <c r="EC1705" s="113"/>
      <c r="ED1705" s="113"/>
      <c r="EE1705" s="113"/>
      <c r="EF1705" s="113"/>
      <c r="EG1705" s="113"/>
      <c r="EH1705" s="113"/>
      <c r="EI1705" s="113"/>
      <c r="EJ1705" s="113"/>
      <c r="EK1705" s="113"/>
      <c r="EL1705" s="113"/>
      <c r="EM1705" s="113"/>
      <c r="EN1705" s="113"/>
      <c r="EO1705" s="113"/>
      <c r="EP1705" s="113"/>
      <c r="EQ1705" s="113"/>
      <c r="ER1705" s="113"/>
    </row>
    <row r="1706" spans="1:148">
      <c r="A1706" s="113"/>
      <c r="B1706" s="113"/>
      <c r="S1706" s="113"/>
      <c r="T1706" s="113"/>
      <c r="U1706" s="113"/>
      <c r="V1706" s="113"/>
      <c r="W1706" s="113"/>
      <c r="X1706" s="113"/>
      <c r="Y1706" s="113"/>
      <c r="Z1706" s="113"/>
      <c r="AA1706" s="113"/>
      <c r="AB1706" s="113"/>
      <c r="AC1706" s="113"/>
      <c r="AD1706" s="113"/>
      <c r="AE1706" s="113"/>
      <c r="AF1706" s="113"/>
      <c r="AG1706" s="113"/>
      <c r="AH1706" s="113"/>
      <c r="AI1706" s="113"/>
      <c r="AJ1706" s="113"/>
      <c r="AK1706" s="113"/>
      <c r="AL1706" s="113"/>
      <c r="AM1706" s="113"/>
      <c r="AN1706" s="113"/>
      <c r="AO1706" s="113"/>
      <c r="AP1706" s="113"/>
      <c r="AQ1706" s="113"/>
      <c r="AR1706" s="113"/>
      <c r="AS1706" s="113"/>
      <c r="AT1706" s="113"/>
      <c r="AU1706" s="113"/>
      <c r="AV1706" s="113"/>
      <c r="AW1706" s="113"/>
      <c r="AX1706" s="113"/>
      <c r="AY1706" s="113"/>
      <c r="AZ1706" s="113"/>
      <c r="BA1706" s="113"/>
      <c r="BB1706" s="113"/>
      <c r="BC1706" s="113"/>
      <c r="BD1706" s="113"/>
      <c r="BE1706" s="113"/>
      <c r="BF1706" s="113"/>
      <c r="BG1706" s="113"/>
      <c r="BH1706" s="113"/>
      <c r="BI1706" s="113"/>
      <c r="BJ1706" s="113"/>
      <c r="BK1706" s="113"/>
      <c r="BL1706" s="113"/>
      <c r="BM1706" s="113"/>
      <c r="BN1706" s="113"/>
      <c r="BO1706" s="113"/>
      <c r="BP1706" s="113"/>
      <c r="BQ1706" s="113"/>
      <c r="BR1706" s="113"/>
      <c r="BS1706" s="113"/>
      <c r="BT1706" s="113"/>
      <c r="BU1706" s="113"/>
      <c r="BV1706" s="113"/>
      <c r="BW1706" s="113"/>
      <c r="BX1706" s="113"/>
      <c r="BY1706" s="113"/>
      <c r="BZ1706" s="113"/>
      <c r="CA1706" s="113"/>
      <c r="CB1706" s="113"/>
      <c r="CC1706" s="113"/>
      <c r="CD1706" s="113"/>
      <c r="CE1706" s="113"/>
      <c r="CF1706" s="113"/>
      <c r="CG1706" s="113"/>
      <c r="CH1706" s="113"/>
      <c r="CI1706" s="113"/>
      <c r="CJ1706" s="113"/>
      <c r="CK1706" s="113"/>
      <c r="CL1706" s="113"/>
      <c r="CM1706" s="113"/>
      <c r="CN1706" s="113"/>
      <c r="CO1706" s="113"/>
      <c r="CP1706" s="113"/>
      <c r="CQ1706" s="113"/>
      <c r="CR1706" s="113"/>
      <c r="CS1706" s="113"/>
      <c r="CT1706" s="113"/>
      <c r="CU1706" s="113"/>
      <c r="CV1706" s="113"/>
      <c r="CW1706" s="113"/>
      <c r="CX1706" s="113"/>
      <c r="CY1706" s="113"/>
      <c r="CZ1706" s="113"/>
      <c r="DA1706" s="113"/>
      <c r="DB1706" s="113"/>
      <c r="DC1706" s="113"/>
      <c r="DD1706" s="113"/>
      <c r="DE1706" s="113"/>
      <c r="DF1706" s="113"/>
      <c r="DG1706" s="113"/>
      <c r="DH1706" s="113"/>
      <c r="DI1706" s="113"/>
      <c r="DJ1706" s="113"/>
      <c r="DK1706" s="113"/>
      <c r="DL1706" s="113"/>
      <c r="DM1706" s="113"/>
      <c r="DN1706" s="113"/>
      <c r="DO1706" s="113"/>
      <c r="DP1706" s="113"/>
      <c r="DQ1706" s="113"/>
      <c r="DR1706" s="113"/>
      <c r="DS1706" s="113"/>
      <c r="DT1706" s="113"/>
      <c r="DU1706" s="113"/>
      <c r="DV1706" s="113"/>
      <c r="DW1706" s="113"/>
      <c r="DX1706" s="113"/>
      <c r="DY1706" s="113"/>
      <c r="DZ1706" s="113"/>
      <c r="EA1706" s="113"/>
      <c r="EB1706" s="113"/>
      <c r="EC1706" s="113"/>
      <c r="ED1706" s="113"/>
      <c r="EE1706" s="113"/>
      <c r="EF1706" s="113"/>
      <c r="EG1706" s="113"/>
      <c r="EH1706" s="113"/>
      <c r="EI1706" s="113"/>
      <c r="EJ1706" s="113"/>
      <c r="EK1706" s="113"/>
      <c r="EL1706" s="113"/>
      <c r="EM1706" s="113"/>
      <c r="EN1706" s="113"/>
      <c r="EO1706" s="113"/>
      <c r="EP1706" s="113"/>
      <c r="EQ1706" s="113"/>
      <c r="ER1706" s="113"/>
    </row>
    <row r="1707" spans="1:148">
      <c r="A1707" s="113"/>
      <c r="B1707" s="113"/>
      <c r="S1707" s="113"/>
      <c r="T1707" s="113"/>
      <c r="U1707" s="113"/>
      <c r="V1707" s="113"/>
      <c r="W1707" s="113"/>
      <c r="X1707" s="113"/>
      <c r="Y1707" s="113"/>
      <c r="Z1707" s="113"/>
      <c r="AA1707" s="113"/>
      <c r="AB1707" s="113"/>
      <c r="AC1707" s="113"/>
      <c r="AD1707" s="113"/>
      <c r="AE1707" s="113"/>
      <c r="AF1707" s="113"/>
      <c r="AG1707" s="113"/>
      <c r="AH1707" s="113"/>
      <c r="AI1707" s="113"/>
      <c r="AJ1707" s="113"/>
      <c r="AK1707" s="113"/>
      <c r="AL1707" s="113"/>
      <c r="AM1707" s="113"/>
      <c r="AN1707" s="113"/>
      <c r="AO1707" s="113"/>
      <c r="AP1707" s="113"/>
      <c r="AQ1707" s="113"/>
      <c r="AR1707" s="113"/>
      <c r="AS1707" s="113"/>
      <c r="AT1707" s="113"/>
      <c r="AU1707" s="113"/>
      <c r="AV1707" s="113"/>
      <c r="AW1707" s="113"/>
      <c r="AX1707" s="113"/>
      <c r="AY1707" s="113"/>
      <c r="AZ1707" s="113"/>
      <c r="BA1707" s="113"/>
      <c r="BB1707" s="113"/>
      <c r="BC1707" s="113"/>
      <c r="BD1707" s="113"/>
      <c r="BE1707" s="113"/>
      <c r="BF1707" s="113"/>
      <c r="BG1707" s="113"/>
      <c r="BH1707" s="113"/>
      <c r="BI1707" s="113"/>
      <c r="BJ1707" s="113"/>
      <c r="BK1707" s="113"/>
      <c r="BL1707" s="113"/>
      <c r="BM1707" s="113"/>
      <c r="BN1707" s="113"/>
      <c r="BO1707" s="113"/>
      <c r="BP1707" s="113"/>
      <c r="BQ1707" s="113"/>
      <c r="BR1707" s="113"/>
      <c r="BS1707" s="113"/>
      <c r="BT1707" s="113"/>
      <c r="BU1707" s="113"/>
      <c r="BV1707" s="113"/>
      <c r="BW1707" s="113"/>
      <c r="BX1707" s="113"/>
      <c r="BY1707" s="113"/>
      <c r="BZ1707" s="113"/>
      <c r="CA1707" s="113"/>
      <c r="CB1707" s="113"/>
      <c r="CC1707" s="113"/>
      <c r="CD1707" s="113"/>
      <c r="CE1707" s="113"/>
      <c r="CF1707" s="113"/>
      <c r="CG1707" s="113"/>
      <c r="CH1707" s="113"/>
      <c r="CI1707" s="113"/>
      <c r="CJ1707" s="113"/>
      <c r="CK1707" s="113"/>
      <c r="CL1707" s="113"/>
      <c r="CM1707" s="113"/>
      <c r="CN1707" s="113"/>
      <c r="CO1707" s="113"/>
      <c r="CP1707" s="113"/>
      <c r="CQ1707" s="113"/>
      <c r="CR1707" s="113"/>
      <c r="CS1707" s="113"/>
      <c r="CT1707" s="113"/>
      <c r="CU1707" s="113"/>
      <c r="CV1707" s="113"/>
      <c r="CW1707" s="113"/>
      <c r="CX1707" s="113"/>
      <c r="CY1707" s="113"/>
      <c r="CZ1707" s="113"/>
      <c r="DA1707" s="113"/>
      <c r="DB1707" s="113"/>
      <c r="DC1707" s="113"/>
      <c r="DD1707" s="113"/>
      <c r="DE1707" s="113"/>
      <c r="DF1707" s="113"/>
      <c r="DG1707" s="113"/>
      <c r="DH1707" s="113"/>
      <c r="DI1707" s="113"/>
      <c r="DJ1707" s="113"/>
      <c r="DK1707" s="113"/>
      <c r="DL1707" s="113"/>
      <c r="DM1707" s="113"/>
      <c r="DN1707" s="113"/>
      <c r="DO1707" s="113"/>
      <c r="DP1707" s="113"/>
      <c r="DQ1707" s="113"/>
      <c r="DR1707" s="113"/>
      <c r="DS1707" s="113"/>
      <c r="DT1707" s="113"/>
      <c r="DU1707" s="113"/>
      <c r="DV1707" s="113"/>
      <c r="DW1707" s="113"/>
      <c r="DX1707" s="113"/>
      <c r="DY1707" s="113"/>
      <c r="DZ1707" s="113"/>
      <c r="EA1707" s="113"/>
      <c r="EB1707" s="113"/>
      <c r="EC1707" s="113"/>
      <c r="ED1707" s="113"/>
      <c r="EE1707" s="113"/>
      <c r="EF1707" s="113"/>
      <c r="EG1707" s="113"/>
      <c r="EH1707" s="113"/>
      <c r="EI1707" s="113"/>
      <c r="EJ1707" s="113"/>
      <c r="EK1707" s="113"/>
      <c r="EL1707" s="113"/>
      <c r="EM1707" s="113"/>
      <c r="EN1707" s="113"/>
      <c r="EO1707" s="113"/>
      <c r="EP1707" s="113"/>
      <c r="EQ1707" s="113"/>
      <c r="ER1707" s="113"/>
    </row>
    <row r="1708" spans="1:148">
      <c r="A1708" s="113"/>
      <c r="B1708" s="113"/>
      <c r="S1708" s="113"/>
      <c r="T1708" s="113"/>
      <c r="U1708" s="113"/>
      <c r="V1708" s="113"/>
      <c r="W1708" s="113"/>
      <c r="X1708" s="113"/>
      <c r="Y1708" s="113"/>
      <c r="Z1708" s="113"/>
      <c r="AA1708" s="113"/>
      <c r="AB1708" s="113"/>
      <c r="AC1708" s="113"/>
      <c r="AD1708" s="113"/>
      <c r="AE1708" s="113"/>
      <c r="AF1708" s="113"/>
      <c r="AG1708" s="113"/>
      <c r="AH1708" s="113"/>
      <c r="AI1708" s="113"/>
      <c r="AJ1708" s="113"/>
      <c r="AK1708" s="113"/>
      <c r="AL1708" s="113"/>
      <c r="AM1708" s="113"/>
      <c r="AN1708" s="113"/>
      <c r="AO1708" s="113"/>
      <c r="AP1708" s="113"/>
      <c r="AQ1708" s="113"/>
      <c r="AR1708" s="113"/>
      <c r="AS1708" s="113"/>
      <c r="AT1708" s="113"/>
      <c r="AU1708" s="113"/>
      <c r="AV1708" s="113"/>
      <c r="AW1708" s="113"/>
      <c r="AX1708" s="113"/>
      <c r="AY1708" s="113"/>
      <c r="AZ1708" s="113"/>
      <c r="BA1708" s="113"/>
      <c r="BB1708" s="113"/>
      <c r="BC1708" s="113"/>
      <c r="BD1708" s="113"/>
      <c r="BE1708" s="113"/>
      <c r="BF1708" s="113"/>
      <c r="BG1708" s="113"/>
      <c r="BH1708" s="113"/>
      <c r="BI1708" s="113"/>
      <c r="BJ1708" s="113"/>
      <c r="BK1708" s="113"/>
      <c r="BL1708" s="113"/>
      <c r="BM1708" s="113"/>
      <c r="BN1708" s="113"/>
      <c r="BO1708" s="113"/>
      <c r="BP1708" s="113"/>
      <c r="BQ1708" s="113"/>
      <c r="BR1708" s="113"/>
      <c r="BS1708" s="113"/>
      <c r="BT1708" s="113"/>
      <c r="BU1708" s="113"/>
      <c r="BV1708" s="113"/>
      <c r="BW1708" s="113"/>
      <c r="BX1708" s="113"/>
      <c r="BY1708" s="113"/>
      <c r="BZ1708" s="113"/>
      <c r="CA1708" s="113"/>
      <c r="CB1708" s="113"/>
      <c r="CC1708" s="113"/>
      <c r="CD1708" s="113"/>
      <c r="CE1708" s="113"/>
      <c r="CF1708" s="113"/>
      <c r="CG1708" s="113"/>
      <c r="CH1708" s="113"/>
      <c r="CI1708" s="113"/>
      <c r="CJ1708" s="113"/>
      <c r="CK1708" s="113"/>
      <c r="CL1708" s="113"/>
      <c r="CM1708" s="113"/>
      <c r="CN1708" s="113"/>
      <c r="CO1708" s="113"/>
      <c r="CP1708" s="113"/>
      <c r="CQ1708" s="113"/>
      <c r="CR1708" s="113"/>
      <c r="CS1708" s="113"/>
      <c r="CT1708" s="113"/>
      <c r="CU1708" s="113"/>
      <c r="CV1708" s="113"/>
      <c r="CW1708" s="113"/>
      <c r="CX1708" s="113"/>
      <c r="CY1708" s="113"/>
      <c r="CZ1708" s="113"/>
      <c r="DA1708" s="113"/>
      <c r="DB1708" s="113"/>
      <c r="DC1708" s="113"/>
      <c r="DD1708" s="113"/>
      <c r="DE1708" s="113"/>
      <c r="DF1708" s="113"/>
      <c r="DG1708" s="113"/>
      <c r="DH1708" s="113"/>
      <c r="DI1708" s="113"/>
      <c r="DJ1708" s="113"/>
      <c r="DK1708" s="113"/>
      <c r="DL1708" s="113"/>
      <c r="DM1708" s="113"/>
      <c r="DN1708" s="113"/>
      <c r="DO1708" s="113"/>
      <c r="DP1708" s="113"/>
      <c r="DQ1708" s="113"/>
      <c r="DR1708" s="113"/>
      <c r="DS1708" s="113"/>
      <c r="DT1708" s="113"/>
      <c r="DU1708" s="113"/>
      <c r="DV1708" s="113"/>
      <c r="DW1708" s="113"/>
      <c r="DX1708" s="113"/>
      <c r="DY1708" s="113"/>
      <c r="DZ1708" s="113"/>
      <c r="EA1708" s="113"/>
      <c r="EB1708" s="113"/>
      <c r="EC1708" s="113"/>
      <c r="ED1708" s="113"/>
      <c r="EE1708" s="113"/>
      <c r="EF1708" s="113"/>
      <c r="EG1708" s="113"/>
      <c r="EH1708" s="113"/>
      <c r="EI1708" s="113"/>
      <c r="EJ1708" s="113"/>
      <c r="EK1708" s="113"/>
      <c r="EL1708" s="113"/>
      <c r="EM1708" s="113"/>
      <c r="EN1708" s="113"/>
      <c r="EO1708" s="113"/>
      <c r="EP1708" s="113"/>
      <c r="EQ1708" s="113"/>
      <c r="ER1708" s="113"/>
    </row>
    <row r="1709" spans="1:148">
      <c r="A1709" s="113"/>
      <c r="B1709" s="113"/>
      <c r="S1709" s="113"/>
      <c r="T1709" s="113"/>
      <c r="U1709" s="113"/>
      <c r="V1709" s="113"/>
      <c r="W1709" s="113"/>
      <c r="X1709" s="113"/>
      <c r="Y1709" s="113"/>
      <c r="Z1709" s="113"/>
      <c r="AA1709" s="113"/>
      <c r="AB1709" s="113"/>
      <c r="AC1709" s="113"/>
      <c r="AD1709" s="113"/>
      <c r="AE1709" s="113"/>
      <c r="AF1709" s="113"/>
      <c r="AG1709" s="113"/>
      <c r="AH1709" s="113"/>
      <c r="AI1709" s="113"/>
      <c r="AJ1709" s="113"/>
      <c r="AK1709" s="113"/>
      <c r="AL1709" s="113"/>
      <c r="AM1709" s="113"/>
      <c r="AN1709" s="113"/>
      <c r="AO1709" s="113"/>
      <c r="AP1709" s="113"/>
      <c r="AQ1709" s="113"/>
      <c r="AR1709" s="113"/>
      <c r="AS1709" s="113"/>
      <c r="AT1709" s="113"/>
      <c r="AU1709" s="113"/>
      <c r="AV1709" s="113"/>
      <c r="AW1709" s="113"/>
      <c r="AX1709" s="113"/>
      <c r="AY1709" s="113"/>
      <c r="AZ1709" s="113"/>
      <c r="BA1709" s="113"/>
      <c r="BB1709" s="113"/>
      <c r="BC1709" s="113"/>
      <c r="BD1709" s="113"/>
      <c r="BE1709" s="113"/>
      <c r="BF1709" s="113"/>
      <c r="BG1709" s="113"/>
      <c r="BH1709" s="113"/>
      <c r="BI1709" s="113"/>
      <c r="BJ1709" s="113"/>
      <c r="BK1709" s="113"/>
      <c r="BL1709" s="113"/>
      <c r="BM1709" s="113"/>
      <c r="BN1709" s="113"/>
      <c r="BO1709" s="113"/>
      <c r="BP1709" s="113"/>
      <c r="BQ1709" s="113"/>
      <c r="BR1709" s="113"/>
      <c r="BS1709" s="113"/>
      <c r="BT1709" s="113"/>
      <c r="BU1709" s="113"/>
      <c r="BV1709" s="113"/>
      <c r="BW1709" s="113"/>
      <c r="BX1709" s="113"/>
      <c r="BY1709" s="113"/>
      <c r="BZ1709" s="113"/>
      <c r="CA1709" s="113"/>
      <c r="CB1709" s="113"/>
      <c r="CC1709" s="113"/>
      <c r="CD1709" s="113"/>
      <c r="CE1709" s="113"/>
      <c r="CF1709" s="113"/>
      <c r="CG1709" s="113"/>
      <c r="CH1709" s="113"/>
      <c r="CI1709" s="113"/>
      <c r="CJ1709" s="113"/>
      <c r="CK1709" s="113"/>
      <c r="CL1709" s="113"/>
      <c r="CM1709" s="113"/>
      <c r="CN1709" s="113"/>
      <c r="CO1709" s="113"/>
      <c r="CP1709" s="113"/>
      <c r="CQ1709" s="113"/>
      <c r="CR1709" s="113"/>
      <c r="CS1709" s="113"/>
      <c r="CT1709" s="113"/>
      <c r="CU1709" s="113"/>
      <c r="CV1709" s="113"/>
      <c r="CW1709" s="113"/>
      <c r="CX1709" s="113"/>
      <c r="CY1709" s="113"/>
      <c r="CZ1709" s="113"/>
      <c r="DA1709" s="113"/>
      <c r="DB1709" s="113"/>
      <c r="DC1709" s="113"/>
      <c r="DD1709" s="113"/>
      <c r="DE1709" s="113"/>
      <c r="DF1709" s="113"/>
      <c r="DG1709" s="113"/>
      <c r="DH1709" s="113"/>
      <c r="DI1709" s="113"/>
      <c r="DJ1709" s="113"/>
      <c r="DK1709" s="113"/>
      <c r="DL1709" s="113"/>
      <c r="DM1709" s="113"/>
      <c r="DN1709" s="113"/>
      <c r="DO1709" s="113"/>
      <c r="DP1709" s="113"/>
      <c r="DQ1709" s="113"/>
      <c r="DR1709" s="113"/>
      <c r="DS1709" s="113"/>
      <c r="DT1709" s="113"/>
      <c r="DU1709" s="113"/>
      <c r="DV1709" s="113"/>
      <c r="DW1709" s="113"/>
      <c r="DX1709" s="113"/>
      <c r="DY1709" s="113"/>
      <c r="DZ1709" s="113"/>
      <c r="EA1709" s="113"/>
      <c r="EB1709" s="113"/>
      <c r="EC1709" s="113"/>
      <c r="ED1709" s="113"/>
      <c r="EE1709" s="113"/>
      <c r="EF1709" s="113"/>
      <c r="EG1709" s="113"/>
      <c r="EH1709" s="113"/>
      <c r="EI1709" s="113"/>
      <c r="EJ1709" s="113"/>
      <c r="EK1709" s="113"/>
      <c r="EL1709" s="113"/>
      <c r="EM1709" s="113"/>
      <c r="EN1709" s="113"/>
      <c r="EO1709" s="113"/>
      <c r="EP1709" s="113"/>
      <c r="EQ1709" s="113"/>
      <c r="ER1709" s="113"/>
    </row>
    <row r="1710" spans="1:148">
      <c r="A1710" s="113"/>
      <c r="B1710" s="113"/>
      <c r="S1710" s="113"/>
      <c r="T1710" s="113"/>
      <c r="U1710" s="113"/>
      <c r="V1710" s="113"/>
      <c r="W1710" s="113"/>
      <c r="X1710" s="113"/>
      <c r="Y1710" s="113"/>
      <c r="Z1710" s="113"/>
      <c r="AA1710" s="113"/>
      <c r="AB1710" s="113"/>
      <c r="AC1710" s="113"/>
      <c r="AD1710" s="113"/>
      <c r="AE1710" s="113"/>
      <c r="AF1710" s="113"/>
      <c r="AG1710" s="113"/>
      <c r="AH1710" s="113"/>
      <c r="AI1710" s="113"/>
      <c r="AJ1710" s="113"/>
      <c r="AK1710" s="113"/>
      <c r="AL1710" s="113"/>
      <c r="AM1710" s="113"/>
      <c r="AN1710" s="113"/>
      <c r="AO1710" s="113"/>
      <c r="AP1710" s="113"/>
      <c r="AQ1710" s="113"/>
      <c r="AR1710" s="113"/>
      <c r="AS1710" s="113"/>
      <c r="AT1710" s="113"/>
      <c r="AU1710" s="113"/>
      <c r="AV1710" s="113"/>
      <c r="AW1710" s="113"/>
      <c r="AX1710" s="113"/>
      <c r="AY1710" s="113"/>
      <c r="AZ1710" s="113"/>
      <c r="BA1710" s="113"/>
      <c r="BB1710" s="113"/>
      <c r="BC1710" s="113"/>
      <c r="BD1710" s="113"/>
      <c r="BE1710" s="113"/>
      <c r="BF1710" s="113"/>
      <c r="BG1710" s="113"/>
      <c r="BH1710" s="113"/>
      <c r="BI1710" s="113"/>
      <c r="BJ1710" s="113"/>
      <c r="BK1710" s="113"/>
      <c r="BL1710" s="113"/>
      <c r="BM1710" s="113"/>
      <c r="BN1710" s="113"/>
      <c r="BO1710" s="113"/>
      <c r="BP1710" s="113"/>
      <c r="BQ1710" s="113"/>
      <c r="BR1710" s="113"/>
      <c r="BS1710" s="113"/>
      <c r="BT1710" s="113"/>
      <c r="BU1710" s="113"/>
      <c r="BV1710" s="113"/>
      <c r="BW1710" s="113"/>
      <c r="BX1710" s="113"/>
      <c r="BY1710" s="113"/>
      <c r="BZ1710" s="113"/>
      <c r="CA1710" s="113"/>
      <c r="CB1710" s="113"/>
      <c r="CC1710" s="113"/>
      <c r="CD1710" s="113"/>
      <c r="CE1710" s="113"/>
      <c r="CF1710" s="113"/>
      <c r="CG1710" s="113"/>
      <c r="CH1710" s="113"/>
      <c r="CI1710" s="113"/>
      <c r="CJ1710" s="113"/>
      <c r="CK1710" s="113"/>
      <c r="CL1710" s="113"/>
      <c r="CM1710" s="113"/>
      <c r="CN1710" s="113"/>
      <c r="CO1710" s="113"/>
      <c r="CP1710" s="113"/>
      <c r="CQ1710" s="113"/>
      <c r="CR1710" s="113"/>
      <c r="CS1710" s="113"/>
      <c r="CT1710" s="113"/>
      <c r="CU1710" s="113"/>
      <c r="CV1710" s="113"/>
      <c r="CW1710" s="113"/>
      <c r="CX1710" s="113"/>
      <c r="CY1710" s="113"/>
      <c r="CZ1710" s="113"/>
      <c r="DA1710" s="113"/>
      <c r="DB1710" s="113"/>
      <c r="DC1710" s="113"/>
      <c r="DD1710" s="113"/>
      <c r="DE1710" s="113"/>
      <c r="DF1710" s="113"/>
      <c r="DG1710" s="113"/>
      <c r="DH1710" s="113"/>
      <c r="DI1710" s="113"/>
      <c r="DJ1710" s="113"/>
      <c r="DK1710" s="113"/>
      <c r="DL1710" s="113"/>
      <c r="DM1710" s="113"/>
      <c r="DN1710" s="113"/>
      <c r="DO1710" s="113"/>
      <c r="DP1710" s="113"/>
      <c r="DQ1710" s="113"/>
      <c r="DR1710" s="113"/>
      <c r="DS1710" s="113"/>
      <c r="DT1710" s="113"/>
      <c r="DU1710" s="113"/>
      <c r="DV1710" s="113"/>
      <c r="DW1710" s="113"/>
      <c r="DX1710" s="113"/>
      <c r="DY1710" s="113"/>
      <c r="DZ1710" s="113"/>
      <c r="EA1710" s="113"/>
      <c r="EB1710" s="113"/>
      <c r="EC1710" s="113"/>
      <c r="ED1710" s="113"/>
      <c r="EE1710" s="113"/>
      <c r="EF1710" s="113"/>
      <c r="EG1710" s="113"/>
      <c r="EH1710" s="113"/>
      <c r="EI1710" s="113"/>
      <c r="EJ1710" s="113"/>
      <c r="EK1710" s="113"/>
      <c r="EL1710" s="113"/>
      <c r="EM1710" s="113"/>
      <c r="EN1710" s="113"/>
      <c r="EO1710" s="113"/>
      <c r="EP1710" s="113"/>
      <c r="EQ1710" s="113"/>
      <c r="ER1710" s="113"/>
    </row>
    <row r="1711" spans="1:148">
      <c r="A1711" s="113"/>
      <c r="B1711" s="113"/>
      <c r="S1711" s="113"/>
      <c r="T1711" s="113"/>
      <c r="U1711" s="113"/>
      <c r="V1711" s="113"/>
      <c r="W1711" s="113"/>
      <c r="X1711" s="113"/>
      <c r="Y1711" s="113"/>
      <c r="Z1711" s="113"/>
      <c r="AA1711" s="113"/>
      <c r="AB1711" s="113"/>
      <c r="AC1711" s="113"/>
      <c r="AD1711" s="113"/>
      <c r="AE1711" s="113"/>
      <c r="AF1711" s="113"/>
      <c r="AG1711" s="113"/>
      <c r="AH1711" s="113"/>
      <c r="AI1711" s="113"/>
      <c r="AJ1711" s="113"/>
      <c r="AK1711" s="113"/>
      <c r="AL1711" s="113"/>
      <c r="AM1711" s="113"/>
      <c r="AN1711" s="113"/>
      <c r="AO1711" s="113"/>
      <c r="AP1711" s="113"/>
      <c r="AQ1711" s="113"/>
      <c r="AR1711" s="113"/>
      <c r="AS1711" s="113"/>
      <c r="AT1711" s="113"/>
      <c r="AU1711" s="113"/>
      <c r="AV1711" s="113"/>
      <c r="AW1711" s="113"/>
      <c r="AX1711" s="113"/>
      <c r="AY1711" s="113"/>
      <c r="AZ1711" s="113"/>
      <c r="BA1711" s="113"/>
      <c r="BB1711" s="113"/>
      <c r="BC1711" s="113"/>
      <c r="BD1711" s="113"/>
      <c r="BE1711" s="113"/>
      <c r="BF1711" s="113"/>
      <c r="BG1711" s="113"/>
      <c r="BH1711" s="113"/>
      <c r="BI1711" s="113"/>
      <c r="BJ1711" s="113"/>
      <c r="BK1711" s="113"/>
      <c r="BL1711" s="113"/>
      <c r="BM1711" s="113"/>
      <c r="BN1711" s="113"/>
      <c r="BO1711" s="113"/>
      <c r="BP1711" s="113"/>
      <c r="BQ1711" s="113"/>
      <c r="BR1711" s="113"/>
      <c r="BS1711" s="113"/>
      <c r="BT1711" s="113"/>
      <c r="BU1711" s="113"/>
      <c r="BV1711" s="113"/>
      <c r="BW1711" s="113"/>
      <c r="BX1711" s="113"/>
      <c r="BY1711" s="113"/>
      <c r="BZ1711" s="113"/>
      <c r="CA1711" s="113"/>
      <c r="CB1711" s="113"/>
      <c r="CC1711" s="113"/>
      <c r="CD1711" s="113"/>
      <c r="CE1711" s="113"/>
      <c r="CF1711" s="113"/>
      <c r="CG1711" s="113"/>
      <c r="CH1711" s="113"/>
      <c r="CI1711" s="113"/>
      <c r="CJ1711" s="113"/>
      <c r="CK1711" s="113"/>
      <c r="CL1711" s="113"/>
      <c r="CM1711" s="113"/>
      <c r="CN1711" s="113"/>
      <c r="CO1711" s="113"/>
      <c r="CP1711" s="113"/>
      <c r="CQ1711" s="113"/>
      <c r="CR1711" s="113"/>
      <c r="CS1711" s="113"/>
      <c r="CT1711" s="113"/>
      <c r="CU1711" s="113"/>
      <c r="CV1711" s="113"/>
      <c r="CW1711" s="113"/>
      <c r="CX1711" s="113"/>
      <c r="CY1711" s="113"/>
      <c r="CZ1711" s="113"/>
      <c r="DA1711" s="113"/>
      <c r="DB1711" s="113"/>
      <c r="DC1711" s="113"/>
      <c r="DD1711" s="113"/>
      <c r="DE1711" s="113"/>
      <c r="DF1711" s="113"/>
      <c r="DG1711" s="113"/>
      <c r="DH1711" s="113"/>
      <c r="DI1711" s="113"/>
      <c r="DJ1711" s="113"/>
      <c r="DK1711" s="113"/>
      <c r="DL1711" s="113"/>
      <c r="DM1711" s="113"/>
      <c r="DN1711" s="113"/>
      <c r="DO1711" s="113"/>
      <c r="DP1711" s="113"/>
      <c r="DQ1711" s="113"/>
      <c r="DR1711" s="113"/>
      <c r="DS1711" s="113"/>
      <c r="DT1711" s="113"/>
      <c r="DU1711" s="113"/>
      <c r="DV1711" s="113"/>
      <c r="DW1711" s="113"/>
      <c r="DX1711" s="113"/>
      <c r="DY1711" s="113"/>
      <c r="DZ1711" s="113"/>
      <c r="EA1711" s="113"/>
      <c r="EB1711" s="113"/>
      <c r="EC1711" s="113"/>
      <c r="ED1711" s="113"/>
      <c r="EE1711" s="113"/>
      <c r="EF1711" s="113"/>
      <c r="EG1711" s="113"/>
      <c r="EH1711" s="113"/>
      <c r="EI1711" s="113"/>
      <c r="EJ1711" s="113"/>
      <c r="EK1711" s="113"/>
      <c r="EL1711" s="113"/>
      <c r="EM1711" s="113"/>
      <c r="EN1711" s="113"/>
      <c r="EO1711" s="113"/>
      <c r="EP1711" s="113"/>
      <c r="EQ1711" s="113"/>
      <c r="ER1711" s="113"/>
    </row>
    <row r="1712" spans="1:148">
      <c r="A1712" s="113"/>
      <c r="B1712" s="113"/>
      <c r="S1712" s="113"/>
      <c r="T1712" s="113"/>
      <c r="U1712" s="113"/>
      <c r="V1712" s="113"/>
      <c r="W1712" s="113"/>
      <c r="X1712" s="113"/>
      <c r="Y1712" s="113"/>
      <c r="Z1712" s="113"/>
      <c r="AA1712" s="113"/>
      <c r="AB1712" s="113"/>
      <c r="AC1712" s="113"/>
      <c r="AD1712" s="113"/>
      <c r="AE1712" s="113"/>
      <c r="AF1712" s="113"/>
      <c r="AG1712" s="113"/>
      <c r="AH1712" s="113"/>
      <c r="AI1712" s="113"/>
      <c r="AJ1712" s="113"/>
      <c r="AK1712" s="113"/>
      <c r="AL1712" s="113"/>
      <c r="AM1712" s="113"/>
      <c r="AN1712" s="113"/>
      <c r="AO1712" s="113"/>
      <c r="AP1712" s="113"/>
      <c r="AQ1712" s="113"/>
      <c r="AR1712" s="113"/>
      <c r="AS1712" s="113"/>
      <c r="AT1712" s="113"/>
      <c r="AU1712" s="113"/>
      <c r="AV1712" s="113"/>
      <c r="AW1712" s="113"/>
      <c r="AX1712" s="113"/>
      <c r="AY1712" s="113"/>
      <c r="AZ1712" s="113"/>
      <c r="BA1712" s="113"/>
      <c r="BB1712" s="113"/>
      <c r="BC1712" s="113"/>
      <c r="BD1712" s="113"/>
      <c r="BE1712" s="113"/>
      <c r="BF1712" s="113"/>
      <c r="BG1712" s="113"/>
      <c r="BH1712" s="113"/>
      <c r="BI1712" s="113"/>
      <c r="BJ1712" s="113"/>
      <c r="BK1712" s="113"/>
      <c r="BL1712" s="113"/>
      <c r="BM1712" s="113"/>
      <c r="BN1712" s="113"/>
      <c r="BO1712" s="113"/>
      <c r="BP1712" s="113"/>
      <c r="BQ1712" s="113"/>
      <c r="BR1712" s="113"/>
      <c r="BS1712" s="113"/>
      <c r="BT1712" s="113"/>
      <c r="BU1712" s="113"/>
      <c r="BV1712" s="113"/>
      <c r="BW1712" s="113"/>
      <c r="BX1712" s="113"/>
      <c r="BY1712" s="113"/>
      <c r="BZ1712" s="113"/>
      <c r="CA1712" s="113"/>
      <c r="CB1712" s="113"/>
      <c r="CC1712" s="113"/>
      <c r="CD1712" s="113"/>
      <c r="CE1712" s="113"/>
      <c r="CF1712" s="113"/>
      <c r="CG1712" s="113"/>
      <c r="CH1712" s="113"/>
      <c r="CI1712" s="113"/>
      <c r="CJ1712" s="113"/>
      <c r="CK1712" s="113"/>
      <c r="CL1712" s="113"/>
      <c r="CM1712" s="113"/>
      <c r="CN1712" s="113"/>
      <c r="CO1712" s="113"/>
      <c r="CP1712" s="113"/>
      <c r="CQ1712" s="113"/>
      <c r="CR1712" s="113"/>
      <c r="CS1712" s="113"/>
      <c r="CT1712" s="113"/>
      <c r="CU1712" s="113"/>
      <c r="CV1712" s="113"/>
      <c r="CW1712" s="113"/>
      <c r="CX1712" s="113"/>
      <c r="CY1712" s="113"/>
      <c r="CZ1712" s="113"/>
      <c r="DA1712" s="113"/>
      <c r="DB1712" s="113"/>
      <c r="DC1712" s="113"/>
      <c r="DD1712" s="113"/>
      <c r="DE1712" s="113"/>
      <c r="DF1712" s="113"/>
      <c r="DG1712" s="113"/>
      <c r="DH1712" s="113"/>
      <c r="DI1712" s="113"/>
      <c r="DJ1712" s="113"/>
      <c r="DK1712" s="113"/>
      <c r="DL1712" s="113"/>
      <c r="DM1712" s="113"/>
      <c r="DN1712" s="113"/>
      <c r="DO1712" s="113"/>
      <c r="DP1712" s="113"/>
      <c r="DQ1712" s="113"/>
      <c r="DR1712" s="113"/>
      <c r="DS1712" s="113"/>
      <c r="DT1712" s="113"/>
      <c r="DU1712" s="113"/>
      <c r="DV1712" s="113"/>
      <c r="DW1712" s="113"/>
      <c r="DX1712" s="113"/>
      <c r="DY1712" s="113"/>
      <c r="DZ1712" s="113"/>
      <c r="EA1712" s="113"/>
      <c r="EB1712" s="113"/>
      <c r="EC1712" s="113"/>
      <c r="ED1712" s="113"/>
      <c r="EE1712" s="113"/>
      <c r="EF1712" s="113"/>
      <c r="EG1712" s="113"/>
      <c r="EH1712" s="113"/>
      <c r="EI1712" s="113"/>
      <c r="EJ1712" s="113"/>
      <c r="EK1712" s="113"/>
      <c r="EL1712" s="113"/>
      <c r="EM1712" s="113"/>
      <c r="EN1712" s="113"/>
      <c r="EO1712" s="113"/>
      <c r="EP1712" s="113"/>
      <c r="EQ1712" s="113"/>
      <c r="ER1712" s="113"/>
    </row>
    <row r="1713" spans="1:148">
      <c r="A1713" s="113"/>
      <c r="B1713" s="113"/>
      <c r="S1713" s="113"/>
      <c r="T1713" s="113"/>
      <c r="U1713" s="113"/>
      <c r="V1713" s="113"/>
      <c r="W1713" s="113"/>
      <c r="X1713" s="113"/>
      <c r="Y1713" s="113"/>
      <c r="Z1713" s="113"/>
      <c r="AA1713" s="113"/>
      <c r="AB1713" s="113"/>
      <c r="AC1713" s="113"/>
      <c r="AD1713" s="113"/>
      <c r="AE1713" s="113"/>
      <c r="AF1713" s="113"/>
      <c r="AG1713" s="113"/>
      <c r="AH1713" s="113"/>
      <c r="AI1713" s="113"/>
      <c r="AJ1713" s="113"/>
      <c r="AK1713" s="113"/>
      <c r="AL1713" s="113"/>
      <c r="AM1713" s="113"/>
      <c r="AN1713" s="113"/>
      <c r="AO1713" s="113"/>
      <c r="AP1713" s="113"/>
      <c r="AQ1713" s="113"/>
      <c r="AR1713" s="113"/>
      <c r="AS1713" s="113"/>
      <c r="AT1713" s="113"/>
      <c r="AU1713" s="113"/>
      <c r="AV1713" s="113"/>
      <c r="AW1713" s="113"/>
      <c r="AX1713" s="113"/>
      <c r="AY1713" s="113"/>
      <c r="AZ1713" s="113"/>
      <c r="BA1713" s="113"/>
      <c r="BB1713" s="113"/>
      <c r="BC1713" s="113"/>
      <c r="BD1713" s="113"/>
      <c r="BE1713" s="113"/>
      <c r="BF1713" s="113"/>
      <c r="BG1713" s="113"/>
      <c r="BH1713" s="113"/>
      <c r="BI1713" s="113"/>
      <c r="BJ1713" s="113"/>
      <c r="BK1713" s="113"/>
      <c r="BL1713" s="113"/>
      <c r="BM1713" s="113"/>
      <c r="BN1713" s="113"/>
      <c r="BO1713" s="113"/>
      <c r="BP1713" s="113"/>
      <c r="BQ1713" s="113"/>
      <c r="BR1713" s="113"/>
      <c r="BS1713" s="113"/>
      <c r="BT1713" s="113"/>
      <c r="BU1713" s="113"/>
      <c r="BV1713" s="113"/>
      <c r="BW1713" s="113"/>
      <c r="BX1713" s="113"/>
      <c r="BY1713" s="113"/>
      <c r="BZ1713" s="113"/>
      <c r="CA1713" s="113"/>
      <c r="CB1713" s="113"/>
      <c r="CC1713" s="113"/>
      <c r="CD1713" s="113"/>
      <c r="CE1713" s="113"/>
      <c r="CF1713" s="113"/>
      <c r="CG1713" s="113"/>
      <c r="CH1713" s="113"/>
      <c r="CI1713" s="113"/>
      <c r="CJ1713" s="113"/>
      <c r="CK1713" s="113"/>
      <c r="CL1713" s="113"/>
      <c r="CM1713" s="113"/>
      <c r="CN1713" s="113"/>
      <c r="CO1713" s="113"/>
      <c r="CP1713" s="113"/>
      <c r="CQ1713" s="113"/>
      <c r="CR1713" s="113"/>
      <c r="CS1713" s="113"/>
      <c r="CT1713" s="113"/>
      <c r="CU1713" s="113"/>
      <c r="CV1713" s="113"/>
      <c r="CW1713" s="113"/>
      <c r="CX1713" s="113"/>
      <c r="CY1713" s="113"/>
      <c r="CZ1713" s="113"/>
      <c r="DA1713" s="113"/>
      <c r="DB1713" s="113"/>
      <c r="DC1713" s="113"/>
      <c r="DD1713" s="113"/>
      <c r="DE1713" s="113"/>
      <c r="DF1713" s="113"/>
      <c r="DG1713" s="113"/>
      <c r="DH1713" s="113"/>
      <c r="DI1713" s="113"/>
      <c r="DJ1713" s="113"/>
      <c r="DK1713" s="113"/>
      <c r="DL1713" s="113"/>
      <c r="DM1713" s="113"/>
      <c r="DN1713" s="113"/>
      <c r="DO1713" s="113"/>
      <c r="DP1713" s="113"/>
      <c r="DQ1713" s="113"/>
      <c r="DR1713" s="113"/>
      <c r="DS1713" s="113"/>
      <c r="DT1713" s="113"/>
      <c r="DU1713" s="113"/>
      <c r="DV1713" s="113"/>
      <c r="DW1713" s="113"/>
      <c r="DX1713" s="113"/>
      <c r="DY1713" s="113"/>
      <c r="DZ1713" s="113"/>
      <c r="EA1713" s="113"/>
      <c r="EB1713" s="113"/>
      <c r="EC1713" s="113"/>
      <c r="ED1713" s="113"/>
      <c r="EE1713" s="113"/>
      <c r="EF1713" s="113"/>
      <c r="EG1713" s="113"/>
      <c r="EH1713" s="113"/>
      <c r="EI1713" s="113"/>
      <c r="EJ1713" s="113"/>
      <c r="EK1713" s="113"/>
      <c r="EL1713" s="113"/>
      <c r="EM1713" s="113"/>
      <c r="EN1713" s="113"/>
      <c r="EO1713" s="113"/>
      <c r="EP1713" s="113"/>
      <c r="EQ1713" s="113"/>
      <c r="ER1713" s="113"/>
    </row>
    <row r="1714" spans="1:148">
      <c r="A1714" s="113"/>
      <c r="B1714" s="113"/>
      <c r="S1714" s="113"/>
      <c r="T1714" s="113"/>
      <c r="U1714" s="113"/>
      <c r="V1714" s="113"/>
      <c r="W1714" s="113"/>
      <c r="X1714" s="113"/>
      <c r="Y1714" s="113"/>
      <c r="Z1714" s="113"/>
      <c r="AA1714" s="113"/>
      <c r="AB1714" s="113"/>
      <c r="AC1714" s="113"/>
      <c r="AD1714" s="113"/>
      <c r="AE1714" s="113"/>
      <c r="AF1714" s="113"/>
      <c r="AG1714" s="113"/>
      <c r="AH1714" s="113"/>
      <c r="AI1714" s="113"/>
      <c r="AJ1714" s="113"/>
      <c r="AK1714" s="113"/>
      <c r="AL1714" s="113"/>
      <c r="AM1714" s="113"/>
      <c r="AN1714" s="113"/>
      <c r="AO1714" s="113"/>
      <c r="AP1714" s="113"/>
      <c r="AQ1714" s="113"/>
      <c r="AR1714" s="113"/>
      <c r="AS1714" s="113"/>
      <c r="AT1714" s="113"/>
      <c r="AU1714" s="113"/>
      <c r="AV1714" s="113"/>
      <c r="AW1714" s="113"/>
      <c r="AX1714" s="113"/>
      <c r="AY1714" s="113"/>
      <c r="AZ1714" s="113"/>
      <c r="BA1714" s="113"/>
      <c r="BB1714" s="113"/>
      <c r="BC1714" s="113"/>
      <c r="BD1714" s="113"/>
      <c r="BE1714" s="113"/>
      <c r="BF1714" s="113"/>
      <c r="BG1714" s="113"/>
      <c r="BH1714" s="113"/>
      <c r="BI1714" s="113"/>
      <c r="BJ1714" s="113"/>
      <c r="BK1714" s="113"/>
      <c r="BL1714" s="113"/>
      <c r="BM1714" s="113"/>
      <c r="BN1714" s="113"/>
      <c r="BO1714" s="113"/>
      <c r="BP1714" s="113"/>
      <c r="BQ1714" s="113"/>
      <c r="BR1714" s="113"/>
      <c r="BS1714" s="113"/>
      <c r="BT1714" s="113"/>
      <c r="BU1714" s="113"/>
      <c r="BV1714" s="113"/>
      <c r="BW1714" s="113"/>
      <c r="BX1714" s="113"/>
      <c r="BY1714" s="113"/>
      <c r="BZ1714" s="113"/>
      <c r="CA1714" s="113"/>
      <c r="CB1714" s="113"/>
      <c r="CC1714" s="113"/>
      <c r="CD1714" s="113"/>
      <c r="CE1714" s="113"/>
      <c r="CF1714" s="113"/>
      <c r="CG1714" s="113"/>
      <c r="CH1714" s="113"/>
      <c r="CI1714" s="113"/>
      <c r="CJ1714" s="113"/>
      <c r="CK1714" s="113"/>
      <c r="CL1714" s="113"/>
      <c r="CM1714" s="113"/>
      <c r="CN1714" s="113"/>
      <c r="CO1714" s="113"/>
      <c r="CP1714" s="113"/>
      <c r="CQ1714" s="113"/>
      <c r="CR1714" s="113"/>
      <c r="CS1714" s="113"/>
      <c r="CT1714" s="113"/>
      <c r="CU1714" s="113"/>
      <c r="CV1714" s="113"/>
      <c r="CW1714" s="113"/>
      <c r="CX1714" s="113"/>
      <c r="CY1714" s="113"/>
      <c r="CZ1714" s="113"/>
      <c r="DA1714" s="113"/>
      <c r="DB1714" s="113"/>
      <c r="DC1714" s="113"/>
      <c r="DD1714" s="113"/>
      <c r="DE1714" s="113"/>
      <c r="DF1714" s="113"/>
      <c r="DG1714" s="113"/>
      <c r="DH1714" s="113"/>
      <c r="DI1714" s="113"/>
      <c r="DJ1714" s="113"/>
      <c r="DK1714" s="113"/>
      <c r="DL1714" s="113"/>
      <c r="DM1714" s="113"/>
      <c r="DN1714" s="113"/>
      <c r="DO1714" s="113"/>
      <c r="DP1714" s="113"/>
      <c r="DQ1714" s="113"/>
      <c r="DR1714" s="113"/>
      <c r="DS1714" s="113"/>
      <c r="DT1714" s="113"/>
      <c r="DU1714" s="113"/>
      <c r="DV1714" s="113"/>
      <c r="DW1714" s="113"/>
      <c r="DX1714" s="113"/>
      <c r="DY1714" s="113"/>
      <c r="DZ1714" s="113"/>
      <c r="EA1714" s="113"/>
      <c r="EB1714" s="113"/>
      <c r="EC1714" s="113"/>
      <c r="ED1714" s="113"/>
      <c r="EE1714" s="113"/>
      <c r="EF1714" s="113"/>
      <c r="EG1714" s="113"/>
      <c r="EH1714" s="113"/>
      <c r="EI1714" s="113"/>
      <c r="EJ1714" s="113"/>
      <c r="EK1714" s="113"/>
      <c r="EL1714" s="113"/>
      <c r="EM1714" s="113"/>
      <c r="EN1714" s="113"/>
      <c r="EO1714" s="113"/>
      <c r="EP1714" s="113"/>
      <c r="EQ1714" s="113"/>
      <c r="ER1714" s="113"/>
    </row>
    <row r="1715" spans="1:148">
      <c r="A1715" s="113"/>
      <c r="B1715" s="113"/>
      <c r="S1715" s="113"/>
      <c r="T1715" s="113"/>
      <c r="U1715" s="113"/>
      <c r="V1715" s="113"/>
      <c r="W1715" s="113"/>
      <c r="X1715" s="113"/>
      <c r="Y1715" s="113"/>
      <c r="Z1715" s="113"/>
      <c r="AA1715" s="113"/>
      <c r="AB1715" s="113"/>
      <c r="AC1715" s="113"/>
      <c r="AD1715" s="113"/>
      <c r="AE1715" s="113"/>
      <c r="AF1715" s="113"/>
      <c r="AG1715" s="113"/>
      <c r="AH1715" s="113"/>
      <c r="AI1715" s="113"/>
      <c r="AJ1715" s="113"/>
      <c r="AK1715" s="113"/>
      <c r="AL1715" s="113"/>
      <c r="AM1715" s="113"/>
      <c r="AN1715" s="113"/>
      <c r="AO1715" s="113"/>
      <c r="AP1715" s="113"/>
      <c r="AQ1715" s="113"/>
      <c r="AR1715" s="113"/>
      <c r="AS1715" s="113"/>
      <c r="AT1715" s="113"/>
      <c r="AU1715" s="113"/>
      <c r="AV1715" s="113"/>
      <c r="AW1715" s="113"/>
      <c r="AX1715" s="113"/>
      <c r="AY1715" s="113"/>
      <c r="AZ1715" s="113"/>
      <c r="BA1715" s="113"/>
      <c r="BB1715" s="113"/>
      <c r="BC1715" s="113"/>
      <c r="BD1715" s="113"/>
      <c r="BE1715" s="113"/>
      <c r="BF1715" s="113"/>
      <c r="BG1715" s="113"/>
      <c r="BH1715" s="113"/>
      <c r="BI1715" s="113"/>
      <c r="BJ1715" s="113"/>
      <c r="BK1715" s="113"/>
      <c r="BL1715" s="113"/>
      <c r="BM1715" s="113"/>
      <c r="BN1715" s="113"/>
      <c r="BO1715" s="113"/>
      <c r="BP1715" s="113"/>
      <c r="BQ1715" s="113"/>
      <c r="BR1715" s="113"/>
      <c r="BS1715" s="113"/>
      <c r="BT1715" s="113"/>
      <c r="BU1715" s="113"/>
      <c r="BV1715" s="113"/>
      <c r="BW1715" s="113"/>
      <c r="BX1715" s="113"/>
      <c r="BY1715" s="113"/>
      <c r="BZ1715" s="113"/>
      <c r="CA1715" s="113"/>
      <c r="CB1715" s="113"/>
      <c r="CC1715" s="113"/>
      <c r="CD1715" s="113"/>
      <c r="CE1715" s="113"/>
      <c r="CF1715" s="113"/>
      <c r="CG1715" s="113"/>
      <c r="CH1715" s="113"/>
      <c r="CI1715" s="113"/>
      <c r="CJ1715" s="113"/>
      <c r="CK1715" s="113"/>
      <c r="CL1715" s="113"/>
      <c r="CM1715" s="113"/>
      <c r="CN1715" s="113"/>
      <c r="CO1715" s="113"/>
      <c r="CP1715" s="113"/>
      <c r="CQ1715" s="113"/>
      <c r="CR1715" s="113"/>
      <c r="CS1715" s="113"/>
      <c r="CT1715" s="113"/>
      <c r="CU1715" s="113"/>
      <c r="CV1715" s="113"/>
      <c r="CW1715" s="113"/>
      <c r="CX1715" s="113"/>
      <c r="CY1715" s="113"/>
      <c r="CZ1715" s="113"/>
      <c r="DA1715" s="113"/>
      <c r="DB1715" s="113"/>
      <c r="DC1715" s="113"/>
      <c r="DD1715" s="113"/>
      <c r="DE1715" s="113"/>
      <c r="DF1715" s="113"/>
      <c r="DG1715" s="113"/>
      <c r="DH1715" s="113"/>
      <c r="DI1715" s="113"/>
      <c r="DJ1715" s="113"/>
      <c r="DK1715" s="113"/>
      <c r="DL1715" s="113"/>
      <c r="DM1715" s="113"/>
      <c r="DN1715" s="113"/>
      <c r="DO1715" s="113"/>
      <c r="DP1715" s="113"/>
      <c r="DQ1715" s="113"/>
      <c r="DR1715" s="113"/>
      <c r="DS1715" s="113"/>
      <c r="DT1715" s="113"/>
      <c r="DU1715" s="113"/>
      <c r="DV1715" s="113"/>
      <c r="DW1715" s="113"/>
      <c r="DX1715" s="113"/>
      <c r="DY1715" s="113"/>
      <c r="DZ1715" s="113"/>
      <c r="EA1715" s="113"/>
      <c r="EB1715" s="113"/>
      <c r="EC1715" s="113"/>
      <c r="ED1715" s="113"/>
      <c r="EE1715" s="113"/>
      <c r="EF1715" s="113"/>
      <c r="EG1715" s="113"/>
      <c r="EH1715" s="113"/>
      <c r="EI1715" s="113"/>
      <c r="EJ1715" s="113"/>
      <c r="EK1715" s="113"/>
      <c r="EL1715" s="113"/>
      <c r="EM1715" s="113"/>
      <c r="EN1715" s="113"/>
      <c r="EO1715" s="113"/>
      <c r="EP1715" s="113"/>
      <c r="EQ1715" s="113"/>
      <c r="ER1715" s="113"/>
    </row>
    <row r="1716" spans="1:148">
      <c r="A1716" s="113"/>
      <c r="B1716" s="113"/>
      <c r="S1716" s="113"/>
      <c r="T1716" s="113"/>
      <c r="U1716" s="113"/>
      <c r="V1716" s="113"/>
      <c r="W1716" s="113"/>
      <c r="X1716" s="113"/>
      <c r="Y1716" s="113"/>
      <c r="Z1716" s="113"/>
      <c r="AA1716" s="113"/>
      <c r="AB1716" s="113"/>
      <c r="AC1716" s="113"/>
      <c r="AD1716" s="113"/>
      <c r="AE1716" s="113"/>
      <c r="AF1716" s="113"/>
      <c r="AG1716" s="113"/>
      <c r="AH1716" s="113"/>
      <c r="AI1716" s="113"/>
      <c r="AJ1716" s="113"/>
      <c r="AK1716" s="113"/>
      <c r="AL1716" s="113"/>
      <c r="AM1716" s="113"/>
      <c r="AN1716" s="113"/>
      <c r="AO1716" s="113"/>
      <c r="AP1716" s="113"/>
      <c r="AQ1716" s="113"/>
      <c r="AR1716" s="113"/>
      <c r="AS1716" s="113"/>
      <c r="AT1716" s="113"/>
      <c r="AU1716" s="113"/>
      <c r="AV1716" s="113"/>
      <c r="AW1716" s="113"/>
      <c r="AX1716" s="113"/>
      <c r="AY1716" s="113"/>
      <c r="AZ1716" s="113"/>
      <c r="BA1716" s="113"/>
      <c r="BB1716" s="113"/>
      <c r="BC1716" s="113"/>
      <c r="BD1716" s="113"/>
      <c r="BE1716" s="113"/>
      <c r="BF1716" s="113"/>
      <c r="BG1716" s="113"/>
      <c r="BH1716" s="113"/>
      <c r="BI1716" s="113"/>
      <c r="BJ1716" s="113"/>
      <c r="BK1716" s="113"/>
      <c r="BL1716" s="113"/>
      <c r="BM1716" s="113"/>
      <c r="BN1716" s="113"/>
      <c r="BO1716" s="113"/>
      <c r="BP1716" s="113"/>
      <c r="BQ1716" s="113"/>
      <c r="BR1716" s="113"/>
      <c r="BS1716" s="113"/>
      <c r="BT1716" s="113"/>
      <c r="BU1716" s="113"/>
      <c r="BV1716" s="113"/>
      <c r="BW1716" s="113"/>
      <c r="BX1716" s="113"/>
      <c r="BY1716" s="113"/>
      <c r="BZ1716" s="113"/>
      <c r="CA1716" s="113"/>
      <c r="CB1716" s="113"/>
      <c r="CC1716" s="113"/>
      <c r="CD1716" s="113"/>
      <c r="CE1716" s="113"/>
      <c r="CF1716" s="113"/>
      <c r="CG1716" s="113"/>
      <c r="CH1716" s="113"/>
      <c r="CI1716" s="113"/>
      <c r="CJ1716" s="113"/>
      <c r="CK1716" s="113"/>
      <c r="CL1716" s="113"/>
      <c r="CM1716" s="113"/>
      <c r="CN1716" s="113"/>
      <c r="CO1716" s="113"/>
      <c r="CP1716" s="113"/>
      <c r="CQ1716" s="113"/>
      <c r="CR1716" s="113"/>
      <c r="CS1716" s="113"/>
      <c r="CT1716" s="113"/>
      <c r="CU1716" s="113"/>
      <c r="CV1716" s="113"/>
      <c r="CW1716" s="113"/>
      <c r="CX1716" s="113"/>
      <c r="CY1716" s="113"/>
      <c r="CZ1716" s="113"/>
      <c r="DA1716" s="113"/>
      <c r="DB1716" s="113"/>
      <c r="DC1716" s="113"/>
      <c r="DD1716" s="113"/>
      <c r="DE1716" s="113"/>
      <c r="DF1716" s="113"/>
      <c r="DG1716" s="113"/>
      <c r="DH1716" s="113"/>
      <c r="DI1716" s="113"/>
      <c r="DJ1716" s="113"/>
      <c r="DK1716" s="113"/>
      <c r="DL1716" s="113"/>
      <c r="DM1716" s="113"/>
      <c r="DN1716" s="113"/>
      <c r="DO1716" s="113"/>
      <c r="DP1716" s="113"/>
      <c r="DQ1716" s="113"/>
      <c r="DR1716" s="113"/>
      <c r="DS1716" s="113"/>
      <c r="DT1716" s="113"/>
      <c r="DU1716" s="113"/>
      <c r="DV1716" s="113"/>
      <c r="DW1716" s="113"/>
      <c r="DX1716" s="113"/>
      <c r="DY1716" s="113"/>
      <c r="DZ1716" s="113"/>
      <c r="EA1716" s="113"/>
      <c r="EB1716" s="113"/>
      <c r="EC1716" s="113"/>
      <c r="ED1716" s="113"/>
      <c r="EE1716" s="113"/>
      <c r="EF1716" s="113"/>
      <c r="EG1716" s="113"/>
      <c r="EH1716" s="113"/>
      <c r="EI1716" s="113"/>
      <c r="EJ1716" s="113"/>
      <c r="EK1716" s="113"/>
      <c r="EL1716" s="113"/>
      <c r="EM1716" s="113"/>
      <c r="EN1716" s="113"/>
      <c r="EO1716" s="113"/>
      <c r="EP1716" s="113"/>
      <c r="EQ1716" s="113"/>
      <c r="ER1716" s="113"/>
    </row>
    <row r="1717" spans="1:148">
      <c r="A1717" s="113"/>
      <c r="B1717" s="113"/>
      <c r="S1717" s="113"/>
      <c r="T1717" s="113"/>
      <c r="U1717" s="113"/>
      <c r="V1717" s="113"/>
      <c r="W1717" s="113"/>
      <c r="X1717" s="113"/>
      <c r="Y1717" s="113"/>
      <c r="Z1717" s="113"/>
      <c r="AA1717" s="113"/>
      <c r="AB1717" s="113"/>
      <c r="AC1717" s="113"/>
      <c r="AD1717" s="113"/>
      <c r="AE1717" s="113"/>
      <c r="AF1717" s="113"/>
      <c r="AG1717" s="113"/>
      <c r="AH1717" s="113"/>
      <c r="AI1717" s="113"/>
      <c r="AJ1717" s="113"/>
      <c r="AK1717" s="113"/>
      <c r="AL1717" s="113"/>
      <c r="AM1717" s="113"/>
      <c r="AN1717" s="113"/>
      <c r="AO1717" s="113"/>
      <c r="AP1717" s="113"/>
      <c r="AQ1717" s="113"/>
      <c r="AR1717" s="113"/>
      <c r="AS1717" s="113"/>
      <c r="AT1717" s="113"/>
      <c r="AU1717" s="113"/>
      <c r="AV1717" s="113"/>
      <c r="AW1717" s="113"/>
      <c r="AX1717" s="113"/>
      <c r="AY1717" s="113"/>
      <c r="AZ1717" s="113"/>
      <c r="BA1717" s="113"/>
      <c r="BB1717" s="113"/>
      <c r="BC1717" s="113"/>
      <c r="BD1717" s="113"/>
      <c r="BE1717" s="113"/>
      <c r="BF1717" s="113"/>
      <c r="BG1717" s="113"/>
      <c r="BH1717" s="113"/>
      <c r="BI1717" s="113"/>
      <c r="BJ1717" s="113"/>
      <c r="BK1717" s="113"/>
      <c r="BL1717" s="113"/>
      <c r="BM1717" s="113"/>
      <c r="BN1717" s="113"/>
      <c r="BO1717" s="113"/>
      <c r="BP1717" s="113"/>
      <c r="BQ1717" s="113"/>
      <c r="BR1717" s="113"/>
      <c r="BS1717" s="113"/>
      <c r="BT1717" s="113"/>
      <c r="BU1717" s="113"/>
      <c r="BV1717" s="113"/>
      <c r="BW1717" s="113"/>
      <c r="BX1717" s="113"/>
      <c r="BY1717" s="113"/>
      <c r="BZ1717" s="113"/>
      <c r="CA1717" s="113"/>
      <c r="CB1717" s="113"/>
      <c r="CC1717" s="113"/>
      <c r="CD1717" s="113"/>
      <c r="CE1717" s="113"/>
      <c r="CF1717" s="113"/>
      <c r="CG1717" s="113"/>
      <c r="CH1717" s="113"/>
      <c r="CI1717" s="113"/>
      <c r="CJ1717" s="113"/>
      <c r="CK1717" s="113"/>
      <c r="CL1717" s="113"/>
      <c r="CM1717" s="113"/>
      <c r="CN1717" s="113"/>
      <c r="CO1717" s="113"/>
      <c r="CP1717" s="113"/>
      <c r="CQ1717" s="113"/>
      <c r="CR1717" s="113"/>
      <c r="CS1717" s="113"/>
      <c r="CT1717" s="113"/>
      <c r="CU1717" s="113"/>
      <c r="CV1717" s="113"/>
      <c r="CW1717" s="113"/>
      <c r="CX1717" s="113"/>
      <c r="CY1717" s="113"/>
      <c r="CZ1717" s="113"/>
      <c r="DA1717" s="113"/>
      <c r="DB1717" s="113"/>
      <c r="DC1717" s="113"/>
      <c r="DD1717" s="113"/>
      <c r="DE1717" s="113"/>
      <c r="DF1717" s="113"/>
      <c r="DG1717" s="113"/>
      <c r="DH1717" s="113"/>
      <c r="DI1717" s="113"/>
      <c r="DJ1717" s="113"/>
      <c r="DK1717" s="113"/>
      <c r="DL1717" s="113"/>
      <c r="DM1717" s="113"/>
      <c r="DN1717" s="113"/>
      <c r="DO1717" s="113"/>
      <c r="DP1717" s="113"/>
      <c r="DQ1717" s="113"/>
      <c r="DR1717" s="113"/>
      <c r="DS1717" s="113"/>
      <c r="DT1717" s="113"/>
      <c r="DU1717" s="113"/>
      <c r="DV1717" s="113"/>
      <c r="DW1717" s="113"/>
      <c r="DX1717" s="113"/>
      <c r="DY1717" s="113"/>
      <c r="DZ1717" s="113"/>
      <c r="EA1717" s="113"/>
      <c r="EB1717" s="113"/>
      <c r="EC1717" s="113"/>
      <c r="ED1717" s="113"/>
      <c r="EE1717" s="113"/>
      <c r="EF1717" s="113"/>
      <c r="EG1717" s="113"/>
      <c r="EH1717" s="113"/>
      <c r="EI1717" s="113"/>
      <c r="EJ1717" s="113"/>
      <c r="EK1717" s="113"/>
      <c r="EL1717" s="113"/>
      <c r="EM1717" s="113"/>
      <c r="EN1717" s="113"/>
      <c r="EO1717" s="113"/>
      <c r="EP1717" s="113"/>
      <c r="EQ1717" s="113"/>
      <c r="ER1717" s="113"/>
    </row>
    <row r="1718" spans="1:148">
      <c r="A1718" s="113"/>
      <c r="B1718" s="113"/>
      <c r="S1718" s="113"/>
      <c r="T1718" s="113"/>
      <c r="U1718" s="113"/>
      <c r="V1718" s="113"/>
      <c r="W1718" s="113"/>
      <c r="X1718" s="113"/>
      <c r="Y1718" s="113"/>
      <c r="Z1718" s="113"/>
      <c r="AA1718" s="113"/>
      <c r="AB1718" s="113"/>
      <c r="AC1718" s="113"/>
      <c r="AD1718" s="113"/>
      <c r="AE1718" s="113"/>
      <c r="AF1718" s="113"/>
      <c r="AG1718" s="113"/>
      <c r="AH1718" s="113"/>
      <c r="AI1718" s="113"/>
      <c r="AJ1718" s="113"/>
      <c r="AK1718" s="113"/>
      <c r="AL1718" s="113"/>
      <c r="AM1718" s="113"/>
      <c r="AN1718" s="113"/>
      <c r="AO1718" s="113"/>
      <c r="AP1718" s="113"/>
      <c r="AQ1718" s="113"/>
      <c r="AR1718" s="113"/>
      <c r="AS1718" s="113"/>
      <c r="AT1718" s="113"/>
      <c r="AU1718" s="113"/>
      <c r="AV1718" s="113"/>
      <c r="AW1718" s="113"/>
      <c r="AX1718" s="113"/>
      <c r="AY1718" s="113"/>
      <c r="AZ1718" s="113"/>
      <c r="BA1718" s="113"/>
      <c r="BB1718" s="113"/>
      <c r="BC1718" s="113"/>
      <c r="BD1718" s="113"/>
      <c r="BE1718" s="113"/>
      <c r="BF1718" s="113"/>
      <c r="BG1718" s="113"/>
      <c r="BH1718" s="113"/>
      <c r="BI1718" s="113"/>
      <c r="BJ1718" s="113"/>
      <c r="BK1718" s="113"/>
      <c r="BL1718" s="113"/>
      <c r="BM1718" s="113"/>
      <c r="BN1718" s="113"/>
      <c r="BO1718" s="113"/>
      <c r="BP1718" s="113"/>
      <c r="BQ1718" s="113"/>
      <c r="BR1718" s="113"/>
      <c r="BS1718" s="113"/>
      <c r="BT1718" s="113"/>
      <c r="BU1718" s="113"/>
      <c r="BV1718" s="113"/>
      <c r="BW1718" s="113"/>
      <c r="BX1718" s="113"/>
      <c r="BY1718" s="113"/>
      <c r="BZ1718" s="113"/>
      <c r="CA1718" s="113"/>
      <c r="CB1718" s="113"/>
      <c r="CC1718" s="113"/>
      <c r="CD1718" s="113"/>
      <c r="CE1718" s="113"/>
      <c r="CF1718" s="113"/>
      <c r="CG1718" s="113"/>
      <c r="CH1718" s="113"/>
      <c r="CI1718" s="113"/>
      <c r="CJ1718" s="113"/>
      <c r="CK1718" s="113"/>
      <c r="CL1718" s="113"/>
      <c r="CM1718" s="113"/>
      <c r="CN1718" s="113"/>
      <c r="CO1718" s="113"/>
      <c r="CP1718" s="113"/>
      <c r="CQ1718" s="113"/>
      <c r="CR1718" s="113"/>
      <c r="CS1718" s="113"/>
      <c r="CT1718" s="113"/>
      <c r="CU1718" s="113"/>
      <c r="CV1718" s="113"/>
      <c r="CW1718" s="113"/>
      <c r="CX1718" s="113"/>
      <c r="CY1718" s="113"/>
      <c r="CZ1718" s="113"/>
      <c r="DA1718" s="113"/>
      <c r="DB1718" s="113"/>
      <c r="DC1718" s="113"/>
      <c r="DD1718" s="113"/>
      <c r="DE1718" s="113"/>
      <c r="DF1718" s="113"/>
      <c r="DG1718" s="113"/>
      <c r="DH1718" s="113"/>
      <c r="DI1718" s="113"/>
      <c r="DJ1718" s="113"/>
      <c r="DK1718" s="113"/>
      <c r="DL1718" s="113"/>
      <c r="DM1718" s="113"/>
      <c r="DN1718" s="113"/>
      <c r="DO1718" s="113"/>
      <c r="DP1718" s="113"/>
      <c r="DQ1718" s="113"/>
      <c r="DR1718" s="113"/>
      <c r="DS1718" s="113"/>
      <c r="DT1718" s="113"/>
      <c r="DU1718" s="113"/>
      <c r="DV1718" s="113"/>
      <c r="DW1718" s="113"/>
      <c r="DX1718" s="113"/>
      <c r="DY1718" s="113"/>
      <c r="DZ1718" s="113"/>
      <c r="EA1718" s="113"/>
      <c r="EB1718" s="113"/>
      <c r="EC1718" s="113"/>
      <c r="ED1718" s="113"/>
      <c r="EE1718" s="113"/>
      <c r="EF1718" s="113"/>
      <c r="EG1718" s="113"/>
      <c r="EH1718" s="113"/>
      <c r="EI1718" s="113"/>
      <c r="EJ1718" s="113"/>
      <c r="EK1718" s="113"/>
      <c r="EL1718" s="113"/>
      <c r="EM1718" s="113"/>
      <c r="EN1718" s="113"/>
      <c r="EO1718" s="113"/>
      <c r="EP1718" s="113"/>
      <c r="EQ1718" s="113"/>
      <c r="ER1718" s="113"/>
    </row>
    <row r="1719" spans="1:148">
      <c r="A1719" s="113"/>
      <c r="B1719" s="113"/>
      <c r="S1719" s="113"/>
      <c r="T1719" s="113"/>
      <c r="U1719" s="113"/>
      <c r="V1719" s="113"/>
      <c r="W1719" s="113"/>
      <c r="X1719" s="113"/>
      <c r="Y1719" s="113"/>
      <c r="Z1719" s="113"/>
      <c r="AA1719" s="113"/>
      <c r="AB1719" s="113"/>
      <c r="AC1719" s="113"/>
      <c r="AD1719" s="113"/>
      <c r="AE1719" s="113"/>
      <c r="AF1719" s="113"/>
      <c r="AG1719" s="113"/>
      <c r="AH1719" s="113"/>
      <c r="AI1719" s="113"/>
      <c r="AJ1719" s="113"/>
      <c r="AK1719" s="113"/>
      <c r="AL1719" s="113"/>
      <c r="AM1719" s="113"/>
      <c r="AN1719" s="113"/>
      <c r="AO1719" s="113"/>
      <c r="AP1719" s="113"/>
      <c r="AQ1719" s="113"/>
      <c r="AR1719" s="113"/>
      <c r="AS1719" s="113"/>
      <c r="AT1719" s="113"/>
      <c r="AU1719" s="113"/>
      <c r="AV1719" s="113"/>
      <c r="AW1719" s="113"/>
      <c r="AX1719" s="113"/>
      <c r="AY1719" s="113"/>
      <c r="AZ1719" s="113"/>
      <c r="BA1719" s="113"/>
      <c r="BB1719" s="113"/>
      <c r="BC1719" s="113"/>
      <c r="BD1719" s="113"/>
      <c r="BE1719" s="113"/>
      <c r="BF1719" s="113"/>
      <c r="BG1719" s="113"/>
      <c r="BH1719" s="113"/>
      <c r="BI1719" s="113"/>
      <c r="BJ1719" s="113"/>
      <c r="BK1719" s="113"/>
      <c r="BL1719" s="113"/>
      <c r="BM1719" s="113"/>
      <c r="BN1719" s="113"/>
      <c r="BO1719" s="113"/>
      <c r="BP1719" s="113"/>
      <c r="BQ1719" s="113"/>
      <c r="BR1719" s="113"/>
      <c r="BS1719" s="113"/>
      <c r="BT1719" s="113"/>
      <c r="BU1719" s="113"/>
      <c r="BV1719" s="113"/>
      <c r="BW1719" s="113"/>
      <c r="BX1719" s="113"/>
      <c r="BY1719" s="113"/>
      <c r="BZ1719" s="113"/>
      <c r="CA1719" s="113"/>
      <c r="CB1719" s="113"/>
      <c r="CC1719" s="113"/>
      <c r="CD1719" s="113"/>
      <c r="CE1719" s="113"/>
      <c r="CF1719" s="113"/>
      <c r="CG1719" s="113"/>
      <c r="CH1719" s="113"/>
      <c r="CI1719" s="113"/>
      <c r="CJ1719" s="113"/>
      <c r="CK1719" s="113"/>
      <c r="CL1719" s="113"/>
      <c r="CM1719" s="113"/>
      <c r="CN1719" s="113"/>
      <c r="CO1719" s="113"/>
      <c r="CP1719" s="113"/>
      <c r="CQ1719" s="113"/>
      <c r="CR1719" s="113"/>
      <c r="CS1719" s="113"/>
      <c r="CT1719" s="113"/>
      <c r="CU1719" s="113"/>
      <c r="CV1719" s="113"/>
      <c r="CW1719" s="113"/>
      <c r="CX1719" s="113"/>
      <c r="CY1719" s="113"/>
      <c r="CZ1719" s="113"/>
      <c r="DA1719" s="113"/>
      <c r="DB1719" s="113"/>
      <c r="DC1719" s="113"/>
      <c r="DD1719" s="113"/>
      <c r="DE1719" s="113"/>
      <c r="DF1719" s="113"/>
      <c r="DG1719" s="113"/>
      <c r="DH1719" s="113"/>
      <c r="DI1719" s="113"/>
      <c r="DJ1719" s="113"/>
      <c r="DK1719" s="113"/>
      <c r="DL1719" s="113"/>
      <c r="DM1719" s="113"/>
      <c r="DN1719" s="113"/>
      <c r="DO1719" s="113"/>
      <c r="DP1719" s="113"/>
      <c r="DQ1719" s="113"/>
      <c r="DR1719" s="113"/>
      <c r="DS1719" s="113"/>
      <c r="DT1719" s="113"/>
      <c r="DU1719" s="113"/>
      <c r="DV1719" s="113"/>
      <c r="DW1719" s="113"/>
      <c r="DX1719" s="113"/>
      <c r="DY1719" s="113"/>
      <c r="DZ1719" s="113"/>
      <c r="EA1719" s="113"/>
      <c r="EB1719" s="113"/>
      <c r="EC1719" s="113"/>
      <c r="ED1719" s="113"/>
      <c r="EE1719" s="113"/>
      <c r="EF1719" s="113"/>
      <c r="EG1719" s="113"/>
      <c r="EH1719" s="113"/>
      <c r="EI1719" s="113"/>
      <c r="EJ1719" s="113"/>
      <c r="EK1719" s="113"/>
      <c r="EL1719" s="113"/>
      <c r="EM1719" s="113"/>
      <c r="EN1719" s="113"/>
      <c r="EO1719" s="113"/>
      <c r="EP1719" s="113"/>
      <c r="EQ1719" s="113"/>
      <c r="ER1719" s="113"/>
    </row>
    <row r="1720" spans="1:148">
      <c r="A1720" s="113"/>
      <c r="B1720" s="113"/>
      <c r="S1720" s="113"/>
      <c r="T1720" s="113"/>
      <c r="U1720" s="113"/>
      <c r="V1720" s="113"/>
      <c r="W1720" s="113"/>
      <c r="X1720" s="113"/>
      <c r="Y1720" s="113"/>
      <c r="Z1720" s="113"/>
      <c r="AA1720" s="113"/>
      <c r="AB1720" s="113"/>
      <c r="AC1720" s="113"/>
      <c r="AD1720" s="113"/>
      <c r="AE1720" s="113"/>
      <c r="AF1720" s="113"/>
      <c r="AG1720" s="113"/>
      <c r="AH1720" s="113"/>
      <c r="AI1720" s="113"/>
      <c r="AJ1720" s="113"/>
      <c r="AK1720" s="113"/>
      <c r="AL1720" s="113"/>
      <c r="AM1720" s="113"/>
      <c r="AN1720" s="113"/>
      <c r="AO1720" s="113"/>
      <c r="AP1720" s="113"/>
      <c r="AQ1720" s="113"/>
      <c r="AR1720" s="113"/>
      <c r="AS1720" s="113"/>
      <c r="AT1720" s="113"/>
      <c r="AU1720" s="113"/>
      <c r="AV1720" s="113"/>
      <c r="AW1720" s="113"/>
      <c r="AX1720" s="113"/>
      <c r="AY1720" s="113"/>
      <c r="AZ1720" s="113"/>
      <c r="BA1720" s="113"/>
      <c r="BB1720" s="113"/>
      <c r="BC1720" s="113"/>
      <c r="BD1720" s="113"/>
      <c r="BE1720" s="113"/>
      <c r="BF1720" s="113"/>
      <c r="BG1720" s="113"/>
      <c r="BH1720" s="113"/>
      <c r="BI1720" s="113"/>
      <c r="BJ1720" s="113"/>
      <c r="BK1720" s="113"/>
      <c r="BL1720" s="113"/>
      <c r="BM1720" s="113"/>
      <c r="BN1720" s="113"/>
      <c r="BO1720" s="113"/>
      <c r="BP1720" s="113"/>
      <c r="BQ1720" s="113"/>
      <c r="BR1720" s="113"/>
      <c r="BS1720" s="113"/>
      <c r="BT1720" s="113"/>
      <c r="BU1720" s="113"/>
      <c r="BV1720" s="113"/>
      <c r="BW1720" s="113"/>
      <c r="BX1720" s="113"/>
      <c r="BY1720" s="113"/>
      <c r="BZ1720" s="113"/>
      <c r="CA1720" s="113"/>
      <c r="CB1720" s="113"/>
      <c r="CC1720" s="113"/>
      <c r="CD1720" s="113"/>
      <c r="CE1720" s="113"/>
      <c r="CF1720" s="113"/>
      <c r="CG1720" s="113"/>
      <c r="CH1720" s="113"/>
      <c r="CI1720" s="113"/>
      <c r="CJ1720" s="113"/>
      <c r="CK1720" s="113"/>
      <c r="CL1720" s="113"/>
      <c r="CM1720" s="113"/>
      <c r="CN1720" s="113"/>
      <c r="CO1720" s="113"/>
      <c r="CP1720" s="113"/>
      <c r="CQ1720" s="113"/>
      <c r="CR1720" s="113"/>
      <c r="CS1720" s="113"/>
      <c r="CT1720" s="113"/>
      <c r="CU1720" s="113"/>
      <c r="CV1720" s="113"/>
      <c r="CW1720" s="113"/>
      <c r="CX1720" s="113"/>
      <c r="CY1720" s="113"/>
      <c r="CZ1720" s="113"/>
      <c r="DA1720" s="113"/>
      <c r="DB1720" s="113"/>
      <c r="DC1720" s="113"/>
      <c r="DD1720" s="113"/>
      <c r="DE1720" s="113"/>
      <c r="DF1720" s="113"/>
      <c r="DG1720" s="113"/>
      <c r="DH1720" s="113"/>
      <c r="DI1720" s="113"/>
      <c r="DJ1720" s="113"/>
      <c r="DK1720" s="113"/>
      <c r="DL1720" s="113"/>
      <c r="DM1720" s="113"/>
      <c r="DN1720" s="113"/>
      <c r="DO1720" s="113"/>
      <c r="DP1720" s="113"/>
      <c r="DQ1720" s="113"/>
      <c r="DR1720" s="113"/>
      <c r="DS1720" s="113"/>
      <c r="DT1720" s="113"/>
      <c r="DU1720" s="113"/>
      <c r="DV1720" s="113"/>
      <c r="DW1720" s="113"/>
      <c r="DX1720" s="113"/>
      <c r="DY1720" s="113"/>
      <c r="DZ1720" s="113"/>
      <c r="EA1720" s="113"/>
      <c r="EB1720" s="113"/>
      <c r="EC1720" s="113"/>
      <c r="ED1720" s="113"/>
      <c r="EE1720" s="113"/>
      <c r="EF1720" s="113"/>
      <c r="EG1720" s="113"/>
      <c r="EH1720" s="113"/>
      <c r="EI1720" s="113"/>
      <c r="EJ1720" s="113"/>
      <c r="EK1720" s="113"/>
      <c r="EL1720" s="113"/>
      <c r="EM1720" s="113"/>
      <c r="EN1720" s="113"/>
      <c r="EO1720" s="113"/>
      <c r="EP1720" s="113"/>
      <c r="EQ1720" s="113"/>
      <c r="ER1720" s="113"/>
    </row>
    <row r="1721" spans="1:148">
      <c r="A1721" s="113"/>
      <c r="B1721" s="113"/>
      <c r="S1721" s="113"/>
      <c r="T1721" s="113"/>
      <c r="U1721" s="113"/>
      <c r="V1721" s="113"/>
      <c r="W1721" s="113"/>
      <c r="X1721" s="113"/>
      <c r="Y1721" s="113"/>
      <c r="Z1721" s="113"/>
      <c r="AA1721" s="113"/>
      <c r="AB1721" s="113"/>
      <c r="AC1721" s="113"/>
      <c r="AD1721" s="113"/>
      <c r="AE1721" s="113"/>
      <c r="AF1721" s="113"/>
      <c r="AG1721" s="113"/>
      <c r="AH1721" s="113"/>
      <c r="AI1721" s="113"/>
      <c r="AJ1721" s="113"/>
      <c r="AK1721" s="113"/>
      <c r="AL1721" s="113"/>
      <c r="AM1721" s="113"/>
      <c r="AN1721" s="113"/>
      <c r="AO1721" s="113"/>
      <c r="AP1721" s="113"/>
      <c r="AQ1721" s="113"/>
      <c r="AR1721" s="113"/>
      <c r="AS1721" s="113"/>
      <c r="AT1721" s="113"/>
      <c r="AU1721" s="113"/>
      <c r="AV1721" s="113"/>
      <c r="AW1721" s="113"/>
      <c r="AX1721" s="113"/>
      <c r="AY1721" s="113"/>
      <c r="AZ1721" s="113"/>
      <c r="BA1721" s="113"/>
      <c r="BB1721" s="113"/>
      <c r="BC1721" s="113"/>
      <c r="BD1721" s="113"/>
      <c r="BE1721" s="113"/>
      <c r="BF1721" s="113"/>
      <c r="BG1721" s="113"/>
      <c r="BH1721" s="113"/>
      <c r="BI1721" s="113"/>
      <c r="BJ1721" s="113"/>
      <c r="BK1721" s="113"/>
      <c r="BL1721" s="113"/>
      <c r="BM1721" s="113"/>
      <c r="BN1721" s="113"/>
      <c r="BO1721" s="113"/>
      <c r="BP1721" s="113"/>
      <c r="BQ1721" s="113"/>
      <c r="BR1721" s="113"/>
      <c r="BS1721" s="113"/>
      <c r="BT1721" s="113"/>
      <c r="BU1721" s="113"/>
      <c r="BV1721" s="113"/>
      <c r="BW1721" s="113"/>
      <c r="BX1721" s="113"/>
      <c r="BY1721" s="113"/>
      <c r="BZ1721" s="113"/>
      <c r="CA1721" s="113"/>
      <c r="CB1721" s="113"/>
      <c r="CC1721" s="113"/>
      <c r="CD1721" s="113"/>
      <c r="CE1721" s="113"/>
      <c r="CF1721" s="113"/>
      <c r="CG1721" s="113"/>
      <c r="CH1721" s="113"/>
      <c r="CI1721" s="113"/>
      <c r="CJ1721" s="113"/>
      <c r="CK1721" s="113"/>
      <c r="CL1721" s="113"/>
      <c r="CM1721" s="113"/>
      <c r="CN1721" s="113"/>
      <c r="CO1721" s="113"/>
      <c r="CP1721" s="113"/>
      <c r="CQ1721" s="113"/>
      <c r="CR1721" s="113"/>
      <c r="CS1721" s="113"/>
      <c r="CT1721" s="113"/>
      <c r="CU1721" s="113"/>
      <c r="CV1721" s="113"/>
      <c r="CW1721" s="113"/>
      <c r="CX1721" s="113"/>
      <c r="CY1721" s="113"/>
      <c r="CZ1721" s="113"/>
      <c r="DA1721" s="113"/>
      <c r="DB1721" s="113"/>
      <c r="DC1721" s="113"/>
      <c r="DD1721" s="113"/>
      <c r="DE1721" s="113"/>
      <c r="DF1721" s="113"/>
      <c r="DG1721" s="113"/>
      <c r="DH1721" s="113"/>
      <c r="DI1721" s="113"/>
      <c r="DJ1721" s="113"/>
      <c r="DK1721" s="113"/>
      <c r="DL1721" s="113"/>
      <c r="DM1721" s="113"/>
      <c r="DN1721" s="113"/>
      <c r="DO1721" s="113"/>
      <c r="DP1721" s="113"/>
      <c r="DQ1721" s="113"/>
      <c r="DR1721" s="113"/>
      <c r="DS1721" s="113"/>
      <c r="DT1721" s="113"/>
      <c r="DU1721" s="113"/>
      <c r="DV1721" s="113"/>
      <c r="DW1721" s="113"/>
      <c r="DX1721" s="113"/>
      <c r="DY1721" s="113"/>
      <c r="DZ1721" s="113"/>
      <c r="EA1721" s="113"/>
      <c r="EB1721" s="113"/>
      <c r="EC1721" s="113"/>
      <c r="ED1721" s="113"/>
      <c r="EE1721" s="113"/>
      <c r="EF1721" s="113"/>
      <c r="EG1721" s="113"/>
      <c r="EH1721" s="113"/>
      <c r="EI1721" s="113"/>
      <c r="EJ1721" s="113"/>
      <c r="EK1721" s="113"/>
      <c r="EL1721" s="113"/>
      <c r="EM1721" s="113"/>
      <c r="EN1721" s="113"/>
      <c r="EO1721" s="113"/>
      <c r="EP1721" s="113"/>
      <c r="EQ1721" s="113"/>
      <c r="ER1721" s="113"/>
    </row>
    <row r="1722" spans="1:148">
      <c r="A1722" s="113"/>
      <c r="B1722" s="113"/>
      <c r="S1722" s="113"/>
      <c r="T1722" s="113"/>
      <c r="U1722" s="113"/>
      <c r="V1722" s="113"/>
      <c r="W1722" s="113"/>
      <c r="X1722" s="113"/>
      <c r="Y1722" s="113"/>
      <c r="Z1722" s="113"/>
      <c r="AA1722" s="113"/>
      <c r="AB1722" s="113"/>
      <c r="AC1722" s="113"/>
      <c r="AD1722" s="113"/>
      <c r="AE1722" s="113"/>
      <c r="AF1722" s="113"/>
      <c r="AG1722" s="113"/>
      <c r="AH1722" s="113"/>
      <c r="AI1722" s="113"/>
      <c r="AJ1722" s="113"/>
      <c r="AK1722" s="113"/>
      <c r="AL1722" s="113"/>
      <c r="AM1722" s="113"/>
      <c r="AN1722" s="113"/>
      <c r="AO1722" s="113"/>
      <c r="AP1722" s="113"/>
      <c r="AQ1722" s="113"/>
      <c r="AR1722" s="113"/>
      <c r="AS1722" s="113"/>
      <c r="AT1722" s="113"/>
      <c r="AU1722" s="113"/>
      <c r="AV1722" s="113"/>
      <c r="AW1722" s="113"/>
      <c r="AX1722" s="113"/>
      <c r="AY1722" s="113"/>
      <c r="AZ1722" s="113"/>
      <c r="BA1722" s="113"/>
      <c r="BB1722" s="113"/>
      <c r="BC1722" s="113"/>
      <c r="BD1722" s="113"/>
      <c r="BE1722" s="113"/>
      <c r="BF1722" s="113"/>
      <c r="BG1722" s="113"/>
      <c r="BH1722" s="113"/>
      <c r="BI1722" s="113"/>
      <c r="BJ1722" s="113"/>
      <c r="BK1722" s="113"/>
      <c r="BL1722" s="113"/>
      <c r="BM1722" s="113"/>
      <c r="BN1722" s="113"/>
      <c r="BO1722" s="113"/>
      <c r="BP1722" s="113"/>
      <c r="BQ1722" s="113"/>
      <c r="BR1722" s="113"/>
      <c r="BS1722" s="113"/>
      <c r="BT1722" s="113"/>
      <c r="BU1722" s="113"/>
      <c r="BV1722" s="113"/>
      <c r="BW1722" s="113"/>
      <c r="BX1722" s="113"/>
      <c r="BY1722" s="113"/>
      <c r="BZ1722" s="113"/>
      <c r="CA1722" s="113"/>
      <c r="CB1722" s="113"/>
      <c r="CC1722" s="113"/>
      <c r="CD1722" s="113"/>
      <c r="CE1722" s="113"/>
      <c r="CF1722" s="113"/>
      <c r="CG1722" s="113"/>
      <c r="CH1722" s="113"/>
      <c r="CI1722" s="113"/>
      <c r="CJ1722" s="113"/>
      <c r="CK1722" s="113"/>
      <c r="CL1722" s="113"/>
      <c r="CM1722" s="113"/>
      <c r="CN1722" s="113"/>
      <c r="CO1722" s="113"/>
      <c r="CP1722" s="113"/>
      <c r="CQ1722" s="113"/>
      <c r="CR1722" s="113"/>
      <c r="CS1722" s="113"/>
      <c r="CT1722" s="113"/>
      <c r="CU1722" s="113"/>
      <c r="CV1722" s="113"/>
      <c r="CW1722" s="113"/>
      <c r="CX1722" s="113"/>
      <c r="CY1722" s="113"/>
      <c r="CZ1722" s="113"/>
      <c r="DA1722" s="113"/>
      <c r="DB1722" s="113"/>
      <c r="DC1722" s="113"/>
      <c r="DD1722" s="113"/>
      <c r="DE1722" s="113"/>
      <c r="DF1722" s="113"/>
      <c r="DG1722" s="113"/>
      <c r="DH1722" s="113"/>
      <c r="DI1722" s="113"/>
      <c r="DJ1722" s="113"/>
      <c r="DK1722" s="113"/>
      <c r="DL1722" s="113"/>
      <c r="DM1722" s="113"/>
      <c r="DN1722" s="113"/>
      <c r="DO1722" s="113"/>
      <c r="DP1722" s="113"/>
      <c r="DQ1722" s="113"/>
      <c r="DR1722" s="113"/>
      <c r="DS1722" s="113"/>
      <c r="DT1722" s="113"/>
      <c r="DU1722" s="113"/>
      <c r="DV1722" s="113"/>
      <c r="DW1722" s="113"/>
      <c r="DX1722" s="113"/>
      <c r="DY1722" s="113"/>
      <c r="DZ1722" s="113"/>
      <c r="EA1722" s="113"/>
      <c r="EB1722" s="113"/>
      <c r="EC1722" s="113"/>
      <c r="ED1722" s="113"/>
      <c r="EE1722" s="113"/>
      <c r="EF1722" s="113"/>
      <c r="EG1722" s="113"/>
      <c r="EH1722" s="113"/>
      <c r="EI1722" s="113"/>
      <c r="EJ1722" s="113"/>
      <c r="EK1722" s="113"/>
      <c r="EL1722" s="113"/>
      <c r="EM1722" s="113"/>
      <c r="EN1722" s="113"/>
      <c r="EO1722" s="113"/>
      <c r="EP1722" s="113"/>
      <c r="EQ1722" s="113"/>
      <c r="ER1722" s="113"/>
    </row>
    <row r="1723" spans="1:148">
      <c r="A1723" s="113"/>
      <c r="B1723" s="113"/>
      <c r="S1723" s="113"/>
      <c r="T1723" s="113"/>
      <c r="U1723" s="113"/>
      <c r="V1723" s="113"/>
      <c r="W1723" s="113"/>
      <c r="X1723" s="113"/>
      <c r="Y1723" s="113"/>
      <c r="Z1723" s="113"/>
      <c r="AA1723" s="113"/>
      <c r="AB1723" s="113"/>
      <c r="AC1723" s="113"/>
      <c r="AD1723" s="113"/>
      <c r="AE1723" s="113"/>
      <c r="AF1723" s="113"/>
      <c r="AG1723" s="113"/>
      <c r="AH1723" s="113"/>
      <c r="AI1723" s="113"/>
      <c r="AJ1723" s="113"/>
      <c r="AK1723" s="113"/>
      <c r="AL1723" s="113"/>
      <c r="AM1723" s="113"/>
      <c r="AN1723" s="113"/>
      <c r="AO1723" s="113"/>
      <c r="AP1723" s="113"/>
      <c r="AQ1723" s="113"/>
      <c r="AR1723" s="113"/>
      <c r="AS1723" s="113"/>
      <c r="AT1723" s="113"/>
      <c r="AU1723" s="113"/>
      <c r="AV1723" s="113"/>
      <c r="AW1723" s="113"/>
      <c r="AX1723" s="113"/>
      <c r="AY1723" s="113"/>
      <c r="AZ1723" s="113"/>
      <c r="BA1723" s="113"/>
      <c r="BB1723" s="113"/>
      <c r="BC1723" s="113"/>
      <c r="BD1723" s="113"/>
      <c r="BE1723" s="113"/>
      <c r="BF1723" s="113"/>
      <c r="BG1723" s="113"/>
      <c r="BH1723" s="113"/>
      <c r="BI1723" s="113"/>
      <c r="BJ1723" s="113"/>
      <c r="BK1723" s="113"/>
      <c r="BL1723" s="113"/>
      <c r="BM1723" s="113"/>
      <c r="BN1723" s="113"/>
      <c r="BO1723" s="113"/>
      <c r="BP1723" s="113"/>
      <c r="BQ1723" s="113"/>
      <c r="BR1723" s="113"/>
      <c r="BS1723" s="113"/>
      <c r="BT1723" s="113"/>
      <c r="BU1723" s="113"/>
      <c r="BV1723" s="113"/>
      <c r="BW1723" s="113"/>
      <c r="BX1723" s="113"/>
      <c r="BY1723" s="113"/>
      <c r="BZ1723" s="113"/>
      <c r="CA1723" s="113"/>
      <c r="CB1723" s="113"/>
      <c r="CC1723" s="113"/>
      <c r="CD1723" s="113"/>
      <c r="CE1723" s="113"/>
      <c r="CF1723" s="113"/>
      <c r="CG1723" s="113"/>
      <c r="CH1723" s="113"/>
      <c r="CI1723" s="113"/>
      <c r="CJ1723" s="113"/>
      <c r="CK1723" s="113"/>
      <c r="CL1723" s="113"/>
      <c r="CM1723" s="113"/>
      <c r="CN1723" s="113"/>
      <c r="CO1723" s="113"/>
      <c r="CP1723" s="113"/>
      <c r="CQ1723" s="113"/>
      <c r="CR1723" s="113"/>
      <c r="CS1723" s="113"/>
      <c r="CT1723" s="113"/>
      <c r="CU1723" s="113"/>
      <c r="CV1723" s="113"/>
      <c r="CW1723" s="113"/>
      <c r="CX1723" s="113"/>
      <c r="CY1723" s="113"/>
      <c r="CZ1723" s="113"/>
      <c r="DA1723" s="113"/>
      <c r="DB1723" s="113"/>
      <c r="DC1723" s="113"/>
      <c r="DD1723" s="113"/>
      <c r="DE1723" s="113"/>
      <c r="DF1723" s="113"/>
      <c r="DG1723" s="113"/>
      <c r="DH1723" s="113"/>
      <c r="DI1723" s="113"/>
      <c r="DJ1723" s="113"/>
      <c r="DK1723" s="113"/>
      <c r="DL1723" s="113"/>
      <c r="DM1723" s="113"/>
      <c r="DN1723" s="113"/>
      <c r="DO1723" s="113"/>
      <c r="DP1723" s="113"/>
      <c r="DQ1723" s="113"/>
      <c r="DR1723" s="113"/>
      <c r="DS1723" s="113"/>
      <c r="DT1723" s="113"/>
      <c r="DU1723" s="113"/>
      <c r="DV1723" s="113"/>
      <c r="DW1723" s="113"/>
      <c r="DX1723" s="113"/>
      <c r="DY1723" s="113"/>
      <c r="DZ1723" s="113"/>
      <c r="EA1723" s="113"/>
      <c r="EB1723" s="113"/>
      <c r="EC1723" s="113"/>
      <c r="ED1723" s="113"/>
      <c r="EE1723" s="113"/>
      <c r="EF1723" s="113"/>
      <c r="EG1723" s="113"/>
      <c r="EH1723" s="113"/>
      <c r="EI1723" s="113"/>
      <c r="EJ1723" s="113"/>
      <c r="EK1723" s="113"/>
      <c r="EL1723" s="113"/>
      <c r="EM1723" s="113"/>
      <c r="EN1723" s="113"/>
      <c r="EO1723" s="113"/>
      <c r="EP1723" s="113"/>
      <c r="EQ1723" s="113"/>
      <c r="ER1723" s="113"/>
    </row>
    <row r="1724" spans="1:148">
      <c r="A1724" s="113"/>
      <c r="B1724" s="113"/>
      <c r="S1724" s="113"/>
      <c r="T1724" s="113"/>
      <c r="U1724" s="113"/>
      <c r="V1724" s="113"/>
      <c r="W1724" s="113"/>
      <c r="X1724" s="113"/>
      <c r="Y1724" s="113"/>
      <c r="Z1724" s="113"/>
      <c r="AA1724" s="113"/>
      <c r="AB1724" s="113"/>
      <c r="AC1724" s="113"/>
      <c r="AD1724" s="113"/>
      <c r="AE1724" s="113"/>
      <c r="AF1724" s="113"/>
      <c r="AG1724" s="113"/>
      <c r="AH1724" s="113"/>
      <c r="AI1724" s="113"/>
      <c r="AJ1724" s="113"/>
      <c r="AK1724" s="113"/>
      <c r="AL1724" s="113"/>
      <c r="AM1724" s="113"/>
      <c r="AN1724" s="113"/>
      <c r="AO1724" s="113"/>
      <c r="AP1724" s="113"/>
      <c r="AQ1724" s="113"/>
      <c r="AR1724" s="113"/>
      <c r="AS1724" s="113"/>
      <c r="AT1724" s="113"/>
      <c r="AU1724" s="113"/>
      <c r="AV1724" s="113"/>
      <c r="AW1724" s="113"/>
      <c r="AX1724" s="113"/>
      <c r="AY1724" s="113"/>
      <c r="AZ1724" s="113"/>
      <c r="BA1724" s="113"/>
      <c r="BB1724" s="113"/>
      <c r="BC1724" s="113"/>
      <c r="BD1724" s="113"/>
      <c r="BE1724" s="113"/>
      <c r="BF1724" s="113"/>
      <c r="BG1724" s="113"/>
      <c r="BH1724" s="113"/>
      <c r="BI1724" s="113"/>
      <c r="BJ1724" s="113"/>
      <c r="BK1724" s="113"/>
      <c r="BL1724" s="113"/>
      <c r="BM1724" s="113"/>
      <c r="BN1724" s="113"/>
      <c r="BO1724" s="113"/>
      <c r="BP1724" s="113"/>
      <c r="BQ1724" s="113"/>
      <c r="BR1724" s="113"/>
      <c r="BS1724" s="113"/>
      <c r="BT1724" s="113"/>
      <c r="BU1724" s="113"/>
      <c r="BV1724" s="113"/>
      <c r="BW1724" s="113"/>
      <c r="BX1724" s="113"/>
      <c r="BY1724" s="113"/>
      <c r="BZ1724" s="113"/>
      <c r="CA1724" s="113"/>
      <c r="CB1724" s="113"/>
      <c r="CC1724" s="113"/>
      <c r="CD1724" s="113"/>
      <c r="CE1724" s="113"/>
      <c r="CF1724" s="113"/>
      <c r="CG1724" s="113"/>
      <c r="CH1724" s="113"/>
      <c r="CI1724" s="113"/>
      <c r="CJ1724" s="113"/>
      <c r="CK1724" s="113"/>
      <c r="CL1724" s="113"/>
      <c r="CM1724" s="113"/>
      <c r="CN1724" s="113"/>
      <c r="CO1724" s="113"/>
      <c r="CP1724" s="113"/>
      <c r="CQ1724" s="113"/>
      <c r="CR1724" s="113"/>
      <c r="CS1724" s="113"/>
      <c r="CT1724" s="113"/>
      <c r="CU1724" s="113"/>
      <c r="CV1724" s="113"/>
      <c r="CW1724" s="113"/>
      <c r="CX1724" s="113"/>
      <c r="CY1724" s="113"/>
      <c r="CZ1724" s="113"/>
      <c r="DA1724" s="113"/>
      <c r="DB1724" s="113"/>
      <c r="DC1724" s="113"/>
      <c r="DD1724" s="113"/>
      <c r="DE1724" s="113"/>
      <c r="DF1724" s="113"/>
      <c r="DG1724" s="113"/>
      <c r="DH1724" s="113"/>
      <c r="DI1724" s="113"/>
      <c r="DJ1724" s="113"/>
      <c r="DK1724" s="113"/>
      <c r="DL1724" s="113"/>
      <c r="DM1724" s="113"/>
      <c r="DN1724" s="113"/>
      <c r="DO1724" s="113"/>
      <c r="DP1724" s="113"/>
      <c r="DQ1724" s="113"/>
      <c r="DR1724" s="113"/>
      <c r="DS1724" s="113"/>
      <c r="DT1724" s="113"/>
      <c r="DU1724" s="113"/>
      <c r="DV1724" s="113"/>
      <c r="DW1724" s="113"/>
      <c r="DX1724" s="113"/>
      <c r="DY1724" s="113"/>
      <c r="DZ1724" s="113"/>
      <c r="EA1724" s="113"/>
      <c r="EB1724" s="113"/>
      <c r="EC1724" s="113"/>
      <c r="ED1724" s="113"/>
      <c r="EE1724" s="113"/>
      <c r="EF1724" s="113"/>
      <c r="EG1724" s="113"/>
      <c r="EH1724" s="113"/>
      <c r="EI1724" s="113"/>
      <c r="EJ1724" s="113"/>
      <c r="EK1724" s="113"/>
      <c r="EL1724" s="113"/>
      <c r="EM1724" s="113"/>
      <c r="EN1724" s="113"/>
      <c r="EO1724" s="113"/>
      <c r="EP1724" s="113"/>
      <c r="EQ1724" s="113"/>
      <c r="ER1724" s="113"/>
    </row>
    <row r="1725" spans="1:148">
      <c r="A1725" s="113"/>
      <c r="B1725" s="113"/>
      <c r="S1725" s="113"/>
      <c r="T1725" s="113"/>
      <c r="U1725" s="113"/>
      <c r="V1725" s="113"/>
      <c r="W1725" s="113"/>
      <c r="X1725" s="113"/>
      <c r="Y1725" s="113"/>
      <c r="Z1725" s="113"/>
      <c r="AA1725" s="113"/>
      <c r="AB1725" s="113"/>
      <c r="AC1725" s="113"/>
      <c r="AD1725" s="113"/>
      <c r="AE1725" s="113"/>
      <c r="AF1725" s="113"/>
      <c r="AG1725" s="113"/>
      <c r="AH1725" s="113"/>
      <c r="AI1725" s="113"/>
      <c r="AJ1725" s="113"/>
      <c r="AK1725" s="113"/>
      <c r="AL1725" s="113"/>
      <c r="AM1725" s="113"/>
      <c r="AN1725" s="113"/>
      <c r="AO1725" s="113"/>
      <c r="AP1725" s="113"/>
      <c r="AQ1725" s="113"/>
      <c r="AR1725" s="113"/>
      <c r="AS1725" s="113"/>
      <c r="AT1725" s="113"/>
      <c r="AU1725" s="113"/>
      <c r="AV1725" s="113"/>
      <c r="AW1725" s="113"/>
      <c r="AX1725" s="113"/>
      <c r="AY1725" s="113"/>
      <c r="AZ1725" s="113"/>
      <c r="BA1725" s="113"/>
      <c r="BB1725" s="113"/>
      <c r="BC1725" s="113"/>
      <c r="BD1725" s="113"/>
      <c r="BE1725" s="113"/>
      <c r="BF1725" s="113"/>
      <c r="BG1725" s="113"/>
      <c r="BH1725" s="113"/>
      <c r="BI1725" s="113"/>
      <c r="BJ1725" s="113"/>
      <c r="BK1725" s="113"/>
      <c r="BL1725" s="113"/>
      <c r="BM1725" s="113"/>
      <c r="BN1725" s="113"/>
      <c r="BO1725" s="113"/>
      <c r="BP1725" s="113"/>
      <c r="BQ1725" s="113"/>
      <c r="BR1725" s="113"/>
      <c r="BS1725" s="113"/>
      <c r="BT1725" s="113"/>
      <c r="BU1725" s="113"/>
      <c r="BV1725" s="113"/>
      <c r="BW1725" s="113"/>
      <c r="BX1725" s="113"/>
      <c r="BY1725" s="113"/>
      <c r="BZ1725" s="113"/>
      <c r="CA1725" s="113"/>
      <c r="CB1725" s="113"/>
      <c r="CC1725" s="113"/>
      <c r="CD1725" s="113"/>
      <c r="CE1725" s="113"/>
      <c r="CF1725" s="113"/>
      <c r="CG1725" s="113"/>
      <c r="CH1725" s="113"/>
      <c r="CI1725" s="113"/>
      <c r="CJ1725" s="113"/>
      <c r="CK1725" s="113"/>
      <c r="CL1725" s="113"/>
      <c r="CM1725" s="113"/>
      <c r="CN1725" s="113"/>
      <c r="CO1725" s="113"/>
      <c r="CP1725" s="113"/>
      <c r="CQ1725" s="113"/>
      <c r="CR1725" s="113"/>
      <c r="CS1725" s="113"/>
      <c r="CT1725" s="113"/>
      <c r="CU1725" s="113"/>
      <c r="CV1725" s="113"/>
      <c r="CW1725" s="113"/>
      <c r="CX1725" s="113"/>
      <c r="CY1725" s="113"/>
      <c r="CZ1725" s="113"/>
      <c r="DA1725" s="113"/>
      <c r="DB1725" s="113"/>
      <c r="DC1725" s="113"/>
      <c r="DD1725" s="113"/>
      <c r="DE1725" s="113"/>
      <c r="DF1725" s="113"/>
      <c r="DG1725" s="113"/>
      <c r="DH1725" s="113"/>
      <c r="DI1725" s="113"/>
      <c r="DJ1725" s="113"/>
      <c r="DK1725" s="113"/>
      <c r="DL1725" s="113"/>
      <c r="DM1725" s="113"/>
      <c r="DN1725" s="113"/>
      <c r="DO1725" s="113"/>
      <c r="DP1725" s="113"/>
      <c r="DQ1725" s="113"/>
      <c r="DR1725" s="113"/>
      <c r="DS1725" s="113"/>
      <c r="DT1725" s="113"/>
      <c r="DU1725" s="113"/>
      <c r="DV1725" s="113"/>
      <c r="DW1725" s="113"/>
      <c r="DX1725" s="113"/>
      <c r="DY1725" s="113"/>
      <c r="DZ1725" s="113"/>
      <c r="EA1725" s="113"/>
      <c r="EB1725" s="113"/>
      <c r="EC1725" s="113"/>
      <c r="ED1725" s="113"/>
      <c r="EE1725" s="113"/>
      <c r="EF1725" s="113"/>
      <c r="EG1725" s="113"/>
      <c r="EH1725" s="113"/>
      <c r="EI1725" s="113"/>
      <c r="EJ1725" s="113"/>
      <c r="EK1725" s="113"/>
      <c r="EL1725" s="113"/>
      <c r="EM1725" s="113"/>
      <c r="EN1725" s="113"/>
      <c r="EO1725" s="113"/>
      <c r="EP1725" s="113"/>
      <c r="EQ1725" s="113"/>
      <c r="ER1725" s="113"/>
    </row>
    <row r="1726" spans="1:148">
      <c r="A1726" s="113"/>
      <c r="B1726" s="113"/>
      <c r="S1726" s="113"/>
      <c r="T1726" s="113"/>
      <c r="U1726" s="113"/>
      <c r="V1726" s="113"/>
      <c r="W1726" s="113"/>
      <c r="X1726" s="113"/>
      <c r="Y1726" s="113"/>
      <c r="Z1726" s="113"/>
      <c r="AA1726" s="113"/>
      <c r="AB1726" s="113"/>
      <c r="AC1726" s="113"/>
      <c r="AD1726" s="113"/>
      <c r="AE1726" s="113"/>
      <c r="AF1726" s="113"/>
      <c r="AG1726" s="113"/>
      <c r="AH1726" s="113"/>
      <c r="AI1726" s="113"/>
      <c r="AJ1726" s="113"/>
      <c r="AK1726" s="113"/>
      <c r="AL1726" s="113"/>
      <c r="AM1726" s="113"/>
      <c r="AN1726" s="113"/>
      <c r="AO1726" s="113"/>
      <c r="AP1726" s="113"/>
      <c r="AQ1726" s="113"/>
      <c r="AR1726" s="113"/>
      <c r="AS1726" s="113"/>
      <c r="AT1726" s="113"/>
      <c r="AU1726" s="113"/>
      <c r="AV1726" s="113"/>
      <c r="AW1726" s="113"/>
      <c r="AX1726" s="113"/>
      <c r="AY1726" s="113"/>
      <c r="AZ1726" s="113"/>
      <c r="BA1726" s="113"/>
      <c r="BB1726" s="113"/>
      <c r="BC1726" s="113"/>
      <c r="BD1726" s="113"/>
      <c r="BE1726" s="113"/>
      <c r="BF1726" s="113"/>
      <c r="BG1726" s="113"/>
      <c r="BH1726" s="113"/>
      <c r="BI1726" s="113"/>
      <c r="BJ1726" s="113"/>
      <c r="BK1726" s="113"/>
      <c r="BL1726" s="113"/>
      <c r="BM1726" s="113"/>
      <c r="BN1726" s="113"/>
      <c r="BO1726" s="113"/>
      <c r="BP1726" s="113"/>
      <c r="BQ1726" s="113"/>
      <c r="BR1726" s="113"/>
      <c r="BS1726" s="113"/>
      <c r="BT1726" s="113"/>
      <c r="BU1726" s="113"/>
      <c r="BV1726" s="113"/>
      <c r="BW1726" s="113"/>
      <c r="BX1726" s="113"/>
      <c r="BY1726" s="113"/>
      <c r="BZ1726" s="113"/>
      <c r="CA1726" s="113"/>
      <c r="CB1726" s="113"/>
      <c r="CC1726" s="113"/>
      <c r="CD1726" s="113"/>
      <c r="CE1726" s="113"/>
      <c r="CF1726" s="113"/>
      <c r="CG1726" s="113"/>
      <c r="CH1726" s="113"/>
      <c r="CI1726" s="113"/>
      <c r="CJ1726" s="113"/>
      <c r="CK1726" s="113"/>
      <c r="CL1726" s="113"/>
      <c r="CM1726" s="113"/>
      <c r="CN1726" s="113"/>
      <c r="CO1726" s="113"/>
      <c r="CP1726" s="113"/>
      <c r="CQ1726" s="113"/>
      <c r="CR1726" s="113"/>
      <c r="CS1726" s="113"/>
      <c r="CT1726" s="113"/>
      <c r="CU1726" s="113"/>
      <c r="CV1726" s="113"/>
      <c r="CW1726" s="113"/>
      <c r="CX1726" s="113"/>
      <c r="CY1726" s="113"/>
      <c r="CZ1726" s="113"/>
      <c r="DA1726" s="113"/>
      <c r="DB1726" s="113"/>
      <c r="DC1726" s="113"/>
      <c r="DD1726" s="113"/>
      <c r="DE1726" s="113"/>
      <c r="DF1726" s="113"/>
      <c r="DG1726" s="113"/>
      <c r="DH1726" s="113"/>
      <c r="DI1726" s="113"/>
      <c r="DJ1726" s="113"/>
      <c r="DK1726" s="113"/>
      <c r="DL1726" s="113"/>
      <c r="DM1726" s="113"/>
      <c r="DN1726" s="113"/>
      <c r="DO1726" s="113"/>
      <c r="DP1726" s="113"/>
      <c r="DQ1726" s="113"/>
      <c r="DR1726" s="113"/>
      <c r="DS1726" s="113"/>
      <c r="DT1726" s="113"/>
      <c r="DU1726" s="113"/>
      <c r="DV1726" s="113"/>
      <c r="DW1726" s="113"/>
      <c r="DX1726" s="113"/>
      <c r="DY1726" s="113"/>
      <c r="DZ1726" s="113"/>
      <c r="EA1726" s="113"/>
      <c r="EB1726" s="113"/>
      <c r="EC1726" s="113"/>
      <c r="ED1726" s="113"/>
      <c r="EE1726" s="113"/>
      <c r="EF1726" s="113"/>
      <c r="EG1726" s="113"/>
      <c r="EH1726" s="113"/>
      <c r="EI1726" s="113"/>
      <c r="EJ1726" s="113"/>
      <c r="EK1726" s="113"/>
      <c r="EL1726" s="113"/>
      <c r="EM1726" s="113"/>
      <c r="EN1726" s="113"/>
      <c r="EO1726" s="113"/>
      <c r="EP1726" s="113"/>
      <c r="EQ1726" s="113"/>
      <c r="ER1726" s="113"/>
    </row>
    <row r="1727" spans="1:148">
      <c r="A1727" s="113"/>
      <c r="B1727" s="113"/>
      <c r="S1727" s="113"/>
      <c r="T1727" s="113"/>
      <c r="U1727" s="113"/>
      <c r="V1727" s="113"/>
      <c r="W1727" s="113"/>
      <c r="X1727" s="113"/>
      <c r="Y1727" s="113"/>
      <c r="Z1727" s="113"/>
      <c r="AA1727" s="113"/>
      <c r="AB1727" s="113"/>
      <c r="AC1727" s="113"/>
      <c r="AD1727" s="113"/>
      <c r="AE1727" s="113"/>
      <c r="AF1727" s="113"/>
      <c r="AG1727" s="113"/>
      <c r="AH1727" s="113"/>
      <c r="AI1727" s="113"/>
      <c r="AJ1727" s="113"/>
      <c r="AK1727" s="113"/>
      <c r="AL1727" s="113"/>
      <c r="AM1727" s="113"/>
      <c r="AN1727" s="113"/>
      <c r="AO1727" s="113"/>
      <c r="AP1727" s="113"/>
      <c r="AQ1727" s="113"/>
      <c r="AR1727" s="113"/>
      <c r="AS1727" s="113"/>
      <c r="AT1727" s="113"/>
      <c r="AU1727" s="113"/>
      <c r="AV1727" s="113"/>
      <c r="AW1727" s="113"/>
      <c r="AX1727" s="113"/>
      <c r="AY1727" s="113"/>
      <c r="AZ1727" s="113"/>
      <c r="BA1727" s="113"/>
      <c r="BB1727" s="113"/>
      <c r="BC1727" s="113"/>
      <c r="BD1727" s="113"/>
      <c r="BE1727" s="113"/>
      <c r="BF1727" s="113"/>
      <c r="BG1727" s="113"/>
      <c r="BH1727" s="113"/>
      <c r="BI1727" s="113"/>
      <c r="BJ1727" s="113"/>
      <c r="BK1727" s="113"/>
      <c r="BL1727" s="113"/>
      <c r="BM1727" s="113"/>
      <c r="BN1727" s="113"/>
      <c r="BO1727" s="113"/>
      <c r="BP1727" s="113"/>
      <c r="BQ1727" s="113"/>
      <c r="BR1727" s="113"/>
      <c r="BS1727" s="113"/>
      <c r="BT1727" s="113"/>
      <c r="BU1727" s="113"/>
      <c r="BV1727" s="113"/>
      <c r="BW1727" s="113"/>
      <c r="BX1727" s="113"/>
      <c r="BY1727" s="113"/>
      <c r="BZ1727" s="113"/>
      <c r="CA1727" s="113"/>
      <c r="CB1727" s="113"/>
      <c r="CC1727" s="113"/>
      <c r="CD1727" s="113"/>
      <c r="CE1727" s="113"/>
      <c r="CF1727" s="113"/>
      <c r="CG1727" s="113"/>
      <c r="CH1727" s="113"/>
      <c r="CI1727" s="113"/>
      <c r="CJ1727" s="113"/>
      <c r="CK1727" s="113"/>
      <c r="CL1727" s="113"/>
      <c r="CM1727" s="113"/>
      <c r="CN1727" s="113"/>
      <c r="CO1727" s="113"/>
      <c r="CP1727" s="113"/>
      <c r="CQ1727" s="113"/>
      <c r="CR1727" s="113"/>
      <c r="CS1727" s="113"/>
      <c r="CT1727" s="113"/>
      <c r="CU1727" s="113"/>
      <c r="CV1727" s="113"/>
      <c r="CW1727" s="113"/>
      <c r="CX1727" s="113"/>
      <c r="CY1727" s="113"/>
      <c r="CZ1727" s="113"/>
      <c r="DA1727" s="113"/>
      <c r="DB1727" s="113"/>
      <c r="DC1727" s="113"/>
      <c r="DD1727" s="113"/>
      <c r="DE1727" s="113"/>
      <c r="DF1727" s="113"/>
      <c r="DG1727" s="113"/>
      <c r="DH1727" s="113"/>
      <c r="DI1727" s="113"/>
      <c r="DJ1727" s="113"/>
      <c r="DK1727" s="113"/>
      <c r="DL1727" s="113"/>
      <c r="DM1727" s="113"/>
      <c r="DN1727" s="113"/>
      <c r="DO1727" s="113"/>
      <c r="DP1727" s="113"/>
      <c r="DQ1727" s="113"/>
      <c r="DR1727" s="113"/>
      <c r="DS1727" s="113"/>
      <c r="DT1727" s="113"/>
      <c r="DU1727" s="113"/>
      <c r="DV1727" s="113"/>
      <c r="DW1727" s="113"/>
      <c r="DX1727" s="113"/>
      <c r="DY1727" s="113"/>
      <c r="DZ1727" s="113"/>
      <c r="EA1727" s="113"/>
      <c r="EB1727" s="113"/>
      <c r="EC1727" s="113"/>
      <c r="ED1727" s="113"/>
      <c r="EE1727" s="113"/>
      <c r="EF1727" s="113"/>
      <c r="EG1727" s="113"/>
      <c r="EH1727" s="113"/>
      <c r="EI1727" s="113"/>
      <c r="EJ1727" s="113"/>
      <c r="EK1727" s="113"/>
      <c r="EL1727" s="113"/>
      <c r="EM1727" s="113"/>
      <c r="EN1727" s="113"/>
      <c r="EO1727" s="113"/>
      <c r="EP1727" s="113"/>
      <c r="EQ1727" s="113"/>
      <c r="ER1727" s="113"/>
    </row>
    <row r="1728" spans="1:148">
      <c r="A1728" s="113"/>
      <c r="B1728" s="113"/>
      <c r="S1728" s="113"/>
      <c r="T1728" s="113"/>
      <c r="U1728" s="113"/>
      <c r="V1728" s="113"/>
      <c r="W1728" s="113"/>
      <c r="X1728" s="113"/>
      <c r="Y1728" s="113"/>
      <c r="Z1728" s="113"/>
      <c r="AA1728" s="113"/>
      <c r="AB1728" s="113"/>
      <c r="AC1728" s="113"/>
      <c r="AD1728" s="113"/>
      <c r="AE1728" s="113"/>
      <c r="AF1728" s="113"/>
      <c r="AG1728" s="113"/>
      <c r="AH1728" s="113"/>
      <c r="AI1728" s="113"/>
      <c r="AJ1728" s="113"/>
      <c r="AK1728" s="113"/>
      <c r="AL1728" s="113"/>
      <c r="AM1728" s="113"/>
      <c r="AN1728" s="113"/>
      <c r="AO1728" s="113"/>
      <c r="AP1728" s="113"/>
      <c r="AQ1728" s="113"/>
      <c r="AR1728" s="113"/>
      <c r="AS1728" s="113"/>
      <c r="AT1728" s="113"/>
      <c r="AU1728" s="113"/>
      <c r="AV1728" s="113"/>
      <c r="AW1728" s="113"/>
      <c r="AX1728" s="113"/>
      <c r="AY1728" s="113"/>
      <c r="AZ1728" s="113"/>
      <c r="BA1728" s="113"/>
      <c r="BB1728" s="113"/>
      <c r="BC1728" s="113"/>
      <c r="BD1728" s="113"/>
      <c r="BE1728" s="113"/>
      <c r="BF1728" s="113"/>
      <c r="BG1728" s="113"/>
      <c r="BH1728" s="113"/>
      <c r="BI1728" s="113"/>
      <c r="BJ1728" s="113"/>
      <c r="BK1728" s="113"/>
      <c r="BL1728" s="113"/>
      <c r="BM1728" s="113"/>
      <c r="BN1728" s="113"/>
      <c r="BO1728" s="113"/>
      <c r="BP1728" s="113"/>
      <c r="BQ1728" s="113"/>
      <c r="BR1728" s="113"/>
      <c r="BS1728" s="113"/>
      <c r="BT1728" s="113"/>
      <c r="BU1728" s="113"/>
      <c r="BV1728" s="113"/>
      <c r="BW1728" s="113"/>
      <c r="BX1728" s="113"/>
      <c r="BY1728" s="113"/>
      <c r="BZ1728" s="113"/>
      <c r="CA1728" s="113"/>
      <c r="CB1728" s="113"/>
      <c r="CC1728" s="113"/>
      <c r="CD1728" s="113"/>
      <c r="CE1728" s="113"/>
      <c r="CF1728" s="113"/>
      <c r="CG1728" s="113"/>
      <c r="CH1728" s="113"/>
      <c r="CI1728" s="113"/>
      <c r="CJ1728" s="113"/>
      <c r="CK1728" s="113"/>
      <c r="CL1728" s="113"/>
      <c r="CM1728" s="113"/>
      <c r="CN1728" s="113"/>
      <c r="CO1728" s="113"/>
      <c r="CP1728" s="113"/>
      <c r="CQ1728" s="113"/>
      <c r="CR1728" s="113"/>
      <c r="CS1728" s="113"/>
      <c r="CT1728" s="113"/>
      <c r="CU1728" s="113"/>
      <c r="CV1728" s="113"/>
      <c r="CW1728" s="113"/>
      <c r="CX1728" s="113"/>
      <c r="CY1728" s="113"/>
      <c r="CZ1728" s="113"/>
      <c r="DA1728" s="113"/>
      <c r="DB1728" s="113"/>
      <c r="DC1728" s="113"/>
      <c r="DD1728" s="113"/>
      <c r="DE1728" s="113"/>
      <c r="DF1728" s="113"/>
      <c r="DG1728" s="113"/>
      <c r="DH1728" s="113"/>
      <c r="DI1728" s="113"/>
      <c r="DJ1728" s="113"/>
      <c r="DK1728" s="113"/>
      <c r="DL1728" s="113"/>
      <c r="DM1728" s="113"/>
      <c r="DN1728" s="113"/>
      <c r="DO1728" s="113"/>
      <c r="DP1728" s="113"/>
      <c r="DQ1728" s="113"/>
      <c r="DR1728" s="113"/>
      <c r="DS1728" s="113"/>
      <c r="DT1728" s="113"/>
      <c r="DU1728" s="113"/>
      <c r="DV1728" s="113"/>
      <c r="DW1728" s="113"/>
      <c r="DX1728" s="113"/>
      <c r="DY1728" s="113"/>
      <c r="DZ1728" s="113"/>
      <c r="EA1728" s="113"/>
      <c r="EB1728" s="113"/>
      <c r="EC1728" s="113"/>
      <c r="ED1728" s="113"/>
      <c r="EE1728" s="113"/>
      <c r="EF1728" s="113"/>
      <c r="EG1728" s="113"/>
      <c r="EH1728" s="113"/>
      <c r="EI1728" s="113"/>
      <c r="EJ1728" s="113"/>
      <c r="EK1728" s="113"/>
      <c r="EL1728" s="113"/>
      <c r="EM1728" s="113"/>
      <c r="EN1728" s="113"/>
      <c r="EO1728" s="113"/>
      <c r="EP1728" s="113"/>
      <c r="EQ1728" s="113"/>
      <c r="ER1728" s="113"/>
    </row>
    <row r="1729" spans="1:148">
      <c r="A1729" s="113"/>
      <c r="B1729" s="113"/>
      <c r="S1729" s="113"/>
      <c r="T1729" s="113"/>
      <c r="U1729" s="113"/>
      <c r="V1729" s="113"/>
      <c r="W1729" s="113"/>
      <c r="X1729" s="113"/>
      <c r="Y1729" s="113"/>
      <c r="Z1729" s="113"/>
      <c r="AA1729" s="113"/>
      <c r="AB1729" s="113"/>
      <c r="AC1729" s="113"/>
      <c r="AD1729" s="113"/>
      <c r="AE1729" s="113"/>
      <c r="AF1729" s="113"/>
      <c r="AG1729" s="113"/>
      <c r="AH1729" s="113"/>
      <c r="AI1729" s="113"/>
      <c r="AJ1729" s="113"/>
      <c r="AK1729" s="113"/>
      <c r="AL1729" s="113"/>
      <c r="AM1729" s="113"/>
      <c r="AN1729" s="113"/>
      <c r="AO1729" s="113"/>
      <c r="AP1729" s="113"/>
      <c r="AQ1729" s="113"/>
      <c r="AR1729" s="113"/>
      <c r="AS1729" s="113"/>
      <c r="AT1729" s="113"/>
      <c r="AU1729" s="113"/>
      <c r="AV1729" s="113"/>
      <c r="AW1729" s="113"/>
      <c r="AX1729" s="113"/>
      <c r="AY1729" s="113"/>
      <c r="AZ1729" s="113"/>
      <c r="BA1729" s="113"/>
      <c r="BB1729" s="113"/>
      <c r="BC1729" s="113"/>
      <c r="BD1729" s="113"/>
      <c r="BE1729" s="113"/>
      <c r="BF1729" s="113"/>
      <c r="BG1729" s="113"/>
      <c r="BH1729" s="113"/>
      <c r="BI1729" s="113"/>
      <c r="BJ1729" s="113"/>
      <c r="BK1729" s="113"/>
      <c r="BL1729" s="113"/>
      <c r="BM1729" s="113"/>
      <c r="BN1729" s="113"/>
      <c r="BO1729" s="113"/>
      <c r="BP1729" s="113"/>
      <c r="BQ1729" s="113"/>
      <c r="BR1729" s="113"/>
      <c r="BS1729" s="113"/>
      <c r="BT1729" s="113"/>
      <c r="BU1729" s="113"/>
      <c r="BV1729" s="113"/>
      <c r="BW1729" s="113"/>
      <c r="BX1729" s="113"/>
      <c r="BY1729" s="113"/>
      <c r="BZ1729" s="113"/>
      <c r="CA1729" s="113"/>
      <c r="CB1729" s="113"/>
      <c r="CC1729" s="113"/>
      <c r="CD1729" s="113"/>
      <c r="CE1729" s="113"/>
      <c r="CF1729" s="113"/>
      <c r="CG1729" s="113"/>
      <c r="CH1729" s="113"/>
      <c r="CI1729" s="113"/>
      <c r="CJ1729" s="113"/>
      <c r="CK1729" s="113"/>
      <c r="CL1729" s="113"/>
      <c r="CM1729" s="113"/>
      <c r="CN1729" s="113"/>
      <c r="CO1729" s="113"/>
      <c r="CP1729" s="113"/>
      <c r="CQ1729" s="113"/>
      <c r="CR1729" s="113"/>
      <c r="CS1729" s="113"/>
      <c r="CT1729" s="113"/>
      <c r="CU1729" s="113"/>
      <c r="CV1729" s="113"/>
      <c r="CW1729" s="113"/>
      <c r="CX1729" s="113"/>
      <c r="CY1729" s="113"/>
      <c r="CZ1729" s="113"/>
      <c r="DA1729" s="113"/>
      <c r="DB1729" s="113"/>
      <c r="DC1729" s="113"/>
      <c r="DD1729" s="113"/>
      <c r="DE1729" s="113"/>
      <c r="DF1729" s="113"/>
      <c r="DG1729" s="113"/>
      <c r="DH1729" s="113"/>
      <c r="DI1729" s="113"/>
      <c r="DJ1729" s="113"/>
      <c r="DK1729" s="113"/>
      <c r="DL1729" s="113"/>
      <c r="DM1729" s="113"/>
      <c r="DN1729" s="113"/>
      <c r="DO1729" s="113"/>
      <c r="DP1729" s="113"/>
      <c r="DQ1729" s="113"/>
      <c r="DR1729" s="113"/>
      <c r="DS1729" s="113"/>
      <c r="DT1729" s="113"/>
      <c r="DU1729" s="113"/>
      <c r="DV1729" s="113"/>
      <c r="DW1729" s="113"/>
      <c r="DX1729" s="113"/>
      <c r="DY1729" s="113"/>
      <c r="DZ1729" s="113"/>
      <c r="EA1729" s="113"/>
      <c r="EB1729" s="113"/>
      <c r="EC1729" s="113"/>
      <c r="ED1729" s="113"/>
      <c r="EE1729" s="113"/>
      <c r="EF1729" s="113"/>
      <c r="EG1729" s="113"/>
      <c r="EH1729" s="113"/>
      <c r="EI1729" s="113"/>
      <c r="EJ1729" s="113"/>
      <c r="EK1729" s="113"/>
      <c r="EL1729" s="113"/>
      <c r="EM1729" s="113"/>
      <c r="EN1729" s="113"/>
      <c r="EO1729" s="113"/>
      <c r="EP1729" s="113"/>
      <c r="EQ1729" s="113"/>
      <c r="ER1729" s="113"/>
    </row>
    <row r="1730" spans="1:148">
      <c r="A1730" s="113"/>
      <c r="B1730" s="113"/>
      <c r="S1730" s="113"/>
      <c r="T1730" s="113"/>
      <c r="U1730" s="113"/>
      <c r="V1730" s="113"/>
      <c r="W1730" s="113"/>
      <c r="X1730" s="113"/>
      <c r="Y1730" s="113"/>
      <c r="Z1730" s="113"/>
      <c r="AA1730" s="113"/>
      <c r="AB1730" s="113"/>
      <c r="AC1730" s="113"/>
      <c r="AD1730" s="113"/>
      <c r="AE1730" s="113"/>
      <c r="AF1730" s="113"/>
      <c r="AG1730" s="113"/>
      <c r="AH1730" s="113"/>
      <c r="AI1730" s="113"/>
      <c r="AJ1730" s="113"/>
      <c r="AK1730" s="113"/>
      <c r="AL1730" s="113"/>
      <c r="AM1730" s="113"/>
      <c r="AN1730" s="113"/>
      <c r="AO1730" s="113"/>
      <c r="AP1730" s="113"/>
      <c r="AQ1730" s="113"/>
      <c r="AR1730" s="113"/>
      <c r="AS1730" s="113"/>
      <c r="AT1730" s="113"/>
      <c r="AU1730" s="113"/>
      <c r="AV1730" s="113"/>
      <c r="AW1730" s="113"/>
      <c r="AX1730" s="113"/>
      <c r="AY1730" s="113"/>
      <c r="AZ1730" s="113"/>
      <c r="BA1730" s="113"/>
      <c r="BB1730" s="113"/>
      <c r="BC1730" s="113"/>
      <c r="BD1730" s="113"/>
      <c r="BE1730" s="113"/>
      <c r="BF1730" s="113"/>
      <c r="BG1730" s="113"/>
      <c r="BH1730" s="113"/>
      <c r="BI1730" s="113"/>
      <c r="BJ1730" s="113"/>
      <c r="BK1730" s="113"/>
      <c r="BL1730" s="113"/>
      <c r="BM1730" s="113"/>
      <c r="BN1730" s="113"/>
      <c r="BO1730" s="113"/>
      <c r="BP1730" s="113"/>
      <c r="BQ1730" s="113"/>
      <c r="BR1730" s="113"/>
      <c r="BS1730" s="113"/>
      <c r="BT1730" s="113"/>
      <c r="BU1730" s="113"/>
      <c r="BV1730" s="113"/>
      <c r="BW1730" s="113"/>
      <c r="BX1730" s="113"/>
      <c r="BY1730" s="113"/>
      <c r="BZ1730" s="113"/>
      <c r="CA1730" s="113"/>
      <c r="CB1730" s="113"/>
      <c r="CC1730" s="113"/>
      <c r="CD1730" s="113"/>
      <c r="CE1730" s="113"/>
      <c r="CF1730" s="113"/>
      <c r="CG1730" s="113"/>
      <c r="CH1730" s="113"/>
      <c r="CI1730" s="113"/>
      <c r="CJ1730" s="113"/>
      <c r="CK1730" s="113"/>
      <c r="CL1730" s="113"/>
      <c r="CM1730" s="113"/>
      <c r="CN1730" s="113"/>
      <c r="CO1730" s="113"/>
      <c r="CP1730" s="113"/>
      <c r="CQ1730" s="113"/>
      <c r="CR1730" s="113"/>
      <c r="CS1730" s="113"/>
      <c r="CT1730" s="113"/>
      <c r="CU1730" s="113"/>
      <c r="CV1730" s="113"/>
      <c r="CW1730" s="113"/>
      <c r="CX1730" s="113"/>
      <c r="CY1730" s="113"/>
      <c r="CZ1730" s="113"/>
      <c r="DA1730" s="113"/>
      <c r="DB1730" s="113"/>
      <c r="DC1730" s="113"/>
      <c r="DD1730" s="113"/>
      <c r="DE1730" s="113"/>
      <c r="DF1730" s="113"/>
      <c r="DG1730" s="113"/>
      <c r="DH1730" s="113"/>
      <c r="DI1730" s="113"/>
      <c r="DJ1730" s="113"/>
      <c r="DK1730" s="113"/>
      <c r="DL1730" s="113"/>
      <c r="DM1730" s="113"/>
      <c r="DN1730" s="113"/>
      <c r="DO1730" s="113"/>
      <c r="DP1730" s="113"/>
      <c r="DQ1730" s="113"/>
      <c r="DR1730" s="113"/>
      <c r="DS1730" s="113"/>
      <c r="DT1730" s="113"/>
      <c r="DU1730" s="113"/>
      <c r="DV1730" s="113"/>
      <c r="DW1730" s="113"/>
      <c r="DX1730" s="113"/>
      <c r="DY1730" s="113"/>
      <c r="DZ1730" s="113"/>
      <c r="EA1730" s="113"/>
      <c r="EB1730" s="113"/>
      <c r="EC1730" s="113"/>
      <c r="ED1730" s="113"/>
      <c r="EE1730" s="113"/>
      <c r="EF1730" s="113"/>
      <c r="EG1730" s="113"/>
      <c r="EH1730" s="113"/>
      <c r="EI1730" s="113"/>
      <c r="EJ1730" s="113"/>
      <c r="EK1730" s="113"/>
      <c r="EL1730" s="113"/>
      <c r="EM1730" s="113"/>
      <c r="EN1730" s="113"/>
      <c r="EO1730" s="113"/>
      <c r="EP1730" s="113"/>
      <c r="EQ1730" s="113"/>
      <c r="ER1730" s="113"/>
    </row>
    <row r="1731" spans="1:148">
      <c r="A1731" s="113"/>
      <c r="B1731" s="113"/>
      <c r="S1731" s="113"/>
      <c r="T1731" s="113"/>
      <c r="U1731" s="113"/>
      <c r="V1731" s="113"/>
      <c r="W1731" s="113"/>
      <c r="X1731" s="113"/>
      <c r="Y1731" s="113"/>
      <c r="Z1731" s="113"/>
      <c r="AA1731" s="113"/>
      <c r="AB1731" s="113"/>
      <c r="AC1731" s="113"/>
      <c r="AD1731" s="113"/>
      <c r="AE1731" s="113"/>
      <c r="AF1731" s="113"/>
      <c r="AG1731" s="113"/>
      <c r="AH1731" s="113"/>
      <c r="AI1731" s="113"/>
      <c r="AJ1731" s="113"/>
      <c r="AK1731" s="113"/>
      <c r="AL1731" s="113"/>
      <c r="AM1731" s="113"/>
      <c r="AN1731" s="113"/>
      <c r="AO1731" s="113"/>
      <c r="AP1731" s="113"/>
      <c r="AQ1731" s="113"/>
      <c r="AR1731" s="113"/>
      <c r="AS1731" s="113"/>
      <c r="AT1731" s="113"/>
      <c r="AU1731" s="113"/>
      <c r="AV1731" s="113"/>
      <c r="AW1731" s="113"/>
      <c r="AX1731" s="113"/>
      <c r="AY1731" s="113"/>
      <c r="AZ1731" s="113"/>
      <c r="BA1731" s="113"/>
      <c r="BB1731" s="113"/>
      <c r="BC1731" s="113"/>
      <c r="BD1731" s="113"/>
      <c r="BE1731" s="113"/>
      <c r="BF1731" s="113"/>
      <c r="BG1731" s="113"/>
      <c r="BH1731" s="113"/>
      <c r="BI1731" s="113"/>
      <c r="BJ1731" s="113"/>
      <c r="BK1731" s="113"/>
      <c r="BL1731" s="113"/>
      <c r="BM1731" s="113"/>
      <c r="BN1731" s="113"/>
      <c r="BO1731" s="113"/>
      <c r="BP1731" s="113"/>
      <c r="BQ1731" s="113"/>
      <c r="BR1731" s="113"/>
      <c r="BS1731" s="113"/>
      <c r="BT1731" s="113"/>
      <c r="BU1731" s="113"/>
      <c r="BV1731" s="113"/>
      <c r="BW1731" s="113"/>
      <c r="BX1731" s="113"/>
      <c r="BY1731" s="113"/>
      <c r="BZ1731" s="113"/>
      <c r="CA1731" s="113"/>
      <c r="CB1731" s="113"/>
      <c r="CC1731" s="113"/>
      <c r="CD1731" s="113"/>
      <c r="CE1731" s="113"/>
      <c r="CF1731" s="113"/>
      <c r="CG1731" s="113"/>
      <c r="CH1731" s="113"/>
      <c r="CI1731" s="113"/>
      <c r="CJ1731" s="113"/>
      <c r="CK1731" s="113"/>
      <c r="CL1731" s="113"/>
      <c r="CM1731" s="113"/>
      <c r="CN1731" s="113"/>
      <c r="CO1731" s="113"/>
      <c r="CP1731" s="113"/>
      <c r="CQ1731" s="113"/>
      <c r="CR1731" s="113"/>
      <c r="CS1731" s="113"/>
      <c r="CT1731" s="113"/>
      <c r="CU1731" s="113"/>
      <c r="CV1731" s="113"/>
      <c r="CW1731" s="113"/>
      <c r="CX1731" s="113"/>
      <c r="CY1731" s="113"/>
      <c r="CZ1731" s="113"/>
      <c r="DA1731" s="113"/>
      <c r="DB1731" s="113"/>
      <c r="DC1731" s="113"/>
      <c r="DD1731" s="113"/>
      <c r="DE1731" s="113"/>
      <c r="DF1731" s="113"/>
      <c r="DG1731" s="113"/>
      <c r="DH1731" s="113"/>
      <c r="DI1731" s="113"/>
      <c r="DJ1731" s="113"/>
      <c r="DK1731" s="113"/>
      <c r="DL1731" s="113"/>
      <c r="DM1731" s="113"/>
      <c r="DN1731" s="113"/>
      <c r="DO1731" s="113"/>
      <c r="DP1731" s="113"/>
      <c r="DQ1731" s="113"/>
      <c r="DR1731" s="113"/>
      <c r="DS1731" s="113"/>
      <c r="DT1731" s="113"/>
      <c r="DU1731" s="113"/>
      <c r="DV1731" s="113"/>
      <c r="DW1731" s="113"/>
      <c r="DX1731" s="113"/>
      <c r="DY1731" s="113"/>
      <c r="DZ1731" s="113"/>
      <c r="EA1731" s="113"/>
      <c r="EB1731" s="113"/>
      <c r="EC1731" s="113"/>
      <c r="ED1731" s="113"/>
      <c r="EE1731" s="113"/>
      <c r="EF1731" s="113"/>
      <c r="EG1731" s="113"/>
      <c r="EH1731" s="113"/>
      <c r="EI1731" s="113"/>
      <c r="EJ1731" s="113"/>
      <c r="EK1731" s="113"/>
      <c r="EL1731" s="113"/>
      <c r="EM1731" s="113"/>
      <c r="EN1731" s="113"/>
      <c r="EO1731" s="113"/>
      <c r="EP1731" s="113"/>
      <c r="EQ1731" s="113"/>
      <c r="ER1731" s="113"/>
    </row>
    <row r="1732" spans="1:148">
      <c r="A1732" s="113"/>
      <c r="B1732" s="113"/>
      <c r="S1732" s="113"/>
      <c r="T1732" s="113"/>
      <c r="U1732" s="113"/>
      <c r="V1732" s="113"/>
      <c r="W1732" s="113"/>
      <c r="X1732" s="113"/>
      <c r="Y1732" s="113"/>
      <c r="Z1732" s="113"/>
      <c r="AA1732" s="113"/>
      <c r="AB1732" s="113"/>
      <c r="AC1732" s="113"/>
      <c r="AD1732" s="113"/>
      <c r="AE1732" s="113"/>
      <c r="AF1732" s="113"/>
      <c r="AG1732" s="113"/>
      <c r="AH1732" s="113"/>
      <c r="AI1732" s="113"/>
      <c r="AJ1732" s="113"/>
      <c r="AK1732" s="113"/>
      <c r="AL1732" s="113"/>
      <c r="AM1732" s="113"/>
      <c r="AN1732" s="113"/>
      <c r="AO1732" s="113"/>
      <c r="AP1732" s="113"/>
      <c r="AQ1732" s="113"/>
      <c r="AR1732" s="113"/>
      <c r="AS1732" s="113"/>
      <c r="AT1732" s="113"/>
      <c r="AU1732" s="113"/>
      <c r="AV1732" s="113"/>
      <c r="AW1732" s="113"/>
      <c r="AX1732" s="113"/>
      <c r="AY1732" s="113"/>
      <c r="AZ1732" s="113"/>
      <c r="BA1732" s="113"/>
      <c r="BB1732" s="113"/>
      <c r="BC1732" s="113"/>
      <c r="BD1732" s="113"/>
      <c r="BE1732" s="113"/>
      <c r="BF1732" s="113"/>
      <c r="BG1732" s="113"/>
      <c r="BH1732" s="113"/>
      <c r="BI1732" s="113"/>
      <c r="BJ1732" s="113"/>
      <c r="BK1732" s="113"/>
      <c r="BL1732" s="113"/>
      <c r="BM1732" s="113"/>
      <c r="BN1732" s="113"/>
      <c r="BO1732" s="113"/>
      <c r="BP1732" s="113"/>
      <c r="BQ1732" s="113"/>
      <c r="BR1732" s="113"/>
      <c r="BS1732" s="113"/>
      <c r="BT1732" s="113"/>
      <c r="BU1732" s="113"/>
      <c r="BV1732" s="113"/>
      <c r="BW1732" s="113"/>
      <c r="BX1732" s="113"/>
      <c r="BY1732" s="113"/>
      <c r="BZ1732" s="113"/>
      <c r="CA1732" s="113"/>
      <c r="CB1732" s="113"/>
      <c r="CC1732" s="113"/>
      <c r="CD1732" s="113"/>
      <c r="CE1732" s="113"/>
      <c r="CF1732" s="113"/>
      <c r="CG1732" s="113"/>
      <c r="CH1732" s="113"/>
      <c r="CI1732" s="113"/>
      <c r="CJ1732" s="113"/>
      <c r="CK1732" s="113"/>
      <c r="CL1732" s="113"/>
      <c r="CM1732" s="113"/>
      <c r="CN1732" s="113"/>
      <c r="CO1732" s="113"/>
      <c r="CP1732" s="113"/>
      <c r="CQ1732" s="113"/>
      <c r="CR1732" s="113"/>
      <c r="CS1732" s="113"/>
      <c r="CT1732" s="113"/>
      <c r="CU1732" s="113"/>
      <c r="CV1732" s="113"/>
      <c r="CW1732" s="113"/>
      <c r="CX1732" s="113"/>
      <c r="CY1732" s="113"/>
      <c r="CZ1732" s="113"/>
      <c r="DA1732" s="113"/>
      <c r="DB1732" s="113"/>
      <c r="DC1732" s="113"/>
      <c r="DD1732" s="113"/>
      <c r="DE1732" s="113"/>
      <c r="DF1732" s="113"/>
      <c r="DG1732" s="113"/>
      <c r="DH1732" s="113"/>
      <c r="DI1732" s="113"/>
      <c r="DJ1732" s="113"/>
      <c r="DK1732" s="113"/>
      <c r="DL1732" s="113"/>
      <c r="DM1732" s="113"/>
      <c r="DN1732" s="113"/>
      <c r="DO1732" s="113"/>
      <c r="DP1732" s="113"/>
      <c r="DQ1732" s="113"/>
      <c r="DR1732" s="113"/>
      <c r="DS1732" s="113"/>
      <c r="DT1732" s="113"/>
      <c r="DU1732" s="113"/>
      <c r="DV1732" s="113"/>
      <c r="DW1732" s="113"/>
      <c r="DX1732" s="113"/>
      <c r="DY1732" s="113"/>
      <c r="DZ1732" s="113"/>
      <c r="EA1732" s="113"/>
      <c r="EB1732" s="113"/>
      <c r="EC1732" s="113"/>
      <c r="ED1732" s="113"/>
      <c r="EE1732" s="113"/>
      <c r="EF1732" s="113"/>
      <c r="EG1732" s="113"/>
      <c r="EH1732" s="113"/>
      <c r="EI1732" s="113"/>
      <c r="EJ1732" s="113"/>
      <c r="EK1732" s="113"/>
      <c r="EL1732" s="113"/>
      <c r="EM1732" s="113"/>
      <c r="EN1732" s="113"/>
      <c r="EO1732" s="113"/>
      <c r="EP1732" s="113"/>
      <c r="EQ1732" s="113"/>
      <c r="ER1732" s="113"/>
    </row>
    <row r="1733" spans="1:148">
      <c r="A1733" s="113"/>
      <c r="B1733" s="113"/>
      <c r="S1733" s="113"/>
      <c r="T1733" s="113"/>
      <c r="U1733" s="113"/>
      <c r="V1733" s="113"/>
      <c r="W1733" s="113"/>
      <c r="X1733" s="113"/>
      <c r="Y1733" s="113"/>
      <c r="Z1733" s="113"/>
      <c r="AA1733" s="113"/>
      <c r="AB1733" s="113"/>
      <c r="AC1733" s="113"/>
      <c r="AD1733" s="113"/>
      <c r="AE1733" s="113"/>
      <c r="AF1733" s="113"/>
      <c r="AG1733" s="113"/>
      <c r="AH1733" s="113"/>
      <c r="AI1733" s="113"/>
      <c r="AJ1733" s="113"/>
      <c r="AK1733" s="113"/>
      <c r="AL1733" s="113"/>
      <c r="AM1733" s="113"/>
      <c r="AN1733" s="113"/>
      <c r="AO1733" s="113"/>
      <c r="AP1733" s="113"/>
      <c r="AQ1733" s="113"/>
      <c r="AR1733" s="113"/>
      <c r="AS1733" s="113"/>
      <c r="AT1733" s="113"/>
      <c r="AU1733" s="113"/>
      <c r="AV1733" s="113"/>
      <c r="AW1733" s="113"/>
      <c r="AX1733" s="113"/>
      <c r="AY1733" s="113"/>
      <c r="AZ1733" s="113"/>
      <c r="BA1733" s="113"/>
      <c r="BB1733" s="113"/>
      <c r="BC1733" s="113"/>
      <c r="BD1733" s="113"/>
      <c r="BE1733" s="113"/>
      <c r="BF1733" s="113"/>
      <c r="BG1733" s="113"/>
      <c r="BH1733" s="113"/>
      <c r="BI1733" s="113"/>
      <c r="BJ1733" s="113"/>
      <c r="BK1733" s="113"/>
      <c r="BL1733" s="113"/>
      <c r="BM1733" s="113"/>
      <c r="BN1733" s="113"/>
      <c r="BO1733" s="113"/>
      <c r="BP1733" s="113"/>
      <c r="BQ1733" s="113"/>
      <c r="BR1733" s="113"/>
      <c r="BS1733" s="113"/>
      <c r="BT1733" s="113"/>
      <c r="BU1733" s="113"/>
      <c r="BV1733" s="113"/>
      <c r="BW1733" s="113"/>
      <c r="BX1733" s="113"/>
      <c r="BY1733" s="113"/>
      <c r="BZ1733" s="113"/>
      <c r="CA1733" s="113"/>
      <c r="CB1733" s="113"/>
      <c r="CC1733" s="113"/>
      <c r="CD1733" s="113"/>
      <c r="CE1733" s="113"/>
      <c r="CF1733" s="113"/>
      <c r="CG1733" s="113"/>
      <c r="CH1733" s="113"/>
      <c r="CI1733" s="113"/>
      <c r="CJ1733" s="113"/>
      <c r="CK1733" s="113"/>
      <c r="CL1733" s="113"/>
      <c r="CM1733" s="113"/>
      <c r="CN1733" s="113"/>
      <c r="CO1733" s="113"/>
      <c r="CP1733" s="113"/>
      <c r="CQ1733" s="113"/>
      <c r="CR1733" s="113"/>
      <c r="CS1733" s="113"/>
      <c r="CT1733" s="113"/>
      <c r="CU1733" s="113"/>
      <c r="CV1733" s="113"/>
      <c r="CW1733" s="113"/>
      <c r="CX1733" s="113"/>
      <c r="CY1733" s="113"/>
      <c r="CZ1733" s="113"/>
      <c r="DA1733" s="113"/>
      <c r="DB1733" s="113"/>
      <c r="DC1733" s="113"/>
      <c r="DD1733" s="113"/>
      <c r="DE1733" s="113"/>
      <c r="DF1733" s="113"/>
      <c r="DG1733" s="113"/>
      <c r="DH1733" s="113"/>
      <c r="DI1733" s="113"/>
      <c r="DJ1733" s="113"/>
      <c r="DK1733" s="113"/>
      <c r="DL1733" s="113"/>
      <c r="DM1733" s="113"/>
      <c r="DN1733" s="113"/>
      <c r="DO1733" s="113"/>
      <c r="DP1733" s="113"/>
      <c r="DQ1733" s="113"/>
      <c r="DR1733" s="113"/>
      <c r="DS1733" s="113"/>
      <c r="DT1733" s="113"/>
      <c r="DU1733" s="113"/>
      <c r="DV1733" s="113"/>
      <c r="DW1733" s="113"/>
      <c r="DX1733" s="113"/>
      <c r="DY1733" s="113"/>
      <c r="DZ1733" s="113"/>
      <c r="EA1733" s="113"/>
      <c r="EB1733" s="113"/>
      <c r="EC1733" s="113"/>
      <c r="ED1733" s="113"/>
      <c r="EE1733" s="113"/>
      <c r="EF1733" s="113"/>
      <c r="EG1733" s="113"/>
      <c r="EH1733" s="113"/>
      <c r="EI1733" s="113"/>
      <c r="EJ1733" s="113"/>
      <c r="EK1733" s="113"/>
      <c r="EL1733" s="113"/>
      <c r="EM1733" s="113"/>
      <c r="EN1733" s="113"/>
      <c r="EO1733" s="113"/>
      <c r="EP1733" s="113"/>
      <c r="EQ1733" s="113"/>
      <c r="ER1733" s="113"/>
    </row>
    <row r="1734" spans="1:148">
      <c r="A1734" s="113"/>
      <c r="B1734" s="113"/>
      <c r="S1734" s="113"/>
      <c r="T1734" s="113"/>
      <c r="U1734" s="113"/>
      <c r="V1734" s="113"/>
      <c r="W1734" s="113"/>
      <c r="X1734" s="113"/>
      <c r="Y1734" s="113"/>
      <c r="Z1734" s="113"/>
      <c r="AA1734" s="113"/>
      <c r="AB1734" s="113"/>
      <c r="AC1734" s="113"/>
      <c r="AD1734" s="113"/>
      <c r="AE1734" s="113"/>
      <c r="AF1734" s="113"/>
      <c r="AG1734" s="113"/>
      <c r="AH1734" s="113"/>
      <c r="AI1734" s="113"/>
      <c r="AJ1734" s="113"/>
      <c r="AK1734" s="113"/>
      <c r="AL1734" s="113"/>
      <c r="AM1734" s="113"/>
      <c r="AN1734" s="113"/>
      <c r="AO1734" s="113"/>
      <c r="AP1734" s="113"/>
      <c r="AQ1734" s="113"/>
      <c r="AR1734" s="113"/>
      <c r="AS1734" s="113"/>
      <c r="AT1734" s="113"/>
      <c r="AU1734" s="113"/>
      <c r="AV1734" s="113"/>
      <c r="AW1734" s="113"/>
      <c r="AX1734" s="113"/>
      <c r="AY1734" s="113"/>
      <c r="AZ1734" s="113"/>
      <c r="BA1734" s="113"/>
      <c r="BB1734" s="113"/>
      <c r="BC1734" s="113"/>
      <c r="BD1734" s="113"/>
      <c r="BE1734" s="113"/>
      <c r="BF1734" s="113"/>
      <c r="BG1734" s="113"/>
      <c r="BH1734" s="113"/>
      <c r="BI1734" s="113"/>
      <c r="BJ1734" s="113"/>
      <c r="BK1734" s="113"/>
      <c r="BL1734" s="113"/>
      <c r="BM1734" s="113"/>
      <c r="BN1734" s="113"/>
      <c r="BO1734" s="113"/>
      <c r="BP1734" s="113"/>
      <c r="BQ1734" s="113"/>
      <c r="BR1734" s="113"/>
      <c r="BS1734" s="113"/>
      <c r="BT1734" s="113"/>
      <c r="BU1734" s="113"/>
      <c r="BV1734" s="113"/>
      <c r="BW1734" s="113"/>
      <c r="BX1734" s="113"/>
      <c r="BY1734" s="113"/>
      <c r="BZ1734" s="113"/>
      <c r="CA1734" s="113"/>
      <c r="CB1734" s="113"/>
      <c r="CC1734" s="113"/>
      <c r="CD1734" s="113"/>
      <c r="CE1734" s="113"/>
      <c r="CF1734" s="113"/>
      <c r="CG1734" s="113"/>
      <c r="CH1734" s="113"/>
      <c r="CI1734" s="113"/>
      <c r="CJ1734" s="113"/>
      <c r="CK1734" s="113"/>
      <c r="CL1734" s="113"/>
      <c r="CM1734" s="113"/>
      <c r="CN1734" s="113"/>
      <c r="CO1734" s="113"/>
      <c r="CP1734" s="113"/>
      <c r="CQ1734" s="113"/>
      <c r="CR1734" s="113"/>
      <c r="CS1734" s="113"/>
      <c r="CT1734" s="113"/>
      <c r="CU1734" s="113"/>
      <c r="CV1734" s="113"/>
      <c r="CW1734" s="113"/>
      <c r="CX1734" s="113"/>
      <c r="CY1734" s="113"/>
      <c r="CZ1734" s="113"/>
      <c r="DA1734" s="113"/>
      <c r="DB1734" s="113"/>
      <c r="DC1734" s="113"/>
      <c r="DD1734" s="113"/>
      <c r="DE1734" s="113"/>
      <c r="DF1734" s="113"/>
      <c r="DG1734" s="113"/>
      <c r="DH1734" s="113"/>
      <c r="DI1734" s="113"/>
      <c r="DJ1734" s="113"/>
      <c r="DK1734" s="113"/>
      <c r="DL1734" s="113"/>
      <c r="DM1734" s="113"/>
      <c r="DN1734" s="113"/>
      <c r="DO1734" s="113"/>
      <c r="DP1734" s="113"/>
      <c r="DQ1734" s="113"/>
      <c r="DR1734" s="113"/>
      <c r="DS1734" s="113"/>
      <c r="DT1734" s="113"/>
      <c r="DU1734" s="113"/>
      <c r="DV1734" s="113"/>
      <c r="DW1734" s="113"/>
      <c r="DX1734" s="113"/>
      <c r="DY1734" s="113"/>
      <c r="DZ1734" s="113"/>
      <c r="EA1734" s="113"/>
      <c r="EB1734" s="113"/>
      <c r="EC1734" s="113"/>
      <c r="ED1734" s="113"/>
      <c r="EE1734" s="113"/>
      <c r="EF1734" s="113"/>
      <c r="EG1734" s="113"/>
      <c r="EH1734" s="113"/>
      <c r="EI1734" s="113"/>
      <c r="EJ1734" s="113"/>
      <c r="EK1734" s="113"/>
      <c r="EL1734" s="113"/>
      <c r="EM1734" s="113"/>
      <c r="EN1734" s="113"/>
      <c r="EO1734" s="113"/>
      <c r="EP1734" s="113"/>
      <c r="EQ1734" s="113"/>
      <c r="ER1734" s="113"/>
    </row>
    <row r="1735" spans="1:148">
      <c r="A1735" s="113"/>
      <c r="B1735" s="113"/>
      <c r="S1735" s="113"/>
      <c r="T1735" s="113"/>
      <c r="U1735" s="113"/>
      <c r="V1735" s="113"/>
      <c r="W1735" s="113"/>
      <c r="X1735" s="113"/>
      <c r="Y1735" s="113"/>
      <c r="Z1735" s="113"/>
      <c r="AA1735" s="113"/>
      <c r="AB1735" s="113"/>
      <c r="AC1735" s="113"/>
      <c r="AD1735" s="113"/>
      <c r="AE1735" s="113"/>
      <c r="AF1735" s="113"/>
      <c r="AG1735" s="113"/>
      <c r="AH1735" s="113"/>
      <c r="AI1735" s="113"/>
      <c r="AJ1735" s="113"/>
      <c r="AK1735" s="113"/>
      <c r="AL1735" s="113"/>
      <c r="AM1735" s="113"/>
      <c r="AN1735" s="113"/>
      <c r="AO1735" s="113"/>
      <c r="AP1735" s="113"/>
      <c r="AQ1735" s="113"/>
      <c r="AR1735" s="113"/>
      <c r="AS1735" s="113"/>
      <c r="AT1735" s="113"/>
      <c r="AU1735" s="113"/>
      <c r="AV1735" s="113"/>
      <c r="AW1735" s="113"/>
      <c r="AX1735" s="113"/>
      <c r="AY1735" s="113"/>
      <c r="AZ1735" s="113"/>
      <c r="BA1735" s="113"/>
      <c r="BB1735" s="113"/>
      <c r="BC1735" s="113"/>
      <c r="BD1735" s="113"/>
      <c r="BE1735" s="113"/>
      <c r="BF1735" s="113"/>
      <c r="BG1735" s="113"/>
      <c r="BH1735" s="113"/>
      <c r="BI1735" s="113"/>
      <c r="BJ1735" s="113"/>
      <c r="BK1735" s="113"/>
      <c r="BL1735" s="113"/>
      <c r="BM1735" s="113"/>
      <c r="BN1735" s="113"/>
      <c r="BO1735" s="113"/>
      <c r="BP1735" s="113"/>
      <c r="BQ1735" s="113"/>
      <c r="BR1735" s="113"/>
      <c r="BS1735" s="113"/>
      <c r="BT1735" s="113"/>
      <c r="BU1735" s="113"/>
      <c r="BV1735" s="113"/>
      <c r="BW1735" s="113"/>
      <c r="BX1735" s="113"/>
      <c r="BY1735" s="113"/>
      <c r="BZ1735" s="113"/>
      <c r="CA1735" s="113"/>
      <c r="CB1735" s="113"/>
      <c r="CC1735" s="113"/>
      <c r="CD1735" s="113"/>
      <c r="CE1735" s="113"/>
      <c r="CF1735" s="113"/>
      <c r="CG1735" s="113"/>
      <c r="CH1735" s="113"/>
      <c r="CI1735" s="113"/>
      <c r="CJ1735" s="113"/>
      <c r="CK1735" s="113"/>
      <c r="CL1735" s="113"/>
      <c r="CM1735" s="113"/>
      <c r="CN1735" s="113"/>
      <c r="CO1735" s="113"/>
      <c r="CP1735" s="113"/>
      <c r="CQ1735" s="113"/>
      <c r="CR1735" s="113"/>
      <c r="CS1735" s="113"/>
      <c r="CT1735" s="113"/>
      <c r="CU1735" s="113"/>
      <c r="CV1735" s="113"/>
      <c r="CW1735" s="113"/>
      <c r="CX1735" s="113"/>
      <c r="CY1735" s="113"/>
      <c r="CZ1735" s="113"/>
      <c r="DA1735" s="113"/>
      <c r="DB1735" s="113"/>
      <c r="DC1735" s="113"/>
      <c r="DD1735" s="113"/>
      <c r="DE1735" s="113"/>
      <c r="DF1735" s="113"/>
      <c r="DG1735" s="113"/>
      <c r="DH1735" s="113"/>
      <c r="DI1735" s="113"/>
      <c r="DJ1735" s="113"/>
      <c r="DK1735" s="113"/>
      <c r="DL1735" s="113"/>
      <c r="DM1735" s="113"/>
      <c r="DN1735" s="113"/>
      <c r="DO1735" s="113"/>
      <c r="DP1735" s="113"/>
      <c r="DQ1735" s="113"/>
      <c r="DR1735" s="113"/>
      <c r="DS1735" s="113"/>
      <c r="DT1735" s="113"/>
      <c r="DU1735" s="113"/>
      <c r="DV1735" s="113"/>
      <c r="DW1735" s="113"/>
      <c r="DX1735" s="113"/>
      <c r="DY1735" s="113"/>
      <c r="DZ1735" s="113"/>
      <c r="EA1735" s="113"/>
      <c r="EB1735" s="113"/>
      <c r="EC1735" s="113"/>
      <c r="ED1735" s="113"/>
      <c r="EE1735" s="113"/>
      <c r="EF1735" s="113"/>
      <c r="EG1735" s="113"/>
      <c r="EH1735" s="113"/>
      <c r="EI1735" s="113"/>
      <c r="EJ1735" s="113"/>
      <c r="EK1735" s="113"/>
      <c r="EL1735" s="113"/>
      <c r="EM1735" s="113"/>
      <c r="EN1735" s="113"/>
      <c r="EO1735" s="113"/>
      <c r="EP1735" s="113"/>
      <c r="EQ1735" s="113"/>
      <c r="ER1735" s="113"/>
    </row>
    <row r="1736" spans="1:148">
      <c r="A1736" s="113"/>
      <c r="B1736" s="113"/>
      <c r="S1736" s="113"/>
      <c r="T1736" s="113"/>
      <c r="U1736" s="113"/>
      <c r="V1736" s="113"/>
      <c r="W1736" s="113"/>
      <c r="X1736" s="113"/>
      <c r="Y1736" s="113"/>
      <c r="Z1736" s="113"/>
      <c r="AA1736" s="113"/>
      <c r="AB1736" s="113"/>
      <c r="AC1736" s="113"/>
      <c r="AD1736" s="113"/>
      <c r="AE1736" s="113"/>
      <c r="AF1736" s="113"/>
      <c r="AG1736" s="113"/>
      <c r="AH1736" s="113"/>
      <c r="AI1736" s="113"/>
      <c r="AJ1736" s="113"/>
      <c r="AK1736" s="113"/>
      <c r="AL1736" s="113"/>
      <c r="AM1736" s="113"/>
      <c r="AN1736" s="113"/>
      <c r="AO1736" s="113"/>
      <c r="AP1736" s="113"/>
      <c r="AQ1736" s="113"/>
      <c r="AR1736" s="113"/>
      <c r="AS1736" s="113"/>
      <c r="AT1736" s="113"/>
      <c r="AU1736" s="113"/>
      <c r="AV1736" s="113"/>
      <c r="AW1736" s="113"/>
      <c r="AX1736" s="113"/>
      <c r="AY1736" s="113"/>
      <c r="AZ1736" s="113"/>
      <c r="BA1736" s="113"/>
      <c r="BB1736" s="113"/>
      <c r="BC1736" s="113"/>
      <c r="BD1736" s="113"/>
      <c r="BE1736" s="113"/>
      <c r="BF1736" s="113"/>
      <c r="BG1736" s="113"/>
      <c r="BH1736" s="113"/>
      <c r="BI1736" s="113"/>
      <c r="BJ1736" s="113"/>
      <c r="BK1736" s="113"/>
      <c r="BL1736" s="113"/>
      <c r="BM1736" s="113"/>
      <c r="BN1736" s="113"/>
      <c r="BO1736" s="113"/>
      <c r="BP1736" s="113"/>
      <c r="BQ1736" s="113"/>
      <c r="BR1736" s="113"/>
      <c r="BS1736" s="113"/>
      <c r="BT1736" s="113"/>
      <c r="BU1736" s="113"/>
      <c r="BV1736" s="113"/>
      <c r="BW1736" s="113"/>
      <c r="BX1736" s="113"/>
      <c r="BY1736" s="113"/>
      <c r="BZ1736" s="113"/>
      <c r="CA1736" s="113"/>
      <c r="CB1736" s="113"/>
      <c r="CC1736" s="113"/>
      <c r="CD1736" s="113"/>
      <c r="CE1736" s="113"/>
      <c r="CF1736" s="113"/>
      <c r="CG1736" s="113"/>
      <c r="CH1736" s="113"/>
      <c r="CI1736" s="113"/>
      <c r="CJ1736" s="113"/>
      <c r="CK1736" s="113"/>
      <c r="CL1736" s="113"/>
      <c r="CM1736" s="113"/>
      <c r="CN1736" s="113"/>
      <c r="CO1736" s="113"/>
      <c r="CP1736" s="113"/>
      <c r="CQ1736" s="113"/>
      <c r="CR1736" s="113"/>
      <c r="CS1736" s="113"/>
      <c r="CT1736" s="113"/>
      <c r="CU1736" s="113"/>
      <c r="CV1736" s="113"/>
      <c r="CW1736" s="113"/>
      <c r="CX1736" s="113"/>
      <c r="CY1736" s="113"/>
      <c r="CZ1736" s="113"/>
      <c r="DA1736" s="113"/>
      <c r="DB1736" s="113"/>
      <c r="DC1736" s="113"/>
      <c r="DD1736" s="113"/>
      <c r="DE1736" s="113"/>
      <c r="DF1736" s="113"/>
      <c r="DG1736" s="113"/>
      <c r="DH1736" s="113"/>
      <c r="DI1736" s="113"/>
      <c r="DJ1736" s="113"/>
      <c r="DK1736" s="113"/>
      <c r="DL1736" s="113"/>
      <c r="DM1736" s="113"/>
      <c r="DN1736" s="113"/>
      <c r="DO1736" s="113"/>
      <c r="DP1736" s="113"/>
      <c r="DQ1736" s="113"/>
      <c r="DR1736" s="113"/>
      <c r="DS1736" s="113"/>
      <c r="DT1736" s="113"/>
      <c r="DU1736" s="113"/>
      <c r="DV1736" s="113"/>
      <c r="DW1736" s="113"/>
      <c r="DX1736" s="113"/>
      <c r="DY1736" s="113"/>
      <c r="DZ1736" s="113"/>
      <c r="EA1736" s="113"/>
      <c r="EB1736" s="113"/>
      <c r="EC1736" s="113"/>
      <c r="ED1736" s="113"/>
      <c r="EE1736" s="113"/>
      <c r="EF1736" s="113"/>
      <c r="EG1736" s="113"/>
      <c r="EH1736" s="113"/>
      <c r="EI1736" s="113"/>
      <c r="EJ1736" s="113"/>
      <c r="EK1736" s="113"/>
      <c r="EL1736" s="113"/>
      <c r="EM1736" s="113"/>
      <c r="EN1736" s="113"/>
      <c r="EO1736" s="113"/>
      <c r="EP1736" s="113"/>
      <c r="EQ1736" s="113"/>
      <c r="ER1736" s="113"/>
    </row>
    <row r="1737" spans="1:148">
      <c r="A1737" s="113"/>
      <c r="B1737" s="113"/>
      <c r="S1737" s="113"/>
      <c r="T1737" s="113"/>
      <c r="U1737" s="113"/>
      <c r="V1737" s="113"/>
      <c r="W1737" s="113"/>
      <c r="X1737" s="113"/>
      <c r="Y1737" s="113"/>
      <c r="Z1737" s="113"/>
      <c r="AA1737" s="113"/>
      <c r="AB1737" s="113"/>
      <c r="AC1737" s="113"/>
      <c r="AD1737" s="113"/>
      <c r="AE1737" s="113"/>
      <c r="AF1737" s="113"/>
      <c r="AG1737" s="113"/>
      <c r="AH1737" s="113"/>
      <c r="AI1737" s="113"/>
      <c r="AJ1737" s="113"/>
      <c r="AK1737" s="113"/>
      <c r="AL1737" s="113"/>
      <c r="AM1737" s="113"/>
      <c r="AN1737" s="113"/>
      <c r="AO1737" s="113"/>
      <c r="AP1737" s="113"/>
      <c r="AQ1737" s="113"/>
      <c r="AR1737" s="113"/>
      <c r="AS1737" s="113"/>
      <c r="AT1737" s="113"/>
      <c r="AU1737" s="113"/>
      <c r="AV1737" s="113"/>
      <c r="AW1737" s="113"/>
      <c r="AX1737" s="113"/>
      <c r="AY1737" s="113"/>
      <c r="AZ1737" s="113"/>
      <c r="BA1737" s="113"/>
      <c r="BB1737" s="113"/>
      <c r="BC1737" s="113"/>
      <c r="BD1737" s="113"/>
      <c r="BE1737" s="113"/>
      <c r="BF1737" s="113"/>
      <c r="BG1737" s="113"/>
      <c r="BH1737" s="113"/>
      <c r="BI1737" s="113"/>
      <c r="BJ1737" s="113"/>
      <c r="BK1737" s="113"/>
      <c r="BL1737" s="113"/>
      <c r="BM1737" s="113"/>
      <c r="BN1737" s="113"/>
      <c r="BO1737" s="113"/>
      <c r="BP1737" s="113"/>
      <c r="BQ1737" s="113"/>
      <c r="BR1737" s="113"/>
      <c r="BS1737" s="113"/>
      <c r="BT1737" s="113"/>
      <c r="BU1737" s="113"/>
      <c r="BV1737" s="113"/>
      <c r="BW1737" s="113"/>
      <c r="BX1737" s="113"/>
      <c r="BY1737" s="113"/>
      <c r="BZ1737" s="113"/>
      <c r="CA1737" s="113"/>
      <c r="CB1737" s="113"/>
      <c r="CC1737" s="113"/>
      <c r="CD1737" s="113"/>
      <c r="CE1737" s="113"/>
      <c r="CF1737" s="113"/>
      <c r="CG1737" s="113"/>
      <c r="CH1737" s="113"/>
      <c r="CI1737" s="113"/>
      <c r="CJ1737" s="113"/>
      <c r="CK1737" s="113"/>
      <c r="CL1737" s="113"/>
      <c r="CM1737" s="113"/>
      <c r="CN1737" s="113"/>
      <c r="CO1737" s="113"/>
      <c r="CP1737" s="113"/>
      <c r="CQ1737" s="113"/>
      <c r="CR1737" s="113"/>
      <c r="CS1737" s="113"/>
      <c r="CT1737" s="113"/>
      <c r="CU1737" s="113"/>
      <c r="CV1737" s="113"/>
      <c r="CW1737" s="113"/>
      <c r="CX1737" s="113"/>
      <c r="CY1737" s="113"/>
      <c r="CZ1737" s="113"/>
      <c r="DA1737" s="113"/>
      <c r="DB1737" s="113"/>
      <c r="DC1737" s="113"/>
      <c r="DD1737" s="113"/>
      <c r="DE1737" s="113"/>
      <c r="DF1737" s="113"/>
      <c r="DG1737" s="113"/>
      <c r="DH1737" s="113"/>
      <c r="DI1737" s="113"/>
      <c r="DJ1737" s="113"/>
      <c r="DK1737" s="113"/>
      <c r="DL1737" s="113"/>
      <c r="DM1737" s="113"/>
      <c r="DN1737" s="113"/>
      <c r="DO1737" s="113"/>
      <c r="DP1737" s="113"/>
      <c r="DQ1737" s="113"/>
      <c r="DR1737" s="113"/>
      <c r="DS1737" s="113"/>
      <c r="DT1737" s="113"/>
      <c r="DU1737" s="113"/>
      <c r="DV1737" s="113"/>
      <c r="DW1737" s="113"/>
      <c r="DX1737" s="113"/>
      <c r="DY1737" s="113"/>
      <c r="DZ1737" s="113"/>
      <c r="EA1737" s="113"/>
      <c r="EB1737" s="113"/>
      <c r="EC1737" s="113"/>
      <c r="ED1737" s="113"/>
      <c r="EE1737" s="113"/>
      <c r="EF1737" s="113"/>
      <c r="EG1737" s="113"/>
      <c r="EH1737" s="113"/>
      <c r="EI1737" s="113"/>
      <c r="EJ1737" s="113"/>
      <c r="EK1737" s="113"/>
      <c r="EL1737" s="113"/>
      <c r="EM1737" s="113"/>
      <c r="EN1737" s="113"/>
      <c r="EO1737" s="113"/>
      <c r="EP1737" s="113"/>
      <c r="EQ1737" s="113"/>
      <c r="ER1737" s="113"/>
    </row>
    <row r="1738" spans="1:148">
      <c r="A1738" s="113"/>
      <c r="B1738" s="113"/>
      <c r="S1738" s="113"/>
      <c r="T1738" s="113"/>
      <c r="U1738" s="113"/>
      <c r="V1738" s="113"/>
      <c r="W1738" s="113"/>
      <c r="X1738" s="113"/>
      <c r="Y1738" s="113"/>
      <c r="Z1738" s="113"/>
      <c r="AA1738" s="113"/>
      <c r="AB1738" s="113"/>
      <c r="AC1738" s="113"/>
      <c r="AD1738" s="113"/>
      <c r="AE1738" s="113"/>
      <c r="AF1738" s="113"/>
      <c r="AG1738" s="113"/>
      <c r="AH1738" s="113"/>
      <c r="AI1738" s="113"/>
      <c r="AJ1738" s="113"/>
      <c r="AK1738" s="113"/>
      <c r="AL1738" s="113"/>
      <c r="AM1738" s="113"/>
      <c r="AN1738" s="113"/>
      <c r="AO1738" s="113"/>
      <c r="AP1738" s="113"/>
      <c r="AQ1738" s="113"/>
      <c r="AR1738" s="113"/>
      <c r="AS1738" s="113"/>
      <c r="AT1738" s="113"/>
      <c r="AU1738" s="113"/>
      <c r="AV1738" s="113"/>
      <c r="AW1738" s="113"/>
      <c r="AX1738" s="113"/>
      <c r="AY1738" s="113"/>
      <c r="AZ1738" s="113"/>
      <c r="BA1738" s="113"/>
      <c r="BB1738" s="113"/>
      <c r="BC1738" s="113"/>
      <c r="BD1738" s="113"/>
      <c r="BE1738" s="113"/>
      <c r="BF1738" s="113"/>
      <c r="BG1738" s="113"/>
      <c r="BH1738" s="113"/>
      <c r="BI1738" s="113"/>
      <c r="BJ1738" s="113"/>
      <c r="BK1738" s="113"/>
      <c r="BL1738" s="113"/>
      <c r="BM1738" s="113"/>
      <c r="BN1738" s="113"/>
      <c r="BO1738" s="113"/>
      <c r="BP1738" s="113"/>
      <c r="BQ1738" s="113"/>
      <c r="BR1738" s="113"/>
      <c r="BS1738" s="113"/>
      <c r="BT1738" s="113"/>
      <c r="BU1738" s="113"/>
      <c r="BV1738" s="113"/>
      <c r="BW1738" s="113"/>
      <c r="BX1738" s="113"/>
      <c r="BY1738" s="113"/>
      <c r="BZ1738" s="113"/>
      <c r="CA1738" s="113"/>
      <c r="CB1738" s="113"/>
      <c r="CC1738" s="113"/>
      <c r="CD1738" s="113"/>
      <c r="CE1738" s="113"/>
      <c r="CF1738" s="113"/>
      <c r="CG1738" s="113"/>
      <c r="CH1738" s="113"/>
      <c r="CI1738" s="113"/>
      <c r="CJ1738" s="113"/>
      <c r="CK1738" s="113"/>
      <c r="CL1738" s="113"/>
      <c r="CM1738" s="113"/>
      <c r="CN1738" s="113"/>
      <c r="CO1738" s="113"/>
      <c r="CP1738" s="113"/>
      <c r="CQ1738" s="113"/>
      <c r="CR1738" s="113"/>
      <c r="CS1738" s="113"/>
      <c r="CT1738" s="113"/>
      <c r="CU1738" s="113"/>
      <c r="CV1738" s="113"/>
      <c r="CW1738" s="113"/>
      <c r="CX1738" s="113"/>
      <c r="CY1738" s="113"/>
      <c r="CZ1738" s="113"/>
      <c r="DA1738" s="113"/>
      <c r="DB1738" s="113"/>
      <c r="DC1738" s="113"/>
      <c r="DD1738" s="113"/>
      <c r="DE1738" s="113"/>
      <c r="DF1738" s="113"/>
      <c r="DG1738" s="113"/>
      <c r="DH1738" s="113"/>
      <c r="DI1738" s="113"/>
      <c r="DJ1738" s="113"/>
      <c r="DK1738" s="113"/>
      <c r="DL1738" s="113"/>
      <c r="DM1738" s="113"/>
      <c r="DN1738" s="113"/>
      <c r="DO1738" s="113"/>
      <c r="DP1738" s="113"/>
      <c r="DQ1738" s="113"/>
      <c r="DR1738" s="113"/>
      <c r="DS1738" s="113"/>
      <c r="DT1738" s="113"/>
      <c r="DU1738" s="113"/>
      <c r="DV1738" s="113"/>
      <c r="DW1738" s="113"/>
      <c r="DX1738" s="113"/>
      <c r="DY1738" s="113"/>
      <c r="DZ1738" s="113"/>
      <c r="EA1738" s="113"/>
      <c r="EB1738" s="113"/>
      <c r="EC1738" s="113"/>
      <c r="ED1738" s="113"/>
      <c r="EE1738" s="113"/>
      <c r="EF1738" s="113"/>
      <c r="EG1738" s="113"/>
      <c r="EH1738" s="113"/>
      <c r="EI1738" s="113"/>
      <c r="EJ1738" s="113"/>
      <c r="EK1738" s="113"/>
      <c r="EL1738" s="113"/>
      <c r="EM1738" s="113"/>
      <c r="EN1738" s="113"/>
      <c r="EO1738" s="113"/>
      <c r="EP1738" s="113"/>
      <c r="EQ1738" s="113"/>
      <c r="ER1738" s="113"/>
    </row>
    <row r="1739" spans="1:148">
      <c r="A1739" s="113"/>
      <c r="B1739" s="113"/>
      <c r="S1739" s="113"/>
      <c r="T1739" s="113"/>
      <c r="U1739" s="113"/>
      <c r="V1739" s="113"/>
      <c r="W1739" s="113"/>
      <c r="X1739" s="113"/>
      <c r="Y1739" s="113"/>
      <c r="Z1739" s="113"/>
      <c r="AA1739" s="113"/>
      <c r="AB1739" s="113"/>
      <c r="AC1739" s="113"/>
      <c r="AD1739" s="113"/>
      <c r="AE1739" s="113"/>
      <c r="AF1739" s="113"/>
      <c r="AG1739" s="113"/>
      <c r="AH1739" s="113"/>
      <c r="AI1739" s="113"/>
      <c r="AJ1739" s="113"/>
      <c r="AK1739" s="113"/>
      <c r="AL1739" s="113"/>
      <c r="AM1739" s="113"/>
      <c r="AN1739" s="113"/>
      <c r="AO1739" s="113"/>
      <c r="AP1739" s="113"/>
      <c r="AQ1739" s="113"/>
      <c r="AR1739" s="113"/>
      <c r="AS1739" s="113"/>
      <c r="AT1739" s="113"/>
      <c r="AU1739" s="113"/>
      <c r="AV1739" s="113"/>
      <c r="AW1739" s="113"/>
      <c r="AX1739" s="113"/>
      <c r="AY1739" s="113"/>
      <c r="AZ1739" s="113"/>
      <c r="BA1739" s="113"/>
      <c r="BB1739" s="113"/>
      <c r="BC1739" s="113"/>
      <c r="BD1739" s="113"/>
      <c r="BE1739" s="113"/>
      <c r="BF1739" s="113"/>
      <c r="BG1739" s="113"/>
      <c r="BH1739" s="113"/>
      <c r="BI1739" s="113"/>
      <c r="BJ1739" s="113"/>
      <c r="BK1739" s="113"/>
      <c r="BL1739" s="113"/>
      <c r="BM1739" s="113"/>
      <c r="BN1739" s="113"/>
      <c r="BO1739" s="113"/>
      <c r="BP1739" s="113"/>
      <c r="BQ1739" s="113"/>
      <c r="BR1739" s="113"/>
      <c r="BS1739" s="113"/>
      <c r="BT1739" s="113"/>
      <c r="BU1739" s="113"/>
      <c r="BV1739" s="113"/>
      <c r="BW1739" s="113"/>
      <c r="BX1739" s="113"/>
      <c r="BY1739" s="113"/>
      <c r="BZ1739" s="113"/>
      <c r="CA1739" s="113"/>
      <c r="CB1739" s="113"/>
      <c r="CC1739" s="113"/>
      <c r="CD1739" s="113"/>
      <c r="CE1739" s="113"/>
      <c r="CF1739" s="113"/>
      <c r="CG1739" s="113"/>
      <c r="CH1739" s="113"/>
      <c r="CI1739" s="113"/>
      <c r="CJ1739" s="113"/>
      <c r="CK1739" s="113"/>
      <c r="CL1739" s="113"/>
      <c r="CM1739" s="113"/>
      <c r="CN1739" s="113"/>
      <c r="CO1739" s="113"/>
      <c r="CP1739" s="113"/>
      <c r="CQ1739" s="113"/>
      <c r="CR1739" s="113"/>
      <c r="CS1739" s="113"/>
      <c r="CT1739" s="113"/>
      <c r="CU1739" s="113"/>
      <c r="CV1739" s="113"/>
      <c r="CW1739" s="113"/>
      <c r="CX1739" s="113"/>
      <c r="CY1739" s="113"/>
      <c r="CZ1739" s="113"/>
      <c r="DA1739" s="113"/>
      <c r="DB1739" s="113"/>
      <c r="DC1739" s="113"/>
      <c r="DD1739" s="113"/>
      <c r="DE1739" s="113"/>
      <c r="DF1739" s="113"/>
      <c r="DG1739" s="113"/>
      <c r="DH1739" s="113"/>
      <c r="DI1739" s="113"/>
      <c r="DJ1739" s="113"/>
      <c r="DK1739" s="113"/>
      <c r="DL1739" s="113"/>
      <c r="DM1739" s="113"/>
      <c r="DN1739" s="113"/>
      <c r="DO1739" s="113"/>
      <c r="DP1739" s="113"/>
      <c r="DQ1739" s="113"/>
      <c r="DR1739" s="113"/>
      <c r="DS1739" s="113"/>
      <c r="DT1739" s="113"/>
      <c r="DU1739" s="113"/>
      <c r="DV1739" s="113"/>
      <c r="DW1739" s="113"/>
      <c r="DX1739" s="113"/>
      <c r="DY1739" s="113"/>
      <c r="DZ1739" s="113"/>
      <c r="EA1739" s="113"/>
      <c r="EB1739" s="113"/>
      <c r="EC1739" s="113"/>
      <c r="ED1739" s="113"/>
      <c r="EE1739" s="113"/>
      <c r="EF1739" s="113"/>
      <c r="EG1739" s="113"/>
      <c r="EH1739" s="113"/>
      <c r="EI1739" s="113"/>
      <c r="EJ1739" s="113"/>
      <c r="EK1739" s="113"/>
      <c r="EL1739" s="113"/>
      <c r="EM1739" s="113"/>
      <c r="EN1739" s="113"/>
      <c r="EO1739" s="113"/>
      <c r="EP1739" s="113"/>
      <c r="EQ1739" s="113"/>
      <c r="ER1739" s="113"/>
    </row>
    <row r="1740" spans="1:148">
      <c r="A1740" s="113"/>
      <c r="B1740" s="113"/>
      <c r="S1740" s="113"/>
      <c r="T1740" s="113"/>
      <c r="U1740" s="113"/>
      <c r="V1740" s="113"/>
      <c r="W1740" s="113"/>
      <c r="X1740" s="113"/>
      <c r="Y1740" s="113"/>
      <c r="Z1740" s="113"/>
      <c r="AA1740" s="113"/>
      <c r="AB1740" s="113"/>
      <c r="AC1740" s="113"/>
      <c r="AD1740" s="113"/>
      <c r="AE1740" s="113"/>
      <c r="AF1740" s="113"/>
      <c r="AG1740" s="113"/>
      <c r="AH1740" s="113"/>
      <c r="AI1740" s="113"/>
      <c r="AJ1740" s="113"/>
      <c r="AK1740" s="113"/>
      <c r="AL1740" s="113"/>
      <c r="AM1740" s="113"/>
      <c r="AN1740" s="113"/>
      <c r="AO1740" s="113"/>
      <c r="AP1740" s="113"/>
      <c r="AQ1740" s="113"/>
      <c r="AR1740" s="113"/>
      <c r="AS1740" s="113"/>
      <c r="AT1740" s="113"/>
      <c r="AU1740" s="113"/>
      <c r="AV1740" s="113"/>
      <c r="AW1740" s="113"/>
      <c r="AX1740" s="113"/>
      <c r="AY1740" s="113"/>
      <c r="AZ1740" s="113"/>
      <c r="BA1740" s="113"/>
      <c r="BB1740" s="113"/>
      <c r="BC1740" s="113"/>
      <c r="BD1740" s="113"/>
      <c r="BE1740" s="113"/>
      <c r="BF1740" s="113"/>
      <c r="BG1740" s="113"/>
      <c r="BH1740" s="113"/>
      <c r="BI1740" s="113"/>
      <c r="BJ1740" s="113"/>
      <c r="BK1740" s="113"/>
      <c r="BL1740" s="113"/>
      <c r="BM1740" s="113"/>
      <c r="BN1740" s="113"/>
      <c r="BO1740" s="113"/>
      <c r="BP1740" s="113"/>
      <c r="BQ1740" s="113"/>
      <c r="BR1740" s="113"/>
      <c r="BS1740" s="113"/>
      <c r="BT1740" s="113"/>
      <c r="BU1740" s="113"/>
      <c r="BV1740" s="113"/>
      <c r="BW1740" s="113"/>
      <c r="BX1740" s="113"/>
      <c r="BY1740" s="113"/>
      <c r="BZ1740" s="113"/>
      <c r="CA1740" s="113"/>
      <c r="CB1740" s="113"/>
      <c r="CC1740" s="113"/>
      <c r="CD1740" s="113"/>
      <c r="CE1740" s="113"/>
      <c r="CF1740" s="113"/>
      <c r="CG1740" s="113"/>
      <c r="CH1740" s="113"/>
      <c r="CI1740" s="113"/>
      <c r="CJ1740" s="113"/>
      <c r="CK1740" s="113"/>
      <c r="CL1740" s="113"/>
      <c r="CM1740" s="113"/>
      <c r="CN1740" s="113"/>
      <c r="CO1740" s="113"/>
      <c r="CP1740" s="113"/>
      <c r="CQ1740" s="113"/>
      <c r="CR1740" s="113"/>
      <c r="CS1740" s="113"/>
      <c r="CT1740" s="113"/>
      <c r="CU1740" s="113"/>
      <c r="CV1740" s="113"/>
      <c r="CW1740" s="113"/>
      <c r="CX1740" s="113"/>
      <c r="CY1740" s="113"/>
      <c r="CZ1740" s="113"/>
      <c r="DA1740" s="113"/>
      <c r="DB1740" s="113"/>
      <c r="DC1740" s="113"/>
      <c r="DD1740" s="113"/>
      <c r="DE1740" s="113"/>
      <c r="DF1740" s="113"/>
      <c r="DG1740" s="113"/>
      <c r="DH1740" s="113"/>
      <c r="DI1740" s="113"/>
      <c r="DJ1740" s="113"/>
      <c r="DK1740" s="113"/>
      <c r="DL1740" s="113"/>
      <c r="DM1740" s="113"/>
      <c r="DN1740" s="113"/>
      <c r="DO1740" s="113"/>
      <c r="DP1740" s="113"/>
      <c r="DQ1740" s="113"/>
      <c r="DR1740" s="113"/>
      <c r="DS1740" s="113"/>
      <c r="DT1740" s="113"/>
      <c r="DU1740" s="113"/>
      <c r="DV1740" s="113"/>
      <c r="DW1740" s="113"/>
      <c r="DX1740" s="113"/>
      <c r="DY1740" s="113"/>
      <c r="DZ1740" s="113"/>
      <c r="EA1740" s="113"/>
      <c r="EB1740" s="113"/>
      <c r="EC1740" s="113"/>
      <c r="ED1740" s="113"/>
      <c r="EE1740" s="113"/>
      <c r="EF1740" s="113"/>
      <c r="EG1740" s="113"/>
      <c r="EH1740" s="113"/>
      <c r="EI1740" s="113"/>
      <c r="EJ1740" s="113"/>
      <c r="EK1740" s="113"/>
      <c r="EL1740" s="113"/>
      <c r="EM1740" s="113"/>
      <c r="EN1740" s="113"/>
      <c r="EO1740" s="113"/>
      <c r="EP1740" s="113"/>
      <c r="EQ1740" s="113"/>
      <c r="ER1740" s="113"/>
    </row>
    <row r="1741" spans="1:148">
      <c r="A1741" s="113"/>
      <c r="B1741" s="113"/>
      <c r="S1741" s="113"/>
      <c r="T1741" s="113"/>
      <c r="U1741" s="113"/>
      <c r="V1741" s="113"/>
      <c r="W1741" s="113"/>
      <c r="X1741" s="113"/>
      <c r="Y1741" s="113"/>
      <c r="Z1741" s="113"/>
      <c r="AA1741" s="113"/>
      <c r="AB1741" s="113"/>
      <c r="AC1741" s="113"/>
      <c r="AD1741" s="113"/>
      <c r="AE1741" s="113"/>
      <c r="AF1741" s="113"/>
      <c r="AG1741" s="113"/>
      <c r="AH1741" s="113"/>
      <c r="AI1741" s="113"/>
      <c r="AJ1741" s="113"/>
      <c r="AK1741" s="113"/>
      <c r="AL1741" s="113"/>
      <c r="AM1741" s="113"/>
      <c r="AN1741" s="113"/>
      <c r="AO1741" s="113"/>
      <c r="AP1741" s="113"/>
      <c r="AQ1741" s="113"/>
      <c r="AR1741" s="113"/>
      <c r="AS1741" s="113"/>
      <c r="AT1741" s="113"/>
      <c r="AU1741" s="113"/>
      <c r="AV1741" s="113"/>
      <c r="AW1741" s="113"/>
      <c r="AX1741" s="113"/>
      <c r="AY1741" s="113"/>
      <c r="AZ1741" s="113"/>
      <c r="BA1741" s="113"/>
      <c r="BB1741" s="113"/>
      <c r="BC1741" s="113"/>
      <c r="BD1741" s="113"/>
      <c r="BE1741" s="113"/>
      <c r="BF1741" s="113"/>
      <c r="BG1741" s="113"/>
      <c r="BH1741" s="113"/>
      <c r="BI1741" s="113"/>
      <c r="BJ1741" s="113"/>
      <c r="BK1741" s="113"/>
      <c r="BL1741" s="113"/>
      <c r="BM1741" s="113"/>
      <c r="BN1741" s="113"/>
      <c r="BO1741" s="113"/>
      <c r="BP1741" s="113"/>
      <c r="BQ1741" s="113"/>
      <c r="BR1741" s="113"/>
      <c r="BS1741" s="113"/>
      <c r="BT1741" s="113"/>
      <c r="BU1741" s="113"/>
      <c r="BV1741" s="113"/>
      <c r="BW1741" s="113"/>
      <c r="BX1741" s="113"/>
      <c r="BY1741" s="113"/>
      <c r="BZ1741" s="113"/>
      <c r="CA1741" s="113"/>
      <c r="CB1741" s="113"/>
      <c r="CC1741" s="113"/>
      <c r="CD1741" s="113"/>
      <c r="CE1741" s="113"/>
      <c r="CF1741" s="113"/>
      <c r="CG1741" s="113"/>
      <c r="CH1741" s="113"/>
      <c r="CI1741" s="113"/>
      <c r="CJ1741" s="113"/>
      <c r="CK1741" s="113"/>
      <c r="CL1741" s="113"/>
      <c r="CM1741" s="113"/>
      <c r="CN1741" s="113"/>
      <c r="CO1741" s="113"/>
      <c r="CP1741" s="113"/>
      <c r="CQ1741" s="113"/>
      <c r="CR1741" s="113"/>
      <c r="CS1741" s="113"/>
      <c r="CT1741" s="113"/>
      <c r="CU1741" s="113"/>
      <c r="CV1741" s="113"/>
      <c r="CW1741" s="113"/>
      <c r="CX1741" s="113"/>
      <c r="CY1741" s="113"/>
      <c r="CZ1741" s="113"/>
      <c r="DA1741" s="113"/>
      <c r="DB1741" s="113"/>
      <c r="DC1741" s="113"/>
      <c r="DD1741" s="113"/>
      <c r="DE1741" s="113"/>
      <c r="DF1741" s="113"/>
      <c r="DG1741" s="113"/>
      <c r="DH1741" s="113"/>
      <c r="DI1741" s="113"/>
      <c r="DJ1741" s="113"/>
      <c r="DK1741" s="113"/>
      <c r="DL1741" s="113"/>
      <c r="DM1741" s="113"/>
      <c r="DN1741" s="113"/>
      <c r="DO1741" s="113"/>
      <c r="DP1741" s="113"/>
      <c r="DQ1741" s="113"/>
      <c r="DR1741" s="113"/>
      <c r="DS1741" s="113"/>
      <c r="DT1741" s="113"/>
      <c r="DU1741" s="113"/>
      <c r="DV1741" s="113"/>
      <c r="DW1741" s="113"/>
      <c r="DX1741" s="113"/>
      <c r="DY1741" s="113"/>
      <c r="DZ1741" s="113"/>
      <c r="EA1741" s="113"/>
      <c r="EB1741" s="113"/>
      <c r="EC1741" s="113"/>
      <c r="ED1741" s="113"/>
      <c r="EE1741" s="113"/>
      <c r="EF1741" s="113"/>
      <c r="EG1741" s="113"/>
      <c r="EH1741" s="113"/>
      <c r="EI1741" s="113"/>
      <c r="EJ1741" s="113"/>
      <c r="EK1741" s="113"/>
      <c r="EL1741" s="113"/>
      <c r="EM1741" s="113"/>
      <c r="EN1741" s="113"/>
      <c r="EO1741" s="113"/>
      <c r="EP1741" s="113"/>
      <c r="EQ1741" s="113"/>
      <c r="ER1741" s="113"/>
    </row>
    <row r="1742" spans="1:148">
      <c r="A1742" s="113"/>
      <c r="B1742" s="113"/>
      <c r="S1742" s="113"/>
      <c r="T1742" s="113"/>
      <c r="U1742" s="113"/>
      <c r="V1742" s="113"/>
      <c r="W1742" s="113"/>
      <c r="X1742" s="113"/>
      <c r="Y1742" s="113"/>
      <c r="Z1742" s="113"/>
      <c r="AA1742" s="113"/>
      <c r="AB1742" s="113"/>
      <c r="AC1742" s="113"/>
      <c r="AD1742" s="113"/>
      <c r="AE1742" s="113"/>
      <c r="AF1742" s="113"/>
      <c r="AG1742" s="113"/>
      <c r="AH1742" s="113"/>
      <c r="AI1742" s="113"/>
      <c r="AJ1742" s="113"/>
      <c r="AK1742" s="113"/>
      <c r="AL1742" s="113"/>
      <c r="AM1742" s="113"/>
      <c r="AN1742" s="113"/>
      <c r="AO1742" s="113"/>
      <c r="AP1742" s="113"/>
      <c r="AQ1742" s="113"/>
      <c r="AR1742" s="113"/>
      <c r="AS1742" s="113"/>
      <c r="AT1742" s="113"/>
      <c r="AU1742" s="113"/>
      <c r="AV1742" s="113"/>
      <c r="AW1742" s="113"/>
      <c r="AX1742" s="113"/>
      <c r="AY1742" s="113"/>
      <c r="AZ1742" s="113"/>
      <c r="BA1742" s="113"/>
      <c r="BB1742" s="113"/>
      <c r="BC1742" s="113"/>
      <c r="BD1742" s="113"/>
      <c r="BE1742" s="113"/>
      <c r="BF1742" s="113"/>
      <c r="BG1742" s="113"/>
      <c r="BH1742" s="113"/>
      <c r="BI1742" s="113"/>
      <c r="BJ1742" s="113"/>
      <c r="BK1742" s="113"/>
      <c r="BL1742" s="113"/>
      <c r="BM1742" s="113"/>
      <c r="BN1742" s="113"/>
      <c r="BO1742" s="113"/>
      <c r="BP1742" s="113"/>
      <c r="BQ1742" s="113"/>
      <c r="BR1742" s="113"/>
      <c r="BS1742" s="113"/>
      <c r="BT1742" s="113"/>
      <c r="BU1742" s="113"/>
      <c r="BV1742" s="113"/>
      <c r="BW1742" s="113"/>
      <c r="BX1742" s="113"/>
      <c r="BY1742" s="113"/>
      <c r="BZ1742" s="113"/>
      <c r="CA1742" s="113"/>
      <c r="CB1742" s="113"/>
      <c r="CC1742" s="113"/>
      <c r="CD1742" s="113"/>
      <c r="CE1742" s="113"/>
      <c r="CF1742" s="113"/>
      <c r="CG1742" s="113"/>
      <c r="CH1742" s="113"/>
      <c r="CI1742" s="113"/>
      <c r="CJ1742" s="113"/>
      <c r="CK1742" s="113"/>
      <c r="CL1742" s="113"/>
      <c r="CM1742" s="113"/>
      <c r="CN1742" s="113"/>
      <c r="CO1742" s="113"/>
      <c r="CP1742" s="113"/>
      <c r="CQ1742" s="113"/>
      <c r="CR1742" s="113"/>
      <c r="CS1742" s="113"/>
      <c r="CT1742" s="113"/>
      <c r="CU1742" s="113"/>
      <c r="CV1742" s="113"/>
      <c r="CW1742" s="113"/>
      <c r="CX1742" s="113"/>
      <c r="CY1742" s="113"/>
      <c r="CZ1742" s="113"/>
      <c r="DA1742" s="113"/>
      <c r="DB1742" s="113"/>
      <c r="DC1742" s="113"/>
      <c r="DD1742" s="113"/>
      <c r="DE1742" s="113"/>
      <c r="DF1742" s="113"/>
      <c r="DG1742" s="113"/>
      <c r="DH1742" s="113"/>
      <c r="DI1742" s="113"/>
      <c r="DJ1742" s="113"/>
      <c r="DK1742" s="113"/>
      <c r="DL1742" s="113"/>
      <c r="DM1742" s="113"/>
      <c r="DN1742" s="113"/>
      <c r="DO1742" s="113"/>
      <c r="DP1742" s="113"/>
      <c r="DQ1742" s="113"/>
      <c r="DR1742" s="113"/>
      <c r="DS1742" s="113"/>
      <c r="DT1742" s="113"/>
      <c r="DU1742" s="113"/>
      <c r="DV1742" s="113"/>
      <c r="DW1742" s="113"/>
      <c r="DX1742" s="113"/>
      <c r="DY1742" s="113"/>
      <c r="DZ1742" s="113"/>
      <c r="EA1742" s="113"/>
      <c r="EB1742" s="113"/>
      <c r="EC1742" s="113"/>
      <c r="ED1742" s="113"/>
      <c r="EE1742" s="113"/>
      <c r="EF1742" s="113"/>
      <c r="EG1742" s="113"/>
      <c r="EH1742" s="113"/>
      <c r="EI1742" s="113"/>
      <c r="EJ1742" s="113"/>
      <c r="EK1742" s="113"/>
      <c r="EL1742" s="113"/>
      <c r="EM1742" s="113"/>
      <c r="EN1742" s="113"/>
      <c r="EO1742" s="113"/>
      <c r="EP1742" s="113"/>
      <c r="EQ1742" s="113"/>
      <c r="ER1742" s="113"/>
    </row>
    <row r="1743" spans="1:148">
      <c r="A1743" s="113"/>
      <c r="B1743" s="113"/>
      <c r="S1743" s="113"/>
      <c r="T1743" s="113"/>
      <c r="U1743" s="113"/>
      <c r="V1743" s="113"/>
      <c r="W1743" s="113"/>
      <c r="X1743" s="113"/>
      <c r="Y1743" s="113"/>
      <c r="Z1743" s="113"/>
      <c r="AA1743" s="113"/>
      <c r="AB1743" s="113"/>
      <c r="AC1743" s="113"/>
      <c r="AD1743" s="113"/>
      <c r="AE1743" s="113"/>
      <c r="AF1743" s="113"/>
      <c r="AG1743" s="113"/>
      <c r="AH1743" s="113"/>
      <c r="AI1743" s="113"/>
      <c r="AJ1743" s="113"/>
      <c r="AK1743" s="113"/>
      <c r="AL1743" s="113"/>
      <c r="AM1743" s="113"/>
      <c r="AN1743" s="113"/>
      <c r="AO1743" s="113"/>
      <c r="AP1743" s="113"/>
      <c r="AQ1743" s="113"/>
      <c r="AR1743" s="113"/>
      <c r="AS1743" s="113"/>
      <c r="AT1743" s="113"/>
      <c r="AU1743" s="113"/>
      <c r="AV1743" s="113"/>
      <c r="AW1743" s="113"/>
      <c r="AX1743" s="113"/>
      <c r="AY1743" s="113"/>
      <c r="AZ1743" s="113"/>
      <c r="BA1743" s="113"/>
      <c r="BB1743" s="113"/>
      <c r="BC1743" s="113"/>
      <c r="BD1743" s="113"/>
      <c r="BE1743" s="113"/>
      <c r="BF1743" s="113"/>
      <c r="BG1743" s="113"/>
      <c r="BH1743" s="113"/>
      <c r="BI1743" s="113"/>
      <c r="BJ1743" s="113"/>
      <c r="BK1743" s="113"/>
      <c r="BL1743" s="113"/>
      <c r="BM1743" s="113"/>
      <c r="BN1743" s="113"/>
      <c r="BO1743" s="113"/>
      <c r="BP1743" s="113"/>
      <c r="BQ1743" s="113"/>
      <c r="BR1743" s="113"/>
      <c r="BS1743" s="113"/>
      <c r="BT1743" s="113"/>
      <c r="BU1743" s="113"/>
      <c r="BV1743" s="113"/>
      <c r="BW1743" s="113"/>
      <c r="BX1743" s="113"/>
      <c r="BY1743" s="113"/>
      <c r="BZ1743" s="113"/>
      <c r="CA1743" s="113"/>
      <c r="CB1743" s="113"/>
      <c r="CC1743" s="113"/>
      <c r="CD1743" s="113"/>
      <c r="CE1743" s="113"/>
      <c r="CF1743" s="113"/>
      <c r="CG1743" s="113"/>
      <c r="CH1743" s="113"/>
      <c r="CI1743" s="113"/>
      <c r="CJ1743" s="113"/>
      <c r="CK1743" s="113"/>
      <c r="CL1743" s="113"/>
      <c r="CM1743" s="113"/>
      <c r="CN1743" s="113"/>
      <c r="CO1743" s="113"/>
      <c r="CP1743" s="113"/>
      <c r="CQ1743" s="113"/>
      <c r="CR1743" s="113"/>
      <c r="CS1743" s="113"/>
      <c r="CT1743" s="113"/>
      <c r="CU1743" s="113"/>
      <c r="CV1743" s="113"/>
      <c r="CW1743" s="113"/>
      <c r="CX1743" s="113"/>
      <c r="CY1743" s="113"/>
      <c r="CZ1743" s="113"/>
      <c r="DA1743" s="113"/>
      <c r="DB1743" s="113"/>
      <c r="DC1743" s="113"/>
      <c r="DD1743" s="113"/>
      <c r="DE1743" s="113"/>
      <c r="DF1743" s="113"/>
      <c r="DG1743" s="113"/>
      <c r="DH1743" s="113"/>
      <c r="DI1743" s="113"/>
      <c r="DJ1743" s="113"/>
      <c r="DK1743" s="113"/>
      <c r="DL1743" s="113"/>
      <c r="DM1743" s="113"/>
      <c r="DN1743" s="113"/>
      <c r="DO1743" s="113"/>
      <c r="DP1743" s="113"/>
      <c r="DQ1743" s="113"/>
      <c r="DR1743" s="113"/>
      <c r="DS1743" s="113"/>
      <c r="DT1743" s="113"/>
      <c r="DU1743" s="113"/>
      <c r="DV1743" s="113"/>
      <c r="DW1743" s="113"/>
      <c r="DX1743" s="113"/>
      <c r="DY1743" s="113"/>
      <c r="DZ1743" s="113"/>
      <c r="EA1743" s="113"/>
      <c r="EB1743" s="113"/>
      <c r="EC1743" s="113"/>
      <c r="ED1743" s="113"/>
      <c r="EE1743" s="113"/>
      <c r="EF1743" s="113"/>
      <c r="EG1743" s="113"/>
      <c r="EH1743" s="113"/>
      <c r="EI1743" s="113"/>
      <c r="EJ1743" s="113"/>
      <c r="EK1743" s="113"/>
      <c r="EL1743" s="113"/>
      <c r="EM1743" s="113"/>
      <c r="EN1743" s="113"/>
      <c r="EO1743" s="113"/>
      <c r="EP1743" s="113"/>
      <c r="EQ1743" s="113"/>
      <c r="ER1743" s="113"/>
    </row>
    <row r="1744" spans="1:148">
      <c r="A1744" s="113"/>
      <c r="B1744" s="113"/>
      <c r="S1744" s="113"/>
      <c r="T1744" s="113"/>
      <c r="U1744" s="113"/>
      <c r="V1744" s="113"/>
      <c r="W1744" s="113"/>
      <c r="X1744" s="113"/>
      <c r="Y1744" s="113"/>
      <c r="Z1744" s="113"/>
      <c r="AA1744" s="113"/>
      <c r="AB1744" s="113"/>
      <c r="AC1744" s="113"/>
      <c r="AD1744" s="113"/>
      <c r="AE1744" s="113"/>
      <c r="AF1744" s="113"/>
      <c r="AG1744" s="113"/>
      <c r="AH1744" s="113"/>
      <c r="AI1744" s="113"/>
      <c r="AJ1744" s="113"/>
      <c r="AK1744" s="113"/>
      <c r="AL1744" s="113"/>
      <c r="AM1744" s="113"/>
      <c r="AN1744" s="113"/>
      <c r="AO1744" s="113"/>
      <c r="AP1744" s="113"/>
      <c r="AQ1744" s="113"/>
      <c r="AR1744" s="113"/>
      <c r="AS1744" s="113"/>
      <c r="AT1744" s="113"/>
      <c r="AU1744" s="113"/>
      <c r="AV1744" s="113"/>
      <c r="AW1744" s="113"/>
      <c r="AX1744" s="113"/>
      <c r="AY1744" s="113"/>
      <c r="AZ1744" s="113"/>
      <c r="BA1744" s="113"/>
      <c r="BB1744" s="113"/>
      <c r="BC1744" s="113"/>
      <c r="BD1744" s="113"/>
      <c r="BE1744" s="113"/>
      <c r="BF1744" s="113"/>
      <c r="BG1744" s="113"/>
      <c r="BH1744" s="113"/>
      <c r="BI1744" s="113"/>
      <c r="BJ1744" s="113"/>
      <c r="BK1744" s="113"/>
      <c r="BL1744" s="113"/>
      <c r="BM1744" s="113"/>
      <c r="BN1744" s="113"/>
      <c r="BO1744" s="113"/>
      <c r="BP1744" s="113"/>
      <c r="BQ1744" s="113"/>
      <c r="BR1744" s="113"/>
      <c r="BS1744" s="113"/>
      <c r="BT1744" s="113"/>
      <c r="BU1744" s="113"/>
      <c r="BV1744" s="113"/>
      <c r="BW1744" s="113"/>
      <c r="BX1744" s="113"/>
      <c r="BY1744" s="113"/>
      <c r="BZ1744" s="113"/>
      <c r="CA1744" s="113"/>
      <c r="CB1744" s="113"/>
      <c r="CC1744" s="113"/>
      <c r="CD1744" s="113"/>
      <c r="CE1744" s="113"/>
      <c r="CF1744" s="113"/>
      <c r="CG1744" s="113"/>
      <c r="CH1744" s="113"/>
      <c r="CI1744" s="113"/>
      <c r="CJ1744" s="113"/>
      <c r="CK1744" s="113"/>
      <c r="CL1744" s="113"/>
      <c r="CM1744" s="113"/>
      <c r="CN1744" s="113"/>
      <c r="CO1744" s="113"/>
      <c r="CP1744" s="113"/>
      <c r="CQ1744" s="113"/>
      <c r="CR1744" s="113"/>
      <c r="CS1744" s="113"/>
      <c r="CT1744" s="113"/>
      <c r="CU1744" s="113"/>
      <c r="CV1744" s="113"/>
      <c r="CW1744" s="113"/>
      <c r="CX1744" s="113"/>
      <c r="CY1744" s="113"/>
      <c r="CZ1744" s="113"/>
      <c r="DA1744" s="113"/>
      <c r="DB1744" s="113"/>
      <c r="DC1744" s="113"/>
      <c r="DD1744" s="113"/>
      <c r="DE1744" s="113"/>
      <c r="DF1744" s="113"/>
      <c r="DG1744" s="113"/>
      <c r="DH1744" s="113"/>
      <c r="DI1744" s="113"/>
      <c r="DJ1744" s="113"/>
      <c r="DK1744" s="113"/>
      <c r="DL1744" s="113"/>
      <c r="DM1744" s="113"/>
      <c r="DN1744" s="113"/>
      <c r="DO1744" s="113"/>
      <c r="DP1744" s="113"/>
      <c r="DQ1744" s="113"/>
      <c r="DR1744" s="113"/>
      <c r="DS1744" s="113"/>
      <c r="DT1744" s="113"/>
      <c r="DU1744" s="113"/>
      <c r="DV1744" s="113"/>
      <c r="DW1744" s="113"/>
      <c r="DX1744" s="113"/>
      <c r="DY1744" s="113"/>
      <c r="DZ1744" s="113"/>
      <c r="EA1744" s="113"/>
      <c r="EB1744" s="113"/>
      <c r="EC1744" s="113"/>
      <c r="ED1744" s="113"/>
      <c r="EE1744" s="113"/>
      <c r="EF1744" s="113"/>
      <c r="EG1744" s="113"/>
      <c r="EH1744" s="113"/>
      <c r="EI1744" s="113"/>
      <c r="EJ1744" s="113"/>
      <c r="EK1744" s="113"/>
      <c r="EL1744" s="113"/>
      <c r="EM1744" s="113"/>
      <c r="EN1744" s="113"/>
      <c r="EO1744" s="113"/>
      <c r="EP1744" s="113"/>
      <c r="EQ1744" s="113"/>
      <c r="ER1744" s="113"/>
    </row>
    <row r="1745" spans="1:148">
      <c r="A1745" s="113"/>
      <c r="B1745" s="113"/>
      <c r="S1745" s="113"/>
      <c r="T1745" s="113"/>
      <c r="U1745" s="113"/>
      <c r="V1745" s="113"/>
      <c r="W1745" s="113"/>
      <c r="X1745" s="113"/>
      <c r="Y1745" s="113"/>
      <c r="Z1745" s="113"/>
      <c r="AA1745" s="113"/>
      <c r="AB1745" s="113"/>
      <c r="AC1745" s="113"/>
      <c r="AD1745" s="113"/>
      <c r="AE1745" s="113"/>
      <c r="AF1745" s="113"/>
      <c r="AG1745" s="113"/>
      <c r="AH1745" s="113"/>
      <c r="AI1745" s="113"/>
      <c r="AJ1745" s="113"/>
      <c r="AK1745" s="113"/>
      <c r="AL1745" s="113"/>
      <c r="AM1745" s="113"/>
      <c r="AN1745" s="113"/>
      <c r="AO1745" s="113"/>
      <c r="AP1745" s="113"/>
      <c r="AQ1745" s="113"/>
      <c r="AR1745" s="113"/>
      <c r="AS1745" s="113"/>
      <c r="AT1745" s="113"/>
      <c r="AU1745" s="113"/>
      <c r="AV1745" s="113"/>
      <c r="AW1745" s="113"/>
      <c r="AX1745" s="113"/>
      <c r="AY1745" s="113"/>
      <c r="AZ1745" s="113"/>
      <c r="BA1745" s="113"/>
      <c r="BB1745" s="113"/>
      <c r="BC1745" s="113"/>
      <c r="BD1745" s="113"/>
      <c r="BE1745" s="113"/>
      <c r="BF1745" s="113"/>
      <c r="BG1745" s="113"/>
      <c r="BH1745" s="113"/>
      <c r="BI1745" s="113"/>
      <c r="BJ1745" s="113"/>
      <c r="BK1745" s="113"/>
      <c r="BL1745" s="113"/>
      <c r="BM1745" s="113"/>
      <c r="BN1745" s="113"/>
      <c r="BO1745" s="113"/>
      <c r="BP1745" s="113"/>
      <c r="BQ1745" s="113"/>
      <c r="BR1745" s="113"/>
      <c r="BS1745" s="113"/>
      <c r="BT1745" s="113"/>
      <c r="BU1745" s="113"/>
      <c r="BV1745" s="113"/>
      <c r="BW1745" s="113"/>
      <c r="BX1745" s="113"/>
      <c r="BY1745" s="113"/>
      <c r="BZ1745" s="113"/>
      <c r="CA1745" s="113"/>
      <c r="CB1745" s="113"/>
      <c r="CC1745" s="113"/>
      <c r="CD1745" s="113"/>
      <c r="CE1745" s="113"/>
      <c r="CF1745" s="113"/>
      <c r="CG1745" s="113"/>
      <c r="CH1745" s="113"/>
      <c r="CI1745" s="113"/>
      <c r="CJ1745" s="113"/>
      <c r="CK1745" s="113"/>
      <c r="CL1745" s="113"/>
      <c r="CM1745" s="113"/>
      <c r="CN1745" s="113"/>
      <c r="CO1745" s="113"/>
      <c r="CP1745" s="113"/>
      <c r="CQ1745" s="113"/>
      <c r="CR1745" s="113"/>
      <c r="CS1745" s="113"/>
      <c r="CT1745" s="113"/>
      <c r="CU1745" s="113"/>
      <c r="CV1745" s="113"/>
      <c r="CW1745" s="113"/>
      <c r="CX1745" s="113"/>
      <c r="CY1745" s="113"/>
      <c r="CZ1745" s="113"/>
      <c r="DA1745" s="113"/>
      <c r="DB1745" s="113"/>
      <c r="DC1745" s="113"/>
      <c r="DD1745" s="113"/>
      <c r="DE1745" s="113"/>
      <c r="DF1745" s="113"/>
      <c r="DG1745" s="113"/>
      <c r="DH1745" s="113"/>
      <c r="DI1745" s="113"/>
      <c r="DJ1745" s="113"/>
      <c r="DK1745" s="113"/>
      <c r="DL1745" s="113"/>
      <c r="DM1745" s="113"/>
      <c r="DN1745" s="113"/>
      <c r="DO1745" s="113"/>
      <c r="DP1745" s="113"/>
      <c r="DQ1745" s="113"/>
      <c r="DR1745" s="113"/>
      <c r="DS1745" s="113"/>
      <c r="DT1745" s="113"/>
      <c r="DU1745" s="113"/>
      <c r="DV1745" s="113"/>
      <c r="DW1745" s="113"/>
      <c r="DX1745" s="113"/>
      <c r="DY1745" s="113"/>
      <c r="DZ1745" s="113"/>
      <c r="EA1745" s="113"/>
      <c r="EB1745" s="113"/>
      <c r="EC1745" s="113"/>
      <c r="ED1745" s="113"/>
      <c r="EE1745" s="113"/>
      <c r="EF1745" s="113"/>
      <c r="EG1745" s="113"/>
      <c r="EH1745" s="113"/>
      <c r="EI1745" s="113"/>
      <c r="EJ1745" s="113"/>
      <c r="EK1745" s="113"/>
      <c r="EL1745" s="113"/>
      <c r="EM1745" s="113"/>
      <c r="EN1745" s="113"/>
      <c r="EO1745" s="113"/>
      <c r="EP1745" s="113"/>
      <c r="EQ1745" s="113"/>
      <c r="ER1745" s="113"/>
    </row>
    <row r="1746" spans="1:148">
      <c r="A1746" s="113"/>
      <c r="B1746" s="113"/>
      <c r="S1746" s="113"/>
      <c r="T1746" s="113"/>
      <c r="U1746" s="113"/>
      <c r="V1746" s="113"/>
      <c r="W1746" s="113"/>
      <c r="X1746" s="113"/>
      <c r="Y1746" s="113"/>
      <c r="Z1746" s="113"/>
      <c r="AA1746" s="113"/>
      <c r="AB1746" s="113"/>
      <c r="AC1746" s="113"/>
      <c r="AD1746" s="113"/>
      <c r="AE1746" s="113"/>
      <c r="AF1746" s="113"/>
      <c r="AG1746" s="113"/>
      <c r="AH1746" s="113"/>
      <c r="AI1746" s="113"/>
      <c r="AJ1746" s="113"/>
      <c r="AK1746" s="113"/>
      <c r="AL1746" s="113"/>
      <c r="AM1746" s="113"/>
      <c r="AN1746" s="113"/>
      <c r="AO1746" s="113"/>
      <c r="AP1746" s="113"/>
      <c r="AQ1746" s="113"/>
      <c r="AR1746" s="113"/>
      <c r="AS1746" s="113"/>
      <c r="AT1746" s="113"/>
      <c r="AU1746" s="113"/>
      <c r="AV1746" s="113"/>
      <c r="AW1746" s="113"/>
      <c r="AX1746" s="113"/>
      <c r="AY1746" s="113"/>
      <c r="AZ1746" s="113"/>
      <c r="BA1746" s="113"/>
      <c r="BB1746" s="113"/>
      <c r="BC1746" s="113"/>
      <c r="BD1746" s="113"/>
      <c r="BE1746" s="113"/>
      <c r="BF1746" s="113"/>
      <c r="BG1746" s="113"/>
      <c r="BH1746" s="113"/>
      <c r="BI1746" s="113"/>
      <c r="BJ1746" s="113"/>
      <c r="BK1746" s="113"/>
      <c r="BL1746" s="113"/>
      <c r="BM1746" s="113"/>
      <c r="BN1746" s="113"/>
      <c r="BO1746" s="113"/>
      <c r="BP1746" s="113"/>
      <c r="BQ1746" s="113"/>
      <c r="BR1746" s="113"/>
      <c r="BS1746" s="113"/>
      <c r="BT1746" s="113"/>
      <c r="BU1746" s="113"/>
      <c r="BV1746" s="113"/>
      <c r="BW1746" s="113"/>
      <c r="BX1746" s="113"/>
      <c r="BY1746" s="113"/>
      <c r="BZ1746" s="113"/>
      <c r="CA1746" s="113"/>
      <c r="CB1746" s="113"/>
      <c r="CC1746" s="113"/>
      <c r="CD1746" s="113"/>
      <c r="CE1746" s="113"/>
      <c r="CF1746" s="113"/>
      <c r="CG1746" s="113"/>
      <c r="CH1746" s="113"/>
      <c r="CI1746" s="113"/>
      <c r="CJ1746" s="113"/>
      <c r="CK1746" s="113"/>
      <c r="CL1746" s="113"/>
      <c r="CM1746" s="113"/>
      <c r="CN1746" s="113"/>
      <c r="CO1746" s="113"/>
      <c r="CP1746" s="113"/>
      <c r="CQ1746" s="113"/>
      <c r="CR1746" s="113"/>
      <c r="CS1746" s="113"/>
      <c r="CT1746" s="113"/>
      <c r="CU1746" s="113"/>
      <c r="CV1746" s="113"/>
      <c r="CW1746" s="113"/>
      <c r="CX1746" s="113"/>
      <c r="CY1746" s="113"/>
      <c r="CZ1746" s="113"/>
      <c r="DA1746" s="113"/>
      <c r="DB1746" s="113"/>
      <c r="DC1746" s="113"/>
      <c r="DD1746" s="113"/>
      <c r="DE1746" s="113"/>
      <c r="DF1746" s="113"/>
      <c r="DG1746" s="113"/>
      <c r="DH1746" s="113"/>
      <c r="DI1746" s="113"/>
      <c r="DJ1746" s="113"/>
      <c r="DK1746" s="113"/>
      <c r="DL1746" s="113"/>
      <c r="DM1746" s="113"/>
      <c r="DN1746" s="113"/>
      <c r="DO1746" s="113"/>
      <c r="DP1746" s="113"/>
      <c r="DQ1746" s="113"/>
      <c r="DR1746" s="113"/>
      <c r="DS1746" s="113"/>
      <c r="DT1746" s="113"/>
      <c r="DU1746" s="113"/>
      <c r="DV1746" s="113"/>
      <c r="DW1746" s="113"/>
      <c r="DX1746" s="113"/>
      <c r="DY1746" s="113"/>
      <c r="DZ1746" s="113"/>
      <c r="EA1746" s="113"/>
      <c r="EB1746" s="113"/>
      <c r="EC1746" s="113"/>
      <c r="ED1746" s="113"/>
      <c r="EE1746" s="113"/>
      <c r="EF1746" s="113"/>
      <c r="EG1746" s="113"/>
      <c r="EH1746" s="113"/>
      <c r="EI1746" s="113"/>
      <c r="EJ1746" s="113"/>
      <c r="EK1746" s="113"/>
      <c r="EL1746" s="113"/>
      <c r="EM1746" s="113"/>
      <c r="EN1746" s="113"/>
      <c r="EO1746" s="113"/>
      <c r="EP1746" s="113"/>
      <c r="EQ1746" s="113"/>
      <c r="ER1746" s="113"/>
    </row>
    <row r="1747" spans="1:148">
      <c r="A1747" s="113"/>
      <c r="B1747" s="113"/>
      <c r="S1747" s="113"/>
      <c r="T1747" s="113"/>
      <c r="U1747" s="113"/>
      <c r="V1747" s="113"/>
      <c r="W1747" s="113"/>
      <c r="X1747" s="113"/>
      <c r="Y1747" s="113"/>
      <c r="Z1747" s="113"/>
      <c r="AA1747" s="113"/>
      <c r="AB1747" s="113"/>
      <c r="AC1747" s="113"/>
      <c r="AD1747" s="113"/>
      <c r="AE1747" s="113"/>
      <c r="AF1747" s="113"/>
      <c r="AG1747" s="113"/>
      <c r="AH1747" s="113"/>
      <c r="AI1747" s="113"/>
      <c r="AJ1747" s="113"/>
      <c r="AK1747" s="113"/>
      <c r="AL1747" s="113"/>
      <c r="AM1747" s="113"/>
      <c r="AN1747" s="113"/>
      <c r="AO1747" s="113"/>
      <c r="AP1747" s="113"/>
      <c r="AQ1747" s="113"/>
      <c r="AR1747" s="113"/>
      <c r="AS1747" s="113"/>
      <c r="AT1747" s="113"/>
      <c r="AU1747" s="113"/>
      <c r="AV1747" s="113"/>
      <c r="AW1747" s="113"/>
      <c r="AX1747" s="113"/>
      <c r="AY1747" s="113"/>
      <c r="AZ1747" s="113"/>
      <c r="BA1747" s="113"/>
      <c r="BB1747" s="113"/>
      <c r="BC1747" s="113"/>
      <c r="BD1747" s="113"/>
      <c r="BE1747" s="113"/>
      <c r="BF1747" s="113"/>
      <c r="BG1747" s="113"/>
      <c r="BH1747" s="113"/>
      <c r="BI1747" s="113"/>
      <c r="BJ1747" s="113"/>
      <c r="BK1747" s="113"/>
      <c r="BL1747" s="113"/>
      <c r="BM1747" s="113"/>
      <c r="BN1747" s="113"/>
      <c r="BO1747" s="113"/>
      <c r="BP1747" s="113"/>
      <c r="BQ1747" s="113"/>
      <c r="BR1747" s="113"/>
      <c r="BS1747" s="113"/>
      <c r="BT1747" s="113"/>
      <c r="BU1747" s="113"/>
      <c r="BV1747" s="113"/>
      <c r="BW1747" s="113"/>
      <c r="BX1747" s="113"/>
      <c r="BY1747" s="113"/>
      <c r="BZ1747" s="113"/>
      <c r="CA1747" s="113"/>
      <c r="CB1747" s="113"/>
      <c r="CC1747" s="113"/>
      <c r="CD1747" s="113"/>
      <c r="CE1747" s="113"/>
      <c r="CF1747" s="113"/>
      <c r="CG1747" s="113"/>
      <c r="CH1747" s="113"/>
      <c r="CI1747" s="113"/>
      <c r="CJ1747" s="113"/>
      <c r="CK1747" s="113"/>
      <c r="CL1747" s="113"/>
      <c r="CM1747" s="113"/>
      <c r="CN1747" s="113"/>
      <c r="CO1747" s="113"/>
      <c r="CP1747" s="113"/>
      <c r="CQ1747" s="113"/>
      <c r="CR1747" s="113"/>
      <c r="CS1747" s="113"/>
      <c r="CT1747" s="113"/>
      <c r="CU1747" s="113"/>
      <c r="CV1747" s="113"/>
      <c r="CW1747" s="113"/>
      <c r="CX1747" s="113"/>
      <c r="CY1747" s="113"/>
      <c r="CZ1747" s="113"/>
      <c r="DA1747" s="113"/>
      <c r="DB1747" s="113"/>
      <c r="DC1747" s="113"/>
      <c r="DD1747" s="113"/>
      <c r="DE1747" s="113"/>
      <c r="DF1747" s="113"/>
      <c r="DG1747" s="113"/>
      <c r="DH1747" s="113"/>
      <c r="DI1747" s="113"/>
      <c r="DJ1747" s="113"/>
      <c r="DK1747" s="113"/>
      <c r="DL1747" s="113"/>
      <c r="DM1747" s="113"/>
      <c r="DN1747" s="113"/>
      <c r="DO1747" s="113"/>
      <c r="DP1747" s="113"/>
      <c r="DQ1747" s="113"/>
      <c r="DR1747" s="113"/>
      <c r="DS1747" s="113"/>
      <c r="DT1747" s="113"/>
      <c r="DU1747" s="113"/>
      <c r="DV1747" s="113"/>
      <c r="DW1747" s="113"/>
      <c r="DX1747" s="113"/>
      <c r="DY1747" s="113"/>
      <c r="DZ1747" s="113"/>
      <c r="EA1747" s="113"/>
      <c r="EB1747" s="113"/>
      <c r="EC1747" s="113"/>
      <c r="ED1747" s="113"/>
      <c r="EE1747" s="113"/>
      <c r="EF1747" s="113"/>
      <c r="EG1747" s="113"/>
      <c r="EH1747" s="113"/>
      <c r="EI1747" s="113"/>
      <c r="EJ1747" s="113"/>
      <c r="EK1747" s="113"/>
      <c r="EL1747" s="113"/>
      <c r="EM1747" s="113"/>
      <c r="EN1747" s="113"/>
      <c r="EO1747" s="113"/>
      <c r="EP1747" s="113"/>
      <c r="EQ1747" s="113"/>
      <c r="ER1747" s="113"/>
    </row>
    <row r="1748" spans="1:148">
      <c r="A1748" s="113"/>
      <c r="B1748" s="113"/>
      <c r="S1748" s="113"/>
      <c r="T1748" s="113"/>
      <c r="U1748" s="113"/>
      <c r="V1748" s="113"/>
      <c r="W1748" s="113"/>
      <c r="X1748" s="113"/>
      <c r="Y1748" s="113"/>
      <c r="Z1748" s="113"/>
      <c r="AA1748" s="113"/>
      <c r="AB1748" s="113"/>
      <c r="AC1748" s="113"/>
      <c r="AD1748" s="113"/>
      <c r="AE1748" s="113"/>
      <c r="AF1748" s="113"/>
      <c r="AG1748" s="113"/>
      <c r="AH1748" s="113"/>
      <c r="AI1748" s="113"/>
      <c r="AJ1748" s="113"/>
      <c r="AK1748" s="113"/>
      <c r="AL1748" s="113"/>
      <c r="AM1748" s="113"/>
      <c r="AN1748" s="113"/>
      <c r="AO1748" s="113"/>
      <c r="AP1748" s="113"/>
      <c r="AQ1748" s="113"/>
      <c r="AR1748" s="113"/>
      <c r="AS1748" s="113"/>
      <c r="AT1748" s="113"/>
      <c r="AU1748" s="113"/>
      <c r="AV1748" s="113"/>
      <c r="AW1748" s="113"/>
      <c r="AX1748" s="113"/>
      <c r="AY1748" s="113"/>
      <c r="AZ1748" s="113"/>
      <c r="BA1748" s="113"/>
      <c r="BB1748" s="113"/>
      <c r="BC1748" s="113"/>
      <c r="BD1748" s="113"/>
      <c r="BE1748" s="113"/>
      <c r="BF1748" s="113"/>
      <c r="BG1748" s="113"/>
      <c r="BH1748" s="113"/>
      <c r="BI1748" s="113"/>
      <c r="BJ1748" s="113"/>
      <c r="BK1748" s="113"/>
      <c r="BL1748" s="113"/>
      <c r="BM1748" s="113"/>
      <c r="BN1748" s="113"/>
      <c r="BO1748" s="113"/>
      <c r="BP1748" s="113"/>
      <c r="BQ1748" s="113"/>
      <c r="BR1748" s="113"/>
      <c r="BS1748" s="113"/>
      <c r="BT1748" s="113"/>
      <c r="BU1748" s="113"/>
      <c r="BV1748" s="113"/>
      <c r="BW1748" s="113"/>
      <c r="BX1748" s="113"/>
      <c r="BY1748" s="113"/>
      <c r="BZ1748" s="113"/>
      <c r="CA1748" s="113"/>
      <c r="CB1748" s="113"/>
      <c r="CC1748" s="113"/>
      <c r="CD1748" s="113"/>
      <c r="CE1748" s="113"/>
      <c r="CF1748" s="113"/>
      <c r="CG1748" s="113"/>
      <c r="CH1748" s="113"/>
      <c r="CI1748" s="113"/>
      <c r="CJ1748" s="113"/>
      <c r="CK1748" s="113"/>
      <c r="CL1748" s="113"/>
      <c r="CM1748" s="113"/>
      <c r="CN1748" s="113"/>
      <c r="CO1748" s="113"/>
      <c r="CP1748" s="113"/>
      <c r="CQ1748" s="113"/>
      <c r="CR1748" s="113"/>
      <c r="CS1748" s="113"/>
      <c r="CT1748" s="113"/>
      <c r="CU1748" s="113"/>
      <c r="CV1748" s="113"/>
      <c r="CW1748" s="113"/>
      <c r="CX1748" s="113"/>
      <c r="CY1748" s="113"/>
      <c r="CZ1748" s="113"/>
      <c r="DA1748" s="113"/>
      <c r="DB1748" s="113"/>
      <c r="DC1748" s="113"/>
      <c r="DD1748" s="113"/>
      <c r="DE1748" s="113"/>
      <c r="DF1748" s="113"/>
      <c r="DG1748" s="113"/>
      <c r="DH1748" s="113"/>
      <c r="DI1748" s="113"/>
      <c r="DJ1748" s="113"/>
      <c r="DK1748" s="113"/>
      <c r="DL1748" s="113"/>
      <c r="DM1748" s="113"/>
      <c r="DN1748" s="113"/>
      <c r="DO1748" s="113"/>
      <c r="DP1748" s="113"/>
      <c r="DQ1748" s="113"/>
      <c r="DR1748" s="113"/>
      <c r="DS1748" s="113"/>
      <c r="DT1748" s="113"/>
      <c r="DU1748" s="113"/>
      <c r="DV1748" s="113"/>
      <c r="DW1748" s="113"/>
      <c r="DX1748" s="113"/>
      <c r="DY1748" s="113"/>
      <c r="DZ1748" s="113"/>
      <c r="EA1748" s="113"/>
      <c r="EB1748" s="113"/>
      <c r="EC1748" s="113"/>
      <c r="ED1748" s="113"/>
      <c r="EE1748" s="113"/>
      <c r="EF1748" s="113"/>
      <c r="EG1748" s="113"/>
      <c r="EH1748" s="113"/>
      <c r="EI1748" s="113"/>
      <c r="EJ1748" s="113"/>
      <c r="EK1748" s="113"/>
      <c r="EL1748" s="113"/>
      <c r="EM1748" s="113"/>
      <c r="EN1748" s="113"/>
      <c r="EO1748" s="113"/>
      <c r="EP1748" s="113"/>
      <c r="EQ1748" s="113"/>
      <c r="ER1748" s="113"/>
    </row>
    <row r="1749" spans="1:148">
      <c r="A1749" s="113"/>
      <c r="B1749" s="113"/>
      <c r="S1749" s="113"/>
      <c r="T1749" s="113"/>
      <c r="U1749" s="113"/>
      <c r="V1749" s="113"/>
      <c r="W1749" s="113"/>
      <c r="X1749" s="113"/>
      <c r="Y1749" s="113"/>
      <c r="Z1749" s="113"/>
      <c r="AA1749" s="113"/>
      <c r="AB1749" s="113"/>
      <c r="AC1749" s="113"/>
      <c r="AD1749" s="113"/>
      <c r="AE1749" s="113"/>
      <c r="AF1749" s="113"/>
      <c r="AG1749" s="113"/>
      <c r="AH1749" s="113"/>
      <c r="AI1749" s="113"/>
      <c r="AJ1749" s="113"/>
      <c r="AK1749" s="113"/>
      <c r="AL1749" s="113"/>
      <c r="AM1749" s="113"/>
      <c r="AN1749" s="113"/>
      <c r="AO1749" s="113"/>
      <c r="AP1749" s="113"/>
      <c r="AQ1749" s="113"/>
      <c r="AR1749" s="113"/>
      <c r="AS1749" s="113"/>
      <c r="AT1749" s="113"/>
      <c r="AU1749" s="113"/>
      <c r="AV1749" s="113"/>
      <c r="AW1749" s="113"/>
      <c r="AX1749" s="113"/>
      <c r="AY1749" s="113"/>
      <c r="AZ1749" s="113"/>
      <c r="BA1749" s="113"/>
      <c r="BB1749" s="113"/>
      <c r="BC1749" s="113"/>
      <c r="BD1749" s="113"/>
      <c r="BE1749" s="113"/>
      <c r="BF1749" s="113"/>
      <c r="BG1749" s="113"/>
      <c r="BH1749" s="113"/>
      <c r="BI1749" s="113"/>
      <c r="BJ1749" s="113"/>
      <c r="BK1749" s="113"/>
      <c r="BL1749" s="113"/>
      <c r="BM1749" s="113"/>
      <c r="BN1749" s="113"/>
      <c r="BO1749" s="113"/>
      <c r="BP1749" s="113"/>
      <c r="BQ1749" s="113"/>
      <c r="BR1749" s="113"/>
      <c r="BS1749" s="113"/>
      <c r="BT1749" s="113"/>
      <c r="BU1749" s="113"/>
      <c r="BV1749" s="113"/>
      <c r="BW1749" s="113"/>
      <c r="BX1749" s="113"/>
      <c r="BY1749" s="113"/>
      <c r="BZ1749" s="113"/>
      <c r="CA1749" s="113"/>
      <c r="CB1749" s="113"/>
      <c r="CC1749" s="113"/>
      <c r="CD1749" s="113"/>
      <c r="CE1749" s="113"/>
      <c r="CF1749" s="113"/>
      <c r="CG1749" s="113"/>
      <c r="CH1749" s="113"/>
      <c r="CI1749" s="113"/>
      <c r="CJ1749" s="113"/>
      <c r="CK1749" s="113"/>
      <c r="CL1749" s="113"/>
      <c r="CM1749" s="113"/>
      <c r="CN1749" s="113"/>
      <c r="CO1749" s="113"/>
      <c r="CP1749" s="113"/>
      <c r="CQ1749" s="113"/>
      <c r="CR1749" s="113"/>
      <c r="CS1749" s="113"/>
      <c r="CT1749" s="113"/>
      <c r="CU1749" s="113"/>
      <c r="CV1749" s="113"/>
      <c r="CW1749" s="113"/>
      <c r="CX1749" s="113"/>
      <c r="CY1749" s="113"/>
      <c r="CZ1749" s="113"/>
      <c r="DA1749" s="113"/>
      <c r="DB1749" s="113"/>
      <c r="DC1749" s="113"/>
      <c r="DD1749" s="113"/>
      <c r="DE1749" s="113"/>
      <c r="DF1749" s="113"/>
      <c r="DG1749" s="113"/>
      <c r="DH1749" s="113"/>
      <c r="DI1749" s="113"/>
      <c r="DJ1749" s="113"/>
      <c r="DK1749" s="113"/>
      <c r="DL1749" s="113"/>
      <c r="DM1749" s="113"/>
      <c r="DN1749" s="113"/>
      <c r="DO1749" s="113"/>
      <c r="DP1749" s="113"/>
      <c r="DQ1749" s="113"/>
      <c r="DR1749" s="113"/>
      <c r="DS1749" s="113"/>
      <c r="DT1749" s="113"/>
      <c r="DU1749" s="113"/>
      <c r="DV1749" s="113"/>
      <c r="DW1749" s="113"/>
      <c r="DX1749" s="113"/>
      <c r="DY1749" s="113"/>
      <c r="DZ1749" s="113"/>
      <c r="EA1749" s="113"/>
      <c r="EB1749" s="113"/>
      <c r="EC1749" s="113"/>
      <c r="ED1749" s="113"/>
      <c r="EE1749" s="113"/>
      <c r="EF1749" s="113"/>
      <c r="EG1749" s="113"/>
      <c r="EH1749" s="113"/>
      <c r="EI1749" s="113"/>
      <c r="EJ1749" s="113"/>
      <c r="EK1749" s="113"/>
      <c r="EL1749" s="113"/>
      <c r="EM1749" s="113"/>
      <c r="EN1749" s="113"/>
      <c r="EO1749" s="113"/>
      <c r="EP1749" s="113"/>
      <c r="EQ1749" s="113"/>
      <c r="ER1749" s="113"/>
    </row>
    <row r="1750" spans="1:148">
      <c r="A1750" s="113"/>
      <c r="B1750" s="113"/>
      <c r="S1750" s="113"/>
      <c r="T1750" s="113"/>
      <c r="U1750" s="113"/>
      <c r="V1750" s="113"/>
      <c r="W1750" s="113"/>
      <c r="X1750" s="113"/>
      <c r="Y1750" s="113"/>
      <c r="Z1750" s="113"/>
      <c r="AA1750" s="113"/>
      <c r="AB1750" s="113"/>
      <c r="AC1750" s="113"/>
      <c r="AD1750" s="113"/>
      <c r="AE1750" s="113"/>
      <c r="AF1750" s="113"/>
      <c r="AG1750" s="113"/>
      <c r="AH1750" s="113"/>
      <c r="AI1750" s="113"/>
      <c r="AJ1750" s="113"/>
      <c r="AK1750" s="113"/>
      <c r="AL1750" s="113"/>
      <c r="AM1750" s="113"/>
      <c r="AN1750" s="113"/>
      <c r="AO1750" s="113"/>
      <c r="AP1750" s="113"/>
      <c r="AQ1750" s="113"/>
      <c r="AR1750" s="113"/>
      <c r="AS1750" s="113"/>
      <c r="AT1750" s="113"/>
      <c r="AU1750" s="113"/>
      <c r="AV1750" s="113"/>
      <c r="AW1750" s="113"/>
      <c r="AX1750" s="113"/>
      <c r="AY1750" s="113"/>
      <c r="AZ1750" s="113"/>
      <c r="BA1750" s="113"/>
      <c r="BB1750" s="113"/>
      <c r="BC1750" s="113"/>
      <c r="BD1750" s="113"/>
      <c r="BE1750" s="113"/>
      <c r="BF1750" s="113"/>
      <c r="BG1750" s="113"/>
      <c r="BH1750" s="113"/>
      <c r="BI1750" s="113"/>
      <c r="BJ1750" s="113"/>
      <c r="BK1750" s="113"/>
      <c r="BL1750" s="113"/>
      <c r="BM1750" s="113"/>
      <c r="BN1750" s="113"/>
      <c r="BO1750" s="113"/>
      <c r="BP1750" s="113"/>
      <c r="BQ1750" s="113"/>
      <c r="BR1750" s="113"/>
      <c r="BS1750" s="113"/>
      <c r="BT1750" s="113"/>
      <c r="BU1750" s="113"/>
      <c r="BV1750" s="113"/>
      <c r="BW1750" s="113"/>
      <c r="BX1750" s="113"/>
      <c r="BY1750" s="113"/>
      <c r="BZ1750" s="113"/>
      <c r="CA1750" s="113"/>
      <c r="CB1750" s="113"/>
      <c r="CC1750" s="113"/>
      <c r="CD1750" s="113"/>
      <c r="CE1750" s="113"/>
      <c r="CF1750" s="113"/>
      <c r="CG1750" s="113"/>
      <c r="CH1750" s="113"/>
      <c r="CI1750" s="113"/>
      <c r="CJ1750" s="113"/>
      <c r="CK1750" s="113"/>
      <c r="CL1750" s="113"/>
      <c r="CM1750" s="113"/>
      <c r="CN1750" s="113"/>
      <c r="CO1750" s="113"/>
      <c r="CP1750" s="113"/>
      <c r="CQ1750" s="113"/>
      <c r="CR1750" s="113"/>
      <c r="CS1750" s="113"/>
      <c r="CT1750" s="113"/>
      <c r="CU1750" s="113"/>
      <c r="CV1750" s="113"/>
      <c r="CW1750" s="113"/>
      <c r="CX1750" s="113"/>
      <c r="CY1750" s="113"/>
      <c r="CZ1750" s="113"/>
      <c r="DA1750" s="113"/>
      <c r="DB1750" s="113"/>
      <c r="DC1750" s="113"/>
      <c r="DD1750" s="113"/>
      <c r="DE1750" s="113"/>
      <c r="DF1750" s="113"/>
      <c r="DG1750" s="113"/>
      <c r="DH1750" s="113"/>
      <c r="DI1750" s="113"/>
      <c r="DJ1750" s="113"/>
      <c r="DK1750" s="113"/>
      <c r="DL1750" s="113"/>
      <c r="DM1750" s="113"/>
      <c r="DN1750" s="113"/>
      <c r="DO1750" s="113"/>
      <c r="DP1750" s="113"/>
      <c r="DQ1750" s="113"/>
      <c r="DR1750" s="113"/>
      <c r="DS1750" s="113"/>
      <c r="DT1750" s="113"/>
      <c r="DU1750" s="113"/>
      <c r="DV1750" s="113"/>
      <c r="DW1750" s="113"/>
      <c r="DX1750" s="113"/>
      <c r="DY1750" s="113"/>
      <c r="DZ1750" s="113"/>
      <c r="EA1750" s="113"/>
      <c r="EB1750" s="113"/>
      <c r="EC1750" s="113"/>
      <c r="ED1750" s="113"/>
      <c r="EE1750" s="113"/>
      <c r="EF1750" s="113"/>
      <c r="EG1750" s="113"/>
      <c r="EH1750" s="113"/>
      <c r="EI1750" s="113"/>
      <c r="EJ1750" s="113"/>
      <c r="EK1750" s="113"/>
      <c r="EL1750" s="113"/>
      <c r="EM1750" s="113"/>
      <c r="EN1750" s="113"/>
      <c r="EO1750" s="113"/>
      <c r="EP1750" s="113"/>
      <c r="EQ1750" s="113"/>
      <c r="ER1750" s="113"/>
    </row>
    <row r="1751" spans="1:148">
      <c r="A1751" s="113"/>
      <c r="B1751" s="113"/>
      <c r="S1751" s="113"/>
      <c r="T1751" s="113"/>
      <c r="U1751" s="113"/>
      <c r="V1751" s="113"/>
      <c r="W1751" s="113"/>
      <c r="X1751" s="113"/>
      <c r="Y1751" s="113"/>
      <c r="Z1751" s="113"/>
      <c r="AA1751" s="113"/>
      <c r="AB1751" s="113"/>
      <c r="AC1751" s="113"/>
      <c r="AD1751" s="113"/>
      <c r="AE1751" s="113"/>
      <c r="AF1751" s="113"/>
      <c r="AG1751" s="113"/>
      <c r="AH1751" s="113"/>
      <c r="AI1751" s="113"/>
      <c r="AJ1751" s="113"/>
      <c r="AK1751" s="113"/>
      <c r="AL1751" s="113"/>
      <c r="AM1751" s="113"/>
      <c r="AN1751" s="113"/>
      <c r="AO1751" s="113"/>
      <c r="AP1751" s="113"/>
      <c r="AQ1751" s="113"/>
      <c r="AR1751" s="113"/>
      <c r="AS1751" s="113"/>
      <c r="AT1751" s="113"/>
      <c r="AU1751" s="113"/>
      <c r="AV1751" s="113"/>
      <c r="AW1751" s="113"/>
      <c r="AX1751" s="113"/>
      <c r="AY1751" s="113"/>
      <c r="AZ1751" s="113"/>
      <c r="BA1751" s="113"/>
      <c r="BB1751" s="113"/>
      <c r="BC1751" s="113"/>
      <c r="BD1751" s="113"/>
      <c r="BE1751" s="113"/>
      <c r="BF1751" s="113"/>
      <c r="BG1751" s="113"/>
      <c r="BH1751" s="113"/>
      <c r="BI1751" s="113"/>
      <c r="BJ1751" s="113"/>
      <c r="BK1751" s="113"/>
      <c r="BL1751" s="113"/>
      <c r="BM1751" s="113"/>
      <c r="BN1751" s="113"/>
      <c r="BO1751" s="113"/>
      <c r="BP1751" s="113"/>
      <c r="BQ1751" s="113"/>
      <c r="BR1751" s="113"/>
      <c r="BS1751" s="113"/>
      <c r="BT1751" s="113"/>
      <c r="BU1751" s="113"/>
      <c r="BV1751" s="113"/>
      <c r="BW1751" s="113"/>
      <c r="BX1751" s="113"/>
      <c r="BY1751" s="113"/>
      <c r="BZ1751" s="113"/>
      <c r="CA1751" s="113"/>
      <c r="CB1751" s="113"/>
      <c r="CC1751" s="113"/>
      <c r="CD1751" s="113"/>
      <c r="CE1751" s="113"/>
      <c r="CF1751" s="113"/>
      <c r="CG1751" s="113"/>
      <c r="CH1751" s="113"/>
      <c r="CI1751" s="113"/>
      <c r="CJ1751" s="113"/>
      <c r="CK1751" s="113"/>
      <c r="CL1751" s="113"/>
      <c r="CM1751" s="113"/>
      <c r="CN1751" s="113"/>
      <c r="CO1751" s="113"/>
      <c r="CP1751" s="113"/>
      <c r="CQ1751" s="113"/>
      <c r="CR1751" s="113"/>
      <c r="CS1751" s="113"/>
      <c r="CT1751" s="113"/>
      <c r="CU1751" s="113"/>
      <c r="CV1751" s="113"/>
      <c r="CW1751" s="113"/>
      <c r="CX1751" s="113"/>
      <c r="CY1751" s="113"/>
      <c r="CZ1751" s="113"/>
      <c r="DA1751" s="113"/>
      <c r="DB1751" s="113"/>
      <c r="DC1751" s="113"/>
      <c r="DD1751" s="113"/>
      <c r="DE1751" s="113"/>
      <c r="DF1751" s="113"/>
      <c r="DG1751" s="113"/>
      <c r="DH1751" s="113"/>
      <c r="DI1751" s="113"/>
      <c r="DJ1751" s="113"/>
      <c r="DK1751" s="113"/>
      <c r="DL1751" s="113"/>
      <c r="DM1751" s="113"/>
      <c r="DN1751" s="113"/>
      <c r="DO1751" s="113"/>
      <c r="DP1751" s="113"/>
      <c r="DQ1751" s="113"/>
      <c r="DR1751" s="113"/>
      <c r="DS1751" s="113"/>
      <c r="DT1751" s="113"/>
      <c r="DU1751" s="113"/>
      <c r="DV1751" s="113"/>
      <c r="DW1751" s="113"/>
      <c r="DX1751" s="113"/>
      <c r="DY1751" s="113"/>
      <c r="DZ1751" s="113"/>
      <c r="EA1751" s="113"/>
      <c r="EB1751" s="113"/>
      <c r="EC1751" s="113"/>
      <c r="ED1751" s="113"/>
      <c r="EE1751" s="113"/>
      <c r="EF1751" s="113"/>
      <c r="EG1751" s="113"/>
      <c r="EH1751" s="113"/>
      <c r="EI1751" s="113"/>
      <c r="EJ1751" s="113"/>
      <c r="EK1751" s="113"/>
      <c r="EL1751" s="113"/>
      <c r="EM1751" s="113"/>
      <c r="EN1751" s="113"/>
      <c r="EO1751" s="113"/>
      <c r="EP1751" s="113"/>
      <c r="EQ1751" s="113"/>
      <c r="ER1751" s="113"/>
    </row>
    <row r="1752" spans="1:148">
      <c r="A1752" s="113"/>
      <c r="B1752" s="113"/>
      <c r="S1752" s="113"/>
      <c r="T1752" s="113"/>
      <c r="U1752" s="113"/>
      <c r="V1752" s="113"/>
      <c r="W1752" s="113"/>
      <c r="X1752" s="113"/>
      <c r="Y1752" s="113"/>
      <c r="Z1752" s="113"/>
      <c r="AA1752" s="113"/>
      <c r="AB1752" s="113"/>
      <c r="AC1752" s="113"/>
      <c r="AD1752" s="113"/>
      <c r="AE1752" s="113"/>
      <c r="AF1752" s="113"/>
      <c r="AG1752" s="113"/>
      <c r="AH1752" s="113"/>
      <c r="AI1752" s="113"/>
      <c r="AJ1752" s="113"/>
      <c r="AK1752" s="113"/>
      <c r="AL1752" s="113"/>
      <c r="AM1752" s="113"/>
      <c r="AN1752" s="113"/>
      <c r="AO1752" s="113"/>
      <c r="AP1752" s="113"/>
      <c r="AQ1752" s="113"/>
      <c r="AR1752" s="113"/>
      <c r="AS1752" s="113"/>
      <c r="AT1752" s="113"/>
      <c r="AU1752" s="113"/>
      <c r="AV1752" s="113"/>
      <c r="AW1752" s="113"/>
      <c r="AX1752" s="113"/>
      <c r="AY1752" s="113"/>
      <c r="AZ1752" s="113"/>
      <c r="BA1752" s="113"/>
      <c r="BB1752" s="113"/>
      <c r="BC1752" s="113"/>
      <c r="BD1752" s="113"/>
      <c r="BE1752" s="113"/>
      <c r="BF1752" s="113"/>
      <c r="BG1752" s="113"/>
      <c r="BH1752" s="113"/>
      <c r="BI1752" s="113"/>
      <c r="BJ1752" s="113"/>
      <c r="BK1752" s="113"/>
      <c r="BL1752" s="113"/>
      <c r="BM1752" s="113"/>
      <c r="BN1752" s="113"/>
      <c r="BO1752" s="113"/>
      <c r="BP1752" s="113"/>
      <c r="BQ1752" s="113"/>
      <c r="BR1752" s="113"/>
      <c r="BS1752" s="113"/>
      <c r="BT1752" s="113"/>
      <c r="BU1752" s="113"/>
      <c r="BV1752" s="113"/>
      <c r="BW1752" s="113"/>
      <c r="BX1752" s="113"/>
      <c r="BY1752" s="113"/>
      <c r="BZ1752" s="113"/>
      <c r="CA1752" s="113"/>
      <c r="CB1752" s="113"/>
      <c r="CC1752" s="113"/>
      <c r="CD1752" s="113"/>
      <c r="CE1752" s="113"/>
      <c r="CF1752" s="113"/>
      <c r="CG1752" s="113"/>
      <c r="CH1752" s="113"/>
      <c r="CI1752" s="113"/>
      <c r="CJ1752" s="113"/>
      <c r="CK1752" s="113"/>
      <c r="CL1752" s="113"/>
      <c r="CM1752" s="113"/>
      <c r="CN1752" s="113"/>
      <c r="CO1752" s="113"/>
      <c r="CP1752" s="113"/>
      <c r="CQ1752" s="113"/>
      <c r="CR1752" s="113"/>
      <c r="CS1752" s="113"/>
      <c r="CT1752" s="113"/>
      <c r="CU1752" s="113"/>
      <c r="CV1752" s="113"/>
      <c r="CW1752" s="113"/>
      <c r="CX1752" s="113"/>
      <c r="CY1752" s="113"/>
      <c r="CZ1752" s="113"/>
      <c r="DA1752" s="113"/>
      <c r="DB1752" s="113"/>
      <c r="DC1752" s="113"/>
      <c r="DD1752" s="113"/>
      <c r="DE1752" s="113"/>
      <c r="DF1752" s="113"/>
      <c r="DG1752" s="113"/>
      <c r="DH1752" s="113"/>
      <c r="DI1752" s="113"/>
      <c r="DJ1752" s="113"/>
      <c r="DK1752" s="113"/>
      <c r="DL1752" s="113"/>
      <c r="DM1752" s="113"/>
      <c r="DN1752" s="113"/>
      <c r="DO1752" s="113"/>
      <c r="DP1752" s="113"/>
      <c r="DQ1752" s="113"/>
      <c r="DR1752" s="113"/>
      <c r="DS1752" s="113"/>
      <c r="DT1752" s="113"/>
      <c r="DU1752" s="113"/>
      <c r="DV1752" s="113"/>
      <c r="DW1752" s="113"/>
      <c r="DX1752" s="113"/>
      <c r="DY1752" s="113"/>
      <c r="DZ1752" s="113"/>
      <c r="EA1752" s="113"/>
      <c r="EB1752" s="113"/>
      <c r="EC1752" s="113"/>
      <c r="ED1752" s="113"/>
      <c r="EE1752" s="113"/>
      <c r="EF1752" s="113"/>
      <c r="EG1752" s="113"/>
      <c r="EH1752" s="113"/>
      <c r="EI1752" s="113"/>
      <c r="EJ1752" s="113"/>
      <c r="EK1752" s="113"/>
      <c r="EL1752" s="113"/>
      <c r="EM1752" s="113"/>
      <c r="EN1752" s="113"/>
      <c r="EO1752" s="113"/>
      <c r="EP1752" s="113"/>
      <c r="EQ1752" s="113"/>
      <c r="ER1752" s="113"/>
    </row>
    <row r="1753" spans="1:148">
      <c r="A1753" s="113"/>
      <c r="B1753" s="113"/>
      <c r="S1753" s="113"/>
      <c r="T1753" s="113"/>
      <c r="U1753" s="113"/>
      <c r="V1753" s="113"/>
      <c r="W1753" s="113"/>
      <c r="X1753" s="113"/>
      <c r="Y1753" s="113"/>
      <c r="Z1753" s="113"/>
      <c r="AA1753" s="113"/>
      <c r="AB1753" s="113"/>
      <c r="AC1753" s="113"/>
      <c r="AD1753" s="113"/>
      <c r="AE1753" s="113"/>
      <c r="AF1753" s="113"/>
      <c r="AG1753" s="113"/>
      <c r="AH1753" s="113"/>
      <c r="AI1753" s="113"/>
      <c r="AJ1753" s="113"/>
      <c r="AK1753" s="113"/>
      <c r="AL1753" s="113"/>
      <c r="AM1753" s="113"/>
      <c r="AN1753" s="113"/>
      <c r="AO1753" s="113"/>
      <c r="AP1753" s="113"/>
      <c r="AQ1753" s="113"/>
      <c r="AR1753" s="113"/>
      <c r="AS1753" s="113"/>
      <c r="AT1753" s="113"/>
      <c r="AU1753" s="113"/>
      <c r="AV1753" s="113"/>
      <c r="AW1753" s="113"/>
      <c r="AX1753" s="113"/>
      <c r="AY1753" s="113"/>
      <c r="AZ1753" s="113"/>
      <c r="BA1753" s="113"/>
      <c r="BB1753" s="113"/>
      <c r="BC1753" s="113"/>
      <c r="BD1753" s="113"/>
      <c r="BE1753" s="113"/>
      <c r="BF1753" s="113"/>
      <c r="BG1753" s="113"/>
      <c r="BH1753" s="113"/>
      <c r="BI1753" s="113"/>
      <c r="BJ1753" s="113"/>
      <c r="BK1753" s="113"/>
      <c r="BL1753" s="113"/>
      <c r="BM1753" s="113"/>
      <c r="BN1753" s="113"/>
      <c r="BO1753" s="113"/>
      <c r="BP1753" s="113"/>
      <c r="BQ1753" s="113"/>
      <c r="BR1753" s="113"/>
      <c r="BS1753" s="113"/>
      <c r="BT1753" s="113"/>
      <c r="BU1753" s="113"/>
      <c r="BV1753" s="113"/>
      <c r="BW1753" s="113"/>
      <c r="BX1753" s="113"/>
      <c r="BY1753" s="113"/>
      <c r="BZ1753" s="113"/>
      <c r="CA1753" s="113"/>
      <c r="CB1753" s="113"/>
      <c r="CC1753" s="113"/>
      <c r="CD1753" s="113"/>
      <c r="CE1753" s="113"/>
      <c r="CF1753" s="113"/>
      <c r="CG1753" s="113"/>
      <c r="CH1753" s="113"/>
      <c r="CI1753" s="113"/>
      <c r="CJ1753" s="113"/>
      <c r="CK1753" s="113"/>
      <c r="CL1753" s="113"/>
      <c r="CM1753" s="113"/>
      <c r="CN1753" s="113"/>
      <c r="CO1753" s="113"/>
      <c r="CP1753" s="113"/>
      <c r="CQ1753" s="113"/>
      <c r="CR1753" s="113"/>
      <c r="CS1753" s="113"/>
      <c r="CT1753" s="113"/>
      <c r="CU1753" s="113"/>
      <c r="CV1753" s="113"/>
      <c r="CW1753" s="113"/>
      <c r="CX1753" s="113"/>
      <c r="CY1753" s="113"/>
      <c r="CZ1753" s="113"/>
      <c r="DA1753" s="113"/>
      <c r="DB1753" s="113"/>
      <c r="DC1753" s="113"/>
      <c r="DD1753" s="113"/>
      <c r="DE1753" s="113"/>
      <c r="DF1753" s="113"/>
      <c r="DG1753" s="113"/>
      <c r="DH1753" s="113"/>
      <c r="DI1753" s="113"/>
      <c r="DJ1753" s="113"/>
      <c r="DK1753" s="113"/>
      <c r="DL1753" s="113"/>
      <c r="DM1753" s="113"/>
      <c r="DN1753" s="113"/>
      <c r="DO1753" s="113"/>
      <c r="DP1753" s="113"/>
      <c r="DQ1753" s="113"/>
      <c r="DR1753" s="113"/>
      <c r="DS1753" s="113"/>
      <c r="DT1753" s="113"/>
      <c r="DU1753" s="113"/>
      <c r="DV1753" s="113"/>
      <c r="DW1753" s="113"/>
      <c r="DX1753" s="113"/>
      <c r="DY1753" s="113"/>
      <c r="DZ1753" s="113"/>
      <c r="EA1753" s="113"/>
      <c r="EB1753" s="113"/>
      <c r="EC1753" s="113"/>
      <c r="ED1753" s="113"/>
      <c r="EE1753" s="113"/>
      <c r="EF1753" s="113"/>
      <c r="EG1753" s="113"/>
      <c r="EH1753" s="113"/>
      <c r="EI1753" s="113"/>
      <c r="EJ1753" s="113"/>
      <c r="EK1753" s="113"/>
      <c r="EL1753" s="113"/>
      <c r="EM1753" s="113"/>
      <c r="EN1753" s="113"/>
      <c r="EO1753" s="113"/>
      <c r="EP1753" s="113"/>
      <c r="EQ1753" s="113"/>
      <c r="ER1753" s="113"/>
    </row>
    <row r="1754" spans="1:148">
      <c r="A1754" s="113"/>
      <c r="B1754" s="113"/>
      <c r="S1754" s="113"/>
      <c r="T1754" s="113"/>
      <c r="U1754" s="113"/>
      <c r="V1754" s="113"/>
      <c r="W1754" s="113"/>
      <c r="X1754" s="113"/>
      <c r="Y1754" s="113"/>
      <c r="Z1754" s="113"/>
      <c r="AA1754" s="113"/>
      <c r="AB1754" s="113"/>
      <c r="AC1754" s="113"/>
      <c r="AD1754" s="113"/>
      <c r="AE1754" s="113"/>
      <c r="AF1754" s="113"/>
      <c r="AG1754" s="113"/>
      <c r="AH1754" s="113"/>
      <c r="AI1754" s="113"/>
      <c r="AJ1754" s="113"/>
      <c r="AK1754" s="113"/>
      <c r="AL1754" s="113"/>
      <c r="AM1754" s="113"/>
      <c r="AN1754" s="113"/>
      <c r="AO1754" s="113"/>
      <c r="AP1754" s="113"/>
      <c r="AQ1754" s="113"/>
      <c r="AR1754" s="113"/>
      <c r="AS1754" s="113"/>
      <c r="AT1754" s="113"/>
      <c r="AU1754" s="113"/>
      <c r="AV1754" s="113"/>
      <c r="AW1754" s="113"/>
      <c r="AX1754" s="113"/>
      <c r="AY1754" s="113"/>
      <c r="AZ1754" s="113"/>
      <c r="BA1754" s="113"/>
      <c r="BB1754" s="113"/>
      <c r="BC1754" s="113"/>
      <c r="BD1754" s="113"/>
      <c r="BE1754" s="113"/>
      <c r="BF1754" s="113"/>
      <c r="BG1754" s="113"/>
      <c r="BH1754" s="113"/>
      <c r="BI1754" s="113"/>
      <c r="BJ1754" s="113"/>
      <c r="BK1754" s="113"/>
      <c r="BL1754" s="113"/>
      <c r="BM1754" s="113"/>
      <c r="BN1754" s="113"/>
      <c r="BO1754" s="113"/>
      <c r="BP1754" s="113"/>
      <c r="BQ1754" s="113"/>
      <c r="BR1754" s="113"/>
      <c r="BS1754" s="113"/>
      <c r="BT1754" s="113"/>
      <c r="BU1754" s="113"/>
      <c r="BV1754" s="113"/>
      <c r="BW1754" s="113"/>
      <c r="BX1754" s="113"/>
      <c r="BY1754" s="113"/>
      <c r="BZ1754" s="113"/>
      <c r="CA1754" s="113"/>
      <c r="CB1754" s="113"/>
      <c r="CC1754" s="113"/>
      <c r="CD1754" s="113"/>
      <c r="CE1754" s="113"/>
      <c r="CF1754" s="113"/>
      <c r="CG1754" s="113"/>
      <c r="CH1754" s="113"/>
      <c r="CI1754" s="113"/>
      <c r="CJ1754" s="113"/>
      <c r="CK1754" s="113"/>
      <c r="CL1754" s="113"/>
      <c r="CM1754" s="113"/>
      <c r="CN1754" s="113"/>
      <c r="CO1754" s="113"/>
      <c r="CP1754" s="113"/>
      <c r="CQ1754" s="113"/>
      <c r="CR1754" s="113"/>
      <c r="CS1754" s="113"/>
      <c r="CT1754" s="113"/>
      <c r="CU1754" s="113"/>
      <c r="CV1754" s="113"/>
      <c r="CW1754" s="113"/>
      <c r="CX1754" s="113"/>
      <c r="CY1754" s="113"/>
      <c r="CZ1754" s="113"/>
      <c r="DA1754" s="113"/>
      <c r="DB1754" s="113"/>
      <c r="DC1754" s="113"/>
      <c r="DD1754" s="113"/>
      <c r="DE1754" s="113"/>
      <c r="DF1754" s="113"/>
      <c r="DG1754" s="113"/>
      <c r="DH1754" s="113"/>
      <c r="DI1754" s="113"/>
      <c r="DJ1754" s="113"/>
      <c r="DK1754" s="113"/>
      <c r="DL1754" s="113"/>
      <c r="DM1754" s="113"/>
      <c r="DN1754" s="113"/>
      <c r="DO1754" s="113"/>
      <c r="DP1754" s="113"/>
      <c r="DQ1754" s="113"/>
      <c r="DR1754" s="113"/>
      <c r="DS1754" s="113"/>
      <c r="DT1754" s="113"/>
      <c r="DU1754" s="113"/>
      <c r="DV1754" s="113"/>
      <c r="DW1754" s="113"/>
      <c r="DX1754" s="113"/>
      <c r="DY1754" s="113"/>
      <c r="DZ1754" s="113"/>
      <c r="EA1754" s="113"/>
      <c r="EB1754" s="113"/>
      <c r="EC1754" s="113"/>
      <c r="ED1754" s="113"/>
      <c r="EE1754" s="113"/>
      <c r="EF1754" s="113"/>
      <c r="EG1754" s="113"/>
      <c r="EH1754" s="113"/>
      <c r="EI1754" s="113"/>
      <c r="EJ1754" s="113"/>
      <c r="EK1754" s="113"/>
      <c r="EL1754" s="113"/>
      <c r="EM1754" s="113"/>
      <c r="EN1754" s="113"/>
      <c r="EO1754" s="113"/>
      <c r="EP1754" s="113"/>
      <c r="EQ1754" s="113"/>
      <c r="ER1754" s="113"/>
    </row>
    <row r="1755" spans="1:148">
      <c r="A1755" s="113"/>
      <c r="B1755" s="113"/>
      <c r="S1755" s="113"/>
      <c r="T1755" s="113"/>
      <c r="U1755" s="113"/>
      <c r="V1755" s="113"/>
      <c r="W1755" s="113"/>
      <c r="X1755" s="113"/>
      <c r="Y1755" s="113"/>
      <c r="Z1755" s="113"/>
      <c r="AA1755" s="113"/>
      <c r="AB1755" s="113"/>
      <c r="AC1755" s="113"/>
      <c r="AD1755" s="113"/>
      <c r="AE1755" s="113"/>
      <c r="AF1755" s="113"/>
      <c r="AG1755" s="113"/>
      <c r="AH1755" s="113"/>
      <c r="AI1755" s="113"/>
      <c r="AJ1755" s="113"/>
      <c r="AK1755" s="113"/>
      <c r="AL1755" s="113"/>
      <c r="AM1755" s="113"/>
      <c r="AN1755" s="113"/>
      <c r="AO1755" s="113"/>
      <c r="AP1755" s="113"/>
      <c r="AQ1755" s="113"/>
      <c r="AR1755" s="113"/>
      <c r="AS1755" s="113"/>
      <c r="AT1755" s="113"/>
      <c r="AU1755" s="113"/>
      <c r="AV1755" s="113"/>
      <c r="AW1755" s="113"/>
      <c r="AX1755" s="113"/>
      <c r="AY1755" s="113"/>
      <c r="AZ1755" s="113"/>
      <c r="BA1755" s="113"/>
      <c r="BB1755" s="113"/>
      <c r="BC1755" s="113"/>
      <c r="BD1755" s="113"/>
      <c r="BE1755" s="113"/>
      <c r="BF1755" s="113"/>
      <c r="BG1755" s="113"/>
      <c r="BH1755" s="113"/>
      <c r="BI1755" s="113"/>
      <c r="BJ1755" s="113"/>
      <c r="BK1755" s="113"/>
      <c r="BL1755" s="113"/>
      <c r="BM1755" s="113"/>
      <c r="BN1755" s="113"/>
      <c r="BO1755" s="113"/>
      <c r="BP1755" s="113"/>
      <c r="BQ1755" s="113"/>
      <c r="BR1755" s="113"/>
      <c r="BS1755" s="113"/>
      <c r="BT1755" s="113"/>
      <c r="BU1755" s="113"/>
      <c r="BV1755" s="113"/>
      <c r="BW1755" s="113"/>
      <c r="BX1755" s="113"/>
      <c r="BY1755" s="113"/>
      <c r="BZ1755" s="113"/>
      <c r="CA1755" s="113"/>
      <c r="CB1755" s="113"/>
      <c r="CC1755" s="113"/>
      <c r="CD1755" s="113"/>
      <c r="CE1755" s="113"/>
      <c r="CF1755" s="113"/>
      <c r="CG1755" s="113"/>
      <c r="CH1755" s="113"/>
      <c r="CI1755" s="113"/>
      <c r="CJ1755" s="113"/>
      <c r="CK1755" s="113"/>
      <c r="CL1755" s="113"/>
      <c r="CM1755" s="113"/>
      <c r="CN1755" s="113"/>
      <c r="CO1755" s="113"/>
      <c r="CP1755" s="113"/>
      <c r="CQ1755" s="113"/>
      <c r="CR1755" s="113"/>
      <c r="CS1755" s="113"/>
      <c r="CT1755" s="113"/>
      <c r="CU1755" s="113"/>
      <c r="CV1755" s="113"/>
      <c r="CW1755" s="113"/>
      <c r="CX1755" s="113"/>
      <c r="CY1755" s="113"/>
      <c r="CZ1755" s="113"/>
      <c r="DA1755" s="113"/>
      <c r="DB1755" s="113"/>
      <c r="DC1755" s="113"/>
      <c r="DD1755" s="113"/>
      <c r="DE1755" s="113"/>
      <c r="DF1755" s="113"/>
      <c r="DG1755" s="113"/>
      <c r="DH1755" s="113"/>
      <c r="DI1755" s="113"/>
      <c r="DJ1755" s="113"/>
      <c r="DK1755" s="113"/>
      <c r="DL1755" s="113"/>
      <c r="DM1755" s="113"/>
      <c r="DN1755" s="113"/>
      <c r="DO1755" s="113"/>
      <c r="DP1755" s="113"/>
      <c r="DQ1755" s="113"/>
      <c r="DR1755" s="113"/>
      <c r="DS1755" s="113"/>
      <c r="DT1755" s="113"/>
      <c r="DU1755" s="113"/>
      <c r="DV1755" s="113"/>
      <c r="DW1755" s="113"/>
      <c r="DX1755" s="113"/>
      <c r="DY1755" s="113"/>
      <c r="DZ1755" s="113"/>
      <c r="EA1755" s="113"/>
      <c r="EB1755" s="113"/>
      <c r="EC1755" s="113"/>
      <c r="ED1755" s="113"/>
      <c r="EE1755" s="113"/>
      <c r="EF1755" s="113"/>
      <c r="EG1755" s="113"/>
      <c r="EH1755" s="113"/>
      <c r="EI1755" s="113"/>
      <c r="EJ1755" s="113"/>
      <c r="EK1755" s="113"/>
      <c r="EL1755" s="113"/>
      <c r="EM1755" s="113"/>
      <c r="EN1755" s="113"/>
      <c r="EO1755" s="113"/>
      <c r="EP1755" s="113"/>
      <c r="EQ1755" s="113"/>
      <c r="ER1755" s="113"/>
    </row>
    <row r="1756" spans="1:148">
      <c r="A1756" s="113"/>
      <c r="B1756" s="113"/>
      <c r="S1756" s="113"/>
      <c r="T1756" s="113"/>
      <c r="U1756" s="113"/>
      <c r="V1756" s="113"/>
      <c r="W1756" s="113"/>
      <c r="X1756" s="113"/>
      <c r="Y1756" s="113"/>
      <c r="Z1756" s="113"/>
      <c r="AA1756" s="113"/>
      <c r="AB1756" s="113"/>
      <c r="AC1756" s="113"/>
      <c r="AD1756" s="113"/>
      <c r="AE1756" s="113"/>
      <c r="AF1756" s="113"/>
      <c r="AG1756" s="113"/>
      <c r="AH1756" s="113"/>
      <c r="AI1756" s="113"/>
      <c r="AJ1756" s="113"/>
      <c r="AK1756" s="113"/>
      <c r="AL1756" s="113"/>
      <c r="AM1756" s="113"/>
      <c r="AN1756" s="113"/>
      <c r="AO1756" s="113"/>
      <c r="AP1756" s="113"/>
      <c r="AQ1756" s="113"/>
      <c r="AR1756" s="113"/>
      <c r="AS1756" s="113"/>
      <c r="AT1756" s="113"/>
      <c r="AU1756" s="113"/>
      <c r="AV1756" s="113"/>
      <c r="AW1756" s="113"/>
      <c r="AX1756" s="113"/>
      <c r="AY1756" s="113"/>
      <c r="AZ1756" s="113"/>
      <c r="BA1756" s="113"/>
      <c r="BB1756" s="113"/>
      <c r="BC1756" s="113"/>
      <c r="BD1756" s="113"/>
      <c r="BE1756" s="113"/>
      <c r="BF1756" s="113"/>
      <c r="BG1756" s="113"/>
      <c r="BH1756" s="113"/>
      <c r="BI1756" s="113"/>
      <c r="BJ1756" s="113"/>
      <c r="BK1756" s="113"/>
      <c r="BL1756" s="113"/>
      <c r="BM1756" s="113"/>
      <c r="BN1756" s="113"/>
      <c r="BO1756" s="113"/>
      <c r="BP1756" s="113"/>
      <c r="BQ1756" s="113"/>
      <c r="BR1756" s="113"/>
      <c r="BS1756" s="113"/>
      <c r="BT1756" s="113"/>
      <c r="BU1756" s="113"/>
      <c r="BV1756" s="113"/>
      <c r="BW1756" s="113"/>
      <c r="BX1756" s="113"/>
      <c r="BY1756" s="113"/>
      <c r="BZ1756" s="113"/>
      <c r="CA1756" s="113"/>
      <c r="CB1756" s="113"/>
      <c r="CC1756" s="113"/>
      <c r="CD1756" s="113"/>
      <c r="CE1756" s="113"/>
      <c r="CF1756" s="113"/>
      <c r="CG1756" s="113"/>
      <c r="CH1756" s="113"/>
      <c r="CI1756" s="113"/>
      <c r="CJ1756" s="113"/>
      <c r="CK1756" s="113"/>
      <c r="CL1756" s="113"/>
      <c r="CM1756" s="113"/>
      <c r="CN1756" s="113"/>
      <c r="CO1756" s="113"/>
      <c r="CP1756" s="113"/>
      <c r="CQ1756" s="113"/>
      <c r="CR1756" s="113"/>
      <c r="CS1756" s="113"/>
      <c r="CT1756" s="113"/>
      <c r="CU1756" s="113"/>
      <c r="CV1756" s="113"/>
      <c r="CW1756" s="113"/>
      <c r="CX1756" s="113"/>
      <c r="CY1756" s="113"/>
      <c r="CZ1756" s="113"/>
      <c r="DA1756" s="113"/>
      <c r="DB1756" s="113"/>
      <c r="DC1756" s="113"/>
      <c r="DD1756" s="113"/>
      <c r="DE1756" s="113"/>
      <c r="DF1756" s="113"/>
      <c r="DG1756" s="113"/>
      <c r="DH1756" s="113"/>
      <c r="DI1756" s="113"/>
      <c r="DJ1756" s="113"/>
      <c r="DK1756" s="113"/>
      <c r="DL1756" s="113"/>
      <c r="DM1756" s="113"/>
      <c r="DN1756" s="113"/>
      <c r="DO1756" s="113"/>
      <c r="DP1756" s="113"/>
      <c r="DQ1756" s="113"/>
      <c r="DR1756" s="113"/>
      <c r="DS1756" s="113"/>
      <c r="DT1756" s="113"/>
      <c r="DU1756" s="113"/>
      <c r="DV1756" s="113"/>
      <c r="DW1756" s="113"/>
      <c r="DX1756" s="113"/>
      <c r="DY1756" s="113"/>
      <c r="DZ1756" s="113"/>
      <c r="EA1756" s="113"/>
      <c r="EB1756" s="113"/>
      <c r="EC1756" s="113"/>
      <c r="ED1756" s="113"/>
      <c r="EE1756" s="113"/>
      <c r="EF1756" s="113"/>
      <c r="EG1756" s="113"/>
      <c r="EH1756" s="113"/>
      <c r="EI1756" s="113"/>
      <c r="EJ1756" s="113"/>
      <c r="EK1756" s="113"/>
      <c r="EL1756" s="113"/>
      <c r="EM1756" s="113"/>
      <c r="EN1756" s="113"/>
      <c r="EO1756" s="113"/>
      <c r="EP1756" s="113"/>
      <c r="EQ1756" s="113"/>
      <c r="ER1756" s="113"/>
    </row>
    <row r="1757" spans="1:148">
      <c r="A1757" s="113"/>
      <c r="B1757" s="113"/>
      <c r="S1757" s="113"/>
      <c r="T1757" s="113"/>
      <c r="U1757" s="113"/>
      <c r="V1757" s="113"/>
      <c r="W1757" s="113"/>
      <c r="X1757" s="113"/>
      <c r="Y1757" s="113"/>
      <c r="Z1757" s="113"/>
      <c r="AA1757" s="113"/>
      <c r="AB1757" s="113"/>
      <c r="AC1757" s="113"/>
      <c r="AD1757" s="113"/>
      <c r="AE1757" s="113"/>
      <c r="AF1757" s="113"/>
      <c r="AG1757" s="113"/>
      <c r="AH1757" s="113"/>
      <c r="AI1757" s="113"/>
      <c r="AJ1757" s="113"/>
      <c r="AK1757" s="113"/>
      <c r="AL1757" s="113"/>
      <c r="AM1757" s="113"/>
      <c r="AN1757" s="113"/>
      <c r="AO1757" s="113"/>
      <c r="AP1757" s="113"/>
      <c r="AQ1757" s="113"/>
      <c r="AR1757" s="113"/>
      <c r="AS1757" s="113"/>
      <c r="AT1757" s="113"/>
      <c r="AU1757" s="113"/>
      <c r="AV1757" s="113"/>
      <c r="AW1757" s="113"/>
      <c r="AX1757" s="113"/>
      <c r="AY1757" s="113"/>
      <c r="AZ1757" s="113"/>
      <c r="BA1757" s="113"/>
      <c r="BB1757" s="113"/>
      <c r="BC1757" s="113"/>
      <c r="BD1757" s="113"/>
      <c r="BE1757" s="113"/>
      <c r="BF1757" s="113"/>
      <c r="BG1757" s="113"/>
      <c r="BH1757" s="113"/>
      <c r="BI1757" s="113"/>
      <c r="BJ1757" s="113"/>
      <c r="BK1757" s="113"/>
      <c r="BL1757" s="113"/>
      <c r="BM1757" s="113"/>
      <c r="BN1757" s="113"/>
      <c r="BO1757" s="113"/>
      <c r="BP1757" s="113"/>
      <c r="BQ1757" s="113"/>
      <c r="BR1757" s="113"/>
      <c r="BS1757" s="113"/>
      <c r="BT1757" s="113"/>
      <c r="BU1757" s="113"/>
      <c r="BV1757" s="113"/>
      <c r="BW1757" s="113"/>
      <c r="BX1757" s="113"/>
      <c r="BY1757" s="113"/>
      <c r="BZ1757" s="113"/>
      <c r="CA1757" s="113"/>
      <c r="CB1757" s="113"/>
      <c r="CC1757" s="113"/>
      <c r="CD1757" s="113"/>
      <c r="CE1757" s="113"/>
      <c r="CF1757" s="113"/>
      <c r="CG1757" s="113"/>
      <c r="CH1757" s="113"/>
      <c r="CI1757" s="113"/>
      <c r="CJ1757" s="113"/>
      <c r="CK1757" s="113"/>
      <c r="CL1757" s="113"/>
      <c r="CM1757" s="113"/>
      <c r="CN1757" s="113"/>
      <c r="CO1757" s="113"/>
      <c r="CP1757" s="113"/>
      <c r="CQ1757" s="113"/>
      <c r="CR1757" s="113"/>
      <c r="CS1757" s="113"/>
      <c r="CT1757" s="113"/>
      <c r="CU1757" s="113"/>
      <c r="CV1757" s="113"/>
      <c r="CW1757" s="113"/>
      <c r="CX1757" s="113"/>
      <c r="CY1757" s="113"/>
      <c r="CZ1757" s="113"/>
      <c r="DA1757" s="113"/>
      <c r="DB1757" s="113"/>
      <c r="DC1757" s="113"/>
      <c r="DD1757" s="113"/>
      <c r="DE1757" s="113"/>
      <c r="DF1757" s="113"/>
      <c r="DG1757" s="113"/>
      <c r="DH1757" s="113"/>
      <c r="DI1757" s="113"/>
      <c r="DJ1757" s="113"/>
      <c r="DK1757" s="113"/>
      <c r="DL1757" s="113"/>
      <c r="DM1757" s="113"/>
      <c r="DN1757" s="113"/>
      <c r="DO1757" s="113"/>
      <c r="DP1757" s="113"/>
      <c r="DQ1757" s="113"/>
      <c r="DR1757" s="113"/>
      <c r="DS1757" s="113"/>
      <c r="DT1757" s="113"/>
      <c r="DU1757" s="113"/>
      <c r="DV1757" s="113"/>
      <c r="DW1757" s="113"/>
      <c r="DX1757" s="113"/>
      <c r="DY1757" s="113"/>
      <c r="DZ1757" s="113"/>
      <c r="EA1757" s="113"/>
      <c r="EB1757" s="113"/>
      <c r="EC1757" s="113"/>
      <c r="ED1757" s="113"/>
      <c r="EE1757" s="113"/>
      <c r="EF1757" s="113"/>
      <c r="EG1757" s="113"/>
      <c r="EH1757" s="113"/>
      <c r="EI1757" s="113"/>
      <c r="EJ1757" s="113"/>
      <c r="EK1757" s="113"/>
      <c r="EL1757" s="113"/>
      <c r="EM1757" s="113"/>
      <c r="EN1757" s="113"/>
      <c r="EO1757" s="113"/>
      <c r="EP1757" s="113"/>
      <c r="EQ1757" s="113"/>
      <c r="ER1757" s="113"/>
    </row>
    <row r="1758" spans="1:148">
      <c r="A1758" s="113"/>
      <c r="B1758" s="113"/>
      <c r="S1758" s="113"/>
      <c r="T1758" s="113"/>
      <c r="U1758" s="113"/>
      <c r="V1758" s="113"/>
      <c r="W1758" s="113"/>
      <c r="X1758" s="113"/>
      <c r="Y1758" s="113"/>
      <c r="Z1758" s="113"/>
      <c r="AA1758" s="113"/>
      <c r="AB1758" s="113"/>
      <c r="AC1758" s="113"/>
      <c r="AD1758" s="113"/>
      <c r="AE1758" s="113"/>
      <c r="AF1758" s="113"/>
      <c r="AG1758" s="113"/>
      <c r="AH1758" s="113"/>
      <c r="AI1758" s="113"/>
      <c r="AJ1758" s="113"/>
      <c r="AK1758" s="113"/>
      <c r="AL1758" s="113"/>
      <c r="AM1758" s="113"/>
      <c r="AN1758" s="113"/>
      <c r="AO1758" s="113"/>
      <c r="AP1758" s="113"/>
      <c r="AQ1758" s="113"/>
      <c r="AR1758" s="113"/>
      <c r="AS1758" s="113"/>
      <c r="AT1758" s="113"/>
      <c r="AU1758" s="113"/>
      <c r="AV1758" s="113"/>
      <c r="AW1758" s="113"/>
      <c r="AX1758" s="113"/>
      <c r="AY1758" s="113"/>
      <c r="AZ1758" s="113"/>
      <c r="BA1758" s="113"/>
      <c r="BB1758" s="113"/>
      <c r="BC1758" s="113"/>
      <c r="BD1758" s="113"/>
      <c r="BE1758" s="113"/>
      <c r="BF1758" s="113"/>
      <c r="BG1758" s="113"/>
      <c r="BH1758" s="113"/>
      <c r="BI1758" s="113"/>
      <c r="BJ1758" s="113"/>
      <c r="BK1758" s="113"/>
      <c r="BL1758" s="113"/>
      <c r="BM1758" s="113"/>
      <c r="BN1758" s="113"/>
      <c r="BO1758" s="113"/>
      <c r="BP1758" s="113"/>
      <c r="BQ1758" s="113"/>
      <c r="BR1758" s="113"/>
      <c r="BS1758" s="113"/>
      <c r="BT1758" s="113"/>
      <c r="BU1758" s="113"/>
      <c r="BV1758" s="113"/>
      <c r="BW1758" s="113"/>
      <c r="BX1758" s="113"/>
      <c r="BY1758" s="113"/>
      <c r="BZ1758" s="113"/>
      <c r="CA1758" s="113"/>
      <c r="CB1758" s="113"/>
      <c r="CC1758" s="113"/>
      <c r="CD1758" s="113"/>
      <c r="CE1758" s="113"/>
      <c r="CF1758" s="113"/>
      <c r="CG1758" s="113"/>
      <c r="CH1758" s="113"/>
      <c r="CI1758" s="113"/>
      <c r="CJ1758" s="113"/>
      <c r="CK1758" s="113"/>
      <c r="CL1758" s="113"/>
      <c r="CM1758" s="113"/>
      <c r="CN1758" s="113"/>
      <c r="CO1758" s="113"/>
      <c r="CP1758" s="113"/>
      <c r="CQ1758" s="113"/>
      <c r="CR1758" s="113"/>
      <c r="CS1758" s="113"/>
      <c r="CT1758" s="113"/>
      <c r="CU1758" s="113"/>
      <c r="CV1758" s="113"/>
      <c r="CW1758" s="113"/>
      <c r="CX1758" s="113"/>
      <c r="CY1758" s="113"/>
      <c r="CZ1758" s="113"/>
      <c r="DA1758" s="113"/>
      <c r="DB1758" s="113"/>
      <c r="DC1758" s="113"/>
      <c r="DD1758" s="113"/>
      <c r="DE1758" s="113"/>
      <c r="DF1758" s="113"/>
      <c r="DG1758" s="113"/>
      <c r="DH1758" s="113"/>
      <c r="DI1758" s="113"/>
      <c r="DJ1758" s="113"/>
      <c r="DK1758" s="113"/>
      <c r="DL1758" s="113"/>
      <c r="DM1758" s="113"/>
      <c r="DN1758" s="113"/>
      <c r="DO1758" s="113"/>
      <c r="DP1758" s="113"/>
      <c r="DQ1758" s="113"/>
      <c r="DR1758" s="113"/>
      <c r="DS1758" s="113"/>
      <c r="DT1758" s="113"/>
      <c r="DU1758" s="113"/>
      <c r="DV1758" s="113"/>
      <c r="DW1758" s="113"/>
      <c r="DX1758" s="113"/>
      <c r="DY1758" s="113"/>
      <c r="DZ1758" s="113"/>
      <c r="EA1758" s="113"/>
      <c r="EB1758" s="113"/>
      <c r="EC1758" s="113"/>
      <c r="ED1758" s="113"/>
      <c r="EE1758" s="113"/>
      <c r="EF1758" s="113"/>
      <c r="EG1758" s="113"/>
      <c r="EH1758" s="113"/>
      <c r="EI1758" s="113"/>
      <c r="EJ1758" s="113"/>
      <c r="EK1758" s="113"/>
      <c r="EL1758" s="113"/>
      <c r="EM1758" s="113"/>
      <c r="EN1758" s="113"/>
      <c r="EO1758" s="113"/>
      <c r="EP1758" s="113"/>
      <c r="EQ1758" s="113"/>
      <c r="ER1758" s="113"/>
    </row>
    <row r="1759" spans="1:148">
      <c r="A1759" s="113"/>
      <c r="B1759" s="113"/>
      <c r="S1759" s="113"/>
      <c r="T1759" s="113"/>
      <c r="U1759" s="113"/>
      <c r="V1759" s="113"/>
      <c r="W1759" s="113"/>
      <c r="X1759" s="113"/>
      <c r="Y1759" s="113"/>
      <c r="Z1759" s="113"/>
      <c r="AA1759" s="113"/>
      <c r="AB1759" s="113"/>
      <c r="AC1759" s="113"/>
      <c r="AD1759" s="113"/>
      <c r="AE1759" s="113"/>
      <c r="AF1759" s="113"/>
      <c r="AG1759" s="113"/>
      <c r="AH1759" s="113"/>
      <c r="AI1759" s="113"/>
      <c r="AJ1759" s="113"/>
      <c r="AK1759" s="113"/>
      <c r="AL1759" s="113"/>
      <c r="AM1759" s="113"/>
      <c r="AN1759" s="113"/>
      <c r="AO1759" s="113"/>
      <c r="AP1759" s="113"/>
      <c r="AQ1759" s="113"/>
      <c r="AR1759" s="113"/>
      <c r="AS1759" s="113"/>
      <c r="AT1759" s="113"/>
      <c r="AU1759" s="113"/>
      <c r="AV1759" s="113"/>
      <c r="AW1759" s="113"/>
      <c r="AX1759" s="113"/>
      <c r="AY1759" s="113"/>
      <c r="AZ1759" s="113"/>
      <c r="BA1759" s="113"/>
      <c r="BB1759" s="113"/>
      <c r="BC1759" s="113"/>
      <c r="BD1759" s="113"/>
      <c r="BE1759" s="113"/>
      <c r="BF1759" s="113"/>
      <c r="BG1759" s="113"/>
      <c r="BH1759" s="113"/>
      <c r="BI1759" s="113"/>
      <c r="BJ1759" s="113"/>
      <c r="BK1759" s="113"/>
      <c r="BL1759" s="113"/>
      <c r="BM1759" s="113"/>
      <c r="BN1759" s="113"/>
      <c r="BO1759" s="113"/>
      <c r="BP1759" s="113"/>
      <c r="BQ1759" s="113"/>
      <c r="BR1759" s="113"/>
      <c r="BS1759" s="113"/>
      <c r="BT1759" s="113"/>
      <c r="BU1759" s="113"/>
      <c r="BV1759" s="113"/>
      <c r="BW1759" s="113"/>
      <c r="BX1759" s="113"/>
      <c r="BY1759" s="113"/>
      <c r="BZ1759" s="113"/>
      <c r="CA1759" s="113"/>
      <c r="CB1759" s="113"/>
      <c r="CC1759" s="113"/>
      <c r="CD1759" s="113"/>
      <c r="CE1759" s="113"/>
      <c r="CF1759" s="113"/>
      <c r="CG1759" s="113"/>
      <c r="CH1759" s="113"/>
      <c r="CI1759" s="113"/>
      <c r="CJ1759" s="113"/>
      <c r="CK1759" s="113"/>
      <c r="CL1759" s="113"/>
      <c r="CM1759" s="113"/>
      <c r="CN1759" s="113"/>
      <c r="CO1759" s="113"/>
      <c r="CP1759" s="113"/>
      <c r="CQ1759" s="113"/>
      <c r="CR1759" s="113"/>
      <c r="CS1759" s="113"/>
      <c r="CT1759" s="113"/>
      <c r="CU1759" s="113"/>
      <c r="CV1759" s="113"/>
      <c r="CW1759" s="113"/>
      <c r="CX1759" s="113"/>
      <c r="CY1759" s="113"/>
      <c r="CZ1759" s="113"/>
      <c r="DA1759" s="113"/>
      <c r="DB1759" s="113"/>
      <c r="DC1759" s="113"/>
      <c r="DD1759" s="113"/>
      <c r="DE1759" s="113"/>
      <c r="DF1759" s="113"/>
      <c r="DG1759" s="113"/>
      <c r="DH1759" s="113"/>
      <c r="DI1759" s="113"/>
      <c r="DJ1759" s="113"/>
      <c r="DK1759" s="113"/>
      <c r="DL1759" s="113"/>
      <c r="DM1759" s="113"/>
      <c r="DN1759" s="113"/>
      <c r="DO1759" s="113"/>
      <c r="DP1759" s="113"/>
      <c r="DQ1759" s="113"/>
      <c r="DR1759" s="113"/>
      <c r="DS1759" s="113"/>
      <c r="DT1759" s="113"/>
      <c r="DU1759" s="113"/>
      <c r="DV1759" s="113"/>
      <c r="DW1759" s="113"/>
      <c r="DX1759" s="113"/>
      <c r="DY1759" s="113"/>
      <c r="DZ1759" s="113"/>
      <c r="EA1759" s="113"/>
      <c r="EB1759" s="113"/>
      <c r="EC1759" s="113"/>
      <c r="ED1759" s="113"/>
      <c r="EE1759" s="113"/>
      <c r="EF1759" s="113"/>
      <c r="EG1759" s="113"/>
      <c r="EH1759" s="113"/>
      <c r="EI1759" s="113"/>
      <c r="EJ1759" s="113"/>
      <c r="EK1759" s="113"/>
      <c r="EL1759" s="113"/>
      <c r="EM1759" s="113"/>
      <c r="EN1759" s="113"/>
      <c r="EO1759" s="113"/>
      <c r="EP1759" s="113"/>
      <c r="EQ1759" s="113"/>
      <c r="ER1759" s="113"/>
    </row>
    <row r="1760" spans="1:148">
      <c r="A1760" s="113"/>
      <c r="B1760" s="113"/>
      <c r="S1760" s="113"/>
      <c r="T1760" s="113"/>
      <c r="U1760" s="113"/>
      <c r="V1760" s="113"/>
      <c r="W1760" s="113"/>
      <c r="X1760" s="113"/>
      <c r="Y1760" s="113"/>
      <c r="Z1760" s="113"/>
      <c r="AA1760" s="113"/>
      <c r="AB1760" s="113"/>
      <c r="AC1760" s="113"/>
      <c r="AD1760" s="113"/>
      <c r="AE1760" s="113"/>
      <c r="AF1760" s="113"/>
      <c r="AG1760" s="113"/>
      <c r="AH1760" s="113"/>
      <c r="AI1760" s="113"/>
      <c r="AJ1760" s="113"/>
      <c r="AK1760" s="113"/>
      <c r="AL1760" s="113"/>
      <c r="AM1760" s="113"/>
      <c r="AN1760" s="113"/>
      <c r="AO1760" s="113"/>
      <c r="AP1760" s="113"/>
      <c r="AQ1760" s="113"/>
      <c r="AR1760" s="113"/>
      <c r="AS1760" s="113"/>
      <c r="AT1760" s="113"/>
      <c r="AU1760" s="113"/>
      <c r="AV1760" s="113"/>
      <c r="AW1760" s="113"/>
      <c r="AX1760" s="113"/>
      <c r="AY1760" s="113"/>
      <c r="AZ1760" s="113"/>
      <c r="BA1760" s="113"/>
      <c r="BB1760" s="113"/>
      <c r="BC1760" s="113"/>
      <c r="BD1760" s="113"/>
      <c r="BE1760" s="113"/>
      <c r="BF1760" s="113"/>
      <c r="BG1760" s="113"/>
      <c r="BH1760" s="113"/>
      <c r="BI1760" s="113"/>
      <c r="BJ1760" s="113"/>
      <c r="BK1760" s="113"/>
      <c r="BL1760" s="113"/>
      <c r="BM1760" s="113"/>
      <c r="BN1760" s="113"/>
      <c r="BO1760" s="113"/>
      <c r="BP1760" s="113"/>
      <c r="BQ1760" s="113"/>
      <c r="BR1760" s="113"/>
      <c r="BS1760" s="113"/>
      <c r="BT1760" s="113"/>
      <c r="BU1760" s="113"/>
      <c r="BV1760" s="113"/>
      <c r="BW1760" s="113"/>
      <c r="BX1760" s="113"/>
      <c r="BY1760" s="113"/>
      <c r="BZ1760" s="113"/>
      <c r="CA1760" s="113"/>
      <c r="CB1760" s="113"/>
      <c r="CC1760" s="113"/>
      <c r="CD1760" s="113"/>
      <c r="CE1760" s="113"/>
      <c r="CF1760" s="113"/>
      <c r="CG1760" s="113"/>
      <c r="CH1760" s="113"/>
      <c r="CI1760" s="113"/>
      <c r="CJ1760" s="113"/>
      <c r="CK1760" s="113"/>
      <c r="CL1760" s="113"/>
      <c r="CM1760" s="113"/>
      <c r="CN1760" s="113"/>
      <c r="CO1760" s="113"/>
      <c r="CP1760" s="113"/>
      <c r="CQ1760" s="113"/>
      <c r="CR1760" s="113"/>
      <c r="CS1760" s="113"/>
      <c r="CT1760" s="113"/>
      <c r="CU1760" s="113"/>
      <c r="CV1760" s="113"/>
      <c r="CW1760" s="113"/>
      <c r="CX1760" s="113"/>
      <c r="CY1760" s="113"/>
      <c r="CZ1760" s="113"/>
      <c r="DA1760" s="113"/>
      <c r="DB1760" s="113"/>
      <c r="DC1760" s="113"/>
      <c r="DD1760" s="113"/>
      <c r="DE1760" s="113"/>
      <c r="DF1760" s="113"/>
      <c r="DG1760" s="113"/>
      <c r="DH1760" s="113"/>
      <c r="DI1760" s="113"/>
      <c r="DJ1760" s="113"/>
      <c r="DK1760" s="113"/>
      <c r="DL1760" s="113"/>
      <c r="DM1760" s="113"/>
      <c r="DN1760" s="113"/>
      <c r="DO1760" s="113"/>
      <c r="DP1760" s="113"/>
      <c r="DQ1760" s="113"/>
      <c r="DR1760" s="113"/>
      <c r="DS1760" s="113"/>
      <c r="DT1760" s="113"/>
      <c r="DU1760" s="113"/>
      <c r="DV1760" s="113"/>
      <c r="DW1760" s="113"/>
      <c r="DX1760" s="113"/>
      <c r="DY1760" s="113"/>
      <c r="DZ1760" s="113"/>
      <c r="EA1760" s="113"/>
      <c r="EB1760" s="113"/>
      <c r="EC1760" s="113"/>
      <c r="ED1760" s="113"/>
      <c r="EE1760" s="113"/>
      <c r="EF1760" s="113"/>
      <c r="EG1760" s="113"/>
      <c r="EH1760" s="113"/>
      <c r="EI1760" s="113"/>
      <c r="EJ1760" s="113"/>
      <c r="EK1760" s="113"/>
      <c r="EL1760" s="113"/>
      <c r="EM1760" s="113"/>
      <c r="EN1760" s="113"/>
      <c r="EO1760" s="113"/>
      <c r="EP1760" s="113"/>
      <c r="EQ1760" s="113"/>
      <c r="ER1760" s="113"/>
    </row>
    <row r="1761" spans="1:148">
      <c r="A1761" s="113"/>
      <c r="B1761" s="113"/>
      <c r="S1761" s="113"/>
      <c r="T1761" s="113"/>
      <c r="U1761" s="113"/>
      <c r="V1761" s="113"/>
      <c r="W1761" s="113"/>
      <c r="X1761" s="113"/>
      <c r="Y1761" s="113"/>
      <c r="Z1761" s="113"/>
      <c r="AA1761" s="113"/>
      <c r="AB1761" s="113"/>
      <c r="AC1761" s="113"/>
      <c r="AD1761" s="113"/>
      <c r="AE1761" s="113"/>
      <c r="AF1761" s="113"/>
      <c r="AG1761" s="113"/>
      <c r="AH1761" s="113"/>
      <c r="AI1761" s="113"/>
      <c r="AJ1761" s="113"/>
      <c r="AK1761" s="113"/>
      <c r="AL1761" s="113"/>
      <c r="AM1761" s="113"/>
      <c r="AN1761" s="113"/>
      <c r="AO1761" s="113"/>
      <c r="AP1761" s="113"/>
      <c r="AQ1761" s="113"/>
      <c r="AR1761" s="113"/>
      <c r="AS1761" s="113"/>
      <c r="AT1761" s="113"/>
      <c r="AU1761" s="113"/>
      <c r="AV1761" s="113"/>
      <c r="AW1761" s="113"/>
      <c r="AX1761" s="113"/>
      <c r="AY1761" s="113"/>
      <c r="AZ1761" s="113"/>
      <c r="BA1761" s="113"/>
      <c r="BB1761" s="113"/>
      <c r="BC1761" s="113"/>
      <c r="BD1761" s="113"/>
      <c r="BE1761" s="113"/>
      <c r="BF1761" s="113"/>
      <c r="BG1761" s="113"/>
      <c r="BH1761" s="113"/>
      <c r="BI1761" s="113"/>
      <c r="BJ1761" s="113"/>
      <c r="BK1761" s="113"/>
      <c r="BL1761" s="113"/>
      <c r="BM1761" s="113"/>
      <c r="BN1761" s="113"/>
      <c r="BO1761" s="113"/>
      <c r="BP1761" s="113"/>
      <c r="BQ1761" s="113"/>
      <c r="BR1761" s="113"/>
      <c r="BS1761" s="113"/>
      <c r="BT1761" s="113"/>
      <c r="BU1761" s="113"/>
      <c r="BV1761" s="113"/>
      <c r="BW1761" s="113"/>
      <c r="BX1761" s="113"/>
      <c r="BY1761" s="113"/>
      <c r="BZ1761" s="113"/>
      <c r="CA1761" s="113"/>
      <c r="CB1761" s="113"/>
      <c r="CC1761" s="113"/>
      <c r="CD1761" s="113"/>
      <c r="CE1761" s="113"/>
      <c r="CF1761" s="113"/>
      <c r="CG1761" s="113"/>
      <c r="CH1761" s="113"/>
      <c r="CI1761" s="113"/>
      <c r="CJ1761" s="113"/>
      <c r="CK1761" s="113"/>
      <c r="CL1761" s="113"/>
      <c r="CM1761" s="113"/>
      <c r="CN1761" s="113"/>
      <c r="CO1761" s="113"/>
      <c r="CP1761" s="113"/>
      <c r="CQ1761" s="113"/>
      <c r="CR1761" s="113"/>
      <c r="CS1761" s="113"/>
      <c r="CT1761" s="113"/>
      <c r="CU1761" s="113"/>
      <c r="CV1761" s="113"/>
      <c r="CW1761" s="113"/>
      <c r="CX1761" s="113"/>
      <c r="CY1761" s="113"/>
      <c r="CZ1761" s="113"/>
      <c r="DA1761" s="113"/>
      <c r="DB1761" s="113"/>
      <c r="DC1761" s="113"/>
      <c r="DD1761" s="113"/>
      <c r="DE1761" s="113"/>
      <c r="DF1761" s="113"/>
      <c r="DG1761" s="113"/>
      <c r="DH1761" s="113"/>
      <c r="DI1761" s="113"/>
      <c r="DJ1761" s="113"/>
      <c r="DK1761" s="113"/>
      <c r="DL1761" s="113"/>
      <c r="DM1761" s="113"/>
      <c r="DN1761" s="113"/>
      <c r="DO1761" s="113"/>
      <c r="DP1761" s="113"/>
      <c r="DQ1761" s="113"/>
      <c r="DR1761" s="113"/>
      <c r="DS1761" s="113"/>
      <c r="DT1761" s="113"/>
      <c r="DU1761" s="113"/>
      <c r="DV1761" s="113"/>
      <c r="DW1761" s="113"/>
      <c r="DX1761" s="113"/>
      <c r="DY1761" s="113"/>
      <c r="DZ1761" s="113"/>
      <c r="EA1761" s="113"/>
      <c r="EB1761" s="113"/>
      <c r="EC1761" s="113"/>
      <c r="ED1761" s="113"/>
      <c r="EE1761" s="113"/>
      <c r="EF1761" s="113"/>
      <c r="EG1761" s="113"/>
      <c r="EH1761" s="113"/>
      <c r="EI1761" s="113"/>
      <c r="EJ1761" s="113"/>
      <c r="EK1761" s="113"/>
      <c r="EL1761" s="113"/>
      <c r="EM1761" s="113"/>
      <c r="EN1761" s="113"/>
      <c r="EO1761" s="113"/>
      <c r="EP1761" s="113"/>
      <c r="EQ1761" s="113"/>
      <c r="ER1761" s="113"/>
    </row>
    <row r="1762" spans="1:148">
      <c r="A1762" s="113"/>
      <c r="B1762" s="113"/>
      <c r="S1762" s="113"/>
      <c r="T1762" s="113"/>
      <c r="U1762" s="113"/>
      <c r="V1762" s="113"/>
      <c r="W1762" s="113"/>
      <c r="X1762" s="113"/>
      <c r="Y1762" s="113"/>
      <c r="Z1762" s="113"/>
      <c r="AA1762" s="113"/>
      <c r="AB1762" s="113"/>
      <c r="AC1762" s="113"/>
      <c r="AD1762" s="113"/>
      <c r="AE1762" s="113"/>
      <c r="AF1762" s="113"/>
      <c r="AG1762" s="113"/>
      <c r="AH1762" s="113"/>
      <c r="AI1762" s="113"/>
      <c r="AJ1762" s="113"/>
      <c r="AK1762" s="113"/>
      <c r="AL1762" s="113"/>
      <c r="AM1762" s="113"/>
      <c r="AN1762" s="113"/>
      <c r="AO1762" s="113"/>
      <c r="AP1762" s="113"/>
      <c r="AQ1762" s="113"/>
      <c r="AR1762" s="113"/>
      <c r="AS1762" s="113"/>
      <c r="AT1762" s="113"/>
      <c r="AU1762" s="113"/>
      <c r="AV1762" s="113"/>
      <c r="AW1762" s="113"/>
      <c r="AX1762" s="113"/>
      <c r="AY1762" s="113"/>
      <c r="AZ1762" s="113"/>
      <c r="BA1762" s="113"/>
      <c r="BB1762" s="113"/>
      <c r="BC1762" s="113"/>
      <c r="BD1762" s="113"/>
      <c r="BE1762" s="113"/>
      <c r="BF1762" s="113"/>
      <c r="BG1762" s="113"/>
      <c r="BH1762" s="113"/>
      <c r="BI1762" s="113"/>
      <c r="BJ1762" s="113"/>
      <c r="BK1762" s="113"/>
      <c r="BL1762" s="113"/>
      <c r="BM1762" s="113"/>
      <c r="BN1762" s="113"/>
      <c r="BO1762" s="113"/>
      <c r="BP1762" s="113"/>
      <c r="BQ1762" s="113"/>
      <c r="BR1762" s="113"/>
      <c r="BS1762" s="113"/>
      <c r="BT1762" s="113"/>
      <c r="BU1762" s="113"/>
      <c r="BV1762" s="113"/>
      <c r="BW1762" s="113"/>
      <c r="BX1762" s="113"/>
      <c r="BY1762" s="113"/>
      <c r="BZ1762" s="113"/>
      <c r="CA1762" s="113"/>
      <c r="CB1762" s="113"/>
      <c r="CC1762" s="113"/>
      <c r="CD1762" s="113"/>
      <c r="CE1762" s="113"/>
      <c r="CF1762" s="113"/>
      <c r="CG1762" s="113"/>
      <c r="CH1762" s="113"/>
      <c r="CI1762" s="113"/>
      <c r="CJ1762" s="113"/>
      <c r="CK1762" s="113"/>
      <c r="CL1762" s="113"/>
      <c r="CM1762" s="113"/>
      <c r="CN1762" s="113"/>
      <c r="CO1762" s="113"/>
      <c r="CP1762" s="113"/>
      <c r="CQ1762" s="113"/>
      <c r="CR1762" s="113"/>
      <c r="CS1762" s="113"/>
      <c r="CT1762" s="113"/>
      <c r="CU1762" s="113"/>
      <c r="CV1762" s="113"/>
      <c r="CW1762" s="113"/>
      <c r="CX1762" s="113"/>
      <c r="CY1762" s="113"/>
      <c r="CZ1762" s="113"/>
      <c r="DA1762" s="113"/>
      <c r="DB1762" s="113"/>
      <c r="DC1762" s="113"/>
      <c r="DD1762" s="113"/>
      <c r="DE1762" s="113"/>
      <c r="DF1762" s="113"/>
      <c r="DG1762" s="113"/>
      <c r="DH1762" s="113"/>
      <c r="DI1762" s="113"/>
      <c r="DJ1762" s="113"/>
      <c r="DK1762" s="113"/>
      <c r="DL1762" s="113"/>
      <c r="DM1762" s="113"/>
      <c r="DN1762" s="113"/>
      <c r="DO1762" s="113"/>
      <c r="DP1762" s="113"/>
      <c r="DQ1762" s="113"/>
      <c r="DR1762" s="113"/>
      <c r="DS1762" s="113"/>
      <c r="DT1762" s="113"/>
      <c r="DU1762" s="113"/>
      <c r="DV1762" s="113"/>
      <c r="DW1762" s="113"/>
      <c r="DX1762" s="113"/>
      <c r="DY1762" s="113"/>
      <c r="DZ1762" s="113"/>
      <c r="EA1762" s="113"/>
      <c r="EB1762" s="113"/>
      <c r="EC1762" s="113"/>
      <c r="ED1762" s="113"/>
      <c r="EE1762" s="113"/>
      <c r="EF1762" s="113"/>
      <c r="EG1762" s="113"/>
      <c r="EH1762" s="113"/>
      <c r="EI1762" s="113"/>
      <c r="EJ1762" s="113"/>
      <c r="EK1762" s="113"/>
      <c r="EL1762" s="113"/>
      <c r="EM1762" s="113"/>
      <c r="EN1762" s="113"/>
      <c r="EO1762" s="113"/>
      <c r="EP1762" s="113"/>
      <c r="EQ1762" s="113"/>
      <c r="ER1762" s="113"/>
    </row>
    <row r="1763" spans="1:148">
      <c r="A1763" s="113"/>
      <c r="B1763" s="113"/>
      <c r="S1763" s="113"/>
      <c r="T1763" s="113"/>
      <c r="U1763" s="113"/>
      <c r="V1763" s="113"/>
      <c r="W1763" s="113"/>
      <c r="X1763" s="113"/>
      <c r="Y1763" s="113"/>
      <c r="Z1763" s="113"/>
      <c r="AA1763" s="113"/>
      <c r="AB1763" s="113"/>
      <c r="AC1763" s="113"/>
      <c r="AD1763" s="113"/>
      <c r="AE1763" s="113"/>
      <c r="AF1763" s="113"/>
      <c r="AG1763" s="113"/>
      <c r="AH1763" s="113"/>
      <c r="AI1763" s="113"/>
      <c r="AJ1763" s="113"/>
      <c r="AK1763" s="113"/>
      <c r="AL1763" s="113"/>
      <c r="AM1763" s="113"/>
      <c r="AN1763" s="113"/>
      <c r="AO1763" s="113"/>
      <c r="AP1763" s="113"/>
      <c r="AQ1763" s="113"/>
      <c r="AR1763" s="113"/>
      <c r="AS1763" s="113"/>
      <c r="AT1763" s="113"/>
      <c r="AU1763" s="113"/>
      <c r="AV1763" s="113"/>
      <c r="AW1763" s="113"/>
      <c r="AX1763" s="113"/>
      <c r="AY1763" s="113"/>
      <c r="AZ1763" s="113"/>
      <c r="BA1763" s="113"/>
      <c r="BB1763" s="113"/>
      <c r="BC1763" s="113"/>
      <c r="BD1763" s="113"/>
      <c r="BE1763" s="113"/>
      <c r="BF1763" s="113"/>
      <c r="BG1763" s="113"/>
      <c r="BH1763" s="113"/>
      <c r="BI1763" s="113"/>
      <c r="BJ1763" s="113"/>
      <c r="BK1763" s="113"/>
      <c r="BL1763" s="113"/>
      <c r="BM1763" s="113"/>
      <c r="BN1763" s="113"/>
      <c r="BO1763" s="113"/>
      <c r="BP1763" s="113"/>
      <c r="BQ1763" s="113"/>
      <c r="BR1763" s="113"/>
      <c r="BS1763" s="113"/>
      <c r="BT1763" s="113"/>
      <c r="BU1763" s="113"/>
      <c r="BV1763" s="113"/>
      <c r="BW1763" s="113"/>
      <c r="BX1763" s="113"/>
      <c r="BY1763" s="113"/>
      <c r="BZ1763" s="113"/>
      <c r="CA1763" s="113"/>
      <c r="CB1763" s="113"/>
      <c r="CC1763" s="113"/>
      <c r="CD1763" s="113"/>
      <c r="CE1763" s="113"/>
      <c r="CF1763" s="113"/>
      <c r="CG1763" s="113"/>
      <c r="CH1763" s="113"/>
      <c r="CI1763" s="113"/>
      <c r="CJ1763" s="113"/>
      <c r="CK1763" s="113"/>
      <c r="CL1763" s="113"/>
      <c r="CM1763" s="113"/>
      <c r="CN1763" s="113"/>
      <c r="CO1763" s="113"/>
      <c r="CP1763" s="113"/>
      <c r="CQ1763" s="113"/>
      <c r="CR1763" s="113"/>
      <c r="CS1763" s="113"/>
      <c r="CT1763" s="113"/>
      <c r="CU1763" s="113"/>
      <c r="CV1763" s="113"/>
      <c r="CW1763" s="113"/>
      <c r="CX1763" s="113"/>
      <c r="CY1763" s="113"/>
      <c r="CZ1763" s="113"/>
      <c r="DA1763" s="113"/>
      <c r="DB1763" s="113"/>
      <c r="DC1763" s="113"/>
      <c r="DD1763" s="113"/>
      <c r="DE1763" s="113"/>
      <c r="DF1763" s="113"/>
      <c r="DG1763" s="113"/>
      <c r="DH1763" s="113"/>
      <c r="DI1763" s="113"/>
      <c r="DJ1763" s="113"/>
      <c r="DK1763" s="113"/>
      <c r="DL1763" s="113"/>
      <c r="DM1763" s="113"/>
      <c r="DN1763" s="113"/>
      <c r="DO1763" s="113"/>
      <c r="DP1763" s="113"/>
      <c r="DQ1763" s="113"/>
      <c r="DR1763" s="113"/>
      <c r="DS1763" s="113"/>
      <c r="DT1763" s="113"/>
      <c r="DU1763" s="113"/>
      <c r="DV1763" s="113"/>
      <c r="DW1763" s="113"/>
      <c r="DX1763" s="113"/>
      <c r="DY1763" s="113"/>
      <c r="DZ1763" s="113"/>
      <c r="EA1763" s="113"/>
      <c r="EB1763" s="113"/>
      <c r="EC1763" s="113"/>
      <c r="ED1763" s="113"/>
      <c r="EE1763" s="113"/>
      <c r="EF1763" s="113"/>
      <c r="EG1763" s="113"/>
      <c r="EH1763" s="113"/>
      <c r="EI1763" s="113"/>
      <c r="EJ1763" s="113"/>
      <c r="EK1763" s="113"/>
      <c r="EL1763" s="113"/>
      <c r="EM1763" s="113"/>
      <c r="EN1763" s="113"/>
      <c r="EO1763" s="113"/>
      <c r="EP1763" s="113"/>
      <c r="EQ1763" s="113"/>
      <c r="ER1763" s="113"/>
    </row>
    <row r="1764" spans="1:148">
      <c r="A1764" s="113"/>
      <c r="B1764" s="113"/>
      <c r="S1764" s="113"/>
      <c r="T1764" s="113"/>
      <c r="U1764" s="113"/>
      <c r="V1764" s="113"/>
      <c r="W1764" s="113"/>
      <c r="X1764" s="113"/>
      <c r="Y1764" s="113"/>
      <c r="Z1764" s="113"/>
      <c r="AA1764" s="113"/>
      <c r="AB1764" s="113"/>
      <c r="AC1764" s="113"/>
      <c r="AD1764" s="113"/>
      <c r="AE1764" s="113"/>
      <c r="AF1764" s="113"/>
      <c r="AG1764" s="113"/>
      <c r="AH1764" s="113"/>
      <c r="AI1764" s="113"/>
      <c r="AJ1764" s="113"/>
      <c r="AK1764" s="113"/>
      <c r="AL1764" s="113"/>
      <c r="AM1764" s="113"/>
      <c r="AN1764" s="113"/>
      <c r="AO1764" s="113"/>
      <c r="AP1764" s="113"/>
      <c r="AQ1764" s="113"/>
      <c r="AR1764" s="113"/>
      <c r="AS1764" s="113"/>
      <c r="AT1764" s="113"/>
      <c r="AU1764" s="113"/>
      <c r="AV1764" s="113"/>
      <c r="AW1764" s="113"/>
      <c r="AX1764" s="113"/>
      <c r="AY1764" s="113"/>
      <c r="AZ1764" s="113"/>
      <c r="BA1764" s="113"/>
      <c r="BB1764" s="113"/>
      <c r="BC1764" s="113"/>
      <c r="BD1764" s="113"/>
      <c r="BE1764" s="113"/>
      <c r="BF1764" s="113"/>
      <c r="BG1764" s="113"/>
      <c r="BH1764" s="113"/>
      <c r="BI1764" s="113"/>
      <c r="BJ1764" s="113"/>
      <c r="BK1764" s="113"/>
      <c r="BL1764" s="113"/>
      <c r="BM1764" s="113"/>
      <c r="BN1764" s="113"/>
      <c r="BO1764" s="113"/>
      <c r="BP1764" s="113"/>
      <c r="BQ1764" s="113"/>
      <c r="BR1764" s="113"/>
      <c r="BS1764" s="113"/>
      <c r="BT1764" s="113"/>
      <c r="BU1764" s="113"/>
      <c r="BV1764" s="113"/>
      <c r="BW1764" s="113"/>
      <c r="BX1764" s="113"/>
      <c r="BY1764" s="113"/>
      <c r="BZ1764" s="113"/>
      <c r="CA1764" s="113"/>
      <c r="CB1764" s="113"/>
      <c r="CC1764" s="113"/>
      <c r="CD1764" s="113"/>
      <c r="CE1764" s="113"/>
      <c r="CF1764" s="113"/>
      <c r="CG1764" s="113"/>
      <c r="CH1764" s="113"/>
      <c r="CI1764" s="113"/>
      <c r="CJ1764" s="113"/>
      <c r="CK1764" s="113"/>
      <c r="CL1764" s="113"/>
      <c r="CM1764" s="113"/>
      <c r="CN1764" s="113"/>
      <c r="CO1764" s="113"/>
      <c r="CP1764" s="113"/>
      <c r="CQ1764" s="113"/>
      <c r="CR1764" s="113"/>
      <c r="CS1764" s="113"/>
      <c r="CT1764" s="113"/>
      <c r="CU1764" s="113"/>
      <c r="CV1764" s="113"/>
      <c r="CW1764" s="113"/>
      <c r="CX1764" s="113"/>
      <c r="CY1764" s="113"/>
      <c r="CZ1764" s="113"/>
      <c r="DA1764" s="113"/>
      <c r="DB1764" s="113"/>
      <c r="DC1764" s="113"/>
      <c r="DD1764" s="113"/>
      <c r="DE1764" s="113"/>
      <c r="DF1764" s="113"/>
      <c r="DG1764" s="113"/>
      <c r="DH1764" s="113"/>
      <c r="DI1764" s="113"/>
      <c r="DJ1764" s="113"/>
      <c r="DK1764" s="113"/>
      <c r="DL1764" s="113"/>
      <c r="DM1764" s="113"/>
      <c r="DN1764" s="113"/>
      <c r="DO1764" s="113"/>
      <c r="DP1764" s="113"/>
      <c r="DQ1764" s="113"/>
      <c r="DR1764" s="113"/>
      <c r="DS1764" s="113"/>
      <c r="DT1764" s="113"/>
      <c r="DU1764" s="113"/>
      <c r="DV1764" s="113"/>
      <c r="DW1764" s="113"/>
      <c r="DX1764" s="113"/>
      <c r="DY1764" s="113"/>
      <c r="DZ1764" s="113"/>
      <c r="EA1764" s="113"/>
      <c r="EB1764" s="113"/>
      <c r="EC1764" s="113"/>
      <c r="ED1764" s="113"/>
      <c r="EE1764" s="113"/>
      <c r="EF1764" s="113"/>
      <c r="EG1764" s="113"/>
      <c r="EH1764" s="113"/>
      <c r="EI1764" s="113"/>
      <c r="EJ1764" s="113"/>
      <c r="EK1764" s="113"/>
      <c r="EL1764" s="113"/>
      <c r="EM1764" s="113"/>
      <c r="EN1764" s="113"/>
      <c r="EO1764" s="113"/>
      <c r="EP1764" s="113"/>
      <c r="EQ1764" s="113"/>
      <c r="ER1764" s="113"/>
    </row>
    <row r="1765" spans="1:148">
      <c r="A1765" s="113"/>
      <c r="B1765" s="113"/>
      <c r="S1765" s="113"/>
      <c r="T1765" s="113"/>
      <c r="U1765" s="113"/>
      <c r="V1765" s="113"/>
      <c r="W1765" s="113"/>
      <c r="X1765" s="113"/>
      <c r="Y1765" s="113"/>
      <c r="Z1765" s="113"/>
      <c r="AA1765" s="113"/>
      <c r="AB1765" s="113"/>
      <c r="AC1765" s="113"/>
      <c r="AD1765" s="113"/>
      <c r="AE1765" s="113"/>
      <c r="AF1765" s="113"/>
      <c r="AG1765" s="113"/>
      <c r="AH1765" s="113"/>
      <c r="AI1765" s="113"/>
      <c r="AJ1765" s="113"/>
      <c r="AK1765" s="113"/>
      <c r="AL1765" s="113"/>
      <c r="AM1765" s="113"/>
      <c r="AN1765" s="113"/>
      <c r="AO1765" s="113"/>
      <c r="AP1765" s="113"/>
      <c r="AQ1765" s="113"/>
      <c r="AR1765" s="113"/>
      <c r="AS1765" s="113"/>
      <c r="AT1765" s="113"/>
      <c r="AU1765" s="113"/>
      <c r="AV1765" s="113"/>
      <c r="AW1765" s="113"/>
      <c r="AX1765" s="113"/>
      <c r="AY1765" s="113"/>
      <c r="AZ1765" s="113"/>
      <c r="BA1765" s="113"/>
      <c r="BB1765" s="113"/>
      <c r="BC1765" s="113"/>
      <c r="BD1765" s="113"/>
      <c r="BE1765" s="113"/>
      <c r="BF1765" s="113"/>
      <c r="BG1765" s="113"/>
      <c r="BH1765" s="113"/>
      <c r="BI1765" s="113"/>
      <c r="BJ1765" s="113"/>
      <c r="BK1765" s="113"/>
      <c r="BL1765" s="113"/>
      <c r="BM1765" s="113"/>
      <c r="BN1765" s="113"/>
      <c r="BO1765" s="113"/>
      <c r="BP1765" s="113"/>
      <c r="BQ1765" s="113"/>
      <c r="BR1765" s="113"/>
      <c r="BS1765" s="113"/>
      <c r="BT1765" s="113"/>
      <c r="BU1765" s="113"/>
      <c r="BV1765" s="113"/>
      <c r="BW1765" s="113"/>
      <c r="BX1765" s="113"/>
      <c r="BY1765" s="113"/>
      <c r="BZ1765" s="113"/>
      <c r="CA1765" s="113"/>
      <c r="CB1765" s="113"/>
      <c r="CC1765" s="113"/>
      <c r="CD1765" s="113"/>
      <c r="CE1765" s="113"/>
      <c r="CF1765" s="113"/>
      <c r="CG1765" s="113"/>
      <c r="CH1765" s="113"/>
      <c r="CI1765" s="113"/>
      <c r="CJ1765" s="113"/>
      <c r="CK1765" s="113"/>
      <c r="CL1765" s="113"/>
      <c r="CM1765" s="113"/>
      <c r="CN1765" s="113"/>
      <c r="CO1765" s="113"/>
      <c r="CP1765" s="113"/>
      <c r="CQ1765" s="113"/>
      <c r="CR1765" s="113"/>
      <c r="CS1765" s="113"/>
      <c r="CT1765" s="113"/>
      <c r="CU1765" s="113"/>
      <c r="CV1765" s="113"/>
      <c r="CW1765" s="113"/>
      <c r="CX1765" s="113"/>
      <c r="CY1765" s="113"/>
      <c r="CZ1765" s="113"/>
      <c r="DA1765" s="113"/>
      <c r="DB1765" s="113"/>
      <c r="DC1765" s="113"/>
      <c r="DD1765" s="113"/>
      <c r="DE1765" s="113"/>
      <c r="DF1765" s="113"/>
      <c r="DG1765" s="113"/>
      <c r="DH1765" s="113"/>
      <c r="DI1765" s="113"/>
      <c r="DJ1765" s="113"/>
      <c r="DK1765" s="113"/>
      <c r="DL1765" s="113"/>
      <c r="DM1765" s="113"/>
      <c r="DN1765" s="113"/>
      <c r="DO1765" s="113"/>
      <c r="DP1765" s="113"/>
      <c r="DQ1765" s="113"/>
      <c r="DR1765" s="113"/>
      <c r="DS1765" s="113"/>
      <c r="DT1765" s="113"/>
      <c r="DU1765" s="113"/>
      <c r="DV1765" s="113"/>
      <c r="DW1765" s="113"/>
      <c r="DX1765" s="113"/>
      <c r="DY1765" s="113"/>
      <c r="DZ1765" s="113"/>
      <c r="EA1765" s="113"/>
      <c r="EB1765" s="113"/>
      <c r="EC1765" s="113"/>
      <c r="ED1765" s="113"/>
      <c r="EE1765" s="113"/>
      <c r="EF1765" s="113"/>
      <c r="EG1765" s="113"/>
      <c r="EH1765" s="113"/>
      <c r="EI1765" s="113"/>
      <c r="EJ1765" s="113"/>
      <c r="EK1765" s="113"/>
      <c r="EL1765" s="113"/>
      <c r="EM1765" s="113"/>
      <c r="EN1765" s="113"/>
      <c r="EO1765" s="113"/>
      <c r="EP1765" s="113"/>
      <c r="EQ1765" s="113"/>
      <c r="ER1765" s="113"/>
    </row>
    <row r="1766" spans="1:148">
      <c r="A1766" s="113"/>
      <c r="B1766" s="113"/>
      <c r="S1766" s="113"/>
      <c r="T1766" s="113"/>
      <c r="U1766" s="113"/>
      <c r="V1766" s="113"/>
      <c r="W1766" s="113"/>
      <c r="X1766" s="113"/>
      <c r="Y1766" s="113"/>
      <c r="Z1766" s="113"/>
      <c r="AA1766" s="113"/>
      <c r="AB1766" s="113"/>
      <c r="AC1766" s="113"/>
      <c r="AD1766" s="113"/>
      <c r="AE1766" s="113"/>
      <c r="AF1766" s="113"/>
      <c r="AG1766" s="113"/>
      <c r="AH1766" s="113"/>
      <c r="AI1766" s="113"/>
      <c r="AJ1766" s="113"/>
      <c r="AK1766" s="113"/>
      <c r="AL1766" s="113"/>
      <c r="AM1766" s="113"/>
      <c r="AN1766" s="113"/>
      <c r="AO1766" s="113"/>
      <c r="AP1766" s="113"/>
      <c r="AQ1766" s="113"/>
      <c r="AR1766" s="113"/>
      <c r="AS1766" s="113"/>
      <c r="AT1766" s="113"/>
      <c r="AU1766" s="113"/>
      <c r="AV1766" s="113"/>
      <c r="AW1766" s="113"/>
      <c r="AX1766" s="113"/>
      <c r="AY1766" s="113"/>
      <c r="AZ1766" s="113"/>
      <c r="BA1766" s="113"/>
      <c r="BB1766" s="113"/>
      <c r="BC1766" s="113"/>
      <c r="BD1766" s="113"/>
      <c r="BE1766" s="113"/>
      <c r="BF1766" s="113"/>
      <c r="BG1766" s="113"/>
      <c r="BH1766" s="113"/>
      <c r="BI1766" s="113"/>
      <c r="BJ1766" s="113"/>
      <c r="BK1766" s="113"/>
      <c r="BL1766" s="113"/>
      <c r="BM1766" s="113"/>
      <c r="BN1766" s="113"/>
      <c r="BO1766" s="113"/>
      <c r="BP1766" s="113"/>
      <c r="BQ1766" s="113"/>
      <c r="BR1766" s="113"/>
      <c r="BS1766" s="113"/>
      <c r="BT1766" s="113"/>
      <c r="BU1766" s="113"/>
      <c r="BV1766" s="113"/>
      <c r="BW1766" s="113"/>
      <c r="BX1766" s="113"/>
      <c r="BY1766" s="113"/>
      <c r="BZ1766" s="113"/>
      <c r="CA1766" s="113"/>
      <c r="CB1766" s="113"/>
      <c r="CC1766" s="113"/>
      <c r="CD1766" s="113"/>
      <c r="CE1766" s="113"/>
      <c r="CF1766" s="113"/>
      <c r="CG1766" s="113"/>
      <c r="CH1766" s="113"/>
      <c r="CI1766" s="113"/>
      <c r="CJ1766" s="113"/>
      <c r="CK1766" s="113"/>
      <c r="CL1766" s="113"/>
      <c r="CM1766" s="113"/>
      <c r="CN1766" s="113"/>
      <c r="CO1766" s="113"/>
      <c r="CP1766" s="113"/>
      <c r="CQ1766" s="113"/>
      <c r="CR1766" s="113"/>
      <c r="CS1766" s="113"/>
      <c r="CT1766" s="113"/>
      <c r="CU1766" s="113"/>
      <c r="CV1766" s="113"/>
      <c r="CW1766" s="113"/>
      <c r="CX1766" s="113"/>
      <c r="CY1766" s="113"/>
      <c r="CZ1766" s="113"/>
      <c r="DA1766" s="113"/>
      <c r="DB1766" s="113"/>
      <c r="DC1766" s="113"/>
      <c r="DD1766" s="113"/>
      <c r="DE1766" s="113"/>
      <c r="DF1766" s="113"/>
      <c r="DG1766" s="113"/>
      <c r="DH1766" s="113"/>
      <c r="DI1766" s="113"/>
      <c r="DJ1766" s="113"/>
      <c r="DK1766" s="113"/>
      <c r="DL1766" s="113"/>
      <c r="DM1766" s="113"/>
      <c r="DN1766" s="113"/>
      <c r="DO1766" s="113"/>
      <c r="DP1766" s="113"/>
      <c r="DQ1766" s="113"/>
      <c r="DR1766" s="113"/>
      <c r="DS1766" s="113"/>
      <c r="DT1766" s="113"/>
      <c r="DU1766" s="113"/>
      <c r="DV1766" s="113"/>
      <c r="DW1766" s="113"/>
      <c r="DX1766" s="113"/>
      <c r="DY1766" s="113"/>
      <c r="DZ1766" s="113"/>
      <c r="EA1766" s="113"/>
      <c r="EB1766" s="113"/>
      <c r="EC1766" s="113"/>
      <c r="ED1766" s="113"/>
      <c r="EE1766" s="113"/>
      <c r="EF1766" s="113"/>
      <c r="EG1766" s="113"/>
      <c r="EH1766" s="113"/>
      <c r="EI1766" s="113"/>
      <c r="EJ1766" s="113"/>
      <c r="EK1766" s="113"/>
      <c r="EL1766" s="113"/>
      <c r="EM1766" s="113"/>
      <c r="EN1766" s="113"/>
      <c r="EO1766" s="113"/>
      <c r="EP1766" s="113"/>
      <c r="EQ1766" s="113"/>
      <c r="ER1766" s="113"/>
    </row>
    <row r="1767" spans="1:148">
      <c r="A1767" s="113"/>
      <c r="B1767" s="113"/>
      <c r="S1767" s="113"/>
      <c r="T1767" s="113"/>
      <c r="U1767" s="113"/>
      <c r="V1767" s="113"/>
      <c r="W1767" s="113"/>
      <c r="X1767" s="113"/>
      <c r="Y1767" s="113"/>
      <c r="Z1767" s="113"/>
      <c r="AA1767" s="113"/>
      <c r="AB1767" s="113"/>
      <c r="AC1767" s="113"/>
      <c r="AD1767" s="113"/>
      <c r="AE1767" s="113"/>
      <c r="AF1767" s="113"/>
      <c r="AG1767" s="113"/>
      <c r="AH1767" s="113"/>
      <c r="AI1767" s="113"/>
      <c r="AJ1767" s="113"/>
      <c r="AK1767" s="113"/>
      <c r="AL1767" s="113"/>
      <c r="AM1767" s="113"/>
      <c r="AN1767" s="113"/>
      <c r="AO1767" s="113"/>
      <c r="AP1767" s="113"/>
      <c r="AQ1767" s="113"/>
      <c r="AR1767" s="113"/>
      <c r="AS1767" s="113"/>
      <c r="AT1767" s="113"/>
      <c r="AU1767" s="113"/>
      <c r="AV1767" s="113"/>
      <c r="AW1767" s="113"/>
      <c r="AX1767" s="113"/>
      <c r="AY1767" s="113"/>
      <c r="AZ1767" s="113"/>
      <c r="BA1767" s="113"/>
      <c r="BB1767" s="113"/>
      <c r="BC1767" s="113"/>
      <c r="BD1767" s="113"/>
      <c r="BE1767" s="113"/>
      <c r="BF1767" s="113"/>
      <c r="BG1767" s="113"/>
      <c r="BH1767" s="113"/>
      <c r="BI1767" s="113"/>
      <c r="BJ1767" s="113"/>
      <c r="BK1767" s="113"/>
      <c r="BL1767" s="113"/>
      <c r="BM1767" s="113"/>
      <c r="BN1767" s="113"/>
      <c r="BO1767" s="113"/>
      <c r="BP1767" s="113"/>
      <c r="BQ1767" s="113"/>
      <c r="BR1767" s="113"/>
      <c r="BS1767" s="113"/>
      <c r="BT1767" s="113"/>
      <c r="BU1767" s="113"/>
      <c r="BV1767" s="113"/>
      <c r="BW1767" s="113"/>
      <c r="BX1767" s="113"/>
      <c r="BY1767" s="113"/>
      <c r="BZ1767" s="113"/>
      <c r="CA1767" s="113"/>
      <c r="CB1767" s="113"/>
      <c r="CC1767" s="113"/>
      <c r="CD1767" s="113"/>
      <c r="CE1767" s="113"/>
      <c r="CF1767" s="113"/>
      <c r="CG1767" s="113"/>
      <c r="CH1767" s="113"/>
      <c r="CI1767" s="113"/>
      <c r="CJ1767" s="113"/>
      <c r="CK1767" s="113"/>
      <c r="CL1767" s="113"/>
      <c r="CM1767" s="113"/>
      <c r="CN1767" s="113"/>
      <c r="CO1767" s="113"/>
      <c r="CP1767" s="113"/>
      <c r="CQ1767" s="113"/>
      <c r="CR1767" s="113"/>
      <c r="CS1767" s="113"/>
      <c r="CT1767" s="113"/>
      <c r="CU1767" s="113"/>
      <c r="CV1767" s="113"/>
      <c r="CW1767" s="113"/>
      <c r="CX1767" s="113"/>
      <c r="CY1767" s="113"/>
      <c r="CZ1767" s="113"/>
      <c r="DA1767" s="113"/>
      <c r="DB1767" s="113"/>
      <c r="DC1767" s="113"/>
      <c r="DD1767" s="113"/>
      <c r="DE1767" s="113"/>
      <c r="DF1767" s="113"/>
      <c r="DG1767" s="113"/>
      <c r="DH1767" s="113"/>
      <c r="DI1767" s="113"/>
      <c r="DJ1767" s="113"/>
      <c r="DK1767" s="113"/>
      <c r="DL1767" s="113"/>
      <c r="DM1767" s="113"/>
      <c r="DN1767" s="113"/>
      <c r="DO1767" s="113"/>
      <c r="DP1767" s="113"/>
      <c r="DQ1767" s="113"/>
      <c r="DR1767" s="113"/>
      <c r="DS1767" s="113"/>
      <c r="DT1767" s="113"/>
      <c r="DU1767" s="113"/>
      <c r="DV1767" s="113"/>
      <c r="DW1767" s="113"/>
      <c r="DX1767" s="113"/>
      <c r="DY1767" s="113"/>
      <c r="DZ1767" s="113"/>
      <c r="EA1767" s="113"/>
      <c r="EB1767" s="113"/>
      <c r="EC1767" s="113"/>
      <c r="ED1767" s="113"/>
      <c r="EE1767" s="113"/>
      <c r="EF1767" s="113"/>
      <c r="EG1767" s="113"/>
      <c r="EH1767" s="113"/>
      <c r="EI1767" s="113"/>
      <c r="EJ1767" s="113"/>
      <c r="EK1767" s="113"/>
      <c r="EL1767" s="113"/>
      <c r="EM1767" s="113"/>
      <c r="EN1767" s="113"/>
      <c r="EO1767" s="113"/>
      <c r="EP1767" s="113"/>
      <c r="EQ1767" s="113"/>
      <c r="ER1767" s="113"/>
    </row>
    <row r="1768" spans="1:148">
      <c r="A1768" s="113"/>
      <c r="B1768" s="113"/>
      <c r="S1768" s="113"/>
      <c r="T1768" s="113"/>
      <c r="U1768" s="113"/>
      <c r="V1768" s="113"/>
      <c r="W1768" s="113"/>
      <c r="X1768" s="113"/>
      <c r="Y1768" s="113"/>
      <c r="Z1768" s="113"/>
      <c r="AA1768" s="113"/>
      <c r="AB1768" s="113"/>
      <c r="AC1768" s="113"/>
      <c r="AD1768" s="113"/>
      <c r="AE1768" s="113"/>
      <c r="AF1768" s="113"/>
      <c r="AG1768" s="113"/>
      <c r="AH1768" s="113"/>
      <c r="AI1768" s="113"/>
      <c r="AJ1768" s="113"/>
      <c r="AK1768" s="113"/>
      <c r="AL1768" s="113"/>
      <c r="AM1768" s="113"/>
      <c r="AN1768" s="113"/>
      <c r="AO1768" s="113"/>
      <c r="AP1768" s="113"/>
      <c r="AQ1768" s="113"/>
      <c r="AR1768" s="113"/>
      <c r="AS1768" s="113"/>
      <c r="AT1768" s="113"/>
      <c r="AU1768" s="113"/>
      <c r="AV1768" s="113"/>
      <c r="AW1768" s="113"/>
      <c r="AX1768" s="113"/>
      <c r="AY1768" s="113"/>
      <c r="AZ1768" s="113"/>
      <c r="BA1768" s="113"/>
      <c r="BB1768" s="113"/>
      <c r="BC1768" s="113"/>
      <c r="BD1768" s="113"/>
      <c r="BE1768" s="113"/>
      <c r="BF1768" s="113"/>
      <c r="BG1768" s="113"/>
      <c r="BH1768" s="113"/>
      <c r="BI1768" s="113"/>
      <c r="BJ1768" s="113"/>
      <c r="BK1768" s="113"/>
      <c r="BL1768" s="113"/>
      <c r="BM1768" s="113"/>
      <c r="BN1768" s="113"/>
      <c r="BO1768" s="113"/>
      <c r="BP1768" s="113"/>
      <c r="BQ1768" s="113"/>
      <c r="BR1768" s="113"/>
      <c r="BS1768" s="113"/>
      <c r="BT1768" s="113"/>
      <c r="BU1768" s="113"/>
      <c r="BV1768" s="113"/>
      <c r="BW1768" s="113"/>
      <c r="BX1768" s="113"/>
      <c r="BY1768" s="113"/>
      <c r="BZ1768" s="113"/>
      <c r="CA1768" s="113"/>
      <c r="CB1768" s="113"/>
      <c r="CC1768" s="113"/>
      <c r="CD1768" s="113"/>
      <c r="CE1768" s="113"/>
      <c r="CF1768" s="113"/>
      <c r="CG1768" s="113"/>
      <c r="CH1768" s="113"/>
      <c r="CI1768" s="113"/>
      <c r="CJ1768" s="113"/>
      <c r="CK1768" s="113"/>
      <c r="CL1768" s="113"/>
      <c r="CM1768" s="113"/>
      <c r="CN1768" s="113"/>
      <c r="CO1768" s="113"/>
      <c r="CP1768" s="113"/>
      <c r="CQ1768" s="113"/>
      <c r="CR1768" s="113"/>
      <c r="CS1768" s="113"/>
      <c r="CT1768" s="113"/>
      <c r="CU1768" s="113"/>
      <c r="CV1768" s="113"/>
      <c r="CW1768" s="113"/>
      <c r="CX1768" s="113"/>
      <c r="CY1768" s="113"/>
      <c r="CZ1768" s="113"/>
      <c r="DA1768" s="113"/>
      <c r="DB1768" s="113"/>
      <c r="DC1768" s="113"/>
      <c r="DD1768" s="113"/>
      <c r="DE1768" s="113"/>
      <c r="DF1768" s="113"/>
      <c r="DG1768" s="113"/>
      <c r="DH1768" s="113"/>
      <c r="DI1768" s="113"/>
      <c r="DJ1768" s="113"/>
      <c r="DK1768" s="113"/>
      <c r="DL1768" s="113"/>
      <c r="DM1768" s="113"/>
      <c r="DN1768" s="113"/>
      <c r="DO1768" s="113"/>
      <c r="DP1768" s="113"/>
      <c r="DQ1768" s="113"/>
      <c r="DR1768" s="113"/>
      <c r="DS1768" s="113"/>
      <c r="DT1768" s="113"/>
      <c r="DU1768" s="113"/>
      <c r="DV1768" s="113"/>
      <c r="DW1768" s="113"/>
      <c r="DX1768" s="113"/>
      <c r="DY1768" s="113"/>
      <c r="DZ1768" s="113"/>
      <c r="EA1768" s="113"/>
      <c r="EB1768" s="113"/>
      <c r="EC1768" s="113"/>
      <c r="ED1768" s="113"/>
      <c r="EE1768" s="113"/>
      <c r="EF1768" s="113"/>
      <c r="EG1768" s="113"/>
      <c r="EH1768" s="113"/>
      <c r="EI1768" s="113"/>
      <c r="EJ1768" s="113"/>
      <c r="EK1768" s="113"/>
      <c r="EL1768" s="113"/>
      <c r="EM1768" s="113"/>
      <c r="EN1768" s="113"/>
      <c r="EO1768" s="113"/>
      <c r="EP1768" s="113"/>
      <c r="EQ1768" s="113"/>
      <c r="ER1768" s="113"/>
    </row>
    <row r="1769" spans="1:148">
      <c r="A1769" s="113"/>
      <c r="B1769" s="113"/>
      <c r="S1769" s="113"/>
      <c r="T1769" s="113"/>
      <c r="U1769" s="113"/>
      <c r="V1769" s="113"/>
      <c r="W1769" s="113"/>
      <c r="X1769" s="113"/>
      <c r="Y1769" s="113"/>
      <c r="Z1769" s="113"/>
      <c r="AA1769" s="113"/>
      <c r="AB1769" s="113"/>
      <c r="AC1769" s="113"/>
      <c r="AD1769" s="113"/>
      <c r="AE1769" s="113"/>
      <c r="AF1769" s="113"/>
      <c r="AG1769" s="113"/>
      <c r="AH1769" s="113"/>
      <c r="AI1769" s="113"/>
      <c r="AJ1769" s="113"/>
      <c r="AK1769" s="113"/>
      <c r="AL1769" s="113"/>
      <c r="AM1769" s="113"/>
      <c r="AN1769" s="113"/>
      <c r="AO1769" s="113"/>
      <c r="AP1769" s="113"/>
      <c r="AQ1769" s="113"/>
      <c r="AR1769" s="113"/>
      <c r="AS1769" s="113"/>
      <c r="AT1769" s="113"/>
      <c r="AU1769" s="113"/>
      <c r="AV1769" s="113"/>
      <c r="AW1769" s="113"/>
      <c r="AX1769" s="113"/>
      <c r="AY1769" s="113"/>
      <c r="AZ1769" s="113"/>
      <c r="BA1769" s="113"/>
      <c r="BB1769" s="113"/>
      <c r="BC1769" s="113"/>
      <c r="BD1769" s="113"/>
      <c r="BE1769" s="113"/>
      <c r="BF1769" s="113"/>
      <c r="BG1769" s="113"/>
      <c r="BH1769" s="113"/>
      <c r="BI1769" s="113"/>
      <c r="BJ1769" s="113"/>
      <c r="BK1769" s="113"/>
      <c r="BL1769" s="113"/>
      <c r="BM1769" s="113"/>
      <c r="BN1769" s="113"/>
      <c r="BO1769" s="113"/>
      <c r="BP1769" s="113"/>
      <c r="BQ1769" s="113"/>
      <c r="BR1769" s="113"/>
      <c r="BS1769" s="113"/>
      <c r="BT1769" s="113"/>
      <c r="BU1769" s="113"/>
      <c r="BV1769" s="113"/>
      <c r="BW1769" s="113"/>
      <c r="BX1769" s="113"/>
      <c r="BY1769" s="113"/>
      <c r="BZ1769" s="113"/>
      <c r="CA1769" s="113"/>
      <c r="CB1769" s="113"/>
      <c r="CC1769" s="113"/>
      <c r="CD1769" s="113"/>
      <c r="CE1769" s="113"/>
      <c r="CF1769" s="113"/>
      <c r="CG1769" s="113"/>
      <c r="CH1769" s="113"/>
      <c r="CI1769" s="113"/>
      <c r="CJ1769" s="113"/>
      <c r="CK1769" s="113"/>
      <c r="CL1769" s="113"/>
      <c r="CM1769" s="113"/>
      <c r="CN1769" s="113"/>
      <c r="CO1769" s="113"/>
      <c r="CP1769" s="113"/>
      <c r="CQ1769" s="113"/>
      <c r="CR1769" s="113"/>
      <c r="CS1769" s="113"/>
      <c r="CT1769" s="113"/>
      <c r="CU1769" s="113"/>
      <c r="CV1769" s="113"/>
      <c r="CW1769" s="113"/>
      <c r="CX1769" s="113"/>
      <c r="CY1769" s="113"/>
      <c r="CZ1769" s="113"/>
      <c r="DA1769" s="113"/>
      <c r="DB1769" s="113"/>
      <c r="DC1769" s="113"/>
      <c r="DD1769" s="113"/>
      <c r="DE1769" s="113"/>
      <c r="DF1769" s="113"/>
      <c r="DG1769" s="113"/>
      <c r="DH1769" s="113"/>
      <c r="DI1769" s="113"/>
      <c r="DJ1769" s="113"/>
      <c r="DK1769" s="113"/>
      <c r="DL1769" s="113"/>
      <c r="DM1769" s="113"/>
      <c r="DN1769" s="113"/>
      <c r="DO1769" s="113"/>
      <c r="DP1769" s="113"/>
      <c r="DQ1769" s="113"/>
      <c r="DR1769" s="113"/>
      <c r="DS1769" s="113"/>
      <c r="DT1769" s="113"/>
      <c r="DU1769" s="113"/>
      <c r="DV1769" s="113"/>
      <c r="DW1769" s="113"/>
      <c r="DX1769" s="113"/>
      <c r="DY1769" s="113"/>
      <c r="DZ1769" s="113"/>
      <c r="EA1769" s="113"/>
      <c r="EB1769" s="113"/>
      <c r="EC1769" s="113"/>
      <c r="ED1769" s="113"/>
      <c r="EE1769" s="113"/>
      <c r="EF1769" s="113"/>
      <c r="EG1769" s="113"/>
      <c r="EH1769" s="113"/>
      <c r="EI1769" s="113"/>
      <c r="EJ1769" s="113"/>
      <c r="EK1769" s="113"/>
      <c r="EL1769" s="113"/>
      <c r="EM1769" s="113"/>
      <c r="EN1769" s="113"/>
      <c r="EO1769" s="113"/>
      <c r="EP1769" s="113"/>
      <c r="EQ1769" s="113"/>
      <c r="ER1769" s="113"/>
    </row>
    <row r="1770" spans="1:148">
      <c r="A1770" s="113"/>
      <c r="B1770" s="113"/>
      <c r="S1770" s="113"/>
      <c r="T1770" s="113"/>
      <c r="U1770" s="113"/>
      <c r="V1770" s="113"/>
      <c r="W1770" s="113"/>
      <c r="X1770" s="113"/>
      <c r="Y1770" s="113"/>
      <c r="Z1770" s="113"/>
      <c r="AA1770" s="113"/>
      <c r="AB1770" s="113"/>
      <c r="AC1770" s="113"/>
      <c r="AD1770" s="113"/>
      <c r="AE1770" s="113"/>
      <c r="AF1770" s="113"/>
      <c r="AG1770" s="113"/>
      <c r="AH1770" s="113"/>
      <c r="AI1770" s="113"/>
      <c r="AJ1770" s="113"/>
      <c r="AK1770" s="113"/>
      <c r="AL1770" s="113"/>
      <c r="AM1770" s="113"/>
      <c r="AN1770" s="113"/>
      <c r="AO1770" s="113"/>
      <c r="AP1770" s="113"/>
      <c r="AQ1770" s="113"/>
      <c r="AR1770" s="113"/>
      <c r="AS1770" s="113"/>
      <c r="AT1770" s="113"/>
      <c r="AU1770" s="113"/>
      <c r="AV1770" s="113"/>
      <c r="AW1770" s="113"/>
      <c r="AX1770" s="113"/>
      <c r="AY1770" s="113"/>
      <c r="AZ1770" s="113"/>
      <c r="BA1770" s="113"/>
      <c r="BB1770" s="113"/>
      <c r="BC1770" s="113"/>
      <c r="BD1770" s="113"/>
      <c r="BE1770" s="113"/>
      <c r="BF1770" s="113"/>
      <c r="BG1770" s="113"/>
      <c r="BH1770" s="113"/>
      <c r="BI1770" s="113"/>
      <c r="BJ1770" s="113"/>
      <c r="BK1770" s="113"/>
      <c r="BL1770" s="113"/>
      <c r="BM1770" s="113"/>
      <c r="BN1770" s="113"/>
      <c r="BO1770" s="113"/>
      <c r="BP1770" s="113"/>
      <c r="BQ1770" s="113"/>
      <c r="BR1770" s="113"/>
      <c r="BS1770" s="113"/>
      <c r="BT1770" s="113"/>
      <c r="BU1770" s="113"/>
      <c r="BV1770" s="113"/>
      <c r="BW1770" s="113"/>
      <c r="BX1770" s="113"/>
      <c r="BY1770" s="113"/>
      <c r="BZ1770" s="113"/>
      <c r="CA1770" s="113"/>
      <c r="CB1770" s="113"/>
      <c r="CC1770" s="113"/>
      <c r="CD1770" s="113"/>
      <c r="CE1770" s="113"/>
      <c r="CF1770" s="113"/>
      <c r="CG1770" s="113"/>
      <c r="CH1770" s="113"/>
      <c r="CI1770" s="113"/>
      <c r="CJ1770" s="113"/>
      <c r="CK1770" s="113"/>
      <c r="CL1770" s="113"/>
      <c r="CM1770" s="113"/>
      <c r="CN1770" s="113"/>
      <c r="CO1770" s="113"/>
      <c r="CP1770" s="113"/>
      <c r="CQ1770" s="113"/>
      <c r="CR1770" s="113"/>
      <c r="CS1770" s="113"/>
      <c r="CT1770" s="113"/>
      <c r="CU1770" s="113"/>
      <c r="CV1770" s="113"/>
      <c r="CW1770" s="113"/>
      <c r="CX1770" s="113"/>
      <c r="CY1770" s="113"/>
      <c r="CZ1770" s="113"/>
      <c r="DA1770" s="113"/>
      <c r="DB1770" s="113"/>
      <c r="DC1770" s="113"/>
      <c r="DD1770" s="113"/>
      <c r="DE1770" s="113"/>
      <c r="DF1770" s="113"/>
      <c r="DG1770" s="113"/>
      <c r="DH1770" s="113"/>
      <c r="DI1770" s="113"/>
      <c r="DJ1770" s="113"/>
      <c r="DK1770" s="113"/>
      <c r="DL1770" s="113"/>
      <c r="DM1770" s="113"/>
      <c r="DN1770" s="113"/>
      <c r="DO1770" s="113"/>
      <c r="DP1770" s="113"/>
      <c r="DQ1770" s="113"/>
      <c r="DR1770" s="113"/>
      <c r="DS1770" s="113"/>
      <c r="DT1770" s="113"/>
      <c r="DU1770" s="113"/>
      <c r="DV1770" s="113"/>
      <c r="DW1770" s="113"/>
      <c r="DX1770" s="113"/>
      <c r="DY1770" s="113"/>
      <c r="DZ1770" s="113"/>
      <c r="EA1770" s="113"/>
      <c r="EB1770" s="113"/>
      <c r="EC1770" s="113"/>
      <c r="ED1770" s="113"/>
      <c r="EE1770" s="113"/>
      <c r="EF1770" s="113"/>
      <c r="EG1770" s="113"/>
      <c r="EH1770" s="113"/>
      <c r="EI1770" s="113"/>
      <c r="EJ1770" s="113"/>
      <c r="EK1770" s="113"/>
      <c r="EL1770" s="113"/>
      <c r="EM1770" s="113"/>
      <c r="EN1770" s="113"/>
      <c r="EO1770" s="113"/>
      <c r="EP1770" s="113"/>
      <c r="EQ1770" s="113"/>
      <c r="ER1770" s="113"/>
    </row>
    <row r="1771" spans="1:148">
      <c r="A1771" s="113"/>
      <c r="B1771" s="113"/>
      <c r="S1771" s="113"/>
      <c r="T1771" s="113"/>
      <c r="U1771" s="113"/>
      <c r="V1771" s="113"/>
      <c r="W1771" s="113"/>
      <c r="X1771" s="113"/>
      <c r="Y1771" s="113"/>
      <c r="Z1771" s="113"/>
      <c r="AA1771" s="113"/>
      <c r="AB1771" s="113"/>
      <c r="AC1771" s="113"/>
      <c r="AD1771" s="113"/>
      <c r="AE1771" s="113"/>
      <c r="AF1771" s="113"/>
      <c r="AG1771" s="113"/>
      <c r="AH1771" s="113"/>
      <c r="AI1771" s="113"/>
      <c r="AJ1771" s="113"/>
      <c r="AK1771" s="113"/>
      <c r="AL1771" s="113"/>
      <c r="AM1771" s="113"/>
      <c r="AN1771" s="113"/>
      <c r="AO1771" s="113"/>
      <c r="AP1771" s="113"/>
      <c r="AQ1771" s="113"/>
      <c r="AR1771" s="113"/>
      <c r="AS1771" s="113"/>
      <c r="AT1771" s="113"/>
      <c r="AU1771" s="113"/>
      <c r="AV1771" s="113"/>
      <c r="AW1771" s="113"/>
      <c r="AX1771" s="113"/>
      <c r="AY1771" s="113"/>
      <c r="AZ1771" s="113"/>
      <c r="BA1771" s="113"/>
      <c r="BB1771" s="113"/>
      <c r="BC1771" s="113"/>
      <c r="BD1771" s="113"/>
      <c r="BE1771" s="113"/>
      <c r="BF1771" s="113"/>
      <c r="BG1771" s="113"/>
      <c r="BH1771" s="113"/>
      <c r="BI1771" s="113"/>
      <c r="BJ1771" s="113"/>
      <c r="BK1771" s="113"/>
      <c r="BL1771" s="113"/>
      <c r="BM1771" s="113"/>
      <c r="BN1771" s="113"/>
      <c r="BO1771" s="113"/>
      <c r="BP1771" s="113"/>
      <c r="BQ1771" s="113"/>
      <c r="BR1771" s="113"/>
      <c r="BS1771" s="113"/>
      <c r="BT1771" s="113"/>
      <c r="BU1771" s="113"/>
      <c r="BV1771" s="113"/>
      <c r="BW1771" s="113"/>
      <c r="BX1771" s="113"/>
      <c r="BY1771" s="113"/>
      <c r="BZ1771" s="113"/>
      <c r="CA1771" s="113"/>
      <c r="CB1771" s="113"/>
      <c r="CC1771" s="113"/>
      <c r="CD1771" s="113"/>
      <c r="CE1771" s="113"/>
      <c r="CF1771" s="113"/>
      <c r="CG1771" s="113"/>
      <c r="CH1771" s="113"/>
      <c r="CI1771" s="113"/>
      <c r="CJ1771" s="113"/>
      <c r="CK1771" s="113"/>
      <c r="CL1771" s="113"/>
      <c r="CM1771" s="113"/>
      <c r="CN1771" s="113"/>
      <c r="CO1771" s="113"/>
      <c r="CP1771" s="113"/>
      <c r="CQ1771" s="113"/>
      <c r="CR1771" s="113"/>
      <c r="CS1771" s="113"/>
      <c r="CT1771" s="113"/>
      <c r="CU1771" s="113"/>
      <c r="CV1771" s="113"/>
      <c r="CW1771" s="113"/>
      <c r="CX1771" s="113"/>
      <c r="CY1771" s="113"/>
      <c r="CZ1771" s="113"/>
      <c r="DA1771" s="113"/>
      <c r="DB1771" s="113"/>
      <c r="DC1771" s="113"/>
      <c r="DD1771" s="113"/>
      <c r="DE1771" s="113"/>
      <c r="DF1771" s="113"/>
      <c r="DG1771" s="113"/>
      <c r="DH1771" s="113"/>
      <c r="DI1771" s="113"/>
      <c r="DJ1771" s="113"/>
      <c r="DK1771" s="113"/>
      <c r="DL1771" s="113"/>
      <c r="DM1771" s="113"/>
      <c r="DN1771" s="113"/>
      <c r="DO1771" s="113"/>
      <c r="DP1771" s="113"/>
      <c r="DQ1771" s="113"/>
      <c r="DR1771" s="113"/>
      <c r="DS1771" s="113"/>
      <c r="DT1771" s="113"/>
      <c r="DU1771" s="113"/>
      <c r="DV1771" s="113"/>
      <c r="DW1771" s="113"/>
      <c r="DX1771" s="113"/>
      <c r="DY1771" s="113"/>
      <c r="DZ1771" s="113"/>
      <c r="EA1771" s="113"/>
      <c r="EB1771" s="113"/>
      <c r="EC1771" s="113"/>
      <c r="ED1771" s="113"/>
      <c r="EE1771" s="113"/>
      <c r="EF1771" s="113"/>
      <c r="EG1771" s="113"/>
      <c r="EH1771" s="113"/>
      <c r="EI1771" s="113"/>
      <c r="EJ1771" s="113"/>
      <c r="EK1771" s="113"/>
      <c r="EL1771" s="113"/>
      <c r="EM1771" s="113"/>
      <c r="EN1771" s="113"/>
      <c r="EO1771" s="113"/>
      <c r="EP1771" s="113"/>
      <c r="EQ1771" s="113"/>
      <c r="ER1771" s="113"/>
    </row>
    <row r="1772" spans="1:148">
      <c r="A1772" s="113"/>
      <c r="B1772" s="113"/>
      <c r="S1772" s="113"/>
      <c r="T1772" s="113"/>
      <c r="U1772" s="113"/>
      <c r="V1772" s="113"/>
      <c r="W1772" s="113"/>
      <c r="X1772" s="113"/>
      <c r="Y1772" s="113"/>
      <c r="Z1772" s="113"/>
      <c r="AA1772" s="113"/>
      <c r="AB1772" s="113"/>
      <c r="AC1772" s="113"/>
      <c r="AD1772" s="113"/>
      <c r="AE1772" s="113"/>
      <c r="AF1772" s="113"/>
      <c r="AG1772" s="113"/>
      <c r="AH1772" s="113"/>
      <c r="AI1772" s="113"/>
      <c r="AJ1772" s="113"/>
      <c r="AK1772" s="113"/>
      <c r="AL1772" s="113"/>
      <c r="AM1772" s="113"/>
      <c r="AN1772" s="113"/>
      <c r="AO1772" s="113"/>
      <c r="AP1772" s="113"/>
      <c r="AQ1772" s="113"/>
      <c r="AR1772" s="113"/>
      <c r="AS1772" s="113"/>
      <c r="AT1772" s="113"/>
      <c r="AU1772" s="113"/>
      <c r="AV1772" s="113"/>
      <c r="AW1772" s="113"/>
      <c r="AX1772" s="113"/>
      <c r="AY1772" s="113"/>
      <c r="AZ1772" s="113"/>
      <c r="BA1772" s="113"/>
      <c r="BB1772" s="113"/>
      <c r="BC1772" s="113"/>
      <c r="BD1772" s="113"/>
      <c r="BE1772" s="113"/>
      <c r="BF1772" s="113"/>
      <c r="BG1772" s="113"/>
      <c r="BH1772" s="113"/>
      <c r="BI1772" s="113"/>
      <c r="BJ1772" s="113"/>
      <c r="BK1772" s="113"/>
      <c r="BL1772" s="113"/>
      <c r="BM1772" s="113"/>
      <c r="BN1772" s="113"/>
      <c r="BO1772" s="113"/>
      <c r="BP1772" s="113"/>
      <c r="BQ1772" s="113"/>
      <c r="BR1772" s="113"/>
      <c r="BS1772" s="113"/>
      <c r="BT1772" s="113"/>
      <c r="BU1772" s="113"/>
      <c r="BV1772" s="113"/>
      <c r="BW1772" s="113"/>
      <c r="BX1772" s="113"/>
      <c r="BY1772" s="113"/>
      <c r="BZ1772" s="113"/>
      <c r="CA1772" s="113"/>
      <c r="CB1772" s="113"/>
      <c r="CC1772" s="113"/>
      <c r="CD1772" s="113"/>
      <c r="CE1772" s="113"/>
      <c r="CF1772" s="113"/>
      <c r="CG1772" s="113"/>
      <c r="CH1772" s="113"/>
      <c r="CI1772" s="113"/>
      <c r="CJ1772" s="113"/>
      <c r="CK1772" s="113"/>
      <c r="CL1772" s="113"/>
      <c r="CM1772" s="113"/>
      <c r="CN1772" s="113"/>
      <c r="CO1772" s="113"/>
      <c r="CP1772" s="113"/>
      <c r="CQ1772" s="113"/>
      <c r="CR1772" s="113"/>
      <c r="CS1772" s="113"/>
      <c r="CT1772" s="113"/>
      <c r="CU1772" s="113"/>
      <c r="CV1772" s="113"/>
      <c r="CW1772" s="113"/>
      <c r="CX1772" s="113"/>
      <c r="CY1772" s="113"/>
      <c r="CZ1772" s="113"/>
      <c r="DA1772" s="113"/>
      <c r="DB1772" s="113"/>
      <c r="DC1772" s="113"/>
      <c r="DD1772" s="113"/>
      <c r="DE1772" s="113"/>
      <c r="DF1772" s="113"/>
      <c r="DG1772" s="113"/>
      <c r="DH1772" s="113"/>
      <c r="DI1772" s="113"/>
      <c r="DJ1772" s="113"/>
      <c r="DK1772" s="113"/>
      <c r="DL1772" s="113"/>
      <c r="DM1772" s="113"/>
      <c r="DN1772" s="113"/>
      <c r="DO1772" s="113"/>
      <c r="DP1772" s="113"/>
      <c r="DQ1772" s="113"/>
      <c r="DR1772" s="113"/>
      <c r="DS1772" s="113"/>
      <c r="DT1772" s="113"/>
      <c r="DU1772" s="113"/>
      <c r="DV1772" s="113"/>
      <c r="DW1772" s="113"/>
      <c r="DX1772" s="113"/>
      <c r="DY1772" s="113"/>
      <c r="DZ1772" s="113"/>
      <c r="EA1772" s="113"/>
      <c r="EB1772" s="113"/>
      <c r="EC1772" s="113"/>
      <c r="ED1772" s="113"/>
      <c r="EE1772" s="113"/>
      <c r="EF1772" s="113"/>
      <c r="EG1772" s="113"/>
      <c r="EH1772" s="113"/>
      <c r="EI1772" s="113"/>
      <c r="EJ1772" s="113"/>
      <c r="EK1772" s="113"/>
      <c r="EL1772" s="113"/>
      <c r="EM1772" s="113"/>
      <c r="EN1772" s="113"/>
      <c r="EO1772" s="113"/>
      <c r="EP1772" s="113"/>
      <c r="EQ1772" s="113"/>
      <c r="ER1772" s="113"/>
    </row>
    <row r="1773" spans="1:148">
      <c r="A1773" s="113"/>
      <c r="B1773" s="113"/>
      <c r="S1773" s="113"/>
      <c r="T1773" s="113"/>
      <c r="U1773" s="113"/>
      <c r="V1773" s="113"/>
      <c r="W1773" s="113"/>
      <c r="X1773" s="113"/>
      <c r="Y1773" s="113"/>
      <c r="Z1773" s="113"/>
      <c r="AA1773" s="113"/>
      <c r="AB1773" s="113"/>
      <c r="AC1773" s="113"/>
      <c r="AD1773" s="113"/>
      <c r="AE1773" s="113"/>
      <c r="AF1773" s="113"/>
      <c r="AG1773" s="113"/>
      <c r="AH1773" s="113"/>
      <c r="AI1773" s="113"/>
      <c r="AJ1773" s="113"/>
      <c r="AK1773" s="113"/>
      <c r="AL1773" s="113"/>
      <c r="AM1773" s="113"/>
      <c r="AN1773" s="113"/>
      <c r="AO1773" s="113"/>
      <c r="AP1773" s="113"/>
      <c r="AQ1773" s="113"/>
      <c r="AR1773" s="113"/>
      <c r="AS1773" s="113"/>
      <c r="AT1773" s="113"/>
      <c r="AU1773" s="113"/>
      <c r="AV1773" s="113"/>
      <c r="AW1773" s="113"/>
      <c r="AX1773" s="113"/>
      <c r="AY1773" s="113"/>
      <c r="AZ1773" s="113"/>
      <c r="BA1773" s="113"/>
      <c r="BB1773" s="113"/>
      <c r="BC1773" s="113"/>
      <c r="BD1773" s="113"/>
      <c r="BE1773" s="113"/>
      <c r="BF1773" s="113"/>
      <c r="BG1773" s="113"/>
      <c r="BH1773" s="113"/>
      <c r="BI1773" s="113"/>
      <c r="BJ1773" s="113"/>
      <c r="BK1773" s="113"/>
      <c r="BL1773" s="113"/>
      <c r="BM1773" s="113"/>
      <c r="BN1773" s="113"/>
      <c r="BO1773" s="113"/>
      <c r="BP1773" s="113"/>
      <c r="BQ1773" s="113"/>
      <c r="BR1773" s="113"/>
      <c r="BS1773" s="113"/>
      <c r="BT1773" s="113"/>
      <c r="BU1773" s="113"/>
      <c r="BV1773" s="113"/>
      <c r="BW1773" s="113"/>
      <c r="BX1773" s="113"/>
      <c r="BY1773" s="113"/>
      <c r="BZ1773" s="113"/>
      <c r="CA1773" s="113"/>
      <c r="CB1773" s="113"/>
      <c r="CC1773" s="113"/>
      <c r="CD1773" s="113"/>
      <c r="CE1773" s="113"/>
      <c r="CF1773" s="113"/>
      <c r="CG1773" s="113"/>
      <c r="CH1773" s="113"/>
      <c r="CI1773" s="113"/>
      <c r="CJ1773" s="113"/>
      <c r="CK1773" s="113"/>
      <c r="CL1773" s="113"/>
      <c r="CM1773" s="113"/>
      <c r="CN1773" s="113"/>
      <c r="CO1773" s="113"/>
      <c r="CP1773" s="113"/>
      <c r="CQ1773" s="113"/>
      <c r="CR1773" s="113"/>
      <c r="CS1773" s="113"/>
      <c r="CT1773" s="113"/>
      <c r="CU1773" s="113"/>
      <c r="CV1773" s="113"/>
      <c r="CW1773" s="113"/>
      <c r="CX1773" s="113"/>
      <c r="CY1773" s="113"/>
      <c r="CZ1773" s="113"/>
      <c r="DA1773" s="113"/>
      <c r="DB1773" s="113"/>
      <c r="DC1773" s="113"/>
      <c r="DD1773" s="113"/>
      <c r="DE1773" s="113"/>
      <c r="DF1773" s="113"/>
      <c r="DG1773" s="113"/>
      <c r="DH1773" s="113"/>
      <c r="DI1773" s="113"/>
      <c r="DJ1773" s="113"/>
      <c r="DK1773" s="113"/>
      <c r="DL1773" s="113"/>
      <c r="DM1773" s="113"/>
      <c r="DN1773" s="113"/>
      <c r="DO1773" s="113"/>
      <c r="DP1773" s="113"/>
      <c r="DQ1773" s="113"/>
      <c r="DR1773" s="113"/>
      <c r="DS1773" s="113"/>
      <c r="DT1773" s="113"/>
      <c r="DU1773" s="113"/>
      <c r="DV1773" s="113"/>
      <c r="DW1773" s="113"/>
      <c r="DX1773" s="113"/>
      <c r="DY1773" s="113"/>
      <c r="DZ1773" s="113"/>
      <c r="EA1773" s="113"/>
      <c r="EB1773" s="113"/>
      <c r="EC1773" s="113"/>
      <c r="ED1773" s="113"/>
      <c r="EE1773" s="113"/>
      <c r="EF1773" s="113"/>
      <c r="EG1773" s="113"/>
      <c r="EH1773" s="113"/>
      <c r="EI1773" s="113"/>
      <c r="EJ1773" s="113"/>
      <c r="EK1773" s="113"/>
      <c r="EL1773" s="113"/>
      <c r="EM1773" s="113"/>
      <c r="EN1773" s="113"/>
      <c r="EO1773" s="113"/>
      <c r="EP1773" s="113"/>
      <c r="EQ1773" s="113"/>
      <c r="ER1773" s="113"/>
    </row>
    <row r="1774" spans="1:148">
      <c r="A1774" s="113"/>
      <c r="B1774" s="113"/>
      <c r="S1774" s="113"/>
      <c r="T1774" s="113"/>
      <c r="U1774" s="113"/>
      <c r="V1774" s="113"/>
      <c r="W1774" s="113"/>
      <c r="X1774" s="113"/>
      <c r="Y1774" s="113"/>
      <c r="Z1774" s="113"/>
      <c r="AA1774" s="113"/>
      <c r="AB1774" s="113"/>
      <c r="AC1774" s="113"/>
      <c r="AD1774" s="113"/>
      <c r="AE1774" s="113"/>
      <c r="AF1774" s="113"/>
      <c r="AG1774" s="113"/>
      <c r="AH1774" s="113"/>
      <c r="AI1774" s="113"/>
      <c r="AJ1774" s="113"/>
      <c r="AK1774" s="113"/>
      <c r="AL1774" s="113"/>
      <c r="AM1774" s="113"/>
      <c r="AN1774" s="113"/>
      <c r="AO1774" s="113"/>
      <c r="AP1774" s="113"/>
      <c r="AQ1774" s="113"/>
      <c r="AR1774" s="113"/>
      <c r="AS1774" s="113"/>
      <c r="AT1774" s="113"/>
      <c r="AU1774" s="113"/>
      <c r="AV1774" s="113"/>
      <c r="AW1774" s="113"/>
      <c r="AX1774" s="113"/>
      <c r="AY1774" s="113"/>
      <c r="AZ1774" s="113"/>
      <c r="BA1774" s="113"/>
      <c r="BB1774" s="113"/>
      <c r="BC1774" s="113"/>
      <c r="BD1774" s="113"/>
      <c r="BE1774" s="113"/>
      <c r="BF1774" s="113"/>
      <c r="BG1774" s="113"/>
      <c r="BH1774" s="113"/>
      <c r="BI1774" s="113"/>
      <c r="BJ1774" s="113"/>
      <c r="BK1774" s="113"/>
      <c r="BL1774" s="113"/>
      <c r="BM1774" s="113"/>
      <c r="BN1774" s="113"/>
      <c r="BO1774" s="113"/>
      <c r="BP1774" s="113"/>
      <c r="BQ1774" s="113"/>
      <c r="BR1774" s="113"/>
      <c r="BS1774" s="113"/>
      <c r="BT1774" s="113"/>
      <c r="BU1774" s="113"/>
      <c r="BV1774" s="113"/>
      <c r="BW1774" s="113"/>
      <c r="BX1774" s="113"/>
      <c r="BY1774" s="113"/>
      <c r="BZ1774" s="113"/>
      <c r="CA1774" s="113"/>
      <c r="CB1774" s="113"/>
      <c r="CC1774" s="113"/>
      <c r="CD1774" s="113"/>
      <c r="CE1774" s="113"/>
      <c r="CF1774" s="113"/>
      <c r="CG1774" s="113"/>
      <c r="CH1774" s="113"/>
      <c r="CI1774" s="113"/>
      <c r="CJ1774" s="113"/>
      <c r="CK1774" s="113"/>
      <c r="CL1774" s="113"/>
      <c r="CM1774" s="113"/>
      <c r="CN1774" s="113"/>
      <c r="CO1774" s="113"/>
      <c r="CP1774" s="113"/>
      <c r="CQ1774" s="113"/>
      <c r="CR1774" s="113"/>
      <c r="CS1774" s="113"/>
      <c r="CT1774" s="113"/>
      <c r="CU1774" s="113"/>
      <c r="CV1774" s="113"/>
      <c r="CW1774" s="113"/>
      <c r="CX1774" s="113"/>
      <c r="CY1774" s="113"/>
      <c r="CZ1774" s="113"/>
      <c r="DA1774" s="113"/>
      <c r="DB1774" s="113"/>
      <c r="DC1774" s="113"/>
      <c r="DD1774" s="113"/>
      <c r="DE1774" s="113"/>
      <c r="DF1774" s="113"/>
      <c r="DG1774" s="113"/>
      <c r="DH1774" s="113"/>
      <c r="DI1774" s="113"/>
      <c r="DJ1774" s="113"/>
      <c r="DK1774" s="113"/>
      <c r="DL1774" s="113"/>
      <c r="DM1774" s="113"/>
      <c r="DN1774" s="113"/>
      <c r="DO1774" s="113"/>
      <c r="DP1774" s="113"/>
      <c r="DQ1774" s="113"/>
      <c r="DR1774" s="113"/>
      <c r="DS1774" s="113"/>
      <c r="DT1774" s="113"/>
      <c r="DU1774" s="113"/>
      <c r="DV1774" s="113"/>
      <c r="DW1774" s="113"/>
      <c r="DX1774" s="113"/>
      <c r="DY1774" s="113"/>
      <c r="DZ1774" s="113"/>
      <c r="EA1774" s="113"/>
      <c r="EB1774" s="113"/>
      <c r="EC1774" s="113"/>
      <c r="ED1774" s="113"/>
      <c r="EE1774" s="113"/>
      <c r="EF1774" s="113"/>
      <c r="EG1774" s="113"/>
      <c r="EH1774" s="113"/>
      <c r="EI1774" s="113"/>
      <c r="EJ1774" s="113"/>
      <c r="EK1774" s="113"/>
      <c r="EL1774" s="113"/>
      <c r="EM1774" s="113"/>
      <c r="EN1774" s="113"/>
      <c r="EO1774" s="113"/>
      <c r="EP1774" s="113"/>
      <c r="EQ1774" s="113"/>
      <c r="ER1774" s="113"/>
    </row>
    <row r="1775" spans="1:148">
      <c r="A1775" s="113"/>
      <c r="B1775" s="113"/>
      <c r="S1775" s="113"/>
      <c r="T1775" s="113"/>
      <c r="U1775" s="113"/>
      <c r="V1775" s="113"/>
      <c r="W1775" s="113"/>
      <c r="X1775" s="113"/>
      <c r="Y1775" s="113"/>
      <c r="Z1775" s="113"/>
      <c r="AA1775" s="113"/>
      <c r="AB1775" s="113"/>
      <c r="AC1775" s="113"/>
      <c r="AD1775" s="113"/>
      <c r="AE1775" s="113"/>
      <c r="AF1775" s="113"/>
      <c r="AG1775" s="113"/>
      <c r="AH1775" s="113"/>
      <c r="AI1775" s="113"/>
      <c r="AJ1775" s="113"/>
      <c r="AK1775" s="113"/>
      <c r="AL1775" s="113"/>
      <c r="AM1775" s="113"/>
      <c r="AN1775" s="113"/>
      <c r="AO1775" s="113"/>
      <c r="AP1775" s="113"/>
      <c r="AQ1775" s="113"/>
      <c r="AR1775" s="113"/>
      <c r="AS1775" s="113"/>
      <c r="AT1775" s="113"/>
      <c r="AU1775" s="113"/>
      <c r="AV1775" s="113"/>
      <c r="AW1775" s="113"/>
      <c r="AX1775" s="113"/>
      <c r="AY1775" s="113"/>
      <c r="AZ1775" s="113"/>
      <c r="BA1775" s="113"/>
      <c r="BB1775" s="113"/>
      <c r="BC1775" s="113"/>
      <c r="BD1775" s="113"/>
      <c r="BE1775" s="113"/>
      <c r="BF1775" s="113"/>
      <c r="BG1775" s="113"/>
      <c r="BH1775" s="113"/>
      <c r="BI1775" s="113"/>
      <c r="BJ1775" s="113"/>
      <c r="BK1775" s="113"/>
      <c r="BL1775" s="113"/>
      <c r="BM1775" s="113"/>
      <c r="BN1775" s="113"/>
      <c r="BO1775" s="113"/>
      <c r="BP1775" s="113"/>
      <c r="BQ1775" s="113"/>
      <c r="BR1775" s="113"/>
      <c r="BS1775" s="113"/>
      <c r="BT1775" s="113"/>
      <c r="BU1775" s="113"/>
      <c r="BV1775" s="113"/>
      <c r="BW1775" s="113"/>
      <c r="BX1775" s="113"/>
      <c r="BY1775" s="113"/>
      <c r="BZ1775" s="113"/>
      <c r="CA1775" s="113"/>
      <c r="CB1775" s="113"/>
      <c r="CC1775" s="113"/>
      <c r="CD1775" s="113"/>
      <c r="CE1775" s="113"/>
      <c r="CF1775" s="113"/>
      <c r="CG1775" s="113"/>
      <c r="CH1775" s="113"/>
      <c r="CI1775" s="113"/>
      <c r="CJ1775" s="113"/>
      <c r="CK1775" s="113"/>
      <c r="CL1775" s="113"/>
      <c r="CM1775" s="113"/>
      <c r="CN1775" s="113"/>
      <c r="CO1775" s="113"/>
      <c r="CP1775" s="113"/>
      <c r="CQ1775" s="113"/>
      <c r="CR1775" s="113"/>
      <c r="CS1775" s="113"/>
      <c r="CT1775" s="113"/>
      <c r="CU1775" s="113"/>
      <c r="CV1775" s="113"/>
      <c r="CW1775" s="113"/>
      <c r="CX1775" s="113"/>
      <c r="CY1775" s="113"/>
      <c r="CZ1775" s="113"/>
      <c r="DA1775" s="113"/>
      <c r="DB1775" s="113"/>
      <c r="DC1775" s="113"/>
      <c r="DD1775" s="113"/>
      <c r="DE1775" s="113"/>
      <c r="DF1775" s="113"/>
      <c r="DG1775" s="113"/>
      <c r="DH1775" s="113"/>
      <c r="DI1775" s="113"/>
      <c r="DJ1775" s="113"/>
      <c r="DK1775" s="113"/>
      <c r="DL1775" s="113"/>
      <c r="DM1775" s="113"/>
      <c r="DN1775" s="113"/>
      <c r="DO1775" s="113"/>
      <c r="DP1775" s="113"/>
      <c r="DQ1775" s="113"/>
      <c r="DR1775" s="113"/>
      <c r="DS1775" s="113"/>
      <c r="DT1775" s="113"/>
      <c r="DU1775" s="113"/>
      <c r="DV1775" s="113"/>
      <c r="DW1775" s="113"/>
      <c r="DX1775" s="113"/>
      <c r="DY1775" s="113"/>
      <c r="DZ1775" s="113"/>
      <c r="EA1775" s="113"/>
      <c r="EB1775" s="113"/>
      <c r="EC1775" s="113"/>
      <c r="ED1775" s="113"/>
      <c r="EE1775" s="113"/>
      <c r="EF1775" s="113"/>
      <c r="EG1775" s="113"/>
      <c r="EH1775" s="113"/>
      <c r="EI1775" s="113"/>
      <c r="EJ1775" s="113"/>
      <c r="EK1775" s="113"/>
      <c r="EL1775" s="113"/>
      <c r="EM1775" s="113"/>
      <c r="EN1775" s="113"/>
      <c r="EO1775" s="113"/>
      <c r="EP1775" s="113"/>
      <c r="EQ1775" s="113"/>
      <c r="ER1775" s="113"/>
    </row>
    <row r="1776" spans="1:148">
      <c r="A1776" s="113"/>
      <c r="B1776" s="113"/>
      <c r="S1776" s="113"/>
      <c r="T1776" s="113"/>
      <c r="U1776" s="113"/>
      <c r="V1776" s="113"/>
      <c r="W1776" s="113"/>
      <c r="X1776" s="113"/>
      <c r="Y1776" s="113"/>
      <c r="Z1776" s="113"/>
      <c r="AA1776" s="113"/>
      <c r="AB1776" s="113"/>
      <c r="AC1776" s="113"/>
      <c r="AD1776" s="113"/>
      <c r="AE1776" s="113"/>
      <c r="AF1776" s="113"/>
      <c r="AG1776" s="113"/>
      <c r="AH1776" s="113"/>
      <c r="AI1776" s="113"/>
      <c r="AJ1776" s="113"/>
      <c r="AK1776" s="113"/>
      <c r="AL1776" s="113"/>
      <c r="AM1776" s="113"/>
      <c r="AN1776" s="113"/>
      <c r="AO1776" s="113"/>
      <c r="AP1776" s="113"/>
      <c r="AQ1776" s="113"/>
      <c r="AR1776" s="113"/>
      <c r="AS1776" s="113"/>
      <c r="AT1776" s="113"/>
      <c r="AU1776" s="113"/>
      <c r="AV1776" s="113"/>
      <c r="AW1776" s="113"/>
      <c r="AX1776" s="113"/>
      <c r="AY1776" s="113"/>
      <c r="AZ1776" s="113"/>
      <c r="BA1776" s="113"/>
      <c r="BB1776" s="113"/>
      <c r="BC1776" s="113"/>
      <c r="BD1776" s="113"/>
      <c r="BE1776" s="113"/>
      <c r="BF1776" s="113"/>
      <c r="BG1776" s="113"/>
      <c r="BH1776" s="113"/>
      <c r="BI1776" s="113"/>
      <c r="BJ1776" s="113"/>
      <c r="BK1776" s="113"/>
      <c r="BL1776" s="113"/>
      <c r="BM1776" s="113"/>
      <c r="BN1776" s="113"/>
      <c r="BO1776" s="113"/>
      <c r="BP1776" s="113"/>
      <c r="BQ1776" s="113"/>
      <c r="BR1776" s="113"/>
      <c r="BS1776" s="113"/>
      <c r="BT1776" s="113"/>
      <c r="BU1776" s="113"/>
      <c r="BV1776" s="113"/>
      <c r="BW1776" s="113"/>
      <c r="BX1776" s="113"/>
      <c r="BY1776" s="113"/>
      <c r="BZ1776" s="113"/>
      <c r="CA1776" s="113"/>
      <c r="CB1776" s="113"/>
      <c r="CC1776" s="113"/>
      <c r="CD1776" s="113"/>
      <c r="CE1776" s="113"/>
      <c r="CF1776" s="113"/>
      <c r="CG1776" s="113"/>
      <c r="CH1776" s="113"/>
      <c r="CI1776" s="113"/>
      <c r="CJ1776" s="113"/>
      <c r="CK1776" s="113"/>
      <c r="CL1776" s="113"/>
      <c r="CM1776" s="113"/>
      <c r="CN1776" s="113"/>
      <c r="CO1776" s="113"/>
      <c r="CP1776" s="113"/>
      <c r="CQ1776" s="113"/>
      <c r="CR1776" s="113"/>
      <c r="CS1776" s="113"/>
      <c r="CT1776" s="113"/>
      <c r="CU1776" s="113"/>
      <c r="CV1776" s="113"/>
      <c r="CW1776" s="113"/>
      <c r="CX1776" s="113"/>
      <c r="CY1776" s="113"/>
      <c r="CZ1776" s="113"/>
      <c r="DA1776" s="113"/>
      <c r="DB1776" s="113"/>
      <c r="DC1776" s="113"/>
      <c r="DD1776" s="113"/>
      <c r="DE1776" s="113"/>
      <c r="DF1776" s="113"/>
      <c r="DG1776" s="113"/>
      <c r="DH1776" s="113"/>
      <c r="DI1776" s="113"/>
      <c r="DJ1776" s="113"/>
      <c r="DK1776" s="113"/>
      <c r="DL1776" s="113"/>
      <c r="DM1776" s="113"/>
      <c r="DN1776" s="113"/>
      <c r="DO1776" s="113"/>
      <c r="DP1776" s="113"/>
      <c r="DQ1776" s="113"/>
      <c r="DR1776" s="113"/>
      <c r="DS1776" s="113"/>
      <c r="DT1776" s="113"/>
      <c r="DU1776" s="113"/>
      <c r="DV1776" s="113"/>
      <c r="DW1776" s="113"/>
      <c r="DX1776" s="113"/>
      <c r="DY1776" s="113"/>
      <c r="DZ1776" s="113"/>
      <c r="EA1776" s="113"/>
      <c r="EB1776" s="113"/>
      <c r="EC1776" s="113"/>
      <c r="ED1776" s="113"/>
      <c r="EE1776" s="113"/>
      <c r="EF1776" s="113"/>
      <c r="EG1776" s="113"/>
      <c r="EH1776" s="113"/>
      <c r="EI1776" s="113"/>
      <c r="EJ1776" s="113"/>
      <c r="EK1776" s="113"/>
      <c r="EL1776" s="113"/>
      <c r="EM1776" s="113"/>
      <c r="EN1776" s="113"/>
      <c r="EO1776" s="113"/>
      <c r="EP1776" s="113"/>
      <c r="EQ1776" s="113"/>
      <c r="ER1776" s="113"/>
    </row>
    <row r="1777" spans="1:148">
      <c r="A1777" s="113"/>
      <c r="B1777" s="113"/>
      <c r="S1777" s="113"/>
      <c r="T1777" s="113"/>
      <c r="U1777" s="113"/>
      <c r="V1777" s="113"/>
      <c r="W1777" s="113"/>
      <c r="X1777" s="113"/>
      <c r="Y1777" s="113"/>
      <c r="Z1777" s="113"/>
      <c r="AA1777" s="113"/>
      <c r="AB1777" s="113"/>
      <c r="AC1777" s="113"/>
      <c r="AD1777" s="113"/>
      <c r="AE1777" s="113"/>
      <c r="AF1777" s="113"/>
      <c r="AG1777" s="113"/>
      <c r="AH1777" s="113"/>
      <c r="AI1777" s="113"/>
      <c r="AJ1777" s="113"/>
      <c r="AK1777" s="113"/>
      <c r="AL1777" s="113"/>
      <c r="AM1777" s="113"/>
      <c r="AN1777" s="113"/>
      <c r="AO1777" s="113"/>
      <c r="AP1777" s="113"/>
      <c r="AQ1777" s="113"/>
      <c r="AR1777" s="113"/>
      <c r="AS1777" s="113"/>
      <c r="AT1777" s="113"/>
      <c r="AU1777" s="113"/>
      <c r="AV1777" s="113"/>
      <c r="AW1777" s="113"/>
      <c r="AX1777" s="113"/>
      <c r="AY1777" s="113"/>
      <c r="AZ1777" s="113"/>
      <c r="BA1777" s="113"/>
      <c r="BB1777" s="113"/>
      <c r="BC1777" s="113"/>
      <c r="BD1777" s="113"/>
      <c r="BE1777" s="113"/>
      <c r="BF1777" s="113"/>
      <c r="BG1777" s="113"/>
      <c r="BH1777" s="113"/>
      <c r="BI1777" s="113"/>
      <c r="BJ1777" s="113"/>
      <c r="BK1777" s="113"/>
      <c r="BL1777" s="113"/>
      <c r="BM1777" s="113"/>
      <c r="BN1777" s="113"/>
      <c r="BO1777" s="113"/>
      <c r="BP1777" s="113"/>
      <c r="BQ1777" s="113"/>
      <c r="BR1777" s="113"/>
      <c r="BS1777" s="113"/>
      <c r="BT1777" s="113"/>
      <c r="BU1777" s="113"/>
      <c r="BV1777" s="113"/>
      <c r="BW1777" s="113"/>
      <c r="BX1777" s="113"/>
      <c r="BY1777" s="113"/>
      <c r="BZ1777" s="113"/>
      <c r="CA1777" s="113"/>
      <c r="CB1777" s="113"/>
      <c r="CC1777" s="113"/>
      <c r="CD1777" s="113"/>
      <c r="CE1777" s="113"/>
      <c r="CF1777" s="113"/>
      <c r="CG1777" s="113"/>
      <c r="CH1777" s="113"/>
      <c r="CI1777" s="113"/>
      <c r="CJ1777" s="113"/>
      <c r="CK1777" s="113"/>
      <c r="CL1777" s="113"/>
      <c r="CM1777" s="113"/>
      <c r="CN1777" s="113"/>
      <c r="CO1777" s="113"/>
      <c r="CP1777" s="113"/>
      <c r="CQ1777" s="113"/>
      <c r="CR1777" s="113"/>
      <c r="CS1777" s="113"/>
      <c r="CT1777" s="113"/>
      <c r="CU1777" s="113"/>
      <c r="CV1777" s="113"/>
      <c r="CW1777" s="113"/>
      <c r="CX1777" s="113"/>
      <c r="CY1777" s="113"/>
      <c r="CZ1777" s="113"/>
      <c r="DA1777" s="113"/>
      <c r="DB1777" s="113"/>
      <c r="DC1777" s="113"/>
      <c r="DD1777" s="113"/>
      <c r="DE1777" s="113"/>
      <c r="DF1777" s="113"/>
      <c r="DG1777" s="113"/>
      <c r="DH1777" s="113"/>
      <c r="DI1777" s="113"/>
      <c r="DJ1777" s="113"/>
      <c r="DK1777" s="113"/>
      <c r="DL1777" s="113"/>
      <c r="DM1777" s="113"/>
      <c r="DN1777" s="113"/>
      <c r="DO1777" s="113"/>
      <c r="DP1777" s="113"/>
      <c r="DQ1777" s="113"/>
      <c r="DR1777" s="113"/>
      <c r="DS1777" s="113"/>
      <c r="DT1777" s="113"/>
      <c r="DU1777" s="113"/>
      <c r="DV1777" s="113"/>
      <c r="DW1777" s="113"/>
      <c r="DX1777" s="113"/>
      <c r="DY1777" s="113"/>
      <c r="DZ1777" s="113"/>
      <c r="EA1777" s="113"/>
      <c r="EB1777" s="113"/>
      <c r="EC1777" s="113"/>
      <c r="ED1777" s="113"/>
      <c r="EE1777" s="113"/>
      <c r="EF1777" s="113"/>
      <c r="EG1777" s="113"/>
      <c r="EH1777" s="113"/>
      <c r="EI1777" s="113"/>
      <c r="EJ1777" s="113"/>
      <c r="EK1777" s="113"/>
      <c r="EL1777" s="113"/>
      <c r="EM1777" s="113"/>
      <c r="EN1777" s="113"/>
      <c r="EO1777" s="113"/>
      <c r="EP1777" s="113"/>
      <c r="EQ1777" s="113"/>
      <c r="ER1777" s="113"/>
    </row>
    <row r="1778" spans="1:148">
      <c r="A1778" s="113"/>
      <c r="B1778" s="113"/>
      <c r="S1778" s="113"/>
      <c r="T1778" s="113"/>
      <c r="U1778" s="113"/>
      <c r="V1778" s="113"/>
      <c r="W1778" s="113"/>
      <c r="X1778" s="113"/>
      <c r="Y1778" s="113"/>
      <c r="Z1778" s="113"/>
      <c r="AA1778" s="113"/>
      <c r="AB1778" s="113"/>
      <c r="AC1778" s="113"/>
      <c r="AD1778" s="113"/>
      <c r="AE1778" s="113"/>
      <c r="AF1778" s="113"/>
      <c r="AG1778" s="113"/>
      <c r="AH1778" s="113"/>
      <c r="AI1778" s="113"/>
      <c r="AJ1778" s="113"/>
      <c r="AK1778" s="113"/>
      <c r="AL1778" s="113"/>
      <c r="AM1778" s="113"/>
      <c r="AN1778" s="113"/>
      <c r="AO1778" s="113"/>
      <c r="AP1778" s="113"/>
      <c r="AQ1778" s="113"/>
      <c r="AR1778" s="113"/>
      <c r="AS1778" s="113"/>
      <c r="AT1778" s="113"/>
      <c r="AU1778" s="113"/>
      <c r="AV1778" s="113"/>
      <c r="AW1778" s="113"/>
      <c r="AX1778" s="113"/>
      <c r="AY1778" s="113"/>
      <c r="AZ1778" s="113"/>
      <c r="BA1778" s="113"/>
      <c r="BB1778" s="113"/>
      <c r="BC1778" s="113"/>
      <c r="BD1778" s="113"/>
      <c r="BE1778" s="113"/>
      <c r="BF1778" s="113"/>
      <c r="BG1778" s="113"/>
      <c r="BH1778" s="113"/>
      <c r="BI1778" s="113"/>
      <c r="BJ1778" s="113"/>
      <c r="BK1778" s="113"/>
      <c r="BL1778" s="113"/>
      <c r="BM1778" s="113"/>
      <c r="BN1778" s="113"/>
      <c r="BO1778" s="113"/>
      <c r="BP1778" s="113"/>
      <c r="BQ1778" s="113"/>
      <c r="BR1778" s="113"/>
      <c r="BS1778" s="113"/>
      <c r="BT1778" s="113"/>
      <c r="BU1778" s="113"/>
      <c r="BV1778" s="113"/>
      <c r="BW1778" s="113"/>
      <c r="BX1778" s="113"/>
      <c r="BY1778" s="113"/>
      <c r="BZ1778" s="113"/>
      <c r="CA1778" s="113"/>
      <c r="CB1778" s="113"/>
      <c r="CC1778" s="113"/>
      <c r="CD1778" s="113"/>
      <c r="CE1778" s="113"/>
      <c r="CF1778" s="113"/>
      <c r="CG1778" s="113"/>
      <c r="CH1778" s="113"/>
      <c r="CI1778" s="113"/>
      <c r="CJ1778" s="113"/>
      <c r="CK1778" s="113"/>
      <c r="CL1778" s="113"/>
      <c r="CM1778" s="113"/>
      <c r="CN1778" s="113"/>
      <c r="CO1778" s="113"/>
      <c r="CP1778" s="113"/>
      <c r="CQ1778" s="113"/>
      <c r="CR1778" s="113"/>
      <c r="CS1778" s="113"/>
      <c r="CT1778" s="113"/>
      <c r="CU1778" s="113"/>
      <c r="CV1778" s="113"/>
      <c r="CW1778" s="113"/>
      <c r="CX1778" s="113"/>
      <c r="CY1778" s="113"/>
      <c r="CZ1778" s="113"/>
      <c r="DA1778" s="113"/>
      <c r="DB1778" s="113"/>
      <c r="DC1778" s="113"/>
      <c r="DD1778" s="113"/>
      <c r="DE1778" s="113"/>
      <c r="DF1778" s="113"/>
      <c r="DG1778" s="113"/>
      <c r="DH1778" s="113"/>
      <c r="DI1778" s="113"/>
      <c r="DJ1778" s="113"/>
      <c r="DK1778" s="113"/>
      <c r="DL1778" s="113"/>
      <c r="DM1778" s="113"/>
      <c r="DN1778" s="113"/>
      <c r="DO1778" s="113"/>
      <c r="DP1778" s="113"/>
      <c r="DQ1778" s="113"/>
      <c r="DR1778" s="113"/>
      <c r="DS1778" s="113"/>
      <c r="DT1778" s="113"/>
      <c r="DU1778" s="113"/>
      <c r="DV1778" s="113"/>
      <c r="DW1778" s="113"/>
      <c r="DX1778" s="113"/>
      <c r="DY1778" s="113"/>
      <c r="DZ1778" s="113"/>
      <c r="EA1778" s="113"/>
      <c r="EB1778" s="113"/>
      <c r="EC1778" s="113"/>
      <c r="ED1778" s="113"/>
      <c r="EE1778" s="113"/>
      <c r="EF1778" s="113"/>
      <c r="EG1778" s="113"/>
      <c r="EH1778" s="113"/>
      <c r="EI1778" s="113"/>
      <c r="EJ1778" s="113"/>
      <c r="EK1778" s="113"/>
      <c r="EL1778" s="113"/>
      <c r="EM1778" s="113"/>
      <c r="EN1778" s="113"/>
      <c r="EO1778" s="113"/>
      <c r="EP1778" s="113"/>
      <c r="EQ1778" s="113"/>
      <c r="ER1778" s="113"/>
    </row>
    <row r="1779" spans="1:148">
      <c r="A1779" s="113"/>
      <c r="B1779" s="113"/>
      <c r="S1779" s="113"/>
      <c r="T1779" s="113"/>
      <c r="U1779" s="113"/>
      <c r="V1779" s="113"/>
      <c r="W1779" s="113"/>
      <c r="X1779" s="113"/>
      <c r="Y1779" s="113"/>
      <c r="Z1779" s="113"/>
      <c r="AA1779" s="113"/>
      <c r="AB1779" s="113"/>
      <c r="AC1779" s="113"/>
      <c r="AD1779" s="113"/>
      <c r="AE1779" s="113"/>
      <c r="AF1779" s="113"/>
      <c r="AG1779" s="113"/>
      <c r="AH1779" s="113"/>
      <c r="AI1779" s="113"/>
      <c r="AJ1779" s="113"/>
      <c r="AK1779" s="113"/>
      <c r="AL1779" s="113"/>
      <c r="AM1779" s="113"/>
      <c r="AN1779" s="113"/>
      <c r="AO1779" s="113"/>
      <c r="AP1779" s="113"/>
      <c r="AQ1779" s="113"/>
      <c r="AR1779" s="113"/>
      <c r="AS1779" s="113"/>
      <c r="AT1779" s="113"/>
      <c r="AU1779" s="113"/>
      <c r="AV1779" s="113"/>
      <c r="AW1779" s="113"/>
      <c r="AX1779" s="113"/>
      <c r="AY1779" s="113"/>
      <c r="AZ1779" s="113"/>
      <c r="BA1779" s="113"/>
      <c r="BB1779" s="113"/>
      <c r="BC1779" s="113"/>
      <c r="BD1779" s="113"/>
      <c r="BE1779" s="113"/>
      <c r="BF1779" s="113"/>
      <c r="BG1779" s="113"/>
      <c r="BH1779" s="113"/>
      <c r="BI1779" s="113"/>
      <c r="BJ1779" s="113"/>
      <c r="BK1779" s="113"/>
      <c r="BL1779" s="113"/>
      <c r="BM1779" s="113"/>
      <c r="BN1779" s="113"/>
      <c r="BO1779" s="113"/>
      <c r="BP1779" s="113"/>
      <c r="BQ1779" s="113"/>
      <c r="BR1779" s="113"/>
      <c r="BS1779" s="113"/>
      <c r="BT1779" s="113"/>
      <c r="BU1779" s="113"/>
      <c r="BV1779" s="113"/>
      <c r="BW1779" s="113"/>
      <c r="BX1779" s="113"/>
      <c r="BY1779" s="113"/>
      <c r="BZ1779" s="113"/>
      <c r="CA1779" s="113"/>
      <c r="CB1779" s="113"/>
      <c r="CC1779" s="113"/>
      <c r="CD1779" s="113"/>
      <c r="CE1779" s="113"/>
      <c r="CF1779" s="113"/>
      <c r="CG1779" s="113"/>
      <c r="CH1779" s="113"/>
      <c r="CI1779" s="113"/>
      <c r="CJ1779" s="113"/>
      <c r="CK1779" s="113"/>
      <c r="CL1779" s="113"/>
      <c r="CM1779" s="113"/>
      <c r="CN1779" s="113"/>
      <c r="CO1779" s="113"/>
      <c r="CP1779" s="113"/>
      <c r="CQ1779" s="113"/>
      <c r="CR1779" s="113"/>
      <c r="CS1779" s="113"/>
      <c r="CT1779" s="113"/>
      <c r="CU1779" s="113"/>
      <c r="CV1779" s="113"/>
      <c r="CW1779" s="113"/>
      <c r="CX1779" s="113"/>
      <c r="CY1779" s="113"/>
      <c r="CZ1779" s="113"/>
      <c r="DA1779" s="113"/>
      <c r="DB1779" s="113"/>
      <c r="DC1779" s="113"/>
      <c r="DD1779" s="113"/>
      <c r="DE1779" s="113"/>
      <c r="DF1779" s="113"/>
      <c r="DG1779" s="113"/>
      <c r="DH1779" s="113"/>
      <c r="DI1779" s="113"/>
      <c r="DJ1779" s="113"/>
      <c r="DK1779" s="113"/>
      <c r="DL1779" s="113"/>
      <c r="DM1779" s="113"/>
      <c r="DN1779" s="113"/>
      <c r="DO1779" s="113"/>
      <c r="DP1779" s="113"/>
      <c r="DQ1779" s="113"/>
      <c r="DR1779" s="113"/>
      <c r="DS1779" s="113"/>
      <c r="DT1779" s="113"/>
      <c r="DU1779" s="113"/>
      <c r="DV1779" s="113"/>
      <c r="DW1779" s="113"/>
      <c r="DX1779" s="113"/>
      <c r="DY1779" s="113"/>
      <c r="DZ1779" s="113"/>
      <c r="EA1779" s="113"/>
      <c r="EB1779" s="113"/>
      <c r="EC1779" s="113"/>
      <c r="ED1779" s="113"/>
      <c r="EE1779" s="113"/>
      <c r="EF1779" s="113"/>
      <c r="EG1779" s="113"/>
      <c r="EH1779" s="113"/>
      <c r="EI1779" s="113"/>
      <c r="EJ1779" s="113"/>
      <c r="EK1779" s="113"/>
      <c r="EL1779" s="113"/>
      <c r="EM1779" s="113"/>
      <c r="EN1779" s="113"/>
      <c r="EO1779" s="113"/>
      <c r="EP1779" s="113"/>
      <c r="EQ1779" s="113"/>
      <c r="ER1779" s="113"/>
    </row>
    <row r="1780" spans="1:148">
      <c r="A1780" s="113"/>
      <c r="B1780" s="113"/>
      <c r="S1780" s="113"/>
      <c r="T1780" s="113"/>
      <c r="U1780" s="113"/>
      <c r="V1780" s="113"/>
      <c r="W1780" s="113"/>
      <c r="X1780" s="113"/>
      <c r="Y1780" s="113"/>
      <c r="Z1780" s="113"/>
      <c r="AA1780" s="113"/>
      <c r="AB1780" s="113"/>
      <c r="AC1780" s="113"/>
      <c r="AD1780" s="113"/>
      <c r="AE1780" s="113"/>
      <c r="AF1780" s="113"/>
      <c r="AG1780" s="113"/>
      <c r="AH1780" s="113"/>
      <c r="AI1780" s="113"/>
      <c r="AJ1780" s="113"/>
      <c r="AK1780" s="113"/>
      <c r="AL1780" s="113"/>
      <c r="AM1780" s="113"/>
      <c r="AN1780" s="113"/>
      <c r="AO1780" s="113"/>
      <c r="AP1780" s="113"/>
      <c r="AQ1780" s="113"/>
      <c r="AR1780" s="113"/>
      <c r="AS1780" s="113"/>
      <c r="AT1780" s="113"/>
      <c r="AU1780" s="113"/>
      <c r="AV1780" s="113"/>
      <c r="AW1780" s="113"/>
      <c r="AX1780" s="113"/>
      <c r="AY1780" s="113"/>
      <c r="AZ1780" s="113"/>
      <c r="BA1780" s="113"/>
      <c r="BB1780" s="113"/>
      <c r="BC1780" s="113"/>
      <c r="BD1780" s="113"/>
      <c r="BE1780" s="113"/>
      <c r="BF1780" s="113"/>
      <c r="BG1780" s="113"/>
      <c r="BH1780" s="113"/>
      <c r="BI1780" s="113"/>
      <c r="BJ1780" s="113"/>
      <c r="BK1780" s="113"/>
      <c r="BL1780" s="113"/>
      <c r="BM1780" s="113"/>
      <c r="BN1780" s="113"/>
      <c r="BO1780" s="113"/>
      <c r="BP1780" s="113"/>
      <c r="BQ1780" s="113"/>
      <c r="BR1780" s="113"/>
      <c r="BS1780" s="113"/>
      <c r="BT1780" s="113"/>
      <c r="BU1780" s="113"/>
      <c r="BV1780" s="113"/>
      <c r="BW1780" s="113"/>
      <c r="BX1780" s="113"/>
      <c r="BY1780" s="113"/>
      <c r="BZ1780" s="113"/>
      <c r="CA1780" s="113"/>
      <c r="CB1780" s="113"/>
      <c r="CC1780" s="113"/>
      <c r="CD1780" s="113"/>
      <c r="CE1780" s="113"/>
      <c r="CF1780" s="113"/>
      <c r="CG1780" s="113"/>
      <c r="CH1780" s="113"/>
      <c r="CI1780" s="113"/>
      <c r="CJ1780" s="113"/>
      <c r="CK1780" s="113"/>
      <c r="CL1780" s="113"/>
      <c r="CM1780" s="113"/>
      <c r="CN1780" s="113"/>
      <c r="CO1780" s="113"/>
      <c r="CP1780" s="113"/>
      <c r="CQ1780" s="113"/>
      <c r="CR1780" s="113"/>
      <c r="CS1780" s="113"/>
      <c r="CT1780" s="113"/>
      <c r="CU1780" s="113"/>
      <c r="CV1780" s="113"/>
      <c r="CW1780" s="113"/>
      <c r="CX1780" s="113"/>
      <c r="CY1780" s="113"/>
      <c r="CZ1780" s="113"/>
      <c r="DA1780" s="113"/>
      <c r="DB1780" s="113"/>
      <c r="DC1780" s="113"/>
      <c r="DD1780" s="113"/>
      <c r="DE1780" s="113"/>
      <c r="DF1780" s="113"/>
      <c r="DG1780" s="113"/>
      <c r="DH1780" s="113"/>
      <c r="DI1780" s="113"/>
      <c r="DJ1780" s="113"/>
      <c r="DK1780" s="113"/>
      <c r="DL1780" s="113"/>
      <c r="DM1780" s="113"/>
      <c r="DN1780" s="113"/>
      <c r="DO1780" s="113"/>
      <c r="DP1780" s="113"/>
      <c r="DQ1780" s="113"/>
      <c r="DR1780" s="113"/>
      <c r="DS1780" s="113"/>
      <c r="DT1780" s="113"/>
      <c r="DU1780" s="113"/>
      <c r="DV1780" s="113"/>
      <c r="DW1780" s="113"/>
      <c r="DX1780" s="113"/>
      <c r="DY1780" s="113"/>
      <c r="DZ1780" s="113"/>
      <c r="EA1780" s="113"/>
      <c r="EB1780" s="113"/>
      <c r="EC1780" s="113"/>
      <c r="ED1780" s="113"/>
      <c r="EE1780" s="113"/>
      <c r="EF1780" s="113"/>
      <c r="EG1780" s="113"/>
      <c r="EH1780" s="113"/>
      <c r="EI1780" s="113"/>
      <c r="EJ1780" s="113"/>
      <c r="EK1780" s="113"/>
      <c r="EL1780" s="113"/>
      <c r="EM1780" s="113"/>
      <c r="EN1780" s="113"/>
      <c r="EO1780" s="113"/>
      <c r="EP1780" s="113"/>
      <c r="EQ1780" s="113"/>
      <c r="ER1780" s="113"/>
    </row>
    <row r="1781" spans="1:148">
      <c r="A1781" s="113"/>
      <c r="B1781" s="113"/>
      <c r="S1781" s="113"/>
      <c r="T1781" s="113"/>
      <c r="U1781" s="113"/>
      <c r="V1781" s="113"/>
      <c r="W1781" s="113"/>
      <c r="X1781" s="113"/>
      <c r="Y1781" s="113"/>
      <c r="Z1781" s="113"/>
      <c r="AA1781" s="113"/>
      <c r="AB1781" s="113"/>
      <c r="AC1781" s="113"/>
      <c r="AD1781" s="113"/>
      <c r="AE1781" s="113"/>
      <c r="AF1781" s="113"/>
      <c r="AG1781" s="113"/>
      <c r="AH1781" s="113"/>
      <c r="AI1781" s="113"/>
      <c r="AJ1781" s="113"/>
      <c r="AK1781" s="113"/>
      <c r="AL1781" s="113"/>
      <c r="AM1781" s="113"/>
      <c r="AN1781" s="113"/>
      <c r="AO1781" s="113"/>
      <c r="AP1781" s="113"/>
      <c r="AQ1781" s="113"/>
      <c r="AR1781" s="113"/>
      <c r="AS1781" s="113"/>
      <c r="AT1781" s="113"/>
      <c r="AU1781" s="113"/>
      <c r="AV1781" s="113"/>
      <c r="AW1781" s="113"/>
      <c r="AX1781" s="113"/>
      <c r="AY1781" s="113"/>
      <c r="AZ1781" s="113"/>
      <c r="BA1781" s="113"/>
      <c r="BB1781" s="113"/>
      <c r="BC1781" s="113"/>
      <c r="BD1781" s="113"/>
      <c r="BE1781" s="113"/>
      <c r="BF1781" s="113"/>
      <c r="BG1781" s="113"/>
      <c r="BH1781" s="113"/>
      <c r="BI1781" s="113"/>
      <c r="BJ1781" s="113"/>
      <c r="BK1781" s="113"/>
      <c r="BL1781" s="113"/>
      <c r="BM1781" s="113"/>
      <c r="BN1781" s="113"/>
      <c r="BO1781" s="113"/>
      <c r="BP1781" s="113"/>
      <c r="BQ1781" s="113"/>
      <c r="BR1781" s="113"/>
      <c r="BS1781" s="113"/>
      <c r="BT1781" s="113"/>
      <c r="BU1781" s="113"/>
      <c r="BV1781" s="113"/>
      <c r="BW1781" s="113"/>
      <c r="BX1781" s="113"/>
      <c r="BY1781" s="113"/>
      <c r="BZ1781" s="113"/>
      <c r="CA1781" s="113"/>
      <c r="CB1781" s="113"/>
      <c r="CC1781" s="113"/>
      <c r="CD1781" s="113"/>
      <c r="CE1781" s="113"/>
      <c r="CF1781" s="113"/>
      <c r="CG1781" s="113"/>
      <c r="CH1781" s="113"/>
      <c r="CI1781" s="113"/>
      <c r="CJ1781" s="113"/>
      <c r="CK1781" s="113"/>
      <c r="CL1781" s="113"/>
      <c r="CM1781" s="113"/>
      <c r="CN1781" s="113"/>
      <c r="CO1781" s="113"/>
      <c r="CP1781" s="113"/>
      <c r="CQ1781" s="113"/>
      <c r="CR1781" s="113"/>
      <c r="CS1781" s="113"/>
      <c r="CT1781" s="113"/>
      <c r="CU1781" s="113"/>
      <c r="CV1781" s="113"/>
      <c r="CW1781" s="113"/>
      <c r="CX1781" s="113"/>
      <c r="CY1781" s="113"/>
      <c r="CZ1781" s="113"/>
      <c r="DA1781" s="113"/>
      <c r="DB1781" s="113"/>
      <c r="DC1781" s="113"/>
      <c r="DD1781" s="113"/>
      <c r="DE1781" s="113"/>
      <c r="DF1781" s="113"/>
      <c r="DG1781" s="113"/>
      <c r="DH1781" s="113"/>
      <c r="DI1781" s="113"/>
      <c r="DJ1781" s="113"/>
      <c r="DK1781" s="113"/>
      <c r="DL1781" s="113"/>
      <c r="DM1781" s="113"/>
      <c r="DN1781" s="113"/>
      <c r="DO1781" s="113"/>
      <c r="DP1781" s="113"/>
      <c r="DQ1781" s="113"/>
      <c r="DR1781" s="113"/>
      <c r="DS1781" s="113"/>
      <c r="DT1781" s="113"/>
      <c r="DU1781" s="113"/>
      <c r="DV1781" s="113"/>
      <c r="DW1781" s="113"/>
      <c r="DX1781" s="113"/>
      <c r="DY1781" s="113"/>
      <c r="DZ1781" s="113"/>
      <c r="EA1781" s="113"/>
      <c r="EB1781" s="113"/>
      <c r="EC1781" s="113"/>
      <c r="ED1781" s="113"/>
      <c r="EE1781" s="113"/>
      <c r="EF1781" s="113"/>
      <c r="EG1781" s="113"/>
      <c r="EH1781" s="113"/>
      <c r="EI1781" s="113"/>
      <c r="EJ1781" s="113"/>
      <c r="EK1781" s="113"/>
      <c r="EL1781" s="113"/>
      <c r="EM1781" s="113"/>
      <c r="EN1781" s="113"/>
      <c r="EO1781" s="113"/>
      <c r="EP1781" s="113"/>
      <c r="EQ1781" s="113"/>
      <c r="ER1781" s="113"/>
    </row>
    <row r="1782" spans="1:148">
      <c r="A1782" s="113"/>
      <c r="B1782" s="113"/>
      <c r="S1782" s="113"/>
      <c r="T1782" s="113"/>
      <c r="U1782" s="113"/>
      <c r="V1782" s="113"/>
      <c r="W1782" s="113"/>
      <c r="X1782" s="113"/>
      <c r="Y1782" s="113"/>
      <c r="Z1782" s="113"/>
      <c r="AA1782" s="113"/>
      <c r="AB1782" s="113"/>
      <c r="AC1782" s="113"/>
      <c r="AD1782" s="113"/>
      <c r="AE1782" s="113"/>
      <c r="AF1782" s="113"/>
      <c r="AG1782" s="113"/>
      <c r="AH1782" s="113"/>
      <c r="AI1782" s="113"/>
      <c r="AJ1782" s="113"/>
      <c r="AK1782" s="113"/>
      <c r="AL1782" s="113"/>
      <c r="AM1782" s="113"/>
      <c r="AN1782" s="113"/>
      <c r="AO1782" s="113"/>
      <c r="AP1782" s="113"/>
      <c r="AQ1782" s="113"/>
      <c r="AR1782" s="113"/>
      <c r="AS1782" s="113"/>
      <c r="AT1782" s="113"/>
      <c r="AU1782" s="113"/>
      <c r="AV1782" s="113"/>
      <c r="AW1782" s="113"/>
      <c r="AX1782" s="113"/>
      <c r="AY1782" s="113"/>
      <c r="AZ1782" s="113"/>
      <c r="BA1782" s="113"/>
      <c r="BB1782" s="113"/>
      <c r="BC1782" s="113"/>
      <c r="BD1782" s="113"/>
      <c r="BE1782" s="113"/>
      <c r="BF1782" s="113"/>
      <c r="BG1782" s="113"/>
      <c r="BH1782" s="113"/>
      <c r="BI1782" s="113"/>
      <c r="BJ1782" s="113"/>
      <c r="BK1782" s="113"/>
      <c r="BL1782" s="113"/>
      <c r="BM1782" s="113"/>
      <c r="BN1782" s="113"/>
      <c r="BO1782" s="113"/>
      <c r="BP1782" s="113"/>
      <c r="BQ1782" s="113"/>
      <c r="BR1782" s="113"/>
      <c r="BS1782" s="113"/>
      <c r="BT1782" s="113"/>
      <c r="BU1782" s="113"/>
      <c r="BV1782" s="113"/>
      <c r="BW1782" s="113"/>
      <c r="BX1782" s="113"/>
      <c r="BY1782" s="113"/>
      <c r="BZ1782" s="113"/>
      <c r="CA1782" s="113"/>
      <c r="CB1782" s="113"/>
      <c r="CC1782" s="113"/>
      <c r="CD1782" s="113"/>
      <c r="CE1782" s="113"/>
      <c r="CF1782" s="113"/>
      <c r="CG1782" s="113"/>
      <c r="CH1782" s="113"/>
      <c r="CI1782" s="113"/>
      <c r="CJ1782" s="113"/>
      <c r="CK1782" s="113"/>
      <c r="CL1782" s="113"/>
      <c r="CM1782" s="113"/>
      <c r="CN1782" s="113"/>
      <c r="CO1782" s="113"/>
      <c r="CP1782" s="113"/>
      <c r="CQ1782" s="113"/>
      <c r="CR1782" s="113"/>
      <c r="CS1782" s="113"/>
      <c r="CT1782" s="113"/>
      <c r="CU1782" s="113"/>
      <c r="CV1782" s="113"/>
      <c r="CW1782" s="113"/>
      <c r="CX1782" s="113"/>
      <c r="CY1782" s="113"/>
      <c r="CZ1782" s="113"/>
      <c r="DA1782" s="113"/>
      <c r="DB1782" s="113"/>
      <c r="DC1782" s="113"/>
      <c r="DD1782" s="113"/>
      <c r="DE1782" s="113"/>
      <c r="DF1782" s="113"/>
      <c r="DG1782" s="113"/>
      <c r="DH1782" s="113"/>
      <c r="DI1782" s="113"/>
      <c r="DJ1782" s="113"/>
      <c r="DK1782" s="113"/>
      <c r="DL1782" s="113"/>
      <c r="DM1782" s="113"/>
      <c r="DN1782" s="113"/>
      <c r="DO1782" s="113"/>
      <c r="DP1782" s="113"/>
      <c r="DQ1782" s="113"/>
      <c r="DR1782" s="113"/>
      <c r="DS1782" s="113"/>
      <c r="DT1782" s="113"/>
      <c r="DU1782" s="113"/>
      <c r="DV1782" s="113"/>
      <c r="DW1782" s="113"/>
      <c r="DX1782" s="113"/>
      <c r="DY1782" s="113"/>
      <c r="DZ1782" s="113"/>
      <c r="EA1782" s="113"/>
      <c r="EB1782" s="113"/>
      <c r="EC1782" s="113"/>
      <c r="ED1782" s="113"/>
      <c r="EE1782" s="113"/>
      <c r="EF1782" s="113"/>
      <c r="EG1782" s="113"/>
      <c r="EH1782" s="113"/>
      <c r="EI1782" s="113"/>
      <c r="EJ1782" s="113"/>
      <c r="EK1782" s="113"/>
      <c r="EL1782" s="113"/>
      <c r="EM1782" s="113"/>
      <c r="EN1782" s="113"/>
      <c r="EO1782" s="113"/>
      <c r="EP1782" s="113"/>
      <c r="EQ1782" s="113"/>
      <c r="ER1782" s="113"/>
    </row>
    <row r="1783" spans="1:148">
      <c r="A1783" s="113"/>
      <c r="B1783" s="113"/>
      <c r="S1783" s="113"/>
      <c r="T1783" s="113"/>
      <c r="U1783" s="113"/>
      <c r="V1783" s="113"/>
      <c r="W1783" s="113"/>
      <c r="X1783" s="113"/>
      <c r="Y1783" s="113"/>
      <c r="Z1783" s="113"/>
      <c r="AA1783" s="113"/>
      <c r="AB1783" s="113"/>
      <c r="AC1783" s="113"/>
      <c r="AD1783" s="113"/>
      <c r="AE1783" s="113"/>
      <c r="AF1783" s="113"/>
      <c r="AG1783" s="113"/>
      <c r="AH1783" s="113"/>
      <c r="AI1783" s="113"/>
      <c r="AJ1783" s="113"/>
      <c r="AK1783" s="113"/>
      <c r="AL1783" s="113"/>
      <c r="AM1783" s="113"/>
      <c r="AN1783" s="113"/>
      <c r="AO1783" s="113"/>
      <c r="AP1783" s="113"/>
      <c r="AQ1783" s="113"/>
      <c r="AR1783" s="113"/>
      <c r="AS1783" s="113"/>
      <c r="AT1783" s="113"/>
      <c r="AU1783" s="113"/>
      <c r="AV1783" s="113"/>
      <c r="AW1783" s="113"/>
      <c r="AX1783" s="113"/>
      <c r="AY1783" s="113"/>
      <c r="AZ1783" s="113"/>
      <c r="BA1783" s="113"/>
      <c r="BB1783" s="113"/>
      <c r="BC1783" s="113"/>
      <c r="BD1783" s="113"/>
      <c r="BE1783" s="113"/>
      <c r="BF1783" s="113"/>
      <c r="BG1783" s="113"/>
      <c r="BH1783" s="113"/>
      <c r="BI1783" s="113"/>
      <c r="BJ1783" s="113"/>
      <c r="BK1783" s="113"/>
      <c r="BL1783" s="113"/>
      <c r="BM1783" s="113"/>
      <c r="BN1783" s="113"/>
      <c r="BO1783" s="113"/>
      <c r="BP1783" s="113"/>
      <c r="BQ1783" s="113"/>
      <c r="BR1783" s="113"/>
      <c r="BS1783" s="113"/>
      <c r="BT1783" s="113"/>
      <c r="BU1783" s="113"/>
      <c r="BV1783" s="113"/>
      <c r="BW1783" s="113"/>
      <c r="BX1783" s="113"/>
      <c r="BY1783" s="113"/>
      <c r="BZ1783" s="113"/>
      <c r="CA1783" s="113"/>
      <c r="CB1783" s="113"/>
      <c r="CC1783" s="113"/>
      <c r="CD1783" s="113"/>
      <c r="CE1783" s="113"/>
      <c r="CF1783" s="113"/>
      <c r="CG1783" s="113"/>
      <c r="CH1783" s="113"/>
      <c r="CI1783" s="113"/>
      <c r="CJ1783" s="113"/>
      <c r="CK1783" s="113"/>
      <c r="CL1783" s="113"/>
      <c r="CM1783" s="113"/>
      <c r="CN1783" s="113"/>
      <c r="CO1783" s="113"/>
      <c r="CP1783" s="113"/>
      <c r="CQ1783" s="113"/>
      <c r="CR1783" s="113"/>
      <c r="CS1783" s="113"/>
      <c r="CT1783" s="113"/>
      <c r="CU1783" s="113"/>
      <c r="CV1783" s="113"/>
      <c r="CW1783" s="113"/>
      <c r="CX1783" s="113"/>
      <c r="CY1783" s="113"/>
      <c r="CZ1783" s="113"/>
      <c r="DA1783" s="113"/>
      <c r="DB1783" s="113"/>
      <c r="DC1783" s="113"/>
      <c r="DD1783" s="113"/>
      <c r="DE1783" s="113"/>
      <c r="DF1783" s="113"/>
      <c r="DG1783" s="113"/>
      <c r="DH1783" s="113"/>
      <c r="DI1783" s="113"/>
      <c r="DJ1783" s="113"/>
      <c r="DK1783" s="113"/>
      <c r="DL1783" s="113"/>
      <c r="DM1783" s="113"/>
      <c r="DN1783" s="113"/>
      <c r="DO1783" s="113"/>
      <c r="DP1783" s="113"/>
      <c r="DQ1783" s="113"/>
      <c r="DR1783" s="113"/>
      <c r="DS1783" s="113"/>
      <c r="DT1783" s="113"/>
      <c r="DU1783" s="113"/>
      <c r="DV1783" s="113"/>
      <c r="DW1783" s="113"/>
      <c r="DX1783" s="113"/>
      <c r="DY1783" s="113"/>
      <c r="DZ1783" s="113"/>
      <c r="EA1783" s="113"/>
      <c r="EB1783" s="113"/>
      <c r="EC1783" s="113"/>
      <c r="ED1783" s="113"/>
      <c r="EE1783" s="113"/>
      <c r="EF1783" s="113"/>
      <c r="EG1783" s="113"/>
      <c r="EH1783" s="113"/>
      <c r="EI1783" s="113"/>
      <c r="EJ1783" s="113"/>
      <c r="EK1783" s="113"/>
      <c r="EL1783" s="113"/>
      <c r="EM1783" s="113"/>
      <c r="EN1783" s="113"/>
      <c r="EO1783" s="113"/>
      <c r="EP1783" s="113"/>
      <c r="EQ1783" s="113"/>
      <c r="ER1783" s="113"/>
    </row>
    <row r="1784" spans="1:148">
      <c r="A1784" s="113"/>
      <c r="B1784" s="113"/>
      <c r="S1784" s="113"/>
      <c r="T1784" s="113"/>
      <c r="U1784" s="113"/>
      <c r="V1784" s="113"/>
      <c r="W1784" s="113"/>
      <c r="X1784" s="113"/>
      <c r="Y1784" s="113"/>
      <c r="Z1784" s="113"/>
      <c r="AA1784" s="113"/>
      <c r="AB1784" s="113"/>
      <c r="AC1784" s="113"/>
      <c r="AD1784" s="113"/>
      <c r="AE1784" s="113"/>
      <c r="AF1784" s="113"/>
      <c r="AG1784" s="113"/>
      <c r="AH1784" s="113"/>
      <c r="AI1784" s="113"/>
      <c r="AJ1784" s="113"/>
      <c r="AK1784" s="113"/>
      <c r="AL1784" s="113"/>
      <c r="AM1784" s="113"/>
      <c r="AN1784" s="113"/>
      <c r="AO1784" s="113"/>
      <c r="AP1784" s="113"/>
      <c r="AQ1784" s="113"/>
      <c r="AR1784" s="113"/>
      <c r="AS1784" s="113"/>
      <c r="AT1784" s="113"/>
      <c r="AU1784" s="113"/>
      <c r="AV1784" s="113"/>
      <c r="AW1784" s="113"/>
      <c r="AX1784" s="113"/>
      <c r="AY1784" s="113"/>
      <c r="AZ1784" s="113"/>
      <c r="BA1784" s="113"/>
      <c r="BB1784" s="113"/>
      <c r="BC1784" s="113"/>
      <c r="BD1784" s="113"/>
      <c r="BE1784" s="113"/>
      <c r="BF1784" s="113"/>
      <c r="BG1784" s="113"/>
      <c r="BH1784" s="113"/>
      <c r="BI1784" s="113"/>
      <c r="BJ1784" s="113"/>
      <c r="BK1784" s="113"/>
      <c r="BL1784" s="113"/>
      <c r="BM1784" s="113"/>
      <c r="BN1784" s="113"/>
      <c r="BO1784" s="113"/>
      <c r="BP1784" s="113"/>
      <c r="BQ1784" s="113"/>
      <c r="BR1784" s="113"/>
      <c r="BS1784" s="113"/>
      <c r="BT1784" s="113"/>
      <c r="BU1784" s="113"/>
      <c r="BV1784" s="113"/>
      <c r="BW1784" s="113"/>
      <c r="BX1784" s="113"/>
      <c r="BY1784" s="113"/>
      <c r="BZ1784" s="113"/>
      <c r="CA1784" s="113"/>
      <c r="CB1784" s="113"/>
      <c r="CC1784" s="113"/>
      <c r="CD1784" s="113"/>
      <c r="CE1784" s="113"/>
      <c r="CF1784" s="113"/>
      <c r="CG1784" s="113"/>
      <c r="CH1784" s="113"/>
      <c r="CI1784" s="113"/>
      <c r="CJ1784" s="113"/>
      <c r="CK1784" s="113"/>
      <c r="CL1784" s="113"/>
      <c r="CM1784" s="113"/>
      <c r="CN1784" s="113"/>
      <c r="CO1784" s="113"/>
      <c r="CP1784" s="113"/>
      <c r="CQ1784" s="113"/>
      <c r="CR1784" s="113"/>
      <c r="CS1784" s="113"/>
      <c r="CT1784" s="113"/>
      <c r="CU1784" s="113"/>
      <c r="CV1784" s="113"/>
      <c r="CW1784" s="113"/>
      <c r="CX1784" s="113"/>
      <c r="CY1784" s="113"/>
      <c r="CZ1784" s="113"/>
      <c r="DA1784" s="113"/>
      <c r="DB1784" s="113"/>
      <c r="DC1784" s="113"/>
      <c r="DD1784" s="113"/>
      <c r="DE1784" s="113"/>
      <c r="DF1784" s="113"/>
      <c r="DG1784" s="113"/>
      <c r="DH1784" s="113"/>
      <c r="DI1784" s="113"/>
      <c r="DJ1784" s="113"/>
      <c r="DK1784" s="113"/>
      <c r="DL1784" s="113"/>
      <c r="DM1784" s="113"/>
      <c r="DN1784" s="113"/>
      <c r="DO1784" s="113"/>
      <c r="DP1784" s="113"/>
      <c r="DQ1784" s="113"/>
      <c r="DR1784" s="113"/>
      <c r="DS1784" s="113"/>
      <c r="DT1784" s="113"/>
      <c r="DU1784" s="113"/>
      <c r="DV1784" s="113"/>
      <c r="DW1784" s="113"/>
      <c r="DX1784" s="113"/>
      <c r="DY1784" s="113"/>
      <c r="DZ1784" s="113"/>
      <c r="EA1784" s="113"/>
      <c r="EB1784" s="113"/>
      <c r="EC1784" s="113"/>
      <c r="ED1784" s="113"/>
      <c r="EE1784" s="113"/>
      <c r="EF1784" s="113"/>
      <c r="EG1784" s="113"/>
      <c r="EH1784" s="113"/>
      <c r="EI1784" s="113"/>
      <c r="EJ1784" s="113"/>
      <c r="EK1784" s="113"/>
      <c r="EL1784" s="113"/>
      <c r="EM1784" s="113"/>
      <c r="EN1784" s="113"/>
      <c r="EO1784" s="113"/>
      <c r="EP1784" s="113"/>
      <c r="EQ1784" s="113"/>
      <c r="ER1784" s="113"/>
    </row>
    <row r="1785" spans="1:148">
      <c r="A1785" s="113"/>
      <c r="B1785" s="113"/>
      <c r="S1785" s="113"/>
      <c r="T1785" s="113"/>
      <c r="U1785" s="113"/>
      <c r="V1785" s="113"/>
      <c r="W1785" s="113"/>
      <c r="X1785" s="113"/>
      <c r="Y1785" s="113"/>
      <c r="Z1785" s="113"/>
      <c r="AA1785" s="113"/>
      <c r="AB1785" s="113"/>
      <c r="AC1785" s="113"/>
      <c r="AD1785" s="113"/>
      <c r="AE1785" s="113"/>
      <c r="AF1785" s="113"/>
      <c r="AG1785" s="113"/>
      <c r="AH1785" s="113"/>
      <c r="AI1785" s="113"/>
      <c r="AJ1785" s="113"/>
      <c r="AK1785" s="113"/>
      <c r="AL1785" s="113"/>
      <c r="AM1785" s="113"/>
      <c r="AN1785" s="113"/>
      <c r="AO1785" s="113"/>
      <c r="AP1785" s="113"/>
      <c r="AQ1785" s="113"/>
      <c r="AR1785" s="113"/>
      <c r="AS1785" s="113"/>
      <c r="AT1785" s="113"/>
      <c r="AU1785" s="113"/>
      <c r="AV1785" s="113"/>
      <c r="AW1785" s="113"/>
      <c r="AX1785" s="113"/>
      <c r="AY1785" s="113"/>
      <c r="AZ1785" s="113"/>
      <c r="BA1785" s="113"/>
      <c r="BB1785" s="113"/>
      <c r="BC1785" s="113"/>
      <c r="BD1785" s="113"/>
      <c r="BE1785" s="113"/>
      <c r="BF1785" s="113"/>
      <c r="BG1785" s="113"/>
      <c r="BH1785" s="113"/>
      <c r="BI1785" s="113"/>
      <c r="BJ1785" s="113"/>
      <c r="BK1785" s="113"/>
      <c r="BL1785" s="113"/>
      <c r="BM1785" s="113"/>
      <c r="BN1785" s="113"/>
      <c r="BO1785" s="113"/>
      <c r="BP1785" s="113"/>
      <c r="BQ1785" s="113"/>
      <c r="BR1785" s="113"/>
      <c r="BS1785" s="113"/>
      <c r="BT1785" s="113"/>
      <c r="BU1785" s="113"/>
      <c r="BV1785" s="113"/>
      <c r="BW1785" s="113"/>
      <c r="BX1785" s="113"/>
      <c r="BY1785" s="113"/>
      <c r="BZ1785" s="113"/>
      <c r="CA1785" s="113"/>
      <c r="CB1785" s="113"/>
      <c r="CC1785" s="113"/>
      <c r="CD1785" s="113"/>
      <c r="CE1785" s="113"/>
      <c r="CF1785" s="113"/>
      <c r="CG1785" s="113"/>
      <c r="CH1785" s="113"/>
      <c r="CI1785" s="113"/>
      <c r="CJ1785" s="113"/>
      <c r="CK1785" s="113"/>
      <c r="CL1785" s="113"/>
      <c r="CM1785" s="113"/>
      <c r="CN1785" s="113"/>
      <c r="CO1785" s="113"/>
      <c r="CP1785" s="113"/>
      <c r="CQ1785" s="113"/>
      <c r="CR1785" s="113"/>
      <c r="CS1785" s="113"/>
      <c r="CT1785" s="113"/>
      <c r="CU1785" s="113"/>
      <c r="CV1785" s="113"/>
      <c r="CW1785" s="113"/>
      <c r="CX1785" s="113"/>
      <c r="CY1785" s="113"/>
      <c r="CZ1785" s="113"/>
      <c r="DA1785" s="113"/>
      <c r="DB1785" s="113"/>
      <c r="DC1785" s="113"/>
      <c r="DD1785" s="113"/>
      <c r="DE1785" s="113"/>
      <c r="DF1785" s="113"/>
      <c r="DG1785" s="113"/>
      <c r="DH1785" s="113"/>
      <c r="DI1785" s="113"/>
      <c r="DJ1785" s="113"/>
      <c r="DK1785" s="113"/>
      <c r="DL1785" s="113"/>
      <c r="DM1785" s="113"/>
      <c r="DN1785" s="113"/>
      <c r="DO1785" s="113"/>
      <c r="DP1785" s="113"/>
      <c r="DQ1785" s="113"/>
      <c r="DR1785" s="113"/>
      <c r="DS1785" s="113"/>
      <c r="DT1785" s="113"/>
      <c r="DU1785" s="113"/>
      <c r="DV1785" s="113"/>
      <c r="DW1785" s="113"/>
      <c r="DX1785" s="113"/>
      <c r="DY1785" s="113"/>
      <c r="DZ1785" s="113"/>
      <c r="EA1785" s="113"/>
      <c r="EB1785" s="113"/>
      <c r="EC1785" s="113"/>
      <c r="ED1785" s="113"/>
      <c r="EE1785" s="113"/>
      <c r="EF1785" s="113"/>
      <c r="EG1785" s="113"/>
      <c r="EH1785" s="113"/>
      <c r="EI1785" s="113"/>
      <c r="EJ1785" s="113"/>
      <c r="EK1785" s="113"/>
      <c r="EL1785" s="113"/>
      <c r="EM1785" s="113"/>
      <c r="EN1785" s="113"/>
      <c r="EO1785" s="113"/>
      <c r="EP1785" s="113"/>
      <c r="EQ1785" s="113"/>
      <c r="ER1785" s="113"/>
    </row>
    <row r="1786" spans="1:148">
      <c r="A1786" s="113"/>
      <c r="B1786" s="113"/>
      <c r="S1786" s="113"/>
      <c r="T1786" s="113"/>
      <c r="U1786" s="113"/>
      <c r="V1786" s="113"/>
      <c r="W1786" s="113"/>
      <c r="X1786" s="113"/>
      <c r="Y1786" s="113"/>
      <c r="Z1786" s="113"/>
      <c r="AA1786" s="113"/>
      <c r="AB1786" s="113"/>
      <c r="AC1786" s="113"/>
      <c r="AD1786" s="113"/>
      <c r="AE1786" s="113"/>
      <c r="AF1786" s="113"/>
      <c r="AG1786" s="113"/>
      <c r="AH1786" s="113"/>
      <c r="AI1786" s="113"/>
      <c r="AJ1786" s="113"/>
      <c r="AK1786" s="113"/>
      <c r="AL1786" s="113"/>
      <c r="AM1786" s="113"/>
      <c r="AN1786" s="113"/>
      <c r="AO1786" s="113"/>
      <c r="AP1786" s="113"/>
      <c r="AQ1786" s="113"/>
      <c r="AR1786" s="113"/>
      <c r="AS1786" s="113"/>
      <c r="AT1786" s="113"/>
      <c r="AU1786" s="113"/>
      <c r="AV1786" s="113"/>
      <c r="AW1786" s="113"/>
      <c r="AX1786" s="113"/>
      <c r="AY1786" s="113"/>
      <c r="AZ1786" s="113"/>
      <c r="BA1786" s="113"/>
      <c r="BB1786" s="113"/>
      <c r="BC1786" s="113"/>
      <c r="BD1786" s="113"/>
      <c r="BE1786" s="113"/>
      <c r="BF1786" s="113"/>
      <c r="BG1786" s="113"/>
      <c r="BH1786" s="113"/>
      <c r="BI1786" s="113"/>
      <c r="BJ1786" s="113"/>
      <c r="BK1786" s="113"/>
      <c r="BL1786" s="113"/>
      <c r="BM1786" s="113"/>
      <c r="BN1786" s="113"/>
      <c r="BO1786" s="113"/>
      <c r="BP1786" s="113"/>
      <c r="BQ1786" s="113"/>
      <c r="BR1786" s="113"/>
      <c r="BS1786" s="113"/>
      <c r="BT1786" s="113"/>
      <c r="BU1786" s="113"/>
      <c r="BV1786" s="113"/>
      <c r="BW1786" s="113"/>
      <c r="BX1786" s="113"/>
      <c r="BY1786" s="113"/>
      <c r="BZ1786" s="113"/>
      <c r="CA1786" s="113"/>
      <c r="CB1786" s="113"/>
      <c r="CC1786" s="113"/>
      <c r="CD1786" s="113"/>
      <c r="CE1786" s="113"/>
      <c r="CF1786" s="113"/>
      <c r="CG1786" s="113"/>
      <c r="CH1786" s="113"/>
      <c r="CI1786" s="113"/>
      <c r="CJ1786" s="113"/>
      <c r="CK1786" s="113"/>
      <c r="CL1786" s="113"/>
      <c r="CM1786" s="113"/>
      <c r="CN1786" s="113"/>
      <c r="CO1786" s="113"/>
      <c r="CP1786" s="113"/>
      <c r="CQ1786" s="113"/>
      <c r="CR1786" s="113"/>
      <c r="CS1786" s="113"/>
      <c r="CT1786" s="113"/>
      <c r="CU1786" s="113"/>
      <c r="CV1786" s="113"/>
      <c r="CW1786" s="113"/>
      <c r="CX1786" s="113"/>
      <c r="CY1786" s="113"/>
      <c r="CZ1786" s="113"/>
      <c r="DA1786" s="113"/>
      <c r="DB1786" s="113"/>
      <c r="DC1786" s="113"/>
      <c r="DD1786" s="113"/>
      <c r="DE1786" s="113"/>
      <c r="DF1786" s="113"/>
      <c r="DG1786" s="113"/>
      <c r="DH1786" s="113"/>
      <c r="DI1786" s="113"/>
      <c r="DJ1786" s="113"/>
      <c r="DK1786" s="113"/>
      <c r="DL1786" s="113"/>
      <c r="DM1786" s="113"/>
      <c r="DN1786" s="113"/>
      <c r="DO1786" s="113"/>
      <c r="DP1786" s="113"/>
      <c r="DQ1786" s="113"/>
      <c r="DR1786" s="113"/>
      <c r="DS1786" s="113"/>
      <c r="DT1786" s="113"/>
      <c r="DU1786" s="113"/>
      <c r="DV1786" s="113"/>
      <c r="DW1786" s="113"/>
      <c r="DX1786" s="113"/>
      <c r="DY1786" s="113"/>
      <c r="DZ1786" s="113"/>
      <c r="EA1786" s="113"/>
      <c r="EB1786" s="113"/>
      <c r="EC1786" s="113"/>
      <c r="ED1786" s="113"/>
      <c r="EE1786" s="113"/>
      <c r="EF1786" s="113"/>
      <c r="EG1786" s="113"/>
      <c r="EH1786" s="113"/>
      <c r="EI1786" s="113"/>
      <c r="EJ1786" s="113"/>
      <c r="EK1786" s="113"/>
      <c r="EL1786" s="113"/>
      <c r="EM1786" s="113"/>
      <c r="EN1786" s="113"/>
      <c r="EO1786" s="113"/>
      <c r="EP1786" s="113"/>
      <c r="EQ1786" s="113"/>
      <c r="ER1786" s="113"/>
    </row>
    <row r="1787" spans="1:148">
      <c r="A1787" s="113"/>
      <c r="B1787" s="113"/>
      <c r="S1787" s="113"/>
      <c r="T1787" s="113"/>
      <c r="U1787" s="113"/>
      <c r="V1787" s="113"/>
      <c r="W1787" s="113"/>
      <c r="X1787" s="113"/>
      <c r="Y1787" s="113"/>
      <c r="Z1787" s="113"/>
      <c r="AA1787" s="113"/>
      <c r="AB1787" s="113"/>
      <c r="AC1787" s="113"/>
      <c r="AD1787" s="113"/>
      <c r="AE1787" s="113"/>
      <c r="AF1787" s="113"/>
      <c r="AG1787" s="113"/>
      <c r="AH1787" s="113"/>
      <c r="AI1787" s="113"/>
      <c r="AJ1787" s="113"/>
      <c r="AK1787" s="113"/>
      <c r="AL1787" s="113"/>
      <c r="AM1787" s="113"/>
      <c r="AN1787" s="113"/>
      <c r="AO1787" s="113"/>
      <c r="AP1787" s="113"/>
      <c r="AQ1787" s="113"/>
      <c r="AR1787" s="113"/>
      <c r="AS1787" s="113"/>
      <c r="AT1787" s="113"/>
      <c r="AU1787" s="113"/>
      <c r="AV1787" s="113"/>
      <c r="AW1787" s="113"/>
      <c r="AX1787" s="113"/>
      <c r="AY1787" s="113"/>
      <c r="AZ1787" s="113"/>
      <c r="BA1787" s="113"/>
      <c r="BB1787" s="113"/>
      <c r="BC1787" s="113"/>
      <c r="BD1787" s="113"/>
      <c r="BE1787" s="113"/>
      <c r="BF1787" s="113"/>
      <c r="BG1787" s="113"/>
      <c r="BH1787" s="113"/>
      <c r="BI1787" s="113"/>
      <c r="BJ1787" s="113"/>
      <c r="BK1787" s="113"/>
      <c r="BL1787" s="113"/>
      <c r="BM1787" s="113"/>
      <c r="BN1787" s="113"/>
      <c r="BO1787" s="113"/>
      <c r="BP1787" s="113"/>
      <c r="BQ1787" s="113"/>
      <c r="BR1787" s="113"/>
      <c r="BS1787" s="113"/>
      <c r="BT1787" s="113"/>
      <c r="BU1787" s="113"/>
      <c r="BV1787" s="113"/>
      <c r="BW1787" s="113"/>
      <c r="BX1787" s="113"/>
      <c r="BY1787" s="113"/>
      <c r="BZ1787" s="113"/>
      <c r="CA1787" s="113"/>
      <c r="CB1787" s="113"/>
      <c r="CC1787" s="113"/>
      <c r="CD1787" s="113"/>
      <c r="CE1787" s="113"/>
      <c r="CF1787" s="113"/>
      <c r="CG1787" s="113"/>
      <c r="CH1787" s="113"/>
      <c r="CI1787" s="113"/>
      <c r="CJ1787" s="113"/>
      <c r="CK1787" s="113"/>
      <c r="CL1787" s="113"/>
      <c r="CM1787" s="113"/>
      <c r="CN1787" s="113"/>
      <c r="CO1787" s="113"/>
      <c r="CP1787" s="113"/>
      <c r="CQ1787" s="113"/>
      <c r="CR1787" s="113"/>
      <c r="CS1787" s="113"/>
      <c r="CT1787" s="113"/>
      <c r="CU1787" s="113"/>
      <c r="CV1787" s="113"/>
      <c r="CW1787" s="113"/>
      <c r="CX1787" s="113"/>
      <c r="CY1787" s="113"/>
      <c r="CZ1787" s="113"/>
      <c r="DA1787" s="113"/>
      <c r="DB1787" s="113"/>
      <c r="DC1787" s="113"/>
      <c r="DD1787" s="113"/>
      <c r="DE1787" s="113"/>
      <c r="DF1787" s="113"/>
      <c r="DG1787" s="113"/>
      <c r="DH1787" s="113"/>
      <c r="DI1787" s="113"/>
      <c r="DJ1787" s="113"/>
      <c r="DK1787" s="113"/>
      <c r="DL1787" s="113"/>
      <c r="DM1787" s="113"/>
      <c r="DN1787" s="113"/>
      <c r="DO1787" s="113"/>
      <c r="DP1787" s="113"/>
      <c r="DQ1787" s="113"/>
      <c r="DR1787" s="113"/>
      <c r="DS1787" s="113"/>
      <c r="DT1787" s="113"/>
      <c r="DU1787" s="113"/>
      <c r="DV1787" s="113"/>
      <c r="DW1787" s="113"/>
      <c r="DX1787" s="113"/>
      <c r="DY1787" s="113"/>
      <c r="DZ1787" s="113"/>
      <c r="EA1787" s="113"/>
      <c r="EB1787" s="113"/>
      <c r="EC1787" s="113"/>
      <c r="ED1787" s="113"/>
      <c r="EE1787" s="113"/>
      <c r="EF1787" s="113"/>
      <c r="EG1787" s="113"/>
      <c r="EH1787" s="113"/>
      <c r="EI1787" s="113"/>
      <c r="EJ1787" s="113"/>
      <c r="EK1787" s="113"/>
      <c r="EL1787" s="113"/>
      <c r="EM1787" s="113"/>
      <c r="EN1787" s="113"/>
      <c r="EO1787" s="113"/>
      <c r="EP1787" s="113"/>
      <c r="EQ1787" s="113"/>
      <c r="ER1787" s="113"/>
    </row>
    <row r="1788" spans="1:148" s="234" customFormat="1"/>
    <row r="1789" spans="1:148" s="234" customFormat="1"/>
    <row r="1790" spans="1:148" s="234" customFormat="1"/>
    <row r="1791" spans="1:148" s="234" customFormat="1"/>
    <row r="1792" spans="1:148" s="234" customFormat="1"/>
    <row r="1937" spans="3:18" s="234" customFormat="1"/>
    <row r="1938" spans="3:18" s="234" customFormat="1"/>
    <row r="1939" spans="3:18" s="234" customFormat="1"/>
    <row r="1940" spans="3:18" s="234" customFormat="1"/>
    <row r="1941" spans="3:18" s="234" customFormat="1"/>
    <row r="1942" spans="3:18" s="234" customFormat="1"/>
    <row r="1943" spans="3:18" s="234" customFormat="1"/>
    <row r="1944" spans="3:18" s="234" customFormat="1"/>
    <row r="1945" spans="3:18" s="234" customFormat="1"/>
    <row r="1946" spans="3:18" s="234" customFormat="1"/>
    <row r="1947" spans="3:18">
      <c r="C1947" s="224"/>
      <c r="D1947" s="224"/>
      <c r="E1947" s="224"/>
      <c r="F1947" s="224"/>
      <c r="G1947" s="224"/>
      <c r="H1947" s="224"/>
      <c r="I1947" s="224"/>
      <c r="J1947" s="224"/>
      <c r="K1947" s="224"/>
      <c r="L1947" s="224"/>
      <c r="M1947" s="224"/>
      <c r="N1947" s="224"/>
      <c r="O1947" s="224"/>
      <c r="P1947" s="224"/>
      <c r="Q1947" s="224"/>
      <c r="R1947" s="224"/>
    </row>
    <row r="1948" spans="3:18">
      <c r="C1948" s="224"/>
      <c r="D1948" s="224"/>
      <c r="E1948" s="224"/>
      <c r="F1948" s="224"/>
      <c r="G1948" s="224"/>
      <c r="H1948" s="224"/>
      <c r="I1948" s="224"/>
      <c r="J1948" s="224"/>
      <c r="K1948" s="224"/>
      <c r="L1948" s="224"/>
      <c r="M1948" s="224"/>
      <c r="N1948" s="224"/>
      <c r="O1948" s="224"/>
      <c r="P1948" s="224"/>
      <c r="Q1948" s="224"/>
      <c r="R1948" s="224"/>
    </row>
    <row r="1949" spans="3:18">
      <c r="C1949" s="224"/>
      <c r="D1949" s="224"/>
      <c r="E1949" s="224"/>
      <c r="F1949" s="224"/>
      <c r="G1949" s="224"/>
      <c r="H1949" s="224"/>
      <c r="I1949" s="224"/>
      <c r="J1949" s="224"/>
      <c r="K1949" s="224"/>
      <c r="L1949" s="224"/>
      <c r="M1949" s="224"/>
      <c r="N1949" s="224"/>
      <c r="O1949" s="224"/>
      <c r="P1949" s="224"/>
      <c r="Q1949" s="224"/>
      <c r="R1949" s="224"/>
    </row>
    <row r="1950" spans="3:18">
      <c r="C1950" s="224"/>
      <c r="D1950" s="224"/>
      <c r="E1950" s="224"/>
      <c r="F1950" s="224"/>
      <c r="G1950" s="224"/>
      <c r="H1950" s="224"/>
      <c r="I1950" s="224"/>
      <c r="J1950" s="224"/>
      <c r="K1950" s="224"/>
      <c r="L1950" s="224"/>
      <c r="M1950" s="224"/>
      <c r="N1950" s="224"/>
      <c r="O1950" s="224"/>
      <c r="P1950" s="224"/>
      <c r="Q1950" s="224"/>
      <c r="R1950" s="224"/>
    </row>
    <row r="1951" spans="3:18">
      <c r="C1951" s="224"/>
      <c r="D1951" s="224"/>
      <c r="E1951" s="224"/>
      <c r="F1951" s="224"/>
      <c r="G1951" s="224"/>
      <c r="H1951" s="224"/>
      <c r="I1951" s="224"/>
      <c r="J1951" s="224"/>
      <c r="K1951" s="224"/>
      <c r="L1951" s="224"/>
      <c r="M1951" s="224"/>
      <c r="N1951" s="224"/>
      <c r="O1951" s="224"/>
      <c r="P1951" s="224"/>
      <c r="Q1951" s="224"/>
      <c r="R1951" s="224"/>
    </row>
    <row r="1952" spans="3:18">
      <c r="C1952" s="224"/>
      <c r="D1952" s="224"/>
      <c r="E1952" s="224"/>
      <c r="F1952" s="224"/>
      <c r="G1952" s="224"/>
      <c r="H1952" s="224"/>
      <c r="I1952" s="224"/>
      <c r="J1952" s="224"/>
      <c r="K1952" s="224"/>
      <c r="L1952" s="224"/>
      <c r="M1952" s="224"/>
      <c r="N1952" s="224"/>
      <c r="O1952" s="224"/>
      <c r="P1952" s="224"/>
      <c r="Q1952" s="224"/>
      <c r="R1952" s="224"/>
    </row>
    <row r="1953" spans="3:18">
      <c r="C1953" s="224"/>
      <c r="D1953" s="224"/>
      <c r="E1953" s="224"/>
      <c r="F1953" s="224"/>
      <c r="G1953" s="224"/>
      <c r="H1953" s="224"/>
      <c r="I1953" s="224"/>
      <c r="J1953" s="224"/>
      <c r="K1953" s="224"/>
      <c r="L1953" s="224"/>
      <c r="M1953" s="224"/>
      <c r="N1953" s="224"/>
      <c r="O1953" s="224"/>
      <c r="P1953" s="224"/>
      <c r="Q1953" s="224"/>
      <c r="R1953" s="224"/>
    </row>
    <row r="1954" spans="3:18">
      <c r="C1954" s="224"/>
      <c r="D1954" s="224"/>
      <c r="E1954" s="224"/>
      <c r="F1954" s="224"/>
      <c r="G1954" s="224"/>
      <c r="H1954" s="224"/>
      <c r="I1954" s="224"/>
      <c r="J1954" s="224"/>
      <c r="K1954" s="224"/>
      <c r="L1954" s="224"/>
      <c r="M1954" s="224"/>
      <c r="N1954" s="224"/>
      <c r="O1954" s="224"/>
      <c r="P1954" s="224"/>
      <c r="Q1954" s="224"/>
      <c r="R1954" s="224"/>
    </row>
    <row r="1955" spans="3:18">
      <c r="C1955" s="224"/>
      <c r="D1955" s="224"/>
      <c r="E1955" s="224"/>
      <c r="F1955" s="224"/>
      <c r="G1955" s="224"/>
      <c r="H1955" s="224"/>
      <c r="I1955" s="224"/>
      <c r="J1955" s="224"/>
      <c r="K1955" s="224"/>
      <c r="L1955" s="224"/>
      <c r="M1955" s="224"/>
      <c r="N1955" s="224"/>
      <c r="O1955" s="224"/>
      <c r="P1955" s="224"/>
      <c r="Q1955" s="224"/>
      <c r="R1955" s="224"/>
    </row>
    <row r="1956" spans="3:18">
      <c r="C1956" s="224"/>
      <c r="D1956" s="224"/>
      <c r="E1956" s="224"/>
      <c r="F1956" s="224"/>
      <c r="G1956" s="224"/>
      <c r="H1956" s="224"/>
      <c r="I1956" s="224"/>
      <c r="J1956" s="224"/>
      <c r="K1956" s="224"/>
      <c r="L1956" s="224"/>
      <c r="M1956" s="224"/>
      <c r="N1956" s="224"/>
      <c r="O1956" s="224"/>
      <c r="P1956" s="224"/>
      <c r="Q1956" s="224"/>
      <c r="R1956" s="224"/>
    </row>
    <row r="1957" spans="3:18">
      <c r="C1957" s="224"/>
      <c r="D1957" s="224"/>
      <c r="E1957" s="224"/>
      <c r="F1957" s="224"/>
      <c r="G1957" s="224"/>
      <c r="H1957" s="224"/>
      <c r="I1957" s="224"/>
      <c r="J1957" s="224"/>
      <c r="K1957" s="224"/>
      <c r="L1957" s="224"/>
      <c r="M1957" s="224"/>
      <c r="N1957" s="224"/>
      <c r="O1957" s="224"/>
      <c r="P1957" s="224"/>
      <c r="Q1957" s="224"/>
      <c r="R1957" s="224"/>
    </row>
    <row r="1958" spans="3:18">
      <c r="C1958" s="224"/>
      <c r="D1958" s="224"/>
      <c r="E1958" s="224"/>
      <c r="F1958" s="224"/>
      <c r="G1958" s="224"/>
      <c r="H1958" s="224"/>
      <c r="I1958" s="224"/>
      <c r="J1958" s="224"/>
      <c r="K1958" s="224"/>
      <c r="L1958" s="224"/>
      <c r="M1958" s="224"/>
      <c r="N1958" s="224"/>
      <c r="O1958" s="224"/>
      <c r="P1958" s="224"/>
      <c r="Q1958" s="224"/>
      <c r="R1958" s="224"/>
    </row>
    <row r="1959" spans="3:18">
      <c r="C1959" s="224"/>
      <c r="D1959" s="224"/>
      <c r="E1959" s="224"/>
      <c r="F1959" s="224"/>
      <c r="G1959" s="224"/>
      <c r="H1959" s="224"/>
      <c r="I1959" s="224"/>
      <c r="J1959" s="224"/>
      <c r="K1959" s="224"/>
      <c r="L1959" s="224"/>
      <c r="M1959" s="224"/>
      <c r="N1959" s="224"/>
      <c r="O1959" s="224"/>
      <c r="P1959" s="224"/>
      <c r="Q1959" s="224"/>
      <c r="R1959" s="224"/>
    </row>
    <row r="1960" spans="3:18">
      <c r="C1960" s="224"/>
      <c r="D1960" s="224"/>
      <c r="E1960" s="224"/>
      <c r="F1960" s="224"/>
      <c r="G1960" s="224"/>
      <c r="H1960" s="224"/>
      <c r="I1960" s="224"/>
      <c r="J1960" s="224"/>
      <c r="K1960" s="224"/>
      <c r="L1960" s="224"/>
      <c r="M1960" s="224"/>
      <c r="N1960" s="224"/>
      <c r="O1960" s="224"/>
      <c r="P1960" s="224"/>
      <c r="Q1960" s="224"/>
      <c r="R1960" s="224"/>
    </row>
    <row r="1961" spans="3:18">
      <c r="C1961" s="224"/>
      <c r="D1961" s="224"/>
      <c r="E1961" s="224"/>
      <c r="F1961" s="224"/>
      <c r="G1961" s="224"/>
      <c r="H1961" s="224"/>
      <c r="I1961" s="224"/>
      <c r="J1961" s="224"/>
      <c r="K1961" s="224"/>
      <c r="L1961" s="224"/>
      <c r="M1961" s="224"/>
      <c r="N1961" s="224"/>
      <c r="O1961" s="224"/>
      <c r="P1961" s="224"/>
      <c r="Q1961" s="224"/>
      <c r="R1961" s="224"/>
    </row>
    <row r="1962" spans="3:18">
      <c r="C1962" s="224"/>
      <c r="D1962" s="224"/>
      <c r="E1962" s="224"/>
      <c r="F1962" s="224"/>
      <c r="G1962" s="224"/>
      <c r="H1962" s="224"/>
      <c r="I1962" s="224"/>
      <c r="J1962" s="224"/>
      <c r="K1962" s="224"/>
      <c r="L1962" s="224"/>
      <c r="M1962" s="224"/>
      <c r="N1962" s="224"/>
      <c r="O1962" s="224"/>
      <c r="P1962" s="224"/>
      <c r="Q1962" s="224"/>
      <c r="R1962" s="224"/>
    </row>
    <row r="1963" spans="3:18">
      <c r="C1963" s="224"/>
      <c r="D1963" s="224"/>
      <c r="E1963" s="224"/>
      <c r="F1963" s="224"/>
      <c r="G1963" s="224"/>
      <c r="H1963" s="224"/>
      <c r="I1963" s="224"/>
      <c r="J1963" s="224"/>
      <c r="K1963" s="224"/>
      <c r="L1963" s="224"/>
      <c r="M1963" s="224"/>
      <c r="N1963" s="224"/>
      <c r="O1963" s="224"/>
      <c r="P1963" s="224"/>
      <c r="Q1963" s="224"/>
      <c r="R1963" s="224"/>
    </row>
    <row r="1964" spans="3:18">
      <c r="C1964" s="224"/>
      <c r="D1964" s="224"/>
      <c r="E1964" s="224"/>
      <c r="F1964" s="224"/>
      <c r="G1964" s="224"/>
      <c r="H1964" s="224"/>
      <c r="I1964" s="224"/>
      <c r="J1964" s="224"/>
      <c r="K1964" s="224"/>
      <c r="L1964" s="224"/>
      <c r="M1964" s="224"/>
      <c r="N1964" s="224"/>
      <c r="O1964" s="224"/>
      <c r="P1964" s="224"/>
      <c r="Q1964" s="224"/>
      <c r="R1964" s="224"/>
    </row>
    <row r="1965" spans="3:18">
      <c r="C1965" s="224"/>
      <c r="D1965" s="224"/>
      <c r="E1965" s="224"/>
      <c r="F1965" s="224"/>
      <c r="G1965" s="224"/>
      <c r="H1965" s="224"/>
      <c r="I1965" s="224"/>
      <c r="J1965" s="224"/>
      <c r="K1965" s="224"/>
      <c r="L1965" s="224"/>
      <c r="M1965" s="224"/>
      <c r="N1965" s="224"/>
      <c r="O1965" s="224"/>
      <c r="P1965" s="224"/>
      <c r="Q1965" s="224"/>
      <c r="R1965" s="224"/>
    </row>
    <row r="1966" spans="3:18">
      <c r="C1966" s="224"/>
      <c r="D1966" s="224"/>
      <c r="E1966" s="224"/>
      <c r="F1966" s="224"/>
      <c r="G1966" s="224"/>
      <c r="H1966" s="224"/>
      <c r="I1966" s="224"/>
      <c r="J1966" s="224"/>
      <c r="K1966" s="224"/>
      <c r="L1966" s="224"/>
      <c r="M1966" s="224"/>
      <c r="N1966" s="224"/>
      <c r="O1966" s="224"/>
      <c r="P1966" s="224"/>
      <c r="Q1966" s="224"/>
      <c r="R1966" s="224"/>
    </row>
    <row r="1967" spans="3:18">
      <c r="C1967" s="224"/>
      <c r="D1967" s="224"/>
      <c r="E1967" s="224"/>
      <c r="F1967" s="224"/>
      <c r="G1967" s="224"/>
      <c r="H1967" s="224"/>
      <c r="I1967" s="224"/>
      <c r="J1967" s="224"/>
      <c r="K1967" s="224"/>
      <c r="L1967" s="224"/>
      <c r="M1967" s="224"/>
      <c r="N1967" s="224"/>
      <c r="O1967" s="224"/>
      <c r="P1967" s="224"/>
      <c r="Q1967" s="224"/>
      <c r="R1967" s="224"/>
    </row>
    <row r="1968" spans="3:18">
      <c r="C1968" s="224"/>
      <c r="D1968" s="224"/>
      <c r="E1968" s="224"/>
      <c r="F1968" s="224"/>
      <c r="G1968" s="224"/>
      <c r="H1968" s="224"/>
      <c r="I1968" s="224"/>
      <c r="J1968" s="224"/>
      <c r="K1968" s="224"/>
      <c r="L1968" s="224"/>
      <c r="M1968" s="224"/>
      <c r="N1968" s="224"/>
      <c r="O1968" s="224"/>
      <c r="P1968" s="224"/>
      <c r="Q1968" s="224"/>
      <c r="R1968" s="224"/>
    </row>
    <row r="1969" spans="3:18">
      <c r="C1969" s="224"/>
      <c r="D1969" s="224"/>
      <c r="E1969" s="224"/>
      <c r="F1969" s="224"/>
      <c r="G1969" s="224"/>
      <c r="H1969" s="224"/>
      <c r="I1969" s="224"/>
      <c r="J1969" s="224"/>
      <c r="K1969" s="224"/>
      <c r="L1969" s="224"/>
      <c r="M1969" s="224"/>
      <c r="N1969" s="224"/>
      <c r="O1969" s="224"/>
      <c r="P1969" s="224"/>
      <c r="Q1969" s="224"/>
      <c r="R1969" s="224"/>
    </row>
    <row r="1970" spans="3:18">
      <c r="C1970" s="224"/>
      <c r="D1970" s="224"/>
      <c r="E1970" s="224"/>
      <c r="F1970" s="224"/>
      <c r="G1970" s="224"/>
      <c r="H1970" s="224"/>
      <c r="I1970" s="224"/>
      <c r="J1970" s="224"/>
      <c r="K1970" s="224"/>
      <c r="L1970" s="224"/>
      <c r="M1970" s="224"/>
      <c r="N1970" s="224"/>
      <c r="O1970" s="224"/>
      <c r="P1970" s="224"/>
      <c r="Q1970" s="224"/>
      <c r="R1970" s="224"/>
    </row>
    <row r="1971" spans="3:18">
      <c r="C1971" s="224"/>
      <c r="D1971" s="224"/>
      <c r="E1971" s="224"/>
      <c r="F1971" s="224"/>
      <c r="G1971" s="224"/>
      <c r="H1971" s="224"/>
      <c r="I1971" s="224"/>
      <c r="J1971" s="224"/>
      <c r="K1971" s="224"/>
      <c r="L1971" s="224"/>
      <c r="M1971" s="224"/>
      <c r="N1971" s="224"/>
      <c r="O1971" s="224"/>
      <c r="P1971" s="224"/>
      <c r="Q1971" s="224"/>
      <c r="R1971" s="224"/>
    </row>
    <row r="1972" spans="3:18">
      <c r="C1972" s="224"/>
      <c r="D1972" s="224"/>
      <c r="E1972" s="224"/>
      <c r="F1972" s="224"/>
      <c r="G1972" s="224"/>
      <c r="H1972" s="224"/>
      <c r="I1972" s="224"/>
      <c r="J1972" s="224"/>
      <c r="K1972" s="224"/>
      <c r="L1972" s="224"/>
      <c r="M1972" s="224"/>
      <c r="N1972" s="224"/>
      <c r="O1972" s="224"/>
      <c r="P1972" s="224"/>
      <c r="Q1972" s="224"/>
      <c r="R1972" s="224"/>
    </row>
    <row r="1973" spans="3:18">
      <c r="C1973" s="224"/>
      <c r="D1973" s="224"/>
      <c r="E1973" s="224"/>
      <c r="F1973" s="224"/>
      <c r="G1973" s="224"/>
      <c r="H1973" s="224"/>
      <c r="I1973" s="224"/>
      <c r="J1973" s="224"/>
      <c r="K1973" s="224"/>
      <c r="L1973" s="224"/>
      <c r="M1973" s="224"/>
      <c r="N1973" s="224"/>
      <c r="O1973" s="224"/>
      <c r="P1973" s="224"/>
      <c r="Q1973" s="224"/>
      <c r="R1973" s="224"/>
    </row>
    <row r="1974" spans="3:18">
      <c r="C1974" s="224"/>
      <c r="D1974" s="224"/>
      <c r="E1974" s="224"/>
      <c r="F1974" s="224"/>
      <c r="G1974" s="224"/>
      <c r="H1974" s="224"/>
      <c r="I1974" s="224"/>
      <c r="J1974" s="224"/>
      <c r="K1974" s="224"/>
      <c r="L1974" s="224"/>
      <c r="M1974" s="224"/>
      <c r="N1974" s="224"/>
      <c r="O1974" s="224"/>
      <c r="P1974" s="224"/>
      <c r="Q1974" s="224"/>
      <c r="R1974" s="224"/>
    </row>
    <row r="1975" spans="3:18">
      <c r="C1975" s="224"/>
      <c r="D1975" s="224"/>
      <c r="E1975" s="224"/>
      <c r="F1975" s="224"/>
      <c r="G1975" s="224"/>
      <c r="H1975" s="224"/>
      <c r="I1975" s="224"/>
      <c r="J1975" s="224"/>
      <c r="K1975" s="224"/>
      <c r="L1975" s="224"/>
      <c r="M1975" s="224"/>
      <c r="N1975" s="224"/>
      <c r="O1975" s="224"/>
      <c r="P1975" s="224"/>
      <c r="Q1975" s="224"/>
      <c r="R1975" s="224"/>
    </row>
    <row r="1976" spans="3:18">
      <c r="C1976" s="224"/>
      <c r="D1976" s="224"/>
      <c r="E1976" s="224"/>
      <c r="F1976" s="224"/>
      <c r="G1976" s="224"/>
      <c r="H1976" s="224"/>
      <c r="I1976" s="224"/>
      <c r="J1976" s="224"/>
      <c r="K1976" s="224"/>
      <c r="L1976" s="224"/>
      <c r="M1976" s="224"/>
      <c r="N1976" s="224"/>
      <c r="O1976" s="224"/>
      <c r="P1976" s="224"/>
      <c r="Q1976" s="224"/>
      <c r="R1976" s="224"/>
    </row>
    <row r="1977" spans="3:18">
      <c r="C1977" s="224"/>
      <c r="D1977" s="224"/>
      <c r="E1977" s="224"/>
      <c r="F1977" s="224"/>
      <c r="G1977" s="224"/>
      <c r="H1977" s="224"/>
      <c r="I1977" s="224"/>
      <c r="J1977" s="224"/>
      <c r="K1977" s="224"/>
      <c r="L1977" s="224"/>
      <c r="M1977" s="224"/>
      <c r="N1977" s="224"/>
      <c r="O1977" s="224"/>
      <c r="P1977" s="224"/>
      <c r="Q1977" s="224"/>
      <c r="R1977" s="224"/>
    </row>
    <row r="1978" spans="3:18">
      <c r="C1978" s="224"/>
      <c r="D1978" s="224"/>
      <c r="E1978" s="224"/>
      <c r="F1978" s="224"/>
      <c r="G1978" s="224"/>
      <c r="H1978" s="224"/>
      <c r="I1978" s="224"/>
      <c r="J1978" s="224"/>
      <c r="K1978" s="224"/>
      <c r="L1978" s="224"/>
      <c r="M1978" s="224"/>
      <c r="N1978" s="224"/>
      <c r="O1978" s="224"/>
      <c r="P1978" s="224"/>
      <c r="Q1978" s="224"/>
      <c r="R1978" s="224"/>
    </row>
    <row r="1979" spans="3:18">
      <c r="C1979" s="224"/>
      <c r="D1979" s="224"/>
      <c r="E1979" s="224"/>
      <c r="F1979" s="224"/>
      <c r="G1979" s="224"/>
      <c r="H1979" s="224"/>
      <c r="I1979" s="224"/>
      <c r="J1979" s="224"/>
      <c r="K1979" s="224"/>
      <c r="L1979" s="224"/>
      <c r="M1979" s="224"/>
      <c r="N1979" s="224"/>
      <c r="O1979" s="224"/>
      <c r="P1979" s="224"/>
      <c r="Q1979" s="224"/>
      <c r="R1979" s="224"/>
    </row>
    <row r="1980" spans="3:18">
      <c r="C1980" s="224"/>
      <c r="D1980" s="224"/>
      <c r="E1980" s="224"/>
      <c r="F1980" s="224"/>
      <c r="G1980" s="224"/>
      <c r="H1980" s="224"/>
      <c r="I1980" s="224"/>
      <c r="J1980" s="224"/>
      <c r="K1980" s="224"/>
      <c r="L1980" s="224"/>
      <c r="M1980" s="224"/>
      <c r="N1980" s="224"/>
      <c r="O1980" s="224"/>
      <c r="P1980" s="224"/>
      <c r="Q1980" s="224"/>
      <c r="R1980" s="224"/>
    </row>
    <row r="1981" spans="3:18">
      <c r="C1981" s="224"/>
      <c r="D1981" s="224"/>
      <c r="E1981" s="224"/>
      <c r="F1981" s="224"/>
      <c r="G1981" s="224"/>
      <c r="H1981" s="224"/>
      <c r="I1981" s="224"/>
      <c r="J1981" s="224"/>
      <c r="K1981" s="224"/>
      <c r="L1981" s="224"/>
      <c r="M1981" s="224"/>
      <c r="N1981" s="224"/>
      <c r="O1981" s="224"/>
      <c r="P1981" s="224"/>
      <c r="Q1981" s="224"/>
      <c r="R1981" s="224"/>
    </row>
    <row r="1982" spans="3:18">
      <c r="C1982" s="224"/>
      <c r="D1982" s="224"/>
      <c r="E1982" s="224"/>
      <c r="F1982" s="224"/>
      <c r="G1982" s="224"/>
      <c r="H1982" s="224"/>
      <c r="I1982" s="224"/>
      <c r="J1982" s="224"/>
      <c r="K1982" s="224"/>
      <c r="L1982" s="224"/>
      <c r="M1982" s="224"/>
      <c r="N1982" s="224"/>
      <c r="O1982" s="224"/>
      <c r="P1982" s="224"/>
      <c r="Q1982" s="224"/>
      <c r="R1982" s="224"/>
    </row>
    <row r="1983" spans="3:18">
      <c r="C1983" s="224"/>
      <c r="D1983" s="224"/>
      <c r="E1983" s="224"/>
      <c r="F1983" s="224"/>
      <c r="G1983" s="224"/>
      <c r="H1983" s="224"/>
      <c r="I1983" s="224"/>
      <c r="J1983" s="224"/>
      <c r="K1983" s="224"/>
      <c r="L1983" s="224"/>
      <c r="M1983" s="224"/>
      <c r="N1983" s="224"/>
      <c r="O1983" s="224"/>
      <c r="P1983" s="224"/>
      <c r="Q1983" s="224"/>
      <c r="R1983" s="224"/>
    </row>
    <row r="1984" spans="3:18">
      <c r="C1984" s="224"/>
      <c r="D1984" s="224"/>
      <c r="E1984" s="224"/>
      <c r="F1984" s="224"/>
      <c r="G1984" s="224"/>
      <c r="H1984" s="224"/>
      <c r="I1984" s="224"/>
      <c r="J1984" s="224"/>
      <c r="K1984" s="224"/>
      <c r="L1984" s="224"/>
      <c r="M1984" s="224"/>
      <c r="N1984" s="224"/>
      <c r="O1984" s="224"/>
      <c r="P1984" s="224"/>
      <c r="Q1984" s="224"/>
      <c r="R1984" s="224"/>
    </row>
    <row r="1985" spans="3:18">
      <c r="C1985" s="224"/>
      <c r="D1985" s="224"/>
      <c r="E1985" s="224"/>
      <c r="F1985" s="224"/>
      <c r="G1985" s="224"/>
      <c r="H1985" s="224"/>
      <c r="I1985" s="224"/>
      <c r="J1985" s="224"/>
      <c r="K1985" s="224"/>
      <c r="L1985" s="224"/>
      <c r="M1985" s="224"/>
      <c r="N1985" s="224"/>
      <c r="O1985" s="224"/>
      <c r="P1985" s="224"/>
      <c r="Q1985" s="224"/>
      <c r="R1985" s="224"/>
    </row>
    <row r="1986" spans="3:18">
      <c r="C1986" s="224"/>
      <c r="D1986" s="224"/>
      <c r="E1986" s="224"/>
      <c r="F1986" s="224"/>
      <c r="G1986" s="224"/>
      <c r="H1986" s="224"/>
      <c r="I1986" s="224"/>
      <c r="J1986" s="224"/>
      <c r="K1986" s="224"/>
      <c r="L1986" s="224"/>
      <c r="M1986" s="224"/>
      <c r="N1986" s="224"/>
      <c r="O1986" s="224"/>
      <c r="P1986" s="224"/>
      <c r="Q1986" s="224"/>
      <c r="R1986" s="224"/>
    </row>
    <row r="1987" spans="3:18">
      <c r="C1987" s="224"/>
      <c r="D1987" s="224"/>
      <c r="E1987" s="224"/>
      <c r="F1987" s="224"/>
      <c r="G1987" s="224"/>
      <c r="H1987" s="224"/>
      <c r="I1987" s="224"/>
      <c r="J1987" s="224"/>
      <c r="K1987" s="224"/>
      <c r="L1987" s="224"/>
      <c r="M1987" s="224"/>
      <c r="N1987" s="224"/>
      <c r="O1987" s="224"/>
      <c r="P1987" s="224"/>
      <c r="Q1987" s="224"/>
      <c r="R1987" s="224"/>
    </row>
    <row r="1988" spans="3:18">
      <c r="C1988" s="224"/>
      <c r="D1988" s="224"/>
      <c r="E1988" s="224"/>
      <c r="F1988" s="224"/>
      <c r="G1988" s="224"/>
      <c r="H1988" s="224"/>
      <c r="I1988" s="224"/>
      <c r="J1988" s="224"/>
      <c r="K1988" s="224"/>
      <c r="L1988" s="224"/>
      <c r="M1988" s="224"/>
      <c r="N1988" s="224"/>
      <c r="O1988" s="224"/>
      <c r="P1988" s="224"/>
      <c r="Q1988" s="224"/>
      <c r="R1988" s="224"/>
    </row>
    <row r="1989" spans="3:18">
      <c r="C1989" s="224"/>
      <c r="D1989" s="224"/>
      <c r="E1989" s="224"/>
      <c r="F1989" s="224"/>
      <c r="G1989" s="224"/>
      <c r="H1989" s="224"/>
      <c r="I1989" s="224"/>
      <c r="J1989" s="224"/>
      <c r="K1989" s="224"/>
      <c r="L1989" s="224"/>
      <c r="M1989" s="224"/>
      <c r="N1989" s="224"/>
      <c r="O1989" s="224"/>
      <c r="P1989" s="224"/>
      <c r="Q1989" s="224"/>
      <c r="R1989" s="224"/>
    </row>
    <row r="1990" spans="3:18">
      <c r="C1990" s="224"/>
      <c r="D1990" s="224"/>
      <c r="E1990" s="224"/>
      <c r="F1990" s="224"/>
      <c r="G1990" s="224"/>
      <c r="H1990" s="224"/>
      <c r="I1990" s="224"/>
      <c r="J1990" s="224"/>
      <c r="K1990" s="224"/>
      <c r="L1990" s="224"/>
      <c r="M1990" s="224"/>
      <c r="N1990" s="224"/>
      <c r="O1990" s="224"/>
      <c r="P1990" s="224"/>
      <c r="Q1990" s="224"/>
      <c r="R1990" s="224"/>
    </row>
    <row r="1991" spans="3:18">
      <c r="C1991" s="224"/>
      <c r="D1991" s="224"/>
      <c r="E1991" s="224"/>
      <c r="F1991" s="224"/>
      <c r="G1991" s="224"/>
      <c r="H1991" s="224"/>
      <c r="I1991" s="224"/>
      <c r="J1991" s="224"/>
      <c r="K1991" s="224"/>
      <c r="L1991" s="224"/>
      <c r="M1991" s="224"/>
      <c r="N1991" s="224"/>
      <c r="O1991" s="224"/>
      <c r="P1991" s="224"/>
      <c r="Q1991" s="224"/>
      <c r="R1991" s="224"/>
    </row>
    <row r="1992" spans="3:18">
      <c r="C1992" s="224"/>
      <c r="D1992" s="224"/>
      <c r="E1992" s="224"/>
      <c r="F1992" s="224"/>
      <c r="G1992" s="224"/>
      <c r="H1992" s="224"/>
      <c r="I1992" s="224"/>
      <c r="J1992" s="224"/>
      <c r="K1992" s="224"/>
      <c r="L1992" s="224"/>
      <c r="M1992" s="224"/>
      <c r="N1992" s="224"/>
      <c r="O1992" s="224"/>
      <c r="P1992" s="224"/>
      <c r="Q1992" s="224"/>
      <c r="R1992" s="224"/>
    </row>
    <row r="1993" spans="3:18">
      <c r="C1993" s="224"/>
      <c r="D1993" s="224"/>
      <c r="E1993" s="224"/>
      <c r="F1993" s="224"/>
      <c r="G1993" s="224"/>
      <c r="H1993" s="224"/>
      <c r="I1993" s="224"/>
      <c r="J1993" s="224"/>
      <c r="K1993" s="224"/>
      <c r="L1993" s="224"/>
      <c r="M1993" s="224"/>
      <c r="N1993" s="224"/>
      <c r="O1993" s="224"/>
      <c r="P1993" s="224"/>
      <c r="Q1993" s="224"/>
      <c r="R1993" s="224"/>
    </row>
    <row r="1994" spans="3:18">
      <c r="C1994" s="224"/>
      <c r="D1994" s="224"/>
      <c r="E1994" s="224"/>
      <c r="F1994" s="224"/>
      <c r="G1994" s="224"/>
      <c r="H1994" s="224"/>
      <c r="I1994" s="224"/>
      <c r="J1994" s="224"/>
      <c r="K1994" s="224"/>
      <c r="L1994" s="224"/>
      <c r="M1994" s="224"/>
      <c r="N1994" s="224"/>
      <c r="O1994" s="224"/>
      <c r="P1994" s="224"/>
      <c r="Q1994" s="224"/>
      <c r="R1994" s="224"/>
    </row>
    <row r="1995" spans="3:18">
      <c r="C1995" s="224"/>
      <c r="D1995" s="224"/>
      <c r="E1995" s="224"/>
      <c r="F1995" s="224"/>
      <c r="G1995" s="224"/>
      <c r="H1995" s="224"/>
      <c r="I1995" s="224"/>
      <c r="J1995" s="224"/>
      <c r="K1995" s="224"/>
      <c r="L1995" s="224"/>
      <c r="M1995" s="224"/>
      <c r="N1995" s="224"/>
      <c r="O1995" s="224"/>
      <c r="P1995" s="224"/>
      <c r="Q1995" s="224"/>
      <c r="R1995" s="224"/>
    </row>
    <row r="1996" spans="3:18">
      <c r="C1996" s="224"/>
      <c r="D1996" s="224"/>
      <c r="E1996" s="224"/>
      <c r="F1996" s="224"/>
      <c r="G1996" s="224"/>
      <c r="H1996" s="224"/>
      <c r="I1996" s="224"/>
      <c r="J1996" s="224"/>
      <c r="K1996" s="224"/>
      <c r="L1996" s="224"/>
      <c r="M1996" s="224"/>
      <c r="N1996" s="224"/>
      <c r="O1996" s="224"/>
      <c r="P1996" s="224"/>
      <c r="Q1996" s="224"/>
      <c r="R1996" s="224"/>
    </row>
    <row r="1997" spans="3:18">
      <c r="C1997" s="224"/>
      <c r="D1997" s="224"/>
      <c r="E1997" s="224"/>
      <c r="F1997" s="224"/>
      <c r="G1997" s="224"/>
      <c r="H1997" s="224"/>
      <c r="I1997" s="224"/>
      <c r="J1997" s="224"/>
      <c r="K1997" s="224"/>
      <c r="L1997" s="224"/>
      <c r="M1997" s="224"/>
      <c r="N1997" s="224"/>
      <c r="O1997" s="224"/>
      <c r="P1997" s="224"/>
      <c r="Q1997" s="224"/>
      <c r="R1997" s="224"/>
    </row>
    <row r="1998" spans="3:18">
      <c r="C1998" s="224"/>
      <c r="D1998" s="224"/>
      <c r="E1998" s="224"/>
      <c r="F1998" s="224"/>
      <c r="G1998" s="224"/>
      <c r="H1998" s="224"/>
      <c r="I1998" s="224"/>
      <c r="J1998" s="224"/>
      <c r="K1998" s="224"/>
      <c r="L1998" s="224"/>
      <c r="M1998" s="224"/>
      <c r="N1998" s="224"/>
      <c r="O1998" s="224"/>
      <c r="P1998" s="224"/>
      <c r="Q1998" s="224"/>
      <c r="R1998" s="224"/>
    </row>
    <row r="1999" spans="3:18">
      <c r="C1999" s="224"/>
      <c r="D1999" s="224"/>
      <c r="E1999" s="224"/>
      <c r="F1999" s="224"/>
      <c r="G1999" s="224"/>
      <c r="H1999" s="224"/>
      <c r="I1999" s="224"/>
      <c r="J1999" s="224"/>
      <c r="K1999" s="224"/>
      <c r="L1999" s="224"/>
      <c r="M1999" s="224"/>
      <c r="N1999" s="224"/>
      <c r="O1999" s="224"/>
      <c r="P1999" s="224"/>
      <c r="Q1999" s="224"/>
      <c r="R1999" s="224"/>
    </row>
    <row r="2000" spans="3:18">
      <c r="C2000" s="224"/>
      <c r="D2000" s="224"/>
      <c r="E2000" s="224"/>
      <c r="F2000" s="224"/>
      <c r="G2000" s="224"/>
      <c r="H2000" s="224"/>
      <c r="I2000" s="224"/>
      <c r="J2000" s="224"/>
      <c r="K2000" s="224"/>
      <c r="L2000" s="224"/>
      <c r="M2000" s="224"/>
      <c r="N2000" s="224"/>
      <c r="O2000" s="224"/>
      <c r="P2000" s="224"/>
      <c r="Q2000" s="224"/>
      <c r="R2000" s="224"/>
    </row>
    <row r="2001" spans="3:18">
      <c r="C2001" s="224"/>
      <c r="D2001" s="224"/>
      <c r="E2001" s="224"/>
      <c r="F2001" s="224"/>
      <c r="G2001" s="224"/>
      <c r="H2001" s="224"/>
      <c r="I2001" s="224"/>
      <c r="J2001" s="224"/>
      <c r="K2001" s="224"/>
      <c r="L2001" s="224"/>
      <c r="M2001" s="224"/>
      <c r="N2001" s="224"/>
      <c r="O2001" s="224"/>
      <c r="P2001" s="224"/>
      <c r="Q2001" s="224"/>
      <c r="R2001" s="224"/>
    </row>
    <row r="2002" spans="3:18">
      <c r="C2002" s="224"/>
      <c r="D2002" s="224"/>
      <c r="E2002" s="224"/>
      <c r="F2002" s="224"/>
      <c r="G2002" s="224"/>
      <c r="H2002" s="224"/>
      <c r="I2002" s="224"/>
      <c r="J2002" s="224"/>
      <c r="K2002" s="224"/>
      <c r="L2002" s="224"/>
      <c r="M2002" s="224"/>
      <c r="N2002" s="224"/>
      <c r="O2002" s="224"/>
      <c r="P2002" s="224"/>
      <c r="Q2002" s="224"/>
      <c r="R2002" s="224"/>
    </row>
    <row r="2003" spans="3:18">
      <c r="C2003" s="224"/>
      <c r="D2003" s="224"/>
      <c r="E2003" s="224"/>
      <c r="F2003" s="224"/>
      <c r="G2003" s="224"/>
      <c r="H2003" s="224"/>
      <c r="I2003" s="224"/>
      <c r="J2003" s="224"/>
      <c r="K2003" s="224"/>
      <c r="L2003" s="224"/>
      <c r="M2003" s="224"/>
      <c r="N2003" s="224"/>
      <c r="O2003" s="224"/>
      <c r="P2003" s="224"/>
      <c r="Q2003" s="224"/>
      <c r="R2003" s="224"/>
    </row>
    <row r="2004" spans="3:18">
      <c r="C2004" s="224"/>
      <c r="D2004" s="224"/>
      <c r="E2004" s="224"/>
      <c r="F2004" s="224"/>
      <c r="G2004" s="224"/>
      <c r="H2004" s="224"/>
      <c r="I2004" s="224"/>
      <c r="J2004" s="224"/>
      <c r="K2004" s="224"/>
      <c r="L2004" s="224"/>
      <c r="M2004" s="224"/>
      <c r="N2004" s="224"/>
      <c r="O2004" s="224"/>
      <c r="P2004" s="224"/>
      <c r="Q2004" s="224"/>
      <c r="R2004" s="224"/>
    </row>
    <row r="2005" spans="3:18">
      <c r="C2005" s="224"/>
      <c r="D2005" s="224"/>
      <c r="E2005" s="224"/>
      <c r="F2005" s="224"/>
      <c r="G2005" s="224"/>
      <c r="H2005" s="224"/>
      <c r="I2005" s="224"/>
      <c r="J2005" s="224"/>
      <c r="K2005" s="224"/>
      <c r="L2005" s="224"/>
      <c r="M2005" s="224"/>
      <c r="N2005" s="224"/>
      <c r="O2005" s="224"/>
      <c r="P2005" s="224"/>
      <c r="Q2005" s="224"/>
      <c r="R2005" s="224"/>
    </row>
    <row r="2006" spans="3:18">
      <c r="C2006" s="224"/>
      <c r="D2006" s="224"/>
      <c r="E2006" s="224"/>
      <c r="F2006" s="224"/>
      <c r="G2006" s="224"/>
      <c r="H2006" s="224"/>
      <c r="I2006" s="224"/>
      <c r="J2006" s="224"/>
      <c r="K2006" s="224"/>
      <c r="L2006" s="224"/>
      <c r="M2006" s="224"/>
      <c r="N2006" s="224"/>
      <c r="O2006" s="224"/>
      <c r="P2006" s="224"/>
      <c r="Q2006" s="224"/>
      <c r="R2006" s="224"/>
    </row>
    <row r="2007" spans="3:18">
      <c r="C2007" s="224"/>
      <c r="D2007" s="224"/>
      <c r="E2007" s="224"/>
      <c r="F2007" s="224"/>
      <c r="G2007" s="224"/>
      <c r="H2007" s="224"/>
      <c r="I2007" s="224"/>
      <c r="J2007" s="224"/>
      <c r="K2007" s="224"/>
      <c r="L2007" s="224"/>
      <c r="M2007" s="224"/>
      <c r="N2007" s="224"/>
      <c r="O2007" s="224"/>
      <c r="P2007" s="224"/>
      <c r="Q2007" s="224"/>
      <c r="R2007" s="224"/>
    </row>
    <row r="2008" spans="3:18">
      <c r="C2008" s="224"/>
      <c r="D2008" s="224"/>
      <c r="E2008" s="224"/>
      <c r="F2008" s="224"/>
      <c r="G2008" s="224"/>
      <c r="H2008" s="224"/>
      <c r="I2008" s="224"/>
      <c r="J2008" s="224"/>
      <c r="K2008" s="224"/>
      <c r="L2008" s="224"/>
      <c r="M2008" s="224"/>
      <c r="N2008" s="224"/>
      <c r="O2008" s="224"/>
      <c r="P2008" s="224"/>
      <c r="Q2008" s="224"/>
      <c r="R2008" s="224"/>
    </row>
    <row r="2009" spans="3:18">
      <c r="C2009" s="224"/>
      <c r="D2009" s="224"/>
      <c r="E2009" s="224"/>
      <c r="F2009" s="224"/>
      <c r="G2009" s="224"/>
      <c r="H2009" s="224"/>
      <c r="I2009" s="224"/>
      <c r="J2009" s="224"/>
      <c r="K2009" s="224"/>
      <c r="L2009" s="224"/>
      <c r="M2009" s="224"/>
      <c r="N2009" s="224"/>
      <c r="O2009" s="224"/>
      <c r="P2009" s="224"/>
      <c r="Q2009" s="224"/>
      <c r="R2009" s="224"/>
    </row>
    <row r="2010" spans="3:18">
      <c r="C2010" s="224"/>
      <c r="D2010" s="224"/>
      <c r="E2010" s="224"/>
      <c r="F2010" s="224"/>
      <c r="G2010" s="224"/>
      <c r="H2010" s="224"/>
      <c r="I2010" s="224"/>
      <c r="J2010" s="224"/>
      <c r="K2010" s="224"/>
      <c r="L2010" s="224"/>
      <c r="M2010" s="224"/>
      <c r="N2010" s="224"/>
      <c r="O2010" s="224"/>
      <c r="P2010" s="224"/>
      <c r="Q2010" s="224"/>
      <c r="R2010" s="224"/>
    </row>
    <row r="2011" spans="3:18">
      <c r="C2011" s="224"/>
      <c r="D2011" s="224"/>
      <c r="E2011" s="224"/>
      <c r="F2011" s="224"/>
      <c r="G2011" s="224"/>
      <c r="H2011" s="224"/>
      <c r="I2011" s="224"/>
      <c r="J2011" s="224"/>
      <c r="K2011" s="224"/>
      <c r="L2011" s="224"/>
      <c r="M2011" s="224"/>
      <c r="N2011" s="224"/>
      <c r="O2011" s="224"/>
      <c r="P2011" s="224"/>
      <c r="Q2011" s="224"/>
      <c r="R2011" s="224"/>
    </row>
    <row r="2012" spans="3:18">
      <c r="C2012" s="224"/>
      <c r="D2012" s="224"/>
      <c r="E2012" s="224"/>
      <c r="F2012" s="224"/>
      <c r="G2012" s="224"/>
      <c r="H2012" s="224"/>
      <c r="I2012" s="224"/>
      <c r="J2012" s="224"/>
      <c r="K2012" s="224"/>
      <c r="L2012" s="224"/>
      <c r="M2012" s="224"/>
      <c r="N2012" s="224"/>
      <c r="O2012" s="224"/>
      <c r="P2012" s="224"/>
      <c r="Q2012" s="224"/>
      <c r="R2012" s="224"/>
    </row>
    <row r="2013" spans="3:18">
      <c r="C2013" s="224"/>
      <c r="D2013" s="224"/>
      <c r="E2013" s="224"/>
      <c r="F2013" s="224"/>
      <c r="G2013" s="224"/>
      <c r="H2013" s="224"/>
      <c r="I2013" s="224"/>
      <c r="J2013" s="224"/>
      <c r="K2013" s="224"/>
      <c r="L2013" s="224"/>
      <c r="M2013" s="224"/>
      <c r="N2013" s="224"/>
      <c r="O2013" s="224"/>
      <c r="P2013" s="224"/>
      <c r="Q2013" s="224"/>
      <c r="R2013" s="224"/>
    </row>
    <row r="2014" spans="3:18">
      <c r="C2014" s="224"/>
      <c r="D2014" s="224"/>
      <c r="E2014" s="224"/>
      <c r="F2014" s="224"/>
      <c r="G2014" s="224"/>
      <c r="H2014" s="224"/>
      <c r="I2014" s="224"/>
      <c r="J2014" s="224"/>
      <c r="K2014" s="224"/>
      <c r="L2014" s="224"/>
      <c r="M2014" s="224"/>
      <c r="N2014" s="224"/>
      <c r="O2014" s="224"/>
      <c r="P2014" s="224"/>
      <c r="Q2014" s="224"/>
      <c r="R2014" s="224"/>
    </row>
    <row r="2015" spans="3:18">
      <c r="C2015" s="224"/>
      <c r="D2015" s="224"/>
      <c r="E2015" s="224"/>
      <c r="F2015" s="224"/>
      <c r="G2015" s="224"/>
      <c r="H2015" s="224"/>
      <c r="I2015" s="224"/>
      <c r="J2015" s="224"/>
      <c r="K2015" s="224"/>
      <c r="L2015" s="224"/>
      <c r="M2015" s="224"/>
      <c r="N2015" s="224"/>
      <c r="O2015" s="224"/>
      <c r="P2015" s="224"/>
      <c r="Q2015" s="224"/>
      <c r="R2015" s="224"/>
    </row>
    <row r="2016" spans="3:18">
      <c r="C2016" s="224"/>
      <c r="D2016" s="224"/>
      <c r="E2016" s="224"/>
      <c r="F2016" s="224"/>
      <c r="G2016" s="224"/>
      <c r="H2016" s="224"/>
      <c r="I2016" s="224"/>
      <c r="J2016" s="224"/>
      <c r="K2016" s="224"/>
      <c r="L2016" s="224"/>
      <c r="M2016" s="224"/>
      <c r="N2016" s="224"/>
      <c r="O2016" s="224"/>
      <c r="P2016" s="224"/>
      <c r="Q2016" s="224"/>
      <c r="R2016" s="224"/>
    </row>
    <row r="2017" spans="3:18">
      <c r="C2017" s="224"/>
      <c r="D2017" s="224"/>
      <c r="E2017" s="224"/>
      <c r="F2017" s="224"/>
      <c r="G2017" s="224"/>
      <c r="H2017" s="224"/>
      <c r="I2017" s="224"/>
      <c r="J2017" s="224"/>
      <c r="K2017" s="224"/>
      <c r="L2017" s="224"/>
      <c r="M2017" s="224"/>
      <c r="N2017" s="224"/>
      <c r="O2017" s="224"/>
      <c r="P2017" s="224"/>
      <c r="Q2017" s="224"/>
      <c r="R2017" s="224"/>
    </row>
    <row r="2018" spans="3:18">
      <c r="C2018" s="224"/>
      <c r="D2018" s="224"/>
      <c r="E2018" s="224"/>
      <c r="F2018" s="224"/>
      <c r="G2018" s="224"/>
      <c r="H2018" s="224"/>
      <c r="I2018" s="224"/>
      <c r="J2018" s="224"/>
      <c r="K2018" s="224"/>
      <c r="L2018" s="224"/>
      <c r="M2018" s="224"/>
      <c r="N2018" s="224"/>
      <c r="O2018" s="224"/>
      <c r="P2018" s="224"/>
      <c r="Q2018" s="224"/>
      <c r="R2018" s="224"/>
    </row>
    <row r="2019" spans="3:18">
      <c r="C2019" s="224"/>
      <c r="D2019" s="224"/>
      <c r="E2019" s="224"/>
      <c r="F2019" s="224"/>
      <c r="G2019" s="224"/>
      <c r="H2019" s="224"/>
      <c r="I2019" s="224"/>
      <c r="J2019" s="224"/>
      <c r="K2019" s="224"/>
      <c r="L2019" s="224"/>
      <c r="M2019" s="224"/>
      <c r="N2019" s="224"/>
      <c r="O2019" s="224"/>
      <c r="P2019" s="224"/>
      <c r="Q2019" s="224"/>
      <c r="R2019" s="224"/>
    </row>
    <row r="2020" spans="3:18">
      <c r="C2020" s="224"/>
      <c r="D2020" s="224"/>
      <c r="E2020" s="224"/>
      <c r="F2020" s="224"/>
      <c r="G2020" s="224"/>
      <c r="H2020" s="224"/>
      <c r="I2020" s="224"/>
      <c r="J2020" s="224"/>
      <c r="K2020" s="224"/>
      <c r="L2020" s="224"/>
      <c r="M2020" s="224"/>
      <c r="N2020" s="224"/>
      <c r="O2020" s="224"/>
      <c r="P2020" s="224"/>
      <c r="Q2020" s="224"/>
      <c r="R2020" s="224"/>
    </row>
    <row r="2021" spans="3:18">
      <c r="C2021" s="224"/>
      <c r="D2021" s="224"/>
      <c r="E2021" s="224"/>
      <c r="F2021" s="224"/>
      <c r="G2021" s="224"/>
      <c r="H2021" s="224"/>
      <c r="I2021" s="224"/>
      <c r="J2021" s="224"/>
      <c r="K2021" s="224"/>
      <c r="L2021" s="224"/>
      <c r="M2021" s="224"/>
      <c r="N2021" s="224"/>
      <c r="O2021" s="224"/>
      <c r="P2021" s="224"/>
      <c r="Q2021" s="224"/>
      <c r="R2021" s="224"/>
    </row>
    <row r="2022" spans="3:18">
      <c r="C2022" s="224"/>
      <c r="D2022" s="224"/>
      <c r="E2022" s="224"/>
      <c r="F2022" s="224"/>
      <c r="G2022" s="224"/>
      <c r="H2022" s="224"/>
      <c r="I2022" s="224"/>
      <c r="J2022" s="224"/>
      <c r="K2022" s="224"/>
      <c r="L2022" s="224"/>
      <c r="M2022" s="224"/>
      <c r="N2022" s="224"/>
      <c r="O2022" s="224"/>
      <c r="P2022" s="224"/>
      <c r="Q2022" s="224"/>
      <c r="R2022" s="224"/>
    </row>
    <row r="2023" spans="3:18">
      <c r="C2023" s="224"/>
      <c r="D2023" s="224"/>
      <c r="E2023" s="224"/>
      <c r="F2023" s="224"/>
      <c r="G2023" s="224"/>
      <c r="H2023" s="224"/>
      <c r="I2023" s="224"/>
      <c r="J2023" s="224"/>
      <c r="K2023" s="224"/>
      <c r="L2023" s="224"/>
      <c r="M2023" s="224"/>
      <c r="N2023" s="224"/>
      <c r="O2023" s="224"/>
      <c r="P2023" s="224"/>
      <c r="Q2023" s="224"/>
      <c r="R2023" s="224"/>
    </row>
    <row r="2024" spans="3:18">
      <c r="C2024" s="224"/>
      <c r="D2024" s="224"/>
      <c r="E2024" s="224"/>
      <c r="F2024" s="224"/>
      <c r="G2024" s="224"/>
      <c r="H2024" s="224"/>
      <c r="I2024" s="224"/>
      <c r="J2024" s="224"/>
      <c r="K2024" s="224"/>
      <c r="L2024" s="224"/>
      <c r="M2024" s="224"/>
      <c r="N2024" s="224"/>
      <c r="O2024" s="224"/>
      <c r="P2024" s="224"/>
      <c r="Q2024" s="224"/>
      <c r="R2024" s="224"/>
    </row>
    <row r="2025" spans="3:18">
      <c r="C2025" s="224"/>
      <c r="D2025" s="224"/>
      <c r="E2025" s="224"/>
      <c r="F2025" s="224"/>
      <c r="G2025" s="224"/>
      <c r="H2025" s="224"/>
      <c r="I2025" s="224"/>
      <c r="J2025" s="224"/>
      <c r="K2025" s="224"/>
      <c r="L2025" s="224"/>
      <c r="M2025" s="224"/>
      <c r="N2025" s="224"/>
      <c r="O2025" s="224"/>
      <c r="P2025" s="224"/>
      <c r="Q2025" s="224"/>
      <c r="R2025" s="224"/>
    </row>
    <row r="2026" spans="3:18">
      <c r="C2026" s="224"/>
      <c r="D2026" s="224"/>
      <c r="E2026" s="224"/>
      <c r="F2026" s="224"/>
      <c r="G2026" s="224"/>
      <c r="H2026" s="224"/>
      <c r="I2026" s="224"/>
      <c r="J2026" s="224"/>
      <c r="K2026" s="224"/>
      <c r="L2026" s="224"/>
      <c r="M2026" s="224"/>
      <c r="N2026" s="224"/>
      <c r="O2026" s="224"/>
      <c r="P2026" s="224"/>
      <c r="Q2026" s="224"/>
      <c r="R2026" s="224"/>
    </row>
    <row r="2027" spans="3:18">
      <c r="C2027" s="224"/>
      <c r="D2027" s="224"/>
      <c r="E2027" s="224"/>
      <c r="F2027" s="224"/>
      <c r="G2027" s="224"/>
      <c r="H2027" s="224"/>
      <c r="I2027" s="224"/>
      <c r="J2027" s="224"/>
      <c r="K2027" s="224"/>
      <c r="L2027" s="224"/>
      <c r="M2027" s="224"/>
      <c r="N2027" s="224"/>
      <c r="O2027" s="224"/>
      <c r="P2027" s="224"/>
      <c r="Q2027" s="224"/>
      <c r="R2027" s="224"/>
    </row>
    <row r="2028" spans="3:18">
      <c r="C2028" s="224"/>
      <c r="D2028" s="224"/>
      <c r="E2028" s="224"/>
      <c r="F2028" s="224"/>
      <c r="G2028" s="224"/>
      <c r="H2028" s="224"/>
      <c r="I2028" s="224"/>
      <c r="J2028" s="224"/>
      <c r="K2028" s="224"/>
      <c r="L2028" s="224"/>
      <c r="M2028" s="224"/>
      <c r="N2028" s="224"/>
      <c r="O2028" s="224"/>
      <c r="P2028" s="224"/>
      <c r="Q2028" s="224"/>
      <c r="R2028" s="224"/>
    </row>
    <row r="2029" spans="3:18">
      <c r="C2029" s="224"/>
      <c r="D2029" s="224"/>
      <c r="E2029" s="224"/>
      <c r="F2029" s="224"/>
      <c r="G2029" s="224"/>
      <c r="H2029" s="224"/>
      <c r="I2029" s="224"/>
      <c r="J2029" s="224"/>
      <c r="K2029" s="224"/>
      <c r="L2029" s="224"/>
      <c r="M2029" s="224"/>
      <c r="N2029" s="224"/>
      <c r="O2029" s="224"/>
      <c r="P2029" s="224"/>
      <c r="Q2029" s="224"/>
      <c r="R2029" s="224"/>
    </row>
    <row r="2030" spans="3:18">
      <c r="C2030" s="224"/>
      <c r="D2030" s="224"/>
      <c r="E2030" s="224"/>
      <c r="F2030" s="224"/>
      <c r="G2030" s="224"/>
      <c r="H2030" s="224"/>
      <c r="I2030" s="224"/>
      <c r="J2030" s="224"/>
      <c r="K2030" s="224"/>
      <c r="L2030" s="224"/>
      <c r="M2030" s="224"/>
      <c r="N2030" s="224"/>
      <c r="O2030" s="224"/>
      <c r="P2030" s="224"/>
      <c r="Q2030" s="224"/>
      <c r="R2030" s="224"/>
    </row>
    <row r="2031" spans="3:18">
      <c r="C2031" s="224"/>
      <c r="D2031" s="224"/>
      <c r="E2031" s="224"/>
      <c r="F2031" s="224"/>
      <c r="G2031" s="224"/>
      <c r="H2031" s="224"/>
      <c r="I2031" s="224"/>
      <c r="J2031" s="224"/>
      <c r="K2031" s="224"/>
      <c r="L2031" s="224"/>
      <c r="M2031" s="224"/>
      <c r="N2031" s="224"/>
      <c r="O2031" s="224"/>
      <c r="P2031" s="224"/>
      <c r="Q2031" s="224"/>
      <c r="R2031" s="224"/>
    </row>
    <row r="2032" spans="3:18">
      <c r="C2032" s="224"/>
      <c r="D2032" s="224"/>
      <c r="E2032" s="224"/>
      <c r="F2032" s="224"/>
      <c r="G2032" s="224"/>
      <c r="H2032" s="224"/>
      <c r="I2032" s="224"/>
      <c r="J2032" s="224"/>
      <c r="K2032" s="224"/>
      <c r="L2032" s="224"/>
      <c r="M2032" s="224"/>
      <c r="N2032" s="224"/>
      <c r="O2032" s="224"/>
      <c r="P2032" s="224"/>
      <c r="Q2032" s="224"/>
      <c r="R2032" s="224"/>
    </row>
    <row r="2033" spans="3:18">
      <c r="C2033" s="224"/>
      <c r="D2033" s="224"/>
      <c r="E2033" s="224"/>
      <c r="F2033" s="224"/>
      <c r="G2033" s="224"/>
      <c r="H2033" s="224"/>
      <c r="I2033" s="224"/>
      <c r="J2033" s="224"/>
      <c r="K2033" s="224"/>
      <c r="L2033" s="224"/>
      <c r="M2033" s="224"/>
      <c r="N2033" s="224"/>
      <c r="O2033" s="224"/>
      <c r="P2033" s="224"/>
      <c r="Q2033" s="224"/>
      <c r="R2033" s="224"/>
    </row>
    <row r="2034" spans="3:18">
      <c r="C2034" s="224"/>
      <c r="D2034" s="224"/>
      <c r="E2034" s="224"/>
      <c r="F2034" s="224"/>
      <c r="G2034" s="224"/>
      <c r="H2034" s="224"/>
      <c r="I2034" s="224"/>
      <c r="J2034" s="224"/>
      <c r="K2034" s="224"/>
      <c r="L2034" s="224"/>
      <c r="M2034" s="224"/>
      <c r="N2034" s="224"/>
      <c r="O2034" s="224"/>
      <c r="P2034" s="224"/>
      <c r="Q2034" s="224"/>
      <c r="R2034" s="224"/>
    </row>
    <row r="2035" spans="3:18">
      <c r="C2035" s="224"/>
      <c r="D2035" s="224"/>
      <c r="E2035" s="224"/>
      <c r="F2035" s="224"/>
      <c r="G2035" s="224"/>
      <c r="H2035" s="224"/>
      <c r="I2035" s="224"/>
      <c r="J2035" s="224"/>
      <c r="K2035" s="224"/>
      <c r="L2035" s="224"/>
      <c r="M2035" s="224"/>
      <c r="N2035" s="224"/>
      <c r="O2035" s="224"/>
      <c r="P2035" s="224"/>
      <c r="Q2035" s="224"/>
      <c r="R2035" s="224"/>
    </row>
    <row r="2036" spans="3:18">
      <c r="C2036" s="224"/>
      <c r="D2036" s="224"/>
      <c r="E2036" s="224"/>
      <c r="F2036" s="224"/>
      <c r="G2036" s="224"/>
      <c r="H2036" s="224"/>
      <c r="I2036" s="224"/>
      <c r="J2036" s="224"/>
      <c r="K2036" s="224"/>
      <c r="L2036" s="224"/>
      <c r="M2036" s="224"/>
      <c r="N2036" s="224"/>
      <c r="O2036" s="224"/>
      <c r="P2036" s="224"/>
      <c r="Q2036" s="224"/>
      <c r="R2036" s="224"/>
    </row>
    <row r="2037" spans="3:18">
      <c r="C2037" s="224"/>
      <c r="D2037" s="224"/>
      <c r="E2037" s="224"/>
      <c r="F2037" s="224"/>
      <c r="G2037" s="224"/>
      <c r="H2037" s="224"/>
      <c r="I2037" s="224"/>
      <c r="J2037" s="224"/>
      <c r="K2037" s="224"/>
      <c r="L2037" s="224"/>
      <c r="M2037" s="224"/>
      <c r="N2037" s="224"/>
      <c r="O2037" s="224"/>
      <c r="P2037" s="224"/>
      <c r="Q2037" s="224"/>
      <c r="R2037" s="224"/>
    </row>
    <row r="2038" spans="3:18">
      <c r="C2038" s="224"/>
      <c r="D2038" s="224"/>
      <c r="E2038" s="224"/>
      <c r="F2038" s="224"/>
      <c r="G2038" s="224"/>
      <c r="H2038" s="224"/>
      <c r="I2038" s="224"/>
      <c r="J2038" s="224"/>
      <c r="K2038" s="224"/>
      <c r="L2038" s="224"/>
      <c r="M2038" s="224"/>
      <c r="N2038" s="224"/>
      <c r="O2038" s="224"/>
      <c r="P2038" s="224"/>
      <c r="Q2038" s="224"/>
      <c r="R2038" s="224"/>
    </row>
    <row r="2039" spans="3:18">
      <c r="C2039" s="224"/>
      <c r="D2039" s="224"/>
      <c r="E2039" s="224"/>
      <c r="F2039" s="224"/>
      <c r="G2039" s="224"/>
      <c r="H2039" s="224"/>
      <c r="I2039" s="224"/>
      <c r="J2039" s="224"/>
      <c r="K2039" s="224"/>
      <c r="L2039" s="224"/>
      <c r="M2039" s="224"/>
      <c r="N2039" s="224"/>
      <c r="O2039" s="224"/>
      <c r="P2039" s="224"/>
      <c r="Q2039" s="224"/>
      <c r="R2039" s="224"/>
    </row>
    <row r="2040" spans="3:18">
      <c r="C2040" s="224"/>
      <c r="D2040" s="224"/>
      <c r="E2040" s="224"/>
      <c r="F2040" s="224"/>
      <c r="G2040" s="224"/>
      <c r="H2040" s="224"/>
      <c r="I2040" s="224"/>
      <c r="J2040" s="224"/>
      <c r="K2040" s="224"/>
      <c r="L2040" s="224"/>
      <c r="M2040" s="224"/>
      <c r="N2040" s="224"/>
      <c r="O2040" s="224"/>
      <c r="P2040" s="224"/>
      <c r="Q2040" s="224"/>
      <c r="R2040" s="224"/>
    </row>
    <row r="2041" spans="3:18">
      <c r="C2041" s="224"/>
      <c r="D2041" s="224"/>
      <c r="E2041" s="224"/>
      <c r="F2041" s="224"/>
      <c r="G2041" s="224"/>
      <c r="H2041" s="224"/>
      <c r="I2041" s="224"/>
      <c r="J2041" s="224"/>
      <c r="K2041" s="224"/>
      <c r="L2041" s="224"/>
      <c r="M2041" s="224"/>
      <c r="N2041" s="224"/>
      <c r="O2041" s="224"/>
      <c r="P2041" s="224"/>
      <c r="Q2041" s="224"/>
      <c r="R2041" s="224"/>
    </row>
    <row r="2042" spans="3:18">
      <c r="C2042" s="224"/>
      <c r="D2042" s="224"/>
      <c r="E2042" s="224"/>
      <c r="F2042" s="224"/>
      <c r="G2042" s="224"/>
      <c r="H2042" s="224"/>
      <c r="I2042" s="224"/>
      <c r="J2042" s="224"/>
      <c r="K2042" s="224"/>
      <c r="L2042" s="224"/>
      <c r="M2042" s="224"/>
      <c r="N2042" s="224"/>
      <c r="O2042" s="224"/>
      <c r="P2042" s="224"/>
      <c r="Q2042" s="224"/>
      <c r="R2042" s="224"/>
    </row>
    <row r="2043" spans="3:18">
      <c r="C2043" s="224"/>
      <c r="D2043" s="224"/>
      <c r="E2043" s="224"/>
      <c r="F2043" s="224"/>
      <c r="G2043" s="224"/>
      <c r="H2043" s="224"/>
      <c r="I2043" s="224"/>
      <c r="J2043" s="224"/>
      <c r="K2043" s="224"/>
      <c r="L2043" s="224"/>
      <c r="M2043" s="224"/>
      <c r="N2043" s="224"/>
      <c r="O2043" s="224"/>
      <c r="P2043" s="224"/>
      <c r="Q2043" s="224"/>
      <c r="R2043" s="224"/>
    </row>
    <row r="2044" spans="3:18">
      <c r="C2044" s="224"/>
      <c r="D2044" s="224"/>
      <c r="E2044" s="224"/>
      <c r="F2044" s="224"/>
      <c r="G2044" s="224"/>
      <c r="H2044" s="224"/>
      <c r="I2044" s="224"/>
      <c r="J2044" s="224"/>
      <c r="K2044" s="224"/>
      <c r="L2044" s="224"/>
      <c r="M2044" s="224"/>
      <c r="N2044" s="224"/>
      <c r="O2044" s="224"/>
      <c r="P2044" s="224"/>
      <c r="Q2044" s="224"/>
      <c r="R2044" s="224"/>
    </row>
    <row r="2045" spans="3:18">
      <c r="C2045" s="224"/>
      <c r="D2045" s="224"/>
      <c r="E2045" s="224"/>
      <c r="F2045" s="224"/>
      <c r="G2045" s="224"/>
      <c r="H2045" s="224"/>
      <c r="I2045" s="224"/>
      <c r="J2045" s="224"/>
      <c r="K2045" s="224"/>
      <c r="L2045" s="224"/>
      <c r="M2045" s="224"/>
      <c r="N2045" s="224"/>
      <c r="O2045" s="224"/>
      <c r="P2045" s="224"/>
      <c r="Q2045" s="224"/>
      <c r="R2045" s="224"/>
    </row>
    <row r="2046" spans="3:18">
      <c r="C2046" s="224"/>
      <c r="D2046" s="224"/>
      <c r="E2046" s="224"/>
      <c r="F2046" s="224"/>
      <c r="G2046" s="224"/>
      <c r="H2046" s="224"/>
      <c r="I2046" s="224"/>
      <c r="J2046" s="224"/>
      <c r="K2046" s="224"/>
      <c r="L2046" s="224"/>
      <c r="M2046" s="224"/>
      <c r="N2046" s="224"/>
      <c r="O2046" s="224"/>
      <c r="P2046" s="224"/>
      <c r="Q2046" s="224"/>
      <c r="R2046" s="224"/>
    </row>
    <row r="2047" spans="3:18">
      <c r="C2047" s="224"/>
      <c r="D2047" s="224"/>
      <c r="E2047" s="224"/>
      <c r="F2047" s="224"/>
      <c r="G2047" s="224"/>
      <c r="H2047" s="224"/>
      <c r="I2047" s="224"/>
      <c r="J2047" s="224"/>
      <c r="K2047" s="224"/>
      <c r="L2047" s="224"/>
      <c r="M2047" s="224"/>
      <c r="N2047" s="224"/>
      <c r="O2047" s="224"/>
      <c r="P2047" s="224"/>
      <c r="Q2047" s="224"/>
      <c r="R2047" s="224"/>
    </row>
    <row r="2048" spans="3:18">
      <c r="C2048" s="224"/>
      <c r="D2048" s="224"/>
      <c r="E2048" s="224"/>
      <c r="F2048" s="224"/>
      <c r="G2048" s="224"/>
      <c r="H2048" s="224"/>
      <c r="I2048" s="224"/>
      <c r="J2048" s="224"/>
      <c r="K2048" s="224"/>
      <c r="L2048" s="224"/>
      <c r="M2048" s="224"/>
      <c r="N2048" s="224"/>
      <c r="O2048" s="224"/>
      <c r="P2048" s="224"/>
      <c r="Q2048" s="224"/>
      <c r="R2048" s="224"/>
    </row>
    <row r="2049" spans="3:18">
      <c r="C2049" s="224"/>
      <c r="D2049" s="224"/>
      <c r="E2049" s="224"/>
      <c r="F2049" s="224"/>
      <c r="G2049" s="224"/>
      <c r="H2049" s="224"/>
      <c r="I2049" s="224"/>
      <c r="J2049" s="224"/>
      <c r="K2049" s="224"/>
      <c r="L2049" s="224"/>
      <c r="M2049" s="224"/>
      <c r="N2049" s="224"/>
      <c r="O2049" s="224"/>
      <c r="P2049" s="224"/>
      <c r="Q2049" s="224"/>
      <c r="R2049" s="224"/>
    </row>
    <row r="2050" spans="3:18">
      <c r="C2050" s="224"/>
      <c r="D2050" s="224"/>
      <c r="E2050" s="224"/>
      <c r="F2050" s="224"/>
      <c r="G2050" s="224"/>
      <c r="H2050" s="224"/>
      <c r="I2050" s="224"/>
      <c r="J2050" s="224"/>
      <c r="K2050" s="224"/>
      <c r="L2050" s="224"/>
      <c r="M2050" s="224"/>
      <c r="N2050" s="224"/>
      <c r="O2050" s="224"/>
      <c r="P2050" s="224"/>
      <c r="Q2050" s="224"/>
      <c r="R2050" s="224"/>
    </row>
    <row r="2051" spans="3:18">
      <c r="C2051" s="224"/>
      <c r="D2051" s="224"/>
      <c r="E2051" s="224"/>
      <c r="F2051" s="224"/>
      <c r="G2051" s="224"/>
      <c r="H2051" s="224"/>
      <c r="I2051" s="224"/>
      <c r="J2051" s="224"/>
      <c r="K2051" s="224"/>
      <c r="L2051" s="224"/>
      <c r="M2051" s="224"/>
      <c r="N2051" s="224"/>
      <c r="O2051" s="224"/>
      <c r="P2051" s="224"/>
      <c r="Q2051" s="224"/>
      <c r="R2051" s="224"/>
    </row>
    <row r="2052" spans="3:18">
      <c r="C2052" s="224"/>
      <c r="D2052" s="224"/>
      <c r="E2052" s="224"/>
      <c r="F2052" s="224"/>
      <c r="G2052" s="224"/>
      <c r="H2052" s="224"/>
      <c r="I2052" s="224"/>
      <c r="J2052" s="224"/>
      <c r="K2052" s="224"/>
      <c r="L2052" s="224"/>
      <c r="M2052" s="224"/>
      <c r="N2052" s="224"/>
      <c r="O2052" s="224"/>
      <c r="P2052" s="224"/>
      <c r="Q2052" s="224"/>
      <c r="R2052" s="224"/>
    </row>
    <row r="2053" spans="3:18">
      <c r="C2053" s="224"/>
      <c r="D2053" s="224"/>
      <c r="E2053" s="224"/>
      <c r="F2053" s="224"/>
      <c r="G2053" s="224"/>
      <c r="H2053" s="224"/>
      <c r="I2053" s="224"/>
      <c r="J2053" s="224"/>
      <c r="K2053" s="224"/>
      <c r="L2053" s="224"/>
      <c r="M2053" s="224"/>
      <c r="N2053" s="224"/>
      <c r="O2053" s="224"/>
      <c r="P2053" s="224"/>
      <c r="Q2053" s="224"/>
      <c r="R2053" s="224"/>
    </row>
    <row r="2054" spans="3:18">
      <c r="C2054" s="224"/>
      <c r="D2054" s="224"/>
      <c r="E2054" s="224"/>
      <c r="F2054" s="224"/>
      <c r="G2054" s="224"/>
      <c r="H2054" s="224"/>
      <c r="I2054" s="224"/>
      <c r="J2054" s="224"/>
      <c r="K2054" s="224"/>
      <c r="L2054" s="224"/>
      <c r="M2054" s="224"/>
      <c r="N2054" s="224"/>
      <c r="O2054" s="224"/>
      <c r="P2054" s="224"/>
      <c r="Q2054" s="224"/>
      <c r="R2054" s="224"/>
    </row>
    <row r="2055" spans="3:18">
      <c r="C2055" s="224"/>
      <c r="D2055" s="224"/>
      <c r="E2055" s="224"/>
      <c r="F2055" s="224"/>
      <c r="G2055" s="224"/>
      <c r="H2055" s="224"/>
      <c r="I2055" s="224"/>
      <c r="J2055" s="224"/>
      <c r="K2055" s="224"/>
      <c r="L2055" s="224"/>
      <c r="M2055" s="224"/>
      <c r="N2055" s="224"/>
      <c r="O2055" s="224"/>
      <c r="P2055" s="224"/>
      <c r="Q2055" s="224"/>
      <c r="R2055" s="224"/>
    </row>
    <row r="2056" spans="3:18">
      <c r="C2056" s="224"/>
      <c r="D2056" s="224"/>
      <c r="E2056" s="224"/>
      <c r="F2056" s="224"/>
      <c r="G2056" s="224"/>
      <c r="H2056" s="224"/>
      <c r="I2056" s="224"/>
      <c r="J2056" s="224"/>
      <c r="K2056" s="224"/>
      <c r="L2056" s="224"/>
      <c r="M2056" s="224"/>
      <c r="N2056" s="224"/>
      <c r="O2056" s="224"/>
      <c r="P2056" s="224"/>
      <c r="Q2056" s="224"/>
      <c r="R2056" s="224"/>
    </row>
    <row r="2057" spans="3:18">
      <c r="C2057" s="224"/>
      <c r="D2057" s="224"/>
      <c r="E2057" s="224"/>
      <c r="F2057" s="224"/>
      <c r="G2057" s="224"/>
      <c r="H2057" s="224"/>
      <c r="I2057" s="224"/>
      <c r="J2057" s="224"/>
      <c r="K2057" s="224"/>
      <c r="L2057" s="224"/>
      <c r="M2057" s="224"/>
      <c r="N2057" s="224"/>
      <c r="O2057" s="224"/>
      <c r="P2057" s="224"/>
      <c r="Q2057" s="224"/>
      <c r="R2057" s="224"/>
    </row>
    <row r="2058" spans="3:18">
      <c r="C2058" s="224"/>
      <c r="D2058" s="224"/>
      <c r="E2058" s="224"/>
      <c r="F2058" s="224"/>
      <c r="G2058" s="224"/>
      <c r="H2058" s="224"/>
      <c r="I2058" s="224"/>
      <c r="J2058" s="224"/>
      <c r="K2058" s="224"/>
      <c r="L2058" s="224"/>
      <c r="M2058" s="224"/>
      <c r="N2058" s="224"/>
      <c r="O2058" s="224"/>
      <c r="P2058" s="224"/>
      <c r="Q2058" s="224"/>
      <c r="R2058" s="224"/>
    </row>
    <row r="2059" spans="3:18">
      <c r="C2059" s="224"/>
      <c r="D2059" s="224"/>
      <c r="E2059" s="224"/>
      <c r="F2059" s="224"/>
      <c r="G2059" s="224"/>
      <c r="H2059" s="224"/>
      <c r="I2059" s="224"/>
      <c r="J2059" s="224"/>
      <c r="K2059" s="224"/>
      <c r="L2059" s="224"/>
      <c r="M2059" s="224"/>
      <c r="N2059" s="224"/>
      <c r="O2059" s="224"/>
      <c r="P2059" s="224"/>
      <c r="Q2059" s="224"/>
      <c r="R2059" s="224"/>
    </row>
    <row r="2060" spans="3:18">
      <c r="C2060" s="224"/>
      <c r="D2060" s="224"/>
      <c r="E2060" s="224"/>
      <c r="F2060" s="224"/>
      <c r="G2060" s="224"/>
      <c r="H2060" s="224"/>
      <c r="I2060" s="224"/>
      <c r="J2060" s="224"/>
      <c r="K2060" s="224"/>
      <c r="L2060" s="224"/>
      <c r="M2060" s="224"/>
      <c r="N2060" s="224"/>
      <c r="O2060" s="224"/>
      <c r="P2060" s="224"/>
      <c r="Q2060" s="224"/>
      <c r="R2060" s="224"/>
    </row>
    <row r="2061" spans="3:18">
      <c r="C2061" s="224"/>
      <c r="D2061" s="224"/>
      <c r="E2061" s="224"/>
      <c r="F2061" s="224"/>
      <c r="G2061" s="224"/>
      <c r="H2061" s="224"/>
      <c r="I2061" s="224"/>
      <c r="J2061" s="224"/>
      <c r="K2061" s="224"/>
      <c r="L2061" s="224"/>
      <c r="M2061" s="224"/>
      <c r="N2061" s="224"/>
      <c r="O2061" s="224"/>
      <c r="P2061" s="224"/>
      <c r="Q2061" s="224"/>
      <c r="R2061" s="224"/>
    </row>
    <row r="2062" spans="3:18">
      <c r="C2062" s="224"/>
      <c r="D2062" s="224"/>
      <c r="E2062" s="224"/>
      <c r="F2062" s="224"/>
      <c r="G2062" s="224"/>
      <c r="H2062" s="224"/>
      <c r="I2062" s="224"/>
      <c r="J2062" s="224"/>
      <c r="K2062" s="224"/>
      <c r="L2062" s="224"/>
      <c r="M2062" s="224"/>
      <c r="N2062" s="224"/>
      <c r="O2062" s="224"/>
      <c r="P2062" s="224"/>
      <c r="Q2062" s="224"/>
      <c r="R2062" s="224"/>
    </row>
    <row r="2063" spans="3:18">
      <c r="C2063" s="224"/>
      <c r="D2063" s="224"/>
      <c r="E2063" s="224"/>
      <c r="F2063" s="224"/>
      <c r="G2063" s="224"/>
      <c r="H2063" s="224"/>
      <c r="I2063" s="224"/>
      <c r="J2063" s="224"/>
      <c r="K2063" s="224"/>
      <c r="L2063" s="224"/>
      <c r="M2063" s="224"/>
      <c r="N2063" s="224"/>
      <c r="O2063" s="224"/>
      <c r="P2063" s="224"/>
      <c r="Q2063" s="224"/>
      <c r="R2063" s="224"/>
    </row>
    <row r="2064" spans="3:18">
      <c r="C2064" s="224"/>
      <c r="D2064" s="224"/>
      <c r="E2064" s="224"/>
      <c r="F2064" s="224"/>
      <c r="G2064" s="224"/>
      <c r="H2064" s="224"/>
      <c r="I2064" s="224"/>
      <c r="J2064" s="224"/>
      <c r="K2064" s="224"/>
      <c r="L2064" s="224"/>
      <c r="M2064" s="224"/>
      <c r="N2064" s="224"/>
      <c r="O2064" s="224"/>
      <c r="P2064" s="224"/>
      <c r="Q2064" s="224"/>
      <c r="R2064" s="224"/>
    </row>
    <row r="2065" spans="3:18">
      <c r="C2065" s="224"/>
      <c r="D2065" s="224"/>
      <c r="E2065" s="224"/>
      <c r="F2065" s="224"/>
      <c r="G2065" s="224"/>
      <c r="H2065" s="224"/>
      <c r="I2065" s="224"/>
      <c r="J2065" s="224"/>
      <c r="K2065" s="224"/>
      <c r="L2065" s="224"/>
      <c r="M2065" s="224"/>
      <c r="N2065" s="224"/>
      <c r="O2065" s="224"/>
      <c r="P2065" s="224"/>
      <c r="Q2065" s="224"/>
      <c r="R2065" s="224"/>
    </row>
    <row r="2066" spans="3:18">
      <c r="C2066" s="224"/>
      <c r="D2066" s="224"/>
      <c r="E2066" s="224"/>
      <c r="F2066" s="224"/>
      <c r="G2066" s="224"/>
      <c r="H2066" s="224"/>
      <c r="I2066" s="224"/>
      <c r="J2066" s="224"/>
      <c r="K2066" s="224"/>
      <c r="L2066" s="224"/>
      <c r="M2066" s="224"/>
      <c r="N2066" s="224"/>
      <c r="O2066" s="224"/>
      <c r="P2066" s="224"/>
      <c r="Q2066" s="224"/>
      <c r="R2066" s="224"/>
    </row>
    <row r="2067" spans="3:18">
      <c r="C2067" s="224"/>
      <c r="D2067" s="224"/>
      <c r="E2067" s="224"/>
      <c r="F2067" s="224"/>
      <c r="G2067" s="224"/>
      <c r="H2067" s="224"/>
      <c r="I2067" s="224"/>
      <c r="J2067" s="224"/>
      <c r="K2067" s="224"/>
      <c r="L2067" s="224"/>
      <c r="M2067" s="224"/>
      <c r="N2067" s="224"/>
      <c r="O2067" s="224"/>
      <c r="P2067" s="224"/>
      <c r="Q2067" s="224"/>
      <c r="R2067" s="224"/>
    </row>
    <row r="2068" spans="3:18">
      <c r="C2068" s="224"/>
      <c r="D2068" s="224"/>
      <c r="E2068" s="224"/>
      <c r="F2068" s="224"/>
      <c r="G2068" s="224"/>
      <c r="H2068" s="224"/>
      <c r="I2068" s="224"/>
      <c r="J2068" s="224"/>
      <c r="K2068" s="224"/>
      <c r="L2068" s="224"/>
      <c r="M2068" s="224"/>
      <c r="N2068" s="224"/>
      <c r="O2068" s="224"/>
      <c r="P2068" s="224"/>
      <c r="Q2068" s="224"/>
      <c r="R2068" s="224"/>
    </row>
    <row r="2069" spans="3:18">
      <c r="C2069" s="224"/>
      <c r="D2069" s="224"/>
      <c r="E2069" s="224"/>
      <c r="F2069" s="224"/>
      <c r="G2069" s="224"/>
      <c r="H2069" s="224"/>
      <c r="I2069" s="224"/>
      <c r="J2069" s="224"/>
      <c r="K2069" s="224"/>
      <c r="L2069" s="224"/>
      <c r="M2069" s="224"/>
      <c r="N2069" s="224"/>
      <c r="O2069" s="224"/>
      <c r="P2069" s="224"/>
      <c r="Q2069" s="224"/>
      <c r="R2069" s="224"/>
    </row>
    <row r="2070" spans="3:18">
      <c r="C2070" s="224"/>
      <c r="D2070" s="224"/>
      <c r="E2070" s="224"/>
      <c r="F2070" s="224"/>
      <c r="G2070" s="224"/>
      <c r="H2070" s="224"/>
      <c r="I2070" s="224"/>
      <c r="J2070" s="224"/>
      <c r="K2070" s="224"/>
      <c r="L2070" s="224"/>
      <c r="M2070" s="224"/>
      <c r="N2070" s="224"/>
      <c r="O2070" s="224"/>
      <c r="P2070" s="224"/>
      <c r="Q2070" s="224"/>
      <c r="R2070" s="224"/>
    </row>
    <row r="2071" spans="3:18">
      <c r="C2071" s="224"/>
      <c r="D2071" s="224"/>
      <c r="E2071" s="224"/>
      <c r="F2071" s="224"/>
      <c r="G2071" s="224"/>
      <c r="H2071" s="224"/>
      <c r="I2071" s="224"/>
      <c r="J2071" s="224"/>
      <c r="K2071" s="224"/>
      <c r="L2071" s="224"/>
      <c r="M2071" s="224"/>
      <c r="N2071" s="224"/>
      <c r="O2071" s="224"/>
      <c r="P2071" s="224"/>
      <c r="Q2071" s="224"/>
      <c r="R2071" s="224"/>
    </row>
    <row r="2072" spans="3:18">
      <c r="C2072" s="224"/>
      <c r="D2072" s="224"/>
      <c r="E2072" s="224"/>
      <c r="F2072" s="224"/>
      <c r="G2072" s="224"/>
      <c r="H2072" s="224"/>
      <c r="I2072" s="224"/>
      <c r="J2072" s="224"/>
      <c r="K2072" s="224"/>
      <c r="L2072" s="224"/>
      <c r="M2072" s="224"/>
      <c r="N2072" s="224"/>
      <c r="O2072" s="224"/>
      <c r="P2072" s="224"/>
      <c r="Q2072" s="224"/>
      <c r="R2072" s="224"/>
    </row>
    <row r="2073" spans="3:18">
      <c r="C2073" s="224"/>
      <c r="D2073" s="224"/>
      <c r="E2073" s="224"/>
      <c r="F2073" s="224"/>
      <c r="G2073" s="224"/>
      <c r="H2073" s="224"/>
      <c r="I2073" s="224"/>
      <c r="J2073" s="224"/>
      <c r="K2073" s="224"/>
      <c r="L2073" s="224"/>
      <c r="M2073" s="224"/>
      <c r="N2073" s="224"/>
      <c r="O2073" s="224"/>
      <c r="P2073" s="224"/>
      <c r="Q2073" s="224"/>
      <c r="R2073" s="224"/>
    </row>
    <row r="2074" spans="3:18">
      <c r="C2074" s="224"/>
      <c r="D2074" s="224"/>
      <c r="E2074" s="224"/>
      <c r="F2074" s="224"/>
      <c r="G2074" s="224"/>
      <c r="H2074" s="224"/>
      <c r="I2074" s="224"/>
      <c r="J2074" s="224"/>
      <c r="K2074" s="224"/>
      <c r="L2074" s="224"/>
      <c r="M2074" s="224"/>
      <c r="N2074" s="224"/>
      <c r="O2074" s="224"/>
      <c r="P2074" s="224"/>
      <c r="Q2074" s="224"/>
      <c r="R2074" s="224"/>
    </row>
    <row r="2075" spans="3:18">
      <c r="C2075" s="224"/>
      <c r="D2075" s="224"/>
      <c r="E2075" s="224"/>
      <c r="F2075" s="224"/>
      <c r="G2075" s="224"/>
      <c r="H2075" s="224"/>
      <c r="I2075" s="224"/>
      <c r="J2075" s="224"/>
      <c r="K2075" s="224"/>
      <c r="L2075" s="224"/>
      <c r="M2075" s="224"/>
      <c r="N2075" s="224"/>
      <c r="O2075" s="224"/>
      <c r="P2075" s="224"/>
      <c r="Q2075" s="224"/>
      <c r="R2075" s="224"/>
    </row>
    <row r="2076" spans="3:18">
      <c r="C2076" s="224"/>
      <c r="D2076" s="224"/>
      <c r="E2076" s="224"/>
      <c r="F2076" s="224"/>
      <c r="G2076" s="224"/>
      <c r="H2076" s="224"/>
      <c r="I2076" s="224"/>
      <c r="J2076" s="224"/>
      <c r="K2076" s="224"/>
      <c r="L2076" s="224"/>
      <c r="M2076" s="224"/>
      <c r="N2076" s="224"/>
      <c r="O2076" s="224"/>
      <c r="P2076" s="224"/>
      <c r="Q2076" s="224"/>
      <c r="R2076" s="224"/>
    </row>
    <row r="2077" spans="3:18">
      <c r="C2077" s="224"/>
      <c r="D2077" s="224"/>
      <c r="E2077" s="224"/>
      <c r="F2077" s="224"/>
      <c r="G2077" s="224"/>
      <c r="H2077" s="224"/>
      <c r="I2077" s="224"/>
      <c r="J2077" s="224"/>
      <c r="K2077" s="224"/>
      <c r="L2077" s="224"/>
      <c r="M2077" s="224"/>
      <c r="N2077" s="224"/>
      <c r="O2077" s="224"/>
      <c r="P2077" s="224"/>
      <c r="Q2077" s="224"/>
      <c r="R2077" s="224"/>
    </row>
    <row r="2078" spans="3:18">
      <c r="C2078" s="224"/>
      <c r="D2078" s="224"/>
      <c r="E2078" s="224"/>
      <c r="F2078" s="224"/>
      <c r="G2078" s="224"/>
      <c r="H2078" s="224"/>
      <c r="I2078" s="224"/>
      <c r="J2078" s="224"/>
      <c r="K2078" s="224"/>
      <c r="L2078" s="224"/>
      <c r="M2078" s="224"/>
      <c r="N2078" s="224"/>
      <c r="O2078" s="224"/>
      <c r="P2078" s="224"/>
      <c r="Q2078" s="224"/>
      <c r="R2078" s="224"/>
    </row>
    <row r="2079" spans="3:18">
      <c r="C2079" s="224"/>
      <c r="D2079" s="224"/>
      <c r="E2079" s="224"/>
      <c r="F2079" s="224"/>
      <c r="G2079" s="224"/>
      <c r="H2079" s="224"/>
      <c r="I2079" s="224"/>
      <c r="J2079" s="224"/>
      <c r="K2079" s="224"/>
      <c r="L2079" s="224"/>
      <c r="M2079" s="224"/>
      <c r="N2079" s="224"/>
      <c r="O2079" s="224"/>
      <c r="P2079" s="224"/>
      <c r="Q2079" s="224"/>
      <c r="R2079" s="224"/>
    </row>
    <row r="2080" spans="3:18">
      <c r="C2080" s="224"/>
      <c r="D2080" s="224"/>
      <c r="E2080" s="224"/>
      <c r="F2080" s="224"/>
      <c r="G2080" s="224"/>
      <c r="H2080" s="224"/>
      <c r="I2080" s="224"/>
      <c r="J2080" s="224"/>
      <c r="K2080" s="224"/>
      <c r="L2080" s="224"/>
      <c r="M2080" s="224"/>
      <c r="N2080" s="224"/>
      <c r="O2080" s="224"/>
      <c r="P2080" s="224"/>
      <c r="Q2080" s="224"/>
      <c r="R2080" s="224"/>
    </row>
    <row r="2081" spans="3:18">
      <c r="C2081" s="224"/>
      <c r="D2081" s="224"/>
      <c r="E2081" s="224"/>
      <c r="F2081" s="224"/>
      <c r="G2081" s="224"/>
      <c r="H2081" s="224"/>
      <c r="I2081" s="224"/>
      <c r="J2081" s="224"/>
      <c r="K2081" s="224"/>
      <c r="L2081" s="224"/>
      <c r="M2081" s="224"/>
      <c r="N2081" s="224"/>
      <c r="O2081" s="224"/>
      <c r="P2081" s="224"/>
      <c r="Q2081" s="224"/>
      <c r="R2081" s="224"/>
    </row>
    <row r="2082" spans="3:18">
      <c r="C2082" s="224"/>
      <c r="D2082" s="224"/>
      <c r="E2082" s="224"/>
      <c r="F2082" s="224"/>
      <c r="G2082" s="224"/>
      <c r="H2082" s="224"/>
      <c r="I2082" s="224"/>
      <c r="J2082" s="224"/>
      <c r="K2082" s="224"/>
      <c r="L2082" s="224"/>
      <c r="M2082" s="224"/>
      <c r="N2082" s="224"/>
      <c r="O2082" s="224"/>
      <c r="P2082" s="224"/>
      <c r="Q2082" s="224"/>
      <c r="R2082" s="224"/>
    </row>
    <row r="2083" spans="3:18">
      <c r="C2083" s="224"/>
      <c r="D2083" s="224"/>
      <c r="E2083" s="224"/>
      <c r="F2083" s="224"/>
      <c r="G2083" s="224"/>
      <c r="H2083" s="224"/>
      <c r="I2083" s="224"/>
      <c r="J2083" s="224"/>
      <c r="K2083" s="224"/>
      <c r="L2083" s="224"/>
      <c r="M2083" s="224"/>
      <c r="N2083" s="224"/>
      <c r="O2083" s="224"/>
      <c r="P2083" s="224"/>
      <c r="Q2083" s="224"/>
      <c r="R2083" s="224"/>
    </row>
    <row r="2084" spans="3:18">
      <c r="C2084" s="224"/>
      <c r="D2084" s="224"/>
      <c r="E2084" s="224"/>
      <c r="F2084" s="224"/>
      <c r="G2084" s="224"/>
      <c r="H2084" s="224"/>
      <c r="I2084" s="224"/>
      <c r="J2084" s="224"/>
      <c r="K2084" s="224"/>
      <c r="L2084" s="224"/>
      <c r="M2084" s="224"/>
      <c r="N2084" s="224"/>
      <c r="O2084" s="224"/>
      <c r="P2084" s="224"/>
      <c r="Q2084" s="224"/>
      <c r="R2084" s="224"/>
    </row>
    <row r="2085" spans="3:18">
      <c r="C2085" s="224"/>
      <c r="D2085" s="224"/>
      <c r="E2085" s="224"/>
      <c r="F2085" s="224"/>
      <c r="G2085" s="224"/>
      <c r="H2085" s="224"/>
      <c r="I2085" s="224"/>
      <c r="J2085" s="224"/>
      <c r="K2085" s="224"/>
      <c r="L2085" s="224"/>
      <c r="M2085" s="224"/>
      <c r="N2085" s="224"/>
      <c r="O2085" s="224"/>
      <c r="P2085" s="224"/>
      <c r="Q2085" s="224"/>
      <c r="R2085" s="224"/>
    </row>
    <row r="2086" spans="3:18">
      <c r="C2086" s="224"/>
      <c r="D2086" s="224"/>
      <c r="E2086" s="224"/>
      <c r="F2086" s="224"/>
      <c r="G2086" s="224"/>
      <c r="H2086" s="224"/>
      <c r="I2086" s="224"/>
      <c r="J2086" s="224"/>
      <c r="K2086" s="224"/>
      <c r="L2086" s="224"/>
      <c r="M2086" s="224"/>
      <c r="N2086" s="224"/>
      <c r="O2086" s="224"/>
      <c r="P2086" s="224"/>
      <c r="Q2086" s="224"/>
      <c r="R2086" s="224"/>
    </row>
    <row r="2087" spans="3:18">
      <c r="C2087" s="224"/>
      <c r="D2087" s="224"/>
      <c r="E2087" s="224"/>
      <c r="F2087" s="224"/>
      <c r="G2087" s="224"/>
      <c r="H2087" s="224"/>
      <c r="I2087" s="224"/>
      <c r="J2087" s="224"/>
      <c r="K2087" s="224"/>
      <c r="L2087" s="224"/>
      <c r="M2087" s="224"/>
      <c r="N2087" s="224"/>
      <c r="O2087" s="224"/>
      <c r="P2087" s="224"/>
      <c r="Q2087" s="224"/>
      <c r="R2087" s="224"/>
    </row>
    <row r="2088" spans="3:18">
      <c r="C2088" s="224"/>
      <c r="D2088" s="224"/>
      <c r="E2088" s="224"/>
      <c r="F2088" s="224"/>
      <c r="G2088" s="224"/>
      <c r="H2088" s="224"/>
      <c r="I2088" s="224"/>
      <c r="J2088" s="224"/>
      <c r="K2088" s="224"/>
      <c r="L2088" s="224"/>
      <c r="M2088" s="224"/>
      <c r="N2088" s="224"/>
      <c r="O2088" s="224"/>
      <c r="P2088" s="224"/>
      <c r="Q2088" s="224"/>
      <c r="R2088" s="224"/>
    </row>
    <row r="2089" spans="3:18">
      <c r="C2089" s="224"/>
      <c r="D2089" s="224"/>
      <c r="E2089" s="224"/>
      <c r="F2089" s="224"/>
      <c r="G2089" s="224"/>
      <c r="H2089" s="224"/>
      <c r="I2089" s="224"/>
      <c r="J2089" s="224"/>
      <c r="K2089" s="224"/>
      <c r="L2089" s="224"/>
      <c r="M2089" s="224"/>
      <c r="N2089" s="224"/>
      <c r="O2089" s="224"/>
      <c r="P2089" s="224"/>
      <c r="Q2089" s="224"/>
      <c r="R2089" s="224"/>
    </row>
    <row r="2090" spans="3:18">
      <c r="C2090" s="224"/>
      <c r="D2090" s="224"/>
      <c r="E2090" s="224"/>
      <c r="F2090" s="224"/>
      <c r="G2090" s="224"/>
      <c r="H2090" s="224"/>
      <c r="I2090" s="224"/>
      <c r="J2090" s="224"/>
      <c r="K2090" s="224"/>
      <c r="L2090" s="224"/>
      <c r="M2090" s="224"/>
      <c r="N2090" s="224"/>
      <c r="O2090" s="224"/>
      <c r="P2090" s="224"/>
      <c r="Q2090" s="224"/>
      <c r="R2090" s="224"/>
    </row>
    <row r="2091" spans="3:18">
      <c r="C2091" s="224"/>
      <c r="D2091" s="224"/>
      <c r="E2091" s="224"/>
      <c r="F2091" s="224"/>
      <c r="G2091" s="224"/>
      <c r="H2091" s="224"/>
      <c r="I2091" s="224"/>
      <c r="J2091" s="224"/>
      <c r="K2091" s="224"/>
      <c r="L2091" s="224"/>
      <c r="M2091" s="224"/>
      <c r="N2091" s="224"/>
      <c r="O2091" s="224"/>
      <c r="P2091" s="224"/>
      <c r="Q2091" s="224"/>
      <c r="R2091" s="224"/>
    </row>
    <row r="2092" spans="3:18">
      <c r="C2092" s="224"/>
      <c r="D2092" s="224"/>
      <c r="E2092" s="224"/>
      <c r="F2092" s="224"/>
      <c r="G2092" s="224"/>
      <c r="H2092" s="224"/>
      <c r="I2092" s="224"/>
      <c r="J2092" s="224"/>
      <c r="K2092" s="224"/>
      <c r="L2092" s="224"/>
      <c r="M2092" s="224"/>
      <c r="N2092" s="224"/>
      <c r="O2092" s="224"/>
      <c r="P2092" s="224"/>
      <c r="Q2092" s="224"/>
      <c r="R2092" s="224"/>
    </row>
    <row r="2093" spans="3:18">
      <c r="C2093" s="224"/>
      <c r="D2093" s="224"/>
      <c r="E2093" s="224"/>
      <c r="F2093" s="224"/>
      <c r="G2093" s="224"/>
      <c r="H2093" s="224"/>
      <c r="I2093" s="224"/>
      <c r="J2093" s="224"/>
      <c r="K2093" s="224"/>
      <c r="L2093" s="224"/>
      <c r="M2093" s="224"/>
      <c r="N2093" s="224"/>
      <c r="O2093" s="224"/>
      <c r="P2093" s="224"/>
      <c r="Q2093" s="224"/>
      <c r="R2093" s="224"/>
    </row>
    <row r="2094" spans="3:18">
      <c r="C2094" s="224"/>
      <c r="D2094" s="224"/>
      <c r="E2094" s="224"/>
      <c r="F2094" s="224"/>
      <c r="G2094" s="224"/>
      <c r="H2094" s="224"/>
      <c r="I2094" s="224"/>
      <c r="J2094" s="224"/>
      <c r="K2094" s="224"/>
      <c r="L2094" s="224"/>
      <c r="M2094" s="224"/>
      <c r="N2094" s="224"/>
      <c r="O2094" s="224"/>
      <c r="P2094" s="224"/>
      <c r="Q2094" s="224"/>
      <c r="R2094" s="224"/>
    </row>
    <row r="2095" spans="3:18">
      <c r="C2095" s="224"/>
      <c r="D2095" s="224"/>
      <c r="E2095" s="224"/>
      <c r="F2095" s="224"/>
      <c r="G2095" s="224"/>
      <c r="H2095" s="224"/>
      <c r="I2095" s="224"/>
      <c r="J2095" s="224"/>
      <c r="K2095" s="224"/>
      <c r="L2095" s="224"/>
      <c r="M2095" s="224"/>
      <c r="N2095" s="224"/>
      <c r="O2095" s="224"/>
      <c r="P2095" s="224"/>
      <c r="Q2095" s="224"/>
      <c r="R2095" s="224"/>
    </row>
    <row r="2096" spans="3:18">
      <c r="C2096" s="224"/>
      <c r="D2096" s="224"/>
      <c r="E2096" s="224"/>
      <c r="F2096" s="224"/>
      <c r="G2096" s="224"/>
      <c r="H2096" s="224"/>
      <c r="I2096" s="224"/>
      <c r="J2096" s="224"/>
      <c r="K2096" s="224"/>
      <c r="L2096" s="224"/>
      <c r="M2096" s="224"/>
      <c r="N2096" s="224"/>
      <c r="O2096" s="224"/>
      <c r="P2096" s="224"/>
      <c r="Q2096" s="224"/>
      <c r="R2096" s="224"/>
    </row>
    <row r="2097" spans="3:18">
      <c r="C2097" s="224"/>
      <c r="D2097" s="224"/>
      <c r="E2097" s="224"/>
      <c r="F2097" s="224"/>
      <c r="G2097" s="224"/>
      <c r="H2097" s="224"/>
      <c r="I2097" s="224"/>
      <c r="J2097" s="224"/>
      <c r="K2097" s="224"/>
      <c r="L2097" s="224"/>
      <c r="M2097" s="224"/>
      <c r="N2097" s="224"/>
      <c r="O2097" s="224"/>
      <c r="P2097" s="224"/>
      <c r="Q2097" s="224"/>
      <c r="R2097" s="224"/>
    </row>
    <row r="2098" spans="3:18">
      <c r="C2098" s="224"/>
      <c r="D2098" s="224"/>
      <c r="E2098" s="224"/>
      <c r="F2098" s="224"/>
      <c r="G2098" s="224"/>
      <c r="H2098" s="224"/>
      <c r="I2098" s="224"/>
      <c r="J2098" s="224"/>
      <c r="K2098" s="224"/>
      <c r="L2098" s="224"/>
      <c r="M2098" s="224"/>
      <c r="N2098" s="224"/>
      <c r="O2098" s="224"/>
      <c r="P2098" s="224"/>
      <c r="Q2098" s="224"/>
      <c r="R2098" s="224"/>
    </row>
    <row r="2099" spans="3:18">
      <c r="C2099" s="224"/>
      <c r="D2099" s="224"/>
      <c r="E2099" s="224"/>
      <c r="F2099" s="224"/>
      <c r="G2099" s="224"/>
      <c r="H2099" s="224"/>
      <c r="I2099" s="224"/>
      <c r="J2099" s="224"/>
      <c r="K2099" s="224"/>
      <c r="L2099" s="224"/>
      <c r="M2099" s="224"/>
      <c r="N2099" s="224"/>
      <c r="O2099" s="224"/>
      <c r="P2099" s="224"/>
      <c r="Q2099" s="224"/>
      <c r="R2099" s="224"/>
    </row>
    <row r="2100" spans="3:18">
      <c r="C2100" s="224"/>
      <c r="D2100" s="224"/>
      <c r="E2100" s="224"/>
      <c r="F2100" s="224"/>
      <c r="G2100" s="224"/>
      <c r="H2100" s="224"/>
      <c r="I2100" s="224"/>
      <c r="J2100" s="224"/>
      <c r="K2100" s="224"/>
      <c r="L2100" s="224"/>
      <c r="M2100" s="224"/>
      <c r="N2100" s="224"/>
      <c r="O2100" s="224"/>
      <c r="P2100" s="224"/>
      <c r="Q2100" s="224"/>
      <c r="R2100" s="224"/>
    </row>
    <row r="2101" spans="3:18">
      <c r="C2101" s="224"/>
      <c r="D2101" s="224"/>
      <c r="E2101" s="224"/>
      <c r="F2101" s="224"/>
      <c r="G2101" s="224"/>
      <c r="H2101" s="224"/>
      <c r="I2101" s="224"/>
      <c r="J2101" s="224"/>
      <c r="K2101" s="224"/>
      <c r="L2101" s="224"/>
      <c r="M2101" s="224"/>
      <c r="N2101" s="224"/>
      <c r="O2101" s="224"/>
      <c r="P2101" s="224"/>
      <c r="Q2101" s="224"/>
      <c r="R2101" s="224"/>
    </row>
    <row r="2102" spans="3:18">
      <c r="C2102" s="224"/>
      <c r="D2102" s="224"/>
      <c r="E2102" s="224"/>
      <c r="F2102" s="224"/>
      <c r="G2102" s="224"/>
      <c r="H2102" s="224"/>
      <c r="I2102" s="224"/>
      <c r="J2102" s="224"/>
      <c r="K2102" s="224"/>
      <c r="L2102" s="224"/>
      <c r="M2102" s="224"/>
      <c r="N2102" s="224"/>
      <c r="O2102" s="224"/>
      <c r="P2102" s="224"/>
      <c r="Q2102" s="224"/>
      <c r="R2102" s="224"/>
    </row>
    <row r="2103" spans="3:18">
      <c r="C2103" s="224"/>
      <c r="D2103" s="224"/>
      <c r="E2103" s="224"/>
      <c r="F2103" s="224"/>
      <c r="G2103" s="224"/>
      <c r="H2103" s="224"/>
      <c r="I2103" s="224"/>
      <c r="J2103" s="224"/>
      <c r="K2103" s="224"/>
      <c r="L2103" s="224"/>
      <c r="M2103" s="224"/>
      <c r="N2103" s="224"/>
      <c r="O2103" s="224"/>
      <c r="P2103" s="224"/>
      <c r="Q2103" s="224"/>
      <c r="R2103" s="224"/>
    </row>
    <row r="2104" spans="3:18">
      <c r="C2104" s="224"/>
      <c r="D2104" s="224"/>
      <c r="E2104" s="224"/>
      <c r="F2104" s="224"/>
      <c r="G2104" s="224"/>
      <c r="H2104" s="224"/>
      <c r="I2104" s="224"/>
      <c r="J2104" s="224"/>
      <c r="K2104" s="224"/>
      <c r="L2104" s="224"/>
      <c r="M2104" s="224"/>
      <c r="N2104" s="224"/>
      <c r="O2104" s="224"/>
      <c r="P2104" s="224"/>
      <c r="Q2104" s="224"/>
      <c r="R2104" s="224"/>
    </row>
    <row r="2105" spans="3:18">
      <c r="C2105" s="224"/>
      <c r="D2105" s="224"/>
      <c r="E2105" s="224"/>
      <c r="F2105" s="224"/>
      <c r="G2105" s="224"/>
      <c r="H2105" s="224"/>
      <c r="I2105" s="224"/>
      <c r="J2105" s="224"/>
      <c r="K2105" s="224"/>
      <c r="L2105" s="224"/>
      <c r="M2105" s="224"/>
      <c r="N2105" s="224"/>
      <c r="O2105" s="224"/>
      <c r="P2105" s="224"/>
      <c r="Q2105" s="224"/>
      <c r="R2105" s="224"/>
    </row>
    <row r="2106" spans="3:18">
      <c r="C2106" s="224"/>
      <c r="D2106" s="224"/>
      <c r="E2106" s="224"/>
      <c r="F2106" s="224"/>
      <c r="G2106" s="224"/>
      <c r="H2106" s="224"/>
      <c r="I2106" s="224"/>
      <c r="J2106" s="224"/>
      <c r="K2106" s="224"/>
      <c r="L2106" s="224"/>
      <c r="M2106" s="224"/>
      <c r="N2106" s="224"/>
      <c r="O2106" s="224"/>
      <c r="P2106" s="224"/>
      <c r="Q2106" s="224"/>
      <c r="R2106" s="224"/>
    </row>
    <row r="2107" spans="3:18">
      <c r="C2107" s="224"/>
      <c r="D2107" s="224"/>
      <c r="E2107" s="224"/>
      <c r="F2107" s="224"/>
      <c r="G2107" s="224"/>
      <c r="H2107" s="224"/>
      <c r="I2107" s="224"/>
      <c r="J2107" s="224"/>
      <c r="K2107" s="224"/>
      <c r="L2107" s="224"/>
      <c r="M2107" s="224"/>
      <c r="N2107" s="224"/>
      <c r="O2107" s="224"/>
      <c r="P2107" s="224"/>
      <c r="Q2107" s="224"/>
      <c r="R2107" s="224"/>
    </row>
    <row r="2108" spans="3:18">
      <c r="C2108" s="224"/>
      <c r="D2108" s="224"/>
      <c r="E2108" s="224"/>
      <c r="F2108" s="224"/>
      <c r="G2108" s="224"/>
      <c r="H2108" s="224"/>
      <c r="I2108" s="224"/>
      <c r="J2108" s="224"/>
      <c r="K2108" s="224"/>
      <c r="L2108" s="224"/>
      <c r="M2108" s="224"/>
      <c r="N2108" s="224"/>
      <c r="O2108" s="224"/>
      <c r="P2108" s="224"/>
      <c r="Q2108" s="224"/>
      <c r="R2108" s="224"/>
    </row>
    <row r="2109" spans="3:18">
      <c r="C2109" s="224"/>
      <c r="D2109" s="224"/>
      <c r="E2109" s="224"/>
      <c r="F2109" s="224"/>
      <c r="G2109" s="224"/>
      <c r="H2109" s="224"/>
      <c r="I2109" s="224"/>
      <c r="J2109" s="224"/>
      <c r="K2109" s="224"/>
      <c r="L2109" s="224"/>
      <c r="M2109" s="224"/>
      <c r="N2109" s="224"/>
      <c r="O2109" s="224"/>
      <c r="P2109" s="224"/>
      <c r="Q2109" s="224"/>
      <c r="R2109" s="224"/>
    </row>
    <row r="2110" spans="3:18">
      <c r="C2110" s="224"/>
      <c r="D2110" s="224"/>
      <c r="E2110" s="224"/>
      <c r="F2110" s="224"/>
      <c r="G2110" s="224"/>
      <c r="H2110" s="224"/>
      <c r="I2110" s="224"/>
      <c r="J2110" s="224"/>
      <c r="K2110" s="224"/>
      <c r="L2110" s="224"/>
      <c r="M2110" s="224"/>
      <c r="N2110" s="224"/>
      <c r="O2110" s="224"/>
      <c r="P2110" s="224"/>
      <c r="Q2110" s="224"/>
      <c r="R2110" s="224"/>
    </row>
    <row r="2111" spans="3:18">
      <c r="C2111" s="224"/>
      <c r="D2111" s="224"/>
      <c r="E2111" s="224"/>
      <c r="F2111" s="224"/>
      <c r="G2111" s="224"/>
      <c r="H2111" s="224"/>
      <c r="I2111" s="224"/>
      <c r="J2111" s="224"/>
      <c r="K2111" s="224"/>
      <c r="L2111" s="224"/>
      <c r="M2111" s="224"/>
      <c r="N2111" s="224"/>
      <c r="O2111" s="224"/>
      <c r="P2111" s="224"/>
      <c r="Q2111" s="224"/>
      <c r="R2111" s="224"/>
    </row>
    <row r="2112" spans="3:18">
      <c r="C2112" s="224"/>
      <c r="D2112" s="224"/>
      <c r="E2112" s="224"/>
      <c r="F2112" s="224"/>
      <c r="G2112" s="224"/>
      <c r="H2112" s="224"/>
      <c r="I2112" s="224"/>
      <c r="J2112" s="224"/>
      <c r="K2112" s="224"/>
      <c r="L2112" s="224"/>
      <c r="M2112" s="224"/>
      <c r="N2112" s="224"/>
      <c r="O2112" s="224"/>
      <c r="P2112" s="224"/>
      <c r="Q2112" s="224"/>
      <c r="R2112" s="224"/>
    </row>
    <row r="2113" spans="3:18">
      <c r="C2113" s="224"/>
      <c r="D2113" s="224"/>
      <c r="E2113" s="224"/>
      <c r="F2113" s="224"/>
      <c r="G2113" s="224"/>
      <c r="H2113" s="224"/>
      <c r="I2113" s="224"/>
      <c r="J2113" s="224"/>
      <c r="K2113" s="224"/>
      <c r="L2113" s="224"/>
      <c r="M2113" s="224"/>
      <c r="N2113" s="224"/>
      <c r="O2113" s="224"/>
      <c r="P2113" s="224"/>
      <c r="Q2113" s="224"/>
      <c r="R2113" s="224"/>
    </row>
    <row r="2114" spans="3:18">
      <c r="C2114" s="224"/>
      <c r="D2114" s="224"/>
      <c r="E2114" s="224"/>
      <c r="F2114" s="224"/>
      <c r="G2114" s="224"/>
      <c r="H2114" s="224"/>
      <c r="I2114" s="224"/>
      <c r="J2114" s="224"/>
      <c r="K2114" s="224"/>
      <c r="L2114" s="224"/>
      <c r="M2114" s="224"/>
      <c r="N2114" s="224"/>
      <c r="O2114" s="224"/>
      <c r="P2114" s="224"/>
      <c r="Q2114" s="224"/>
      <c r="R2114" s="224"/>
    </row>
    <row r="2115" spans="3:18">
      <c r="C2115" s="224"/>
      <c r="D2115" s="224"/>
      <c r="E2115" s="224"/>
      <c r="F2115" s="224"/>
      <c r="G2115" s="224"/>
      <c r="H2115" s="224"/>
      <c r="I2115" s="224"/>
      <c r="J2115" s="224"/>
      <c r="K2115" s="224"/>
      <c r="L2115" s="224"/>
      <c r="M2115" s="224"/>
      <c r="N2115" s="224"/>
      <c r="O2115" s="224"/>
      <c r="P2115" s="224"/>
      <c r="Q2115" s="224"/>
      <c r="R2115" s="224"/>
    </row>
    <row r="2116" spans="3:18">
      <c r="C2116" s="224"/>
      <c r="D2116" s="224"/>
      <c r="E2116" s="224"/>
      <c r="F2116" s="224"/>
      <c r="G2116" s="224"/>
      <c r="H2116" s="224"/>
      <c r="I2116" s="224"/>
      <c r="J2116" s="224"/>
      <c r="K2116" s="224"/>
      <c r="L2116" s="224"/>
      <c r="M2116" s="224"/>
      <c r="N2116" s="224"/>
      <c r="O2116" s="224"/>
      <c r="P2116" s="224"/>
      <c r="Q2116" s="224"/>
      <c r="R2116" s="224"/>
    </row>
    <row r="2117" spans="3:18">
      <c r="C2117" s="224"/>
      <c r="D2117" s="224"/>
      <c r="E2117" s="224"/>
      <c r="F2117" s="224"/>
      <c r="G2117" s="224"/>
      <c r="H2117" s="224"/>
      <c r="I2117" s="224"/>
      <c r="J2117" s="224"/>
      <c r="K2117" s="224"/>
      <c r="L2117" s="224"/>
      <c r="M2117" s="224"/>
      <c r="N2117" s="224"/>
      <c r="O2117" s="224"/>
      <c r="P2117" s="224"/>
      <c r="Q2117" s="224"/>
      <c r="R2117" s="224"/>
    </row>
    <row r="2118" spans="3:18">
      <c r="C2118" s="224"/>
      <c r="D2118" s="224"/>
      <c r="E2118" s="224"/>
      <c r="F2118" s="224"/>
      <c r="G2118" s="224"/>
      <c r="H2118" s="224"/>
      <c r="I2118" s="224"/>
      <c r="J2118" s="224"/>
      <c r="K2118" s="224"/>
      <c r="L2118" s="224"/>
      <c r="M2118" s="224"/>
      <c r="N2118" s="224"/>
      <c r="O2118" s="224"/>
      <c r="P2118" s="224"/>
      <c r="Q2118" s="224"/>
      <c r="R2118" s="224"/>
    </row>
    <row r="2119" spans="3:18">
      <c r="C2119" s="224"/>
      <c r="D2119" s="224"/>
      <c r="E2119" s="224"/>
      <c r="F2119" s="224"/>
      <c r="G2119" s="224"/>
      <c r="H2119" s="224"/>
      <c r="I2119" s="224"/>
      <c r="J2119" s="224"/>
      <c r="K2119" s="224"/>
      <c r="L2119" s="224"/>
      <c r="M2119" s="224"/>
      <c r="N2119" s="224"/>
      <c r="O2119" s="224"/>
      <c r="P2119" s="224"/>
      <c r="Q2119" s="224"/>
      <c r="R2119" s="224"/>
    </row>
    <row r="2120" spans="3:18">
      <c r="C2120" s="224"/>
      <c r="D2120" s="224"/>
      <c r="E2120" s="224"/>
      <c r="F2120" s="224"/>
      <c r="G2120" s="224"/>
      <c r="H2120" s="224"/>
      <c r="I2120" s="224"/>
      <c r="J2120" s="224"/>
      <c r="K2120" s="224"/>
      <c r="L2120" s="224"/>
      <c r="M2120" s="224"/>
      <c r="N2120" s="224"/>
      <c r="O2120" s="224"/>
      <c r="P2120" s="224"/>
      <c r="Q2120" s="224"/>
      <c r="R2120" s="224"/>
    </row>
    <row r="2121" spans="3:18">
      <c r="C2121" s="224"/>
      <c r="D2121" s="224"/>
      <c r="E2121" s="224"/>
      <c r="F2121" s="224"/>
      <c r="G2121" s="224"/>
      <c r="H2121" s="224"/>
      <c r="I2121" s="224"/>
      <c r="J2121" s="224"/>
      <c r="K2121" s="224"/>
      <c r="L2121" s="224"/>
      <c r="M2121" s="224"/>
      <c r="N2121" s="224"/>
      <c r="O2121" s="224"/>
      <c r="P2121" s="224"/>
      <c r="Q2121" s="224"/>
      <c r="R2121" s="224"/>
    </row>
    <row r="2122" spans="3:18">
      <c r="C2122" s="224"/>
      <c r="D2122" s="224"/>
      <c r="E2122" s="224"/>
      <c r="F2122" s="224"/>
      <c r="G2122" s="224"/>
      <c r="H2122" s="224"/>
      <c r="I2122" s="224"/>
      <c r="J2122" s="224"/>
      <c r="K2122" s="224"/>
      <c r="L2122" s="224"/>
      <c r="M2122" s="224"/>
      <c r="N2122" s="224"/>
      <c r="O2122" s="224"/>
      <c r="P2122" s="224"/>
      <c r="Q2122" s="224"/>
      <c r="R2122" s="224"/>
    </row>
    <row r="2123" spans="3:18">
      <c r="C2123" s="224"/>
      <c r="D2123" s="224"/>
      <c r="E2123" s="224"/>
      <c r="F2123" s="224"/>
      <c r="G2123" s="224"/>
      <c r="H2123" s="224"/>
      <c r="I2123" s="224"/>
      <c r="J2123" s="224"/>
      <c r="K2123" s="224"/>
      <c r="L2123" s="224"/>
      <c r="M2123" s="224"/>
      <c r="N2123" s="224"/>
      <c r="O2123" s="224"/>
      <c r="P2123" s="224"/>
      <c r="Q2123" s="224"/>
      <c r="R2123" s="224"/>
    </row>
    <row r="2124" spans="3:18">
      <c r="C2124" s="224"/>
      <c r="D2124" s="224"/>
      <c r="E2124" s="224"/>
      <c r="F2124" s="224"/>
      <c r="G2124" s="224"/>
      <c r="H2124" s="224"/>
      <c r="I2124" s="224"/>
      <c r="J2124" s="224"/>
      <c r="K2124" s="224"/>
      <c r="L2124" s="224"/>
      <c r="M2124" s="224"/>
      <c r="N2124" s="224"/>
      <c r="O2124" s="224"/>
      <c r="P2124" s="224"/>
      <c r="Q2124" s="224"/>
      <c r="R2124" s="224"/>
    </row>
    <row r="2125" spans="3:18">
      <c r="C2125" s="224"/>
      <c r="D2125" s="224"/>
      <c r="E2125" s="224"/>
      <c r="F2125" s="224"/>
      <c r="G2125" s="224"/>
      <c r="H2125" s="224"/>
      <c r="I2125" s="224"/>
      <c r="J2125" s="224"/>
      <c r="K2125" s="224"/>
      <c r="L2125" s="224"/>
      <c r="M2125" s="224"/>
      <c r="N2125" s="224"/>
      <c r="O2125" s="224"/>
      <c r="P2125" s="224"/>
      <c r="Q2125" s="224"/>
      <c r="R2125" s="224"/>
    </row>
    <row r="2126" spans="3:18">
      <c r="C2126" s="224"/>
      <c r="D2126" s="224"/>
      <c r="E2126" s="224"/>
      <c r="F2126" s="224"/>
      <c r="G2126" s="224"/>
      <c r="H2126" s="224"/>
      <c r="I2126" s="224"/>
      <c r="J2126" s="224"/>
      <c r="K2126" s="224"/>
      <c r="L2126" s="224"/>
      <c r="M2126" s="224"/>
      <c r="N2126" s="224"/>
      <c r="O2126" s="224"/>
      <c r="P2126" s="224"/>
      <c r="Q2126" s="224"/>
      <c r="R2126" s="224"/>
    </row>
    <row r="2127" spans="3:18">
      <c r="C2127" s="224"/>
      <c r="D2127" s="224"/>
      <c r="E2127" s="224"/>
      <c r="F2127" s="224"/>
      <c r="G2127" s="224"/>
      <c r="H2127" s="224"/>
      <c r="I2127" s="224"/>
      <c r="J2127" s="224"/>
      <c r="K2127" s="224"/>
      <c r="L2127" s="224"/>
      <c r="M2127" s="224"/>
      <c r="N2127" s="224"/>
      <c r="O2127" s="224"/>
      <c r="P2127" s="224"/>
      <c r="Q2127" s="224"/>
      <c r="R2127" s="224"/>
    </row>
    <row r="2128" spans="3:18">
      <c r="C2128" s="224"/>
      <c r="D2128" s="224"/>
      <c r="E2128" s="224"/>
      <c r="F2128" s="224"/>
      <c r="G2128" s="224"/>
      <c r="H2128" s="224"/>
      <c r="I2128" s="224"/>
      <c r="J2128" s="224"/>
      <c r="K2128" s="224"/>
      <c r="L2128" s="224"/>
      <c r="M2128" s="224"/>
      <c r="N2128" s="224"/>
      <c r="O2128" s="224"/>
      <c r="P2128" s="224"/>
      <c r="Q2128" s="224"/>
      <c r="R2128" s="224"/>
    </row>
    <row r="2129" spans="3:18">
      <c r="C2129" s="224"/>
      <c r="D2129" s="224"/>
      <c r="E2129" s="224"/>
      <c r="F2129" s="224"/>
      <c r="G2129" s="224"/>
      <c r="H2129" s="224"/>
      <c r="I2129" s="224"/>
      <c r="J2129" s="224"/>
      <c r="K2129" s="224"/>
      <c r="L2129" s="224"/>
      <c r="M2129" s="224"/>
      <c r="N2129" s="224"/>
      <c r="O2129" s="224"/>
      <c r="P2129" s="224"/>
      <c r="Q2129" s="224"/>
      <c r="R2129" s="224"/>
    </row>
    <row r="2130" spans="3:18">
      <c r="C2130" s="224"/>
      <c r="D2130" s="224"/>
      <c r="E2130" s="224"/>
      <c r="F2130" s="224"/>
      <c r="G2130" s="224"/>
      <c r="H2130" s="224"/>
      <c r="I2130" s="224"/>
      <c r="J2130" s="224"/>
      <c r="K2130" s="224"/>
      <c r="L2130" s="224"/>
      <c r="M2130" s="224"/>
      <c r="N2130" s="224"/>
      <c r="O2130" s="224"/>
      <c r="P2130" s="224"/>
      <c r="Q2130" s="224"/>
      <c r="R2130" s="224"/>
    </row>
    <row r="2131" spans="3:18">
      <c r="C2131" s="224"/>
      <c r="D2131" s="224"/>
      <c r="E2131" s="224"/>
      <c r="F2131" s="224"/>
      <c r="G2131" s="224"/>
      <c r="H2131" s="224"/>
      <c r="I2131" s="224"/>
      <c r="J2131" s="224"/>
      <c r="K2131" s="224"/>
      <c r="L2131" s="224"/>
      <c r="M2131" s="224"/>
      <c r="N2131" s="224"/>
      <c r="O2131" s="224"/>
      <c r="P2131" s="224"/>
      <c r="Q2131" s="224"/>
      <c r="R2131" s="224"/>
    </row>
    <row r="2132" spans="3:18">
      <c r="C2132" s="224"/>
      <c r="D2132" s="224"/>
      <c r="E2132" s="224"/>
      <c r="F2132" s="224"/>
      <c r="G2132" s="224"/>
      <c r="H2132" s="224"/>
      <c r="I2132" s="224"/>
      <c r="J2132" s="224"/>
      <c r="K2132" s="224"/>
      <c r="L2132" s="224"/>
      <c r="M2132" s="224"/>
      <c r="N2132" s="224"/>
      <c r="O2132" s="224"/>
      <c r="P2132" s="224"/>
      <c r="Q2132" s="224"/>
      <c r="R2132" s="224"/>
    </row>
    <row r="2133" spans="3:18">
      <c r="C2133" s="224"/>
      <c r="D2133" s="224"/>
      <c r="E2133" s="224"/>
      <c r="F2133" s="224"/>
      <c r="G2133" s="224"/>
      <c r="H2133" s="224"/>
      <c r="I2133" s="224"/>
      <c r="J2133" s="224"/>
      <c r="K2133" s="224"/>
      <c r="L2133" s="224"/>
      <c r="M2133" s="224"/>
      <c r="N2133" s="224"/>
      <c r="O2133" s="224"/>
      <c r="P2133" s="224"/>
      <c r="Q2133" s="224"/>
      <c r="R2133" s="224"/>
    </row>
    <row r="2134" spans="3:18">
      <c r="C2134" s="224"/>
      <c r="D2134" s="224"/>
      <c r="E2134" s="224"/>
      <c r="F2134" s="224"/>
      <c r="G2134" s="224"/>
      <c r="H2134" s="224"/>
      <c r="I2134" s="224"/>
      <c r="J2134" s="224"/>
      <c r="K2134" s="224"/>
      <c r="L2134" s="224"/>
      <c r="M2134" s="224"/>
      <c r="N2134" s="224"/>
      <c r="O2134" s="224"/>
      <c r="P2134" s="224"/>
      <c r="Q2134" s="224"/>
      <c r="R2134" s="224"/>
    </row>
    <row r="2135" spans="3:18">
      <c r="C2135" s="224"/>
      <c r="D2135" s="224"/>
      <c r="E2135" s="224"/>
      <c r="F2135" s="224"/>
      <c r="G2135" s="224"/>
      <c r="H2135" s="224"/>
      <c r="I2135" s="224"/>
      <c r="J2135" s="224"/>
      <c r="K2135" s="224"/>
      <c r="L2135" s="224"/>
      <c r="M2135" s="224"/>
      <c r="N2135" s="224"/>
      <c r="O2135" s="224"/>
      <c r="P2135" s="224"/>
      <c r="Q2135" s="224"/>
      <c r="R2135" s="224"/>
    </row>
    <row r="2136" spans="3:18">
      <c r="C2136" s="224"/>
      <c r="D2136" s="224"/>
      <c r="E2136" s="224"/>
      <c r="F2136" s="224"/>
      <c r="G2136" s="224"/>
      <c r="H2136" s="224"/>
      <c r="I2136" s="224"/>
      <c r="J2136" s="224"/>
      <c r="K2136" s="224"/>
      <c r="L2136" s="224"/>
      <c r="M2136" s="224"/>
      <c r="N2136" s="224"/>
      <c r="O2136" s="224"/>
      <c r="P2136" s="224"/>
      <c r="Q2136" s="224"/>
      <c r="R2136" s="224"/>
    </row>
    <row r="2137" spans="3:18">
      <c r="C2137" s="224"/>
      <c r="D2137" s="224"/>
      <c r="E2137" s="224"/>
      <c r="F2137" s="224"/>
      <c r="G2137" s="224"/>
      <c r="H2137" s="224"/>
      <c r="I2137" s="224"/>
      <c r="J2137" s="224"/>
      <c r="K2137" s="224"/>
      <c r="L2137" s="224"/>
      <c r="M2137" s="224"/>
      <c r="N2137" s="224"/>
      <c r="O2137" s="224"/>
      <c r="P2137" s="224"/>
      <c r="Q2137" s="224"/>
      <c r="R2137" s="224"/>
    </row>
    <row r="2138" spans="3:18">
      <c r="C2138" s="224"/>
      <c r="D2138" s="224"/>
      <c r="E2138" s="224"/>
      <c r="F2138" s="224"/>
      <c r="G2138" s="224"/>
      <c r="H2138" s="224"/>
      <c r="I2138" s="224"/>
      <c r="J2138" s="224"/>
      <c r="K2138" s="224"/>
      <c r="L2138" s="224"/>
      <c r="M2138" s="224"/>
      <c r="N2138" s="224"/>
      <c r="O2138" s="224"/>
      <c r="P2138" s="224"/>
      <c r="Q2138" s="224"/>
      <c r="R2138" s="224"/>
    </row>
    <row r="2139" spans="3:18">
      <c r="C2139" s="224"/>
      <c r="D2139" s="224"/>
      <c r="E2139" s="224"/>
      <c r="F2139" s="224"/>
      <c r="G2139" s="224"/>
      <c r="H2139" s="224"/>
      <c r="I2139" s="224"/>
      <c r="J2139" s="224"/>
      <c r="K2139" s="224"/>
      <c r="L2139" s="224"/>
      <c r="M2139" s="224"/>
      <c r="N2139" s="224"/>
      <c r="O2139" s="224"/>
      <c r="P2139" s="224"/>
      <c r="Q2139" s="224"/>
      <c r="R2139" s="224"/>
    </row>
    <row r="2140" spans="3:18">
      <c r="C2140" s="224"/>
      <c r="D2140" s="224"/>
      <c r="E2140" s="224"/>
      <c r="F2140" s="224"/>
      <c r="G2140" s="224"/>
      <c r="H2140" s="224"/>
      <c r="I2140" s="224"/>
      <c r="J2140" s="224"/>
      <c r="K2140" s="224"/>
      <c r="L2140" s="224"/>
      <c r="M2140" s="224"/>
      <c r="N2140" s="224"/>
      <c r="O2140" s="224"/>
      <c r="P2140" s="224"/>
      <c r="Q2140" s="224"/>
      <c r="R2140" s="224"/>
    </row>
    <row r="2141" spans="3:18">
      <c r="C2141" s="224"/>
      <c r="D2141" s="224"/>
      <c r="E2141" s="224"/>
      <c r="F2141" s="224"/>
      <c r="G2141" s="224"/>
      <c r="H2141" s="224"/>
      <c r="I2141" s="224"/>
      <c r="J2141" s="224"/>
      <c r="K2141" s="224"/>
      <c r="L2141" s="224"/>
      <c r="M2141" s="224"/>
      <c r="N2141" s="224"/>
      <c r="O2141" s="224"/>
      <c r="P2141" s="224"/>
      <c r="Q2141" s="224"/>
      <c r="R2141" s="224"/>
    </row>
    <row r="2142" spans="3:18">
      <c r="C2142" s="224"/>
      <c r="D2142" s="224"/>
      <c r="E2142" s="224"/>
      <c r="F2142" s="224"/>
      <c r="G2142" s="224"/>
      <c r="H2142" s="224"/>
      <c r="I2142" s="224"/>
      <c r="J2142" s="224"/>
      <c r="K2142" s="224"/>
      <c r="L2142" s="224"/>
      <c r="M2142" s="224"/>
      <c r="N2142" s="224"/>
      <c r="O2142" s="224"/>
      <c r="P2142" s="224"/>
      <c r="Q2142" s="224"/>
      <c r="R2142" s="224"/>
    </row>
    <row r="2143" spans="3:18">
      <c r="C2143" s="224"/>
      <c r="D2143" s="224"/>
      <c r="E2143" s="224"/>
      <c r="F2143" s="224"/>
      <c r="G2143" s="224"/>
      <c r="H2143" s="224"/>
      <c r="I2143" s="224"/>
      <c r="J2143" s="224"/>
      <c r="K2143" s="224"/>
      <c r="L2143" s="224"/>
      <c r="M2143" s="224"/>
      <c r="N2143" s="224"/>
      <c r="O2143" s="224"/>
      <c r="P2143" s="224"/>
      <c r="Q2143" s="224"/>
      <c r="R2143" s="224"/>
    </row>
    <row r="2144" spans="3:18">
      <c r="C2144" s="224"/>
      <c r="D2144" s="224"/>
      <c r="E2144" s="224"/>
      <c r="F2144" s="224"/>
      <c r="G2144" s="224"/>
      <c r="H2144" s="224"/>
      <c r="I2144" s="224"/>
      <c r="J2144" s="224"/>
      <c r="K2144" s="224"/>
      <c r="L2144" s="224"/>
      <c r="M2144" s="224"/>
      <c r="N2144" s="224"/>
      <c r="O2144" s="224"/>
      <c r="P2144" s="224"/>
      <c r="Q2144" s="224"/>
      <c r="R2144" s="224"/>
    </row>
    <row r="2145" spans="3:18">
      <c r="C2145" s="224"/>
      <c r="D2145" s="224"/>
      <c r="E2145" s="224"/>
      <c r="F2145" s="224"/>
      <c r="G2145" s="224"/>
      <c r="H2145" s="224"/>
      <c r="I2145" s="224"/>
      <c r="J2145" s="224"/>
      <c r="K2145" s="224"/>
      <c r="L2145" s="224"/>
      <c r="M2145" s="224"/>
      <c r="N2145" s="224"/>
      <c r="O2145" s="224"/>
      <c r="P2145" s="224"/>
      <c r="Q2145" s="224"/>
      <c r="R2145" s="224"/>
    </row>
    <row r="2146" spans="3:18">
      <c r="C2146" s="224"/>
      <c r="D2146" s="224"/>
      <c r="E2146" s="224"/>
      <c r="F2146" s="224"/>
      <c r="G2146" s="224"/>
      <c r="H2146" s="224"/>
      <c r="I2146" s="224"/>
      <c r="J2146" s="224"/>
      <c r="K2146" s="224"/>
      <c r="L2146" s="224"/>
      <c r="M2146" s="224"/>
      <c r="N2146" s="224"/>
      <c r="O2146" s="224"/>
      <c r="P2146" s="224"/>
      <c r="Q2146" s="224"/>
      <c r="R2146" s="224"/>
    </row>
    <row r="2147" spans="3:18">
      <c r="C2147" s="224"/>
      <c r="D2147" s="224"/>
      <c r="E2147" s="224"/>
      <c r="F2147" s="224"/>
      <c r="G2147" s="224"/>
      <c r="H2147" s="224"/>
      <c r="I2147" s="224"/>
      <c r="J2147" s="224"/>
      <c r="K2147" s="224"/>
      <c r="L2147" s="224"/>
      <c r="M2147" s="224"/>
      <c r="N2147" s="224"/>
      <c r="O2147" s="224"/>
      <c r="P2147" s="224"/>
      <c r="Q2147" s="224"/>
      <c r="R2147" s="224"/>
    </row>
    <row r="2148" spans="3:18">
      <c r="C2148" s="224"/>
      <c r="D2148" s="224"/>
      <c r="E2148" s="224"/>
      <c r="F2148" s="224"/>
      <c r="G2148" s="224"/>
      <c r="H2148" s="224"/>
      <c r="I2148" s="224"/>
      <c r="J2148" s="224"/>
      <c r="K2148" s="224"/>
      <c r="L2148" s="224"/>
      <c r="M2148" s="224"/>
      <c r="N2148" s="224"/>
      <c r="O2148" s="224"/>
      <c r="P2148" s="224"/>
      <c r="Q2148" s="224"/>
      <c r="R2148" s="224"/>
    </row>
    <row r="2149" spans="3:18">
      <c r="C2149" s="224"/>
      <c r="D2149" s="224"/>
      <c r="E2149" s="224"/>
      <c r="F2149" s="224"/>
      <c r="G2149" s="224"/>
      <c r="H2149" s="224"/>
      <c r="I2149" s="224"/>
      <c r="J2149" s="224"/>
      <c r="K2149" s="224"/>
      <c r="L2149" s="224"/>
      <c r="M2149" s="224"/>
      <c r="N2149" s="224"/>
      <c r="O2149" s="224"/>
      <c r="P2149" s="224"/>
      <c r="Q2149" s="224"/>
      <c r="R2149" s="224"/>
    </row>
    <row r="2150" spans="3:18">
      <c r="C2150" s="224"/>
      <c r="D2150" s="224"/>
      <c r="E2150" s="224"/>
      <c r="F2150" s="224"/>
      <c r="G2150" s="224"/>
      <c r="H2150" s="224"/>
      <c r="I2150" s="224"/>
      <c r="J2150" s="224"/>
      <c r="K2150" s="224"/>
      <c r="L2150" s="224"/>
      <c r="M2150" s="224"/>
      <c r="N2150" s="224"/>
      <c r="O2150" s="224"/>
      <c r="P2150" s="224"/>
      <c r="Q2150" s="224"/>
      <c r="R2150" s="224"/>
    </row>
    <row r="2151" spans="3:18">
      <c r="C2151" s="224"/>
      <c r="D2151" s="224"/>
      <c r="E2151" s="224"/>
      <c r="F2151" s="224"/>
      <c r="G2151" s="224"/>
      <c r="H2151" s="224"/>
      <c r="I2151" s="224"/>
      <c r="J2151" s="224"/>
      <c r="K2151" s="224"/>
      <c r="L2151" s="224"/>
      <c r="M2151" s="224"/>
      <c r="N2151" s="224"/>
      <c r="O2151" s="224"/>
      <c r="P2151" s="224"/>
      <c r="Q2151" s="224"/>
      <c r="R2151" s="224"/>
    </row>
    <row r="2152" spans="3:18">
      <c r="C2152" s="224"/>
      <c r="D2152" s="224"/>
      <c r="E2152" s="224"/>
      <c r="F2152" s="224"/>
      <c r="G2152" s="224"/>
      <c r="H2152" s="224"/>
      <c r="I2152" s="224"/>
      <c r="J2152" s="224"/>
      <c r="K2152" s="224"/>
      <c r="L2152" s="224"/>
      <c r="M2152" s="224"/>
      <c r="N2152" s="224"/>
      <c r="O2152" s="224"/>
      <c r="P2152" s="224"/>
      <c r="Q2152" s="224"/>
      <c r="R2152" s="224"/>
    </row>
    <row r="2153" spans="3:18">
      <c r="C2153" s="224"/>
      <c r="D2153" s="224"/>
      <c r="E2153" s="224"/>
      <c r="F2153" s="224"/>
      <c r="G2153" s="224"/>
      <c r="H2153" s="224"/>
      <c r="I2153" s="224"/>
      <c r="J2153" s="224"/>
      <c r="K2153" s="224"/>
      <c r="L2153" s="224"/>
      <c r="M2153" s="224"/>
      <c r="N2153" s="224"/>
      <c r="O2153" s="224"/>
      <c r="P2153" s="224"/>
      <c r="Q2153" s="224"/>
      <c r="R2153" s="224"/>
    </row>
    <row r="2154" spans="3:18">
      <c r="C2154" s="224"/>
      <c r="D2154" s="224"/>
      <c r="E2154" s="224"/>
      <c r="F2154" s="224"/>
      <c r="G2154" s="224"/>
      <c r="H2154" s="224"/>
      <c r="I2154" s="224"/>
      <c r="J2154" s="224"/>
      <c r="K2154" s="224"/>
      <c r="L2154" s="224"/>
      <c r="M2154" s="224"/>
      <c r="N2154" s="224"/>
      <c r="O2154" s="224"/>
      <c r="P2154" s="224"/>
      <c r="Q2154" s="224"/>
      <c r="R2154" s="224"/>
    </row>
    <row r="2155" spans="3:18">
      <c r="C2155" s="224"/>
      <c r="D2155" s="224"/>
      <c r="E2155" s="224"/>
      <c r="F2155" s="224"/>
      <c r="G2155" s="224"/>
      <c r="H2155" s="224"/>
      <c r="I2155" s="224"/>
      <c r="J2155" s="224"/>
      <c r="K2155" s="224"/>
      <c r="L2155" s="224"/>
      <c r="M2155" s="224"/>
      <c r="N2155" s="224"/>
      <c r="O2155" s="224"/>
      <c r="P2155" s="224"/>
      <c r="Q2155" s="224"/>
      <c r="R2155" s="224"/>
    </row>
    <row r="2156" spans="3:18">
      <c r="C2156" s="224"/>
      <c r="D2156" s="224"/>
      <c r="E2156" s="224"/>
      <c r="F2156" s="224"/>
      <c r="G2156" s="224"/>
      <c r="H2156" s="224"/>
      <c r="I2156" s="224"/>
      <c r="J2156" s="224"/>
      <c r="K2156" s="224"/>
      <c r="L2156" s="224"/>
      <c r="M2156" s="224"/>
      <c r="N2156" s="224"/>
      <c r="O2156" s="224"/>
      <c r="P2156" s="224"/>
      <c r="Q2156" s="224"/>
      <c r="R2156" s="224"/>
    </row>
    <row r="2157" spans="3:18">
      <c r="C2157" s="224"/>
      <c r="D2157" s="224"/>
      <c r="E2157" s="224"/>
      <c r="F2157" s="224"/>
      <c r="G2157" s="224"/>
      <c r="H2157" s="224"/>
      <c r="I2157" s="224"/>
      <c r="J2157" s="224"/>
      <c r="K2157" s="224"/>
      <c r="L2157" s="224"/>
      <c r="M2157" s="224"/>
      <c r="N2157" s="224"/>
      <c r="O2157" s="224"/>
      <c r="P2157" s="224"/>
      <c r="Q2157" s="224"/>
      <c r="R2157" s="224"/>
    </row>
    <row r="2158" spans="3:18">
      <c r="C2158" s="224"/>
      <c r="D2158" s="224"/>
      <c r="E2158" s="224"/>
      <c r="F2158" s="224"/>
      <c r="G2158" s="224"/>
      <c r="H2158" s="224"/>
      <c r="I2158" s="224"/>
      <c r="J2158" s="224"/>
      <c r="K2158" s="224"/>
      <c r="L2158" s="224"/>
      <c r="M2158" s="224"/>
      <c r="N2158" s="224"/>
      <c r="O2158" s="224"/>
      <c r="P2158" s="224"/>
      <c r="Q2158" s="224"/>
      <c r="R2158" s="224"/>
    </row>
    <row r="2159" spans="3:18">
      <c r="C2159" s="224"/>
      <c r="D2159" s="224"/>
      <c r="E2159" s="224"/>
      <c r="F2159" s="224"/>
      <c r="G2159" s="224"/>
      <c r="H2159" s="224"/>
      <c r="I2159" s="224"/>
      <c r="J2159" s="224"/>
      <c r="K2159" s="224"/>
      <c r="L2159" s="224"/>
      <c r="M2159" s="224"/>
      <c r="N2159" s="224"/>
      <c r="O2159" s="224"/>
      <c r="P2159" s="224"/>
      <c r="Q2159" s="224"/>
      <c r="R2159" s="224"/>
    </row>
    <row r="2160" spans="3:18">
      <c r="C2160" s="224"/>
      <c r="D2160" s="224"/>
      <c r="E2160" s="224"/>
      <c r="F2160" s="224"/>
      <c r="G2160" s="224"/>
      <c r="H2160" s="224"/>
      <c r="I2160" s="224"/>
      <c r="J2160" s="224"/>
      <c r="K2160" s="224"/>
      <c r="L2160" s="224"/>
      <c r="M2160" s="224"/>
      <c r="N2160" s="224"/>
      <c r="O2160" s="224"/>
      <c r="P2160" s="224"/>
      <c r="Q2160" s="224"/>
      <c r="R2160" s="224"/>
    </row>
    <row r="2161" spans="3:18">
      <c r="C2161" s="224"/>
      <c r="D2161" s="224"/>
      <c r="E2161" s="224"/>
      <c r="F2161" s="224"/>
      <c r="G2161" s="224"/>
      <c r="H2161" s="224"/>
      <c r="I2161" s="224"/>
      <c r="J2161" s="224"/>
      <c r="K2161" s="224"/>
      <c r="L2161" s="224"/>
      <c r="M2161" s="224"/>
      <c r="N2161" s="224"/>
      <c r="O2161" s="224"/>
      <c r="P2161" s="224"/>
      <c r="Q2161" s="224"/>
      <c r="R2161" s="224"/>
    </row>
    <row r="2162" spans="3:18">
      <c r="C2162" s="224"/>
      <c r="D2162" s="224"/>
      <c r="E2162" s="224"/>
      <c r="F2162" s="224"/>
      <c r="G2162" s="224"/>
      <c r="H2162" s="224"/>
      <c r="I2162" s="224"/>
      <c r="J2162" s="224"/>
      <c r="K2162" s="224"/>
      <c r="L2162" s="224"/>
      <c r="M2162" s="224"/>
      <c r="N2162" s="224"/>
      <c r="O2162" s="224"/>
      <c r="P2162" s="224"/>
      <c r="Q2162" s="224"/>
      <c r="R2162" s="224"/>
    </row>
    <row r="2163" spans="3:18">
      <c r="C2163" s="224"/>
      <c r="D2163" s="224"/>
      <c r="E2163" s="224"/>
      <c r="F2163" s="224"/>
      <c r="G2163" s="224"/>
      <c r="H2163" s="224"/>
      <c r="I2163" s="224"/>
      <c r="J2163" s="224"/>
      <c r="K2163" s="224"/>
      <c r="L2163" s="224"/>
      <c r="M2163" s="224"/>
      <c r="N2163" s="224"/>
      <c r="O2163" s="224"/>
      <c r="P2163" s="224"/>
      <c r="Q2163" s="224"/>
      <c r="R2163" s="224"/>
    </row>
    <row r="2164" spans="3:18">
      <c r="C2164" s="224"/>
      <c r="D2164" s="224"/>
      <c r="E2164" s="224"/>
      <c r="F2164" s="224"/>
      <c r="G2164" s="224"/>
      <c r="H2164" s="224"/>
      <c r="I2164" s="224"/>
      <c r="J2164" s="224"/>
      <c r="K2164" s="224"/>
      <c r="L2164" s="224"/>
      <c r="M2164" s="224"/>
      <c r="N2164" s="224"/>
      <c r="O2164" s="224"/>
      <c r="P2164" s="224"/>
      <c r="Q2164" s="224"/>
      <c r="R2164" s="224"/>
    </row>
    <row r="2165" spans="3:18">
      <c r="C2165" s="224"/>
      <c r="D2165" s="224"/>
      <c r="E2165" s="224"/>
      <c r="F2165" s="224"/>
      <c r="G2165" s="224"/>
      <c r="H2165" s="224"/>
      <c r="I2165" s="224"/>
      <c r="J2165" s="224"/>
      <c r="K2165" s="224"/>
      <c r="L2165" s="224"/>
      <c r="M2165" s="224"/>
      <c r="N2165" s="224"/>
      <c r="O2165" s="224"/>
      <c r="P2165" s="224"/>
      <c r="Q2165" s="224"/>
      <c r="R2165" s="224"/>
    </row>
    <row r="2166" spans="3:18">
      <c r="C2166" s="224"/>
      <c r="D2166" s="224"/>
      <c r="E2166" s="224"/>
      <c r="F2166" s="224"/>
      <c r="G2166" s="224"/>
      <c r="H2166" s="224"/>
      <c r="I2166" s="224"/>
      <c r="J2166" s="224"/>
      <c r="K2166" s="224"/>
      <c r="L2166" s="224"/>
      <c r="M2166" s="224"/>
      <c r="N2166" s="224"/>
      <c r="O2166" s="224"/>
      <c r="P2166" s="224"/>
      <c r="Q2166" s="224"/>
      <c r="R2166" s="224"/>
    </row>
    <row r="2167" spans="3:18">
      <c r="C2167" s="224"/>
      <c r="D2167" s="224"/>
      <c r="E2167" s="224"/>
      <c r="F2167" s="224"/>
      <c r="G2167" s="224"/>
      <c r="H2167" s="224"/>
      <c r="I2167" s="224"/>
      <c r="J2167" s="224"/>
      <c r="K2167" s="224"/>
      <c r="L2167" s="224"/>
      <c r="M2167" s="224"/>
      <c r="N2167" s="224"/>
      <c r="O2167" s="224"/>
      <c r="P2167" s="224"/>
      <c r="Q2167" s="224"/>
      <c r="R2167" s="224"/>
    </row>
    <row r="2168" spans="3:18">
      <c r="C2168" s="224"/>
      <c r="D2168" s="224"/>
      <c r="E2168" s="224"/>
      <c r="F2168" s="224"/>
      <c r="G2168" s="224"/>
      <c r="H2168" s="224"/>
      <c r="I2168" s="224"/>
      <c r="J2168" s="224"/>
      <c r="K2168" s="224"/>
      <c r="L2168" s="224"/>
      <c r="M2168" s="224"/>
      <c r="N2168" s="224"/>
      <c r="O2168" s="224"/>
      <c r="P2168" s="224"/>
      <c r="Q2168" s="224"/>
      <c r="R2168" s="224"/>
    </row>
    <row r="2169" spans="3:18">
      <c r="C2169" s="224"/>
      <c r="D2169" s="224"/>
      <c r="E2169" s="224"/>
      <c r="F2169" s="224"/>
      <c r="G2169" s="224"/>
      <c r="H2169" s="224"/>
      <c r="I2169" s="224"/>
      <c r="J2169" s="224"/>
      <c r="K2169" s="224"/>
      <c r="L2169" s="224"/>
      <c r="M2169" s="224"/>
      <c r="N2169" s="224"/>
      <c r="O2169" s="224"/>
      <c r="P2169" s="224"/>
      <c r="Q2169" s="224"/>
      <c r="R2169" s="224"/>
    </row>
    <row r="2170" spans="3:18">
      <c r="C2170" s="224"/>
      <c r="D2170" s="224"/>
      <c r="E2170" s="224"/>
      <c r="F2170" s="224"/>
      <c r="G2170" s="224"/>
      <c r="H2170" s="224"/>
      <c r="I2170" s="224"/>
      <c r="J2170" s="224"/>
      <c r="K2170" s="224"/>
      <c r="L2170" s="224"/>
      <c r="M2170" s="224"/>
      <c r="N2170" s="224"/>
      <c r="O2170" s="224"/>
      <c r="P2170" s="224"/>
      <c r="Q2170" s="224"/>
      <c r="R2170" s="224"/>
    </row>
    <row r="2171" spans="3:18">
      <c r="C2171" s="224"/>
      <c r="D2171" s="224"/>
      <c r="E2171" s="224"/>
      <c r="F2171" s="224"/>
      <c r="G2171" s="224"/>
      <c r="H2171" s="224"/>
      <c r="I2171" s="224"/>
      <c r="J2171" s="224"/>
      <c r="K2171" s="224"/>
      <c r="L2171" s="224"/>
      <c r="M2171" s="224"/>
      <c r="N2171" s="224"/>
      <c r="O2171" s="224"/>
      <c r="P2171" s="224"/>
      <c r="Q2171" s="224"/>
      <c r="R2171" s="224"/>
    </row>
    <row r="2172" spans="3:18">
      <c r="C2172" s="224"/>
      <c r="D2172" s="224"/>
      <c r="E2172" s="224"/>
      <c r="F2172" s="224"/>
      <c r="G2172" s="224"/>
      <c r="H2172" s="224"/>
      <c r="I2172" s="224"/>
      <c r="J2172" s="224"/>
      <c r="K2172" s="224"/>
      <c r="L2172" s="224"/>
      <c r="M2172" s="224"/>
      <c r="N2172" s="224"/>
      <c r="O2172" s="224"/>
      <c r="P2172" s="224"/>
      <c r="Q2172" s="224"/>
      <c r="R2172" s="224"/>
    </row>
    <row r="2173" spans="3:18">
      <c r="C2173" s="224"/>
      <c r="D2173" s="224"/>
      <c r="E2173" s="224"/>
      <c r="F2173" s="224"/>
      <c r="G2173" s="224"/>
      <c r="H2173" s="224"/>
      <c r="I2173" s="224"/>
      <c r="J2173" s="224"/>
      <c r="K2173" s="224"/>
      <c r="L2173" s="224"/>
      <c r="M2173" s="224"/>
      <c r="N2173" s="224"/>
      <c r="O2173" s="224"/>
      <c r="P2173" s="224"/>
      <c r="Q2173" s="224"/>
      <c r="R2173" s="224"/>
    </row>
    <row r="2174" spans="3:18">
      <c r="C2174" s="224"/>
      <c r="D2174" s="224"/>
      <c r="E2174" s="224"/>
      <c r="F2174" s="224"/>
      <c r="G2174" s="224"/>
      <c r="H2174" s="224"/>
      <c r="I2174" s="224"/>
      <c r="J2174" s="224"/>
      <c r="K2174" s="224"/>
      <c r="L2174" s="224"/>
      <c r="M2174" s="224"/>
      <c r="N2174" s="224"/>
      <c r="O2174" s="224"/>
      <c r="P2174" s="224"/>
      <c r="Q2174" s="224"/>
      <c r="R2174" s="224"/>
    </row>
    <row r="2175" spans="3:18">
      <c r="C2175" s="224"/>
      <c r="D2175" s="224"/>
      <c r="E2175" s="224"/>
      <c r="F2175" s="224"/>
      <c r="G2175" s="224"/>
      <c r="H2175" s="224"/>
      <c r="I2175" s="224"/>
      <c r="J2175" s="224"/>
      <c r="K2175" s="224"/>
      <c r="L2175" s="224"/>
      <c r="M2175" s="224"/>
      <c r="N2175" s="224"/>
      <c r="O2175" s="224"/>
      <c r="P2175" s="224"/>
      <c r="Q2175" s="224"/>
      <c r="R2175" s="224"/>
    </row>
    <row r="2176" spans="3:18">
      <c r="C2176" s="224"/>
      <c r="D2176" s="224"/>
      <c r="E2176" s="224"/>
      <c r="F2176" s="224"/>
      <c r="G2176" s="224"/>
      <c r="H2176" s="224"/>
      <c r="I2176" s="224"/>
      <c r="J2176" s="224"/>
      <c r="K2176" s="224"/>
      <c r="L2176" s="224"/>
      <c r="M2176" s="224"/>
      <c r="N2176" s="224"/>
      <c r="O2176" s="224"/>
      <c r="P2176" s="224"/>
      <c r="Q2176" s="224"/>
      <c r="R2176" s="224"/>
    </row>
    <row r="2177" spans="3:18">
      <c r="C2177" s="224"/>
      <c r="D2177" s="224"/>
      <c r="E2177" s="224"/>
      <c r="F2177" s="224"/>
      <c r="G2177" s="224"/>
      <c r="H2177" s="224"/>
      <c r="I2177" s="224"/>
      <c r="J2177" s="224"/>
      <c r="K2177" s="224"/>
      <c r="L2177" s="224"/>
      <c r="M2177" s="224"/>
      <c r="N2177" s="224"/>
      <c r="O2177" s="224"/>
      <c r="P2177" s="224"/>
      <c r="Q2177" s="224"/>
      <c r="R2177" s="224"/>
    </row>
    <row r="2178" spans="3:18">
      <c r="C2178" s="224"/>
      <c r="D2178" s="224"/>
      <c r="E2178" s="224"/>
      <c r="F2178" s="224"/>
      <c r="G2178" s="224"/>
      <c r="H2178" s="224"/>
      <c r="I2178" s="224"/>
      <c r="J2178" s="224"/>
      <c r="K2178" s="224"/>
      <c r="L2178" s="224"/>
      <c r="M2178" s="224"/>
      <c r="N2178" s="224"/>
      <c r="O2178" s="224"/>
      <c r="P2178" s="224"/>
      <c r="Q2178" s="224"/>
      <c r="R2178" s="224"/>
    </row>
    <row r="2179" spans="3:18">
      <c r="C2179" s="224"/>
      <c r="D2179" s="224"/>
      <c r="E2179" s="224"/>
      <c r="F2179" s="224"/>
      <c r="G2179" s="224"/>
      <c r="H2179" s="224"/>
      <c r="I2179" s="224"/>
      <c r="J2179" s="224"/>
      <c r="K2179" s="224"/>
      <c r="L2179" s="224"/>
      <c r="M2179" s="224"/>
      <c r="N2179" s="224"/>
      <c r="O2179" s="224"/>
      <c r="P2179" s="224"/>
      <c r="Q2179" s="224"/>
      <c r="R2179" s="224"/>
    </row>
    <row r="2180" spans="3:18">
      <c r="C2180" s="224"/>
      <c r="D2180" s="224"/>
      <c r="E2180" s="224"/>
      <c r="F2180" s="224"/>
      <c r="G2180" s="224"/>
      <c r="H2180" s="224"/>
      <c r="I2180" s="224"/>
      <c r="J2180" s="224"/>
      <c r="K2180" s="224"/>
      <c r="L2180" s="224"/>
      <c r="M2180" s="224"/>
      <c r="N2180" s="224"/>
      <c r="O2180" s="224"/>
      <c r="P2180" s="224"/>
      <c r="Q2180" s="224"/>
      <c r="R2180" s="224"/>
    </row>
    <row r="2181" spans="3:18">
      <c r="C2181" s="224"/>
      <c r="D2181" s="224"/>
      <c r="E2181" s="224"/>
      <c r="F2181" s="224"/>
      <c r="G2181" s="224"/>
      <c r="H2181" s="224"/>
      <c r="I2181" s="224"/>
      <c r="J2181" s="224"/>
      <c r="K2181" s="224"/>
      <c r="L2181" s="224"/>
      <c r="M2181" s="224"/>
      <c r="N2181" s="224"/>
      <c r="O2181" s="224"/>
      <c r="P2181" s="224"/>
      <c r="Q2181" s="224"/>
      <c r="R2181" s="224"/>
    </row>
    <row r="2182" spans="3:18">
      <c r="C2182" s="224"/>
      <c r="D2182" s="224"/>
      <c r="E2182" s="224"/>
      <c r="F2182" s="224"/>
      <c r="G2182" s="224"/>
      <c r="H2182" s="224"/>
      <c r="I2182" s="224"/>
      <c r="J2182" s="224"/>
      <c r="K2182" s="224"/>
      <c r="L2182" s="224"/>
      <c r="M2182" s="224"/>
      <c r="N2182" s="224"/>
      <c r="O2182" s="224"/>
      <c r="P2182" s="224"/>
      <c r="Q2182" s="224"/>
      <c r="R2182" s="224"/>
    </row>
    <row r="2183" spans="3:18">
      <c r="C2183" s="224"/>
      <c r="D2183" s="224"/>
      <c r="E2183" s="224"/>
      <c r="F2183" s="224"/>
      <c r="G2183" s="224"/>
      <c r="H2183" s="224"/>
      <c r="I2183" s="224"/>
      <c r="J2183" s="224"/>
      <c r="K2183" s="224"/>
      <c r="L2183" s="224"/>
      <c r="M2183" s="224"/>
      <c r="N2183" s="224"/>
      <c r="O2183" s="224"/>
      <c r="P2183" s="224"/>
      <c r="Q2183" s="224"/>
      <c r="R2183" s="224"/>
    </row>
    <row r="2184" spans="3:18">
      <c r="C2184" s="224"/>
      <c r="D2184" s="224"/>
      <c r="E2184" s="224"/>
      <c r="F2184" s="224"/>
      <c r="G2184" s="224"/>
      <c r="H2184" s="224"/>
      <c r="I2184" s="224"/>
      <c r="J2184" s="224"/>
      <c r="K2184" s="224"/>
      <c r="L2184" s="224"/>
      <c r="M2184" s="224"/>
      <c r="N2184" s="224"/>
      <c r="O2184" s="224"/>
      <c r="P2184" s="224"/>
      <c r="Q2184" s="224"/>
      <c r="R2184" s="224"/>
    </row>
    <row r="2185" spans="3:18">
      <c r="C2185" s="224"/>
      <c r="D2185" s="224"/>
      <c r="E2185" s="224"/>
      <c r="F2185" s="224"/>
      <c r="G2185" s="224"/>
      <c r="H2185" s="224"/>
      <c r="I2185" s="224"/>
      <c r="J2185" s="224"/>
      <c r="K2185" s="224"/>
      <c r="L2185" s="224"/>
      <c r="M2185" s="224"/>
      <c r="N2185" s="224"/>
      <c r="O2185" s="224"/>
      <c r="P2185" s="224"/>
      <c r="Q2185" s="224"/>
      <c r="R2185" s="224"/>
    </row>
    <row r="2186" spans="3:18">
      <c r="C2186" s="224"/>
      <c r="D2186" s="224"/>
      <c r="E2186" s="224"/>
      <c r="F2186" s="224"/>
      <c r="G2186" s="224"/>
      <c r="H2186" s="224"/>
      <c r="I2186" s="224"/>
      <c r="J2186" s="224"/>
      <c r="K2186" s="224"/>
      <c r="L2186" s="224"/>
      <c r="M2186" s="224"/>
      <c r="N2186" s="224"/>
      <c r="O2186" s="224"/>
      <c r="P2186" s="224"/>
      <c r="Q2186" s="224"/>
      <c r="R2186" s="224"/>
    </row>
    <row r="2187" spans="3:18">
      <c r="C2187" s="224"/>
      <c r="D2187" s="224"/>
      <c r="E2187" s="224"/>
      <c r="F2187" s="224"/>
      <c r="G2187" s="224"/>
      <c r="H2187" s="224"/>
      <c r="I2187" s="224"/>
      <c r="J2187" s="224"/>
      <c r="K2187" s="224"/>
      <c r="L2187" s="224"/>
      <c r="M2187" s="224"/>
      <c r="N2187" s="224"/>
      <c r="O2187" s="224"/>
      <c r="P2187" s="224"/>
      <c r="Q2187" s="224"/>
      <c r="R2187" s="224"/>
    </row>
    <row r="2188" spans="3:18">
      <c r="C2188" s="224"/>
      <c r="D2188" s="224"/>
      <c r="E2188" s="224"/>
      <c r="F2188" s="224"/>
      <c r="G2188" s="224"/>
      <c r="H2188" s="224"/>
      <c r="I2188" s="224"/>
      <c r="J2188" s="224"/>
      <c r="K2188" s="224"/>
      <c r="L2188" s="224"/>
      <c r="M2188" s="224"/>
      <c r="N2188" s="224"/>
      <c r="O2188" s="224"/>
      <c r="P2188" s="224"/>
      <c r="Q2188" s="224"/>
      <c r="R2188" s="224"/>
    </row>
    <row r="2189" spans="3:18">
      <c r="C2189" s="224"/>
      <c r="D2189" s="224"/>
      <c r="E2189" s="224"/>
      <c r="F2189" s="224"/>
      <c r="G2189" s="224"/>
      <c r="H2189" s="224"/>
      <c r="I2189" s="224"/>
      <c r="J2189" s="224"/>
      <c r="K2189" s="224"/>
      <c r="L2189" s="224"/>
      <c r="M2189" s="224"/>
      <c r="N2189" s="224"/>
      <c r="O2189" s="224"/>
      <c r="P2189" s="224"/>
      <c r="Q2189" s="224"/>
      <c r="R2189" s="224"/>
    </row>
    <row r="2190" spans="3:18">
      <c r="C2190" s="224"/>
      <c r="D2190" s="224"/>
      <c r="E2190" s="224"/>
      <c r="F2190" s="224"/>
      <c r="G2190" s="224"/>
      <c r="H2190" s="224"/>
      <c r="I2190" s="224"/>
      <c r="J2190" s="224"/>
      <c r="K2190" s="224"/>
      <c r="L2190" s="224"/>
      <c r="M2190" s="224"/>
      <c r="N2190" s="224"/>
      <c r="O2190" s="224"/>
      <c r="P2190" s="224"/>
      <c r="Q2190" s="224"/>
      <c r="R2190" s="224"/>
    </row>
    <row r="2191" spans="3:18">
      <c r="C2191" s="224"/>
      <c r="D2191" s="224"/>
      <c r="E2191" s="224"/>
      <c r="F2191" s="224"/>
      <c r="G2191" s="224"/>
      <c r="H2191" s="224"/>
      <c r="I2191" s="224"/>
      <c r="J2191" s="224"/>
      <c r="K2191" s="224"/>
      <c r="L2191" s="224"/>
      <c r="M2191" s="224"/>
      <c r="N2191" s="224"/>
      <c r="O2191" s="224"/>
      <c r="P2191" s="224"/>
      <c r="Q2191" s="224"/>
      <c r="R2191" s="224"/>
    </row>
    <row r="2192" spans="3:18">
      <c r="C2192" s="224"/>
      <c r="D2192" s="224"/>
      <c r="E2192" s="224"/>
      <c r="F2192" s="224"/>
      <c r="G2192" s="224"/>
      <c r="H2192" s="224"/>
      <c r="I2192" s="224"/>
      <c r="J2192" s="224"/>
      <c r="K2192" s="224"/>
      <c r="L2192" s="224"/>
      <c r="M2192" s="224"/>
      <c r="N2192" s="224"/>
      <c r="O2192" s="224"/>
      <c r="P2192" s="224"/>
      <c r="Q2192" s="224"/>
      <c r="R2192" s="224"/>
    </row>
    <row r="2193" spans="3:18">
      <c r="C2193" s="224"/>
      <c r="D2193" s="224"/>
      <c r="E2193" s="224"/>
      <c r="F2193" s="224"/>
      <c r="G2193" s="224"/>
      <c r="H2193" s="224"/>
      <c r="I2193" s="224"/>
      <c r="J2193" s="224"/>
      <c r="K2193" s="224"/>
      <c r="L2193" s="224"/>
      <c r="M2193" s="224"/>
      <c r="N2193" s="224"/>
      <c r="O2193" s="224"/>
      <c r="P2193" s="224"/>
      <c r="Q2193" s="224"/>
      <c r="R2193" s="224"/>
    </row>
    <row r="2194" spans="3:18">
      <c r="C2194" s="224"/>
      <c r="D2194" s="224"/>
      <c r="E2194" s="224"/>
      <c r="F2194" s="224"/>
      <c r="G2194" s="224"/>
      <c r="H2194" s="224"/>
      <c r="I2194" s="224"/>
      <c r="J2194" s="224"/>
      <c r="K2194" s="224"/>
      <c r="L2194" s="224"/>
      <c r="M2194" s="224"/>
      <c r="N2194" s="224"/>
      <c r="O2194" s="224"/>
      <c r="P2194" s="224"/>
      <c r="Q2194" s="224"/>
      <c r="R2194" s="224"/>
    </row>
    <row r="2195" spans="3:18">
      <c r="C2195" s="224"/>
      <c r="D2195" s="224"/>
      <c r="E2195" s="224"/>
      <c r="F2195" s="224"/>
      <c r="G2195" s="224"/>
      <c r="H2195" s="224"/>
      <c r="I2195" s="224"/>
      <c r="J2195" s="224"/>
      <c r="K2195" s="224"/>
      <c r="L2195" s="224"/>
      <c r="M2195" s="224"/>
      <c r="N2195" s="224"/>
      <c r="O2195" s="224"/>
      <c r="P2195" s="224"/>
      <c r="Q2195" s="224"/>
      <c r="R2195" s="224"/>
    </row>
    <row r="2196" spans="3:18">
      <c r="C2196" s="224"/>
      <c r="D2196" s="224"/>
      <c r="E2196" s="224"/>
      <c r="F2196" s="224"/>
      <c r="G2196" s="224"/>
      <c r="H2196" s="224"/>
      <c r="I2196" s="224"/>
      <c r="J2196" s="224"/>
      <c r="K2196" s="224"/>
      <c r="L2196" s="224"/>
      <c r="M2196" s="224"/>
      <c r="N2196" s="224"/>
      <c r="O2196" s="224"/>
      <c r="P2196" s="224"/>
      <c r="Q2196" s="224"/>
      <c r="R2196" s="224"/>
    </row>
    <row r="2197" spans="3:18">
      <c r="C2197" s="224"/>
      <c r="D2197" s="224"/>
      <c r="E2197" s="224"/>
      <c r="F2197" s="224"/>
      <c r="G2197" s="224"/>
      <c r="H2197" s="224"/>
      <c r="I2197" s="224"/>
      <c r="J2197" s="224"/>
      <c r="K2197" s="224"/>
      <c r="L2197" s="224"/>
      <c r="M2197" s="224"/>
      <c r="N2197" s="224"/>
      <c r="O2197" s="224"/>
      <c r="P2197" s="224"/>
      <c r="Q2197" s="224"/>
      <c r="R2197" s="224"/>
    </row>
    <row r="2198" spans="3:18">
      <c r="C2198" s="224"/>
      <c r="D2198" s="224"/>
      <c r="E2198" s="224"/>
      <c r="F2198" s="224"/>
      <c r="G2198" s="224"/>
      <c r="H2198" s="224"/>
      <c r="I2198" s="224"/>
      <c r="J2198" s="224"/>
      <c r="K2198" s="224"/>
      <c r="L2198" s="224"/>
      <c r="M2198" s="224"/>
      <c r="N2198" s="224"/>
      <c r="O2198" s="224"/>
      <c r="P2198" s="224"/>
      <c r="Q2198" s="224"/>
      <c r="R2198" s="224"/>
    </row>
    <row r="2199" spans="3:18">
      <c r="C2199" s="224"/>
      <c r="D2199" s="224"/>
      <c r="E2199" s="224"/>
      <c r="F2199" s="224"/>
      <c r="G2199" s="224"/>
      <c r="H2199" s="224"/>
      <c r="I2199" s="224"/>
      <c r="J2199" s="224"/>
      <c r="K2199" s="224"/>
      <c r="L2199" s="224"/>
      <c r="M2199" s="224"/>
      <c r="N2199" s="224"/>
      <c r="O2199" s="224"/>
      <c r="P2199" s="224"/>
      <c r="Q2199" s="224"/>
      <c r="R2199" s="224"/>
    </row>
    <row r="2200" spans="3:18">
      <c r="C2200" s="224"/>
      <c r="D2200" s="224"/>
      <c r="E2200" s="224"/>
      <c r="F2200" s="224"/>
      <c r="G2200" s="224"/>
      <c r="H2200" s="224"/>
      <c r="I2200" s="224"/>
      <c r="J2200" s="224"/>
      <c r="K2200" s="224"/>
      <c r="L2200" s="224"/>
      <c r="M2200" s="224"/>
      <c r="N2200" s="224"/>
      <c r="O2200" s="224"/>
      <c r="P2200" s="224"/>
      <c r="Q2200" s="224"/>
      <c r="R2200" s="224"/>
    </row>
    <row r="2201" spans="3:18">
      <c r="C2201" s="224"/>
      <c r="D2201" s="224"/>
      <c r="E2201" s="224"/>
      <c r="F2201" s="224"/>
      <c r="G2201" s="224"/>
      <c r="H2201" s="224"/>
      <c r="I2201" s="224"/>
      <c r="J2201" s="224"/>
      <c r="K2201" s="224"/>
      <c r="L2201" s="224"/>
      <c r="M2201" s="224"/>
      <c r="N2201" s="224"/>
      <c r="O2201" s="224"/>
      <c r="P2201" s="224"/>
      <c r="Q2201" s="224"/>
      <c r="R2201" s="224"/>
    </row>
    <row r="2202" spans="3:18">
      <c r="C2202" s="224"/>
      <c r="D2202" s="224"/>
      <c r="E2202" s="224"/>
      <c r="F2202" s="224"/>
      <c r="G2202" s="224"/>
      <c r="H2202" s="224"/>
      <c r="I2202" s="224"/>
      <c r="J2202" s="224"/>
      <c r="K2202" s="224"/>
      <c r="L2202" s="224"/>
      <c r="M2202" s="224"/>
      <c r="N2202" s="224"/>
      <c r="O2202" s="224"/>
      <c r="P2202" s="224"/>
      <c r="Q2202" s="224"/>
      <c r="R2202" s="224"/>
    </row>
    <row r="2203" spans="3:18">
      <c r="C2203" s="224"/>
      <c r="D2203" s="224"/>
      <c r="E2203" s="224"/>
      <c r="F2203" s="224"/>
      <c r="G2203" s="224"/>
      <c r="H2203" s="224"/>
      <c r="I2203" s="224"/>
      <c r="J2203" s="224"/>
      <c r="K2203" s="224"/>
      <c r="L2203" s="224"/>
      <c r="M2203" s="224"/>
      <c r="N2203" s="224"/>
      <c r="O2203" s="224"/>
      <c r="P2203" s="224"/>
      <c r="Q2203" s="224"/>
      <c r="R2203" s="224"/>
    </row>
    <row r="2204" spans="3:18">
      <c r="C2204" s="224"/>
      <c r="D2204" s="224"/>
      <c r="E2204" s="224"/>
      <c r="F2204" s="224"/>
      <c r="G2204" s="224"/>
      <c r="H2204" s="224"/>
      <c r="I2204" s="224"/>
      <c r="J2204" s="224"/>
      <c r="K2204" s="224"/>
      <c r="L2204" s="224"/>
      <c r="M2204" s="224"/>
      <c r="N2204" s="224"/>
      <c r="O2204" s="224"/>
      <c r="P2204" s="224"/>
      <c r="Q2204" s="224"/>
      <c r="R2204" s="224"/>
    </row>
    <row r="2205" spans="3:18">
      <c r="C2205" s="224"/>
      <c r="D2205" s="224"/>
      <c r="E2205" s="224"/>
      <c r="F2205" s="224"/>
      <c r="G2205" s="224"/>
      <c r="H2205" s="224"/>
      <c r="I2205" s="224"/>
      <c r="J2205" s="224"/>
      <c r="K2205" s="224"/>
      <c r="L2205" s="224"/>
      <c r="M2205" s="224"/>
      <c r="N2205" s="224"/>
      <c r="O2205" s="224"/>
      <c r="P2205" s="224"/>
      <c r="Q2205" s="224"/>
      <c r="R2205" s="224"/>
    </row>
    <row r="2206" spans="3:18">
      <c r="C2206" s="224"/>
      <c r="D2206" s="224"/>
      <c r="E2206" s="224"/>
      <c r="F2206" s="224"/>
      <c r="G2206" s="224"/>
      <c r="H2206" s="224"/>
      <c r="I2206" s="224"/>
      <c r="J2206" s="224"/>
      <c r="K2206" s="224"/>
      <c r="L2206" s="224"/>
      <c r="M2206" s="224"/>
      <c r="N2206" s="224"/>
      <c r="O2206" s="224"/>
      <c r="P2206" s="224"/>
      <c r="Q2206" s="224"/>
      <c r="R2206" s="224"/>
    </row>
    <row r="2207" spans="3:18">
      <c r="C2207" s="224"/>
      <c r="D2207" s="224"/>
      <c r="E2207" s="224"/>
      <c r="F2207" s="224"/>
      <c r="G2207" s="224"/>
      <c r="H2207" s="224"/>
      <c r="I2207" s="224"/>
      <c r="J2207" s="224"/>
      <c r="K2207" s="224"/>
      <c r="L2207" s="224"/>
      <c r="M2207" s="224"/>
      <c r="N2207" s="224"/>
      <c r="O2207" s="224"/>
      <c r="P2207" s="224"/>
      <c r="Q2207" s="224"/>
      <c r="R2207" s="224"/>
    </row>
    <row r="2208" spans="3:18">
      <c r="C2208" s="224"/>
      <c r="D2208" s="224"/>
      <c r="E2208" s="224"/>
      <c r="F2208" s="224"/>
      <c r="G2208" s="224"/>
      <c r="H2208" s="224"/>
      <c r="I2208" s="224"/>
      <c r="J2208" s="224"/>
      <c r="K2208" s="224"/>
      <c r="L2208" s="224"/>
      <c r="M2208" s="224"/>
      <c r="N2208" s="224"/>
      <c r="O2208" s="224"/>
      <c r="P2208" s="224"/>
      <c r="Q2208" s="224"/>
      <c r="R2208" s="224"/>
    </row>
    <row r="2209" spans="3:18">
      <c r="C2209" s="224"/>
      <c r="D2209" s="224"/>
      <c r="E2209" s="224"/>
      <c r="F2209" s="224"/>
      <c r="G2209" s="224"/>
      <c r="H2209" s="224"/>
      <c r="I2209" s="224"/>
      <c r="J2209" s="224"/>
      <c r="K2209" s="224"/>
      <c r="L2209" s="224"/>
      <c r="M2209" s="224"/>
      <c r="N2209" s="224"/>
      <c r="O2209" s="224"/>
      <c r="P2209" s="224"/>
      <c r="Q2209" s="224"/>
      <c r="R2209" s="224"/>
    </row>
    <row r="2210" spans="3:18">
      <c r="C2210" s="224"/>
      <c r="D2210" s="224"/>
      <c r="E2210" s="224"/>
      <c r="F2210" s="224"/>
      <c r="G2210" s="224"/>
      <c r="H2210" s="224"/>
      <c r="I2210" s="224"/>
      <c r="J2210" s="224"/>
      <c r="K2210" s="224"/>
      <c r="L2210" s="224"/>
      <c r="M2210" s="224"/>
      <c r="N2210" s="224"/>
      <c r="O2210" s="224"/>
      <c r="P2210" s="224"/>
      <c r="Q2210" s="224"/>
      <c r="R2210" s="224"/>
    </row>
    <row r="2211" spans="3:18">
      <c r="C2211" s="224"/>
      <c r="D2211" s="224"/>
      <c r="E2211" s="224"/>
      <c r="F2211" s="224"/>
      <c r="G2211" s="224"/>
      <c r="H2211" s="224"/>
      <c r="I2211" s="224"/>
      <c r="J2211" s="224"/>
      <c r="K2211" s="224"/>
      <c r="L2211" s="224"/>
      <c r="M2211" s="224"/>
      <c r="N2211" s="224"/>
      <c r="O2211" s="224"/>
      <c r="P2211" s="224"/>
      <c r="Q2211" s="224"/>
      <c r="R2211" s="224"/>
    </row>
    <row r="2212" spans="3:18">
      <c r="C2212" s="224"/>
      <c r="D2212" s="224"/>
      <c r="E2212" s="224"/>
      <c r="F2212" s="224"/>
      <c r="G2212" s="224"/>
      <c r="H2212" s="224"/>
      <c r="I2212" s="224"/>
      <c r="J2212" s="224"/>
      <c r="K2212" s="224"/>
      <c r="L2212" s="224"/>
      <c r="M2212" s="224"/>
      <c r="N2212" s="224"/>
      <c r="O2212" s="224"/>
      <c r="P2212" s="224"/>
      <c r="Q2212" s="224"/>
      <c r="R2212" s="224"/>
    </row>
    <row r="2213" spans="3:18">
      <c r="C2213" s="224"/>
      <c r="D2213" s="224"/>
      <c r="E2213" s="224"/>
      <c r="F2213" s="224"/>
      <c r="G2213" s="224"/>
      <c r="H2213" s="224"/>
      <c r="I2213" s="224"/>
      <c r="J2213" s="224"/>
      <c r="K2213" s="224"/>
      <c r="L2213" s="224"/>
      <c r="M2213" s="224"/>
      <c r="N2213" s="224"/>
      <c r="O2213" s="224"/>
      <c r="P2213" s="224"/>
      <c r="Q2213" s="224"/>
      <c r="R2213" s="224"/>
    </row>
    <row r="2214" spans="3:18">
      <c r="C2214" s="224"/>
      <c r="D2214" s="224"/>
      <c r="E2214" s="224"/>
      <c r="F2214" s="224"/>
      <c r="G2214" s="224"/>
      <c r="H2214" s="224"/>
      <c r="I2214" s="224"/>
      <c r="J2214" s="224"/>
      <c r="K2214" s="224"/>
      <c r="L2214" s="224"/>
      <c r="M2214" s="224"/>
      <c r="N2214" s="224"/>
      <c r="O2214" s="224"/>
      <c r="P2214" s="224"/>
      <c r="Q2214" s="224"/>
      <c r="R2214" s="224"/>
    </row>
    <row r="2215" spans="3:18">
      <c r="C2215" s="224"/>
      <c r="D2215" s="224"/>
      <c r="E2215" s="224"/>
      <c r="F2215" s="224"/>
      <c r="G2215" s="224"/>
      <c r="H2215" s="224"/>
      <c r="I2215" s="224"/>
      <c r="J2215" s="224"/>
      <c r="K2215" s="224"/>
      <c r="L2215" s="224"/>
      <c r="M2215" s="224"/>
      <c r="N2215" s="224"/>
      <c r="O2215" s="224"/>
      <c r="P2215" s="224"/>
      <c r="Q2215" s="224"/>
      <c r="R2215" s="224"/>
    </row>
    <row r="2216" spans="3:18">
      <c r="C2216" s="224"/>
      <c r="D2216" s="224"/>
      <c r="E2216" s="224"/>
      <c r="F2216" s="224"/>
      <c r="G2216" s="224"/>
      <c r="H2216" s="224"/>
      <c r="I2216" s="224"/>
      <c r="J2216" s="224"/>
      <c r="K2216" s="224"/>
      <c r="L2216" s="224"/>
      <c r="M2216" s="224"/>
      <c r="N2216" s="224"/>
      <c r="O2216" s="224"/>
      <c r="P2216" s="224"/>
      <c r="Q2216" s="224"/>
      <c r="R2216" s="224"/>
    </row>
    <row r="2217" spans="3:18">
      <c r="C2217" s="224"/>
      <c r="D2217" s="224"/>
      <c r="E2217" s="224"/>
      <c r="F2217" s="224"/>
      <c r="G2217" s="224"/>
      <c r="H2217" s="224"/>
      <c r="I2217" s="224"/>
      <c r="J2217" s="224"/>
      <c r="K2217" s="224"/>
      <c r="L2217" s="224"/>
      <c r="M2217" s="224"/>
      <c r="N2217" s="224"/>
      <c r="O2217" s="224"/>
      <c r="P2217" s="224"/>
      <c r="Q2217" s="224"/>
      <c r="R2217" s="224"/>
    </row>
    <row r="2218" spans="3:18">
      <c r="C2218" s="224"/>
      <c r="D2218" s="224"/>
      <c r="E2218" s="224"/>
      <c r="F2218" s="224"/>
      <c r="G2218" s="224"/>
      <c r="H2218" s="224"/>
      <c r="I2218" s="224"/>
      <c r="J2218" s="224"/>
      <c r="K2218" s="224"/>
      <c r="L2218" s="224"/>
      <c r="M2218" s="224"/>
      <c r="N2218" s="224"/>
      <c r="O2218" s="224"/>
      <c r="P2218" s="224"/>
      <c r="Q2218" s="224"/>
      <c r="R2218" s="224"/>
    </row>
    <row r="2219" spans="3:18">
      <c r="C2219" s="224"/>
      <c r="D2219" s="224"/>
      <c r="E2219" s="224"/>
      <c r="F2219" s="224"/>
      <c r="G2219" s="224"/>
      <c r="H2219" s="224"/>
      <c r="I2219" s="224"/>
      <c r="J2219" s="224"/>
      <c r="K2219" s="224"/>
      <c r="L2219" s="224"/>
      <c r="M2219" s="224"/>
      <c r="N2219" s="224"/>
      <c r="O2219" s="224"/>
      <c r="P2219" s="224"/>
      <c r="Q2219" s="224"/>
      <c r="R2219" s="224"/>
    </row>
    <row r="2220" spans="3:18">
      <c r="C2220" s="224"/>
      <c r="D2220" s="224"/>
      <c r="E2220" s="224"/>
      <c r="F2220" s="224"/>
      <c r="G2220" s="224"/>
      <c r="H2220" s="224"/>
      <c r="I2220" s="224"/>
      <c r="J2220" s="224"/>
      <c r="K2220" s="224"/>
      <c r="L2220" s="224"/>
      <c r="M2220" s="224"/>
      <c r="N2220" s="224"/>
      <c r="O2220" s="224"/>
      <c r="P2220" s="224"/>
      <c r="Q2220" s="224"/>
      <c r="R2220" s="224"/>
    </row>
    <row r="2221" spans="3:18">
      <c r="C2221" s="224"/>
      <c r="D2221" s="224"/>
      <c r="E2221" s="224"/>
      <c r="F2221" s="224"/>
      <c r="G2221" s="224"/>
      <c r="H2221" s="224"/>
      <c r="I2221" s="224"/>
      <c r="J2221" s="224"/>
      <c r="K2221" s="224"/>
      <c r="L2221" s="224"/>
      <c r="M2221" s="224"/>
      <c r="N2221" s="224"/>
      <c r="O2221" s="224"/>
      <c r="P2221" s="224"/>
      <c r="Q2221" s="224"/>
      <c r="R2221" s="224"/>
    </row>
    <row r="2222" spans="3:18">
      <c r="C2222" s="224"/>
      <c r="D2222" s="224"/>
      <c r="E2222" s="224"/>
      <c r="F2222" s="224"/>
      <c r="G2222" s="224"/>
      <c r="H2222" s="224"/>
      <c r="I2222" s="224"/>
      <c r="J2222" s="224"/>
      <c r="K2222" s="224"/>
      <c r="L2222" s="224"/>
      <c r="M2222" s="224"/>
      <c r="N2222" s="224"/>
      <c r="O2222" s="224"/>
      <c r="P2222" s="224"/>
      <c r="Q2222" s="224"/>
      <c r="R2222" s="224"/>
    </row>
    <row r="2223" spans="3:18">
      <c r="C2223" s="224"/>
      <c r="D2223" s="224"/>
      <c r="E2223" s="224"/>
      <c r="F2223" s="224"/>
      <c r="G2223" s="224"/>
      <c r="H2223" s="224"/>
      <c r="I2223" s="224"/>
      <c r="J2223" s="224"/>
      <c r="K2223" s="224"/>
      <c r="L2223" s="224"/>
      <c r="M2223" s="224"/>
      <c r="N2223" s="224"/>
      <c r="O2223" s="224"/>
      <c r="P2223" s="224"/>
      <c r="Q2223" s="224"/>
      <c r="R2223" s="224"/>
    </row>
    <row r="2224" spans="3:18">
      <c r="C2224" s="224"/>
      <c r="D2224" s="224"/>
      <c r="E2224" s="224"/>
      <c r="F2224" s="224"/>
      <c r="G2224" s="224"/>
      <c r="H2224" s="224"/>
      <c r="I2224" s="224"/>
      <c r="J2224" s="224"/>
      <c r="K2224" s="224"/>
      <c r="L2224" s="224"/>
      <c r="M2224" s="224"/>
      <c r="N2224" s="224"/>
      <c r="O2224" s="224"/>
      <c r="P2224" s="224"/>
      <c r="Q2224" s="224"/>
      <c r="R2224" s="224"/>
    </row>
    <row r="2225" spans="3:18">
      <c r="C2225" s="224"/>
      <c r="D2225" s="224"/>
      <c r="E2225" s="224"/>
      <c r="F2225" s="224"/>
      <c r="G2225" s="224"/>
      <c r="H2225" s="224"/>
      <c r="I2225" s="224"/>
      <c r="J2225" s="224"/>
      <c r="K2225" s="224"/>
      <c r="L2225" s="224"/>
      <c r="M2225" s="224"/>
      <c r="N2225" s="224"/>
      <c r="O2225" s="224"/>
      <c r="P2225" s="224"/>
      <c r="Q2225" s="224"/>
      <c r="R2225" s="224"/>
    </row>
    <row r="2226" spans="3:18">
      <c r="C2226" s="224"/>
      <c r="D2226" s="224"/>
      <c r="E2226" s="224"/>
      <c r="F2226" s="224"/>
      <c r="G2226" s="224"/>
      <c r="H2226" s="224"/>
      <c r="I2226" s="224"/>
      <c r="J2226" s="224"/>
      <c r="K2226" s="224"/>
      <c r="L2226" s="224"/>
      <c r="M2226" s="224"/>
      <c r="N2226" s="224"/>
      <c r="O2226" s="224"/>
      <c r="P2226" s="224"/>
      <c r="Q2226" s="224"/>
      <c r="R2226" s="224"/>
    </row>
    <row r="2227" spans="3:18">
      <c r="C2227" s="224"/>
      <c r="D2227" s="224"/>
      <c r="E2227" s="224"/>
      <c r="F2227" s="224"/>
      <c r="G2227" s="224"/>
      <c r="H2227" s="224"/>
      <c r="I2227" s="224"/>
      <c r="J2227" s="224"/>
      <c r="K2227" s="224"/>
      <c r="L2227" s="224"/>
      <c r="M2227" s="224"/>
      <c r="N2227" s="224"/>
      <c r="O2227" s="224"/>
      <c r="P2227" s="224"/>
      <c r="Q2227" s="224"/>
      <c r="R2227" s="224"/>
    </row>
    <row r="2228" spans="3:18">
      <c r="C2228" s="224"/>
      <c r="D2228" s="224"/>
      <c r="E2228" s="224"/>
      <c r="F2228" s="224"/>
      <c r="G2228" s="224"/>
      <c r="H2228" s="224"/>
      <c r="I2228" s="224"/>
      <c r="J2228" s="224"/>
      <c r="K2228" s="224"/>
      <c r="L2228" s="224"/>
      <c r="M2228" s="224"/>
      <c r="N2228" s="224"/>
      <c r="O2228" s="224"/>
      <c r="P2228" s="224"/>
      <c r="Q2228" s="224"/>
      <c r="R2228" s="224"/>
    </row>
    <row r="2229" spans="3:18">
      <c r="C2229" s="224"/>
      <c r="D2229" s="224"/>
      <c r="E2229" s="224"/>
      <c r="F2229" s="224"/>
      <c r="G2229" s="224"/>
      <c r="H2229" s="224"/>
      <c r="I2229" s="224"/>
      <c r="J2229" s="224"/>
      <c r="K2229" s="224"/>
      <c r="L2229" s="224"/>
      <c r="M2229" s="224"/>
      <c r="N2229" s="224"/>
      <c r="O2229" s="224"/>
      <c r="P2229" s="224"/>
      <c r="Q2229" s="224"/>
      <c r="R2229" s="224"/>
    </row>
    <row r="2230" spans="3:18">
      <c r="C2230" s="224"/>
      <c r="D2230" s="224"/>
      <c r="E2230" s="224"/>
      <c r="F2230" s="224"/>
      <c r="G2230" s="224"/>
      <c r="H2230" s="224"/>
      <c r="I2230" s="224"/>
      <c r="J2230" s="224"/>
      <c r="K2230" s="224"/>
      <c r="L2230" s="224"/>
      <c r="M2230" s="224"/>
      <c r="N2230" s="224"/>
      <c r="O2230" s="224"/>
      <c r="P2230" s="224"/>
      <c r="Q2230" s="224"/>
      <c r="R2230" s="224"/>
    </row>
    <row r="2231" spans="3:18">
      <c r="C2231" s="224"/>
      <c r="D2231" s="224"/>
      <c r="E2231" s="224"/>
      <c r="F2231" s="224"/>
      <c r="G2231" s="224"/>
      <c r="H2231" s="224"/>
      <c r="I2231" s="224"/>
      <c r="J2231" s="224"/>
      <c r="K2231" s="224"/>
      <c r="L2231" s="224"/>
      <c r="M2231" s="224"/>
      <c r="N2231" s="224"/>
      <c r="O2231" s="224"/>
      <c r="P2231" s="224"/>
      <c r="Q2231" s="224"/>
      <c r="R2231" s="224"/>
    </row>
    <row r="2232" spans="3:18">
      <c r="C2232" s="224"/>
      <c r="D2232" s="224"/>
      <c r="E2232" s="224"/>
      <c r="F2232" s="224"/>
      <c r="G2232" s="224"/>
      <c r="H2232" s="224"/>
      <c r="I2232" s="224"/>
      <c r="J2232" s="224"/>
      <c r="K2232" s="224"/>
      <c r="L2232" s="224"/>
      <c r="M2232" s="224"/>
      <c r="N2232" s="224"/>
      <c r="O2232" s="224"/>
      <c r="P2232" s="224"/>
      <c r="Q2232" s="224"/>
      <c r="R2232" s="224"/>
    </row>
    <row r="2233" spans="3:18">
      <c r="C2233" s="224"/>
      <c r="D2233" s="224"/>
      <c r="E2233" s="224"/>
      <c r="F2233" s="224"/>
      <c r="G2233" s="224"/>
      <c r="H2233" s="224"/>
      <c r="I2233" s="224"/>
      <c r="J2233" s="224"/>
      <c r="K2233" s="224"/>
      <c r="L2233" s="224"/>
      <c r="M2233" s="224"/>
      <c r="N2233" s="224"/>
      <c r="O2233" s="224"/>
      <c r="P2233" s="224"/>
      <c r="Q2233" s="224"/>
      <c r="R2233" s="224"/>
    </row>
    <row r="2234" spans="3:18">
      <c r="C2234" s="224"/>
      <c r="D2234" s="224"/>
      <c r="E2234" s="224"/>
      <c r="F2234" s="224"/>
      <c r="G2234" s="224"/>
      <c r="H2234" s="224"/>
      <c r="I2234" s="224"/>
      <c r="J2234" s="224"/>
      <c r="K2234" s="224"/>
      <c r="L2234" s="224"/>
      <c r="M2234" s="224"/>
      <c r="N2234" s="224"/>
      <c r="O2234" s="224"/>
      <c r="P2234" s="224"/>
      <c r="Q2234" s="224"/>
      <c r="R2234" s="224"/>
    </row>
    <row r="2235" spans="3:18">
      <c r="C2235" s="224"/>
      <c r="D2235" s="224"/>
      <c r="E2235" s="224"/>
      <c r="F2235" s="224"/>
      <c r="G2235" s="224"/>
      <c r="H2235" s="224"/>
      <c r="I2235" s="224"/>
      <c r="J2235" s="224"/>
      <c r="K2235" s="224"/>
      <c r="L2235" s="224"/>
      <c r="M2235" s="224"/>
      <c r="N2235" s="224"/>
      <c r="O2235" s="224"/>
      <c r="P2235" s="224"/>
      <c r="Q2235" s="224"/>
      <c r="R2235" s="224"/>
    </row>
    <row r="2236" spans="3:18">
      <c r="C2236" s="224"/>
      <c r="D2236" s="224"/>
      <c r="E2236" s="224"/>
      <c r="F2236" s="224"/>
      <c r="G2236" s="224"/>
      <c r="H2236" s="224"/>
      <c r="I2236" s="224"/>
      <c r="J2236" s="224"/>
      <c r="K2236" s="224"/>
      <c r="L2236" s="224"/>
      <c r="M2236" s="224"/>
      <c r="N2236" s="224"/>
      <c r="O2236" s="224"/>
      <c r="P2236" s="224"/>
      <c r="Q2236" s="224"/>
      <c r="R2236" s="224"/>
    </row>
    <row r="2237" spans="3:18">
      <c r="C2237" s="224"/>
      <c r="D2237" s="224"/>
      <c r="E2237" s="224"/>
      <c r="F2237" s="224"/>
      <c r="G2237" s="224"/>
      <c r="H2237" s="224"/>
      <c r="I2237" s="224"/>
      <c r="J2237" s="224"/>
      <c r="K2237" s="224"/>
      <c r="L2237" s="224"/>
      <c r="M2237" s="224"/>
      <c r="N2237" s="224"/>
      <c r="O2237" s="224"/>
      <c r="P2237" s="224"/>
      <c r="Q2237" s="224"/>
      <c r="R2237" s="224"/>
    </row>
    <row r="2238" spans="3:18">
      <c r="C2238" s="224"/>
      <c r="D2238" s="224"/>
      <c r="E2238" s="224"/>
      <c r="F2238" s="224"/>
      <c r="G2238" s="224"/>
      <c r="H2238" s="224"/>
      <c r="I2238" s="224"/>
      <c r="J2238" s="224"/>
      <c r="K2238" s="224"/>
      <c r="L2238" s="224"/>
      <c r="M2238" s="224"/>
      <c r="N2238" s="224"/>
      <c r="O2238" s="224"/>
      <c r="P2238" s="224"/>
      <c r="Q2238" s="224"/>
      <c r="R2238" s="224"/>
    </row>
    <row r="2239" spans="3:18">
      <c r="C2239" s="224"/>
      <c r="D2239" s="224"/>
      <c r="E2239" s="224"/>
      <c r="F2239" s="224"/>
      <c r="G2239" s="224"/>
      <c r="H2239" s="224"/>
      <c r="I2239" s="224"/>
      <c r="J2239" s="224"/>
      <c r="K2239" s="224"/>
      <c r="L2239" s="224"/>
      <c r="M2239" s="224"/>
      <c r="N2239" s="224"/>
      <c r="O2239" s="224"/>
      <c r="P2239" s="224"/>
      <c r="Q2239" s="224"/>
      <c r="R2239" s="224"/>
    </row>
    <row r="2240" spans="3:18">
      <c r="C2240" s="224"/>
      <c r="D2240" s="224"/>
      <c r="E2240" s="224"/>
      <c r="F2240" s="224"/>
      <c r="G2240" s="224"/>
      <c r="H2240" s="224"/>
      <c r="I2240" s="224"/>
      <c r="J2240" s="224"/>
      <c r="K2240" s="224"/>
      <c r="L2240" s="224"/>
      <c r="M2240" s="224"/>
      <c r="N2240" s="224"/>
      <c r="O2240" s="224"/>
      <c r="P2240" s="224"/>
      <c r="Q2240" s="224"/>
      <c r="R2240" s="224"/>
    </row>
    <row r="2241" spans="3:18">
      <c r="C2241" s="224"/>
      <c r="D2241" s="224"/>
      <c r="E2241" s="224"/>
      <c r="F2241" s="224"/>
      <c r="G2241" s="224"/>
      <c r="H2241" s="224"/>
      <c r="I2241" s="224"/>
      <c r="J2241" s="224"/>
      <c r="K2241" s="224"/>
      <c r="L2241" s="224"/>
      <c r="M2241" s="224"/>
      <c r="N2241" s="224"/>
      <c r="O2241" s="224"/>
      <c r="P2241" s="224"/>
      <c r="Q2241" s="224"/>
      <c r="R2241" s="224"/>
    </row>
    <row r="2242" spans="3:18">
      <c r="C2242" s="224"/>
      <c r="D2242" s="224"/>
      <c r="E2242" s="224"/>
      <c r="F2242" s="224"/>
      <c r="G2242" s="224"/>
      <c r="H2242" s="224"/>
      <c r="I2242" s="224"/>
      <c r="J2242" s="224"/>
      <c r="K2242" s="224"/>
      <c r="L2242" s="224"/>
      <c r="M2242" s="224"/>
      <c r="N2242" s="224"/>
      <c r="O2242" s="224"/>
      <c r="P2242" s="224"/>
      <c r="Q2242" s="224"/>
      <c r="R2242" s="224"/>
    </row>
    <row r="2243" spans="3:18">
      <c r="C2243" s="224"/>
      <c r="D2243" s="224"/>
      <c r="E2243" s="224"/>
      <c r="F2243" s="224"/>
      <c r="G2243" s="224"/>
      <c r="H2243" s="224"/>
      <c r="I2243" s="224"/>
      <c r="J2243" s="224"/>
      <c r="K2243" s="224"/>
      <c r="L2243" s="224"/>
      <c r="M2243" s="224"/>
      <c r="N2243" s="224"/>
      <c r="O2243" s="224"/>
      <c r="P2243" s="224"/>
      <c r="Q2243" s="224"/>
      <c r="R2243" s="224"/>
    </row>
    <row r="2244" spans="3:18">
      <c r="C2244" s="224"/>
      <c r="D2244" s="224"/>
      <c r="E2244" s="224"/>
      <c r="F2244" s="224"/>
      <c r="G2244" s="224"/>
      <c r="H2244" s="224"/>
      <c r="I2244" s="224"/>
      <c r="J2244" s="224"/>
      <c r="K2244" s="224"/>
      <c r="L2244" s="224"/>
      <c r="M2244" s="224"/>
      <c r="N2244" s="224"/>
      <c r="O2244" s="224"/>
      <c r="P2244" s="224"/>
      <c r="Q2244" s="224"/>
      <c r="R2244" s="224"/>
    </row>
    <row r="2245" spans="3:18">
      <c r="C2245" s="224"/>
      <c r="D2245" s="224"/>
      <c r="E2245" s="224"/>
      <c r="F2245" s="224"/>
      <c r="G2245" s="224"/>
      <c r="H2245" s="224"/>
      <c r="I2245" s="224"/>
      <c r="J2245" s="224"/>
      <c r="K2245" s="224"/>
      <c r="L2245" s="224"/>
      <c r="M2245" s="224"/>
      <c r="N2245" s="224"/>
      <c r="O2245" s="224"/>
      <c r="P2245" s="224"/>
      <c r="Q2245" s="224"/>
      <c r="R2245" s="224"/>
    </row>
    <row r="2246" spans="3:18">
      <c r="C2246" s="224"/>
      <c r="D2246" s="224"/>
      <c r="E2246" s="224"/>
      <c r="F2246" s="224"/>
      <c r="G2246" s="224"/>
      <c r="H2246" s="224"/>
      <c r="I2246" s="224"/>
      <c r="J2246" s="224"/>
      <c r="K2246" s="224"/>
      <c r="L2246" s="224"/>
      <c r="M2246" s="224"/>
      <c r="N2246" s="224"/>
      <c r="O2246" s="224"/>
      <c r="P2246" s="224"/>
      <c r="Q2246" s="224"/>
      <c r="R2246" s="224"/>
    </row>
    <row r="2247" spans="3:18">
      <c r="C2247" s="224"/>
      <c r="D2247" s="224"/>
      <c r="E2247" s="224"/>
      <c r="F2247" s="224"/>
      <c r="G2247" s="224"/>
      <c r="H2247" s="224"/>
      <c r="I2247" s="224"/>
      <c r="J2247" s="224"/>
      <c r="K2247" s="224"/>
      <c r="L2247" s="224"/>
      <c r="M2247" s="224"/>
      <c r="N2247" s="224"/>
      <c r="O2247" s="224"/>
      <c r="P2247" s="224"/>
      <c r="Q2247" s="224"/>
      <c r="R2247" s="224"/>
    </row>
    <row r="2248" spans="3:18">
      <c r="C2248" s="224"/>
      <c r="D2248" s="224"/>
      <c r="E2248" s="224"/>
      <c r="F2248" s="224"/>
      <c r="G2248" s="224"/>
      <c r="H2248" s="224"/>
      <c r="I2248" s="224"/>
      <c r="J2248" s="224"/>
      <c r="K2248" s="224"/>
      <c r="L2248" s="224"/>
      <c r="M2248" s="224"/>
      <c r="N2248" s="224"/>
      <c r="O2248" s="224"/>
      <c r="P2248" s="224"/>
      <c r="Q2248" s="224"/>
      <c r="R2248" s="224"/>
    </row>
    <row r="2249" spans="3:18">
      <c r="C2249" s="224"/>
      <c r="D2249" s="224"/>
      <c r="E2249" s="224"/>
      <c r="F2249" s="224"/>
      <c r="G2249" s="224"/>
      <c r="H2249" s="224"/>
      <c r="I2249" s="224"/>
      <c r="J2249" s="224"/>
      <c r="K2249" s="224"/>
      <c r="L2249" s="224"/>
      <c r="M2249" s="224"/>
      <c r="N2249" s="224"/>
      <c r="O2249" s="224"/>
      <c r="P2249" s="224"/>
      <c r="Q2249" s="224"/>
      <c r="R2249" s="224"/>
    </row>
    <row r="2250" spans="3:18">
      <c r="C2250" s="224"/>
      <c r="D2250" s="224"/>
      <c r="E2250" s="224"/>
      <c r="F2250" s="224"/>
      <c r="G2250" s="224"/>
      <c r="H2250" s="224"/>
      <c r="I2250" s="224"/>
      <c r="J2250" s="224"/>
      <c r="K2250" s="224"/>
      <c r="L2250" s="224"/>
      <c r="M2250" s="224"/>
      <c r="N2250" s="224"/>
      <c r="O2250" s="224"/>
      <c r="P2250" s="224"/>
      <c r="Q2250" s="224"/>
      <c r="R2250" s="224"/>
    </row>
    <row r="2251" spans="3:18">
      <c r="C2251" s="224"/>
      <c r="D2251" s="224"/>
      <c r="E2251" s="224"/>
      <c r="F2251" s="224"/>
      <c r="G2251" s="224"/>
      <c r="H2251" s="224"/>
      <c r="I2251" s="224"/>
      <c r="J2251" s="224"/>
      <c r="K2251" s="224"/>
      <c r="L2251" s="224"/>
      <c r="M2251" s="224"/>
      <c r="N2251" s="224"/>
      <c r="O2251" s="224"/>
      <c r="P2251" s="224"/>
      <c r="Q2251" s="224"/>
      <c r="R2251" s="224"/>
    </row>
    <row r="2252" spans="3:18">
      <c r="C2252" s="224"/>
      <c r="D2252" s="224"/>
      <c r="E2252" s="224"/>
      <c r="F2252" s="224"/>
      <c r="G2252" s="224"/>
      <c r="H2252" s="224"/>
      <c r="I2252" s="224"/>
      <c r="J2252" s="224"/>
      <c r="K2252" s="224"/>
      <c r="L2252" s="224"/>
      <c r="M2252" s="224"/>
      <c r="N2252" s="224"/>
      <c r="O2252" s="224"/>
      <c r="P2252" s="224"/>
      <c r="Q2252" s="224"/>
      <c r="R2252" s="224"/>
    </row>
    <row r="2253" spans="3:18">
      <c r="C2253" s="224"/>
      <c r="D2253" s="224"/>
      <c r="E2253" s="224"/>
      <c r="F2253" s="224"/>
      <c r="G2253" s="224"/>
      <c r="H2253" s="224"/>
      <c r="I2253" s="224"/>
      <c r="J2253" s="224"/>
      <c r="K2253" s="224"/>
      <c r="L2253" s="224"/>
      <c r="M2253" s="224"/>
      <c r="N2253" s="224"/>
      <c r="O2253" s="224"/>
      <c r="P2253" s="224"/>
      <c r="Q2253" s="224"/>
      <c r="R2253" s="224"/>
    </row>
    <row r="2254" spans="3:18">
      <c r="C2254" s="224"/>
      <c r="D2254" s="224"/>
      <c r="E2254" s="224"/>
      <c r="F2254" s="224"/>
      <c r="G2254" s="224"/>
      <c r="H2254" s="224"/>
      <c r="I2254" s="224"/>
      <c r="J2254" s="224"/>
      <c r="K2254" s="224"/>
      <c r="L2254" s="224"/>
      <c r="M2254" s="224"/>
      <c r="N2254" s="224"/>
      <c r="O2254" s="224"/>
      <c r="P2254" s="224"/>
      <c r="Q2254" s="224"/>
      <c r="R2254" s="224"/>
    </row>
    <row r="2255" spans="3:18">
      <c r="C2255" s="224"/>
      <c r="D2255" s="224"/>
      <c r="E2255" s="224"/>
      <c r="F2255" s="224"/>
      <c r="G2255" s="224"/>
      <c r="H2255" s="224"/>
      <c r="I2255" s="224"/>
      <c r="J2255" s="224"/>
      <c r="K2255" s="224"/>
      <c r="L2255" s="224"/>
      <c r="M2255" s="224"/>
      <c r="N2255" s="224"/>
      <c r="O2255" s="224"/>
      <c r="P2255" s="224"/>
      <c r="Q2255" s="224"/>
      <c r="R2255" s="224"/>
    </row>
    <row r="2256" spans="3:18">
      <c r="C2256" s="224"/>
      <c r="D2256" s="224"/>
      <c r="E2256" s="224"/>
      <c r="F2256" s="224"/>
      <c r="G2256" s="224"/>
      <c r="H2256" s="224"/>
      <c r="I2256" s="224"/>
      <c r="J2256" s="224"/>
      <c r="K2256" s="224"/>
      <c r="L2256" s="224"/>
      <c r="M2256" s="224"/>
      <c r="N2256" s="224"/>
      <c r="O2256" s="224"/>
      <c r="P2256" s="224"/>
      <c r="Q2256" s="224"/>
      <c r="R2256" s="224"/>
    </row>
    <row r="2257" spans="3:18">
      <c r="C2257" s="224"/>
      <c r="D2257" s="224"/>
      <c r="E2257" s="224"/>
      <c r="F2257" s="224"/>
      <c r="G2257" s="224"/>
      <c r="H2257" s="224"/>
      <c r="I2257" s="224"/>
      <c r="J2257" s="224"/>
      <c r="K2257" s="224"/>
      <c r="L2257" s="224"/>
      <c r="M2257" s="224"/>
      <c r="N2257" s="224"/>
      <c r="O2257" s="224"/>
      <c r="P2257" s="224"/>
      <c r="Q2257" s="224"/>
      <c r="R2257" s="224"/>
    </row>
    <row r="2258" spans="3:18">
      <c r="C2258" s="224"/>
      <c r="D2258" s="224"/>
      <c r="E2258" s="224"/>
      <c r="F2258" s="224"/>
      <c r="G2258" s="224"/>
      <c r="H2258" s="224"/>
      <c r="I2258" s="224"/>
      <c r="J2258" s="224"/>
      <c r="K2258" s="224"/>
      <c r="L2258" s="224"/>
      <c r="M2258" s="224"/>
      <c r="N2258" s="224"/>
      <c r="O2258" s="224"/>
      <c r="P2258" s="224"/>
      <c r="Q2258" s="224"/>
      <c r="R2258" s="224"/>
    </row>
    <row r="2259" spans="3:18">
      <c r="C2259" s="224"/>
      <c r="D2259" s="224"/>
      <c r="E2259" s="224"/>
      <c r="F2259" s="224"/>
      <c r="G2259" s="224"/>
      <c r="H2259" s="224"/>
      <c r="I2259" s="224"/>
      <c r="J2259" s="224"/>
      <c r="K2259" s="224"/>
      <c r="L2259" s="224"/>
      <c r="M2259" s="224"/>
      <c r="N2259" s="224"/>
      <c r="O2259" s="224"/>
      <c r="P2259" s="224"/>
      <c r="Q2259" s="224"/>
      <c r="R2259" s="224"/>
    </row>
    <row r="2260" spans="3:18">
      <c r="C2260" s="224"/>
      <c r="D2260" s="224"/>
      <c r="E2260" s="224"/>
      <c r="F2260" s="224"/>
      <c r="G2260" s="224"/>
      <c r="H2260" s="224"/>
      <c r="I2260" s="224"/>
      <c r="J2260" s="224"/>
      <c r="K2260" s="224"/>
      <c r="L2260" s="224"/>
      <c r="M2260" s="224"/>
      <c r="N2260" s="224"/>
      <c r="O2260" s="224"/>
      <c r="P2260" s="224"/>
      <c r="Q2260" s="224"/>
      <c r="R2260" s="224"/>
    </row>
    <row r="2261" spans="3:18">
      <c r="C2261" s="224"/>
      <c r="D2261" s="224"/>
      <c r="E2261" s="224"/>
      <c r="F2261" s="224"/>
      <c r="G2261" s="224"/>
      <c r="H2261" s="224"/>
      <c r="I2261" s="224"/>
      <c r="J2261" s="224"/>
      <c r="K2261" s="224"/>
      <c r="L2261" s="224"/>
      <c r="M2261" s="224"/>
      <c r="N2261" s="224"/>
      <c r="O2261" s="224"/>
      <c r="P2261" s="224"/>
      <c r="Q2261" s="224"/>
      <c r="R2261" s="224"/>
    </row>
    <row r="2262" spans="3:18">
      <c r="C2262" s="224"/>
      <c r="D2262" s="224"/>
      <c r="E2262" s="224"/>
      <c r="F2262" s="224"/>
      <c r="G2262" s="224"/>
      <c r="H2262" s="224"/>
      <c r="I2262" s="224"/>
      <c r="J2262" s="224"/>
      <c r="K2262" s="224"/>
      <c r="L2262" s="224"/>
      <c r="M2262" s="224"/>
      <c r="N2262" s="224"/>
      <c r="O2262" s="224"/>
      <c r="P2262" s="224"/>
      <c r="Q2262" s="224"/>
      <c r="R2262" s="224"/>
    </row>
    <row r="2263" spans="3:18">
      <c r="C2263" s="224"/>
      <c r="D2263" s="224"/>
      <c r="E2263" s="224"/>
      <c r="F2263" s="224"/>
      <c r="G2263" s="224"/>
      <c r="H2263" s="224"/>
      <c r="I2263" s="224"/>
      <c r="J2263" s="224"/>
      <c r="K2263" s="224"/>
      <c r="L2263" s="224"/>
      <c r="M2263" s="224"/>
      <c r="N2263" s="224"/>
      <c r="O2263" s="224"/>
      <c r="P2263" s="224"/>
      <c r="Q2263" s="224"/>
      <c r="R2263" s="224"/>
    </row>
    <row r="2264" spans="3:18">
      <c r="C2264" s="224"/>
      <c r="D2264" s="224"/>
      <c r="E2264" s="224"/>
      <c r="F2264" s="224"/>
      <c r="G2264" s="224"/>
      <c r="H2264" s="224"/>
      <c r="I2264" s="224"/>
      <c r="J2264" s="224"/>
      <c r="K2264" s="224"/>
      <c r="L2264" s="224"/>
      <c r="M2264" s="224"/>
      <c r="N2264" s="224"/>
      <c r="O2264" s="224"/>
      <c r="P2264" s="224"/>
      <c r="Q2264" s="224"/>
      <c r="R2264" s="224"/>
    </row>
    <row r="2265" spans="3:18">
      <c r="C2265" s="224"/>
      <c r="D2265" s="224"/>
      <c r="E2265" s="224"/>
      <c r="F2265" s="224"/>
      <c r="G2265" s="224"/>
      <c r="H2265" s="224"/>
      <c r="I2265" s="224"/>
      <c r="J2265" s="224"/>
      <c r="K2265" s="224"/>
      <c r="L2265" s="224"/>
      <c r="M2265" s="224"/>
      <c r="N2265" s="224"/>
      <c r="O2265" s="224"/>
      <c r="P2265" s="224"/>
      <c r="Q2265" s="224"/>
      <c r="R2265" s="224"/>
    </row>
    <row r="2266" spans="3:18">
      <c r="C2266" s="224"/>
      <c r="D2266" s="224"/>
      <c r="E2266" s="224"/>
      <c r="F2266" s="224"/>
      <c r="G2266" s="224"/>
      <c r="H2266" s="224"/>
      <c r="I2266" s="224"/>
      <c r="J2266" s="224"/>
      <c r="K2266" s="224"/>
      <c r="L2266" s="224"/>
      <c r="M2266" s="224"/>
      <c r="N2266" s="224"/>
      <c r="O2266" s="224"/>
      <c r="P2266" s="224"/>
      <c r="Q2266" s="224"/>
      <c r="R2266" s="224"/>
    </row>
    <row r="2267" spans="3:18">
      <c r="C2267" s="224"/>
      <c r="D2267" s="224"/>
      <c r="E2267" s="224"/>
      <c r="F2267" s="224"/>
      <c r="G2267" s="224"/>
      <c r="H2267" s="224"/>
      <c r="I2267" s="224"/>
      <c r="J2267" s="224"/>
      <c r="K2267" s="224"/>
      <c r="L2267" s="224"/>
      <c r="M2267" s="224"/>
      <c r="N2267" s="224"/>
      <c r="O2267" s="224"/>
      <c r="P2267" s="224"/>
      <c r="Q2267" s="224"/>
      <c r="R2267" s="224"/>
    </row>
    <row r="2268" spans="3:18">
      <c r="C2268" s="224"/>
      <c r="D2268" s="224"/>
      <c r="E2268" s="224"/>
      <c r="F2268" s="224"/>
      <c r="G2268" s="224"/>
      <c r="H2268" s="224"/>
      <c r="I2268" s="224"/>
      <c r="J2268" s="224"/>
      <c r="K2268" s="224"/>
      <c r="L2268" s="224"/>
      <c r="M2268" s="224"/>
      <c r="N2268" s="224"/>
      <c r="O2268" s="224"/>
      <c r="P2268" s="224"/>
      <c r="Q2268" s="224"/>
      <c r="R2268" s="224"/>
    </row>
    <row r="2269" spans="3:18">
      <c r="C2269" s="224"/>
      <c r="D2269" s="224"/>
      <c r="E2269" s="224"/>
      <c r="F2269" s="224"/>
      <c r="G2269" s="224"/>
      <c r="H2269" s="224"/>
      <c r="I2269" s="224"/>
      <c r="J2269" s="224"/>
      <c r="K2269" s="224"/>
      <c r="L2269" s="224"/>
      <c r="M2269" s="224"/>
      <c r="N2269" s="224"/>
      <c r="O2269" s="224"/>
      <c r="P2269" s="224"/>
      <c r="Q2269" s="224"/>
      <c r="R2269" s="224"/>
    </row>
    <row r="2270" spans="3:18">
      <c r="C2270" s="224"/>
      <c r="D2270" s="224"/>
      <c r="E2270" s="224"/>
      <c r="F2270" s="224"/>
      <c r="G2270" s="224"/>
      <c r="H2270" s="224"/>
      <c r="I2270" s="224"/>
      <c r="J2270" s="224"/>
      <c r="K2270" s="224"/>
      <c r="L2270" s="224"/>
      <c r="M2270" s="224"/>
      <c r="N2270" s="224"/>
      <c r="O2270" s="224"/>
      <c r="P2270" s="224"/>
      <c r="Q2270" s="224"/>
      <c r="R2270" s="224"/>
    </row>
    <row r="2271" spans="3:18">
      <c r="C2271" s="224"/>
      <c r="D2271" s="224"/>
      <c r="E2271" s="224"/>
      <c r="F2271" s="224"/>
      <c r="G2271" s="224"/>
      <c r="H2271" s="224"/>
      <c r="I2271" s="224"/>
      <c r="J2271" s="224"/>
      <c r="K2271" s="224"/>
      <c r="L2271" s="224"/>
      <c r="M2271" s="224"/>
      <c r="N2271" s="224"/>
      <c r="O2271" s="224"/>
      <c r="P2271" s="224"/>
      <c r="Q2271" s="224"/>
      <c r="R2271" s="224"/>
    </row>
    <row r="2272" spans="3:18">
      <c r="C2272" s="224"/>
      <c r="D2272" s="224"/>
      <c r="E2272" s="224"/>
      <c r="F2272" s="224"/>
      <c r="G2272" s="224"/>
      <c r="H2272" s="224"/>
      <c r="I2272" s="224"/>
      <c r="J2272" s="224"/>
      <c r="K2272" s="224"/>
      <c r="L2272" s="224"/>
      <c r="M2272" s="224"/>
      <c r="N2272" s="224"/>
      <c r="O2272" s="224"/>
      <c r="P2272" s="224"/>
      <c r="Q2272" s="224"/>
      <c r="R2272" s="224"/>
    </row>
    <row r="2273" spans="3:18">
      <c r="C2273" s="224"/>
      <c r="D2273" s="224"/>
      <c r="E2273" s="224"/>
      <c r="F2273" s="224"/>
      <c r="G2273" s="224"/>
      <c r="H2273" s="224"/>
      <c r="I2273" s="224"/>
      <c r="J2273" s="224"/>
      <c r="K2273" s="224"/>
      <c r="L2273" s="224"/>
      <c r="M2273" s="224"/>
      <c r="N2273" s="224"/>
      <c r="O2273" s="224"/>
      <c r="P2273" s="224"/>
      <c r="Q2273" s="224"/>
      <c r="R2273" s="224"/>
    </row>
    <row r="2274" spans="3:18">
      <c r="C2274" s="224"/>
      <c r="D2274" s="224"/>
      <c r="E2274" s="224"/>
      <c r="F2274" s="224"/>
      <c r="G2274" s="224"/>
      <c r="H2274" s="224"/>
      <c r="I2274" s="224"/>
      <c r="J2274" s="224"/>
      <c r="K2274" s="224"/>
      <c r="L2274" s="224"/>
      <c r="M2274" s="224"/>
      <c r="N2274" s="224"/>
      <c r="O2274" s="224"/>
      <c r="P2274" s="224"/>
      <c r="Q2274" s="224"/>
      <c r="R2274" s="224"/>
    </row>
    <row r="2275" spans="3:18">
      <c r="C2275" s="224"/>
      <c r="D2275" s="224"/>
      <c r="E2275" s="224"/>
      <c r="F2275" s="224"/>
      <c r="G2275" s="224"/>
      <c r="H2275" s="224"/>
      <c r="I2275" s="224"/>
      <c r="J2275" s="224"/>
      <c r="K2275" s="224"/>
      <c r="L2275" s="224"/>
      <c r="M2275" s="224"/>
      <c r="N2275" s="224"/>
      <c r="O2275" s="224"/>
      <c r="P2275" s="224"/>
      <c r="Q2275" s="224"/>
      <c r="R2275" s="224"/>
    </row>
    <row r="2276" spans="3:18">
      <c r="C2276" s="224"/>
      <c r="D2276" s="224"/>
      <c r="E2276" s="224"/>
      <c r="F2276" s="224"/>
      <c r="G2276" s="224"/>
      <c r="H2276" s="224"/>
      <c r="I2276" s="224"/>
      <c r="J2276" s="224"/>
      <c r="K2276" s="224"/>
      <c r="L2276" s="224"/>
      <c r="M2276" s="224"/>
      <c r="N2276" s="224"/>
      <c r="O2276" s="224"/>
      <c r="P2276" s="224"/>
      <c r="Q2276" s="224"/>
      <c r="R2276" s="224"/>
    </row>
    <row r="2277" spans="3:18">
      <c r="C2277" s="224"/>
      <c r="D2277" s="224"/>
      <c r="E2277" s="224"/>
      <c r="F2277" s="224"/>
      <c r="G2277" s="224"/>
      <c r="H2277" s="224"/>
      <c r="I2277" s="224"/>
      <c r="J2277" s="224"/>
      <c r="K2277" s="224"/>
      <c r="L2277" s="224"/>
      <c r="M2277" s="224"/>
      <c r="N2277" s="224"/>
      <c r="O2277" s="224"/>
      <c r="P2277" s="224"/>
      <c r="Q2277" s="224"/>
      <c r="R2277" s="224"/>
    </row>
    <row r="2278" spans="3:18">
      <c r="C2278" s="224"/>
      <c r="D2278" s="224"/>
      <c r="E2278" s="224"/>
      <c r="F2278" s="224"/>
      <c r="G2278" s="224"/>
      <c r="H2278" s="224"/>
      <c r="I2278" s="224"/>
      <c r="J2278" s="224"/>
      <c r="K2278" s="224"/>
      <c r="L2278" s="224"/>
      <c r="M2278" s="224"/>
      <c r="N2278" s="224"/>
      <c r="O2278" s="224"/>
      <c r="P2278" s="224"/>
      <c r="Q2278" s="224"/>
      <c r="R2278" s="224"/>
    </row>
    <row r="2279" spans="3:18">
      <c r="C2279" s="224"/>
      <c r="D2279" s="224"/>
      <c r="E2279" s="224"/>
      <c r="F2279" s="224"/>
      <c r="G2279" s="224"/>
      <c r="H2279" s="224"/>
      <c r="I2279" s="224"/>
      <c r="J2279" s="224"/>
      <c r="K2279" s="224"/>
      <c r="L2279" s="224"/>
      <c r="M2279" s="224"/>
      <c r="N2279" s="224"/>
      <c r="O2279" s="224"/>
      <c r="P2279" s="224"/>
      <c r="Q2279" s="224"/>
      <c r="R2279" s="224"/>
    </row>
    <row r="2280" spans="3:18">
      <c r="C2280" s="224"/>
      <c r="D2280" s="224"/>
      <c r="E2280" s="224"/>
      <c r="F2280" s="224"/>
      <c r="G2280" s="224"/>
      <c r="H2280" s="224"/>
      <c r="I2280" s="224"/>
      <c r="J2280" s="224"/>
      <c r="K2280" s="224"/>
      <c r="L2280" s="224"/>
      <c r="M2280" s="224"/>
      <c r="N2280" s="224"/>
      <c r="O2280" s="224"/>
      <c r="P2280" s="224"/>
      <c r="Q2280" s="224"/>
      <c r="R2280" s="224"/>
    </row>
    <row r="2281" spans="3:18">
      <c r="C2281" s="224"/>
      <c r="D2281" s="224"/>
      <c r="E2281" s="224"/>
      <c r="F2281" s="224"/>
      <c r="G2281" s="224"/>
      <c r="H2281" s="224"/>
      <c r="I2281" s="224"/>
      <c r="J2281" s="224"/>
      <c r="K2281" s="224"/>
      <c r="L2281" s="224"/>
      <c r="M2281" s="224"/>
      <c r="N2281" s="224"/>
      <c r="O2281" s="224"/>
      <c r="P2281" s="224"/>
      <c r="Q2281" s="224"/>
      <c r="R2281" s="224"/>
    </row>
    <row r="2282" spans="3:18">
      <c r="C2282" s="224"/>
      <c r="D2282" s="224"/>
      <c r="E2282" s="224"/>
      <c r="F2282" s="224"/>
      <c r="G2282" s="224"/>
      <c r="H2282" s="224"/>
      <c r="I2282" s="224"/>
      <c r="J2282" s="224"/>
      <c r="K2282" s="224"/>
      <c r="L2282" s="224"/>
      <c r="M2282" s="224"/>
      <c r="N2282" s="224"/>
      <c r="O2282" s="224"/>
      <c r="P2282" s="224"/>
      <c r="Q2282" s="224"/>
      <c r="R2282" s="224"/>
    </row>
    <row r="2283" spans="3:18">
      <c r="C2283" s="224"/>
      <c r="D2283" s="224"/>
      <c r="E2283" s="224"/>
      <c r="F2283" s="224"/>
      <c r="G2283" s="224"/>
      <c r="H2283" s="224"/>
      <c r="I2283" s="224"/>
      <c r="J2283" s="224"/>
      <c r="K2283" s="224"/>
      <c r="L2283" s="224"/>
      <c r="M2283" s="224"/>
      <c r="N2283" s="224"/>
      <c r="O2283" s="224"/>
      <c r="P2283" s="224"/>
      <c r="Q2283" s="224"/>
      <c r="R2283" s="224"/>
    </row>
    <row r="2284" spans="3:18">
      <c r="C2284" s="224"/>
      <c r="D2284" s="224"/>
      <c r="E2284" s="224"/>
      <c r="F2284" s="224"/>
      <c r="G2284" s="224"/>
      <c r="H2284" s="224"/>
      <c r="I2284" s="224"/>
      <c r="J2284" s="224"/>
      <c r="K2284" s="224"/>
      <c r="L2284" s="224"/>
      <c r="M2284" s="224"/>
      <c r="N2284" s="224"/>
      <c r="O2284" s="224"/>
      <c r="P2284" s="224"/>
      <c r="Q2284" s="224"/>
      <c r="R2284" s="224"/>
    </row>
    <row r="2285" spans="3:18">
      <c r="C2285" s="224"/>
      <c r="D2285" s="224"/>
      <c r="E2285" s="224"/>
      <c r="F2285" s="224"/>
      <c r="G2285" s="224"/>
      <c r="H2285" s="224"/>
      <c r="I2285" s="224"/>
      <c r="J2285" s="224"/>
      <c r="K2285" s="224"/>
      <c r="L2285" s="224"/>
      <c r="M2285" s="224"/>
      <c r="N2285" s="224"/>
      <c r="O2285" s="224"/>
      <c r="P2285" s="224"/>
      <c r="Q2285" s="224"/>
      <c r="R2285" s="224"/>
    </row>
    <row r="2286" spans="3:18">
      <c r="C2286" s="224"/>
      <c r="D2286" s="224"/>
      <c r="E2286" s="224"/>
      <c r="F2286" s="224"/>
      <c r="G2286" s="224"/>
      <c r="H2286" s="224"/>
      <c r="I2286" s="224"/>
      <c r="J2286" s="224"/>
      <c r="K2286" s="224"/>
      <c r="L2286" s="224"/>
      <c r="M2286" s="224"/>
      <c r="N2286" s="224"/>
      <c r="O2286" s="224"/>
      <c r="P2286" s="224"/>
      <c r="Q2286" s="224"/>
      <c r="R2286" s="224"/>
    </row>
    <row r="2287" spans="3:18">
      <c r="C2287" s="224"/>
      <c r="D2287" s="224"/>
      <c r="E2287" s="224"/>
      <c r="F2287" s="224"/>
      <c r="G2287" s="224"/>
      <c r="H2287" s="224"/>
      <c r="I2287" s="224"/>
      <c r="J2287" s="224"/>
      <c r="K2287" s="224"/>
      <c r="L2287" s="224"/>
      <c r="M2287" s="224"/>
      <c r="N2287" s="224"/>
      <c r="O2287" s="224"/>
      <c r="P2287" s="224"/>
      <c r="Q2287" s="224"/>
      <c r="R2287" s="224"/>
    </row>
    <row r="2288" spans="3:18">
      <c r="C2288" s="224"/>
      <c r="D2288" s="224"/>
      <c r="E2288" s="224"/>
      <c r="F2288" s="224"/>
      <c r="G2288" s="224"/>
      <c r="H2288" s="224"/>
      <c r="I2288" s="224"/>
      <c r="J2288" s="224"/>
      <c r="K2288" s="224"/>
      <c r="L2288" s="224"/>
      <c r="M2288" s="224"/>
      <c r="N2288" s="224"/>
      <c r="O2288" s="224"/>
      <c r="P2288" s="224"/>
      <c r="Q2288" s="224"/>
      <c r="R2288" s="224"/>
    </row>
    <row r="2289" spans="3:18">
      <c r="C2289" s="224"/>
      <c r="D2289" s="224"/>
      <c r="E2289" s="224"/>
      <c r="F2289" s="224"/>
      <c r="G2289" s="224"/>
      <c r="H2289" s="224"/>
      <c r="I2289" s="224"/>
      <c r="J2289" s="224"/>
      <c r="K2289" s="224"/>
      <c r="L2289" s="224"/>
      <c r="M2289" s="224"/>
      <c r="N2289" s="224"/>
      <c r="O2289" s="224"/>
      <c r="P2289" s="224"/>
      <c r="Q2289" s="224"/>
      <c r="R2289" s="224"/>
    </row>
    <row r="2290" spans="3:18">
      <c r="C2290" s="224"/>
      <c r="D2290" s="224"/>
      <c r="E2290" s="224"/>
      <c r="F2290" s="224"/>
      <c r="G2290" s="224"/>
      <c r="H2290" s="224"/>
      <c r="I2290" s="224"/>
      <c r="J2290" s="224"/>
      <c r="K2290" s="224"/>
      <c r="L2290" s="224"/>
      <c r="M2290" s="224"/>
      <c r="N2290" s="224"/>
      <c r="O2290" s="224"/>
      <c r="P2290" s="224"/>
      <c r="Q2290" s="224"/>
      <c r="R2290" s="224"/>
    </row>
    <row r="2291" spans="3:18">
      <c r="C2291" s="224"/>
      <c r="D2291" s="224"/>
      <c r="E2291" s="224"/>
      <c r="F2291" s="224"/>
      <c r="G2291" s="224"/>
      <c r="H2291" s="224"/>
      <c r="I2291" s="224"/>
      <c r="J2291" s="224"/>
      <c r="K2291" s="224"/>
      <c r="L2291" s="224"/>
      <c r="M2291" s="224"/>
      <c r="N2291" s="224"/>
      <c r="O2291" s="224"/>
      <c r="P2291" s="224"/>
      <c r="Q2291" s="224"/>
      <c r="R2291" s="224"/>
    </row>
    <row r="2292" spans="3:18">
      <c r="C2292" s="224"/>
      <c r="D2292" s="224"/>
      <c r="E2292" s="224"/>
      <c r="F2292" s="224"/>
      <c r="G2292" s="224"/>
      <c r="H2292" s="224"/>
      <c r="I2292" s="224"/>
      <c r="J2292" s="224"/>
      <c r="K2292" s="224"/>
      <c r="L2292" s="224"/>
      <c r="M2292" s="224"/>
      <c r="N2292" s="224"/>
      <c r="O2292" s="224"/>
      <c r="P2292" s="224"/>
      <c r="Q2292" s="224"/>
      <c r="R2292" s="224"/>
    </row>
    <row r="2293" spans="3:18">
      <c r="C2293" s="224"/>
      <c r="D2293" s="224"/>
      <c r="E2293" s="224"/>
      <c r="F2293" s="224"/>
      <c r="G2293" s="224"/>
      <c r="H2293" s="224"/>
      <c r="I2293" s="224"/>
      <c r="J2293" s="224"/>
      <c r="K2293" s="224"/>
      <c r="L2293" s="224"/>
      <c r="M2293" s="224"/>
      <c r="N2293" s="224"/>
      <c r="O2293" s="224"/>
      <c r="P2293" s="224"/>
      <c r="Q2293" s="224"/>
      <c r="R2293" s="224"/>
    </row>
    <row r="2294" spans="3:18">
      <c r="C2294" s="224"/>
      <c r="D2294" s="224"/>
      <c r="E2294" s="224"/>
      <c r="F2294" s="224"/>
      <c r="G2294" s="224"/>
      <c r="H2294" s="224"/>
      <c r="I2294" s="224"/>
      <c r="J2294" s="224"/>
      <c r="K2294" s="224"/>
      <c r="L2294" s="224"/>
      <c r="M2294" s="224"/>
      <c r="N2294" s="224"/>
      <c r="O2294" s="224"/>
      <c r="P2294" s="224"/>
      <c r="Q2294" s="224"/>
      <c r="R2294" s="224"/>
    </row>
    <row r="2295" spans="3:18">
      <c r="C2295" s="224"/>
      <c r="D2295" s="224"/>
      <c r="E2295" s="224"/>
      <c r="F2295" s="224"/>
      <c r="G2295" s="224"/>
      <c r="H2295" s="224"/>
      <c r="I2295" s="224"/>
      <c r="J2295" s="224"/>
      <c r="K2295" s="224"/>
      <c r="L2295" s="224"/>
      <c r="M2295" s="224"/>
      <c r="N2295" s="224"/>
      <c r="O2295" s="224"/>
      <c r="P2295" s="224"/>
      <c r="Q2295" s="224"/>
      <c r="R2295" s="224"/>
    </row>
    <row r="2296" spans="3:18">
      <c r="C2296" s="224"/>
      <c r="D2296" s="224"/>
      <c r="E2296" s="224"/>
      <c r="F2296" s="224"/>
      <c r="G2296" s="224"/>
      <c r="H2296" s="224"/>
      <c r="I2296" s="224"/>
      <c r="J2296" s="224"/>
      <c r="K2296" s="224"/>
      <c r="L2296" s="224"/>
      <c r="M2296" s="224"/>
      <c r="N2296" s="224"/>
      <c r="O2296" s="224"/>
      <c r="P2296" s="224"/>
      <c r="Q2296" s="224"/>
      <c r="R2296" s="224"/>
    </row>
    <row r="2297" spans="3:18">
      <c r="C2297" s="224"/>
      <c r="D2297" s="224"/>
      <c r="E2297" s="224"/>
      <c r="F2297" s="224"/>
      <c r="G2297" s="224"/>
      <c r="H2297" s="224"/>
      <c r="I2297" s="224"/>
      <c r="J2297" s="224"/>
      <c r="K2297" s="224"/>
      <c r="L2297" s="224"/>
      <c r="M2297" s="224"/>
      <c r="N2297" s="224"/>
      <c r="O2297" s="224"/>
      <c r="P2297" s="224"/>
      <c r="Q2297" s="224"/>
      <c r="R2297" s="224"/>
    </row>
    <row r="2298" spans="3:18">
      <c r="C2298" s="224"/>
      <c r="D2298" s="224"/>
      <c r="E2298" s="224"/>
      <c r="F2298" s="224"/>
      <c r="G2298" s="224"/>
      <c r="H2298" s="224"/>
      <c r="I2298" s="224"/>
      <c r="J2298" s="224"/>
      <c r="K2298" s="224"/>
      <c r="L2298" s="224"/>
      <c r="M2298" s="224"/>
      <c r="N2298" s="224"/>
      <c r="O2298" s="224"/>
      <c r="P2298" s="224"/>
      <c r="Q2298" s="224"/>
      <c r="R2298" s="224"/>
    </row>
    <row r="2299" spans="3:18">
      <c r="C2299" s="224"/>
      <c r="D2299" s="224"/>
      <c r="E2299" s="224"/>
      <c r="F2299" s="224"/>
      <c r="G2299" s="224"/>
      <c r="H2299" s="224"/>
      <c r="I2299" s="224"/>
      <c r="J2299" s="224"/>
      <c r="K2299" s="224"/>
      <c r="L2299" s="224"/>
      <c r="M2299" s="224"/>
      <c r="N2299" s="224"/>
      <c r="O2299" s="224"/>
      <c r="P2299" s="224"/>
      <c r="Q2299" s="224"/>
      <c r="R2299" s="224"/>
    </row>
    <row r="2300" spans="3:18">
      <c r="C2300" s="224"/>
      <c r="D2300" s="224"/>
      <c r="E2300" s="224"/>
      <c r="F2300" s="224"/>
      <c r="G2300" s="224"/>
      <c r="H2300" s="224"/>
      <c r="I2300" s="224"/>
      <c r="J2300" s="224"/>
      <c r="K2300" s="224"/>
      <c r="L2300" s="224"/>
      <c r="M2300" s="224"/>
      <c r="N2300" s="224"/>
      <c r="O2300" s="224"/>
      <c r="P2300" s="224"/>
      <c r="Q2300" s="224"/>
      <c r="R2300" s="224"/>
    </row>
    <row r="2301" spans="3:18">
      <c r="C2301" s="224"/>
      <c r="D2301" s="224"/>
      <c r="E2301" s="224"/>
      <c r="F2301" s="224"/>
      <c r="G2301" s="224"/>
      <c r="H2301" s="224"/>
      <c r="I2301" s="224"/>
      <c r="J2301" s="224"/>
      <c r="K2301" s="224"/>
      <c r="L2301" s="224"/>
      <c r="M2301" s="224"/>
      <c r="N2301" s="224"/>
      <c r="O2301" s="224"/>
      <c r="P2301" s="224"/>
      <c r="Q2301" s="224"/>
      <c r="R2301" s="224"/>
    </row>
    <row r="2302" spans="3:18">
      <c r="C2302" s="224"/>
      <c r="D2302" s="224"/>
      <c r="E2302" s="224"/>
      <c r="F2302" s="224"/>
      <c r="G2302" s="224"/>
      <c r="H2302" s="224"/>
      <c r="I2302" s="224"/>
      <c r="J2302" s="224"/>
      <c r="K2302" s="224"/>
      <c r="L2302" s="224"/>
      <c r="M2302" s="224"/>
      <c r="N2302" s="224"/>
      <c r="O2302" s="224"/>
      <c r="P2302" s="224"/>
      <c r="Q2302" s="224"/>
      <c r="R2302" s="224"/>
    </row>
    <row r="2303" spans="3:18">
      <c r="C2303" s="224"/>
      <c r="D2303" s="224"/>
      <c r="E2303" s="224"/>
      <c r="F2303" s="224"/>
      <c r="G2303" s="224"/>
      <c r="H2303" s="224"/>
      <c r="I2303" s="224"/>
      <c r="J2303" s="224"/>
      <c r="K2303" s="224"/>
      <c r="L2303" s="224"/>
      <c r="M2303" s="224"/>
      <c r="N2303" s="224"/>
      <c r="O2303" s="224"/>
      <c r="P2303" s="224"/>
      <c r="Q2303" s="224"/>
      <c r="R2303" s="224"/>
    </row>
    <row r="2304" spans="3:18">
      <c r="C2304" s="224"/>
      <c r="D2304" s="224"/>
      <c r="E2304" s="224"/>
      <c r="F2304" s="224"/>
      <c r="G2304" s="224"/>
      <c r="H2304" s="224"/>
      <c r="I2304" s="224"/>
      <c r="J2304" s="224"/>
      <c r="K2304" s="224"/>
      <c r="L2304" s="224"/>
      <c r="M2304" s="224"/>
      <c r="N2304" s="224"/>
      <c r="O2304" s="224"/>
      <c r="P2304" s="224"/>
      <c r="Q2304" s="224"/>
      <c r="R2304" s="224"/>
    </row>
    <row r="2305" spans="3:18">
      <c r="C2305" s="224"/>
      <c r="D2305" s="224"/>
      <c r="E2305" s="224"/>
      <c r="F2305" s="224"/>
      <c r="G2305" s="224"/>
      <c r="H2305" s="224"/>
      <c r="I2305" s="224"/>
      <c r="J2305" s="224"/>
      <c r="K2305" s="224"/>
      <c r="L2305" s="224"/>
      <c r="M2305" s="224"/>
      <c r="N2305" s="224"/>
      <c r="O2305" s="224"/>
      <c r="P2305" s="224"/>
      <c r="Q2305" s="224"/>
      <c r="R2305" s="224"/>
    </row>
    <row r="2306" spans="3:18">
      <c r="C2306" s="224"/>
      <c r="D2306" s="224"/>
      <c r="E2306" s="224"/>
      <c r="F2306" s="224"/>
      <c r="G2306" s="224"/>
      <c r="H2306" s="224"/>
      <c r="I2306" s="224"/>
      <c r="J2306" s="224"/>
      <c r="K2306" s="224"/>
      <c r="L2306" s="224"/>
      <c r="M2306" s="224"/>
      <c r="N2306" s="224"/>
      <c r="O2306" s="224"/>
      <c r="P2306" s="224"/>
      <c r="Q2306" s="224"/>
      <c r="R2306" s="224"/>
    </row>
    <row r="2307" spans="3:18">
      <c r="C2307" s="224"/>
      <c r="D2307" s="224"/>
      <c r="E2307" s="224"/>
      <c r="F2307" s="224"/>
      <c r="G2307" s="224"/>
      <c r="H2307" s="224"/>
      <c r="I2307" s="224"/>
      <c r="J2307" s="224"/>
      <c r="K2307" s="224"/>
      <c r="L2307" s="224"/>
      <c r="M2307" s="224"/>
      <c r="N2307" s="224"/>
      <c r="O2307" s="224"/>
      <c r="P2307" s="224"/>
      <c r="Q2307" s="224"/>
      <c r="R2307" s="224"/>
    </row>
    <row r="2308" spans="3:18">
      <c r="C2308" s="224"/>
      <c r="D2308" s="224"/>
      <c r="E2308" s="224"/>
      <c r="F2308" s="224"/>
      <c r="G2308" s="224"/>
      <c r="H2308" s="224"/>
      <c r="I2308" s="224"/>
      <c r="J2308" s="224"/>
      <c r="K2308" s="224"/>
      <c r="L2308" s="224"/>
      <c r="M2308" s="224"/>
      <c r="N2308" s="224"/>
      <c r="O2308" s="224"/>
      <c r="P2308" s="224"/>
      <c r="Q2308" s="224"/>
      <c r="R2308" s="224"/>
    </row>
    <row r="2309" spans="3:18">
      <c r="C2309" s="224"/>
      <c r="D2309" s="224"/>
      <c r="E2309" s="224"/>
      <c r="F2309" s="224"/>
      <c r="G2309" s="224"/>
      <c r="H2309" s="224"/>
      <c r="I2309" s="224"/>
      <c r="J2309" s="224"/>
      <c r="K2309" s="224"/>
      <c r="L2309" s="224"/>
      <c r="M2309" s="224"/>
      <c r="N2309" s="224"/>
      <c r="O2309" s="224"/>
      <c r="P2309" s="224"/>
      <c r="Q2309" s="224"/>
      <c r="R2309" s="224"/>
    </row>
    <row r="2310" spans="3:18">
      <c r="C2310" s="224"/>
      <c r="D2310" s="224"/>
      <c r="E2310" s="224"/>
      <c r="F2310" s="224"/>
      <c r="G2310" s="224"/>
      <c r="H2310" s="224"/>
      <c r="I2310" s="224"/>
      <c r="J2310" s="224"/>
      <c r="K2310" s="224"/>
      <c r="L2310" s="224"/>
      <c r="M2310" s="224"/>
      <c r="N2310" s="224"/>
      <c r="O2310" s="224"/>
      <c r="P2310" s="224"/>
      <c r="Q2310" s="224"/>
      <c r="R2310" s="224"/>
    </row>
    <row r="2311" spans="3:18">
      <c r="C2311" s="224"/>
      <c r="D2311" s="224"/>
      <c r="E2311" s="224"/>
      <c r="F2311" s="224"/>
      <c r="G2311" s="224"/>
      <c r="H2311" s="224"/>
      <c r="I2311" s="224"/>
      <c r="J2311" s="224"/>
      <c r="K2311" s="224"/>
      <c r="L2311" s="224"/>
      <c r="M2311" s="224"/>
      <c r="N2311" s="224"/>
      <c r="O2311" s="224"/>
      <c r="P2311" s="224"/>
      <c r="Q2311" s="224"/>
      <c r="R2311" s="224"/>
    </row>
    <row r="2312" spans="3:18">
      <c r="C2312" s="224"/>
      <c r="D2312" s="224"/>
      <c r="E2312" s="224"/>
      <c r="F2312" s="224"/>
      <c r="G2312" s="224"/>
      <c r="H2312" s="224"/>
      <c r="I2312" s="224"/>
      <c r="J2312" s="224"/>
      <c r="K2312" s="224"/>
      <c r="L2312" s="224"/>
      <c r="M2312" s="224"/>
      <c r="N2312" s="224"/>
      <c r="O2312" s="224"/>
      <c r="P2312" s="224"/>
      <c r="Q2312" s="224"/>
      <c r="R2312" s="224"/>
    </row>
    <row r="2313" spans="3:18">
      <c r="C2313" s="224"/>
      <c r="D2313" s="224"/>
      <c r="E2313" s="224"/>
      <c r="F2313" s="224"/>
      <c r="G2313" s="224"/>
      <c r="H2313" s="224"/>
      <c r="I2313" s="224"/>
      <c r="J2313" s="224"/>
      <c r="K2313" s="224"/>
      <c r="L2313" s="224"/>
      <c r="M2313" s="224"/>
      <c r="N2313" s="224"/>
      <c r="O2313" s="224"/>
      <c r="P2313" s="224"/>
      <c r="Q2313" s="224"/>
      <c r="R2313" s="224"/>
    </row>
    <row r="2314" spans="3:18">
      <c r="C2314" s="224"/>
      <c r="D2314" s="224"/>
      <c r="E2314" s="224"/>
      <c r="F2314" s="224"/>
      <c r="G2314" s="224"/>
      <c r="H2314" s="224"/>
      <c r="I2314" s="224"/>
      <c r="J2314" s="224"/>
      <c r="K2314" s="224"/>
      <c r="L2314" s="224"/>
      <c r="M2314" s="224"/>
      <c r="N2314" s="224"/>
      <c r="O2314" s="224"/>
      <c r="P2314" s="224"/>
      <c r="Q2314" s="224"/>
      <c r="R2314" s="224"/>
    </row>
    <row r="2315" spans="3:18">
      <c r="C2315" s="224"/>
      <c r="D2315" s="224"/>
      <c r="E2315" s="224"/>
      <c r="F2315" s="224"/>
      <c r="G2315" s="224"/>
      <c r="H2315" s="224"/>
      <c r="I2315" s="224"/>
      <c r="J2315" s="224"/>
      <c r="K2315" s="224"/>
      <c r="L2315" s="224"/>
      <c r="M2315" s="224"/>
      <c r="N2315" s="224"/>
      <c r="O2315" s="224"/>
      <c r="P2315" s="224"/>
      <c r="Q2315" s="224"/>
      <c r="R2315" s="224"/>
    </row>
    <row r="2316" spans="3:18">
      <c r="C2316" s="224"/>
      <c r="D2316" s="224"/>
      <c r="E2316" s="224"/>
      <c r="F2316" s="224"/>
      <c r="G2316" s="224"/>
      <c r="H2316" s="224"/>
      <c r="I2316" s="224"/>
      <c r="J2316" s="224"/>
      <c r="K2316" s="224"/>
      <c r="L2316" s="224"/>
      <c r="M2316" s="224"/>
      <c r="N2316" s="224"/>
      <c r="O2316" s="224"/>
      <c r="P2316" s="224"/>
      <c r="Q2316" s="224"/>
      <c r="R2316" s="224"/>
    </row>
    <row r="2317" spans="3:18">
      <c r="C2317" s="224"/>
      <c r="D2317" s="224"/>
      <c r="E2317" s="224"/>
      <c r="F2317" s="224"/>
      <c r="G2317" s="224"/>
      <c r="H2317" s="224"/>
      <c r="I2317" s="224"/>
      <c r="J2317" s="224"/>
      <c r="K2317" s="224"/>
      <c r="L2317" s="224"/>
      <c r="M2317" s="224"/>
      <c r="N2317" s="224"/>
      <c r="O2317" s="224"/>
      <c r="P2317" s="224"/>
      <c r="Q2317" s="224"/>
      <c r="R2317" s="224"/>
    </row>
    <row r="2318" spans="3:18">
      <c r="C2318" s="224"/>
      <c r="D2318" s="224"/>
      <c r="E2318" s="224"/>
      <c r="F2318" s="224"/>
      <c r="G2318" s="224"/>
      <c r="H2318" s="224"/>
      <c r="I2318" s="224"/>
      <c r="J2318" s="224"/>
      <c r="K2318" s="224"/>
      <c r="L2318" s="224"/>
      <c r="M2318" s="224"/>
      <c r="N2318" s="224"/>
      <c r="O2318" s="224"/>
      <c r="P2318" s="224"/>
      <c r="Q2318" s="224"/>
      <c r="R2318" s="224"/>
    </row>
    <row r="2319" spans="3:18">
      <c r="C2319" s="224"/>
      <c r="D2319" s="224"/>
      <c r="E2319" s="224"/>
      <c r="F2319" s="224"/>
      <c r="G2319" s="224"/>
      <c r="H2319" s="224"/>
      <c r="I2319" s="224"/>
      <c r="J2319" s="224"/>
      <c r="K2319" s="224"/>
      <c r="L2319" s="224"/>
      <c r="M2319" s="224"/>
      <c r="N2319" s="224"/>
      <c r="O2319" s="224"/>
      <c r="P2319" s="224"/>
      <c r="Q2319" s="224"/>
      <c r="R2319" s="224"/>
    </row>
    <row r="2320" spans="3:18">
      <c r="C2320" s="224"/>
      <c r="D2320" s="224"/>
      <c r="E2320" s="224"/>
      <c r="F2320" s="224"/>
      <c r="G2320" s="224"/>
      <c r="H2320" s="224"/>
      <c r="I2320" s="224"/>
      <c r="J2320" s="224"/>
      <c r="K2320" s="224"/>
      <c r="L2320" s="224"/>
      <c r="M2320" s="224"/>
      <c r="N2320" s="224"/>
      <c r="O2320" s="224"/>
      <c r="P2320" s="224"/>
      <c r="Q2320" s="224"/>
      <c r="R2320" s="224"/>
    </row>
    <row r="2321" spans="3:18">
      <c r="C2321" s="224"/>
      <c r="D2321" s="224"/>
      <c r="E2321" s="224"/>
      <c r="F2321" s="224"/>
      <c r="G2321" s="224"/>
      <c r="H2321" s="224"/>
      <c r="I2321" s="224"/>
      <c r="J2321" s="224"/>
      <c r="K2321" s="224"/>
      <c r="L2321" s="224"/>
      <c r="M2321" s="224"/>
      <c r="N2321" s="224"/>
      <c r="O2321" s="224"/>
      <c r="P2321" s="224"/>
      <c r="Q2321" s="224"/>
      <c r="R2321" s="224"/>
    </row>
    <row r="2322" spans="3:18">
      <c r="C2322" s="224"/>
      <c r="D2322" s="224"/>
      <c r="E2322" s="224"/>
      <c r="F2322" s="224"/>
      <c r="G2322" s="224"/>
      <c r="H2322" s="224"/>
      <c r="I2322" s="224"/>
      <c r="J2322" s="224"/>
      <c r="K2322" s="224"/>
      <c r="L2322" s="224"/>
      <c r="M2322" s="224"/>
      <c r="N2322" s="224"/>
      <c r="O2322" s="224"/>
      <c r="P2322" s="224"/>
      <c r="Q2322" s="224"/>
      <c r="R2322" s="224"/>
    </row>
    <row r="2323" spans="3:18">
      <c r="C2323" s="224"/>
      <c r="D2323" s="224"/>
      <c r="E2323" s="224"/>
      <c r="F2323" s="224"/>
      <c r="G2323" s="224"/>
      <c r="H2323" s="224"/>
      <c r="I2323" s="224"/>
      <c r="J2323" s="224"/>
      <c r="K2323" s="224"/>
      <c r="L2323" s="224"/>
      <c r="M2323" s="224"/>
      <c r="N2323" s="224"/>
      <c r="O2323" s="224"/>
      <c r="P2323" s="224"/>
      <c r="Q2323" s="224"/>
      <c r="R2323" s="224"/>
    </row>
    <row r="2324" spans="3:18">
      <c r="C2324" s="224"/>
      <c r="D2324" s="224"/>
      <c r="E2324" s="224"/>
      <c r="F2324" s="224"/>
      <c r="G2324" s="224"/>
      <c r="H2324" s="224"/>
      <c r="I2324" s="224"/>
      <c r="J2324" s="224"/>
      <c r="K2324" s="224"/>
      <c r="L2324" s="224"/>
      <c r="M2324" s="224"/>
      <c r="N2324" s="224"/>
      <c r="O2324" s="224"/>
      <c r="P2324" s="224"/>
      <c r="Q2324" s="224"/>
      <c r="R2324" s="224"/>
    </row>
    <row r="2325" spans="3:18">
      <c r="C2325" s="224"/>
      <c r="D2325" s="224"/>
      <c r="E2325" s="224"/>
      <c r="F2325" s="224"/>
      <c r="G2325" s="224"/>
      <c r="H2325" s="224"/>
      <c r="I2325" s="224"/>
      <c r="J2325" s="224"/>
      <c r="K2325" s="224"/>
      <c r="L2325" s="224"/>
      <c r="M2325" s="224"/>
      <c r="N2325" s="224"/>
      <c r="O2325" s="224"/>
      <c r="P2325" s="224"/>
      <c r="Q2325" s="224"/>
      <c r="R2325" s="224"/>
    </row>
    <row r="2326" spans="3:18">
      <c r="C2326" s="224"/>
      <c r="D2326" s="224"/>
      <c r="E2326" s="224"/>
      <c r="F2326" s="224"/>
      <c r="G2326" s="224"/>
      <c r="H2326" s="224"/>
      <c r="I2326" s="224"/>
      <c r="J2326" s="224"/>
      <c r="K2326" s="224"/>
      <c r="L2326" s="224"/>
      <c r="M2326" s="224"/>
      <c r="N2326" s="224"/>
      <c r="O2326" s="224"/>
      <c r="P2326" s="224"/>
      <c r="Q2326" s="224"/>
      <c r="R2326" s="224"/>
    </row>
    <row r="2327" spans="3:18">
      <c r="C2327" s="224"/>
      <c r="D2327" s="224"/>
      <c r="E2327" s="224"/>
      <c r="F2327" s="224"/>
      <c r="G2327" s="224"/>
      <c r="H2327" s="224"/>
      <c r="I2327" s="224"/>
      <c r="J2327" s="224"/>
      <c r="K2327" s="224"/>
      <c r="L2327" s="224"/>
      <c r="M2327" s="224"/>
      <c r="N2327" s="224"/>
      <c r="O2327" s="224"/>
      <c r="P2327" s="224"/>
      <c r="Q2327" s="224"/>
      <c r="R2327" s="224"/>
    </row>
    <row r="2328" spans="3:18">
      <c r="C2328" s="224"/>
      <c r="D2328" s="224"/>
      <c r="E2328" s="224"/>
      <c r="F2328" s="224"/>
      <c r="G2328" s="224"/>
      <c r="H2328" s="224"/>
      <c r="I2328" s="224"/>
      <c r="J2328" s="224"/>
      <c r="K2328" s="224"/>
      <c r="L2328" s="224"/>
      <c r="M2328" s="224"/>
      <c r="N2328" s="224"/>
      <c r="O2328" s="224"/>
      <c r="P2328" s="224"/>
      <c r="Q2328" s="224"/>
      <c r="R2328" s="224"/>
    </row>
    <row r="2329" spans="3:18">
      <c r="C2329" s="224"/>
      <c r="D2329" s="224"/>
      <c r="E2329" s="224"/>
      <c r="F2329" s="224"/>
      <c r="G2329" s="224"/>
      <c r="H2329" s="224"/>
      <c r="I2329" s="224"/>
      <c r="J2329" s="224"/>
      <c r="K2329" s="224"/>
      <c r="L2329" s="224"/>
      <c r="M2329" s="224"/>
      <c r="N2329" s="224"/>
      <c r="O2329" s="224"/>
      <c r="P2329" s="224"/>
      <c r="Q2329" s="224"/>
      <c r="R2329" s="224"/>
    </row>
    <row r="2330" spans="3:18">
      <c r="C2330" s="224"/>
      <c r="D2330" s="224"/>
      <c r="E2330" s="224"/>
      <c r="F2330" s="224"/>
      <c r="G2330" s="224"/>
      <c r="H2330" s="224"/>
      <c r="I2330" s="224"/>
      <c r="J2330" s="224"/>
      <c r="K2330" s="224"/>
      <c r="L2330" s="224"/>
      <c r="M2330" s="224"/>
      <c r="N2330" s="224"/>
      <c r="O2330" s="224"/>
      <c r="P2330" s="224"/>
      <c r="Q2330" s="224"/>
      <c r="R2330" s="224"/>
    </row>
    <row r="2331" spans="3:18">
      <c r="C2331" s="224"/>
      <c r="D2331" s="224"/>
      <c r="E2331" s="224"/>
      <c r="F2331" s="224"/>
      <c r="G2331" s="224"/>
      <c r="H2331" s="224"/>
      <c r="I2331" s="224"/>
      <c r="J2331" s="224"/>
      <c r="K2331" s="224"/>
      <c r="L2331" s="224"/>
      <c r="M2331" s="224"/>
      <c r="N2331" s="224"/>
      <c r="O2331" s="224"/>
      <c r="P2331" s="224"/>
      <c r="Q2331" s="224"/>
      <c r="R2331" s="224"/>
    </row>
    <row r="2332" spans="3:18">
      <c r="C2332" s="224"/>
      <c r="D2332" s="224"/>
      <c r="E2332" s="224"/>
      <c r="F2332" s="224"/>
      <c r="G2332" s="224"/>
      <c r="H2332" s="224"/>
      <c r="I2332" s="224"/>
      <c r="J2332" s="224"/>
      <c r="K2332" s="224"/>
      <c r="L2332" s="224"/>
      <c r="M2332" s="224"/>
      <c r="N2332" s="224"/>
      <c r="O2332" s="224"/>
      <c r="P2332" s="224"/>
      <c r="Q2332" s="224"/>
      <c r="R2332" s="224"/>
    </row>
    <row r="2333" spans="3:18">
      <c r="C2333" s="224"/>
      <c r="D2333" s="224"/>
      <c r="E2333" s="224"/>
      <c r="F2333" s="224"/>
      <c r="G2333" s="224"/>
      <c r="H2333" s="224"/>
      <c r="I2333" s="224"/>
      <c r="J2333" s="224"/>
      <c r="K2333" s="224"/>
      <c r="L2333" s="224"/>
      <c r="M2333" s="224"/>
      <c r="N2333" s="224"/>
      <c r="O2333" s="224"/>
      <c r="P2333" s="224"/>
      <c r="Q2333" s="224"/>
      <c r="R2333" s="224"/>
    </row>
    <row r="2334" spans="3:18">
      <c r="C2334" s="224"/>
      <c r="D2334" s="224"/>
      <c r="E2334" s="224"/>
      <c r="F2334" s="224"/>
      <c r="G2334" s="224"/>
      <c r="H2334" s="224"/>
      <c r="I2334" s="224"/>
      <c r="J2334" s="224"/>
      <c r="K2334" s="224"/>
      <c r="L2334" s="224"/>
      <c r="M2334" s="224"/>
      <c r="N2334" s="224"/>
      <c r="O2334" s="224"/>
      <c r="P2334" s="224"/>
      <c r="Q2334" s="224"/>
      <c r="R2334" s="224"/>
    </row>
    <row r="2335" spans="3:18">
      <c r="C2335" s="224"/>
      <c r="D2335" s="224"/>
      <c r="E2335" s="224"/>
      <c r="F2335" s="224"/>
      <c r="G2335" s="224"/>
      <c r="H2335" s="224"/>
      <c r="I2335" s="224"/>
      <c r="J2335" s="224"/>
      <c r="K2335" s="224"/>
      <c r="L2335" s="224"/>
      <c r="M2335" s="224"/>
      <c r="N2335" s="224"/>
      <c r="O2335" s="224"/>
      <c r="P2335" s="224"/>
      <c r="Q2335" s="224"/>
      <c r="R2335" s="224"/>
    </row>
    <row r="2336" spans="3:18">
      <c r="C2336" s="224"/>
      <c r="D2336" s="224"/>
      <c r="E2336" s="224"/>
      <c r="F2336" s="224"/>
      <c r="G2336" s="224"/>
      <c r="H2336" s="224"/>
      <c r="I2336" s="224"/>
      <c r="J2336" s="224"/>
      <c r="K2336" s="224"/>
      <c r="L2336" s="224"/>
      <c r="M2336" s="224"/>
      <c r="N2336" s="224"/>
      <c r="O2336" s="224"/>
      <c r="P2336" s="224"/>
      <c r="Q2336" s="224"/>
      <c r="R2336" s="224"/>
    </row>
    <row r="2337" spans="3:18">
      <c r="C2337" s="224"/>
      <c r="D2337" s="224"/>
      <c r="E2337" s="224"/>
      <c r="F2337" s="224"/>
      <c r="G2337" s="224"/>
      <c r="H2337" s="224"/>
      <c r="I2337" s="224"/>
      <c r="J2337" s="224"/>
      <c r="K2337" s="224"/>
      <c r="L2337" s="224"/>
      <c r="M2337" s="224"/>
      <c r="N2337" s="224"/>
      <c r="O2337" s="224"/>
      <c r="P2337" s="224"/>
      <c r="Q2337" s="224"/>
      <c r="R2337" s="224"/>
    </row>
    <row r="2338" spans="3:18">
      <c r="C2338" s="224"/>
      <c r="D2338" s="224"/>
      <c r="E2338" s="224"/>
      <c r="F2338" s="224"/>
      <c r="G2338" s="224"/>
      <c r="H2338" s="224"/>
      <c r="I2338" s="224"/>
      <c r="J2338" s="224"/>
      <c r="K2338" s="224"/>
      <c r="L2338" s="224"/>
      <c r="M2338" s="224"/>
      <c r="N2338" s="224"/>
      <c r="O2338" s="224"/>
      <c r="P2338" s="224"/>
      <c r="Q2338" s="224"/>
      <c r="R2338" s="224"/>
    </row>
    <row r="2339" spans="3:18">
      <c r="C2339" s="224"/>
      <c r="D2339" s="224"/>
      <c r="E2339" s="224"/>
      <c r="F2339" s="224"/>
      <c r="G2339" s="224"/>
      <c r="H2339" s="224"/>
      <c r="I2339" s="224"/>
      <c r="J2339" s="224"/>
      <c r="K2339" s="224"/>
      <c r="L2339" s="224"/>
      <c r="M2339" s="224"/>
      <c r="N2339" s="224"/>
      <c r="O2339" s="224"/>
      <c r="P2339" s="224"/>
      <c r="Q2339" s="224"/>
      <c r="R2339" s="224"/>
    </row>
    <row r="2340" spans="3:18">
      <c r="C2340" s="224"/>
      <c r="D2340" s="224"/>
      <c r="E2340" s="224"/>
      <c r="F2340" s="224"/>
      <c r="G2340" s="224"/>
      <c r="H2340" s="224"/>
      <c r="I2340" s="224"/>
      <c r="J2340" s="224"/>
      <c r="K2340" s="224"/>
      <c r="L2340" s="224"/>
      <c r="M2340" s="224"/>
      <c r="N2340" s="224"/>
      <c r="O2340" s="224"/>
      <c r="P2340" s="224"/>
      <c r="Q2340" s="224"/>
      <c r="R2340" s="224"/>
    </row>
    <row r="2341" spans="3:18">
      <c r="C2341" s="224"/>
      <c r="D2341" s="224"/>
      <c r="E2341" s="224"/>
      <c r="F2341" s="224"/>
      <c r="G2341" s="224"/>
      <c r="H2341" s="224"/>
      <c r="I2341" s="224"/>
      <c r="J2341" s="224"/>
      <c r="K2341" s="224"/>
      <c r="L2341" s="224"/>
      <c r="M2341" s="224"/>
      <c r="N2341" s="224"/>
      <c r="O2341" s="224"/>
      <c r="P2341" s="224"/>
      <c r="Q2341" s="224"/>
      <c r="R2341" s="224"/>
    </row>
    <row r="2342" spans="3:18">
      <c r="C2342" s="224"/>
      <c r="D2342" s="224"/>
      <c r="E2342" s="224"/>
      <c r="F2342" s="224"/>
      <c r="G2342" s="224"/>
      <c r="H2342" s="224"/>
      <c r="I2342" s="224"/>
      <c r="J2342" s="224"/>
      <c r="K2342" s="224"/>
      <c r="L2342" s="224"/>
      <c r="M2342" s="224"/>
      <c r="N2342" s="224"/>
      <c r="O2342" s="224"/>
      <c r="P2342" s="224"/>
      <c r="Q2342" s="224"/>
      <c r="R2342" s="224"/>
    </row>
    <row r="2343" spans="3:18">
      <c r="C2343" s="224"/>
      <c r="D2343" s="224"/>
      <c r="E2343" s="224"/>
      <c r="F2343" s="224"/>
      <c r="G2343" s="224"/>
      <c r="H2343" s="224"/>
      <c r="I2343" s="224"/>
      <c r="J2343" s="224"/>
      <c r="K2343" s="224"/>
      <c r="L2343" s="224"/>
      <c r="M2343" s="224"/>
      <c r="N2343" s="224"/>
      <c r="O2343" s="224"/>
      <c r="P2343" s="224"/>
      <c r="Q2343" s="224"/>
      <c r="R2343" s="224"/>
    </row>
    <row r="2344" spans="3:18">
      <c r="C2344" s="224"/>
      <c r="D2344" s="224"/>
      <c r="E2344" s="224"/>
      <c r="F2344" s="224"/>
      <c r="G2344" s="224"/>
      <c r="H2344" s="224"/>
      <c r="I2344" s="224"/>
      <c r="J2344" s="224"/>
      <c r="K2344" s="224"/>
      <c r="L2344" s="224"/>
      <c r="M2344" s="224"/>
      <c r="N2344" s="224"/>
      <c r="O2344" s="224"/>
      <c r="P2344" s="224"/>
      <c r="Q2344" s="224"/>
      <c r="R2344" s="224"/>
    </row>
    <row r="2345" spans="3:18">
      <c r="C2345" s="224"/>
      <c r="D2345" s="224"/>
      <c r="E2345" s="224"/>
      <c r="F2345" s="224"/>
      <c r="G2345" s="224"/>
      <c r="H2345" s="224"/>
      <c r="I2345" s="224"/>
      <c r="J2345" s="224"/>
      <c r="K2345" s="224"/>
      <c r="L2345" s="224"/>
      <c r="M2345" s="224"/>
      <c r="N2345" s="224"/>
      <c r="O2345" s="224"/>
      <c r="P2345" s="224"/>
      <c r="Q2345" s="224"/>
      <c r="R2345" s="224"/>
    </row>
    <row r="2346" spans="3:18">
      <c r="C2346" s="224"/>
      <c r="D2346" s="224"/>
      <c r="E2346" s="224"/>
      <c r="F2346" s="224"/>
      <c r="G2346" s="224"/>
      <c r="H2346" s="224"/>
      <c r="I2346" s="224"/>
      <c r="J2346" s="224"/>
      <c r="K2346" s="224"/>
      <c r="L2346" s="224"/>
      <c r="M2346" s="224"/>
      <c r="N2346" s="224"/>
      <c r="O2346" s="224"/>
      <c r="P2346" s="224"/>
      <c r="Q2346" s="224"/>
      <c r="R2346" s="224"/>
    </row>
    <row r="2347" spans="3:18">
      <c r="C2347" s="224"/>
      <c r="D2347" s="224"/>
      <c r="E2347" s="224"/>
      <c r="F2347" s="224"/>
      <c r="G2347" s="224"/>
      <c r="H2347" s="224"/>
      <c r="I2347" s="224"/>
      <c r="J2347" s="224"/>
      <c r="K2347" s="224"/>
      <c r="L2347" s="224"/>
      <c r="M2347" s="224"/>
      <c r="N2347" s="224"/>
      <c r="O2347" s="224"/>
      <c r="P2347" s="224"/>
      <c r="Q2347" s="224"/>
      <c r="R2347" s="224"/>
    </row>
    <row r="2348" spans="3:18">
      <c r="C2348" s="224"/>
      <c r="D2348" s="224"/>
      <c r="E2348" s="224"/>
      <c r="F2348" s="224"/>
      <c r="G2348" s="224"/>
      <c r="H2348" s="224"/>
      <c r="I2348" s="224"/>
      <c r="J2348" s="224"/>
      <c r="K2348" s="224"/>
      <c r="L2348" s="224"/>
      <c r="M2348" s="224"/>
      <c r="N2348" s="224"/>
      <c r="O2348" s="224"/>
      <c r="P2348" s="224"/>
      <c r="Q2348" s="224"/>
      <c r="R2348" s="224"/>
    </row>
    <row r="2349" spans="3:18">
      <c r="C2349" s="224"/>
      <c r="D2349" s="224"/>
      <c r="E2349" s="224"/>
      <c r="F2349" s="224"/>
      <c r="G2349" s="224"/>
      <c r="H2349" s="224"/>
      <c r="I2349" s="224"/>
      <c r="J2349" s="224"/>
      <c r="K2349" s="224"/>
      <c r="L2349" s="224"/>
      <c r="M2349" s="224"/>
      <c r="N2349" s="224"/>
      <c r="O2349" s="224"/>
      <c r="P2349" s="224"/>
      <c r="Q2349" s="224"/>
      <c r="R2349" s="224"/>
    </row>
    <row r="2350" spans="3:18">
      <c r="C2350" s="224"/>
      <c r="D2350" s="224"/>
      <c r="E2350" s="224"/>
      <c r="F2350" s="224"/>
      <c r="G2350" s="224"/>
      <c r="H2350" s="224"/>
      <c r="I2350" s="224"/>
      <c r="J2350" s="224"/>
      <c r="K2350" s="224"/>
      <c r="L2350" s="224"/>
      <c r="M2350" s="224"/>
      <c r="N2350" s="224"/>
      <c r="O2350" s="224"/>
      <c r="P2350" s="224"/>
      <c r="Q2350" s="224"/>
      <c r="R2350" s="224"/>
    </row>
    <row r="2351" spans="3:18">
      <c r="C2351" s="224"/>
      <c r="D2351" s="224"/>
      <c r="E2351" s="224"/>
      <c r="F2351" s="224"/>
      <c r="G2351" s="224"/>
      <c r="H2351" s="224"/>
      <c r="I2351" s="224"/>
      <c r="J2351" s="224"/>
      <c r="K2351" s="224"/>
      <c r="L2351" s="224"/>
      <c r="M2351" s="224"/>
      <c r="N2351" s="224"/>
      <c r="O2351" s="224"/>
      <c r="P2351" s="224"/>
      <c r="Q2351" s="224"/>
      <c r="R2351" s="224"/>
    </row>
    <row r="2352" spans="3:18">
      <c r="C2352" s="224"/>
      <c r="D2352" s="224"/>
      <c r="E2352" s="224"/>
      <c r="F2352" s="224"/>
      <c r="G2352" s="224"/>
      <c r="H2352" s="224"/>
      <c r="I2352" s="224"/>
      <c r="J2352" s="224"/>
      <c r="K2352" s="224"/>
      <c r="L2352" s="224"/>
      <c r="M2352" s="224"/>
      <c r="N2352" s="224"/>
      <c r="O2352" s="224"/>
      <c r="P2352" s="224"/>
      <c r="Q2352" s="224"/>
      <c r="R2352" s="224"/>
    </row>
    <row r="2353" spans="3:18">
      <c r="C2353" s="224"/>
      <c r="D2353" s="224"/>
      <c r="E2353" s="224"/>
      <c r="F2353" s="224"/>
      <c r="G2353" s="224"/>
      <c r="H2353" s="224"/>
      <c r="I2353" s="224"/>
      <c r="J2353" s="224"/>
      <c r="K2353" s="224"/>
      <c r="L2353" s="224"/>
      <c r="M2353" s="224"/>
      <c r="N2353" s="224"/>
      <c r="O2353" s="224"/>
      <c r="P2353" s="224"/>
      <c r="Q2353" s="224"/>
      <c r="R2353" s="224"/>
    </row>
    <row r="2354" spans="3:18">
      <c r="C2354" s="224"/>
      <c r="D2354" s="224"/>
      <c r="E2354" s="224"/>
      <c r="F2354" s="224"/>
      <c r="G2354" s="224"/>
      <c r="H2354" s="224"/>
      <c r="I2354" s="224"/>
      <c r="J2354" s="224"/>
      <c r="K2354" s="224"/>
      <c r="L2354" s="224"/>
      <c r="M2354" s="224"/>
      <c r="N2354" s="224"/>
      <c r="O2354" s="224"/>
      <c r="P2354" s="224"/>
      <c r="Q2354" s="224"/>
      <c r="R2354" s="224"/>
    </row>
    <row r="2355" spans="3:18">
      <c r="C2355" s="224"/>
      <c r="D2355" s="224"/>
      <c r="E2355" s="224"/>
      <c r="F2355" s="224"/>
      <c r="G2355" s="224"/>
      <c r="H2355" s="224"/>
      <c r="I2355" s="224"/>
      <c r="J2355" s="224"/>
      <c r="K2355" s="224"/>
      <c r="L2355" s="224"/>
      <c r="M2355" s="224"/>
      <c r="N2355" s="224"/>
      <c r="O2355" s="224"/>
      <c r="P2355" s="224"/>
      <c r="Q2355" s="224"/>
      <c r="R2355" s="224"/>
    </row>
    <row r="2356" spans="3:18">
      <c r="C2356" s="224"/>
      <c r="D2356" s="224"/>
      <c r="E2356" s="224"/>
      <c r="F2356" s="224"/>
      <c r="G2356" s="224"/>
      <c r="H2356" s="224"/>
      <c r="I2356" s="224"/>
      <c r="J2356" s="224"/>
      <c r="K2356" s="224"/>
      <c r="L2356" s="224"/>
      <c r="M2356" s="224"/>
      <c r="N2356" s="224"/>
      <c r="O2356" s="224"/>
      <c r="P2356" s="224"/>
      <c r="Q2356" s="224"/>
      <c r="R2356" s="224"/>
    </row>
    <row r="2357" spans="3:18">
      <c r="C2357" s="224"/>
      <c r="D2357" s="224"/>
      <c r="E2357" s="224"/>
      <c r="F2357" s="224"/>
      <c r="G2357" s="224"/>
      <c r="H2357" s="224"/>
      <c r="I2357" s="224"/>
      <c r="J2357" s="224"/>
      <c r="K2357" s="224"/>
      <c r="L2357" s="224"/>
      <c r="M2357" s="224"/>
      <c r="N2357" s="224"/>
      <c r="O2357" s="224"/>
      <c r="P2357" s="224"/>
      <c r="Q2357" s="224"/>
      <c r="R2357" s="224"/>
    </row>
    <row r="2358" spans="3:18">
      <c r="C2358" s="224"/>
      <c r="D2358" s="224"/>
      <c r="E2358" s="224"/>
      <c r="F2358" s="224"/>
      <c r="G2358" s="224"/>
      <c r="H2358" s="224"/>
      <c r="I2358" s="224"/>
      <c r="J2358" s="224"/>
      <c r="K2358" s="224"/>
      <c r="L2358" s="224"/>
      <c r="M2358" s="224"/>
      <c r="N2358" s="224"/>
      <c r="O2358" s="224"/>
      <c r="P2358" s="224"/>
      <c r="Q2358" s="224"/>
      <c r="R2358" s="224"/>
    </row>
    <row r="2359" spans="3:18">
      <c r="C2359" s="224"/>
      <c r="D2359" s="224"/>
      <c r="E2359" s="224"/>
      <c r="F2359" s="224"/>
      <c r="G2359" s="224"/>
      <c r="H2359" s="224"/>
      <c r="I2359" s="224"/>
      <c r="J2359" s="224"/>
      <c r="K2359" s="224"/>
      <c r="L2359" s="224"/>
      <c r="M2359" s="224"/>
      <c r="N2359" s="224"/>
      <c r="O2359" s="224"/>
      <c r="P2359" s="224"/>
      <c r="Q2359" s="224"/>
      <c r="R2359" s="224"/>
    </row>
    <row r="2360" spans="3:18">
      <c r="C2360" s="224"/>
      <c r="D2360" s="224"/>
      <c r="E2360" s="224"/>
      <c r="F2360" s="224"/>
      <c r="G2360" s="224"/>
      <c r="H2360" s="224"/>
      <c r="I2360" s="224"/>
      <c r="J2360" s="224"/>
      <c r="K2360" s="224"/>
      <c r="L2360" s="224"/>
      <c r="M2360" s="224"/>
      <c r="N2360" s="224"/>
      <c r="O2360" s="224"/>
      <c r="P2360" s="224"/>
      <c r="Q2360" s="224"/>
      <c r="R2360" s="224"/>
    </row>
    <row r="2361" spans="3:18">
      <c r="C2361" s="224"/>
      <c r="D2361" s="224"/>
      <c r="E2361" s="224"/>
      <c r="F2361" s="224"/>
      <c r="G2361" s="224"/>
      <c r="H2361" s="224"/>
      <c r="I2361" s="224"/>
      <c r="J2361" s="224"/>
      <c r="K2361" s="224"/>
      <c r="L2361" s="224"/>
      <c r="M2361" s="224"/>
      <c r="N2361" s="224"/>
      <c r="O2361" s="224"/>
      <c r="P2361" s="224"/>
      <c r="Q2361" s="224"/>
      <c r="R2361" s="224"/>
    </row>
    <row r="2362" spans="3:18">
      <c r="C2362" s="224"/>
      <c r="D2362" s="224"/>
      <c r="E2362" s="224"/>
      <c r="F2362" s="224"/>
      <c r="G2362" s="224"/>
      <c r="H2362" s="224"/>
      <c r="I2362" s="224"/>
      <c r="J2362" s="224"/>
      <c r="K2362" s="224"/>
      <c r="L2362" s="224"/>
      <c r="M2362" s="224"/>
      <c r="N2362" s="224"/>
      <c r="O2362" s="224"/>
      <c r="P2362" s="224"/>
      <c r="Q2362" s="224"/>
      <c r="R2362" s="224"/>
    </row>
    <row r="2363" spans="3:18">
      <c r="C2363" s="224"/>
      <c r="D2363" s="224"/>
      <c r="E2363" s="224"/>
      <c r="F2363" s="224"/>
      <c r="G2363" s="224"/>
      <c r="H2363" s="224"/>
      <c r="I2363" s="224"/>
      <c r="J2363" s="224"/>
      <c r="K2363" s="224"/>
      <c r="L2363" s="224"/>
      <c r="M2363" s="224"/>
      <c r="N2363" s="224"/>
      <c r="O2363" s="224"/>
      <c r="P2363" s="224"/>
      <c r="Q2363" s="224"/>
      <c r="R2363" s="224"/>
    </row>
    <row r="2364" spans="3:18">
      <c r="C2364" s="224"/>
      <c r="D2364" s="224"/>
      <c r="E2364" s="224"/>
      <c r="F2364" s="224"/>
      <c r="G2364" s="224"/>
      <c r="H2364" s="224"/>
      <c r="I2364" s="224"/>
      <c r="J2364" s="224"/>
      <c r="K2364" s="224"/>
      <c r="L2364" s="224"/>
      <c r="M2364" s="224"/>
      <c r="N2364" s="224"/>
      <c r="O2364" s="224"/>
      <c r="P2364" s="224"/>
      <c r="Q2364" s="224"/>
      <c r="R2364" s="224"/>
    </row>
    <row r="2365" spans="3:18">
      <c r="C2365" s="224"/>
      <c r="D2365" s="224"/>
      <c r="E2365" s="224"/>
      <c r="F2365" s="224"/>
      <c r="G2365" s="224"/>
      <c r="H2365" s="224"/>
      <c r="I2365" s="224"/>
      <c r="J2365" s="224"/>
      <c r="K2365" s="224"/>
      <c r="L2365" s="224"/>
      <c r="M2365" s="224"/>
      <c r="N2365" s="224"/>
      <c r="O2365" s="224"/>
      <c r="P2365" s="224"/>
      <c r="Q2365" s="224"/>
      <c r="R2365" s="224"/>
    </row>
    <row r="2366" spans="3:18">
      <c r="C2366" s="224"/>
      <c r="D2366" s="224"/>
      <c r="E2366" s="224"/>
      <c r="F2366" s="224"/>
      <c r="G2366" s="224"/>
      <c r="H2366" s="224"/>
      <c r="I2366" s="224"/>
      <c r="J2366" s="224"/>
      <c r="K2366" s="224"/>
      <c r="L2366" s="224"/>
      <c r="M2366" s="224"/>
      <c r="N2366" s="224"/>
      <c r="O2366" s="224"/>
      <c r="P2366" s="224"/>
      <c r="Q2366" s="224"/>
      <c r="R2366" s="224"/>
    </row>
    <row r="2367" spans="3:18">
      <c r="C2367" s="224"/>
      <c r="D2367" s="224"/>
      <c r="E2367" s="224"/>
      <c r="F2367" s="224"/>
      <c r="G2367" s="224"/>
      <c r="H2367" s="224"/>
      <c r="I2367" s="224"/>
      <c r="J2367" s="224"/>
      <c r="K2367" s="224"/>
      <c r="L2367" s="224"/>
      <c r="M2367" s="224"/>
      <c r="N2367" s="224"/>
      <c r="O2367" s="224"/>
      <c r="P2367" s="224"/>
      <c r="Q2367" s="224"/>
      <c r="R2367" s="224"/>
    </row>
    <row r="2368" spans="3:18">
      <c r="C2368" s="224"/>
      <c r="D2368" s="224"/>
      <c r="E2368" s="224"/>
      <c r="F2368" s="224"/>
      <c r="G2368" s="224"/>
      <c r="H2368" s="224"/>
      <c r="I2368" s="224"/>
      <c r="J2368" s="224"/>
      <c r="K2368" s="224"/>
      <c r="L2368" s="224"/>
      <c r="M2368" s="224"/>
      <c r="N2368" s="224"/>
      <c r="O2368" s="224"/>
      <c r="P2368" s="224"/>
      <c r="Q2368" s="224"/>
      <c r="R2368" s="224"/>
    </row>
    <row r="2369" spans="3:18">
      <c r="C2369" s="224"/>
      <c r="D2369" s="224"/>
      <c r="E2369" s="224"/>
      <c r="F2369" s="224"/>
      <c r="G2369" s="224"/>
      <c r="H2369" s="224"/>
      <c r="I2369" s="224"/>
      <c r="J2369" s="224"/>
      <c r="K2369" s="224"/>
      <c r="L2369" s="224"/>
      <c r="M2369" s="224"/>
      <c r="N2369" s="224"/>
      <c r="O2369" s="224"/>
      <c r="P2369" s="224"/>
      <c r="Q2369" s="224"/>
      <c r="R2369" s="224"/>
    </row>
    <row r="2370" spans="3:18">
      <c r="C2370" s="224"/>
      <c r="D2370" s="224"/>
      <c r="E2370" s="224"/>
      <c r="F2370" s="224"/>
      <c r="G2370" s="224"/>
      <c r="H2370" s="224"/>
      <c r="I2370" s="224"/>
      <c r="J2370" s="224"/>
      <c r="K2370" s="224"/>
      <c r="L2370" s="224"/>
      <c r="M2370" s="224"/>
      <c r="N2370" s="224"/>
      <c r="O2370" s="224"/>
      <c r="P2370" s="224"/>
      <c r="Q2370" s="224"/>
      <c r="R2370" s="224"/>
    </row>
    <row r="2371" spans="3:18">
      <c r="C2371" s="224"/>
      <c r="D2371" s="224"/>
      <c r="E2371" s="224"/>
      <c r="F2371" s="224"/>
      <c r="G2371" s="224"/>
      <c r="H2371" s="224"/>
      <c r="I2371" s="224"/>
      <c r="J2371" s="224"/>
      <c r="K2371" s="224"/>
      <c r="L2371" s="224"/>
      <c r="M2371" s="224"/>
      <c r="N2371" s="224"/>
      <c r="O2371" s="224"/>
      <c r="P2371" s="224"/>
      <c r="Q2371" s="224"/>
      <c r="R2371" s="224"/>
    </row>
    <row r="2372" spans="3:18">
      <c r="C2372" s="224"/>
      <c r="D2372" s="224"/>
      <c r="E2372" s="224"/>
      <c r="F2372" s="224"/>
      <c r="G2372" s="224"/>
      <c r="H2372" s="224"/>
      <c r="I2372" s="224"/>
      <c r="J2372" s="224"/>
      <c r="K2372" s="224"/>
      <c r="L2372" s="224"/>
      <c r="M2372" s="224"/>
      <c r="N2372" s="224"/>
      <c r="O2372" s="224"/>
      <c r="P2372" s="224"/>
      <c r="Q2372" s="224"/>
      <c r="R2372" s="224"/>
    </row>
    <row r="2373" spans="3:18">
      <c r="C2373" s="224"/>
      <c r="D2373" s="224"/>
      <c r="E2373" s="224"/>
      <c r="F2373" s="224"/>
      <c r="G2373" s="224"/>
      <c r="H2373" s="224"/>
      <c r="I2373" s="224"/>
      <c r="J2373" s="224"/>
      <c r="K2373" s="224"/>
      <c r="L2373" s="224"/>
      <c r="M2373" s="224"/>
      <c r="N2373" s="224"/>
      <c r="O2373" s="224"/>
      <c r="P2373" s="224"/>
      <c r="Q2373" s="224"/>
      <c r="R2373" s="224"/>
    </row>
    <row r="2374" spans="3:18">
      <c r="C2374" s="224"/>
      <c r="D2374" s="224"/>
      <c r="E2374" s="224"/>
      <c r="F2374" s="224"/>
      <c r="G2374" s="224"/>
      <c r="H2374" s="224"/>
      <c r="I2374" s="224"/>
      <c r="J2374" s="224"/>
      <c r="K2374" s="224"/>
      <c r="L2374" s="224"/>
      <c r="M2374" s="224"/>
      <c r="N2374" s="224"/>
      <c r="O2374" s="224"/>
      <c r="P2374" s="224"/>
      <c r="Q2374" s="224"/>
      <c r="R2374" s="224"/>
    </row>
    <row r="2375" spans="3:18">
      <c r="C2375" s="224"/>
      <c r="D2375" s="224"/>
      <c r="E2375" s="224"/>
      <c r="F2375" s="224"/>
      <c r="G2375" s="224"/>
      <c r="H2375" s="224"/>
      <c r="I2375" s="224"/>
      <c r="J2375" s="224"/>
      <c r="K2375" s="224"/>
      <c r="L2375" s="224"/>
      <c r="M2375" s="224"/>
      <c r="N2375" s="224"/>
      <c r="O2375" s="224"/>
      <c r="P2375" s="224"/>
      <c r="Q2375" s="224"/>
      <c r="R2375" s="224"/>
    </row>
    <row r="2376" spans="3:18">
      <c r="C2376" s="224"/>
      <c r="D2376" s="224"/>
      <c r="E2376" s="224"/>
      <c r="F2376" s="224"/>
      <c r="G2376" s="224"/>
      <c r="H2376" s="224"/>
      <c r="I2376" s="224"/>
      <c r="J2376" s="224"/>
      <c r="K2376" s="224"/>
      <c r="L2376" s="224"/>
      <c r="M2376" s="224"/>
      <c r="N2376" s="224"/>
      <c r="O2376" s="224"/>
      <c r="P2376" s="224"/>
      <c r="Q2376" s="224"/>
      <c r="R2376" s="224"/>
    </row>
    <row r="2377" spans="3:18">
      <c r="C2377" s="224"/>
      <c r="D2377" s="224"/>
      <c r="E2377" s="224"/>
      <c r="F2377" s="224"/>
      <c r="G2377" s="224"/>
      <c r="H2377" s="224"/>
      <c r="I2377" s="224"/>
      <c r="J2377" s="224"/>
      <c r="K2377" s="224"/>
      <c r="L2377" s="224"/>
      <c r="M2377" s="224"/>
      <c r="N2377" s="224"/>
      <c r="O2377" s="224"/>
      <c r="P2377" s="224"/>
      <c r="Q2377" s="224"/>
      <c r="R2377" s="224"/>
    </row>
    <row r="2378" spans="3:18">
      <c r="C2378" s="224"/>
      <c r="D2378" s="224"/>
      <c r="E2378" s="224"/>
      <c r="F2378" s="224"/>
      <c r="G2378" s="224"/>
      <c r="H2378" s="224"/>
      <c r="I2378" s="224"/>
      <c r="J2378" s="224"/>
      <c r="K2378" s="224"/>
      <c r="L2378" s="224"/>
      <c r="M2378" s="224"/>
      <c r="N2378" s="224"/>
      <c r="O2378" s="224"/>
      <c r="P2378" s="224"/>
      <c r="Q2378" s="224"/>
      <c r="R2378" s="224"/>
    </row>
    <row r="2379" spans="3:18">
      <c r="C2379" s="224"/>
      <c r="D2379" s="224"/>
      <c r="E2379" s="224"/>
      <c r="F2379" s="224"/>
      <c r="G2379" s="224"/>
      <c r="H2379" s="224"/>
      <c r="I2379" s="224"/>
      <c r="J2379" s="224"/>
      <c r="K2379" s="224"/>
      <c r="L2379" s="224"/>
      <c r="M2379" s="224"/>
      <c r="N2379" s="224"/>
      <c r="O2379" s="224"/>
      <c r="P2379" s="224"/>
      <c r="Q2379" s="224"/>
      <c r="R2379" s="224"/>
    </row>
    <row r="2380" spans="3:18">
      <c r="C2380" s="224"/>
      <c r="D2380" s="224"/>
      <c r="E2380" s="224"/>
      <c r="F2380" s="224"/>
      <c r="G2380" s="224"/>
      <c r="H2380" s="224"/>
      <c r="I2380" s="224"/>
      <c r="J2380" s="224"/>
      <c r="K2380" s="224"/>
      <c r="L2380" s="224"/>
      <c r="M2380" s="224"/>
      <c r="N2380" s="224"/>
      <c r="O2380" s="224"/>
      <c r="P2380" s="224"/>
      <c r="Q2380" s="224"/>
      <c r="R2380" s="224"/>
    </row>
    <row r="2381" spans="3:18">
      <c r="C2381" s="224"/>
      <c r="D2381" s="224"/>
      <c r="E2381" s="224"/>
      <c r="F2381" s="224"/>
      <c r="G2381" s="224"/>
      <c r="H2381" s="224"/>
      <c r="I2381" s="224"/>
      <c r="J2381" s="224"/>
      <c r="K2381" s="224"/>
      <c r="L2381" s="224"/>
      <c r="M2381" s="224"/>
      <c r="N2381" s="224"/>
      <c r="O2381" s="224"/>
      <c r="P2381" s="224"/>
      <c r="Q2381" s="224"/>
      <c r="R2381" s="224"/>
    </row>
    <row r="2382" spans="3:18">
      <c r="C2382" s="224"/>
      <c r="D2382" s="224"/>
      <c r="E2382" s="224"/>
      <c r="F2382" s="224"/>
      <c r="G2382" s="224"/>
      <c r="H2382" s="224"/>
      <c r="I2382" s="224"/>
      <c r="J2382" s="224"/>
      <c r="K2382" s="224"/>
      <c r="L2382" s="224"/>
      <c r="M2382" s="224"/>
      <c r="N2382" s="224"/>
      <c r="O2382" s="224"/>
      <c r="P2382" s="224"/>
      <c r="Q2382" s="224"/>
      <c r="R2382" s="224"/>
    </row>
    <row r="2383" spans="3:18">
      <c r="C2383" s="224"/>
      <c r="D2383" s="224"/>
      <c r="E2383" s="224"/>
      <c r="F2383" s="224"/>
      <c r="G2383" s="224"/>
      <c r="H2383" s="224"/>
      <c r="I2383" s="224"/>
      <c r="J2383" s="224"/>
      <c r="K2383" s="224"/>
      <c r="L2383" s="224"/>
      <c r="M2383" s="224"/>
      <c r="N2383" s="224"/>
      <c r="O2383" s="224"/>
      <c r="P2383" s="224"/>
      <c r="Q2383" s="224"/>
      <c r="R2383" s="224"/>
    </row>
    <row r="2384" spans="3:18">
      <c r="C2384" s="224"/>
      <c r="D2384" s="224"/>
      <c r="E2384" s="224"/>
      <c r="F2384" s="224"/>
      <c r="G2384" s="224"/>
      <c r="H2384" s="224"/>
      <c r="I2384" s="224"/>
      <c r="J2384" s="224"/>
      <c r="K2384" s="224"/>
      <c r="L2384" s="224"/>
      <c r="M2384" s="224"/>
      <c r="N2384" s="224"/>
      <c r="O2384" s="224"/>
      <c r="P2384" s="224"/>
      <c r="Q2384" s="224"/>
      <c r="R2384" s="224"/>
    </row>
    <row r="2385" spans="3:18">
      <c r="C2385" s="224"/>
      <c r="D2385" s="224"/>
      <c r="E2385" s="224"/>
      <c r="F2385" s="224"/>
      <c r="G2385" s="224"/>
      <c r="H2385" s="224"/>
      <c r="I2385" s="224"/>
      <c r="J2385" s="224"/>
      <c r="K2385" s="224"/>
      <c r="L2385" s="224"/>
      <c r="M2385" s="224"/>
      <c r="N2385" s="224"/>
      <c r="O2385" s="224"/>
      <c r="P2385" s="224"/>
      <c r="Q2385" s="224"/>
      <c r="R2385" s="224"/>
    </row>
    <row r="2386" spans="3:18">
      <c r="C2386" s="224"/>
      <c r="D2386" s="224"/>
      <c r="E2386" s="224"/>
      <c r="F2386" s="224"/>
      <c r="G2386" s="224"/>
      <c r="H2386" s="224"/>
      <c r="I2386" s="224"/>
      <c r="J2386" s="224"/>
      <c r="K2386" s="224"/>
      <c r="L2386" s="224"/>
      <c r="M2386" s="224"/>
      <c r="N2386" s="224"/>
      <c r="O2386" s="224"/>
      <c r="P2386" s="224"/>
      <c r="Q2386" s="224"/>
      <c r="R2386" s="224"/>
    </row>
    <row r="2387" spans="3:18">
      <c r="C2387" s="224"/>
      <c r="D2387" s="224"/>
      <c r="E2387" s="224"/>
      <c r="F2387" s="224"/>
      <c r="G2387" s="224"/>
      <c r="H2387" s="224"/>
      <c r="I2387" s="224"/>
      <c r="J2387" s="224"/>
      <c r="K2387" s="224"/>
      <c r="L2387" s="224"/>
      <c r="M2387" s="224"/>
      <c r="N2387" s="224"/>
      <c r="O2387" s="224"/>
      <c r="P2387" s="224"/>
      <c r="Q2387" s="224"/>
      <c r="R2387" s="224"/>
    </row>
    <row r="2388" spans="3:18">
      <c r="C2388" s="224"/>
      <c r="D2388" s="224"/>
      <c r="E2388" s="224"/>
      <c r="F2388" s="224"/>
      <c r="G2388" s="224"/>
      <c r="H2388" s="224"/>
      <c r="I2388" s="224"/>
      <c r="J2388" s="224"/>
      <c r="K2388" s="224"/>
      <c r="L2388" s="224"/>
      <c r="M2388" s="224"/>
      <c r="N2388" s="224"/>
      <c r="O2388" s="224"/>
      <c r="P2388" s="224"/>
      <c r="Q2388" s="224"/>
      <c r="R2388" s="224"/>
    </row>
    <row r="2389" spans="3:18">
      <c r="C2389" s="224"/>
      <c r="D2389" s="224"/>
      <c r="E2389" s="224"/>
      <c r="F2389" s="224"/>
      <c r="G2389" s="224"/>
      <c r="H2389" s="224"/>
      <c r="I2389" s="224"/>
      <c r="J2389" s="224"/>
      <c r="K2389" s="224"/>
      <c r="L2389" s="224"/>
      <c r="M2389" s="224"/>
      <c r="N2389" s="224"/>
      <c r="O2389" s="224"/>
      <c r="P2389" s="224"/>
      <c r="Q2389" s="224"/>
      <c r="R2389" s="224"/>
    </row>
    <row r="2390" spans="3:18">
      <c r="C2390" s="224"/>
      <c r="D2390" s="224"/>
      <c r="E2390" s="224"/>
      <c r="F2390" s="224"/>
      <c r="G2390" s="224"/>
      <c r="H2390" s="224"/>
      <c r="I2390" s="224"/>
      <c r="J2390" s="224"/>
      <c r="K2390" s="224"/>
      <c r="L2390" s="224"/>
      <c r="M2390" s="224"/>
      <c r="N2390" s="224"/>
      <c r="O2390" s="224"/>
      <c r="P2390" s="224"/>
      <c r="Q2390" s="224"/>
      <c r="R2390" s="224"/>
    </row>
    <row r="2391" spans="3:18">
      <c r="C2391" s="224"/>
      <c r="D2391" s="224"/>
      <c r="E2391" s="224"/>
      <c r="F2391" s="224"/>
      <c r="G2391" s="224"/>
      <c r="H2391" s="224"/>
      <c r="I2391" s="224"/>
      <c r="J2391" s="224"/>
      <c r="K2391" s="224"/>
      <c r="L2391" s="224"/>
      <c r="M2391" s="224"/>
      <c r="N2391" s="224"/>
      <c r="O2391" s="224"/>
      <c r="P2391" s="224"/>
      <c r="Q2391" s="224"/>
      <c r="R2391" s="224"/>
    </row>
    <row r="2392" spans="3:18">
      <c r="C2392" s="224"/>
      <c r="D2392" s="224"/>
      <c r="E2392" s="224"/>
      <c r="F2392" s="224"/>
      <c r="G2392" s="224"/>
      <c r="H2392" s="224"/>
      <c r="I2392" s="224"/>
      <c r="J2392" s="224"/>
      <c r="K2392" s="224"/>
      <c r="L2392" s="224"/>
      <c r="M2392" s="224"/>
      <c r="N2392" s="224"/>
      <c r="O2392" s="224"/>
      <c r="P2392" s="224"/>
      <c r="Q2392" s="224"/>
      <c r="R2392" s="224"/>
    </row>
    <row r="2393" spans="3:18">
      <c r="C2393" s="224"/>
      <c r="D2393" s="224"/>
      <c r="E2393" s="224"/>
      <c r="F2393" s="224"/>
      <c r="G2393" s="224"/>
      <c r="H2393" s="224"/>
      <c r="I2393" s="224"/>
      <c r="J2393" s="224"/>
      <c r="K2393" s="224"/>
      <c r="L2393" s="224"/>
      <c r="M2393" s="224"/>
      <c r="N2393" s="224"/>
      <c r="O2393" s="224"/>
      <c r="P2393" s="224"/>
      <c r="Q2393" s="224"/>
      <c r="R2393" s="224"/>
    </row>
    <row r="2394" spans="3:18">
      <c r="C2394" s="224"/>
      <c r="D2394" s="224"/>
      <c r="E2394" s="224"/>
      <c r="F2394" s="224"/>
      <c r="G2394" s="224"/>
      <c r="H2394" s="224"/>
      <c r="I2394" s="224"/>
      <c r="J2394" s="224"/>
      <c r="K2394" s="224"/>
      <c r="L2394" s="224"/>
      <c r="M2394" s="224"/>
      <c r="N2394" s="224"/>
      <c r="O2394" s="224"/>
      <c r="P2394" s="224"/>
      <c r="Q2394" s="224"/>
      <c r="R2394" s="224"/>
    </row>
    <row r="2395" spans="3:18">
      <c r="C2395" s="224"/>
      <c r="D2395" s="224"/>
      <c r="E2395" s="224"/>
      <c r="F2395" s="224"/>
      <c r="G2395" s="224"/>
      <c r="H2395" s="224"/>
      <c r="I2395" s="224"/>
      <c r="J2395" s="224"/>
      <c r="K2395" s="224"/>
      <c r="L2395" s="224"/>
      <c r="M2395" s="224"/>
      <c r="N2395" s="224"/>
      <c r="O2395" s="224"/>
      <c r="P2395" s="224"/>
      <c r="Q2395" s="224"/>
      <c r="R2395" s="224"/>
    </row>
    <row r="2396" spans="3:18">
      <c r="C2396" s="224"/>
      <c r="D2396" s="224"/>
      <c r="E2396" s="224"/>
      <c r="F2396" s="224"/>
      <c r="G2396" s="224"/>
      <c r="H2396" s="224"/>
      <c r="I2396" s="224"/>
      <c r="J2396" s="224"/>
      <c r="K2396" s="224"/>
      <c r="L2396" s="224"/>
      <c r="M2396" s="224"/>
      <c r="N2396" s="224"/>
      <c r="O2396" s="224"/>
      <c r="P2396" s="224"/>
      <c r="Q2396" s="224"/>
      <c r="R2396" s="224"/>
    </row>
    <row r="2397" spans="3:18">
      <c r="C2397" s="224"/>
      <c r="D2397" s="224"/>
      <c r="E2397" s="224"/>
      <c r="F2397" s="224"/>
      <c r="G2397" s="224"/>
      <c r="H2397" s="224"/>
      <c r="I2397" s="224"/>
      <c r="J2397" s="224"/>
      <c r="K2397" s="224"/>
      <c r="L2397" s="224"/>
      <c r="M2397" s="224"/>
      <c r="N2397" s="224"/>
      <c r="O2397" s="224"/>
      <c r="P2397" s="224"/>
      <c r="Q2397" s="224"/>
      <c r="R2397" s="224"/>
    </row>
    <row r="2398" spans="3:18">
      <c r="C2398" s="224"/>
      <c r="D2398" s="224"/>
      <c r="E2398" s="224"/>
      <c r="F2398" s="224"/>
      <c r="G2398" s="224"/>
      <c r="H2398" s="224"/>
      <c r="I2398" s="224"/>
      <c r="J2398" s="224"/>
      <c r="K2398" s="224"/>
      <c r="L2398" s="224"/>
      <c r="M2398" s="224"/>
      <c r="N2398" s="224"/>
      <c r="O2398" s="224"/>
      <c r="P2398" s="224"/>
      <c r="Q2398" s="224"/>
      <c r="R2398" s="224"/>
    </row>
    <row r="2399" spans="3:18">
      <c r="C2399" s="224"/>
      <c r="D2399" s="224"/>
      <c r="E2399" s="224"/>
      <c r="F2399" s="224"/>
      <c r="G2399" s="224"/>
      <c r="H2399" s="224"/>
      <c r="I2399" s="224"/>
      <c r="J2399" s="224"/>
      <c r="K2399" s="224"/>
      <c r="L2399" s="224"/>
      <c r="M2399" s="224"/>
      <c r="N2399" s="224"/>
      <c r="O2399" s="224"/>
      <c r="P2399" s="224"/>
      <c r="Q2399" s="224"/>
      <c r="R2399" s="224"/>
    </row>
    <row r="2400" spans="3:18">
      <c r="C2400" s="224"/>
      <c r="D2400" s="224"/>
      <c r="E2400" s="224"/>
      <c r="F2400" s="224"/>
      <c r="G2400" s="224"/>
      <c r="H2400" s="224"/>
      <c r="I2400" s="224"/>
      <c r="J2400" s="224"/>
      <c r="K2400" s="224"/>
      <c r="L2400" s="224"/>
      <c r="M2400" s="224"/>
      <c r="N2400" s="224"/>
      <c r="O2400" s="224"/>
      <c r="P2400" s="224"/>
      <c r="Q2400" s="224"/>
      <c r="R2400" s="224"/>
    </row>
    <row r="2401" spans="3:18">
      <c r="C2401" s="224"/>
      <c r="D2401" s="224"/>
      <c r="E2401" s="224"/>
      <c r="F2401" s="224"/>
      <c r="G2401" s="224"/>
      <c r="H2401" s="224"/>
      <c r="I2401" s="224"/>
      <c r="J2401" s="224"/>
      <c r="K2401" s="224"/>
      <c r="L2401" s="224"/>
      <c r="M2401" s="224"/>
      <c r="N2401" s="224"/>
      <c r="O2401" s="224"/>
      <c r="P2401" s="224"/>
      <c r="Q2401" s="224"/>
      <c r="R2401" s="224"/>
    </row>
    <row r="2402" spans="3:18">
      <c r="C2402" s="224"/>
      <c r="D2402" s="224"/>
      <c r="E2402" s="224"/>
      <c r="F2402" s="224"/>
      <c r="G2402" s="224"/>
      <c r="H2402" s="224"/>
      <c r="I2402" s="224"/>
      <c r="J2402" s="224"/>
      <c r="K2402" s="224"/>
      <c r="L2402" s="224"/>
      <c r="M2402" s="224"/>
      <c r="N2402" s="224"/>
      <c r="O2402" s="224"/>
      <c r="P2402" s="224"/>
      <c r="Q2402" s="224"/>
      <c r="R2402" s="224"/>
    </row>
    <row r="2403" spans="3:18">
      <c r="C2403" s="224"/>
      <c r="D2403" s="224"/>
      <c r="E2403" s="224"/>
      <c r="F2403" s="224"/>
      <c r="G2403" s="224"/>
      <c r="H2403" s="224"/>
      <c r="I2403" s="224"/>
      <c r="J2403" s="224"/>
      <c r="K2403" s="224"/>
      <c r="L2403" s="224"/>
      <c r="M2403" s="224"/>
      <c r="N2403" s="224"/>
      <c r="O2403" s="224"/>
      <c r="P2403" s="224"/>
      <c r="Q2403" s="224"/>
      <c r="R2403" s="224"/>
    </row>
    <row r="2404" spans="3:18">
      <c r="C2404" s="224"/>
      <c r="D2404" s="224"/>
      <c r="E2404" s="224"/>
      <c r="F2404" s="224"/>
      <c r="G2404" s="224"/>
      <c r="H2404" s="224"/>
      <c r="I2404" s="224"/>
      <c r="J2404" s="224"/>
      <c r="K2404" s="224"/>
      <c r="L2404" s="224"/>
      <c r="M2404" s="224"/>
      <c r="N2404" s="224"/>
      <c r="O2404" s="224"/>
      <c r="P2404" s="224"/>
      <c r="Q2404" s="224"/>
      <c r="R2404" s="224"/>
    </row>
    <row r="2405" spans="3:18">
      <c r="C2405" s="224"/>
      <c r="D2405" s="224"/>
      <c r="E2405" s="224"/>
      <c r="F2405" s="224"/>
      <c r="G2405" s="224"/>
      <c r="H2405" s="224"/>
      <c r="I2405" s="224"/>
      <c r="J2405" s="224"/>
      <c r="K2405" s="224"/>
      <c r="L2405" s="224"/>
      <c r="M2405" s="224"/>
      <c r="N2405" s="224"/>
      <c r="O2405" s="224"/>
      <c r="P2405" s="224"/>
      <c r="Q2405" s="224"/>
      <c r="R2405" s="224"/>
    </row>
    <row r="2406" spans="3:18">
      <c r="C2406" s="224"/>
      <c r="D2406" s="224"/>
      <c r="E2406" s="224"/>
      <c r="F2406" s="224"/>
      <c r="G2406" s="224"/>
      <c r="H2406" s="224"/>
      <c r="I2406" s="224"/>
      <c r="J2406" s="224"/>
      <c r="K2406" s="224"/>
      <c r="L2406" s="224"/>
      <c r="M2406" s="224"/>
      <c r="N2406" s="224"/>
      <c r="O2406" s="224"/>
      <c r="P2406" s="224"/>
      <c r="Q2406" s="224"/>
      <c r="R2406" s="224"/>
    </row>
    <row r="2407" spans="3:18">
      <c r="C2407" s="224"/>
      <c r="D2407" s="224"/>
      <c r="E2407" s="224"/>
      <c r="F2407" s="224"/>
      <c r="G2407" s="224"/>
      <c r="H2407" s="224"/>
      <c r="I2407" s="224"/>
      <c r="J2407" s="224"/>
      <c r="K2407" s="224"/>
      <c r="L2407" s="224"/>
      <c r="M2407" s="224"/>
      <c r="N2407" s="224"/>
      <c r="O2407" s="224"/>
      <c r="P2407" s="224"/>
      <c r="Q2407" s="224"/>
      <c r="R2407" s="224"/>
    </row>
    <row r="2408" spans="3:18">
      <c r="C2408" s="224"/>
      <c r="D2408" s="224"/>
      <c r="E2408" s="224"/>
      <c r="F2408" s="224"/>
      <c r="G2408" s="224"/>
      <c r="H2408" s="224"/>
      <c r="I2408" s="224"/>
      <c r="J2408" s="224"/>
      <c r="K2408" s="224"/>
      <c r="L2408" s="224"/>
      <c r="M2408" s="224"/>
      <c r="N2408" s="224"/>
      <c r="O2408" s="224"/>
      <c r="P2408" s="224"/>
      <c r="Q2408" s="224"/>
      <c r="R2408" s="224"/>
    </row>
    <row r="2409" spans="3:18">
      <c r="C2409" s="224"/>
      <c r="D2409" s="224"/>
      <c r="E2409" s="224"/>
      <c r="F2409" s="224"/>
      <c r="G2409" s="224"/>
      <c r="H2409" s="224"/>
      <c r="I2409" s="224"/>
      <c r="J2409" s="224"/>
      <c r="K2409" s="224"/>
      <c r="L2409" s="224"/>
      <c r="M2409" s="224"/>
      <c r="N2409" s="224"/>
      <c r="O2409" s="224"/>
      <c r="P2409" s="224"/>
      <c r="Q2409" s="224"/>
      <c r="R2409" s="224"/>
    </row>
    <row r="2410" spans="3:18">
      <c r="C2410" s="224"/>
      <c r="D2410" s="224"/>
      <c r="E2410" s="224"/>
      <c r="F2410" s="224"/>
      <c r="G2410" s="224"/>
      <c r="H2410" s="224"/>
      <c r="I2410" s="224"/>
      <c r="J2410" s="224"/>
      <c r="K2410" s="224"/>
      <c r="L2410" s="224"/>
      <c r="M2410" s="224"/>
      <c r="N2410" s="224"/>
      <c r="O2410" s="224"/>
      <c r="P2410" s="224"/>
      <c r="Q2410" s="224"/>
      <c r="R2410" s="224"/>
    </row>
    <row r="2411" spans="3:18">
      <c r="C2411" s="224"/>
      <c r="D2411" s="224"/>
      <c r="E2411" s="224"/>
      <c r="F2411" s="224"/>
      <c r="G2411" s="224"/>
      <c r="H2411" s="224"/>
      <c r="I2411" s="224"/>
      <c r="J2411" s="224"/>
      <c r="K2411" s="224"/>
      <c r="L2411" s="224"/>
      <c r="M2411" s="224"/>
      <c r="N2411" s="224"/>
      <c r="O2411" s="224"/>
      <c r="P2411" s="224"/>
      <c r="Q2411" s="224"/>
      <c r="R2411" s="224"/>
    </row>
    <row r="2412" spans="3:18">
      <c r="C2412" s="224"/>
      <c r="D2412" s="224"/>
      <c r="E2412" s="224"/>
      <c r="F2412" s="224"/>
      <c r="G2412" s="224"/>
      <c r="H2412" s="224"/>
      <c r="I2412" s="224"/>
      <c r="J2412" s="224"/>
      <c r="K2412" s="224"/>
      <c r="L2412" s="224"/>
      <c r="M2412" s="224"/>
      <c r="N2412" s="224"/>
      <c r="O2412" s="224"/>
      <c r="P2412" s="224"/>
      <c r="Q2412" s="224"/>
      <c r="R2412" s="224"/>
    </row>
    <row r="2413" spans="3:18">
      <c r="C2413" s="224"/>
      <c r="D2413" s="224"/>
      <c r="E2413" s="224"/>
      <c r="F2413" s="224"/>
      <c r="G2413" s="224"/>
      <c r="H2413" s="224"/>
      <c r="I2413" s="224"/>
      <c r="J2413" s="224"/>
      <c r="K2413" s="224"/>
      <c r="L2413" s="224"/>
      <c r="M2413" s="224"/>
      <c r="N2413" s="224"/>
      <c r="O2413" s="224"/>
      <c r="P2413" s="224"/>
      <c r="Q2413" s="224"/>
      <c r="R2413" s="224"/>
    </row>
    <row r="2414" spans="3:18">
      <c r="C2414" s="224"/>
      <c r="D2414" s="224"/>
      <c r="E2414" s="224"/>
      <c r="F2414" s="224"/>
      <c r="G2414" s="224"/>
      <c r="H2414" s="224"/>
      <c r="I2414" s="224"/>
      <c r="J2414" s="224"/>
      <c r="K2414" s="224"/>
      <c r="L2414" s="224"/>
      <c r="M2414" s="224"/>
      <c r="N2414" s="224"/>
      <c r="O2414" s="224"/>
      <c r="P2414" s="224"/>
      <c r="Q2414" s="224"/>
      <c r="R2414" s="224"/>
    </row>
    <row r="2415" spans="3:18">
      <c r="C2415" s="224"/>
      <c r="D2415" s="224"/>
      <c r="E2415" s="224"/>
      <c r="F2415" s="224"/>
      <c r="G2415" s="224"/>
      <c r="H2415" s="224"/>
      <c r="I2415" s="224"/>
      <c r="J2415" s="224"/>
      <c r="K2415" s="224"/>
      <c r="L2415" s="224"/>
      <c r="M2415" s="224"/>
      <c r="N2415" s="224"/>
      <c r="O2415" s="224"/>
      <c r="P2415" s="224"/>
      <c r="Q2415" s="224"/>
      <c r="R2415" s="224"/>
    </row>
    <row r="2416" spans="3:18">
      <c r="C2416" s="224"/>
      <c r="D2416" s="224"/>
      <c r="E2416" s="224"/>
      <c r="F2416" s="224"/>
      <c r="G2416" s="224"/>
      <c r="H2416" s="224"/>
      <c r="I2416" s="224"/>
      <c r="J2416" s="224"/>
      <c r="K2416" s="224"/>
      <c r="L2416" s="224"/>
      <c r="M2416" s="224"/>
      <c r="N2416" s="224"/>
      <c r="O2416" s="224"/>
      <c r="P2416" s="224"/>
      <c r="Q2416" s="224"/>
      <c r="R2416" s="224"/>
    </row>
    <row r="2417" spans="3:18">
      <c r="C2417" s="224"/>
      <c r="D2417" s="224"/>
      <c r="E2417" s="224"/>
      <c r="F2417" s="224"/>
      <c r="G2417" s="224"/>
      <c r="H2417" s="224"/>
      <c r="I2417" s="224"/>
      <c r="J2417" s="224"/>
      <c r="K2417" s="224"/>
      <c r="L2417" s="224"/>
      <c r="M2417" s="224"/>
      <c r="N2417" s="224"/>
      <c r="O2417" s="224"/>
      <c r="P2417" s="224"/>
      <c r="Q2417" s="224"/>
      <c r="R2417" s="224"/>
    </row>
    <row r="2418" spans="3:18">
      <c r="C2418" s="224"/>
      <c r="D2418" s="224"/>
      <c r="E2418" s="224"/>
      <c r="F2418" s="224"/>
      <c r="G2418" s="224"/>
      <c r="H2418" s="224"/>
      <c r="I2418" s="224"/>
      <c r="J2418" s="224"/>
      <c r="K2418" s="224"/>
      <c r="L2418" s="224"/>
      <c r="M2418" s="224"/>
      <c r="N2418" s="224"/>
      <c r="O2418" s="224"/>
      <c r="P2418" s="224"/>
      <c r="Q2418" s="224"/>
      <c r="R2418" s="224"/>
    </row>
    <row r="2419" spans="3:18">
      <c r="C2419" s="224"/>
      <c r="D2419" s="224"/>
      <c r="E2419" s="224"/>
      <c r="F2419" s="224"/>
      <c r="G2419" s="224"/>
      <c r="H2419" s="224"/>
      <c r="I2419" s="224"/>
      <c r="J2419" s="224"/>
      <c r="K2419" s="224"/>
      <c r="L2419" s="224"/>
      <c r="M2419" s="224"/>
      <c r="N2419" s="224"/>
      <c r="O2419" s="224"/>
      <c r="P2419" s="224"/>
      <c r="Q2419" s="224"/>
      <c r="R2419" s="224"/>
    </row>
    <row r="2420" spans="3:18">
      <c r="C2420" s="224"/>
      <c r="D2420" s="224"/>
      <c r="E2420" s="224"/>
      <c r="F2420" s="224"/>
      <c r="G2420" s="224"/>
      <c r="H2420" s="224"/>
      <c r="I2420" s="224"/>
      <c r="J2420" s="224"/>
      <c r="K2420" s="224"/>
      <c r="L2420" s="224"/>
      <c r="M2420" s="224"/>
      <c r="N2420" s="224"/>
      <c r="O2420" s="224"/>
      <c r="P2420" s="224"/>
      <c r="Q2420" s="224"/>
      <c r="R2420" s="224"/>
    </row>
    <row r="2421" spans="3:18">
      <c r="C2421" s="224"/>
      <c r="D2421" s="224"/>
      <c r="E2421" s="224"/>
      <c r="F2421" s="224"/>
      <c r="G2421" s="224"/>
      <c r="H2421" s="224"/>
      <c r="I2421" s="224"/>
      <c r="J2421" s="224"/>
      <c r="K2421" s="224"/>
      <c r="L2421" s="224"/>
      <c r="M2421" s="224"/>
      <c r="N2421" s="224"/>
      <c r="O2421" s="224"/>
      <c r="P2421" s="224"/>
      <c r="Q2421" s="224"/>
      <c r="R2421" s="224"/>
    </row>
    <row r="2422" spans="3:18">
      <c r="C2422" s="224"/>
      <c r="D2422" s="224"/>
      <c r="E2422" s="224"/>
      <c r="F2422" s="224"/>
      <c r="G2422" s="224"/>
      <c r="H2422" s="224"/>
      <c r="I2422" s="224"/>
      <c r="J2422" s="224"/>
      <c r="K2422" s="224"/>
      <c r="L2422" s="224"/>
      <c r="M2422" s="224"/>
      <c r="N2422" s="224"/>
      <c r="O2422" s="224"/>
      <c r="P2422" s="224"/>
      <c r="Q2422" s="224"/>
      <c r="R2422" s="224"/>
    </row>
    <row r="2423" spans="3:18">
      <c r="C2423" s="224"/>
      <c r="D2423" s="224"/>
      <c r="E2423" s="224"/>
      <c r="F2423" s="224"/>
      <c r="G2423" s="224"/>
      <c r="H2423" s="224"/>
      <c r="I2423" s="224"/>
      <c r="J2423" s="224"/>
      <c r="K2423" s="224"/>
      <c r="L2423" s="224"/>
      <c r="M2423" s="224"/>
      <c r="N2423" s="224"/>
      <c r="O2423" s="224"/>
      <c r="P2423" s="224"/>
      <c r="Q2423" s="224"/>
      <c r="R2423" s="224"/>
    </row>
    <row r="2424" spans="3:18">
      <c r="C2424" s="224"/>
      <c r="D2424" s="224"/>
      <c r="E2424" s="224"/>
      <c r="F2424" s="224"/>
      <c r="G2424" s="224"/>
      <c r="H2424" s="224"/>
      <c r="I2424" s="224"/>
      <c r="J2424" s="224"/>
      <c r="K2424" s="224"/>
      <c r="L2424" s="224"/>
      <c r="M2424" s="224"/>
      <c r="N2424" s="224"/>
      <c r="O2424" s="224"/>
      <c r="P2424" s="224"/>
      <c r="Q2424" s="224"/>
      <c r="R2424" s="224"/>
    </row>
    <row r="2425" spans="3:18">
      <c r="C2425" s="224"/>
      <c r="D2425" s="224"/>
      <c r="E2425" s="224"/>
      <c r="F2425" s="224"/>
      <c r="G2425" s="224"/>
      <c r="H2425" s="224"/>
      <c r="I2425" s="224"/>
      <c r="J2425" s="224"/>
      <c r="K2425" s="224"/>
      <c r="L2425" s="224"/>
      <c r="M2425" s="224"/>
      <c r="N2425" s="224"/>
      <c r="O2425" s="224"/>
      <c r="P2425" s="224"/>
      <c r="Q2425" s="224"/>
      <c r="R2425" s="224"/>
    </row>
    <row r="2426" spans="3:18">
      <c r="C2426" s="224"/>
      <c r="D2426" s="224"/>
      <c r="E2426" s="224"/>
      <c r="F2426" s="224"/>
      <c r="G2426" s="224"/>
      <c r="H2426" s="224"/>
      <c r="I2426" s="224"/>
      <c r="J2426" s="224"/>
      <c r="K2426" s="224"/>
      <c r="L2426" s="224"/>
      <c r="M2426" s="224"/>
      <c r="N2426" s="224"/>
      <c r="O2426" s="224"/>
      <c r="P2426" s="224"/>
      <c r="Q2426" s="224"/>
      <c r="R2426" s="224"/>
    </row>
    <row r="2427" spans="3:18">
      <c r="C2427" s="224"/>
      <c r="D2427" s="224"/>
      <c r="E2427" s="224"/>
      <c r="F2427" s="224"/>
      <c r="G2427" s="224"/>
      <c r="H2427" s="224"/>
      <c r="I2427" s="224"/>
      <c r="J2427" s="224"/>
      <c r="K2427" s="224"/>
      <c r="L2427" s="224"/>
      <c r="M2427" s="224"/>
      <c r="N2427" s="224"/>
      <c r="O2427" s="224"/>
      <c r="P2427" s="224"/>
      <c r="Q2427" s="224"/>
      <c r="R2427" s="224"/>
    </row>
    <row r="2428" spans="3:18">
      <c r="C2428" s="224"/>
      <c r="D2428" s="224"/>
      <c r="E2428" s="224"/>
      <c r="F2428" s="224"/>
      <c r="G2428" s="224"/>
      <c r="H2428" s="224"/>
      <c r="I2428" s="224"/>
      <c r="J2428" s="224"/>
      <c r="K2428" s="224"/>
      <c r="L2428" s="224"/>
      <c r="M2428" s="224"/>
      <c r="N2428" s="224"/>
      <c r="O2428" s="224"/>
      <c r="P2428" s="224"/>
      <c r="Q2428" s="224"/>
      <c r="R2428" s="224"/>
    </row>
    <row r="2429" spans="3:18">
      <c r="C2429" s="224"/>
      <c r="D2429" s="224"/>
      <c r="E2429" s="224"/>
      <c r="F2429" s="224"/>
      <c r="G2429" s="224"/>
      <c r="H2429" s="224"/>
      <c r="I2429" s="224"/>
      <c r="J2429" s="224"/>
      <c r="K2429" s="224"/>
      <c r="L2429" s="224"/>
      <c r="M2429" s="224"/>
      <c r="N2429" s="224"/>
      <c r="O2429" s="224"/>
      <c r="P2429" s="224"/>
      <c r="Q2429" s="224"/>
      <c r="R2429" s="224"/>
    </row>
    <row r="2430" spans="3:18">
      <c r="C2430" s="224"/>
      <c r="D2430" s="224"/>
      <c r="E2430" s="224"/>
      <c r="F2430" s="224"/>
      <c r="G2430" s="224"/>
      <c r="H2430" s="224"/>
      <c r="I2430" s="224"/>
      <c r="J2430" s="224"/>
      <c r="K2430" s="224"/>
      <c r="L2430" s="224"/>
      <c r="M2430" s="224"/>
      <c r="N2430" s="224"/>
      <c r="O2430" s="224"/>
      <c r="P2430" s="224"/>
      <c r="Q2430" s="224"/>
      <c r="R2430" s="224"/>
    </row>
    <row r="2431" spans="3:18">
      <c r="C2431" s="224"/>
      <c r="D2431" s="224"/>
      <c r="E2431" s="224"/>
      <c r="F2431" s="224"/>
      <c r="G2431" s="224"/>
      <c r="H2431" s="224"/>
      <c r="I2431" s="224"/>
      <c r="J2431" s="224"/>
      <c r="K2431" s="224"/>
      <c r="L2431" s="224"/>
      <c r="M2431" s="224"/>
      <c r="N2431" s="224"/>
      <c r="O2431" s="224"/>
      <c r="P2431" s="224"/>
      <c r="Q2431" s="224"/>
      <c r="R2431" s="224"/>
    </row>
    <row r="2432" spans="3:18">
      <c r="C2432" s="224"/>
      <c r="D2432" s="224"/>
      <c r="E2432" s="224"/>
      <c r="F2432" s="224"/>
      <c r="G2432" s="224"/>
      <c r="H2432" s="224"/>
      <c r="I2432" s="224"/>
      <c r="J2432" s="224"/>
      <c r="K2432" s="224"/>
      <c r="L2432" s="224"/>
      <c r="M2432" s="224"/>
      <c r="N2432" s="224"/>
      <c r="O2432" s="224"/>
      <c r="P2432" s="224"/>
      <c r="Q2432" s="224"/>
      <c r="R2432" s="224"/>
    </row>
    <row r="2433" spans="3:18">
      <c r="C2433" s="224"/>
      <c r="D2433" s="224"/>
      <c r="E2433" s="224"/>
      <c r="F2433" s="224"/>
      <c r="G2433" s="224"/>
      <c r="H2433" s="224"/>
      <c r="I2433" s="224"/>
      <c r="J2433" s="224"/>
      <c r="K2433" s="224"/>
      <c r="L2433" s="224"/>
      <c r="M2433" s="224"/>
      <c r="N2433" s="224"/>
      <c r="O2433" s="224"/>
      <c r="P2433" s="224"/>
      <c r="Q2433" s="224"/>
      <c r="R2433" s="224"/>
    </row>
    <row r="2434" spans="3:18">
      <c r="C2434" s="224"/>
      <c r="D2434" s="224"/>
      <c r="E2434" s="224"/>
      <c r="F2434" s="224"/>
      <c r="G2434" s="224"/>
      <c r="H2434" s="224"/>
      <c r="I2434" s="224"/>
      <c r="J2434" s="224"/>
      <c r="K2434" s="224"/>
      <c r="L2434" s="224"/>
      <c r="M2434" s="224"/>
      <c r="N2434" s="224"/>
      <c r="O2434" s="224"/>
      <c r="P2434" s="224"/>
      <c r="Q2434" s="224"/>
      <c r="R2434" s="224"/>
    </row>
    <row r="2435" spans="3:18">
      <c r="C2435" s="224"/>
      <c r="D2435" s="224"/>
      <c r="E2435" s="224"/>
      <c r="F2435" s="224"/>
      <c r="G2435" s="224"/>
      <c r="H2435" s="224"/>
      <c r="I2435" s="224"/>
      <c r="J2435" s="224"/>
      <c r="K2435" s="224"/>
      <c r="L2435" s="224"/>
      <c r="M2435" s="224"/>
      <c r="N2435" s="224"/>
      <c r="O2435" s="224"/>
      <c r="P2435" s="224"/>
      <c r="Q2435" s="224"/>
      <c r="R2435" s="224"/>
    </row>
    <row r="2436" spans="3:18">
      <c r="C2436" s="224"/>
      <c r="D2436" s="224"/>
      <c r="E2436" s="224"/>
      <c r="F2436" s="224"/>
      <c r="G2436" s="224"/>
      <c r="H2436" s="224"/>
      <c r="I2436" s="224"/>
      <c r="J2436" s="224"/>
      <c r="K2436" s="224"/>
      <c r="L2436" s="224"/>
      <c r="M2436" s="224"/>
      <c r="N2436" s="224"/>
      <c r="O2436" s="224"/>
      <c r="P2436" s="224"/>
      <c r="Q2436" s="224"/>
      <c r="R2436" s="224"/>
    </row>
    <row r="2437" spans="3:18">
      <c r="C2437" s="224"/>
      <c r="D2437" s="224"/>
      <c r="E2437" s="224"/>
      <c r="F2437" s="224"/>
      <c r="G2437" s="224"/>
      <c r="H2437" s="224"/>
      <c r="I2437" s="224"/>
      <c r="J2437" s="224"/>
      <c r="K2437" s="224"/>
      <c r="L2437" s="224"/>
      <c r="M2437" s="224"/>
      <c r="N2437" s="224"/>
      <c r="O2437" s="224"/>
      <c r="P2437" s="224"/>
      <c r="Q2437" s="224"/>
      <c r="R2437" s="224"/>
    </row>
    <row r="2438" spans="3:18">
      <c r="C2438" s="224"/>
      <c r="D2438" s="224"/>
      <c r="E2438" s="224"/>
      <c r="F2438" s="224"/>
      <c r="G2438" s="224"/>
      <c r="H2438" s="224"/>
      <c r="I2438" s="224"/>
      <c r="J2438" s="224"/>
      <c r="K2438" s="224"/>
      <c r="L2438" s="224"/>
      <c r="M2438" s="224"/>
      <c r="N2438" s="224"/>
      <c r="O2438" s="224"/>
      <c r="P2438" s="224"/>
      <c r="Q2438" s="224"/>
      <c r="R2438" s="224"/>
    </row>
    <row r="2439" spans="3:18">
      <c r="C2439" s="224"/>
      <c r="D2439" s="224"/>
      <c r="E2439" s="224"/>
      <c r="F2439" s="224"/>
      <c r="G2439" s="224"/>
      <c r="H2439" s="224"/>
      <c r="I2439" s="224"/>
      <c r="J2439" s="224"/>
      <c r="K2439" s="224"/>
      <c r="L2439" s="224"/>
      <c r="M2439" s="224"/>
      <c r="N2439" s="224"/>
      <c r="O2439" s="224"/>
      <c r="P2439" s="224"/>
      <c r="Q2439" s="224"/>
      <c r="R2439" s="224"/>
    </row>
    <row r="2440" spans="3:18">
      <c r="C2440" s="224"/>
      <c r="D2440" s="224"/>
      <c r="E2440" s="224"/>
      <c r="F2440" s="224"/>
      <c r="G2440" s="224"/>
      <c r="H2440" s="224"/>
      <c r="I2440" s="224"/>
      <c r="J2440" s="224"/>
      <c r="K2440" s="224"/>
      <c r="L2440" s="224"/>
      <c r="M2440" s="224"/>
      <c r="N2440" s="224"/>
      <c r="O2440" s="224"/>
      <c r="P2440" s="224"/>
      <c r="Q2440" s="224"/>
      <c r="R2440" s="224"/>
    </row>
    <row r="2441" spans="3:18">
      <c r="C2441" s="224"/>
      <c r="D2441" s="224"/>
      <c r="E2441" s="224"/>
      <c r="F2441" s="224"/>
      <c r="G2441" s="224"/>
      <c r="H2441" s="224"/>
      <c r="I2441" s="224"/>
      <c r="J2441" s="224"/>
      <c r="K2441" s="224"/>
      <c r="L2441" s="224"/>
      <c r="M2441" s="224"/>
      <c r="N2441" s="224"/>
      <c r="O2441" s="224"/>
      <c r="P2441" s="224"/>
      <c r="Q2441" s="224"/>
      <c r="R2441" s="224"/>
    </row>
    <row r="2442" spans="3:18">
      <c r="C2442" s="224"/>
      <c r="D2442" s="224"/>
      <c r="E2442" s="224"/>
      <c r="F2442" s="224"/>
      <c r="G2442" s="224"/>
      <c r="H2442" s="224"/>
      <c r="I2442" s="224"/>
      <c r="J2442" s="224"/>
      <c r="K2442" s="224"/>
      <c r="L2442" s="224"/>
      <c r="M2442" s="224"/>
      <c r="N2442" s="224"/>
      <c r="O2442" s="224"/>
      <c r="P2442" s="224"/>
      <c r="Q2442" s="224"/>
      <c r="R2442" s="224"/>
    </row>
    <row r="2443" spans="3:18">
      <c r="C2443" s="224"/>
      <c r="D2443" s="224"/>
      <c r="E2443" s="224"/>
      <c r="F2443" s="224"/>
      <c r="G2443" s="224"/>
      <c r="H2443" s="224"/>
      <c r="I2443" s="224"/>
      <c r="J2443" s="224"/>
      <c r="K2443" s="224"/>
      <c r="L2443" s="224"/>
      <c r="M2443" s="224"/>
      <c r="N2443" s="224"/>
      <c r="O2443" s="224"/>
      <c r="P2443" s="224"/>
      <c r="Q2443" s="224"/>
      <c r="R2443" s="224"/>
    </row>
    <row r="2444" spans="3:18">
      <c r="C2444" s="224"/>
      <c r="D2444" s="224"/>
      <c r="E2444" s="224"/>
      <c r="F2444" s="224"/>
      <c r="G2444" s="224"/>
      <c r="H2444" s="224"/>
      <c r="I2444" s="224"/>
      <c r="J2444" s="224"/>
      <c r="K2444" s="224"/>
      <c r="L2444" s="224"/>
      <c r="M2444" s="224"/>
      <c r="N2444" s="224"/>
      <c r="O2444" s="224"/>
      <c r="P2444" s="224"/>
      <c r="Q2444" s="224"/>
      <c r="R2444" s="224"/>
    </row>
    <row r="2445" spans="3:18">
      <c r="C2445" s="224"/>
      <c r="D2445" s="224"/>
      <c r="E2445" s="224"/>
      <c r="F2445" s="224"/>
      <c r="G2445" s="224"/>
      <c r="H2445" s="224"/>
      <c r="I2445" s="224"/>
      <c r="J2445" s="224"/>
      <c r="K2445" s="224"/>
      <c r="L2445" s="224"/>
      <c r="M2445" s="224"/>
      <c r="N2445" s="224"/>
      <c r="O2445" s="224"/>
      <c r="P2445" s="224"/>
      <c r="Q2445" s="224"/>
      <c r="R2445" s="224"/>
    </row>
    <row r="2446" spans="3:18">
      <c r="C2446" s="224"/>
      <c r="D2446" s="224"/>
      <c r="E2446" s="224"/>
      <c r="F2446" s="224"/>
      <c r="G2446" s="224"/>
      <c r="H2446" s="224"/>
      <c r="I2446" s="224"/>
      <c r="J2446" s="224"/>
      <c r="K2446" s="224"/>
      <c r="L2446" s="224"/>
      <c r="M2446" s="224"/>
      <c r="N2446" s="224"/>
      <c r="O2446" s="224"/>
      <c r="P2446" s="224"/>
      <c r="Q2446" s="224"/>
      <c r="R2446" s="224"/>
    </row>
    <row r="2447" spans="3:18">
      <c r="C2447" s="224"/>
      <c r="D2447" s="224"/>
      <c r="E2447" s="224"/>
      <c r="F2447" s="224"/>
      <c r="G2447" s="224"/>
      <c r="H2447" s="224"/>
      <c r="I2447" s="224"/>
      <c r="J2447" s="224"/>
      <c r="K2447" s="224"/>
      <c r="L2447" s="224"/>
      <c r="M2447" s="224"/>
      <c r="N2447" s="224"/>
      <c r="O2447" s="224"/>
      <c r="P2447" s="224"/>
      <c r="Q2447" s="224"/>
      <c r="R2447" s="224"/>
    </row>
    <row r="2448" spans="3:18">
      <c r="C2448" s="224"/>
      <c r="D2448" s="224"/>
      <c r="E2448" s="224"/>
      <c r="F2448" s="224"/>
      <c r="G2448" s="224"/>
      <c r="H2448" s="224"/>
      <c r="I2448" s="224"/>
      <c r="J2448" s="224"/>
      <c r="K2448" s="224"/>
      <c r="L2448" s="224"/>
      <c r="M2448" s="224"/>
      <c r="N2448" s="224"/>
      <c r="O2448" s="224"/>
      <c r="P2448" s="224"/>
      <c r="Q2448" s="224"/>
      <c r="R2448" s="224"/>
    </row>
    <row r="2449" spans="3:18">
      <c r="C2449" s="224"/>
      <c r="D2449" s="224"/>
      <c r="E2449" s="224"/>
      <c r="F2449" s="224"/>
      <c r="G2449" s="224"/>
      <c r="H2449" s="224"/>
      <c r="I2449" s="224"/>
      <c r="J2449" s="224"/>
      <c r="K2449" s="224"/>
      <c r="L2449" s="224"/>
      <c r="M2449" s="224"/>
      <c r="N2449" s="224"/>
      <c r="O2449" s="224"/>
      <c r="P2449" s="224"/>
      <c r="Q2449" s="224"/>
      <c r="R2449" s="224"/>
    </row>
    <row r="2450" spans="3:18">
      <c r="C2450" s="224"/>
      <c r="D2450" s="224"/>
      <c r="E2450" s="224"/>
      <c r="F2450" s="224"/>
      <c r="G2450" s="224"/>
      <c r="H2450" s="224"/>
      <c r="I2450" s="224"/>
      <c r="J2450" s="224"/>
      <c r="K2450" s="224"/>
      <c r="L2450" s="224"/>
      <c r="M2450" s="224"/>
      <c r="N2450" s="224"/>
      <c r="O2450" s="224"/>
      <c r="P2450" s="224"/>
      <c r="Q2450" s="224"/>
      <c r="R2450" s="224"/>
    </row>
    <row r="2451" spans="3:18">
      <c r="C2451" s="224"/>
      <c r="D2451" s="224"/>
      <c r="E2451" s="224"/>
      <c r="F2451" s="224"/>
      <c r="G2451" s="224"/>
      <c r="H2451" s="224"/>
      <c r="I2451" s="224"/>
      <c r="J2451" s="224"/>
      <c r="K2451" s="224"/>
      <c r="L2451" s="224"/>
      <c r="M2451" s="224"/>
      <c r="N2451" s="224"/>
      <c r="O2451" s="224"/>
      <c r="P2451" s="224"/>
      <c r="Q2451" s="224"/>
      <c r="R2451" s="224"/>
    </row>
    <row r="2452" spans="3:18">
      <c r="C2452" s="224"/>
      <c r="D2452" s="224"/>
      <c r="E2452" s="224"/>
      <c r="F2452" s="224"/>
      <c r="G2452" s="224"/>
      <c r="H2452" s="224"/>
      <c r="I2452" s="224"/>
      <c r="J2452" s="224"/>
      <c r="K2452" s="224"/>
      <c r="L2452" s="224"/>
      <c r="M2452" s="224"/>
      <c r="N2452" s="224"/>
      <c r="O2452" s="224"/>
      <c r="P2452" s="224"/>
      <c r="Q2452" s="224"/>
      <c r="R2452" s="224"/>
    </row>
    <row r="2453" spans="3:18">
      <c r="C2453" s="224"/>
      <c r="D2453" s="224"/>
      <c r="E2453" s="224"/>
      <c r="F2453" s="224"/>
      <c r="G2453" s="224"/>
      <c r="H2453" s="224"/>
      <c r="I2453" s="224"/>
      <c r="J2453" s="224"/>
      <c r="K2453" s="224"/>
      <c r="L2453" s="224"/>
      <c r="M2453" s="224"/>
      <c r="N2453" s="224"/>
      <c r="O2453" s="224"/>
      <c r="P2453" s="224"/>
      <c r="Q2453" s="224"/>
      <c r="R2453" s="224"/>
    </row>
    <row r="2454" spans="3:18">
      <c r="C2454" s="224"/>
      <c r="D2454" s="224"/>
      <c r="E2454" s="224"/>
      <c r="F2454" s="224"/>
      <c r="G2454" s="224"/>
      <c r="H2454" s="224"/>
      <c r="I2454" s="224"/>
      <c r="J2454" s="224"/>
      <c r="K2454" s="224"/>
      <c r="L2454" s="224"/>
      <c r="M2454" s="224"/>
      <c r="N2454" s="224"/>
      <c r="O2454" s="224"/>
      <c r="P2454" s="224"/>
      <c r="Q2454" s="224"/>
      <c r="R2454" s="224"/>
    </row>
    <row r="2455" spans="3:18">
      <c r="C2455" s="224"/>
      <c r="D2455" s="224"/>
      <c r="E2455" s="224"/>
      <c r="F2455" s="224"/>
      <c r="G2455" s="224"/>
      <c r="H2455" s="224"/>
      <c r="I2455" s="224"/>
      <c r="J2455" s="224"/>
      <c r="K2455" s="224"/>
      <c r="L2455" s="224"/>
      <c r="M2455" s="224"/>
      <c r="N2455" s="224"/>
      <c r="O2455" s="224"/>
      <c r="P2455" s="224"/>
      <c r="Q2455" s="224"/>
      <c r="R2455" s="224"/>
    </row>
    <row r="2456" spans="3:18">
      <c r="C2456" s="224"/>
      <c r="D2456" s="224"/>
      <c r="E2456" s="224"/>
      <c r="F2456" s="224"/>
      <c r="G2456" s="224"/>
      <c r="H2456" s="224"/>
      <c r="I2456" s="224"/>
      <c r="J2456" s="224"/>
      <c r="K2456" s="224"/>
      <c r="L2456" s="224"/>
      <c r="M2456" s="224"/>
      <c r="N2456" s="224"/>
      <c r="O2456" s="224"/>
      <c r="P2456" s="224"/>
      <c r="Q2456" s="224"/>
      <c r="R2456" s="224"/>
    </row>
    <row r="2457" spans="3:18">
      <c r="C2457" s="224"/>
      <c r="D2457" s="224"/>
      <c r="E2457" s="224"/>
      <c r="F2457" s="224"/>
      <c r="G2457" s="224"/>
      <c r="H2457" s="224"/>
      <c r="I2457" s="224"/>
      <c r="J2457" s="224"/>
      <c r="K2457" s="224"/>
      <c r="L2457" s="224"/>
      <c r="M2457" s="224"/>
      <c r="N2457" s="224"/>
      <c r="O2457" s="224"/>
      <c r="P2457" s="224"/>
      <c r="Q2457" s="224"/>
      <c r="R2457" s="224"/>
    </row>
    <row r="2458" spans="3:18">
      <c r="C2458" s="224"/>
      <c r="D2458" s="224"/>
      <c r="E2458" s="224"/>
      <c r="F2458" s="224"/>
      <c r="G2458" s="224"/>
      <c r="H2458" s="224"/>
      <c r="I2458" s="224"/>
      <c r="J2458" s="224"/>
      <c r="K2458" s="224"/>
      <c r="L2458" s="224"/>
      <c r="M2458" s="224"/>
      <c r="N2458" s="224"/>
      <c r="O2458" s="224"/>
      <c r="P2458" s="224"/>
      <c r="Q2458" s="224"/>
      <c r="R2458" s="224"/>
    </row>
    <row r="2459" spans="3:18">
      <c r="C2459" s="224"/>
      <c r="D2459" s="224"/>
      <c r="E2459" s="224"/>
      <c r="F2459" s="224"/>
      <c r="G2459" s="224"/>
      <c r="H2459" s="224"/>
      <c r="I2459" s="224"/>
      <c r="J2459" s="224"/>
      <c r="K2459" s="224"/>
      <c r="L2459" s="224"/>
      <c r="M2459" s="224"/>
      <c r="N2459" s="224"/>
      <c r="O2459" s="224"/>
      <c r="P2459" s="224"/>
      <c r="Q2459" s="224"/>
      <c r="R2459" s="224"/>
    </row>
    <row r="2460" spans="3:18">
      <c r="C2460" s="224"/>
      <c r="D2460" s="224"/>
      <c r="E2460" s="224"/>
      <c r="F2460" s="224"/>
      <c r="G2460" s="224"/>
      <c r="H2460" s="224"/>
      <c r="I2460" s="224"/>
      <c r="J2460" s="224"/>
      <c r="K2460" s="224"/>
      <c r="L2460" s="224"/>
      <c r="M2460" s="224"/>
      <c r="N2460" s="224"/>
      <c r="O2460" s="224"/>
      <c r="P2460" s="224"/>
      <c r="Q2460" s="224"/>
      <c r="R2460" s="224"/>
    </row>
    <row r="2461" spans="3:18">
      <c r="C2461" s="224"/>
      <c r="D2461" s="224"/>
      <c r="E2461" s="224"/>
      <c r="F2461" s="224"/>
      <c r="G2461" s="224"/>
      <c r="H2461" s="224"/>
      <c r="I2461" s="224"/>
      <c r="J2461" s="224"/>
      <c r="K2461" s="224"/>
      <c r="L2461" s="224"/>
      <c r="M2461" s="224"/>
      <c r="N2461" s="224"/>
      <c r="O2461" s="224"/>
      <c r="P2461" s="224"/>
      <c r="Q2461" s="224"/>
      <c r="R2461" s="224"/>
    </row>
    <row r="2462" spans="3:18">
      <c r="C2462" s="224"/>
      <c r="D2462" s="224"/>
      <c r="E2462" s="224"/>
      <c r="F2462" s="224"/>
      <c r="G2462" s="224"/>
      <c r="H2462" s="224"/>
      <c r="I2462" s="224"/>
      <c r="J2462" s="224"/>
      <c r="K2462" s="224"/>
      <c r="L2462" s="224"/>
      <c r="M2462" s="224"/>
      <c r="N2462" s="224"/>
      <c r="O2462" s="224"/>
      <c r="P2462" s="224"/>
      <c r="Q2462" s="224"/>
      <c r="R2462" s="224"/>
    </row>
    <row r="2463" spans="3:18">
      <c r="C2463" s="224"/>
      <c r="D2463" s="224"/>
      <c r="E2463" s="224"/>
      <c r="F2463" s="224"/>
      <c r="G2463" s="224"/>
      <c r="H2463" s="224"/>
      <c r="I2463" s="224"/>
      <c r="J2463" s="224"/>
      <c r="K2463" s="224"/>
      <c r="L2463" s="224"/>
      <c r="M2463" s="224"/>
      <c r="N2463" s="224"/>
      <c r="O2463" s="224"/>
      <c r="P2463" s="224"/>
      <c r="Q2463" s="224"/>
      <c r="R2463" s="224"/>
    </row>
    <row r="2464" spans="3:18">
      <c r="C2464" s="224"/>
      <c r="D2464" s="224"/>
      <c r="E2464" s="224"/>
      <c r="F2464" s="224"/>
      <c r="G2464" s="224"/>
      <c r="H2464" s="224"/>
      <c r="I2464" s="224"/>
      <c r="J2464" s="224"/>
      <c r="K2464" s="224"/>
      <c r="L2464" s="224"/>
      <c r="M2464" s="224"/>
      <c r="N2464" s="224"/>
      <c r="O2464" s="224"/>
      <c r="P2464" s="224"/>
      <c r="Q2464" s="224"/>
      <c r="R2464" s="224"/>
    </row>
    <row r="2465" spans="3:18">
      <c r="C2465" s="224"/>
      <c r="D2465" s="224"/>
      <c r="E2465" s="224"/>
      <c r="F2465" s="224"/>
      <c r="G2465" s="224"/>
      <c r="H2465" s="224"/>
      <c r="I2465" s="224"/>
      <c r="J2465" s="224"/>
      <c r="K2465" s="224"/>
      <c r="L2465" s="224"/>
      <c r="M2465" s="224"/>
      <c r="N2465" s="224"/>
      <c r="O2465" s="224"/>
      <c r="P2465" s="224"/>
      <c r="Q2465" s="224"/>
      <c r="R2465" s="224"/>
    </row>
    <row r="2466" spans="3:18">
      <c r="C2466" s="224"/>
      <c r="D2466" s="224"/>
      <c r="E2466" s="224"/>
      <c r="F2466" s="224"/>
      <c r="G2466" s="224"/>
      <c r="H2466" s="224"/>
      <c r="I2466" s="224"/>
      <c r="J2466" s="224"/>
      <c r="K2466" s="224"/>
      <c r="L2466" s="224"/>
      <c r="M2466" s="224"/>
      <c r="N2466" s="224"/>
      <c r="O2466" s="224"/>
      <c r="P2466" s="224"/>
      <c r="Q2466" s="224"/>
      <c r="R2466" s="224"/>
    </row>
    <row r="2467" spans="3:18">
      <c r="C2467" s="224"/>
      <c r="D2467" s="224"/>
      <c r="E2467" s="224"/>
      <c r="F2467" s="224"/>
      <c r="G2467" s="224"/>
      <c r="H2467" s="224"/>
      <c r="I2467" s="224"/>
      <c r="J2467" s="224"/>
      <c r="K2467" s="224"/>
      <c r="L2467" s="224"/>
      <c r="M2467" s="224"/>
      <c r="N2467" s="224"/>
      <c r="O2467" s="224"/>
      <c r="P2467" s="224"/>
      <c r="Q2467" s="224"/>
      <c r="R2467" s="224"/>
    </row>
    <row r="2468" spans="3:18">
      <c r="C2468" s="224"/>
      <c r="D2468" s="224"/>
      <c r="E2468" s="224"/>
      <c r="F2468" s="224"/>
      <c r="G2468" s="224"/>
      <c r="H2468" s="224"/>
      <c r="I2468" s="224"/>
      <c r="J2468" s="224"/>
      <c r="K2468" s="224"/>
      <c r="L2468" s="224"/>
      <c r="M2468" s="224"/>
      <c r="N2468" s="224"/>
      <c r="O2468" s="224"/>
      <c r="P2468" s="224"/>
      <c r="Q2468" s="224"/>
      <c r="R2468" s="224"/>
    </row>
    <row r="2469" spans="3:18">
      <c r="C2469" s="224"/>
      <c r="D2469" s="224"/>
      <c r="E2469" s="224"/>
      <c r="F2469" s="224"/>
      <c r="G2469" s="224"/>
      <c r="H2469" s="224"/>
      <c r="I2469" s="224"/>
      <c r="J2469" s="224"/>
      <c r="K2469" s="224"/>
      <c r="L2469" s="224"/>
      <c r="M2469" s="224"/>
      <c r="N2469" s="224"/>
      <c r="O2469" s="224"/>
      <c r="P2469" s="224"/>
      <c r="Q2469" s="224"/>
      <c r="R2469" s="224"/>
    </row>
    <row r="2470" spans="3:18">
      <c r="C2470" s="224"/>
      <c r="D2470" s="224"/>
      <c r="E2470" s="224"/>
      <c r="F2470" s="224"/>
      <c r="G2470" s="224"/>
      <c r="H2470" s="224"/>
      <c r="I2470" s="224"/>
      <c r="J2470" s="224"/>
      <c r="K2470" s="224"/>
      <c r="L2470" s="224"/>
      <c r="M2470" s="224"/>
      <c r="N2470" s="224"/>
      <c r="O2470" s="224"/>
      <c r="P2470" s="224"/>
      <c r="Q2470" s="224"/>
      <c r="R2470" s="224"/>
    </row>
    <row r="2471" spans="3:18">
      <c r="C2471" s="224"/>
      <c r="D2471" s="224"/>
      <c r="E2471" s="224"/>
      <c r="F2471" s="224"/>
      <c r="G2471" s="224"/>
      <c r="H2471" s="224"/>
      <c r="I2471" s="224"/>
      <c r="J2471" s="224"/>
      <c r="K2471" s="224"/>
      <c r="L2471" s="224"/>
      <c r="M2471" s="224"/>
      <c r="N2471" s="224"/>
      <c r="O2471" s="224"/>
      <c r="P2471" s="224"/>
      <c r="Q2471" s="224"/>
      <c r="R2471" s="224"/>
    </row>
    <row r="2472" spans="3:18">
      <c r="C2472" s="224"/>
      <c r="D2472" s="224"/>
      <c r="E2472" s="224"/>
      <c r="F2472" s="224"/>
      <c r="G2472" s="224"/>
      <c r="H2472" s="224"/>
      <c r="I2472" s="224"/>
      <c r="J2472" s="224"/>
      <c r="K2472" s="224"/>
      <c r="L2472" s="224"/>
      <c r="M2472" s="224"/>
      <c r="N2472" s="224"/>
      <c r="O2472" s="224"/>
      <c r="P2472" s="224"/>
      <c r="Q2472" s="224"/>
      <c r="R2472" s="224"/>
    </row>
    <row r="2473" spans="3:18">
      <c r="C2473" s="224"/>
      <c r="D2473" s="224"/>
      <c r="E2473" s="224"/>
      <c r="F2473" s="224"/>
      <c r="G2473" s="224"/>
      <c r="H2473" s="224"/>
      <c r="I2473" s="224"/>
      <c r="J2473" s="224"/>
      <c r="K2473" s="224"/>
      <c r="L2473" s="224"/>
      <c r="M2473" s="224"/>
      <c r="N2473" s="224"/>
      <c r="O2473" s="224"/>
      <c r="P2473" s="224"/>
      <c r="Q2473" s="224"/>
      <c r="R2473" s="224"/>
    </row>
    <row r="2474" spans="3:18">
      <c r="C2474" s="224"/>
      <c r="D2474" s="224"/>
      <c r="E2474" s="224"/>
      <c r="F2474" s="224"/>
      <c r="G2474" s="224"/>
      <c r="H2474" s="224"/>
      <c r="I2474" s="224"/>
      <c r="J2474" s="224"/>
      <c r="K2474" s="224"/>
      <c r="L2474" s="224"/>
      <c r="M2474" s="224"/>
      <c r="N2474" s="224"/>
      <c r="O2474" s="224"/>
      <c r="P2474" s="224"/>
      <c r="Q2474" s="224"/>
      <c r="R2474" s="224"/>
    </row>
    <row r="2475" spans="3:18">
      <c r="C2475" s="224"/>
      <c r="D2475" s="224"/>
      <c r="E2475" s="224"/>
      <c r="F2475" s="224"/>
      <c r="G2475" s="224"/>
      <c r="H2475" s="224"/>
      <c r="I2475" s="224"/>
      <c r="J2475" s="224"/>
      <c r="K2475" s="224"/>
      <c r="L2475" s="224"/>
      <c r="M2475" s="224"/>
      <c r="N2475" s="224"/>
      <c r="O2475" s="224"/>
      <c r="P2475" s="224"/>
      <c r="Q2475" s="224"/>
      <c r="R2475" s="224"/>
    </row>
    <row r="2476" spans="3:18">
      <c r="C2476" s="224"/>
      <c r="D2476" s="224"/>
      <c r="E2476" s="224"/>
      <c r="F2476" s="224"/>
      <c r="G2476" s="224"/>
      <c r="H2476" s="224"/>
      <c r="I2476" s="224"/>
      <c r="J2476" s="224"/>
      <c r="K2476" s="224"/>
      <c r="L2476" s="224"/>
      <c r="M2476" s="224"/>
      <c r="N2476" s="224"/>
      <c r="O2476" s="224"/>
      <c r="P2476" s="224"/>
      <c r="Q2476" s="224"/>
      <c r="R2476" s="224"/>
    </row>
    <row r="2477" spans="3:18">
      <c r="C2477" s="224"/>
      <c r="D2477" s="224"/>
      <c r="E2477" s="224"/>
      <c r="F2477" s="224"/>
      <c r="G2477" s="224"/>
      <c r="H2477" s="224"/>
      <c r="I2477" s="224"/>
      <c r="J2477" s="224"/>
      <c r="K2477" s="224"/>
      <c r="L2477" s="224"/>
      <c r="M2477" s="224"/>
      <c r="N2477" s="224"/>
      <c r="O2477" s="224"/>
      <c r="P2477" s="224"/>
      <c r="Q2477" s="224"/>
      <c r="R2477" s="224"/>
    </row>
    <row r="2478" spans="3:18">
      <c r="C2478" s="224"/>
      <c r="D2478" s="224"/>
      <c r="E2478" s="224"/>
      <c r="F2478" s="224"/>
      <c r="G2478" s="224"/>
      <c r="H2478" s="224"/>
      <c r="I2478" s="224"/>
      <c r="J2478" s="224"/>
      <c r="K2478" s="224"/>
      <c r="L2478" s="224"/>
      <c r="M2478" s="224"/>
      <c r="N2478" s="224"/>
      <c r="O2478" s="224"/>
      <c r="P2478" s="224"/>
      <c r="Q2478" s="224"/>
      <c r="R2478" s="224"/>
    </row>
    <row r="2479" spans="3:18">
      <c r="C2479" s="224"/>
      <c r="D2479" s="224"/>
      <c r="E2479" s="224"/>
      <c r="F2479" s="224"/>
      <c r="G2479" s="224"/>
      <c r="H2479" s="224"/>
      <c r="I2479" s="224"/>
      <c r="J2479" s="224"/>
      <c r="K2479" s="224"/>
      <c r="L2479" s="224"/>
      <c r="M2479" s="224"/>
      <c r="N2479" s="224"/>
      <c r="O2479" s="224"/>
      <c r="P2479" s="224"/>
      <c r="Q2479" s="224"/>
      <c r="R2479" s="224"/>
    </row>
    <row r="2480" spans="3:18">
      <c r="C2480" s="224"/>
      <c r="D2480" s="224"/>
      <c r="E2480" s="224"/>
      <c r="F2480" s="224"/>
      <c r="G2480" s="224"/>
      <c r="H2480" s="224"/>
      <c r="I2480" s="224"/>
      <c r="J2480" s="224"/>
      <c r="K2480" s="224"/>
      <c r="L2480" s="224"/>
      <c r="M2480" s="224"/>
      <c r="N2480" s="224"/>
      <c r="O2480" s="224"/>
      <c r="P2480" s="224"/>
      <c r="Q2480" s="224"/>
      <c r="R2480" s="224"/>
    </row>
    <row r="2481" spans="3:18">
      <c r="C2481" s="224"/>
      <c r="D2481" s="224"/>
      <c r="E2481" s="224"/>
      <c r="F2481" s="224"/>
      <c r="G2481" s="224"/>
      <c r="H2481" s="224"/>
      <c r="I2481" s="224"/>
      <c r="J2481" s="224"/>
      <c r="K2481" s="224"/>
      <c r="L2481" s="224"/>
      <c r="M2481" s="224"/>
      <c r="N2481" s="224"/>
      <c r="O2481" s="224"/>
      <c r="P2481" s="224"/>
      <c r="Q2481" s="224"/>
      <c r="R2481" s="224"/>
    </row>
    <row r="2482" spans="3:18">
      <c r="C2482" s="224"/>
      <c r="D2482" s="224"/>
      <c r="E2482" s="224"/>
      <c r="F2482" s="224"/>
      <c r="G2482" s="224"/>
      <c r="H2482" s="224"/>
      <c r="I2482" s="224"/>
      <c r="J2482" s="224"/>
      <c r="K2482" s="224"/>
      <c r="L2482" s="224"/>
      <c r="M2482" s="224"/>
      <c r="N2482" s="224"/>
      <c r="O2482" s="224"/>
      <c r="P2482" s="224"/>
      <c r="Q2482" s="224"/>
      <c r="R2482" s="224"/>
    </row>
    <row r="2483" spans="3:18">
      <c r="C2483" s="224"/>
      <c r="D2483" s="224"/>
      <c r="E2483" s="224"/>
      <c r="F2483" s="224"/>
      <c r="G2483" s="224"/>
      <c r="H2483" s="224"/>
      <c r="I2483" s="224"/>
      <c r="J2483" s="224"/>
      <c r="K2483" s="224"/>
      <c r="L2483" s="224"/>
      <c r="M2483" s="224"/>
      <c r="N2483" s="224"/>
      <c r="O2483" s="224"/>
      <c r="P2483" s="224"/>
      <c r="Q2483" s="224"/>
      <c r="R2483" s="224"/>
    </row>
    <row r="2484" spans="3:18">
      <c r="C2484" s="224"/>
      <c r="D2484" s="224"/>
      <c r="E2484" s="224"/>
      <c r="F2484" s="224"/>
      <c r="G2484" s="224"/>
      <c r="H2484" s="224"/>
      <c r="I2484" s="224"/>
      <c r="J2484" s="224"/>
      <c r="K2484" s="224"/>
      <c r="L2484" s="224"/>
      <c r="M2484" s="224"/>
      <c r="N2484" s="224"/>
      <c r="O2484" s="224"/>
      <c r="P2484" s="224"/>
      <c r="Q2484" s="224"/>
      <c r="R2484" s="224"/>
    </row>
    <row r="2485" spans="3:18">
      <c r="C2485" s="224"/>
      <c r="D2485" s="224"/>
      <c r="E2485" s="224"/>
      <c r="F2485" s="224"/>
      <c r="G2485" s="224"/>
      <c r="H2485" s="224"/>
      <c r="I2485" s="224"/>
      <c r="J2485" s="224"/>
      <c r="K2485" s="224"/>
      <c r="L2485" s="224"/>
      <c r="M2485" s="224"/>
      <c r="N2485" s="224"/>
      <c r="O2485" s="224"/>
      <c r="P2485" s="224"/>
      <c r="Q2485" s="224"/>
      <c r="R2485" s="224"/>
    </row>
    <row r="2486" spans="3:18">
      <c r="C2486" s="224"/>
      <c r="D2486" s="224"/>
      <c r="E2486" s="224"/>
      <c r="F2486" s="224"/>
      <c r="G2486" s="224"/>
      <c r="H2486" s="224"/>
      <c r="I2486" s="224"/>
      <c r="J2486" s="224"/>
      <c r="K2486" s="224"/>
      <c r="L2486" s="224"/>
      <c r="M2486" s="224"/>
      <c r="N2486" s="224"/>
      <c r="O2486" s="224"/>
      <c r="P2486" s="224"/>
      <c r="Q2486" s="224"/>
      <c r="R2486" s="224"/>
    </row>
    <row r="2487" spans="3:18">
      <c r="C2487" s="224"/>
      <c r="D2487" s="224"/>
      <c r="E2487" s="224"/>
      <c r="F2487" s="224"/>
      <c r="G2487" s="224"/>
      <c r="H2487" s="224"/>
      <c r="I2487" s="224"/>
      <c r="J2487" s="224"/>
      <c r="K2487" s="224"/>
      <c r="L2487" s="224"/>
      <c r="M2487" s="224"/>
      <c r="N2487" s="224"/>
      <c r="O2487" s="224"/>
      <c r="P2487" s="224"/>
      <c r="Q2487" s="224"/>
      <c r="R2487" s="224"/>
    </row>
    <row r="2488" spans="3:18">
      <c r="C2488" s="224"/>
      <c r="D2488" s="224"/>
      <c r="E2488" s="224"/>
      <c r="F2488" s="224"/>
      <c r="G2488" s="224"/>
      <c r="H2488" s="224"/>
      <c r="I2488" s="224"/>
      <c r="J2488" s="224"/>
      <c r="K2488" s="224"/>
      <c r="L2488" s="224"/>
      <c r="M2488" s="224"/>
      <c r="N2488" s="224"/>
      <c r="O2488" s="224"/>
      <c r="P2488" s="224"/>
      <c r="Q2488" s="224"/>
      <c r="R2488" s="224"/>
    </row>
    <row r="2489" spans="3:18">
      <c r="C2489" s="224"/>
      <c r="D2489" s="224"/>
      <c r="E2489" s="224"/>
      <c r="F2489" s="224"/>
      <c r="G2489" s="224"/>
      <c r="H2489" s="224"/>
      <c r="I2489" s="224"/>
      <c r="J2489" s="224"/>
      <c r="K2489" s="224"/>
      <c r="L2489" s="224"/>
      <c r="M2489" s="224"/>
      <c r="N2489" s="224"/>
      <c r="O2489" s="224"/>
      <c r="P2489" s="224"/>
      <c r="Q2489" s="224"/>
      <c r="R2489" s="224"/>
    </row>
    <row r="2490" spans="3:18">
      <c r="C2490" s="224"/>
      <c r="D2490" s="224"/>
      <c r="E2490" s="224"/>
      <c r="F2490" s="224"/>
      <c r="G2490" s="224"/>
      <c r="H2490" s="224"/>
      <c r="I2490" s="224"/>
      <c r="J2490" s="224"/>
      <c r="K2490" s="224"/>
      <c r="L2490" s="224"/>
      <c r="M2490" s="224"/>
      <c r="N2490" s="224"/>
      <c r="O2490" s="224"/>
      <c r="P2490" s="224"/>
      <c r="Q2490" s="224"/>
      <c r="R2490" s="224"/>
    </row>
    <row r="2491" spans="3:18">
      <c r="C2491" s="224"/>
      <c r="D2491" s="224"/>
      <c r="E2491" s="224"/>
      <c r="F2491" s="224"/>
      <c r="G2491" s="224"/>
      <c r="H2491" s="224"/>
      <c r="I2491" s="224"/>
      <c r="J2491" s="224"/>
      <c r="K2491" s="224"/>
      <c r="L2491" s="224"/>
      <c r="M2491" s="224"/>
      <c r="N2491" s="224"/>
      <c r="O2491" s="224"/>
      <c r="P2491" s="224"/>
      <c r="Q2491" s="224"/>
      <c r="R2491" s="224"/>
    </row>
    <row r="2492" spans="3:18">
      <c r="C2492" s="224"/>
      <c r="D2492" s="224"/>
      <c r="E2492" s="224"/>
      <c r="F2492" s="224"/>
      <c r="G2492" s="224"/>
      <c r="H2492" s="224"/>
      <c r="I2492" s="224"/>
      <c r="J2492" s="224"/>
      <c r="K2492" s="224"/>
      <c r="L2492" s="224"/>
      <c r="M2492" s="224"/>
      <c r="N2492" s="224"/>
      <c r="O2492" s="224"/>
      <c r="P2492" s="224"/>
      <c r="Q2492" s="224"/>
      <c r="R2492" s="224"/>
    </row>
    <row r="2493" spans="3:18">
      <c r="C2493" s="224"/>
      <c r="D2493" s="224"/>
      <c r="E2493" s="224"/>
      <c r="F2493" s="224"/>
      <c r="G2493" s="224"/>
      <c r="H2493" s="224"/>
      <c r="I2493" s="224"/>
      <c r="J2493" s="224"/>
      <c r="K2493" s="224"/>
      <c r="L2493" s="224"/>
      <c r="M2493" s="224"/>
      <c r="N2493" s="224"/>
      <c r="O2493" s="224"/>
      <c r="P2493" s="224"/>
      <c r="Q2493" s="224"/>
      <c r="R2493" s="224"/>
    </row>
    <row r="2494" spans="3:18">
      <c r="C2494" s="224"/>
      <c r="D2494" s="224"/>
      <c r="E2494" s="224"/>
      <c r="F2494" s="224"/>
      <c r="G2494" s="224"/>
      <c r="H2494" s="224"/>
      <c r="I2494" s="224"/>
      <c r="J2494" s="224"/>
      <c r="K2494" s="224"/>
      <c r="L2494" s="224"/>
      <c r="M2494" s="224"/>
      <c r="N2494" s="224"/>
      <c r="O2494" s="224"/>
      <c r="P2494" s="224"/>
      <c r="Q2494" s="224"/>
      <c r="R2494" s="224"/>
    </row>
    <row r="2495" spans="3:18">
      <c r="C2495" s="224"/>
      <c r="D2495" s="224"/>
      <c r="E2495" s="224"/>
      <c r="F2495" s="224"/>
      <c r="G2495" s="224"/>
      <c r="H2495" s="224"/>
      <c r="I2495" s="224"/>
      <c r="J2495" s="224"/>
      <c r="K2495" s="224"/>
      <c r="L2495" s="224"/>
      <c r="M2495" s="224"/>
      <c r="N2495" s="224"/>
      <c r="O2495" s="224"/>
      <c r="P2495" s="224"/>
      <c r="Q2495" s="224"/>
      <c r="R2495" s="224"/>
    </row>
    <row r="2496" spans="3:18">
      <c r="C2496" s="224"/>
      <c r="D2496" s="224"/>
      <c r="E2496" s="224"/>
      <c r="F2496" s="224"/>
      <c r="G2496" s="224"/>
      <c r="H2496" s="224"/>
      <c r="I2496" s="224"/>
      <c r="J2496" s="224"/>
      <c r="K2496" s="224"/>
      <c r="L2496" s="224"/>
      <c r="M2496" s="224"/>
      <c r="N2496" s="224"/>
      <c r="O2496" s="224"/>
      <c r="P2496" s="224"/>
      <c r="Q2496" s="224"/>
      <c r="R2496" s="224"/>
    </row>
    <row r="2497" spans="3:18">
      <c r="C2497" s="224"/>
      <c r="D2497" s="224"/>
      <c r="E2497" s="224"/>
      <c r="F2497" s="224"/>
      <c r="G2497" s="224"/>
      <c r="H2497" s="224"/>
      <c r="I2497" s="224"/>
      <c r="J2497" s="224"/>
      <c r="K2497" s="224"/>
      <c r="L2497" s="224"/>
      <c r="M2497" s="224"/>
      <c r="N2497" s="224"/>
      <c r="O2497" s="224"/>
      <c r="P2497" s="224"/>
      <c r="Q2497" s="224"/>
      <c r="R2497" s="224"/>
    </row>
    <row r="2498" spans="3:18">
      <c r="C2498" s="224"/>
      <c r="D2498" s="224"/>
      <c r="E2498" s="224"/>
      <c r="F2498" s="224"/>
      <c r="G2498" s="224"/>
      <c r="H2498" s="224"/>
      <c r="I2498" s="224"/>
      <c r="J2498" s="224"/>
      <c r="K2498" s="224"/>
      <c r="L2498" s="224"/>
      <c r="M2498" s="224"/>
      <c r="N2498" s="224"/>
      <c r="O2498" s="224"/>
      <c r="P2498" s="224"/>
      <c r="Q2498" s="224"/>
      <c r="R2498" s="224"/>
    </row>
    <row r="2499" spans="3:18">
      <c r="C2499" s="224"/>
      <c r="D2499" s="224"/>
      <c r="E2499" s="224"/>
      <c r="F2499" s="224"/>
      <c r="G2499" s="224"/>
      <c r="H2499" s="224"/>
      <c r="I2499" s="224"/>
      <c r="J2499" s="224"/>
      <c r="K2499" s="224"/>
      <c r="L2499" s="224"/>
      <c r="M2499" s="224"/>
      <c r="N2499" s="224"/>
      <c r="O2499" s="224"/>
      <c r="P2499" s="224"/>
      <c r="Q2499" s="224"/>
      <c r="R2499" s="224"/>
    </row>
    <row r="2500" spans="3:18">
      <c r="C2500" s="224"/>
      <c r="D2500" s="224"/>
      <c r="E2500" s="224"/>
      <c r="F2500" s="224"/>
      <c r="G2500" s="224"/>
      <c r="H2500" s="224"/>
      <c r="I2500" s="224"/>
      <c r="J2500" s="224"/>
      <c r="K2500" s="224"/>
      <c r="L2500" s="224"/>
      <c r="M2500" s="224"/>
      <c r="N2500" s="224"/>
      <c r="O2500" s="224"/>
      <c r="P2500" s="224"/>
      <c r="Q2500" s="224"/>
      <c r="R2500" s="224"/>
    </row>
    <row r="2501" spans="3:18">
      <c r="C2501" s="224"/>
      <c r="D2501" s="224"/>
      <c r="E2501" s="224"/>
      <c r="F2501" s="224"/>
      <c r="G2501" s="224"/>
      <c r="H2501" s="224"/>
      <c r="I2501" s="224"/>
      <c r="J2501" s="224"/>
      <c r="K2501" s="224"/>
      <c r="L2501" s="224"/>
      <c r="M2501" s="224"/>
      <c r="N2501" s="224"/>
      <c r="O2501" s="224"/>
      <c r="P2501" s="224"/>
      <c r="Q2501" s="224"/>
      <c r="R2501" s="224"/>
    </row>
    <row r="2502" spans="3:18">
      <c r="C2502" s="224"/>
      <c r="D2502" s="224"/>
      <c r="E2502" s="224"/>
      <c r="F2502" s="224"/>
      <c r="G2502" s="224"/>
      <c r="H2502" s="224"/>
      <c r="I2502" s="224"/>
      <c r="J2502" s="224"/>
      <c r="K2502" s="224"/>
      <c r="L2502" s="224"/>
      <c r="M2502" s="224"/>
      <c r="N2502" s="224"/>
      <c r="O2502" s="224"/>
      <c r="P2502" s="224"/>
      <c r="Q2502" s="224"/>
      <c r="R2502" s="224"/>
    </row>
    <row r="2503" spans="3:18">
      <c r="C2503" s="224"/>
      <c r="D2503" s="224"/>
      <c r="E2503" s="224"/>
      <c r="F2503" s="224"/>
      <c r="G2503" s="224"/>
      <c r="H2503" s="224"/>
      <c r="I2503" s="224"/>
      <c r="J2503" s="224"/>
      <c r="K2503" s="224"/>
      <c r="L2503" s="224"/>
      <c r="M2503" s="224"/>
      <c r="N2503" s="224"/>
      <c r="O2503" s="224"/>
      <c r="P2503" s="224"/>
      <c r="Q2503" s="224"/>
      <c r="R2503" s="224"/>
    </row>
    <row r="2504" spans="3:18">
      <c r="C2504" s="224"/>
      <c r="D2504" s="224"/>
      <c r="E2504" s="224"/>
      <c r="F2504" s="224"/>
      <c r="G2504" s="224"/>
      <c r="H2504" s="224"/>
      <c r="I2504" s="224"/>
      <c r="J2504" s="224"/>
      <c r="K2504" s="224"/>
      <c r="L2504" s="224"/>
      <c r="M2504" s="224"/>
      <c r="N2504" s="224"/>
      <c r="O2504" s="224"/>
      <c r="P2504" s="224"/>
      <c r="Q2504" s="224"/>
      <c r="R2504" s="224"/>
    </row>
    <row r="2505" spans="3:18">
      <c r="C2505" s="224"/>
      <c r="D2505" s="224"/>
      <c r="E2505" s="224"/>
      <c r="F2505" s="224"/>
      <c r="G2505" s="224"/>
      <c r="H2505" s="224"/>
      <c r="I2505" s="224"/>
      <c r="J2505" s="224"/>
      <c r="K2505" s="224"/>
      <c r="L2505" s="224"/>
      <c r="M2505" s="224"/>
      <c r="N2505" s="224"/>
      <c r="O2505" s="224"/>
      <c r="P2505" s="224"/>
      <c r="Q2505" s="224"/>
      <c r="R2505" s="224"/>
    </row>
    <row r="2506" spans="3:18">
      <c r="C2506" s="224"/>
      <c r="D2506" s="224"/>
      <c r="E2506" s="224"/>
      <c r="F2506" s="224"/>
      <c r="G2506" s="224"/>
      <c r="H2506" s="224"/>
      <c r="I2506" s="224"/>
      <c r="J2506" s="224"/>
      <c r="K2506" s="224"/>
      <c r="L2506" s="224"/>
      <c r="M2506" s="224"/>
      <c r="N2506" s="224"/>
      <c r="O2506" s="224"/>
      <c r="P2506" s="224"/>
      <c r="Q2506" s="224"/>
      <c r="R2506" s="224"/>
    </row>
    <row r="2507" spans="3:18">
      <c r="C2507" s="224"/>
      <c r="D2507" s="224"/>
      <c r="E2507" s="224"/>
      <c r="F2507" s="224"/>
      <c r="G2507" s="224"/>
      <c r="H2507" s="224"/>
      <c r="I2507" s="224"/>
      <c r="J2507" s="224"/>
      <c r="K2507" s="224"/>
      <c r="L2507" s="224"/>
      <c r="M2507" s="224"/>
      <c r="N2507" s="224"/>
      <c r="O2507" s="224"/>
      <c r="P2507" s="224"/>
      <c r="Q2507" s="224"/>
      <c r="R2507" s="224"/>
    </row>
    <row r="2508" spans="3:18">
      <c r="C2508" s="224"/>
      <c r="D2508" s="224"/>
      <c r="E2508" s="224"/>
      <c r="F2508" s="224"/>
      <c r="G2508" s="224"/>
      <c r="H2508" s="224"/>
      <c r="I2508" s="224"/>
      <c r="J2508" s="224"/>
      <c r="K2508" s="224"/>
      <c r="L2508" s="224"/>
      <c r="M2508" s="224"/>
      <c r="N2508" s="224"/>
      <c r="O2508" s="224"/>
      <c r="P2508" s="224"/>
      <c r="Q2508" s="224"/>
      <c r="R2508" s="224"/>
    </row>
    <row r="2509" spans="3:18">
      <c r="C2509" s="224"/>
      <c r="D2509" s="224"/>
      <c r="E2509" s="224"/>
      <c r="F2509" s="224"/>
      <c r="G2509" s="224"/>
      <c r="H2509" s="224"/>
      <c r="I2509" s="224"/>
      <c r="J2509" s="224"/>
      <c r="K2509" s="224"/>
      <c r="L2509" s="224"/>
      <c r="M2509" s="224"/>
      <c r="N2509" s="224"/>
      <c r="O2509" s="224"/>
      <c r="P2509" s="224"/>
      <c r="Q2509" s="224"/>
      <c r="R2509" s="224"/>
    </row>
    <row r="2510" spans="3:18">
      <c r="C2510" s="224"/>
      <c r="D2510" s="224"/>
      <c r="E2510" s="224"/>
      <c r="F2510" s="224"/>
      <c r="G2510" s="224"/>
      <c r="H2510" s="224"/>
      <c r="I2510" s="224"/>
      <c r="J2510" s="224"/>
      <c r="K2510" s="224"/>
      <c r="L2510" s="224"/>
      <c r="M2510" s="224"/>
      <c r="N2510" s="224"/>
      <c r="O2510" s="224"/>
      <c r="P2510" s="224"/>
      <c r="Q2510" s="224"/>
      <c r="R2510" s="224"/>
    </row>
    <row r="2511" spans="3:18">
      <c r="C2511" s="224"/>
      <c r="D2511" s="224"/>
      <c r="E2511" s="224"/>
      <c r="F2511" s="224"/>
      <c r="G2511" s="224"/>
      <c r="H2511" s="224"/>
      <c r="I2511" s="224"/>
      <c r="J2511" s="224"/>
      <c r="K2511" s="224"/>
      <c r="L2511" s="224"/>
      <c r="M2511" s="224"/>
      <c r="N2511" s="224"/>
      <c r="O2511" s="224"/>
      <c r="P2511" s="224"/>
      <c r="Q2511" s="224"/>
      <c r="R2511" s="224"/>
    </row>
    <row r="2512" spans="3:18">
      <c r="C2512" s="224"/>
      <c r="D2512" s="224"/>
      <c r="E2512" s="224"/>
      <c r="F2512" s="224"/>
      <c r="G2512" s="224"/>
      <c r="H2512" s="224"/>
      <c r="I2512" s="224"/>
      <c r="J2512" s="224"/>
      <c r="K2512" s="224"/>
      <c r="L2512" s="224"/>
      <c r="M2512" s="224"/>
      <c r="N2512" s="224"/>
      <c r="O2512" s="224"/>
      <c r="P2512" s="224"/>
      <c r="Q2512" s="224"/>
      <c r="R2512" s="224"/>
    </row>
    <row r="2513" spans="3:18">
      <c r="C2513" s="224"/>
      <c r="D2513" s="224"/>
      <c r="E2513" s="224"/>
      <c r="F2513" s="224"/>
      <c r="G2513" s="224"/>
      <c r="H2513" s="224"/>
      <c r="I2513" s="224"/>
      <c r="J2513" s="224"/>
      <c r="K2513" s="224"/>
      <c r="L2513" s="224"/>
      <c r="M2513" s="224"/>
      <c r="N2513" s="224"/>
      <c r="O2513" s="224"/>
      <c r="P2513" s="224"/>
      <c r="Q2513" s="224"/>
      <c r="R2513" s="224"/>
    </row>
    <row r="2514" spans="3:18">
      <c r="C2514" s="224"/>
      <c r="D2514" s="224"/>
      <c r="E2514" s="224"/>
      <c r="F2514" s="224"/>
      <c r="G2514" s="224"/>
      <c r="H2514" s="224"/>
      <c r="I2514" s="224"/>
      <c r="J2514" s="224"/>
      <c r="K2514" s="224"/>
      <c r="L2514" s="224"/>
      <c r="M2514" s="224"/>
      <c r="N2514" s="224"/>
      <c r="O2514" s="224"/>
      <c r="P2514" s="224"/>
      <c r="Q2514" s="224"/>
      <c r="R2514" s="224"/>
    </row>
    <row r="2515" spans="3:18">
      <c r="C2515" s="224"/>
      <c r="D2515" s="224"/>
      <c r="E2515" s="224"/>
      <c r="F2515" s="224"/>
      <c r="G2515" s="224"/>
      <c r="H2515" s="224"/>
      <c r="I2515" s="224"/>
      <c r="J2515" s="224"/>
      <c r="K2515" s="224"/>
      <c r="L2515" s="224"/>
      <c r="M2515" s="224"/>
      <c r="N2515" s="224"/>
      <c r="O2515" s="224"/>
      <c r="P2515" s="224"/>
      <c r="Q2515" s="224"/>
      <c r="R2515" s="224"/>
    </row>
    <row r="2516" spans="3:18">
      <c r="C2516" s="224"/>
      <c r="D2516" s="224"/>
      <c r="E2516" s="224"/>
      <c r="F2516" s="224"/>
      <c r="G2516" s="224"/>
      <c r="H2516" s="224"/>
      <c r="I2516" s="224"/>
      <c r="J2516" s="224"/>
      <c r="K2516" s="224"/>
      <c r="L2516" s="224"/>
      <c r="M2516" s="224"/>
      <c r="N2516" s="224"/>
      <c r="O2516" s="224"/>
      <c r="P2516" s="224"/>
      <c r="Q2516" s="224"/>
      <c r="R2516" s="224"/>
    </row>
    <row r="2517" spans="3:18">
      <c r="C2517" s="224"/>
      <c r="D2517" s="224"/>
      <c r="E2517" s="224"/>
      <c r="F2517" s="224"/>
      <c r="G2517" s="224"/>
      <c r="H2517" s="224"/>
      <c r="I2517" s="224"/>
      <c r="J2517" s="224"/>
      <c r="K2517" s="224"/>
      <c r="L2517" s="224"/>
      <c r="M2517" s="224"/>
      <c r="N2517" s="224"/>
      <c r="O2517" s="224"/>
      <c r="P2517" s="224"/>
      <c r="Q2517" s="224"/>
      <c r="R2517" s="224"/>
    </row>
    <row r="2518" spans="3:18">
      <c r="C2518" s="224"/>
      <c r="D2518" s="224"/>
      <c r="E2518" s="224"/>
      <c r="F2518" s="224"/>
      <c r="G2518" s="224"/>
      <c r="H2518" s="224"/>
      <c r="I2518" s="224"/>
      <c r="J2518" s="224"/>
      <c r="K2518" s="224"/>
      <c r="L2518" s="224"/>
      <c r="M2518" s="224"/>
      <c r="N2518" s="224"/>
      <c r="O2518" s="224"/>
      <c r="P2518" s="224"/>
      <c r="Q2518" s="224"/>
      <c r="R2518" s="224"/>
    </row>
    <row r="2519" spans="3:18">
      <c r="C2519" s="224"/>
      <c r="D2519" s="224"/>
      <c r="E2519" s="224"/>
      <c r="F2519" s="224"/>
      <c r="G2519" s="224"/>
      <c r="H2519" s="224"/>
      <c r="I2519" s="224"/>
      <c r="J2519" s="224"/>
      <c r="K2519" s="224"/>
      <c r="L2519" s="224"/>
      <c r="M2519" s="224"/>
      <c r="N2519" s="224"/>
      <c r="O2519" s="224"/>
      <c r="P2519" s="224"/>
      <c r="Q2519" s="224"/>
      <c r="R2519" s="224"/>
    </row>
    <row r="2520" spans="3:18">
      <c r="C2520" s="224"/>
      <c r="D2520" s="224"/>
      <c r="E2520" s="224"/>
      <c r="F2520" s="224"/>
      <c r="G2520" s="224"/>
      <c r="H2520" s="224"/>
      <c r="I2520" s="224"/>
      <c r="J2520" s="224"/>
      <c r="K2520" s="224"/>
      <c r="L2520" s="224"/>
      <c r="M2520" s="224"/>
      <c r="N2520" s="224"/>
      <c r="O2520" s="224"/>
      <c r="P2520" s="224"/>
      <c r="Q2520" s="224"/>
      <c r="R2520" s="224"/>
    </row>
    <row r="2521" spans="3:18">
      <c r="C2521" s="224"/>
      <c r="D2521" s="224"/>
      <c r="E2521" s="224"/>
      <c r="F2521" s="224"/>
      <c r="G2521" s="224"/>
      <c r="H2521" s="224"/>
      <c r="I2521" s="224"/>
      <c r="J2521" s="224"/>
      <c r="K2521" s="224"/>
      <c r="L2521" s="224"/>
      <c r="M2521" s="224"/>
      <c r="N2521" s="224"/>
      <c r="O2521" s="224"/>
      <c r="P2521" s="224"/>
      <c r="Q2521" s="224"/>
      <c r="R2521" s="224"/>
    </row>
    <row r="2522" spans="3:18">
      <c r="C2522" s="224"/>
      <c r="D2522" s="224"/>
      <c r="E2522" s="224"/>
      <c r="F2522" s="224"/>
      <c r="G2522" s="224"/>
      <c r="H2522" s="224"/>
      <c r="I2522" s="224"/>
      <c r="J2522" s="224"/>
      <c r="K2522" s="224"/>
      <c r="L2522" s="224"/>
      <c r="M2522" s="224"/>
      <c r="N2522" s="224"/>
      <c r="O2522" s="224"/>
      <c r="P2522" s="224"/>
      <c r="Q2522" s="224"/>
      <c r="R2522" s="224"/>
    </row>
    <row r="2523" spans="3:18">
      <c r="C2523" s="224"/>
      <c r="D2523" s="224"/>
      <c r="E2523" s="224"/>
      <c r="F2523" s="224"/>
      <c r="G2523" s="224"/>
      <c r="H2523" s="224"/>
      <c r="I2523" s="224"/>
      <c r="J2523" s="224"/>
      <c r="K2523" s="224"/>
      <c r="L2523" s="224"/>
      <c r="M2523" s="224"/>
      <c r="N2523" s="224"/>
      <c r="O2523" s="224"/>
      <c r="P2523" s="224"/>
      <c r="Q2523" s="224"/>
      <c r="R2523" s="224"/>
    </row>
    <row r="2524" spans="3:18">
      <c r="C2524" s="224"/>
      <c r="D2524" s="224"/>
      <c r="E2524" s="224"/>
      <c r="F2524" s="224"/>
      <c r="G2524" s="224"/>
      <c r="H2524" s="224"/>
      <c r="I2524" s="224"/>
      <c r="J2524" s="224"/>
      <c r="K2524" s="224"/>
      <c r="L2524" s="224"/>
      <c r="M2524" s="224"/>
      <c r="N2524" s="224"/>
      <c r="O2524" s="224"/>
      <c r="P2524" s="224"/>
      <c r="Q2524" s="224"/>
      <c r="R2524" s="224"/>
    </row>
    <row r="2525" spans="3:18">
      <c r="C2525" s="224"/>
      <c r="D2525" s="224"/>
      <c r="E2525" s="224"/>
      <c r="F2525" s="224"/>
      <c r="G2525" s="224"/>
      <c r="H2525" s="224"/>
      <c r="I2525" s="224"/>
      <c r="J2525" s="224"/>
      <c r="K2525" s="224"/>
      <c r="L2525" s="224"/>
      <c r="M2525" s="224"/>
      <c r="N2525" s="224"/>
      <c r="O2525" s="224"/>
      <c r="P2525" s="224"/>
      <c r="Q2525" s="224"/>
      <c r="R2525" s="224"/>
    </row>
    <row r="2526" spans="3:18">
      <c r="C2526" s="224"/>
      <c r="D2526" s="224"/>
      <c r="E2526" s="224"/>
      <c r="F2526" s="224"/>
      <c r="G2526" s="224"/>
      <c r="H2526" s="224"/>
      <c r="I2526" s="224"/>
      <c r="J2526" s="224"/>
      <c r="K2526" s="224"/>
      <c r="L2526" s="224"/>
      <c r="M2526" s="224"/>
      <c r="N2526" s="224"/>
      <c r="O2526" s="224"/>
      <c r="P2526" s="224"/>
      <c r="Q2526" s="224"/>
      <c r="R2526" s="224"/>
    </row>
    <row r="2527" spans="3:18">
      <c r="C2527" s="224"/>
      <c r="D2527" s="224"/>
      <c r="E2527" s="224"/>
      <c r="F2527" s="224"/>
      <c r="G2527" s="224"/>
      <c r="H2527" s="224"/>
      <c r="I2527" s="224"/>
      <c r="J2527" s="224"/>
      <c r="K2527" s="224"/>
      <c r="L2527" s="224"/>
      <c r="M2527" s="224"/>
      <c r="N2527" s="224"/>
      <c r="O2527" s="224"/>
      <c r="P2527" s="224"/>
      <c r="Q2527" s="224"/>
      <c r="R2527" s="224"/>
    </row>
    <row r="2528" spans="3:18">
      <c r="C2528" s="224"/>
      <c r="D2528" s="224"/>
      <c r="E2528" s="224"/>
      <c r="F2528" s="224"/>
      <c r="G2528" s="224"/>
      <c r="H2528" s="224"/>
      <c r="I2528" s="224"/>
      <c r="J2528" s="224"/>
      <c r="K2528" s="224"/>
      <c r="L2528" s="224"/>
      <c r="M2528" s="224"/>
      <c r="N2528" s="224"/>
      <c r="O2528" s="224"/>
      <c r="P2528" s="224"/>
      <c r="Q2528" s="224"/>
      <c r="R2528" s="224"/>
    </row>
    <row r="2529" spans="3:18">
      <c r="C2529" s="224"/>
      <c r="D2529" s="224"/>
      <c r="E2529" s="224"/>
      <c r="F2529" s="224"/>
      <c r="G2529" s="224"/>
      <c r="H2529" s="224"/>
      <c r="I2529" s="224"/>
      <c r="J2529" s="224"/>
      <c r="K2529" s="224"/>
      <c r="L2529" s="224"/>
      <c r="M2529" s="224"/>
      <c r="N2529" s="224"/>
      <c r="O2529" s="224"/>
      <c r="P2529" s="224"/>
      <c r="Q2529" s="224"/>
      <c r="R2529" s="224"/>
    </row>
    <row r="2530" spans="3:18">
      <c r="C2530" s="224"/>
      <c r="D2530" s="224"/>
      <c r="E2530" s="224"/>
      <c r="F2530" s="224"/>
      <c r="G2530" s="224"/>
      <c r="H2530" s="224"/>
      <c r="I2530" s="224"/>
      <c r="J2530" s="224"/>
      <c r="K2530" s="224"/>
      <c r="L2530" s="224"/>
      <c r="M2530" s="224"/>
      <c r="N2530" s="224"/>
      <c r="O2530" s="224"/>
      <c r="P2530" s="224"/>
      <c r="Q2530" s="224"/>
      <c r="R2530" s="224"/>
    </row>
    <row r="2531" spans="3:18">
      <c r="C2531" s="224"/>
      <c r="D2531" s="224"/>
      <c r="E2531" s="224"/>
      <c r="F2531" s="224"/>
      <c r="G2531" s="224"/>
      <c r="H2531" s="224"/>
      <c r="I2531" s="224"/>
      <c r="J2531" s="224"/>
      <c r="K2531" s="224"/>
      <c r="L2531" s="224"/>
      <c r="M2531" s="224"/>
      <c r="N2531" s="224"/>
      <c r="O2531" s="224"/>
      <c r="P2531" s="224"/>
      <c r="Q2531" s="224"/>
      <c r="R2531" s="224"/>
    </row>
    <row r="2532" spans="3:18">
      <c r="C2532" s="224"/>
      <c r="D2532" s="224"/>
      <c r="E2532" s="224"/>
      <c r="F2532" s="224"/>
      <c r="G2532" s="224"/>
      <c r="H2532" s="224"/>
      <c r="I2532" s="224"/>
      <c r="J2532" s="224"/>
      <c r="K2532" s="224"/>
      <c r="L2532" s="224"/>
      <c r="M2532" s="224"/>
      <c r="N2532" s="224"/>
      <c r="O2532" s="224"/>
      <c r="P2532" s="224"/>
      <c r="Q2532" s="224"/>
      <c r="R2532" s="224"/>
    </row>
    <row r="2533" spans="3:18">
      <c r="C2533" s="224"/>
      <c r="D2533" s="224"/>
      <c r="E2533" s="224"/>
      <c r="F2533" s="224"/>
      <c r="G2533" s="224"/>
      <c r="H2533" s="224"/>
      <c r="I2533" s="224"/>
      <c r="J2533" s="224"/>
      <c r="K2533" s="224"/>
      <c r="L2533" s="224"/>
      <c r="M2533" s="224"/>
      <c r="N2533" s="224"/>
      <c r="O2533" s="224"/>
      <c r="P2533" s="224"/>
      <c r="Q2533" s="224"/>
      <c r="R2533" s="224"/>
    </row>
    <row r="2534" spans="3:18">
      <c r="C2534" s="224"/>
      <c r="D2534" s="224"/>
      <c r="E2534" s="224"/>
      <c r="F2534" s="224"/>
      <c r="G2534" s="224"/>
      <c r="H2534" s="224"/>
      <c r="I2534" s="224"/>
      <c r="J2534" s="224"/>
      <c r="K2534" s="224"/>
      <c r="L2534" s="224"/>
      <c r="M2534" s="224"/>
      <c r="N2534" s="224"/>
      <c r="O2534" s="224"/>
      <c r="P2534" s="224"/>
      <c r="Q2534" s="224"/>
      <c r="R2534" s="224"/>
    </row>
    <row r="2535" spans="3:18">
      <c r="C2535" s="224"/>
      <c r="D2535" s="224"/>
      <c r="E2535" s="224"/>
      <c r="F2535" s="224"/>
      <c r="G2535" s="224"/>
      <c r="H2535" s="224"/>
      <c r="I2535" s="224"/>
      <c r="J2535" s="224"/>
      <c r="K2535" s="224"/>
      <c r="L2535" s="224"/>
      <c r="M2535" s="224"/>
      <c r="N2535" s="224"/>
      <c r="O2535" s="224"/>
      <c r="P2535" s="224"/>
      <c r="Q2535" s="224"/>
      <c r="R2535" s="224"/>
    </row>
    <row r="2536" spans="3:18">
      <c r="C2536" s="224"/>
      <c r="D2536" s="224"/>
      <c r="E2536" s="224"/>
      <c r="F2536" s="224"/>
      <c r="G2536" s="224"/>
      <c r="H2536" s="224"/>
      <c r="I2536" s="224"/>
      <c r="J2536" s="224"/>
      <c r="K2536" s="224"/>
      <c r="L2536" s="224"/>
      <c r="M2536" s="224"/>
      <c r="N2536" s="224"/>
      <c r="O2536" s="224"/>
      <c r="P2536" s="224"/>
      <c r="Q2536" s="224"/>
      <c r="R2536" s="224"/>
    </row>
    <row r="2537" spans="3:18">
      <c r="C2537" s="224"/>
      <c r="D2537" s="224"/>
      <c r="E2537" s="224"/>
      <c r="F2537" s="224"/>
      <c r="G2537" s="224"/>
      <c r="H2537" s="224"/>
      <c r="I2537" s="224"/>
      <c r="J2537" s="224"/>
      <c r="K2537" s="224"/>
      <c r="L2537" s="224"/>
      <c r="M2537" s="224"/>
      <c r="N2537" s="224"/>
      <c r="O2537" s="224"/>
      <c r="P2537" s="224"/>
      <c r="Q2537" s="224"/>
      <c r="R2537" s="224"/>
    </row>
    <row r="2538" spans="3:18">
      <c r="C2538" s="224"/>
      <c r="D2538" s="224"/>
      <c r="E2538" s="224"/>
      <c r="F2538" s="224"/>
      <c r="G2538" s="224"/>
      <c r="H2538" s="224"/>
      <c r="I2538" s="224"/>
      <c r="J2538" s="224"/>
      <c r="K2538" s="224"/>
      <c r="L2538" s="224"/>
      <c r="M2538" s="224"/>
      <c r="N2538" s="224"/>
      <c r="O2538" s="224"/>
      <c r="P2538" s="224"/>
      <c r="Q2538" s="224"/>
      <c r="R2538" s="224"/>
    </row>
    <row r="2539" spans="3:18">
      <c r="C2539" s="224"/>
      <c r="D2539" s="224"/>
      <c r="E2539" s="224"/>
      <c r="F2539" s="224"/>
      <c r="G2539" s="224"/>
      <c r="H2539" s="224"/>
      <c r="I2539" s="224"/>
      <c r="J2539" s="224"/>
      <c r="K2539" s="224"/>
      <c r="L2539" s="224"/>
      <c r="M2539" s="224"/>
      <c r="N2539" s="224"/>
      <c r="O2539" s="224"/>
      <c r="P2539" s="224"/>
      <c r="Q2539" s="224"/>
      <c r="R2539" s="224"/>
    </row>
    <row r="2540" spans="3:18">
      <c r="C2540" s="224"/>
      <c r="D2540" s="224"/>
      <c r="E2540" s="224"/>
      <c r="F2540" s="224"/>
      <c r="G2540" s="224"/>
      <c r="H2540" s="224"/>
      <c r="I2540" s="224"/>
      <c r="J2540" s="224"/>
      <c r="K2540" s="224"/>
      <c r="L2540" s="224"/>
      <c r="M2540" s="224"/>
      <c r="N2540" s="224"/>
      <c r="O2540" s="224"/>
      <c r="P2540" s="224"/>
      <c r="Q2540" s="224"/>
      <c r="R2540" s="224"/>
    </row>
    <row r="2541" spans="3:18">
      <c r="C2541" s="224"/>
      <c r="D2541" s="224"/>
      <c r="E2541" s="224"/>
      <c r="F2541" s="224"/>
      <c r="G2541" s="224"/>
      <c r="H2541" s="224"/>
      <c r="I2541" s="224"/>
      <c r="J2541" s="224"/>
      <c r="K2541" s="224"/>
      <c r="L2541" s="224"/>
      <c r="M2541" s="224"/>
      <c r="N2541" s="224"/>
      <c r="O2541" s="224"/>
      <c r="P2541" s="224"/>
      <c r="Q2541" s="224"/>
      <c r="R2541" s="224"/>
    </row>
    <row r="2542" spans="3:18">
      <c r="C2542" s="224"/>
      <c r="D2542" s="224"/>
      <c r="E2542" s="224"/>
      <c r="F2542" s="224"/>
      <c r="G2542" s="224"/>
      <c r="H2542" s="224"/>
      <c r="I2542" s="224"/>
      <c r="J2542" s="224"/>
      <c r="K2542" s="224"/>
      <c r="L2542" s="224"/>
      <c r="M2542" s="224"/>
      <c r="N2542" s="224"/>
      <c r="O2542" s="224"/>
      <c r="P2542" s="224"/>
      <c r="Q2542" s="224"/>
      <c r="R2542" s="224"/>
    </row>
    <row r="2543" spans="3:18">
      <c r="C2543" s="224"/>
      <c r="D2543" s="224"/>
      <c r="E2543" s="224"/>
      <c r="F2543" s="224"/>
      <c r="G2543" s="224"/>
      <c r="H2543" s="224"/>
      <c r="I2543" s="224"/>
      <c r="J2543" s="224"/>
      <c r="K2543" s="224"/>
      <c r="L2543" s="224"/>
      <c r="M2543" s="224"/>
      <c r="N2543" s="224"/>
      <c r="O2543" s="224"/>
      <c r="P2543" s="224"/>
      <c r="Q2543" s="224"/>
      <c r="R2543" s="224"/>
    </row>
    <row r="2544" spans="3:18">
      <c r="C2544" s="224"/>
      <c r="D2544" s="224"/>
      <c r="E2544" s="224"/>
      <c r="F2544" s="224"/>
      <c r="G2544" s="224"/>
      <c r="H2544" s="224"/>
      <c r="I2544" s="224"/>
      <c r="J2544" s="224"/>
      <c r="K2544" s="224"/>
      <c r="L2544" s="224"/>
      <c r="M2544" s="224"/>
      <c r="N2544" s="224"/>
      <c r="O2544" s="224"/>
      <c r="P2544" s="224"/>
      <c r="Q2544" s="224"/>
      <c r="R2544" s="224"/>
    </row>
    <row r="2545" spans="3:18">
      <c r="C2545" s="224"/>
      <c r="D2545" s="224"/>
      <c r="E2545" s="224"/>
      <c r="F2545" s="224"/>
      <c r="G2545" s="224"/>
      <c r="H2545" s="224"/>
      <c r="I2545" s="224"/>
      <c r="J2545" s="224"/>
      <c r="K2545" s="224"/>
      <c r="L2545" s="224"/>
      <c r="M2545" s="224"/>
      <c r="N2545" s="224"/>
      <c r="O2545" s="224"/>
      <c r="P2545" s="224"/>
      <c r="Q2545" s="224"/>
      <c r="R2545" s="224"/>
    </row>
    <row r="2546" spans="3:18">
      <c r="C2546" s="224"/>
      <c r="D2546" s="224"/>
      <c r="E2546" s="224"/>
      <c r="F2546" s="224"/>
      <c r="G2546" s="224"/>
      <c r="H2546" s="224"/>
      <c r="I2546" s="224"/>
      <c r="J2546" s="224"/>
      <c r="K2546" s="224"/>
      <c r="L2546" s="224"/>
      <c r="M2546" s="224"/>
      <c r="N2546" s="224"/>
      <c r="O2546" s="224"/>
      <c r="P2546" s="224"/>
      <c r="Q2546" s="224"/>
      <c r="R2546" s="224"/>
    </row>
    <row r="2547" spans="3:18">
      <c r="C2547" s="224"/>
      <c r="D2547" s="224"/>
      <c r="E2547" s="224"/>
      <c r="F2547" s="224"/>
      <c r="G2547" s="224"/>
      <c r="H2547" s="224"/>
      <c r="I2547" s="224"/>
      <c r="J2547" s="224"/>
      <c r="K2547" s="224"/>
      <c r="L2547" s="224"/>
      <c r="M2547" s="224"/>
      <c r="N2547" s="224"/>
      <c r="O2547" s="224"/>
      <c r="P2547" s="224"/>
      <c r="Q2547" s="224"/>
      <c r="R2547" s="224"/>
    </row>
    <row r="2548" spans="3:18">
      <c r="C2548" s="224"/>
      <c r="D2548" s="224"/>
      <c r="E2548" s="224"/>
      <c r="F2548" s="224"/>
      <c r="G2548" s="224"/>
      <c r="H2548" s="224"/>
      <c r="I2548" s="224"/>
      <c r="J2548" s="224"/>
      <c r="K2548" s="224"/>
      <c r="L2548" s="224"/>
      <c r="M2548" s="224"/>
      <c r="N2548" s="224"/>
      <c r="O2548" s="224"/>
      <c r="P2548" s="224"/>
      <c r="Q2548" s="224"/>
      <c r="R2548" s="224"/>
    </row>
    <row r="2549" spans="3:18">
      <c r="C2549" s="224"/>
      <c r="D2549" s="224"/>
      <c r="E2549" s="224"/>
      <c r="F2549" s="224"/>
      <c r="G2549" s="224"/>
      <c r="H2549" s="224"/>
      <c r="I2549" s="224"/>
      <c r="J2549" s="224"/>
      <c r="K2549" s="224"/>
      <c r="L2549" s="224"/>
      <c r="M2549" s="224"/>
      <c r="N2549" s="224"/>
      <c r="O2549" s="224"/>
      <c r="P2549" s="224"/>
      <c r="Q2549" s="224"/>
      <c r="R2549" s="224"/>
    </row>
    <row r="2550" spans="3:18">
      <c r="C2550" s="224"/>
      <c r="D2550" s="224"/>
      <c r="E2550" s="224"/>
      <c r="F2550" s="224"/>
      <c r="G2550" s="224"/>
      <c r="H2550" s="224"/>
      <c r="I2550" s="224"/>
      <c r="J2550" s="224"/>
      <c r="K2550" s="224"/>
      <c r="L2550" s="224"/>
      <c r="M2550" s="224"/>
      <c r="N2550" s="224"/>
      <c r="O2550" s="224"/>
      <c r="P2550" s="224"/>
      <c r="Q2550" s="224"/>
      <c r="R2550" s="224"/>
    </row>
    <row r="2551" spans="3:18">
      <c r="C2551" s="224"/>
      <c r="D2551" s="224"/>
      <c r="E2551" s="224"/>
      <c r="F2551" s="224"/>
      <c r="G2551" s="224"/>
      <c r="H2551" s="224"/>
      <c r="I2551" s="224"/>
      <c r="J2551" s="224"/>
      <c r="K2551" s="224"/>
      <c r="L2551" s="224"/>
      <c r="M2551" s="224"/>
      <c r="N2551" s="224"/>
      <c r="O2551" s="224"/>
      <c r="P2551" s="224"/>
      <c r="Q2551" s="224"/>
      <c r="R2551" s="224"/>
    </row>
    <row r="2552" spans="3:18">
      <c r="C2552" s="224"/>
      <c r="D2552" s="224"/>
      <c r="E2552" s="224"/>
      <c r="F2552" s="224"/>
      <c r="G2552" s="224"/>
      <c r="H2552" s="224"/>
      <c r="I2552" s="224"/>
      <c r="J2552" s="224"/>
      <c r="K2552" s="224"/>
      <c r="L2552" s="224"/>
      <c r="M2552" s="224"/>
      <c r="N2552" s="224"/>
      <c r="O2552" s="224"/>
      <c r="P2552" s="224"/>
      <c r="Q2552" s="224"/>
      <c r="R2552" s="224"/>
    </row>
    <row r="2553" spans="3:18">
      <c r="C2553" s="224"/>
      <c r="D2553" s="224"/>
      <c r="E2553" s="224"/>
      <c r="F2553" s="224"/>
      <c r="G2553" s="224"/>
      <c r="H2553" s="224"/>
      <c r="I2553" s="224"/>
      <c r="J2553" s="224"/>
      <c r="K2553" s="224"/>
      <c r="L2553" s="224"/>
      <c r="M2553" s="224"/>
      <c r="N2553" s="224"/>
      <c r="O2553" s="224"/>
      <c r="P2553" s="224"/>
      <c r="Q2553" s="224"/>
      <c r="R2553" s="224"/>
    </row>
    <row r="2554" spans="3:18">
      <c r="C2554" s="224"/>
      <c r="D2554" s="224"/>
      <c r="E2554" s="224"/>
      <c r="F2554" s="224"/>
      <c r="G2554" s="224"/>
      <c r="H2554" s="224"/>
      <c r="I2554" s="224"/>
      <c r="J2554" s="224"/>
      <c r="K2554" s="224"/>
      <c r="L2554" s="224"/>
      <c r="M2554" s="224"/>
      <c r="N2554" s="224"/>
      <c r="O2554" s="224"/>
      <c r="P2554" s="224"/>
      <c r="Q2554" s="224"/>
      <c r="R2554" s="224"/>
    </row>
    <row r="2555" spans="3:18">
      <c r="C2555" s="224"/>
      <c r="D2555" s="224"/>
      <c r="E2555" s="224"/>
      <c r="F2555" s="224"/>
      <c r="G2555" s="224"/>
      <c r="H2555" s="224"/>
      <c r="I2555" s="224"/>
      <c r="J2555" s="224"/>
      <c r="K2555" s="224"/>
      <c r="L2555" s="224"/>
      <c r="M2555" s="224"/>
      <c r="N2555" s="224"/>
      <c r="O2555" s="224"/>
      <c r="P2555" s="224"/>
      <c r="Q2555" s="224"/>
      <c r="R2555" s="224"/>
    </row>
    <row r="2556" spans="3:18">
      <c r="C2556" s="224"/>
      <c r="D2556" s="224"/>
      <c r="E2556" s="224"/>
      <c r="F2556" s="224"/>
      <c r="G2556" s="224"/>
      <c r="H2556" s="224"/>
      <c r="I2556" s="224"/>
      <c r="J2556" s="224"/>
      <c r="K2556" s="224"/>
      <c r="L2556" s="224"/>
      <c r="M2556" s="224"/>
      <c r="N2556" s="224"/>
      <c r="O2556" s="224"/>
      <c r="P2556" s="224"/>
      <c r="Q2556" s="224"/>
      <c r="R2556" s="224"/>
    </row>
    <row r="2557" spans="3:18">
      <c r="C2557" s="224"/>
      <c r="D2557" s="224"/>
      <c r="E2557" s="224"/>
      <c r="F2557" s="224"/>
      <c r="G2557" s="224"/>
      <c r="H2557" s="224"/>
      <c r="I2557" s="224"/>
      <c r="J2557" s="224"/>
      <c r="K2557" s="224"/>
      <c r="L2557" s="224"/>
      <c r="M2557" s="224"/>
      <c r="N2557" s="224"/>
      <c r="O2557" s="224"/>
      <c r="P2557" s="224"/>
      <c r="Q2557" s="224"/>
      <c r="R2557" s="224"/>
    </row>
    <row r="2558" spans="3:18">
      <c r="C2558" s="224"/>
      <c r="D2558" s="224"/>
      <c r="E2558" s="224"/>
      <c r="F2558" s="224"/>
      <c r="G2558" s="224"/>
      <c r="H2558" s="224"/>
      <c r="I2558" s="224"/>
      <c r="J2558" s="224"/>
      <c r="K2558" s="224"/>
      <c r="L2558" s="224"/>
      <c r="M2558" s="224"/>
      <c r="N2558" s="224"/>
      <c r="O2558" s="224"/>
      <c r="P2558" s="224"/>
      <c r="Q2558" s="224"/>
      <c r="R2558" s="224"/>
    </row>
    <row r="2559" spans="3:18">
      <c r="C2559" s="224"/>
      <c r="D2559" s="224"/>
      <c r="E2559" s="224"/>
      <c r="F2559" s="224"/>
      <c r="G2559" s="224"/>
      <c r="H2559" s="224"/>
      <c r="I2559" s="224"/>
      <c r="J2559" s="224"/>
      <c r="K2559" s="224"/>
      <c r="L2559" s="224"/>
      <c r="M2559" s="224"/>
      <c r="N2559" s="224"/>
      <c r="O2559" s="224"/>
      <c r="P2559" s="224"/>
      <c r="Q2559" s="224"/>
      <c r="R2559" s="224"/>
    </row>
    <row r="2560" spans="3:18">
      <c r="C2560" s="224"/>
      <c r="D2560" s="224"/>
      <c r="E2560" s="224"/>
      <c r="F2560" s="224"/>
      <c r="G2560" s="224"/>
      <c r="H2560" s="224"/>
      <c r="I2560" s="224"/>
      <c r="J2560" s="224"/>
      <c r="K2560" s="224"/>
      <c r="L2560" s="224"/>
      <c r="M2560" s="224"/>
      <c r="N2560" s="224"/>
      <c r="O2560" s="224"/>
      <c r="P2560" s="224"/>
      <c r="Q2560" s="224"/>
      <c r="R2560" s="224"/>
    </row>
    <row r="2561" spans="3:18">
      <c r="C2561" s="224"/>
      <c r="D2561" s="224"/>
      <c r="E2561" s="224"/>
      <c r="F2561" s="224"/>
      <c r="G2561" s="224"/>
      <c r="H2561" s="224"/>
      <c r="I2561" s="224"/>
      <c r="J2561" s="224"/>
      <c r="K2561" s="224"/>
      <c r="L2561" s="224"/>
      <c r="M2561" s="224"/>
      <c r="N2561" s="224"/>
      <c r="O2561" s="224"/>
      <c r="P2561" s="224"/>
      <c r="Q2561" s="224"/>
      <c r="R2561" s="224"/>
    </row>
    <row r="2562" spans="3:18">
      <c r="C2562" s="224"/>
      <c r="D2562" s="224"/>
      <c r="E2562" s="224"/>
      <c r="F2562" s="224"/>
      <c r="G2562" s="224"/>
      <c r="H2562" s="224"/>
      <c r="I2562" s="224"/>
      <c r="J2562" s="224"/>
      <c r="K2562" s="224"/>
      <c r="L2562" s="224"/>
      <c r="M2562" s="224"/>
      <c r="N2562" s="224"/>
      <c r="O2562" s="224"/>
      <c r="P2562" s="224"/>
      <c r="Q2562" s="224"/>
      <c r="R2562" s="224"/>
    </row>
    <row r="2563" spans="3:18">
      <c r="C2563" s="224"/>
      <c r="D2563" s="224"/>
      <c r="E2563" s="224"/>
      <c r="F2563" s="224"/>
      <c r="G2563" s="224"/>
      <c r="H2563" s="224"/>
      <c r="I2563" s="224"/>
      <c r="J2563" s="224"/>
      <c r="K2563" s="224"/>
      <c r="L2563" s="224"/>
      <c r="M2563" s="224"/>
      <c r="N2563" s="224"/>
      <c r="O2563" s="224"/>
      <c r="P2563" s="224"/>
      <c r="Q2563" s="224"/>
      <c r="R2563" s="224"/>
    </row>
    <row r="2564" spans="3:18">
      <c r="C2564" s="224"/>
      <c r="D2564" s="224"/>
      <c r="E2564" s="224"/>
      <c r="F2564" s="224"/>
      <c r="G2564" s="224"/>
      <c r="H2564" s="224"/>
      <c r="I2564" s="224"/>
      <c r="J2564" s="224"/>
      <c r="K2564" s="224"/>
      <c r="L2564" s="224"/>
      <c r="M2564" s="224"/>
      <c r="N2564" s="224"/>
      <c r="O2564" s="224"/>
      <c r="P2564" s="224"/>
      <c r="Q2564" s="224"/>
      <c r="R2564" s="224"/>
    </row>
    <row r="2565" spans="3:18">
      <c r="C2565" s="224"/>
      <c r="D2565" s="224"/>
      <c r="E2565" s="224"/>
      <c r="F2565" s="224"/>
      <c r="G2565" s="224"/>
      <c r="H2565" s="224"/>
      <c r="I2565" s="224"/>
      <c r="J2565" s="224"/>
      <c r="K2565" s="224"/>
      <c r="L2565" s="224"/>
      <c r="M2565" s="224"/>
      <c r="N2565" s="224"/>
      <c r="O2565" s="224"/>
      <c r="P2565" s="224"/>
      <c r="Q2565" s="224"/>
      <c r="R2565" s="224"/>
    </row>
    <row r="2566" spans="3:18">
      <c r="C2566" s="224"/>
      <c r="D2566" s="224"/>
      <c r="E2566" s="224"/>
      <c r="F2566" s="224"/>
      <c r="G2566" s="224"/>
      <c r="H2566" s="224"/>
      <c r="I2566" s="224"/>
      <c r="J2566" s="224"/>
      <c r="K2566" s="224"/>
      <c r="L2566" s="224"/>
      <c r="M2566" s="224"/>
      <c r="N2566" s="224"/>
      <c r="O2566" s="224"/>
      <c r="P2566" s="224"/>
      <c r="Q2566" s="224"/>
      <c r="R2566" s="224"/>
    </row>
    <row r="2567" spans="3:18">
      <c r="C2567" s="224"/>
      <c r="D2567" s="224"/>
      <c r="E2567" s="224"/>
      <c r="F2567" s="224"/>
      <c r="G2567" s="224"/>
      <c r="H2567" s="224"/>
      <c r="I2567" s="224"/>
      <c r="J2567" s="224"/>
      <c r="K2567" s="224"/>
      <c r="L2567" s="224"/>
      <c r="M2567" s="224"/>
      <c r="N2567" s="224"/>
      <c r="O2567" s="224"/>
      <c r="P2567" s="224"/>
      <c r="Q2567" s="224"/>
      <c r="R2567" s="224"/>
    </row>
    <row r="2568" spans="3:18">
      <c r="C2568" s="224"/>
      <c r="D2568" s="224"/>
      <c r="E2568" s="224"/>
      <c r="F2568" s="224"/>
      <c r="G2568" s="224"/>
      <c r="H2568" s="224"/>
      <c r="I2568" s="224"/>
      <c r="J2568" s="224"/>
      <c r="K2568" s="224"/>
      <c r="L2568" s="224"/>
      <c r="M2568" s="224"/>
      <c r="N2568" s="224"/>
      <c r="O2568" s="224"/>
      <c r="P2568" s="224"/>
      <c r="Q2568" s="224"/>
      <c r="R2568" s="224"/>
    </row>
    <row r="2569" spans="3:18">
      <c r="C2569" s="224"/>
      <c r="D2569" s="224"/>
      <c r="E2569" s="224"/>
      <c r="F2569" s="224"/>
      <c r="G2569" s="224"/>
      <c r="H2569" s="224"/>
      <c r="I2569" s="224"/>
      <c r="J2569" s="224"/>
      <c r="K2569" s="224"/>
      <c r="L2569" s="224"/>
      <c r="M2569" s="224"/>
      <c r="N2569" s="224"/>
      <c r="O2569" s="224"/>
      <c r="P2569" s="224"/>
      <c r="Q2569" s="224"/>
      <c r="R2569" s="224"/>
    </row>
    <row r="2570" spans="3:18">
      <c r="C2570" s="224"/>
      <c r="D2570" s="224"/>
      <c r="E2570" s="224"/>
      <c r="F2570" s="224"/>
      <c r="G2570" s="224"/>
      <c r="H2570" s="224"/>
      <c r="I2570" s="224"/>
      <c r="J2570" s="224"/>
      <c r="K2570" s="224"/>
      <c r="L2570" s="224"/>
      <c r="M2570" s="224"/>
      <c r="N2570" s="224"/>
      <c r="O2570" s="224"/>
      <c r="P2570" s="224"/>
      <c r="Q2570" s="224"/>
      <c r="R2570" s="224"/>
    </row>
    <row r="2571" spans="3:18">
      <c r="C2571" s="224"/>
      <c r="D2571" s="224"/>
      <c r="E2571" s="224"/>
      <c r="F2571" s="224"/>
      <c r="G2571" s="224"/>
      <c r="H2571" s="224"/>
      <c r="I2571" s="224"/>
      <c r="J2571" s="224"/>
      <c r="K2571" s="224"/>
      <c r="L2571" s="224"/>
      <c r="M2571" s="224"/>
      <c r="N2571" s="224"/>
      <c r="O2571" s="224"/>
      <c r="P2571" s="224"/>
      <c r="Q2571" s="224"/>
      <c r="R2571" s="224"/>
    </row>
    <row r="2572" spans="3:18">
      <c r="C2572" s="224"/>
      <c r="D2572" s="224"/>
      <c r="E2572" s="224"/>
      <c r="F2572" s="224"/>
      <c r="G2572" s="224"/>
      <c r="H2572" s="224"/>
      <c r="I2572" s="224"/>
      <c r="J2572" s="224"/>
      <c r="K2572" s="224"/>
      <c r="L2572" s="224"/>
      <c r="M2572" s="224"/>
      <c r="N2572" s="224"/>
      <c r="O2572" s="224"/>
      <c r="P2572" s="224"/>
      <c r="Q2572" s="224"/>
      <c r="R2572" s="224"/>
    </row>
    <row r="2573" spans="3:18">
      <c r="C2573" s="224"/>
      <c r="D2573" s="224"/>
      <c r="E2573" s="224"/>
      <c r="F2573" s="224"/>
      <c r="G2573" s="224"/>
      <c r="H2573" s="224"/>
      <c r="I2573" s="224"/>
      <c r="J2573" s="224"/>
      <c r="K2573" s="224"/>
      <c r="L2573" s="224"/>
      <c r="M2573" s="224"/>
      <c r="N2573" s="224"/>
      <c r="O2573" s="224"/>
      <c r="P2573" s="224"/>
      <c r="Q2573" s="224"/>
      <c r="R2573" s="224"/>
    </row>
    <row r="2574" spans="3:18">
      <c r="C2574" s="224"/>
      <c r="D2574" s="224"/>
      <c r="E2574" s="224"/>
      <c r="F2574" s="224"/>
      <c r="G2574" s="224"/>
      <c r="H2574" s="224"/>
      <c r="I2574" s="224"/>
      <c r="J2574" s="224"/>
      <c r="K2574" s="224"/>
      <c r="L2574" s="224"/>
      <c r="M2574" s="224"/>
      <c r="N2574" s="224"/>
      <c r="O2574" s="224"/>
      <c r="P2574" s="224"/>
      <c r="Q2574" s="224"/>
      <c r="R2574" s="224"/>
    </row>
    <row r="2575" spans="3:18">
      <c r="C2575" s="224"/>
      <c r="D2575" s="224"/>
      <c r="E2575" s="224"/>
      <c r="F2575" s="224"/>
      <c r="G2575" s="224"/>
      <c r="H2575" s="224"/>
      <c r="I2575" s="224"/>
      <c r="J2575" s="224"/>
      <c r="K2575" s="224"/>
      <c r="L2575" s="224"/>
      <c r="M2575" s="224"/>
      <c r="N2575" s="224"/>
      <c r="O2575" s="224"/>
      <c r="P2575" s="224"/>
      <c r="Q2575" s="224"/>
      <c r="R2575" s="224"/>
    </row>
    <row r="2576" spans="3:18">
      <c r="C2576" s="224"/>
      <c r="D2576" s="224"/>
      <c r="E2576" s="224"/>
      <c r="F2576" s="224"/>
      <c r="G2576" s="224"/>
      <c r="H2576" s="224"/>
      <c r="I2576" s="224"/>
      <c r="J2576" s="224"/>
      <c r="K2576" s="224"/>
      <c r="L2576" s="224"/>
      <c r="M2576" s="224"/>
      <c r="N2576" s="224"/>
      <c r="O2576" s="224"/>
      <c r="P2576" s="224"/>
      <c r="Q2576" s="224"/>
      <c r="R2576" s="224"/>
    </row>
    <row r="2577" spans="3:18">
      <c r="C2577" s="224"/>
      <c r="D2577" s="224"/>
      <c r="E2577" s="224"/>
      <c r="F2577" s="224"/>
      <c r="G2577" s="224"/>
      <c r="H2577" s="224"/>
      <c r="I2577" s="224"/>
      <c r="J2577" s="224"/>
      <c r="K2577" s="224"/>
      <c r="L2577" s="224"/>
      <c r="M2577" s="224"/>
      <c r="N2577" s="224"/>
      <c r="O2577" s="224"/>
      <c r="P2577" s="224"/>
      <c r="Q2577" s="224"/>
      <c r="R2577" s="224"/>
    </row>
    <row r="2578" spans="3:18">
      <c r="C2578" s="224"/>
      <c r="D2578" s="224"/>
      <c r="E2578" s="224"/>
      <c r="F2578" s="224"/>
      <c r="G2578" s="224"/>
      <c r="H2578" s="224"/>
      <c r="I2578" s="224"/>
      <c r="J2578" s="224"/>
      <c r="K2578" s="224"/>
      <c r="L2578" s="224"/>
      <c r="M2578" s="224"/>
      <c r="N2578" s="224"/>
      <c r="O2578" s="224"/>
      <c r="P2578" s="224"/>
      <c r="Q2578" s="224"/>
      <c r="R2578" s="224"/>
    </row>
    <row r="2579" spans="3:18">
      <c r="C2579" s="224"/>
      <c r="D2579" s="224"/>
      <c r="E2579" s="224"/>
      <c r="F2579" s="224"/>
      <c r="G2579" s="224"/>
      <c r="H2579" s="224"/>
      <c r="I2579" s="224"/>
      <c r="J2579" s="224"/>
      <c r="K2579" s="224"/>
      <c r="L2579" s="224"/>
      <c r="M2579" s="224"/>
      <c r="N2579" s="224"/>
      <c r="O2579" s="224"/>
      <c r="P2579" s="224"/>
      <c r="Q2579" s="224"/>
      <c r="R2579" s="224"/>
    </row>
    <row r="2580" spans="3:18">
      <c r="C2580" s="224"/>
      <c r="D2580" s="224"/>
      <c r="E2580" s="224"/>
      <c r="F2580" s="224"/>
      <c r="G2580" s="224"/>
      <c r="H2580" s="224"/>
      <c r="I2580" s="224"/>
      <c r="J2580" s="224"/>
      <c r="K2580" s="224"/>
      <c r="L2580" s="224"/>
      <c r="M2580" s="224"/>
      <c r="N2580" s="224"/>
      <c r="O2580" s="224"/>
      <c r="P2580" s="224"/>
      <c r="Q2580" s="224"/>
      <c r="R2580" s="224"/>
    </row>
    <row r="2581" spans="3:18">
      <c r="C2581" s="224"/>
      <c r="D2581" s="224"/>
      <c r="E2581" s="224"/>
      <c r="F2581" s="224"/>
      <c r="G2581" s="224"/>
      <c r="H2581" s="224"/>
      <c r="I2581" s="224"/>
      <c r="J2581" s="224"/>
      <c r="K2581" s="224"/>
      <c r="L2581" s="224"/>
      <c r="M2581" s="224"/>
      <c r="N2581" s="224"/>
      <c r="O2581" s="224"/>
      <c r="P2581" s="224"/>
      <c r="Q2581" s="224"/>
      <c r="R2581" s="224"/>
    </row>
    <row r="2582" spans="3:18">
      <c r="C2582" s="224"/>
      <c r="D2582" s="224"/>
      <c r="E2582" s="224"/>
      <c r="F2582" s="224"/>
      <c r="G2582" s="224"/>
      <c r="H2582" s="224"/>
      <c r="I2582" s="224"/>
      <c r="J2582" s="224"/>
      <c r="K2582" s="224"/>
      <c r="L2582" s="224"/>
      <c r="M2582" s="224"/>
      <c r="N2582" s="224"/>
      <c r="O2582" s="224"/>
      <c r="P2582" s="224"/>
      <c r="Q2582" s="224"/>
      <c r="R2582" s="224"/>
    </row>
    <row r="2583" spans="3:18">
      <c r="C2583" s="224"/>
      <c r="D2583" s="224"/>
      <c r="E2583" s="224"/>
      <c r="F2583" s="224"/>
      <c r="G2583" s="224"/>
      <c r="H2583" s="224"/>
      <c r="I2583" s="224"/>
      <c r="J2583" s="224"/>
      <c r="K2583" s="224"/>
      <c r="L2583" s="224"/>
      <c r="M2583" s="224"/>
      <c r="N2583" s="224"/>
      <c r="O2583" s="224"/>
      <c r="P2583" s="224"/>
      <c r="Q2583" s="224"/>
      <c r="R2583" s="224"/>
    </row>
    <row r="2584" spans="3:18">
      <c r="C2584" s="224"/>
      <c r="D2584" s="224"/>
      <c r="E2584" s="224"/>
      <c r="F2584" s="224"/>
      <c r="G2584" s="224"/>
      <c r="H2584" s="224"/>
      <c r="I2584" s="224"/>
      <c r="J2584" s="224"/>
      <c r="K2584" s="224"/>
      <c r="L2584" s="224"/>
      <c r="M2584" s="224"/>
      <c r="N2584" s="224"/>
      <c r="O2584" s="224"/>
      <c r="P2584" s="224"/>
      <c r="Q2584" s="224"/>
      <c r="R2584" s="224"/>
    </row>
    <row r="2585" spans="3:18">
      <c r="C2585" s="224"/>
      <c r="D2585" s="224"/>
      <c r="E2585" s="224"/>
      <c r="F2585" s="224"/>
      <c r="G2585" s="224"/>
      <c r="H2585" s="224"/>
      <c r="I2585" s="224"/>
      <c r="J2585" s="224"/>
      <c r="K2585" s="224"/>
      <c r="L2585" s="224"/>
      <c r="M2585" s="224"/>
      <c r="N2585" s="224"/>
      <c r="O2585" s="224"/>
      <c r="P2585" s="224"/>
      <c r="Q2585" s="224"/>
      <c r="R2585" s="224"/>
    </row>
    <row r="2586" spans="3:18">
      <c r="C2586" s="224"/>
      <c r="D2586" s="224"/>
      <c r="E2586" s="224"/>
      <c r="F2586" s="224"/>
      <c r="G2586" s="224"/>
      <c r="H2586" s="224"/>
      <c r="I2586" s="224"/>
      <c r="J2586" s="224"/>
      <c r="K2586" s="224"/>
      <c r="L2586" s="224"/>
      <c r="M2586" s="224"/>
      <c r="N2586" s="224"/>
      <c r="O2586" s="224"/>
      <c r="P2586" s="224"/>
      <c r="Q2586" s="224"/>
      <c r="R2586" s="224"/>
    </row>
    <row r="2587" spans="3:18">
      <c r="C2587" s="224"/>
      <c r="D2587" s="224"/>
      <c r="E2587" s="224"/>
      <c r="F2587" s="224"/>
      <c r="G2587" s="224"/>
      <c r="H2587" s="224"/>
      <c r="I2587" s="224"/>
      <c r="J2587" s="224"/>
      <c r="K2587" s="224"/>
      <c r="L2587" s="224"/>
      <c r="M2587" s="224"/>
      <c r="N2587" s="224"/>
      <c r="O2587" s="224"/>
      <c r="P2587" s="224"/>
      <c r="Q2587" s="224"/>
      <c r="R2587" s="224"/>
    </row>
    <row r="2588" spans="3:18">
      <c r="C2588" s="224"/>
      <c r="D2588" s="224"/>
      <c r="E2588" s="224"/>
      <c r="F2588" s="224"/>
      <c r="G2588" s="224"/>
      <c r="H2588" s="224"/>
      <c r="I2588" s="224"/>
      <c r="J2588" s="224"/>
      <c r="K2588" s="224"/>
      <c r="L2588" s="224"/>
      <c r="M2588" s="224"/>
      <c r="N2588" s="224"/>
      <c r="O2588" s="224"/>
      <c r="P2588" s="224"/>
      <c r="Q2588" s="224"/>
      <c r="R2588" s="224"/>
    </row>
    <row r="2589" spans="3:18">
      <c r="C2589" s="224"/>
      <c r="D2589" s="224"/>
      <c r="E2589" s="224"/>
      <c r="F2589" s="224"/>
      <c r="G2589" s="224"/>
      <c r="H2589" s="224"/>
      <c r="I2589" s="224"/>
      <c r="J2589" s="224"/>
      <c r="K2589" s="224"/>
      <c r="L2589" s="224"/>
      <c r="M2589" s="224"/>
      <c r="N2589" s="224"/>
      <c r="O2589" s="224"/>
      <c r="P2589" s="224"/>
      <c r="Q2589" s="224"/>
      <c r="R2589" s="224"/>
    </row>
    <row r="2590" spans="3:18">
      <c r="C2590" s="224"/>
      <c r="D2590" s="224"/>
      <c r="E2590" s="224"/>
      <c r="F2590" s="224"/>
      <c r="G2590" s="224"/>
      <c r="H2590" s="224"/>
      <c r="I2590" s="224"/>
      <c r="J2590" s="224"/>
      <c r="K2590" s="224"/>
      <c r="L2590" s="224"/>
      <c r="M2590" s="224"/>
      <c r="N2590" s="224"/>
      <c r="O2590" s="224"/>
      <c r="P2590" s="224"/>
      <c r="Q2590" s="224"/>
      <c r="R2590" s="224"/>
    </row>
    <row r="2591" spans="3:18">
      <c r="C2591" s="224"/>
      <c r="D2591" s="224"/>
      <c r="E2591" s="224"/>
      <c r="F2591" s="224"/>
      <c r="G2591" s="224"/>
      <c r="H2591" s="224"/>
      <c r="I2591" s="224"/>
      <c r="J2591" s="224"/>
      <c r="K2591" s="224"/>
      <c r="L2591" s="224"/>
      <c r="M2591" s="224"/>
      <c r="N2591" s="224"/>
      <c r="O2591" s="224"/>
      <c r="P2591" s="224"/>
      <c r="Q2591" s="224"/>
      <c r="R2591" s="224"/>
    </row>
    <row r="2592" spans="3:18">
      <c r="C2592" s="224"/>
      <c r="D2592" s="224"/>
      <c r="E2592" s="224"/>
      <c r="F2592" s="224"/>
      <c r="G2592" s="224"/>
      <c r="H2592" s="224"/>
      <c r="I2592" s="224"/>
      <c r="J2592" s="224"/>
      <c r="K2592" s="224"/>
      <c r="L2592" s="224"/>
      <c r="M2592" s="224"/>
      <c r="N2592" s="224"/>
      <c r="O2592" s="224"/>
      <c r="P2592" s="224"/>
      <c r="Q2592" s="224"/>
      <c r="R2592" s="224"/>
    </row>
    <row r="2593" spans="3:18">
      <c r="C2593" s="224"/>
      <c r="D2593" s="224"/>
      <c r="E2593" s="224"/>
      <c r="F2593" s="224"/>
      <c r="G2593" s="224"/>
      <c r="H2593" s="224"/>
      <c r="I2593" s="224"/>
      <c r="J2593" s="224"/>
      <c r="K2593" s="224"/>
      <c r="L2593" s="224"/>
      <c r="M2593" s="224"/>
      <c r="N2593" s="224"/>
      <c r="O2593" s="224"/>
      <c r="P2593" s="224"/>
      <c r="Q2593" s="224"/>
      <c r="R2593" s="224"/>
    </row>
    <row r="2594" spans="3:18">
      <c r="C2594" s="224"/>
      <c r="D2594" s="224"/>
      <c r="E2594" s="224"/>
      <c r="F2594" s="224"/>
      <c r="G2594" s="224"/>
      <c r="H2594" s="224"/>
      <c r="I2594" s="224"/>
      <c r="J2594" s="224"/>
      <c r="K2594" s="224"/>
      <c r="L2594" s="224"/>
      <c r="M2594" s="224"/>
      <c r="N2594" s="224"/>
      <c r="O2594" s="224"/>
      <c r="P2594" s="224"/>
      <c r="Q2594" s="224"/>
      <c r="R2594" s="224"/>
    </row>
    <row r="2595" spans="3:18">
      <c r="C2595" s="224"/>
      <c r="D2595" s="224"/>
      <c r="E2595" s="224"/>
      <c r="F2595" s="224"/>
      <c r="G2595" s="224"/>
      <c r="H2595" s="224"/>
      <c r="I2595" s="224"/>
      <c r="J2595" s="224"/>
      <c r="K2595" s="224"/>
      <c r="L2595" s="224"/>
      <c r="M2595" s="224"/>
      <c r="N2595" s="224"/>
      <c r="O2595" s="224"/>
      <c r="P2595" s="224"/>
      <c r="Q2595" s="224"/>
      <c r="R2595" s="224"/>
    </row>
    <row r="2596" spans="3:18">
      <c r="C2596" s="224"/>
      <c r="D2596" s="224"/>
      <c r="E2596" s="224"/>
      <c r="F2596" s="224"/>
      <c r="G2596" s="224"/>
      <c r="H2596" s="224"/>
      <c r="I2596" s="224"/>
      <c r="J2596" s="224"/>
      <c r="K2596" s="224"/>
      <c r="L2596" s="224"/>
      <c r="M2596" s="224"/>
      <c r="N2596" s="224"/>
      <c r="O2596" s="224"/>
      <c r="P2596" s="224"/>
      <c r="Q2596" s="224"/>
      <c r="R2596" s="224"/>
    </row>
    <row r="2597" spans="3:18">
      <c r="C2597" s="224"/>
      <c r="D2597" s="224"/>
      <c r="E2597" s="224"/>
      <c r="F2597" s="224"/>
      <c r="G2597" s="224"/>
      <c r="H2597" s="224"/>
      <c r="I2597" s="224"/>
      <c r="J2597" s="224"/>
      <c r="K2597" s="224"/>
      <c r="L2597" s="224"/>
      <c r="M2597" s="224"/>
      <c r="N2597" s="224"/>
      <c r="O2597" s="224"/>
      <c r="P2597" s="224"/>
      <c r="Q2597" s="224"/>
      <c r="R2597" s="224"/>
    </row>
    <row r="2598" spans="3:18">
      <c r="C2598" s="224"/>
      <c r="D2598" s="224"/>
      <c r="E2598" s="224"/>
      <c r="F2598" s="224"/>
      <c r="G2598" s="224"/>
      <c r="H2598" s="224"/>
      <c r="I2598" s="224"/>
      <c r="J2598" s="224"/>
      <c r="K2598" s="224"/>
      <c r="L2598" s="224"/>
      <c r="M2598" s="224"/>
      <c r="N2598" s="224"/>
      <c r="O2598" s="224"/>
      <c r="P2598" s="224"/>
      <c r="Q2598" s="224"/>
      <c r="R2598" s="224"/>
    </row>
    <row r="2599" spans="3:18">
      <c r="C2599" s="224"/>
      <c r="D2599" s="224"/>
      <c r="E2599" s="224"/>
      <c r="F2599" s="224"/>
      <c r="G2599" s="224"/>
      <c r="H2599" s="224"/>
      <c r="I2599" s="224"/>
      <c r="J2599" s="224"/>
      <c r="K2599" s="224"/>
      <c r="L2599" s="224"/>
      <c r="M2599" s="224"/>
      <c r="N2599" s="224"/>
      <c r="O2599" s="224"/>
      <c r="P2599" s="224"/>
      <c r="Q2599" s="224"/>
      <c r="R2599" s="224"/>
    </row>
    <row r="2600" spans="3:18">
      <c r="C2600" s="224"/>
      <c r="D2600" s="224"/>
      <c r="E2600" s="224"/>
      <c r="F2600" s="224"/>
      <c r="G2600" s="224"/>
      <c r="H2600" s="224"/>
      <c r="I2600" s="224"/>
      <c r="J2600" s="224"/>
      <c r="K2600" s="224"/>
      <c r="L2600" s="224"/>
      <c r="M2600" s="224"/>
      <c r="N2600" s="224"/>
      <c r="O2600" s="224"/>
      <c r="P2600" s="224"/>
      <c r="Q2600" s="224"/>
      <c r="R2600" s="224"/>
    </row>
    <row r="2601" spans="3:18">
      <c r="C2601" s="224"/>
      <c r="D2601" s="224"/>
      <c r="E2601" s="224"/>
      <c r="F2601" s="224"/>
      <c r="G2601" s="224"/>
      <c r="H2601" s="224"/>
      <c r="I2601" s="224"/>
      <c r="J2601" s="224"/>
      <c r="K2601" s="224"/>
      <c r="L2601" s="224"/>
      <c r="M2601" s="224"/>
      <c r="N2601" s="224"/>
      <c r="O2601" s="224"/>
      <c r="P2601" s="224"/>
      <c r="Q2601" s="224"/>
      <c r="R2601" s="224"/>
    </row>
    <row r="2602" spans="3:18">
      <c r="C2602" s="224"/>
      <c r="D2602" s="224"/>
      <c r="E2602" s="224"/>
      <c r="F2602" s="224"/>
      <c r="G2602" s="224"/>
      <c r="H2602" s="224"/>
      <c r="I2602" s="224"/>
      <c r="J2602" s="224"/>
      <c r="K2602" s="224"/>
      <c r="L2602" s="224"/>
      <c r="M2602" s="224"/>
      <c r="N2602" s="224"/>
      <c r="O2602" s="224"/>
      <c r="P2602" s="224"/>
      <c r="Q2602" s="224"/>
      <c r="R2602" s="224"/>
    </row>
    <row r="2603" spans="3:18">
      <c r="C2603" s="224"/>
      <c r="D2603" s="224"/>
      <c r="E2603" s="224"/>
      <c r="F2603" s="224"/>
      <c r="G2603" s="224"/>
      <c r="H2603" s="224"/>
      <c r="I2603" s="224"/>
      <c r="J2603" s="224"/>
      <c r="K2603" s="224"/>
      <c r="L2603" s="224"/>
      <c r="M2603" s="224"/>
      <c r="N2603" s="224"/>
      <c r="O2603" s="224"/>
      <c r="P2603" s="224"/>
      <c r="Q2603" s="224"/>
      <c r="R2603" s="224"/>
    </row>
    <row r="2604" spans="3:18">
      <c r="C2604" s="224"/>
      <c r="D2604" s="224"/>
      <c r="E2604" s="224"/>
      <c r="F2604" s="224"/>
      <c r="G2604" s="224"/>
      <c r="H2604" s="224"/>
      <c r="I2604" s="224"/>
      <c r="J2604" s="224"/>
      <c r="K2604" s="224"/>
      <c r="L2604" s="224"/>
      <c r="M2604" s="224"/>
      <c r="N2604" s="224"/>
      <c r="O2604" s="224"/>
      <c r="P2604" s="224"/>
      <c r="Q2604" s="224"/>
      <c r="R2604" s="224"/>
    </row>
    <row r="2605" spans="3:18">
      <c r="C2605" s="224"/>
      <c r="D2605" s="224"/>
      <c r="E2605" s="224"/>
      <c r="F2605" s="224"/>
      <c r="G2605" s="224"/>
      <c r="H2605" s="224"/>
      <c r="I2605" s="224"/>
      <c r="J2605" s="224"/>
      <c r="K2605" s="224"/>
      <c r="L2605" s="224"/>
      <c r="M2605" s="224"/>
      <c r="N2605" s="224"/>
      <c r="O2605" s="224"/>
      <c r="P2605" s="224"/>
      <c r="Q2605" s="224"/>
      <c r="R2605" s="224"/>
    </row>
    <row r="2606" spans="3:18">
      <c r="C2606" s="224"/>
      <c r="D2606" s="224"/>
      <c r="E2606" s="224"/>
      <c r="F2606" s="224"/>
      <c r="G2606" s="224"/>
      <c r="H2606" s="224"/>
      <c r="I2606" s="224"/>
      <c r="J2606" s="224"/>
      <c r="K2606" s="224"/>
      <c r="L2606" s="224"/>
      <c r="M2606" s="224"/>
      <c r="N2606" s="224"/>
      <c r="O2606" s="224"/>
      <c r="P2606" s="224"/>
      <c r="Q2606" s="224"/>
      <c r="R2606" s="224"/>
    </row>
    <row r="2607" spans="3:18">
      <c r="C2607" s="224"/>
      <c r="D2607" s="224"/>
      <c r="E2607" s="224"/>
      <c r="F2607" s="224"/>
      <c r="G2607" s="224"/>
      <c r="H2607" s="224"/>
      <c r="I2607" s="224"/>
      <c r="J2607" s="224"/>
      <c r="K2607" s="224"/>
      <c r="L2607" s="224"/>
      <c r="M2607" s="224"/>
      <c r="N2607" s="224"/>
      <c r="O2607" s="224"/>
      <c r="P2607" s="224"/>
      <c r="Q2607" s="224"/>
      <c r="R2607" s="224"/>
    </row>
    <row r="2608" spans="3:18">
      <c r="C2608" s="224"/>
      <c r="D2608" s="224"/>
      <c r="E2608" s="224"/>
      <c r="F2608" s="224"/>
      <c r="G2608" s="224"/>
      <c r="H2608" s="224"/>
      <c r="I2608" s="224"/>
      <c r="J2608" s="224"/>
      <c r="K2608" s="224"/>
      <c r="L2608" s="224"/>
      <c r="M2608" s="224"/>
      <c r="N2608" s="224"/>
      <c r="O2608" s="224"/>
      <c r="P2608" s="224"/>
      <c r="Q2608" s="224"/>
      <c r="R2608" s="224"/>
    </row>
    <row r="2609" spans="3:18">
      <c r="C2609" s="224"/>
      <c r="D2609" s="224"/>
      <c r="E2609" s="224"/>
      <c r="F2609" s="224"/>
      <c r="G2609" s="224"/>
      <c r="H2609" s="224"/>
      <c r="I2609" s="224"/>
      <c r="J2609" s="224"/>
      <c r="K2609" s="224"/>
      <c r="L2609" s="224"/>
      <c r="M2609" s="224"/>
      <c r="N2609" s="224"/>
      <c r="O2609" s="224"/>
      <c r="P2609" s="224"/>
      <c r="Q2609" s="224"/>
      <c r="R2609" s="224"/>
    </row>
    <row r="2610" spans="3:18">
      <c r="C2610" s="224"/>
      <c r="D2610" s="224"/>
      <c r="E2610" s="224"/>
      <c r="F2610" s="224"/>
      <c r="G2610" s="224"/>
      <c r="H2610" s="224"/>
      <c r="I2610" s="224"/>
      <c r="J2610" s="224"/>
      <c r="K2610" s="224"/>
      <c r="L2610" s="224"/>
      <c r="M2610" s="224"/>
      <c r="N2610" s="224"/>
      <c r="O2610" s="224"/>
      <c r="P2610" s="224"/>
      <c r="Q2610" s="224"/>
      <c r="R2610" s="224"/>
    </row>
    <row r="2611" spans="3:18">
      <c r="C2611" s="224"/>
      <c r="D2611" s="224"/>
      <c r="E2611" s="224"/>
      <c r="F2611" s="224"/>
      <c r="G2611" s="224"/>
      <c r="H2611" s="224"/>
      <c r="I2611" s="224"/>
      <c r="J2611" s="224"/>
      <c r="K2611" s="224"/>
      <c r="L2611" s="224"/>
      <c r="M2611" s="224"/>
      <c r="N2611" s="224"/>
      <c r="O2611" s="224"/>
      <c r="P2611" s="224"/>
      <c r="Q2611" s="224"/>
      <c r="R2611" s="224"/>
    </row>
    <row r="2612" spans="3:18">
      <c r="C2612" s="224"/>
      <c r="D2612" s="224"/>
      <c r="E2612" s="224"/>
      <c r="F2612" s="224"/>
      <c r="G2612" s="224"/>
      <c r="H2612" s="224"/>
      <c r="I2612" s="224"/>
      <c r="J2612" s="224"/>
      <c r="K2612" s="224"/>
      <c r="L2612" s="224"/>
      <c r="M2612" s="224"/>
      <c r="N2612" s="224"/>
      <c r="O2612" s="224"/>
      <c r="P2612" s="224"/>
      <c r="Q2612" s="224"/>
      <c r="R2612" s="224"/>
    </row>
    <row r="2613" spans="3:18">
      <c r="C2613" s="224"/>
      <c r="D2613" s="224"/>
      <c r="E2613" s="224"/>
      <c r="F2613" s="224"/>
      <c r="G2613" s="224"/>
      <c r="H2613" s="224"/>
      <c r="I2613" s="224"/>
      <c r="J2613" s="224"/>
      <c r="K2613" s="224"/>
      <c r="L2613" s="224"/>
      <c r="M2613" s="224"/>
      <c r="N2613" s="224"/>
      <c r="O2613" s="224"/>
      <c r="P2613" s="224"/>
      <c r="Q2613" s="224"/>
      <c r="R2613" s="224"/>
    </row>
    <row r="2614" spans="3:18">
      <c r="C2614" s="224"/>
      <c r="D2614" s="224"/>
      <c r="E2614" s="224"/>
      <c r="F2614" s="224"/>
      <c r="G2614" s="224"/>
      <c r="H2614" s="224"/>
      <c r="I2614" s="224"/>
      <c r="J2614" s="224"/>
      <c r="K2614" s="224"/>
      <c r="L2614" s="224"/>
      <c r="M2614" s="224"/>
      <c r="N2614" s="224"/>
      <c r="O2614" s="224"/>
      <c r="P2614" s="224"/>
      <c r="Q2614" s="224"/>
      <c r="R2614" s="224"/>
    </row>
    <row r="2615" spans="3:18">
      <c r="C2615" s="224"/>
      <c r="D2615" s="224"/>
      <c r="E2615" s="224"/>
      <c r="F2615" s="224"/>
      <c r="G2615" s="224"/>
      <c r="H2615" s="224"/>
      <c r="I2615" s="224"/>
      <c r="J2615" s="224"/>
      <c r="K2615" s="224"/>
      <c r="L2615" s="224"/>
      <c r="M2615" s="224"/>
      <c r="N2615" s="224"/>
      <c r="O2615" s="224"/>
      <c r="P2615" s="224"/>
      <c r="Q2615" s="224"/>
      <c r="R2615" s="224"/>
    </row>
    <row r="2616" spans="3:18">
      <c r="C2616" s="224"/>
      <c r="D2616" s="224"/>
      <c r="E2616" s="224"/>
      <c r="F2616" s="224"/>
      <c r="G2616" s="224"/>
      <c r="H2616" s="224"/>
      <c r="I2616" s="224"/>
      <c r="J2616" s="224"/>
      <c r="K2616" s="224"/>
      <c r="L2616" s="224"/>
      <c r="M2616" s="224"/>
      <c r="N2616" s="224"/>
      <c r="O2616" s="224"/>
      <c r="P2616" s="224"/>
      <c r="Q2616" s="224"/>
      <c r="R2616" s="224"/>
    </row>
    <row r="2617" spans="3:18">
      <c r="C2617" s="224"/>
      <c r="D2617" s="224"/>
      <c r="E2617" s="224"/>
      <c r="F2617" s="224"/>
      <c r="G2617" s="224"/>
      <c r="H2617" s="224"/>
      <c r="I2617" s="224"/>
      <c r="J2617" s="224"/>
      <c r="K2617" s="224"/>
      <c r="L2617" s="224"/>
      <c r="M2617" s="224"/>
      <c r="N2617" s="224"/>
      <c r="O2617" s="224"/>
      <c r="P2617" s="224"/>
      <c r="Q2617" s="224"/>
      <c r="R2617" s="224"/>
    </row>
    <row r="2618" spans="3:18">
      <c r="C2618" s="224"/>
      <c r="D2618" s="224"/>
      <c r="E2618" s="224"/>
      <c r="F2618" s="224"/>
      <c r="G2618" s="224"/>
      <c r="H2618" s="224"/>
      <c r="I2618" s="224"/>
      <c r="J2618" s="224"/>
      <c r="K2618" s="224"/>
      <c r="L2618" s="224"/>
      <c r="M2618" s="224"/>
      <c r="N2618" s="224"/>
      <c r="O2618" s="224"/>
      <c r="P2618" s="224"/>
      <c r="Q2618" s="224"/>
      <c r="R2618" s="224"/>
    </row>
    <row r="2619" spans="3:18">
      <c r="C2619" s="224"/>
      <c r="D2619" s="224"/>
      <c r="E2619" s="224"/>
      <c r="F2619" s="224"/>
      <c r="G2619" s="224"/>
      <c r="H2619" s="224"/>
      <c r="I2619" s="224"/>
      <c r="J2619" s="224"/>
      <c r="K2619" s="224"/>
      <c r="L2619" s="224"/>
      <c r="M2619" s="224"/>
      <c r="N2619" s="224"/>
      <c r="O2619" s="224"/>
      <c r="P2619" s="224"/>
      <c r="Q2619" s="224"/>
      <c r="R2619" s="224"/>
    </row>
    <row r="2620" spans="3:18">
      <c r="C2620" s="224"/>
      <c r="D2620" s="224"/>
      <c r="E2620" s="224"/>
      <c r="F2620" s="224"/>
      <c r="G2620" s="224"/>
      <c r="H2620" s="224"/>
      <c r="I2620" s="224"/>
      <c r="J2620" s="224"/>
      <c r="K2620" s="224"/>
      <c r="L2620" s="224"/>
      <c r="M2620" s="224"/>
      <c r="N2620" s="224"/>
      <c r="O2620" s="224"/>
      <c r="P2620" s="224"/>
      <c r="Q2620" s="224"/>
      <c r="R2620" s="224"/>
    </row>
    <row r="2621" spans="3:18">
      <c r="C2621" s="224"/>
      <c r="D2621" s="224"/>
      <c r="E2621" s="224"/>
      <c r="F2621" s="224"/>
      <c r="G2621" s="224"/>
      <c r="H2621" s="224"/>
      <c r="I2621" s="224"/>
      <c r="J2621" s="224"/>
      <c r="K2621" s="224"/>
      <c r="L2621" s="224"/>
      <c r="M2621" s="224"/>
      <c r="N2621" s="224"/>
      <c r="O2621" s="224"/>
      <c r="P2621" s="224"/>
      <c r="Q2621" s="224"/>
      <c r="R2621" s="224"/>
    </row>
    <row r="2622" spans="3:18">
      <c r="C2622" s="224"/>
      <c r="D2622" s="224"/>
      <c r="E2622" s="224"/>
      <c r="F2622" s="224"/>
      <c r="G2622" s="224"/>
      <c r="H2622" s="224"/>
      <c r="I2622" s="224"/>
      <c r="J2622" s="224"/>
      <c r="K2622" s="224"/>
      <c r="L2622" s="224"/>
      <c r="M2622" s="224"/>
      <c r="N2622" s="224"/>
      <c r="O2622" s="224"/>
      <c r="P2622" s="224"/>
      <c r="Q2622" s="224"/>
      <c r="R2622" s="224"/>
    </row>
    <row r="2623" spans="3:18">
      <c r="C2623" s="224"/>
      <c r="D2623" s="224"/>
      <c r="E2623" s="224"/>
      <c r="F2623" s="224"/>
      <c r="G2623" s="224"/>
      <c r="H2623" s="224"/>
      <c r="I2623" s="224"/>
      <c r="J2623" s="224"/>
      <c r="K2623" s="224"/>
      <c r="L2623" s="224"/>
      <c r="M2623" s="224"/>
      <c r="N2623" s="224"/>
      <c r="O2623" s="224"/>
      <c r="P2623" s="224"/>
      <c r="Q2623" s="224"/>
      <c r="R2623" s="224"/>
    </row>
    <row r="2624" spans="3:18">
      <c r="C2624" s="224"/>
      <c r="D2624" s="224"/>
      <c r="E2624" s="224"/>
      <c r="F2624" s="224"/>
      <c r="G2624" s="224"/>
      <c r="H2624" s="224"/>
      <c r="I2624" s="224"/>
      <c r="J2624" s="224"/>
      <c r="K2624" s="224"/>
      <c r="L2624" s="224"/>
      <c r="M2624" s="224"/>
      <c r="N2624" s="224"/>
      <c r="O2624" s="224"/>
      <c r="P2624" s="224"/>
      <c r="Q2624" s="224"/>
      <c r="R2624" s="224"/>
    </row>
    <row r="2625" spans="3:18">
      <c r="C2625" s="224"/>
      <c r="D2625" s="224"/>
      <c r="E2625" s="224"/>
      <c r="F2625" s="224"/>
      <c r="G2625" s="224"/>
      <c r="H2625" s="224"/>
      <c r="I2625" s="224"/>
      <c r="J2625" s="224"/>
      <c r="K2625" s="224"/>
      <c r="L2625" s="224"/>
      <c r="M2625" s="224"/>
      <c r="N2625" s="224"/>
      <c r="O2625" s="224"/>
      <c r="P2625" s="224"/>
      <c r="Q2625" s="224"/>
      <c r="R2625" s="224"/>
    </row>
    <row r="2626" spans="3:18">
      <c r="C2626" s="224"/>
      <c r="D2626" s="224"/>
      <c r="E2626" s="224"/>
      <c r="F2626" s="224"/>
      <c r="G2626" s="224"/>
      <c r="H2626" s="224"/>
      <c r="I2626" s="224"/>
      <c r="J2626" s="224"/>
      <c r="K2626" s="224"/>
      <c r="L2626" s="224"/>
      <c r="M2626" s="224"/>
      <c r="N2626" s="224"/>
      <c r="O2626" s="224"/>
      <c r="P2626" s="224"/>
      <c r="Q2626" s="224"/>
      <c r="R2626" s="224"/>
    </row>
    <row r="2627" spans="3:18">
      <c r="C2627" s="224"/>
      <c r="D2627" s="224"/>
      <c r="E2627" s="224"/>
      <c r="F2627" s="224"/>
      <c r="G2627" s="224"/>
      <c r="H2627" s="224"/>
      <c r="I2627" s="224"/>
      <c r="J2627" s="224"/>
      <c r="K2627" s="224"/>
      <c r="L2627" s="224"/>
      <c r="M2627" s="224"/>
      <c r="N2627" s="224"/>
      <c r="O2627" s="224"/>
      <c r="P2627" s="224"/>
      <c r="Q2627" s="224"/>
      <c r="R2627" s="224"/>
    </row>
    <row r="2628" spans="3:18">
      <c r="C2628" s="224"/>
      <c r="D2628" s="224"/>
      <c r="E2628" s="224"/>
      <c r="F2628" s="224"/>
      <c r="G2628" s="224"/>
      <c r="H2628" s="224"/>
      <c r="I2628" s="224"/>
      <c r="J2628" s="224"/>
      <c r="K2628" s="224"/>
      <c r="L2628" s="224"/>
      <c r="M2628" s="224"/>
      <c r="N2628" s="224"/>
      <c r="O2628" s="224"/>
      <c r="P2628" s="224"/>
      <c r="Q2628" s="224"/>
      <c r="R2628" s="224"/>
    </row>
    <row r="2629" spans="3:18">
      <c r="C2629" s="224"/>
      <c r="D2629" s="224"/>
      <c r="E2629" s="224"/>
      <c r="F2629" s="224"/>
      <c r="G2629" s="224"/>
      <c r="H2629" s="224"/>
      <c r="I2629" s="224"/>
      <c r="J2629" s="224"/>
      <c r="K2629" s="224"/>
      <c r="L2629" s="224"/>
      <c r="M2629" s="224"/>
      <c r="N2629" s="224"/>
      <c r="O2629" s="224"/>
      <c r="P2629" s="224"/>
      <c r="Q2629" s="224"/>
      <c r="R2629" s="224"/>
    </row>
    <row r="2630" spans="3:18">
      <c r="C2630" s="224"/>
      <c r="D2630" s="224"/>
      <c r="E2630" s="224"/>
      <c r="F2630" s="224"/>
      <c r="G2630" s="224"/>
      <c r="H2630" s="224"/>
      <c r="I2630" s="224"/>
      <c r="J2630" s="224"/>
      <c r="K2630" s="224"/>
      <c r="L2630" s="224"/>
      <c r="M2630" s="224"/>
      <c r="N2630" s="224"/>
      <c r="O2630" s="224"/>
      <c r="P2630" s="224"/>
      <c r="Q2630" s="224"/>
      <c r="R2630" s="224"/>
    </row>
    <row r="2631" spans="3:18">
      <c r="C2631" s="224"/>
      <c r="D2631" s="224"/>
      <c r="E2631" s="224"/>
      <c r="F2631" s="224"/>
      <c r="G2631" s="224"/>
      <c r="H2631" s="224"/>
      <c r="I2631" s="224"/>
      <c r="J2631" s="224"/>
      <c r="K2631" s="224"/>
      <c r="L2631" s="224"/>
      <c r="M2631" s="224"/>
      <c r="N2631" s="224"/>
      <c r="O2631" s="224"/>
      <c r="P2631" s="224"/>
      <c r="Q2631" s="224"/>
      <c r="R2631" s="224"/>
    </row>
    <row r="2632" spans="3:18">
      <c r="C2632" s="224"/>
      <c r="D2632" s="224"/>
      <c r="E2632" s="224"/>
      <c r="F2632" s="224"/>
      <c r="G2632" s="224"/>
      <c r="H2632" s="224"/>
      <c r="I2632" s="224"/>
      <c r="J2632" s="224"/>
      <c r="K2632" s="224"/>
      <c r="L2632" s="224"/>
      <c r="M2632" s="224"/>
      <c r="N2632" s="224"/>
      <c r="O2632" s="224"/>
      <c r="P2632" s="224"/>
      <c r="Q2632" s="224"/>
      <c r="R2632" s="224"/>
    </row>
    <row r="2633" spans="3:18">
      <c r="C2633" s="224"/>
      <c r="D2633" s="224"/>
      <c r="E2633" s="224"/>
      <c r="F2633" s="224"/>
      <c r="G2633" s="224"/>
      <c r="H2633" s="224"/>
      <c r="I2633" s="224"/>
      <c r="J2633" s="224"/>
      <c r="K2633" s="224"/>
      <c r="L2633" s="224"/>
      <c r="M2633" s="224"/>
      <c r="N2633" s="224"/>
      <c r="O2633" s="224"/>
      <c r="P2633" s="224"/>
      <c r="Q2633" s="224"/>
      <c r="R2633" s="224"/>
    </row>
    <row r="2634" spans="3:18">
      <c r="C2634" s="224"/>
      <c r="D2634" s="224"/>
      <c r="E2634" s="224"/>
      <c r="F2634" s="224"/>
      <c r="G2634" s="224"/>
      <c r="H2634" s="224"/>
      <c r="I2634" s="224"/>
      <c r="J2634" s="224"/>
      <c r="K2634" s="224"/>
      <c r="L2634" s="224"/>
      <c r="M2634" s="224"/>
      <c r="N2634" s="224"/>
      <c r="O2634" s="224"/>
      <c r="P2634" s="224"/>
      <c r="Q2634" s="224"/>
      <c r="R2634" s="224"/>
    </row>
    <row r="2635" spans="3:18">
      <c r="C2635" s="224"/>
      <c r="D2635" s="224"/>
      <c r="E2635" s="224"/>
      <c r="F2635" s="224"/>
      <c r="G2635" s="224"/>
      <c r="H2635" s="224"/>
      <c r="I2635" s="224"/>
      <c r="J2635" s="224"/>
      <c r="K2635" s="224"/>
      <c r="L2635" s="224"/>
      <c r="M2635" s="224"/>
      <c r="N2635" s="224"/>
      <c r="O2635" s="224"/>
      <c r="P2635" s="224"/>
      <c r="Q2635" s="224"/>
      <c r="R2635" s="224"/>
    </row>
    <row r="2636" spans="3:18">
      <c r="C2636" s="224"/>
      <c r="D2636" s="224"/>
      <c r="E2636" s="224"/>
      <c r="F2636" s="224"/>
      <c r="G2636" s="224"/>
      <c r="H2636" s="224"/>
      <c r="I2636" s="224"/>
      <c r="J2636" s="224"/>
      <c r="K2636" s="224"/>
      <c r="L2636" s="224"/>
      <c r="M2636" s="224"/>
      <c r="N2636" s="224"/>
      <c r="O2636" s="224"/>
      <c r="P2636" s="224"/>
      <c r="Q2636" s="224"/>
      <c r="R2636" s="224"/>
    </row>
    <row r="2637" spans="3:18">
      <c r="C2637" s="224"/>
      <c r="D2637" s="224"/>
      <c r="E2637" s="224"/>
      <c r="F2637" s="224"/>
      <c r="G2637" s="224"/>
      <c r="H2637" s="224"/>
      <c r="I2637" s="224"/>
      <c r="J2637" s="224"/>
      <c r="K2637" s="224"/>
      <c r="L2637" s="224"/>
      <c r="M2637" s="224"/>
      <c r="N2637" s="224"/>
      <c r="O2637" s="224"/>
      <c r="P2637" s="224"/>
      <c r="Q2637" s="224"/>
      <c r="R2637" s="224"/>
    </row>
    <row r="2638" spans="3:18">
      <c r="C2638" s="224"/>
      <c r="D2638" s="224"/>
      <c r="E2638" s="224"/>
      <c r="F2638" s="224"/>
      <c r="G2638" s="224"/>
      <c r="H2638" s="224"/>
      <c r="I2638" s="224"/>
      <c r="J2638" s="224"/>
      <c r="K2638" s="224"/>
      <c r="L2638" s="224"/>
      <c r="M2638" s="224"/>
      <c r="N2638" s="224"/>
      <c r="O2638" s="224"/>
      <c r="P2638" s="224"/>
      <c r="Q2638" s="224"/>
      <c r="R2638" s="224"/>
    </row>
    <row r="2639" spans="3:18">
      <c r="C2639" s="224"/>
      <c r="D2639" s="224"/>
      <c r="E2639" s="224"/>
      <c r="F2639" s="224"/>
      <c r="G2639" s="224"/>
      <c r="H2639" s="224"/>
      <c r="I2639" s="224"/>
      <c r="J2639" s="224"/>
      <c r="K2639" s="224"/>
      <c r="L2639" s="224"/>
      <c r="M2639" s="224"/>
      <c r="N2639" s="224"/>
      <c r="O2639" s="224"/>
      <c r="P2639" s="224"/>
      <c r="Q2639" s="224"/>
      <c r="R2639" s="224"/>
    </row>
    <row r="2640" spans="3:18">
      <c r="C2640" s="224"/>
      <c r="D2640" s="224"/>
      <c r="E2640" s="224"/>
      <c r="F2640" s="224"/>
      <c r="G2640" s="224"/>
      <c r="H2640" s="224"/>
      <c r="I2640" s="224"/>
      <c r="J2640" s="224"/>
      <c r="K2640" s="224"/>
      <c r="L2640" s="224"/>
      <c r="M2640" s="224"/>
      <c r="N2640" s="224"/>
      <c r="O2640" s="224"/>
      <c r="P2640" s="224"/>
      <c r="Q2640" s="224"/>
      <c r="R2640" s="224"/>
    </row>
    <row r="2641" spans="3:18">
      <c r="C2641" s="224"/>
      <c r="D2641" s="224"/>
      <c r="E2641" s="224"/>
      <c r="F2641" s="224"/>
      <c r="G2641" s="224"/>
      <c r="H2641" s="224"/>
      <c r="I2641" s="224"/>
      <c r="J2641" s="224"/>
      <c r="K2641" s="224"/>
      <c r="L2641" s="224"/>
      <c r="M2641" s="224"/>
      <c r="N2641" s="224"/>
      <c r="O2641" s="224"/>
      <c r="P2641" s="224"/>
      <c r="Q2641" s="224"/>
      <c r="R2641" s="224"/>
    </row>
    <row r="2642" spans="3:18">
      <c r="C2642" s="224"/>
      <c r="D2642" s="224"/>
      <c r="E2642" s="224"/>
      <c r="F2642" s="224"/>
      <c r="G2642" s="224"/>
      <c r="H2642" s="224"/>
      <c r="I2642" s="224"/>
      <c r="J2642" s="224"/>
      <c r="K2642" s="224"/>
      <c r="L2642" s="224"/>
      <c r="M2642" s="224"/>
      <c r="N2642" s="224"/>
      <c r="O2642" s="224"/>
      <c r="P2642" s="224"/>
      <c r="Q2642" s="224"/>
      <c r="R2642" s="224"/>
    </row>
    <row r="2643" spans="3:18">
      <c r="C2643" s="224"/>
      <c r="D2643" s="224"/>
      <c r="E2643" s="224"/>
      <c r="F2643" s="224"/>
      <c r="G2643" s="224"/>
      <c r="H2643" s="224"/>
      <c r="I2643" s="224"/>
      <c r="J2643" s="224"/>
      <c r="K2643" s="224"/>
      <c r="L2643" s="224"/>
      <c r="M2643" s="224"/>
      <c r="N2643" s="224"/>
      <c r="O2643" s="224"/>
      <c r="P2643" s="224"/>
      <c r="Q2643" s="224"/>
      <c r="R2643" s="224"/>
    </row>
    <row r="2644" spans="3:18">
      <c r="C2644" s="224"/>
      <c r="D2644" s="224"/>
      <c r="E2644" s="224"/>
      <c r="F2644" s="224"/>
      <c r="G2644" s="224"/>
      <c r="H2644" s="224"/>
      <c r="I2644" s="224"/>
      <c r="J2644" s="224"/>
      <c r="K2644" s="224"/>
      <c r="L2644" s="224"/>
      <c r="M2644" s="224"/>
      <c r="N2644" s="224"/>
      <c r="O2644" s="224"/>
      <c r="P2644" s="224"/>
      <c r="Q2644" s="224"/>
      <c r="R2644" s="224"/>
    </row>
    <row r="2645" spans="3:18">
      <c r="C2645" s="224"/>
      <c r="D2645" s="224"/>
      <c r="E2645" s="224"/>
      <c r="F2645" s="224"/>
      <c r="G2645" s="224"/>
      <c r="H2645" s="224"/>
      <c r="I2645" s="224"/>
      <c r="J2645" s="224"/>
      <c r="K2645" s="224"/>
      <c r="L2645" s="224"/>
      <c r="M2645" s="224"/>
      <c r="N2645" s="224"/>
      <c r="O2645" s="224"/>
      <c r="P2645" s="224"/>
      <c r="Q2645" s="224"/>
      <c r="R2645" s="224"/>
    </row>
    <row r="2646" spans="3:18">
      <c r="C2646" s="224"/>
      <c r="D2646" s="224"/>
      <c r="E2646" s="224"/>
      <c r="F2646" s="224"/>
      <c r="G2646" s="224"/>
      <c r="H2646" s="224"/>
      <c r="I2646" s="224"/>
      <c r="J2646" s="224"/>
      <c r="K2646" s="224"/>
      <c r="L2646" s="224"/>
      <c r="M2646" s="224"/>
      <c r="N2646" s="224"/>
      <c r="O2646" s="224"/>
      <c r="P2646" s="224"/>
      <c r="Q2646" s="224"/>
      <c r="R2646" s="224"/>
    </row>
    <row r="2647" spans="3:18">
      <c r="C2647" s="224"/>
      <c r="D2647" s="224"/>
      <c r="E2647" s="224"/>
      <c r="F2647" s="224"/>
      <c r="G2647" s="224"/>
      <c r="H2647" s="224"/>
      <c r="I2647" s="224"/>
      <c r="J2647" s="224"/>
      <c r="K2647" s="224"/>
      <c r="L2647" s="224"/>
      <c r="M2647" s="224"/>
      <c r="N2647" s="224"/>
      <c r="O2647" s="224"/>
      <c r="P2647" s="224"/>
      <c r="Q2647" s="224"/>
      <c r="R2647" s="224"/>
    </row>
    <row r="2648" spans="3:18">
      <c r="C2648" s="224"/>
      <c r="D2648" s="224"/>
      <c r="E2648" s="224"/>
      <c r="F2648" s="224"/>
      <c r="G2648" s="224"/>
      <c r="H2648" s="224"/>
      <c r="I2648" s="224"/>
      <c r="J2648" s="224"/>
      <c r="K2648" s="224"/>
      <c r="L2648" s="224"/>
      <c r="M2648" s="224"/>
      <c r="N2648" s="224"/>
      <c r="O2648" s="224"/>
      <c r="P2648" s="224"/>
      <c r="Q2648" s="224"/>
      <c r="R2648" s="224"/>
    </row>
    <row r="2649" spans="3:18">
      <c r="C2649" s="224"/>
      <c r="D2649" s="224"/>
      <c r="E2649" s="224"/>
      <c r="F2649" s="224"/>
      <c r="G2649" s="224"/>
      <c r="H2649" s="224"/>
      <c r="I2649" s="224"/>
      <c r="J2649" s="224"/>
      <c r="K2649" s="224"/>
      <c r="L2649" s="224"/>
      <c r="M2649" s="224"/>
      <c r="N2649" s="224"/>
      <c r="O2649" s="224"/>
      <c r="P2649" s="224"/>
      <c r="Q2649" s="224"/>
      <c r="R2649" s="224"/>
    </row>
    <row r="2650" spans="3:18">
      <c r="C2650" s="224"/>
      <c r="D2650" s="224"/>
      <c r="E2650" s="224"/>
      <c r="F2650" s="224"/>
      <c r="G2650" s="224"/>
      <c r="H2650" s="224"/>
      <c r="I2650" s="224"/>
      <c r="J2650" s="224"/>
      <c r="K2650" s="224"/>
      <c r="L2650" s="224"/>
      <c r="M2650" s="224"/>
      <c r="N2650" s="224"/>
      <c r="O2650" s="224"/>
      <c r="P2650" s="224"/>
      <c r="Q2650" s="224"/>
      <c r="R2650" s="224"/>
    </row>
    <row r="2651" spans="3:18">
      <c r="C2651" s="224"/>
      <c r="D2651" s="224"/>
      <c r="E2651" s="224"/>
      <c r="F2651" s="224"/>
      <c r="G2651" s="224"/>
      <c r="H2651" s="224"/>
      <c r="I2651" s="224"/>
      <c r="J2651" s="224"/>
      <c r="K2651" s="224"/>
      <c r="L2651" s="224"/>
      <c r="M2651" s="224"/>
      <c r="N2651" s="224"/>
      <c r="O2651" s="224"/>
      <c r="P2651" s="224"/>
      <c r="Q2651" s="224"/>
      <c r="R2651" s="224"/>
    </row>
    <row r="2652" spans="3:18">
      <c r="C2652" s="224"/>
      <c r="D2652" s="224"/>
      <c r="E2652" s="224"/>
      <c r="F2652" s="224"/>
      <c r="G2652" s="224"/>
      <c r="H2652" s="224"/>
      <c r="I2652" s="224"/>
      <c r="J2652" s="224"/>
      <c r="K2652" s="224"/>
      <c r="L2652" s="224"/>
      <c r="M2652" s="224"/>
      <c r="N2652" s="224"/>
      <c r="O2652" s="224"/>
      <c r="P2652" s="224"/>
      <c r="Q2652" s="224"/>
      <c r="R2652" s="224"/>
    </row>
    <row r="2653" spans="3:18">
      <c r="C2653" s="224"/>
      <c r="D2653" s="224"/>
      <c r="E2653" s="224"/>
      <c r="F2653" s="224"/>
      <c r="G2653" s="224"/>
      <c r="H2653" s="224"/>
      <c r="I2653" s="224"/>
      <c r="J2653" s="224"/>
      <c r="K2653" s="224"/>
      <c r="L2653" s="224"/>
      <c r="M2653" s="224"/>
      <c r="N2653" s="224"/>
      <c r="O2653" s="224"/>
      <c r="P2653" s="224"/>
      <c r="Q2653" s="224"/>
      <c r="R2653" s="224"/>
    </row>
    <row r="2654" spans="3:18">
      <c r="C2654" s="224"/>
      <c r="D2654" s="224"/>
      <c r="E2654" s="224"/>
      <c r="F2654" s="224"/>
      <c r="G2654" s="224"/>
      <c r="H2654" s="224"/>
      <c r="I2654" s="224"/>
      <c r="J2654" s="224"/>
      <c r="K2654" s="224"/>
      <c r="L2654" s="224"/>
      <c r="M2654" s="224"/>
      <c r="N2654" s="224"/>
      <c r="O2654" s="224"/>
      <c r="P2654" s="224"/>
      <c r="Q2654" s="224"/>
      <c r="R2654" s="224"/>
    </row>
    <row r="2655" spans="3:18">
      <c r="C2655" s="224"/>
      <c r="D2655" s="224"/>
      <c r="E2655" s="224"/>
      <c r="F2655" s="224"/>
      <c r="G2655" s="224"/>
      <c r="H2655" s="224"/>
      <c r="I2655" s="224"/>
      <c r="J2655" s="224"/>
      <c r="K2655" s="224"/>
      <c r="L2655" s="224"/>
      <c r="M2655" s="224"/>
      <c r="N2655" s="224"/>
      <c r="O2655" s="224"/>
      <c r="P2655" s="224"/>
      <c r="Q2655" s="224"/>
      <c r="R2655" s="224"/>
    </row>
    <row r="2656" spans="3:18">
      <c r="C2656" s="224"/>
      <c r="D2656" s="224"/>
      <c r="E2656" s="224"/>
      <c r="F2656" s="224"/>
      <c r="G2656" s="224"/>
      <c r="H2656" s="224"/>
      <c r="I2656" s="224"/>
      <c r="J2656" s="224"/>
      <c r="K2656" s="224"/>
      <c r="L2656" s="224"/>
      <c r="M2656" s="224"/>
      <c r="N2656" s="224"/>
      <c r="O2656" s="224"/>
      <c r="P2656" s="224"/>
      <c r="Q2656" s="224"/>
      <c r="R2656" s="224"/>
    </row>
    <row r="2657" spans="3:18">
      <c r="C2657" s="224"/>
      <c r="D2657" s="224"/>
      <c r="E2657" s="224"/>
      <c r="F2657" s="224"/>
      <c r="G2657" s="224"/>
      <c r="H2657" s="224"/>
      <c r="I2657" s="224"/>
      <c r="J2657" s="224"/>
      <c r="K2657" s="224"/>
      <c r="L2657" s="224"/>
      <c r="M2657" s="224"/>
      <c r="N2657" s="224"/>
      <c r="O2657" s="224"/>
      <c r="P2657" s="224"/>
      <c r="Q2657" s="224"/>
      <c r="R2657" s="224"/>
    </row>
    <row r="2658" spans="3:18">
      <c r="C2658" s="224"/>
      <c r="D2658" s="224"/>
      <c r="E2658" s="224"/>
      <c r="F2658" s="224"/>
      <c r="G2658" s="224"/>
      <c r="H2658" s="224"/>
      <c r="I2658" s="224"/>
      <c r="J2658" s="224"/>
      <c r="K2658" s="224"/>
      <c r="L2658" s="224"/>
      <c r="M2658" s="224"/>
      <c r="N2658" s="224"/>
      <c r="O2658" s="224"/>
      <c r="P2658" s="224"/>
      <c r="Q2658" s="224"/>
      <c r="R2658" s="224"/>
    </row>
    <row r="2659" spans="3:18">
      <c r="C2659" s="224"/>
      <c r="D2659" s="224"/>
      <c r="E2659" s="224"/>
      <c r="F2659" s="224"/>
      <c r="G2659" s="224"/>
      <c r="H2659" s="224"/>
      <c r="I2659" s="224"/>
      <c r="J2659" s="224"/>
      <c r="K2659" s="224"/>
      <c r="L2659" s="224"/>
      <c r="M2659" s="224"/>
      <c r="N2659" s="224"/>
      <c r="O2659" s="224"/>
      <c r="P2659" s="224"/>
      <c r="Q2659" s="224"/>
      <c r="R2659" s="224"/>
    </row>
    <row r="2660" spans="3:18">
      <c r="C2660" s="224"/>
      <c r="D2660" s="224"/>
      <c r="E2660" s="224"/>
      <c r="F2660" s="224"/>
      <c r="G2660" s="224"/>
      <c r="H2660" s="224"/>
      <c r="I2660" s="224"/>
      <c r="J2660" s="224"/>
      <c r="K2660" s="224"/>
      <c r="L2660" s="224"/>
      <c r="M2660" s="224"/>
      <c r="N2660" s="224"/>
      <c r="O2660" s="224"/>
      <c r="P2660" s="224"/>
      <c r="Q2660" s="224"/>
      <c r="R2660" s="224"/>
    </row>
    <row r="2661" spans="3:18">
      <c r="C2661" s="224"/>
      <c r="D2661" s="224"/>
      <c r="E2661" s="224"/>
      <c r="F2661" s="224"/>
      <c r="G2661" s="224"/>
      <c r="H2661" s="224"/>
      <c r="I2661" s="224"/>
      <c r="J2661" s="224"/>
      <c r="K2661" s="224"/>
      <c r="L2661" s="224"/>
      <c r="M2661" s="224"/>
      <c r="N2661" s="224"/>
      <c r="O2661" s="224"/>
      <c r="P2661" s="224"/>
      <c r="Q2661" s="224"/>
      <c r="R2661" s="224"/>
    </row>
    <row r="2662" spans="3:18">
      <c r="C2662" s="224"/>
      <c r="D2662" s="224"/>
      <c r="E2662" s="224"/>
      <c r="F2662" s="224"/>
      <c r="G2662" s="224"/>
      <c r="H2662" s="224"/>
      <c r="I2662" s="224"/>
      <c r="J2662" s="224"/>
      <c r="K2662" s="224"/>
      <c r="L2662" s="224"/>
      <c r="M2662" s="224"/>
      <c r="N2662" s="224"/>
      <c r="O2662" s="224"/>
      <c r="P2662" s="224"/>
      <c r="Q2662" s="224"/>
      <c r="R2662" s="224"/>
    </row>
    <row r="2663" spans="3:18">
      <c r="C2663" s="224"/>
      <c r="D2663" s="224"/>
      <c r="E2663" s="224"/>
      <c r="F2663" s="224"/>
      <c r="G2663" s="224"/>
      <c r="H2663" s="224"/>
      <c r="I2663" s="224"/>
      <c r="J2663" s="224"/>
      <c r="K2663" s="224"/>
      <c r="L2663" s="224"/>
      <c r="M2663" s="224"/>
      <c r="N2663" s="224"/>
      <c r="O2663" s="224"/>
      <c r="P2663" s="224"/>
      <c r="Q2663" s="224"/>
      <c r="R2663" s="224"/>
    </row>
    <row r="2664" spans="3:18">
      <c r="C2664" s="224"/>
      <c r="D2664" s="224"/>
      <c r="E2664" s="224"/>
      <c r="F2664" s="224"/>
      <c r="G2664" s="224"/>
      <c r="H2664" s="224"/>
      <c r="I2664" s="224"/>
      <c r="J2664" s="224"/>
      <c r="K2664" s="224"/>
      <c r="L2664" s="224"/>
      <c r="M2664" s="224"/>
      <c r="N2664" s="224"/>
      <c r="O2664" s="224"/>
      <c r="P2664" s="224"/>
      <c r="Q2664" s="224"/>
      <c r="R2664" s="224"/>
    </row>
    <row r="2665" spans="3:18">
      <c r="C2665" s="224"/>
      <c r="D2665" s="224"/>
      <c r="E2665" s="224"/>
      <c r="F2665" s="224"/>
      <c r="G2665" s="224"/>
      <c r="H2665" s="224"/>
      <c r="I2665" s="224"/>
      <c r="J2665" s="224"/>
      <c r="K2665" s="224"/>
      <c r="L2665" s="224"/>
      <c r="M2665" s="224"/>
      <c r="N2665" s="224"/>
      <c r="O2665" s="224"/>
      <c r="P2665" s="224"/>
      <c r="Q2665" s="224"/>
      <c r="R2665" s="224"/>
    </row>
    <row r="2666" spans="3:18">
      <c r="C2666" s="224"/>
      <c r="D2666" s="224"/>
      <c r="E2666" s="224"/>
      <c r="F2666" s="224"/>
      <c r="G2666" s="224"/>
      <c r="H2666" s="224"/>
      <c r="I2666" s="224"/>
      <c r="J2666" s="224"/>
      <c r="K2666" s="224"/>
      <c r="L2666" s="224"/>
      <c r="M2666" s="224"/>
      <c r="N2666" s="224"/>
      <c r="O2666" s="224"/>
      <c r="P2666" s="224"/>
      <c r="Q2666" s="224"/>
      <c r="R2666" s="224"/>
    </row>
    <row r="2667" spans="3:18">
      <c r="C2667" s="224"/>
      <c r="D2667" s="224"/>
      <c r="E2667" s="224"/>
      <c r="F2667" s="224"/>
      <c r="G2667" s="224"/>
      <c r="H2667" s="224"/>
      <c r="I2667" s="224"/>
      <c r="J2667" s="224"/>
      <c r="K2667" s="224"/>
      <c r="L2667" s="224"/>
      <c r="M2667" s="224"/>
      <c r="N2667" s="224"/>
      <c r="O2667" s="224"/>
      <c r="P2667" s="224"/>
      <c r="Q2667" s="224"/>
      <c r="R2667" s="224"/>
    </row>
    <row r="2668" spans="3:18">
      <c r="C2668" s="224"/>
      <c r="D2668" s="224"/>
      <c r="E2668" s="224"/>
      <c r="F2668" s="224"/>
      <c r="G2668" s="224"/>
      <c r="H2668" s="224"/>
      <c r="I2668" s="224"/>
      <c r="J2668" s="224"/>
      <c r="K2668" s="224"/>
      <c r="L2668" s="224"/>
      <c r="M2668" s="224"/>
      <c r="N2668" s="224"/>
      <c r="O2668" s="224"/>
      <c r="P2668" s="224"/>
      <c r="Q2668" s="224"/>
      <c r="R2668" s="224"/>
    </row>
    <row r="2669" spans="3:18">
      <c r="C2669" s="224"/>
      <c r="D2669" s="224"/>
      <c r="E2669" s="224"/>
      <c r="F2669" s="224"/>
      <c r="G2669" s="224"/>
      <c r="H2669" s="224"/>
      <c r="I2669" s="224"/>
      <c r="J2669" s="224"/>
      <c r="K2669" s="224"/>
      <c r="L2669" s="224"/>
      <c r="M2669" s="224"/>
      <c r="N2669" s="224"/>
      <c r="O2669" s="224"/>
      <c r="P2669" s="224"/>
      <c r="Q2669" s="224"/>
      <c r="R2669" s="224"/>
    </row>
    <row r="2670" spans="3:18">
      <c r="C2670" s="224"/>
      <c r="D2670" s="224"/>
      <c r="E2670" s="224"/>
      <c r="F2670" s="224"/>
      <c r="G2670" s="224"/>
      <c r="H2670" s="224"/>
      <c r="I2670" s="224"/>
      <c r="J2670" s="224"/>
      <c r="K2670" s="224"/>
      <c r="L2670" s="224"/>
      <c r="M2670" s="224"/>
      <c r="N2670" s="224"/>
      <c r="O2670" s="224"/>
      <c r="P2670" s="224"/>
      <c r="Q2670" s="224"/>
      <c r="R2670" s="224"/>
    </row>
    <row r="2671" spans="3:18">
      <c r="C2671" s="224"/>
      <c r="D2671" s="224"/>
      <c r="E2671" s="224"/>
      <c r="F2671" s="224"/>
      <c r="G2671" s="224"/>
      <c r="H2671" s="224"/>
      <c r="I2671" s="224"/>
      <c r="J2671" s="224"/>
      <c r="K2671" s="224"/>
      <c r="L2671" s="224"/>
      <c r="M2671" s="224"/>
      <c r="N2671" s="224"/>
      <c r="O2671" s="224"/>
      <c r="P2671" s="224"/>
      <c r="Q2671" s="224"/>
      <c r="R2671" s="224"/>
    </row>
    <row r="2672" spans="3:18">
      <c r="C2672" s="224"/>
      <c r="D2672" s="224"/>
      <c r="E2672" s="224"/>
      <c r="F2672" s="224"/>
      <c r="G2672" s="224"/>
      <c r="H2672" s="224"/>
      <c r="I2672" s="224"/>
      <c r="J2672" s="224"/>
      <c r="K2672" s="224"/>
      <c r="L2672" s="224"/>
      <c r="M2672" s="224"/>
      <c r="N2672" s="224"/>
      <c r="O2672" s="224"/>
      <c r="P2672" s="224"/>
      <c r="Q2672" s="224"/>
      <c r="R2672" s="224"/>
    </row>
    <row r="2673" spans="3:18">
      <c r="C2673" s="224"/>
      <c r="D2673" s="224"/>
      <c r="E2673" s="224"/>
      <c r="F2673" s="224"/>
      <c r="G2673" s="224"/>
      <c r="H2673" s="224"/>
      <c r="I2673" s="224"/>
      <c r="J2673" s="224"/>
      <c r="K2673" s="224"/>
      <c r="L2673" s="224"/>
      <c r="M2673" s="224"/>
      <c r="N2673" s="224"/>
      <c r="O2673" s="224"/>
      <c r="P2673" s="224"/>
      <c r="Q2673" s="224"/>
      <c r="R2673" s="224"/>
    </row>
    <row r="2674" spans="3:18">
      <c r="C2674" s="224"/>
      <c r="D2674" s="224"/>
      <c r="E2674" s="224"/>
      <c r="F2674" s="224"/>
      <c r="G2674" s="224"/>
      <c r="H2674" s="224"/>
      <c r="I2674" s="224"/>
      <c r="J2674" s="224"/>
      <c r="K2674" s="224"/>
      <c r="L2674" s="224"/>
      <c r="M2674" s="224"/>
      <c r="N2674" s="224"/>
      <c r="O2674" s="224"/>
      <c r="P2674" s="224"/>
      <c r="Q2674" s="224"/>
      <c r="R2674" s="224"/>
    </row>
    <row r="2675" spans="3:18">
      <c r="C2675" s="224"/>
      <c r="D2675" s="224"/>
      <c r="E2675" s="224"/>
      <c r="F2675" s="224"/>
      <c r="G2675" s="224"/>
      <c r="H2675" s="224"/>
      <c r="I2675" s="224"/>
      <c r="J2675" s="224"/>
      <c r="K2675" s="224"/>
      <c r="L2675" s="224"/>
      <c r="M2675" s="224"/>
      <c r="N2675" s="224"/>
      <c r="O2675" s="224"/>
      <c r="P2675" s="224"/>
      <c r="Q2675" s="224"/>
      <c r="R2675" s="224"/>
    </row>
    <row r="2676" spans="3:18">
      <c r="C2676" s="224"/>
      <c r="D2676" s="224"/>
      <c r="E2676" s="224"/>
      <c r="F2676" s="224"/>
      <c r="G2676" s="224"/>
      <c r="H2676" s="224"/>
      <c r="I2676" s="224"/>
      <c r="J2676" s="224"/>
      <c r="K2676" s="224"/>
      <c r="L2676" s="224"/>
      <c r="M2676" s="224"/>
      <c r="N2676" s="224"/>
      <c r="O2676" s="224"/>
      <c r="P2676" s="224"/>
      <c r="Q2676" s="224"/>
      <c r="R2676" s="224"/>
    </row>
    <row r="2677" spans="3:18">
      <c r="C2677" s="224"/>
      <c r="D2677" s="224"/>
      <c r="E2677" s="224"/>
      <c r="F2677" s="224"/>
      <c r="G2677" s="224"/>
      <c r="H2677" s="224"/>
      <c r="I2677" s="224"/>
      <c r="J2677" s="224"/>
      <c r="K2677" s="224"/>
      <c r="L2677" s="224"/>
      <c r="M2677" s="224"/>
      <c r="N2677" s="224"/>
      <c r="O2677" s="224"/>
      <c r="P2677" s="224"/>
      <c r="Q2677" s="224"/>
      <c r="R2677" s="224"/>
    </row>
    <row r="2678" spans="3:18">
      <c r="C2678" s="224"/>
      <c r="D2678" s="224"/>
      <c r="E2678" s="224"/>
      <c r="F2678" s="224"/>
      <c r="G2678" s="224"/>
      <c r="H2678" s="224"/>
      <c r="I2678" s="224"/>
      <c r="J2678" s="224"/>
      <c r="K2678" s="224"/>
      <c r="L2678" s="224"/>
      <c r="M2678" s="224"/>
      <c r="N2678" s="224"/>
      <c r="O2678" s="224"/>
      <c r="P2678" s="224"/>
      <c r="Q2678" s="224"/>
      <c r="R2678" s="224"/>
    </row>
    <row r="2679" spans="3:18">
      <c r="C2679" s="224"/>
      <c r="D2679" s="224"/>
      <c r="E2679" s="224"/>
      <c r="F2679" s="224"/>
      <c r="G2679" s="224"/>
      <c r="H2679" s="224"/>
      <c r="I2679" s="224"/>
      <c r="J2679" s="224"/>
      <c r="K2679" s="224"/>
      <c r="L2679" s="224"/>
      <c r="M2679" s="224"/>
      <c r="N2679" s="224"/>
      <c r="O2679" s="224"/>
      <c r="P2679" s="224"/>
      <c r="Q2679" s="224"/>
      <c r="R2679" s="224"/>
    </row>
    <row r="2680" spans="3:18">
      <c r="C2680" s="224"/>
      <c r="D2680" s="224"/>
      <c r="E2680" s="224"/>
      <c r="F2680" s="224"/>
      <c r="G2680" s="224"/>
      <c r="H2680" s="224"/>
      <c r="I2680" s="224"/>
      <c r="J2680" s="224"/>
      <c r="K2680" s="224"/>
      <c r="L2680" s="224"/>
      <c r="M2680" s="224"/>
      <c r="N2680" s="224"/>
      <c r="O2680" s="224"/>
      <c r="P2680" s="224"/>
      <c r="Q2680" s="224"/>
      <c r="R2680" s="224"/>
    </row>
    <row r="2681" spans="3:18">
      <c r="C2681" s="224"/>
      <c r="D2681" s="224"/>
      <c r="E2681" s="224"/>
      <c r="F2681" s="224"/>
      <c r="G2681" s="224"/>
      <c r="H2681" s="224"/>
      <c r="I2681" s="224"/>
      <c r="J2681" s="224"/>
      <c r="K2681" s="224"/>
      <c r="L2681" s="224"/>
      <c r="M2681" s="224"/>
      <c r="N2681" s="224"/>
      <c r="O2681" s="224"/>
      <c r="P2681" s="224"/>
      <c r="Q2681" s="224"/>
      <c r="R2681" s="224"/>
    </row>
    <row r="2682" spans="3:18">
      <c r="C2682" s="224"/>
      <c r="D2682" s="224"/>
      <c r="E2682" s="224"/>
      <c r="F2682" s="224"/>
      <c r="G2682" s="224"/>
      <c r="H2682" s="224"/>
      <c r="I2682" s="224"/>
      <c r="J2682" s="224"/>
      <c r="K2682" s="224"/>
      <c r="L2682" s="224"/>
      <c r="M2682" s="224"/>
      <c r="N2682" s="224"/>
      <c r="O2682" s="224"/>
      <c r="P2682" s="224"/>
      <c r="Q2682" s="224"/>
      <c r="R2682" s="224"/>
    </row>
    <row r="2683" spans="3:18">
      <c r="C2683" s="224"/>
      <c r="D2683" s="224"/>
      <c r="E2683" s="224"/>
      <c r="F2683" s="224"/>
      <c r="G2683" s="224"/>
      <c r="H2683" s="224"/>
      <c r="I2683" s="224"/>
      <c r="J2683" s="224"/>
      <c r="K2683" s="224"/>
      <c r="L2683" s="224"/>
      <c r="M2683" s="224"/>
      <c r="N2683" s="224"/>
      <c r="O2683" s="224"/>
      <c r="P2683" s="224"/>
      <c r="Q2683" s="224"/>
      <c r="R2683" s="224"/>
    </row>
    <row r="2684" spans="3:18">
      <c r="C2684" s="224"/>
      <c r="D2684" s="224"/>
      <c r="E2684" s="224"/>
      <c r="F2684" s="224"/>
      <c r="G2684" s="224"/>
      <c r="H2684" s="224"/>
      <c r="I2684" s="224"/>
      <c r="J2684" s="224"/>
      <c r="K2684" s="224"/>
      <c r="L2684" s="224"/>
      <c r="M2684" s="224"/>
      <c r="N2684" s="224"/>
      <c r="O2684" s="224"/>
      <c r="P2684" s="224"/>
      <c r="Q2684" s="224"/>
      <c r="R2684" s="224"/>
    </row>
    <row r="2685" spans="3:18">
      <c r="C2685" s="224"/>
      <c r="D2685" s="224"/>
      <c r="E2685" s="224"/>
      <c r="F2685" s="224"/>
      <c r="G2685" s="224"/>
      <c r="H2685" s="224"/>
      <c r="I2685" s="224"/>
      <c r="J2685" s="224"/>
      <c r="K2685" s="224"/>
      <c r="L2685" s="224"/>
      <c r="M2685" s="224"/>
      <c r="N2685" s="224"/>
      <c r="O2685" s="224"/>
      <c r="P2685" s="224"/>
      <c r="Q2685" s="224"/>
      <c r="R2685" s="224"/>
    </row>
    <row r="2686" spans="3:18">
      <c r="C2686" s="224"/>
      <c r="D2686" s="224"/>
      <c r="E2686" s="224"/>
      <c r="F2686" s="224"/>
      <c r="G2686" s="224"/>
      <c r="H2686" s="224"/>
      <c r="I2686" s="224"/>
      <c r="J2686" s="224"/>
      <c r="K2686" s="224"/>
      <c r="L2686" s="224"/>
      <c r="M2686" s="224"/>
      <c r="N2686" s="224"/>
      <c r="O2686" s="224"/>
      <c r="P2686" s="224"/>
      <c r="Q2686" s="224"/>
      <c r="R2686" s="224"/>
    </row>
    <row r="2687" spans="3:18">
      <c r="C2687" s="224"/>
      <c r="D2687" s="224"/>
      <c r="E2687" s="224"/>
      <c r="F2687" s="224"/>
      <c r="G2687" s="224"/>
      <c r="H2687" s="224"/>
      <c r="I2687" s="224"/>
      <c r="J2687" s="224"/>
      <c r="K2687" s="224"/>
      <c r="L2687" s="224"/>
      <c r="M2687" s="224"/>
      <c r="N2687" s="224"/>
      <c r="O2687" s="224"/>
      <c r="P2687" s="224"/>
      <c r="Q2687" s="224"/>
      <c r="R2687" s="224"/>
    </row>
    <row r="2688" spans="3:18">
      <c r="C2688" s="224"/>
      <c r="D2688" s="224"/>
      <c r="E2688" s="224"/>
      <c r="F2688" s="224"/>
      <c r="G2688" s="224"/>
      <c r="H2688" s="224"/>
      <c r="I2688" s="224"/>
      <c r="J2688" s="224"/>
      <c r="K2688" s="224"/>
      <c r="L2688" s="224"/>
      <c r="M2688" s="224"/>
      <c r="N2688" s="224"/>
      <c r="O2688" s="224"/>
      <c r="P2688" s="224"/>
      <c r="Q2688" s="224"/>
      <c r="R2688" s="224"/>
    </row>
    <row r="2689" spans="3:18">
      <c r="C2689" s="224"/>
      <c r="D2689" s="224"/>
      <c r="E2689" s="224"/>
      <c r="F2689" s="224"/>
      <c r="G2689" s="224"/>
      <c r="H2689" s="224"/>
      <c r="I2689" s="224"/>
      <c r="J2689" s="224"/>
      <c r="K2689" s="224"/>
      <c r="L2689" s="224"/>
      <c r="M2689" s="224"/>
      <c r="N2689" s="224"/>
      <c r="O2689" s="224"/>
      <c r="P2689" s="224"/>
      <c r="Q2689" s="224"/>
      <c r="R2689" s="224"/>
    </row>
    <row r="2690" spans="3:18">
      <c r="C2690" s="224"/>
      <c r="D2690" s="224"/>
      <c r="E2690" s="224"/>
      <c r="F2690" s="224"/>
      <c r="G2690" s="224"/>
      <c r="H2690" s="224"/>
      <c r="I2690" s="224"/>
      <c r="J2690" s="224"/>
      <c r="K2690" s="224"/>
      <c r="L2690" s="224"/>
      <c r="M2690" s="224"/>
      <c r="N2690" s="224"/>
      <c r="O2690" s="224"/>
      <c r="P2690" s="224"/>
      <c r="Q2690" s="224"/>
      <c r="R2690" s="224"/>
    </row>
    <row r="2691" spans="3:18">
      <c r="C2691" s="224"/>
      <c r="D2691" s="224"/>
      <c r="E2691" s="224"/>
      <c r="F2691" s="224"/>
      <c r="G2691" s="224"/>
      <c r="H2691" s="224"/>
      <c r="I2691" s="224"/>
      <c r="J2691" s="224"/>
      <c r="K2691" s="224"/>
      <c r="L2691" s="224"/>
      <c r="M2691" s="224"/>
      <c r="N2691" s="224"/>
      <c r="O2691" s="224"/>
      <c r="P2691" s="224"/>
      <c r="Q2691" s="224"/>
      <c r="R2691" s="224"/>
    </row>
    <row r="2692" spans="3:18">
      <c r="C2692" s="224"/>
      <c r="D2692" s="224"/>
      <c r="E2692" s="224"/>
      <c r="F2692" s="224"/>
      <c r="G2692" s="224"/>
      <c r="H2692" s="224"/>
      <c r="I2692" s="224"/>
      <c r="J2692" s="224"/>
      <c r="K2692" s="224"/>
      <c r="L2692" s="224"/>
      <c r="M2692" s="224"/>
      <c r="N2692" s="224"/>
      <c r="O2692" s="224"/>
      <c r="P2692" s="224"/>
      <c r="Q2692" s="224"/>
      <c r="R2692" s="224"/>
    </row>
    <row r="2693" spans="3:18">
      <c r="C2693" s="224"/>
      <c r="D2693" s="224"/>
      <c r="E2693" s="224"/>
      <c r="F2693" s="224"/>
      <c r="G2693" s="224"/>
      <c r="H2693" s="224"/>
      <c r="I2693" s="224"/>
      <c r="J2693" s="224"/>
      <c r="K2693" s="224"/>
      <c r="L2693" s="224"/>
      <c r="M2693" s="224"/>
      <c r="N2693" s="224"/>
      <c r="O2693" s="224"/>
      <c r="P2693" s="224"/>
      <c r="Q2693" s="224"/>
      <c r="R2693" s="224"/>
    </row>
    <row r="2694" spans="3:18">
      <c r="C2694" s="224"/>
      <c r="D2694" s="224"/>
      <c r="E2694" s="224"/>
      <c r="F2694" s="224"/>
      <c r="G2694" s="224"/>
      <c r="H2694" s="224"/>
      <c r="I2694" s="224"/>
      <c r="J2694" s="224"/>
      <c r="K2694" s="224"/>
      <c r="L2694" s="224"/>
      <c r="M2694" s="224"/>
      <c r="N2694" s="224"/>
      <c r="O2694" s="224"/>
      <c r="P2694" s="224"/>
      <c r="Q2694" s="224"/>
      <c r="R2694" s="224"/>
    </row>
    <row r="2695" spans="3:18">
      <c r="C2695" s="224"/>
      <c r="D2695" s="224"/>
      <c r="E2695" s="224"/>
      <c r="F2695" s="224"/>
      <c r="G2695" s="224"/>
      <c r="H2695" s="224"/>
      <c r="I2695" s="224"/>
      <c r="J2695" s="224"/>
      <c r="K2695" s="224"/>
      <c r="L2695" s="224"/>
      <c r="M2695" s="224"/>
      <c r="N2695" s="224"/>
      <c r="O2695" s="224"/>
      <c r="P2695" s="224"/>
      <c r="Q2695" s="224"/>
      <c r="R2695" s="224"/>
    </row>
    <row r="2696" spans="3:18">
      <c r="C2696" s="224"/>
      <c r="D2696" s="224"/>
      <c r="E2696" s="224"/>
      <c r="F2696" s="224"/>
      <c r="G2696" s="224"/>
      <c r="H2696" s="224"/>
      <c r="I2696" s="224"/>
      <c r="J2696" s="224"/>
      <c r="K2696" s="224"/>
      <c r="L2696" s="224"/>
      <c r="M2696" s="224"/>
      <c r="N2696" s="224"/>
      <c r="O2696" s="224"/>
      <c r="P2696" s="224"/>
      <c r="Q2696" s="224"/>
      <c r="R2696" s="224"/>
    </row>
    <row r="2697" spans="3:18">
      <c r="C2697" s="224"/>
      <c r="D2697" s="224"/>
      <c r="E2697" s="224"/>
      <c r="F2697" s="224"/>
      <c r="G2697" s="224"/>
      <c r="H2697" s="224"/>
      <c r="I2697" s="224"/>
      <c r="J2697" s="224"/>
      <c r="K2697" s="224"/>
      <c r="L2697" s="224"/>
      <c r="M2697" s="224"/>
      <c r="N2697" s="224"/>
      <c r="O2697" s="224"/>
      <c r="P2697" s="224"/>
      <c r="Q2697" s="224"/>
      <c r="R2697" s="224"/>
    </row>
    <row r="2698" spans="3:18">
      <c r="C2698" s="224"/>
      <c r="D2698" s="224"/>
      <c r="E2698" s="224"/>
      <c r="F2698" s="224"/>
      <c r="G2698" s="224"/>
      <c r="H2698" s="224"/>
      <c r="I2698" s="224"/>
      <c r="J2698" s="224"/>
      <c r="K2698" s="224"/>
      <c r="L2698" s="224"/>
      <c r="M2698" s="224"/>
      <c r="N2698" s="224"/>
      <c r="O2698" s="224"/>
      <c r="P2698" s="224"/>
      <c r="Q2698" s="224"/>
      <c r="R2698" s="224"/>
    </row>
    <row r="2699" spans="3:18">
      <c r="C2699" s="224"/>
      <c r="D2699" s="224"/>
      <c r="E2699" s="224"/>
      <c r="F2699" s="224"/>
      <c r="G2699" s="224"/>
      <c r="H2699" s="224"/>
      <c r="I2699" s="224"/>
      <c r="J2699" s="224"/>
      <c r="K2699" s="224"/>
      <c r="L2699" s="224"/>
      <c r="M2699" s="224"/>
      <c r="N2699" s="224"/>
      <c r="O2699" s="224"/>
      <c r="P2699" s="224"/>
      <c r="Q2699" s="224"/>
      <c r="R2699" s="224"/>
    </row>
    <row r="2700" spans="3:18">
      <c r="C2700" s="224"/>
      <c r="D2700" s="224"/>
      <c r="E2700" s="224"/>
      <c r="F2700" s="224"/>
      <c r="G2700" s="224"/>
      <c r="H2700" s="224"/>
      <c r="I2700" s="224"/>
      <c r="J2700" s="224"/>
      <c r="K2700" s="224"/>
      <c r="L2700" s="224"/>
      <c r="M2700" s="224"/>
      <c r="N2700" s="224"/>
      <c r="O2700" s="224"/>
      <c r="P2700" s="224"/>
      <c r="Q2700" s="224"/>
      <c r="R2700" s="224"/>
    </row>
    <row r="2701" spans="3:18">
      <c r="C2701" s="224"/>
      <c r="D2701" s="224"/>
      <c r="E2701" s="224"/>
      <c r="F2701" s="224"/>
      <c r="G2701" s="224"/>
      <c r="H2701" s="224"/>
      <c r="I2701" s="224"/>
      <c r="J2701" s="224"/>
      <c r="K2701" s="224"/>
      <c r="L2701" s="224"/>
      <c r="M2701" s="224"/>
      <c r="N2701" s="224"/>
      <c r="O2701" s="224"/>
      <c r="P2701" s="224"/>
      <c r="Q2701" s="224"/>
      <c r="R2701" s="224"/>
    </row>
    <row r="2702" spans="3:18">
      <c r="C2702" s="224"/>
      <c r="D2702" s="224"/>
      <c r="E2702" s="224"/>
      <c r="F2702" s="224"/>
      <c r="G2702" s="224"/>
      <c r="H2702" s="224"/>
      <c r="I2702" s="224"/>
      <c r="J2702" s="224"/>
      <c r="K2702" s="224"/>
      <c r="L2702" s="224"/>
      <c r="M2702" s="224"/>
      <c r="N2702" s="224"/>
      <c r="O2702" s="224"/>
      <c r="P2702" s="224"/>
      <c r="Q2702" s="224"/>
      <c r="R2702" s="224"/>
    </row>
    <row r="2703" spans="3:18">
      <c r="C2703" s="224"/>
      <c r="D2703" s="224"/>
      <c r="E2703" s="224"/>
      <c r="F2703" s="224"/>
      <c r="G2703" s="224"/>
      <c r="H2703" s="224"/>
      <c r="I2703" s="224"/>
      <c r="J2703" s="224"/>
      <c r="K2703" s="224"/>
      <c r="L2703" s="224"/>
      <c r="M2703" s="224"/>
      <c r="N2703" s="224"/>
      <c r="O2703" s="224"/>
      <c r="P2703" s="224"/>
      <c r="Q2703" s="224"/>
      <c r="R2703" s="224"/>
    </row>
    <row r="2704" spans="3:18">
      <c r="C2704" s="224"/>
      <c r="D2704" s="224"/>
      <c r="E2704" s="224"/>
      <c r="F2704" s="224"/>
      <c r="G2704" s="224"/>
      <c r="H2704" s="224"/>
      <c r="I2704" s="224"/>
      <c r="J2704" s="224"/>
      <c r="K2704" s="224"/>
      <c r="L2704" s="224"/>
      <c r="M2704" s="224"/>
      <c r="N2704" s="224"/>
      <c r="O2704" s="224"/>
      <c r="P2704" s="224"/>
      <c r="Q2704" s="224"/>
      <c r="R2704" s="224"/>
    </row>
    <row r="2705" spans="3:18">
      <c r="C2705" s="224"/>
      <c r="D2705" s="224"/>
      <c r="E2705" s="224"/>
      <c r="F2705" s="224"/>
      <c r="G2705" s="224"/>
      <c r="H2705" s="224"/>
      <c r="I2705" s="224"/>
      <c r="J2705" s="224"/>
      <c r="K2705" s="224"/>
      <c r="L2705" s="224"/>
      <c r="M2705" s="224"/>
      <c r="N2705" s="224"/>
      <c r="O2705" s="224"/>
      <c r="P2705" s="224"/>
      <c r="Q2705" s="224"/>
      <c r="R2705" s="224"/>
    </row>
    <row r="2706" spans="3:18">
      <c r="C2706" s="224"/>
      <c r="D2706" s="224"/>
      <c r="E2706" s="224"/>
      <c r="F2706" s="224"/>
      <c r="G2706" s="224"/>
      <c r="H2706" s="224"/>
      <c r="I2706" s="224"/>
      <c r="J2706" s="224"/>
      <c r="K2706" s="224"/>
      <c r="L2706" s="224"/>
      <c r="M2706" s="224"/>
      <c r="N2706" s="224"/>
      <c r="O2706" s="224"/>
      <c r="P2706" s="224"/>
      <c r="Q2706" s="224"/>
      <c r="R2706" s="224"/>
    </row>
    <row r="2707" spans="3:18">
      <c r="C2707" s="224"/>
      <c r="D2707" s="224"/>
      <c r="E2707" s="224"/>
      <c r="F2707" s="224"/>
      <c r="G2707" s="224"/>
      <c r="H2707" s="224"/>
      <c r="I2707" s="224"/>
      <c r="J2707" s="224"/>
      <c r="K2707" s="224"/>
      <c r="L2707" s="224"/>
      <c r="M2707" s="224"/>
      <c r="N2707" s="224"/>
      <c r="O2707" s="224"/>
      <c r="P2707" s="224"/>
      <c r="Q2707" s="224"/>
      <c r="R2707" s="224"/>
    </row>
    <row r="2708" spans="3:18">
      <c r="C2708" s="224"/>
      <c r="D2708" s="224"/>
      <c r="E2708" s="224"/>
      <c r="F2708" s="224"/>
      <c r="G2708" s="224"/>
      <c r="H2708" s="224"/>
      <c r="I2708" s="224"/>
      <c r="J2708" s="224"/>
      <c r="K2708" s="224"/>
      <c r="L2708" s="224"/>
      <c r="M2708" s="224"/>
      <c r="N2708" s="224"/>
      <c r="O2708" s="224"/>
      <c r="P2708" s="224"/>
      <c r="Q2708" s="224"/>
      <c r="R2708" s="224"/>
    </row>
    <row r="2709" spans="3:18">
      <c r="C2709" s="224"/>
      <c r="D2709" s="224"/>
      <c r="E2709" s="224"/>
      <c r="F2709" s="224"/>
      <c r="G2709" s="224"/>
      <c r="H2709" s="224"/>
      <c r="I2709" s="224"/>
      <c r="J2709" s="224"/>
      <c r="K2709" s="224"/>
      <c r="L2709" s="224"/>
      <c r="M2709" s="224"/>
      <c r="N2709" s="224"/>
      <c r="O2709" s="224"/>
      <c r="P2709" s="224"/>
      <c r="Q2709" s="224"/>
      <c r="R2709" s="224"/>
    </row>
    <row r="2710" spans="3:18">
      <c r="C2710" s="224"/>
      <c r="D2710" s="224"/>
      <c r="E2710" s="224"/>
      <c r="F2710" s="224"/>
      <c r="G2710" s="224"/>
      <c r="H2710" s="224"/>
      <c r="I2710" s="224"/>
      <c r="J2710" s="224"/>
      <c r="K2710" s="224"/>
      <c r="L2710" s="224"/>
      <c r="M2710" s="224"/>
      <c r="N2710" s="224"/>
      <c r="O2710" s="224"/>
      <c r="P2710" s="224"/>
      <c r="Q2710" s="224"/>
      <c r="R2710" s="224"/>
    </row>
    <row r="2711" spans="3:18">
      <c r="C2711" s="224"/>
      <c r="D2711" s="224"/>
      <c r="E2711" s="224"/>
      <c r="F2711" s="224"/>
      <c r="G2711" s="224"/>
      <c r="H2711" s="224"/>
      <c r="I2711" s="224"/>
      <c r="J2711" s="224"/>
      <c r="K2711" s="224"/>
      <c r="L2711" s="224"/>
      <c r="M2711" s="224"/>
      <c r="N2711" s="224"/>
      <c r="O2711" s="224"/>
      <c r="P2711" s="224"/>
      <c r="Q2711" s="224"/>
      <c r="R2711" s="224"/>
    </row>
    <row r="2712" spans="3:18">
      <c r="C2712" s="224"/>
      <c r="D2712" s="224"/>
      <c r="E2712" s="224"/>
      <c r="F2712" s="224"/>
      <c r="G2712" s="224"/>
      <c r="H2712" s="224"/>
      <c r="I2712" s="224"/>
      <c r="J2712" s="224"/>
      <c r="K2712" s="224"/>
      <c r="L2712" s="224"/>
      <c r="M2712" s="224"/>
      <c r="N2712" s="224"/>
      <c r="O2712" s="224"/>
      <c r="P2712" s="224"/>
      <c r="Q2712" s="224"/>
      <c r="R2712" s="224"/>
    </row>
    <row r="2713" spans="3:18">
      <c r="C2713" s="224"/>
      <c r="D2713" s="224"/>
      <c r="E2713" s="224"/>
      <c r="F2713" s="224"/>
      <c r="G2713" s="224"/>
      <c r="H2713" s="224"/>
      <c r="I2713" s="224"/>
      <c r="J2713" s="224"/>
      <c r="K2713" s="224"/>
      <c r="L2713" s="224"/>
      <c r="M2713" s="224"/>
      <c r="N2713" s="224"/>
      <c r="O2713" s="224"/>
      <c r="P2713" s="224"/>
      <c r="Q2713" s="224"/>
      <c r="R2713" s="224"/>
    </row>
    <row r="2714" spans="3:18">
      <c r="C2714" s="224"/>
      <c r="D2714" s="224"/>
      <c r="E2714" s="224"/>
      <c r="F2714" s="224"/>
      <c r="G2714" s="224"/>
      <c r="H2714" s="224"/>
      <c r="I2714" s="224"/>
      <c r="J2714" s="224"/>
      <c r="K2714" s="224"/>
      <c r="L2714" s="224"/>
      <c r="M2714" s="224"/>
      <c r="N2714" s="224"/>
      <c r="O2714" s="224"/>
      <c r="P2714" s="224"/>
      <c r="Q2714" s="224"/>
      <c r="R2714" s="224"/>
    </row>
    <row r="2715" spans="3:18">
      <c r="C2715" s="224"/>
      <c r="D2715" s="224"/>
      <c r="E2715" s="224"/>
      <c r="F2715" s="224"/>
      <c r="G2715" s="224"/>
      <c r="H2715" s="224"/>
      <c r="I2715" s="224"/>
      <c r="J2715" s="224"/>
      <c r="K2715" s="224"/>
      <c r="L2715" s="224"/>
      <c r="M2715" s="224"/>
      <c r="N2715" s="224"/>
      <c r="O2715" s="224"/>
      <c r="P2715" s="224"/>
      <c r="Q2715" s="224"/>
      <c r="R2715" s="224"/>
    </row>
    <row r="2716" spans="3:18">
      <c r="C2716" s="224"/>
      <c r="D2716" s="224"/>
      <c r="E2716" s="224"/>
      <c r="F2716" s="224"/>
      <c r="G2716" s="224"/>
      <c r="H2716" s="224"/>
      <c r="I2716" s="224"/>
      <c r="J2716" s="224"/>
      <c r="K2716" s="224"/>
      <c r="L2716" s="224"/>
      <c r="M2716" s="224"/>
      <c r="N2716" s="224"/>
      <c r="O2716" s="224"/>
      <c r="P2716" s="224"/>
      <c r="Q2716" s="224"/>
      <c r="R2716" s="224"/>
    </row>
    <row r="2717" spans="3:18">
      <c r="C2717" s="224"/>
      <c r="D2717" s="224"/>
      <c r="E2717" s="224"/>
      <c r="F2717" s="224"/>
      <c r="G2717" s="224"/>
      <c r="H2717" s="224"/>
      <c r="I2717" s="224"/>
      <c r="J2717" s="224"/>
      <c r="K2717" s="224"/>
      <c r="L2717" s="224"/>
      <c r="M2717" s="224"/>
      <c r="N2717" s="224"/>
      <c r="O2717" s="224"/>
      <c r="P2717" s="224"/>
      <c r="Q2717" s="224"/>
      <c r="R2717" s="224"/>
    </row>
    <row r="2718" spans="3:18">
      <c r="C2718" s="224"/>
      <c r="D2718" s="224"/>
      <c r="E2718" s="224"/>
      <c r="F2718" s="224"/>
      <c r="G2718" s="224"/>
      <c r="H2718" s="224"/>
      <c r="I2718" s="224"/>
      <c r="J2718" s="224"/>
      <c r="K2718" s="224"/>
      <c r="L2718" s="224"/>
      <c r="M2718" s="224"/>
      <c r="N2718" s="224"/>
      <c r="O2718" s="224"/>
      <c r="P2718" s="224"/>
      <c r="Q2718" s="224"/>
      <c r="R2718" s="224"/>
    </row>
    <row r="2719" spans="3:18">
      <c r="C2719" s="224"/>
      <c r="D2719" s="224"/>
      <c r="E2719" s="224"/>
      <c r="F2719" s="224"/>
      <c r="G2719" s="224"/>
      <c r="H2719" s="224"/>
      <c r="I2719" s="224"/>
      <c r="J2719" s="224"/>
      <c r="K2719" s="224"/>
      <c r="L2719" s="224"/>
      <c r="M2719" s="224"/>
      <c r="N2719" s="224"/>
      <c r="O2719" s="224"/>
      <c r="P2719" s="224"/>
      <c r="Q2719" s="224"/>
      <c r="R2719" s="224"/>
    </row>
    <row r="2720" spans="3:18">
      <c r="C2720" s="224"/>
      <c r="D2720" s="224"/>
      <c r="E2720" s="224"/>
      <c r="F2720" s="224"/>
      <c r="G2720" s="224"/>
      <c r="H2720" s="224"/>
      <c r="I2720" s="224"/>
      <c r="J2720" s="224"/>
      <c r="K2720" s="224"/>
      <c r="L2720" s="224"/>
      <c r="M2720" s="224"/>
      <c r="N2720" s="224"/>
      <c r="O2720" s="224"/>
      <c r="P2720" s="224"/>
      <c r="Q2720" s="224"/>
      <c r="R2720" s="224"/>
    </row>
    <row r="2721" spans="3:18">
      <c r="C2721" s="224"/>
      <c r="D2721" s="224"/>
      <c r="E2721" s="224"/>
      <c r="F2721" s="224"/>
      <c r="G2721" s="224"/>
      <c r="H2721" s="224"/>
      <c r="I2721" s="224"/>
      <c r="J2721" s="224"/>
      <c r="K2721" s="224"/>
      <c r="L2721" s="224"/>
      <c r="M2721" s="224"/>
      <c r="N2721" s="224"/>
      <c r="O2721" s="224"/>
      <c r="P2721" s="224"/>
      <c r="Q2721" s="224"/>
      <c r="R2721" s="224"/>
    </row>
    <row r="2722" spans="3:18">
      <c r="C2722" s="224"/>
      <c r="D2722" s="224"/>
      <c r="E2722" s="224"/>
      <c r="F2722" s="224"/>
      <c r="G2722" s="224"/>
      <c r="H2722" s="224"/>
      <c r="I2722" s="224"/>
      <c r="J2722" s="224"/>
      <c r="K2722" s="224"/>
      <c r="L2722" s="224"/>
      <c r="M2722" s="224"/>
      <c r="N2722" s="224"/>
      <c r="O2722" s="224"/>
      <c r="P2722" s="224"/>
      <c r="Q2722" s="224"/>
      <c r="R2722" s="224"/>
    </row>
    <row r="2723" spans="3:18">
      <c r="C2723" s="224"/>
      <c r="D2723" s="224"/>
      <c r="E2723" s="224"/>
      <c r="F2723" s="224"/>
      <c r="G2723" s="224"/>
      <c r="H2723" s="224"/>
      <c r="I2723" s="224"/>
      <c r="J2723" s="224"/>
      <c r="K2723" s="224"/>
      <c r="L2723" s="224"/>
      <c r="M2723" s="224"/>
      <c r="N2723" s="224"/>
      <c r="O2723" s="224"/>
      <c r="P2723" s="224"/>
      <c r="Q2723" s="224"/>
      <c r="R2723" s="224"/>
    </row>
    <row r="2724" spans="3:18">
      <c r="C2724" s="224"/>
      <c r="D2724" s="224"/>
      <c r="E2724" s="224"/>
      <c r="F2724" s="224"/>
      <c r="G2724" s="224"/>
      <c r="H2724" s="224"/>
      <c r="I2724" s="224"/>
      <c r="J2724" s="224"/>
      <c r="K2724" s="224"/>
      <c r="L2724" s="224"/>
      <c r="M2724" s="224"/>
      <c r="N2724" s="224"/>
      <c r="O2724" s="224"/>
      <c r="P2724" s="224"/>
      <c r="Q2724" s="224"/>
      <c r="R2724" s="224"/>
    </row>
    <row r="2725" spans="3:18">
      <c r="C2725" s="224"/>
      <c r="D2725" s="224"/>
      <c r="E2725" s="224"/>
      <c r="F2725" s="224"/>
      <c r="G2725" s="224"/>
      <c r="H2725" s="224"/>
      <c r="I2725" s="224"/>
      <c r="J2725" s="224"/>
      <c r="K2725" s="224"/>
      <c r="L2725" s="224"/>
      <c r="M2725" s="224"/>
      <c r="N2725" s="224"/>
      <c r="O2725" s="224"/>
      <c r="P2725" s="224"/>
      <c r="Q2725" s="224"/>
      <c r="R2725" s="224"/>
    </row>
    <row r="2726" spans="3:18">
      <c r="C2726" s="224"/>
      <c r="D2726" s="224"/>
      <c r="E2726" s="224"/>
      <c r="F2726" s="224"/>
      <c r="G2726" s="224"/>
      <c r="H2726" s="224"/>
      <c r="I2726" s="224"/>
      <c r="J2726" s="224"/>
      <c r="K2726" s="224"/>
      <c r="L2726" s="224"/>
      <c r="M2726" s="224"/>
      <c r="N2726" s="224"/>
      <c r="O2726" s="224"/>
      <c r="P2726" s="224"/>
      <c r="Q2726" s="224"/>
      <c r="R2726" s="224"/>
    </row>
    <row r="2727" spans="3:18">
      <c r="C2727" s="224"/>
      <c r="D2727" s="224"/>
      <c r="E2727" s="224"/>
      <c r="F2727" s="224"/>
      <c r="G2727" s="224"/>
      <c r="H2727" s="224"/>
      <c r="I2727" s="224"/>
      <c r="J2727" s="224"/>
      <c r="K2727" s="224"/>
      <c r="L2727" s="224"/>
      <c r="M2727" s="224"/>
      <c r="N2727" s="224"/>
      <c r="O2727" s="224"/>
      <c r="P2727" s="224"/>
      <c r="Q2727" s="224"/>
      <c r="R2727" s="224"/>
    </row>
    <row r="2728" spans="3:18">
      <c r="C2728" s="224"/>
      <c r="D2728" s="224"/>
      <c r="E2728" s="224"/>
      <c r="F2728" s="224"/>
      <c r="G2728" s="224"/>
      <c r="H2728" s="224"/>
      <c r="I2728" s="224"/>
      <c r="J2728" s="224"/>
      <c r="K2728" s="224"/>
      <c r="L2728" s="224"/>
      <c r="M2728" s="224"/>
      <c r="N2728" s="224"/>
      <c r="O2728" s="224"/>
      <c r="P2728" s="224"/>
      <c r="Q2728" s="224"/>
      <c r="R2728" s="224"/>
    </row>
    <row r="2729" spans="3:18">
      <c r="C2729" s="224"/>
      <c r="D2729" s="224"/>
      <c r="E2729" s="224"/>
      <c r="F2729" s="224"/>
      <c r="G2729" s="224"/>
      <c r="H2729" s="224"/>
      <c r="I2729" s="224"/>
      <c r="J2729" s="224"/>
      <c r="K2729" s="224"/>
      <c r="L2729" s="224"/>
      <c r="M2729" s="224"/>
      <c r="N2729" s="224"/>
      <c r="O2729" s="224"/>
      <c r="P2729" s="224"/>
      <c r="Q2729" s="224"/>
      <c r="R2729" s="224"/>
    </row>
    <row r="2730" spans="3:18">
      <c r="C2730" s="224"/>
      <c r="D2730" s="224"/>
      <c r="E2730" s="224"/>
      <c r="F2730" s="224"/>
      <c r="G2730" s="224"/>
      <c r="H2730" s="224"/>
      <c r="I2730" s="224"/>
      <c r="J2730" s="224"/>
      <c r="K2730" s="224"/>
      <c r="L2730" s="224"/>
      <c r="M2730" s="224"/>
      <c r="N2730" s="224"/>
      <c r="O2730" s="224"/>
      <c r="P2730" s="224"/>
      <c r="Q2730" s="224"/>
      <c r="R2730" s="224"/>
    </row>
    <row r="2731" spans="3:18">
      <c r="C2731" s="224"/>
      <c r="D2731" s="224"/>
      <c r="E2731" s="224"/>
      <c r="F2731" s="224"/>
      <c r="G2731" s="224"/>
      <c r="H2731" s="224"/>
      <c r="I2731" s="224"/>
      <c r="J2731" s="224"/>
      <c r="K2731" s="224"/>
      <c r="L2731" s="224"/>
      <c r="M2731" s="224"/>
      <c r="N2731" s="224"/>
      <c r="O2731" s="224"/>
      <c r="P2731" s="224"/>
      <c r="Q2731" s="224"/>
      <c r="R2731" s="224"/>
    </row>
    <row r="2732" spans="3:18">
      <c r="C2732" s="224"/>
      <c r="D2732" s="224"/>
      <c r="E2732" s="224"/>
      <c r="F2732" s="224"/>
      <c r="G2732" s="224"/>
      <c r="H2732" s="224"/>
      <c r="I2732" s="224"/>
      <c r="J2732" s="224"/>
      <c r="K2732" s="224"/>
      <c r="L2732" s="224"/>
      <c r="M2732" s="224"/>
      <c r="N2732" s="224"/>
      <c r="O2732" s="224"/>
      <c r="P2732" s="224"/>
      <c r="Q2732" s="224"/>
      <c r="R2732" s="224"/>
    </row>
    <row r="2733" spans="3:18">
      <c r="C2733" s="224"/>
      <c r="D2733" s="224"/>
      <c r="E2733" s="224"/>
      <c r="F2733" s="224"/>
      <c r="G2733" s="224"/>
      <c r="H2733" s="224"/>
      <c r="I2733" s="224"/>
      <c r="J2733" s="224"/>
      <c r="K2733" s="224"/>
      <c r="L2733" s="224"/>
      <c r="M2733" s="224"/>
      <c r="N2733" s="224"/>
      <c r="O2733" s="224"/>
      <c r="P2733" s="224"/>
      <c r="Q2733" s="224"/>
      <c r="R2733" s="224"/>
    </row>
    <row r="2734" spans="3:18">
      <c r="C2734" s="224"/>
      <c r="D2734" s="224"/>
      <c r="E2734" s="224"/>
      <c r="F2734" s="224"/>
      <c r="G2734" s="224"/>
      <c r="H2734" s="224"/>
      <c r="I2734" s="224"/>
      <c r="J2734" s="224"/>
      <c r="K2734" s="224"/>
      <c r="L2734" s="224"/>
      <c r="M2734" s="224"/>
      <c r="N2734" s="224"/>
      <c r="O2734" s="224"/>
      <c r="P2734" s="224"/>
      <c r="Q2734" s="224"/>
      <c r="R2734" s="224"/>
    </row>
    <row r="2735" spans="3:18">
      <c r="C2735" s="224"/>
      <c r="D2735" s="224"/>
      <c r="E2735" s="224"/>
      <c r="F2735" s="224"/>
      <c r="G2735" s="224"/>
      <c r="H2735" s="224"/>
      <c r="I2735" s="224"/>
      <c r="J2735" s="224"/>
      <c r="K2735" s="224"/>
      <c r="L2735" s="224"/>
      <c r="M2735" s="224"/>
      <c r="N2735" s="224"/>
      <c r="O2735" s="224"/>
      <c r="P2735" s="224"/>
      <c r="Q2735" s="224"/>
      <c r="R2735" s="224"/>
    </row>
    <row r="2736" spans="3:18">
      <c r="C2736" s="224"/>
      <c r="D2736" s="224"/>
      <c r="E2736" s="224"/>
      <c r="F2736" s="224"/>
      <c r="G2736" s="224"/>
      <c r="H2736" s="224"/>
      <c r="I2736" s="224"/>
      <c r="J2736" s="224"/>
      <c r="K2736" s="224"/>
      <c r="L2736" s="224"/>
      <c r="M2736" s="224"/>
      <c r="N2736" s="224"/>
      <c r="O2736" s="224"/>
      <c r="P2736" s="224"/>
      <c r="Q2736" s="224"/>
      <c r="R2736" s="224"/>
    </row>
    <row r="2737" spans="3:18">
      <c r="C2737" s="224"/>
      <c r="D2737" s="224"/>
      <c r="E2737" s="224"/>
      <c r="F2737" s="224"/>
      <c r="G2737" s="224"/>
      <c r="H2737" s="224"/>
      <c r="I2737" s="224"/>
      <c r="J2737" s="224"/>
      <c r="K2737" s="224"/>
      <c r="L2737" s="224"/>
      <c r="M2737" s="224"/>
      <c r="N2737" s="224"/>
      <c r="O2737" s="224"/>
      <c r="P2737" s="224"/>
      <c r="Q2737" s="224"/>
      <c r="R2737" s="224"/>
    </row>
    <row r="2738" spans="3:18">
      <c r="C2738" s="224"/>
      <c r="D2738" s="224"/>
      <c r="E2738" s="224"/>
      <c r="F2738" s="224"/>
      <c r="G2738" s="224"/>
      <c r="H2738" s="224"/>
      <c r="I2738" s="224"/>
      <c r="J2738" s="224"/>
      <c r="K2738" s="224"/>
      <c r="L2738" s="224"/>
      <c r="M2738" s="224"/>
      <c r="N2738" s="224"/>
      <c r="O2738" s="224"/>
      <c r="P2738" s="224"/>
      <c r="Q2738" s="224"/>
      <c r="R2738" s="224"/>
    </row>
    <row r="2739" spans="3:18">
      <c r="C2739" s="224"/>
      <c r="D2739" s="224"/>
      <c r="E2739" s="224"/>
      <c r="F2739" s="224"/>
      <c r="G2739" s="224"/>
      <c r="H2739" s="224"/>
      <c r="I2739" s="224"/>
      <c r="J2739" s="224"/>
      <c r="K2739" s="224"/>
      <c r="L2739" s="224"/>
      <c r="M2739" s="224"/>
      <c r="N2739" s="224"/>
      <c r="O2739" s="224"/>
      <c r="P2739" s="224"/>
      <c r="Q2739" s="224"/>
      <c r="R2739" s="224"/>
    </row>
    <row r="2740" spans="3:18">
      <c r="C2740" s="224"/>
      <c r="D2740" s="224"/>
      <c r="E2740" s="224"/>
      <c r="F2740" s="224"/>
      <c r="G2740" s="224"/>
      <c r="H2740" s="224"/>
      <c r="I2740" s="224"/>
      <c r="J2740" s="224"/>
      <c r="K2740" s="224"/>
      <c r="L2740" s="224"/>
      <c r="M2740" s="224"/>
      <c r="N2740" s="224"/>
      <c r="O2740" s="224"/>
      <c r="P2740" s="224"/>
      <c r="Q2740" s="224"/>
      <c r="R2740" s="224"/>
    </row>
    <row r="2741" spans="3:18">
      <c r="C2741" s="224"/>
      <c r="D2741" s="224"/>
      <c r="E2741" s="224"/>
      <c r="F2741" s="224"/>
      <c r="G2741" s="224"/>
      <c r="H2741" s="224"/>
      <c r="I2741" s="224"/>
      <c r="J2741" s="224"/>
      <c r="K2741" s="224"/>
      <c r="L2741" s="224"/>
      <c r="M2741" s="224"/>
      <c r="N2741" s="224"/>
      <c r="O2741" s="224"/>
      <c r="P2741" s="224"/>
      <c r="Q2741" s="224"/>
      <c r="R2741" s="224"/>
    </row>
    <row r="2742" spans="3:18">
      <c r="C2742" s="224"/>
      <c r="D2742" s="224"/>
      <c r="E2742" s="224"/>
      <c r="F2742" s="224"/>
      <c r="G2742" s="224"/>
      <c r="H2742" s="224"/>
      <c r="I2742" s="224"/>
      <c r="J2742" s="224"/>
      <c r="K2742" s="224"/>
      <c r="L2742" s="224"/>
      <c r="M2742" s="224"/>
      <c r="N2742" s="224"/>
      <c r="O2742" s="224"/>
      <c r="P2742" s="224"/>
      <c r="Q2742" s="224"/>
      <c r="R2742" s="224"/>
    </row>
    <row r="2743" spans="3:18">
      <c r="C2743" s="224"/>
      <c r="D2743" s="224"/>
      <c r="E2743" s="224"/>
      <c r="F2743" s="224"/>
      <c r="G2743" s="224"/>
      <c r="H2743" s="224"/>
      <c r="I2743" s="224"/>
      <c r="J2743" s="224"/>
      <c r="K2743" s="224"/>
      <c r="L2743" s="224"/>
      <c r="M2743" s="224"/>
      <c r="N2743" s="224"/>
      <c r="O2743" s="224"/>
      <c r="P2743" s="224"/>
      <c r="Q2743" s="224"/>
      <c r="R2743" s="224"/>
    </row>
    <row r="2744" spans="3:18">
      <c r="C2744" s="224"/>
      <c r="D2744" s="224"/>
      <c r="E2744" s="224"/>
      <c r="F2744" s="224"/>
      <c r="G2744" s="224"/>
      <c r="H2744" s="224"/>
      <c r="I2744" s="224"/>
      <c r="J2744" s="224"/>
      <c r="K2744" s="224"/>
      <c r="L2744" s="224"/>
      <c r="M2744" s="224"/>
      <c r="N2744" s="224"/>
      <c r="O2744" s="224"/>
      <c r="P2744" s="224"/>
      <c r="Q2744" s="224"/>
      <c r="R2744" s="224"/>
    </row>
    <row r="2745" spans="3:18">
      <c r="C2745" s="224"/>
      <c r="D2745" s="224"/>
      <c r="E2745" s="224"/>
      <c r="F2745" s="224"/>
      <c r="G2745" s="224"/>
      <c r="H2745" s="224"/>
      <c r="I2745" s="224"/>
      <c r="J2745" s="224"/>
      <c r="K2745" s="224"/>
      <c r="L2745" s="224"/>
      <c r="M2745" s="224"/>
      <c r="N2745" s="224"/>
      <c r="O2745" s="224"/>
      <c r="P2745" s="224"/>
      <c r="Q2745" s="224"/>
      <c r="R2745" s="224"/>
    </row>
    <row r="2746" spans="3:18">
      <c r="C2746" s="224"/>
      <c r="D2746" s="224"/>
      <c r="E2746" s="224"/>
      <c r="F2746" s="224"/>
      <c r="G2746" s="224"/>
      <c r="H2746" s="224"/>
      <c r="I2746" s="224"/>
      <c r="J2746" s="224"/>
      <c r="K2746" s="224"/>
      <c r="L2746" s="224"/>
      <c r="M2746" s="224"/>
      <c r="N2746" s="224"/>
      <c r="O2746" s="224"/>
      <c r="P2746" s="224"/>
      <c r="Q2746" s="224"/>
      <c r="R2746" s="224"/>
    </row>
    <row r="2747" spans="3:18">
      <c r="C2747" s="224"/>
      <c r="D2747" s="224"/>
      <c r="E2747" s="224"/>
      <c r="F2747" s="224"/>
      <c r="G2747" s="224"/>
      <c r="H2747" s="224"/>
      <c r="I2747" s="224"/>
      <c r="J2747" s="224"/>
      <c r="K2747" s="224"/>
      <c r="L2747" s="224"/>
      <c r="M2747" s="224"/>
      <c r="N2747" s="224"/>
      <c r="O2747" s="224"/>
      <c r="P2747" s="224"/>
      <c r="Q2747" s="224"/>
      <c r="R2747" s="224"/>
    </row>
    <row r="2748" spans="3:18">
      <c r="C2748" s="224"/>
      <c r="D2748" s="224"/>
      <c r="E2748" s="224"/>
      <c r="F2748" s="224"/>
      <c r="G2748" s="224"/>
      <c r="H2748" s="224"/>
      <c r="I2748" s="224"/>
      <c r="J2748" s="224"/>
      <c r="K2748" s="224"/>
      <c r="L2748" s="224"/>
      <c r="M2748" s="224"/>
      <c r="N2748" s="224"/>
      <c r="O2748" s="224"/>
      <c r="P2748" s="224"/>
      <c r="Q2748" s="224"/>
      <c r="R2748" s="224"/>
    </row>
    <row r="2749" spans="3:18">
      <c r="C2749" s="224"/>
      <c r="D2749" s="224"/>
      <c r="E2749" s="224"/>
      <c r="F2749" s="224"/>
      <c r="G2749" s="224"/>
      <c r="H2749" s="224"/>
      <c r="I2749" s="224"/>
      <c r="J2749" s="224"/>
      <c r="K2749" s="224"/>
      <c r="L2749" s="224"/>
      <c r="M2749" s="224"/>
      <c r="N2749" s="224"/>
      <c r="O2749" s="224"/>
      <c r="P2749" s="224"/>
      <c r="Q2749" s="224"/>
      <c r="R2749" s="224"/>
    </row>
    <row r="2750" spans="3:18">
      <c r="C2750" s="224"/>
      <c r="D2750" s="224"/>
      <c r="E2750" s="224"/>
      <c r="F2750" s="224"/>
      <c r="G2750" s="224"/>
      <c r="H2750" s="224"/>
      <c r="I2750" s="224"/>
      <c r="J2750" s="224"/>
      <c r="K2750" s="224"/>
      <c r="L2750" s="224"/>
      <c r="M2750" s="224"/>
      <c r="N2750" s="224"/>
      <c r="O2750" s="224"/>
      <c r="P2750" s="224"/>
      <c r="Q2750" s="224"/>
      <c r="R2750" s="224"/>
    </row>
    <row r="2751" spans="3:18">
      <c r="C2751" s="224"/>
      <c r="D2751" s="224"/>
      <c r="E2751" s="224"/>
      <c r="F2751" s="224"/>
      <c r="G2751" s="224"/>
      <c r="H2751" s="224"/>
      <c r="I2751" s="224"/>
      <c r="J2751" s="224"/>
      <c r="K2751" s="224"/>
      <c r="L2751" s="224"/>
      <c r="M2751" s="224"/>
      <c r="N2751" s="224"/>
      <c r="O2751" s="224"/>
      <c r="P2751" s="224"/>
      <c r="Q2751" s="224"/>
      <c r="R2751" s="224"/>
    </row>
    <row r="2752" spans="3:18">
      <c r="C2752" s="224"/>
      <c r="D2752" s="224"/>
      <c r="E2752" s="224"/>
      <c r="F2752" s="224"/>
      <c r="G2752" s="224"/>
      <c r="H2752" s="224"/>
      <c r="I2752" s="224"/>
      <c r="J2752" s="224"/>
      <c r="K2752" s="224"/>
      <c r="L2752" s="224"/>
      <c r="M2752" s="224"/>
      <c r="N2752" s="224"/>
      <c r="O2752" s="224"/>
      <c r="P2752" s="224"/>
      <c r="Q2752" s="224"/>
      <c r="R2752" s="224"/>
    </row>
    <row r="2753" spans="3:18">
      <c r="C2753" s="224"/>
      <c r="D2753" s="224"/>
      <c r="E2753" s="224"/>
      <c r="F2753" s="224"/>
      <c r="G2753" s="224"/>
      <c r="H2753" s="224"/>
      <c r="I2753" s="224"/>
      <c r="J2753" s="224"/>
      <c r="K2753" s="224"/>
      <c r="L2753" s="224"/>
      <c r="M2753" s="224"/>
      <c r="N2753" s="224"/>
      <c r="O2753" s="224"/>
      <c r="P2753" s="224"/>
      <c r="Q2753" s="224"/>
      <c r="R2753" s="224"/>
    </row>
    <row r="2754" spans="3:18">
      <c r="C2754" s="224"/>
      <c r="D2754" s="224"/>
      <c r="E2754" s="224"/>
      <c r="F2754" s="224"/>
      <c r="G2754" s="224"/>
      <c r="H2754" s="224"/>
      <c r="I2754" s="224"/>
      <c r="J2754" s="224"/>
      <c r="K2754" s="224"/>
      <c r="L2754" s="224"/>
      <c r="M2754" s="224"/>
      <c r="N2754" s="224"/>
      <c r="O2754" s="224"/>
      <c r="P2754" s="224"/>
      <c r="Q2754" s="224"/>
      <c r="R2754" s="224"/>
    </row>
    <row r="2755" spans="3:18">
      <c r="C2755" s="224"/>
      <c r="D2755" s="224"/>
      <c r="E2755" s="224"/>
      <c r="F2755" s="224"/>
      <c r="G2755" s="224"/>
      <c r="H2755" s="224"/>
      <c r="I2755" s="224"/>
      <c r="J2755" s="224"/>
      <c r="K2755" s="224"/>
      <c r="L2755" s="224"/>
      <c r="M2755" s="224"/>
      <c r="N2755" s="224"/>
      <c r="O2755" s="224"/>
      <c r="P2755" s="224"/>
      <c r="Q2755" s="224"/>
      <c r="R2755" s="224"/>
    </row>
    <row r="2756" spans="3:18">
      <c r="C2756" s="224"/>
      <c r="D2756" s="224"/>
      <c r="E2756" s="224"/>
      <c r="F2756" s="224"/>
      <c r="G2756" s="224"/>
      <c r="H2756" s="224"/>
      <c r="I2756" s="224"/>
      <c r="J2756" s="224"/>
      <c r="K2756" s="224"/>
      <c r="L2756" s="224"/>
      <c r="M2756" s="224"/>
      <c r="N2756" s="224"/>
      <c r="O2756" s="224"/>
      <c r="P2756" s="224"/>
      <c r="Q2756" s="224"/>
      <c r="R2756" s="224"/>
    </row>
    <row r="2757" spans="3:18">
      <c r="C2757" s="224"/>
      <c r="D2757" s="224"/>
      <c r="E2757" s="224"/>
      <c r="F2757" s="224"/>
      <c r="G2757" s="224"/>
      <c r="H2757" s="224"/>
      <c r="I2757" s="224"/>
      <c r="J2757" s="224"/>
      <c r="K2757" s="224"/>
      <c r="L2757" s="224"/>
      <c r="M2757" s="224"/>
      <c r="N2757" s="224"/>
      <c r="O2757" s="224"/>
      <c r="P2757" s="224"/>
      <c r="Q2757" s="224"/>
      <c r="R2757" s="224"/>
    </row>
    <row r="2758" spans="3:18">
      <c r="C2758" s="224"/>
      <c r="D2758" s="224"/>
      <c r="E2758" s="224"/>
      <c r="F2758" s="224"/>
      <c r="G2758" s="224"/>
      <c r="H2758" s="224"/>
      <c r="I2758" s="224"/>
      <c r="J2758" s="224"/>
      <c r="K2758" s="224"/>
      <c r="L2758" s="224"/>
      <c r="M2758" s="224"/>
      <c r="N2758" s="224"/>
      <c r="O2758" s="224"/>
      <c r="P2758" s="224"/>
      <c r="Q2758" s="224"/>
      <c r="R2758" s="224"/>
    </row>
    <row r="2759" spans="3:18">
      <c r="C2759" s="224"/>
      <c r="D2759" s="224"/>
      <c r="E2759" s="224"/>
      <c r="F2759" s="224"/>
      <c r="G2759" s="224"/>
      <c r="H2759" s="224"/>
      <c r="I2759" s="224"/>
      <c r="J2759" s="224"/>
      <c r="K2759" s="224"/>
      <c r="L2759" s="224"/>
      <c r="M2759" s="224"/>
      <c r="N2759" s="224"/>
      <c r="O2759" s="224"/>
      <c r="P2759" s="224"/>
      <c r="Q2759" s="224"/>
      <c r="R2759" s="224"/>
    </row>
    <row r="2760" spans="3:18">
      <c r="C2760" s="224"/>
      <c r="D2760" s="224"/>
      <c r="E2760" s="224"/>
      <c r="F2760" s="224"/>
      <c r="G2760" s="224"/>
      <c r="H2760" s="224"/>
      <c r="I2760" s="224"/>
      <c r="J2760" s="224"/>
      <c r="K2760" s="224"/>
      <c r="L2760" s="224"/>
      <c r="M2760" s="224"/>
      <c r="N2760" s="224"/>
      <c r="O2760" s="224"/>
      <c r="P2760" s="224"/>
      <c r="Q2760" s="224"/>
      <c r="R2760" s="224"/>
    </row>
    <row r="2761" spans="3:18">
      <c r="C2761" s="224"/>
      <c r="D2761" s="224"/>
      <c r="E2761" s="224"/>
      <c r="F2761" s="224"/>
      <c r="G2761" s="224"/>
      <c r="H2761" s="224"/>
      <c r="I2761" s="224"/>
      <c r="J2761" s="224"/>
      <c r="K2761" s="224"/>
      <c r="L2761" s="224"/>
      <c r="M2761" s="224"/>
      <c r="N2761" s="224"/>
      <c r="O2761" s="224"/>
      <c r="P2761" s="224"/>
      <c r="Q2761" s="224"/>
      <c r="R2761" s="224"/>
    </row>
    <row r="2762" spans="3:18">
      <c r="C2762" s="224"/>
      <c r="D2762" s="224"/>
      <c r="E2762" s="224"/>
      <c r="F2762" s="224"/>
      <c r="G2762" s="224"/>
      <c r="H2762" s="224"/>
      <c r="I2762" s="224"/>
      <c r="J2762" s="224"/>
      <c r="K2762" s="224"/>
      <c r="L2762" s="224"/>
      <c r="M2762" s="224"/>
      <c r="N2762" s="224"/>
      <c r="O2762" s="224"/>
      <c r="P2762" s="224"/>
      <c r="Q2762" s="224"/>
      <c r="R2762" s="224"/>
    </row>
    <row r="2763" spans="3:18">
      <c r="C2763" s="224"/>
      <c r="D2763" s="224"/>
      <c r="E2763" s="224"/>
      <c r="F2763" s="224"/>
      <c r="G2763" s="224"/>
      <c r="H2763" s="224"/>
      <c r="I2763" s="224"/>
      <c r="J2763" s="224"/>
      <c r="K2763" s="224"/>
      <c r="L2763" s="224"/>
      <c r="M2763" s="224"/>
      <c r="N2763" s="224"/>
      <c r="O2763" s="224"/>
      <c r="P2763" s="224"/>
      <c r="Q2763" s="224"/>
      <c r="R2763" s="224"/>
    </row>
    <row r="2764" spans="3:18">
      <c r="C2764" s="224"/>
      <c r="D2764" s="224"/>
      <c r="E2764" s="224"/>
      <c r="F2764" s="224"/>
      <c r="G2764" s="224"/>
      <c r="H2764" s="224"/>
      <c r="I2764" s="224"/>
      <c r="J2764" s="224"/>
      <c r="K2764" s="224"/>
      <c r="L2764" s="224"/>
      <c r="M2764" s="224"/>
      <c r="N2764" s="224"/>
      <c r="O2764" s="224"/>
      <c r="P2764" s="224"/>
      <c r="Q2764" s="224"/>
      <c r="R2764" s="224"/>
    </row>
    <row r="2765" spans="3:18">
      <c r="C2765" s="224"/>
      <c r="D2765" s="224"/>
      <c r="E2765" s="224"/>
      <c r="F2765" s="224"/>
      <c r="G2765" s="224"/>
      <c r="H2765" s="224"/>
      <c r="I2765" s="224"/>
      <c r="J2765" s="224"/>
      <c r="K2765" s="224"/>
      <c r="L2765" s="224"/>
      <c r="M2765" s="224"/>
      <c r="N2765" s="224"/>
      <c r="O2765" s="224"/>
      <c r="P2765" s="224"/>
      <c r="Q2765" s="224"/>
      <c r="R2765" s="224"/>
    </row>
    <row r="2766" spans="3:18">
      <c r="C2766" s="224"/>
      <c r="D2766" s="224"/>
      <c r="E2766" s="224"/>
      <c r="F2766" s="224"/>
      <c r="G2766" s="224"/>
      <c r="H2766" s="224"/>
      <c r="I2766" s="224"/>
      <c r="J2766" s="224"/>
      <c r="K2766" s="224"/>
      <c r="L2766" s="224"/>
      <c r="M2766" s="224"/>
      <c r="N2766" s="224"/>
      <c r="O2766" s="224"/>
      <c r="P2766" s="224"/>
      <c r="Q2766" s="224"/>
      <c r="R2766" s="224"/>
    </row>
    <row r="2767" spans="3:18">
      <c r="C2767" s="224"/>
      <c r="D2767" s="224"/>
      <c r="E2767" s="224"/>
      <c r="F2767" s="224"/>
      <c r="G2767" s="224"/>
      <c r="H2767" s="224"/>
      <c r="I2767" s="224"/>
      <c r="J2767" s="224"/>
      <c r="K2767" s="224"/>
      <c r="L2767" s="224"/>
      <c r="M2767" s="224"/>
      <c r="N2767" s="224"/>
      <c r="O2767" s="224"/>
      <c r="P2767" s="224"/>
      <c r="Q2767" s="224"/>
      <c r="R2767" s="224"/>
    </row>
    <row r="2768" spans="3:18">
      <c r="C2768" s="224"/>
      <c r="D2768" s="224"/>
      <c r="E2768" s="224"/>
      <c r="F2768" s="224"/>
      <c r="G2768" s="224"/>
      <c r="H2768" s="224"/>
      <c r="I2768" s="224"/>
      <c r="J2768" s="224"/>
      <c r="K2768" s="224"/>
      <c r="L2768" s="224"/>
      <c r="M2768" s="224"/>
      <c r="N2768" s="224"/>
      <c r="O2768" s="224"/>
      <c r="P2768" s="224"/>
      <c r="Q2768" s="224"/>
      <c r="R2768" s="224"/>
    </row>
    <row r="2769" spans="3:18">
      <c r="C2769" s="224"/>
      <c r="D2769" s="224"/>
      <c r="E2769" s="224"/>
      <c r="F2769" s="224"/>
      <c r="G2769" s="224"/>
      <c r="H2769" s="224"/>
      <c r="I2769" s="224"/>
      <c r="J2769" s="224"/>
      <c r="K2769" s="224"/>
      <c r="L2769" s="224"/>
      <c r="M2769" s="224"/>
      <c r="N2769" s="224"/>
      <c r="O2769" s="224"/>
      <c r="P2769" s="224"/>
      <c r="Q2769" s="224"/>
      <c r="R2769" s="224"/>
    </row>
    <row r="2770" spans="3:18">
      <c r="C2770" s="224"/>
      <c r="D2770" s="224"/>
      <c r="E2770" s="224"/>
      <c r="F2770" s="224"/>
      <c r="G2770" s="224"/>
      <c r="H2770" s="224"/>
      <c r="I2770" s="224"/>
      <c r="J2770" s="224"/>
      <c r="K2770" s="224"/>
      <c r="L2770" s="224"/>
      <c r="M2770" s="224"/>
      <c r="N2770" s="224"/>
      <c r="O2770" s="224"/>
      <c r="P2770" s="224"/>
      <c r="Q2770" s="224"/>
      <c r="R2770" s="224"/>
    </row>
    <row r="2771" spans="3:18">
      <c r="C2771" s="224"/>
      <c r="D2771" s="224"/>
      <c r="E2771" s="224"/>
      <c r="F2771" s="224"/>
      <c r="G2771" s="224"/>
      <c r="H2771" s="224"/>
      <c r="I2771" s="224"/>
      <c r="J2771" s="224"/>
      <c r="K2771" s="224"/>
      <c r="L2771" s="224"/>
      <c r="M2771" s="224"/>
      <c r="N2771" s="224"/>
      <c r="O2771" s="224"/>
      <c r="P2771" s="224"/>
      <c r="Q2771" s="224"/>
      <c r="R2771" s="224"/>
    </row>
    <row r="2772" spans="3:18">
      <c r="C2772" s="224"/>
      <c r="D2772" s="224"/>
      <c r="E2772" s="224"/>
      <c r="F2772" s="224"/>
      <c r="G2772" s="224"/>
      <c r="H2772" s="224"/>
      <c r="I2772" s="224"/>
      <c r="J2772" s="224"/>
      <c r="K2772" s="224"/>
      <c r="L2772" s="224"/>
      <c r="M2772" s="224"/>
      <c r="N2772" s="224"/>
      <c r="O2772" s="224"/>
      <c r="P2772" s="224"/>
      <c r="Q2772" s="224"/>
      <c r="R2772" s="224"/>
    </row>
    <row r="2773" spans="3:18">
      <c r="C2773" s="224"/>
      <c r="D2773" s="224"/>
      <c r="E2773" s="224"/>
      <c r="F2773" s="224"/>
      <c r="G2773" s="224"/>
      <c r="H2773" s="224"/>
      <c r="I2773" s="224"/>
      <c r="J2773" s="224"/>
      <c r="K2773" s="224"/>
      <c r="L2773" s="224"/>
      <c r="M2773" s="224"/>
      <c r="N2773" s="224"/>
      <c r="O2773" s="224"/>
      <c r="P2773" s="224"/>
      <c r="Q2773" s="224"/>
      <c r="R2773" s="224"/>
    </row>
    <row r="2774" spans="3:18">
      <c r="C2774" s="224"/>
      <c r="D2774" s="224"/>
      <c r="E2774" s="224"/>
      <c r="F2774" s="224"/>
      <c r="G2774" s="224"/>
      <c r="H2774" s="224"/>
      <c r="I2774" s="224"/>
      <c r="J2774" s="224"/>
      <c r="K2774" s="224"/>
      <c r="L2774" s="224"/>
      <c r="M2774" s="224"/>
      <c r="N2774" s="224"/>
      <c r="O2774" s="224"/>
      <c r="P2774" s="224"/>
      <c r="Q2774" s="224"/>
      <c r="R2774" s="224"/>
    </row>
    <row r="2775" spans="3:18">
      <c r="C2775" s="224"/>
      <c r="D2775" s="224"/>
      <c r="E2775" s="224"/>
      <c r="F2775" s="224"/>
      <c r="G2775" s="224"/>
      <c r="H2775" s="224"/>
      <c r="I2775" s="224"/>
      <c r="J2775" s="224"/>
      <c r="K2775" s="224"/>
      <c r="L2775" s="224"/>
      <c r="M2775" s="224"/>
      <c r="N2775" s="224"/>
      <c r="O2775" s="224"/>
      <c r="P2775" s="224"/>
      <c r="Q2775" s="224"/>
      <c r="R2775" s="224"/>
    </row>
    <row r="2776" spans="3:18">
      <c r="C2776" s="224"/>
      <c r="D2776" s="224"/>
      <c r="E2776" s="224"/>
      <c r="F2776" s="224"/>
      <c r="G2776" s="224"/>
      <c r="H2776" s="224"/>
      <c r="I2776" s="224"/>
      <c r="J2776" s="224"/>
      <c r="K2776" s="224"/>
      <c r="L2776" s="224"/>
      <c r="M2776" s="224"/>
      <c r="N2776" s="224"/>
      <c r="O2776" s="224"/>
      <c r="P2776" s="224"/>
      <c r="Q2776" s="224"/>
      <c r="R2776" s="224"/>
    </row>
    <row r="2777" spans="3:18">
      <c r="C2777" s="224"/>
      <c r="D2777" s="224"/>
      <c r="E2777" s="224"/>
      <c r="F2777" s="224"/>
      <c r="G2777" s="224"/>
      <c r="H2777" s="224"/>
      <c r="I2777" s="224"/>
      <c r="J2777" s="224"/>
      <c r="K2777" s="224"/>
      <c r="L2777" s="224"/>
      <c r="M2777" s="224"/>
      <c r="N2777" s="224"/>
      <c r="O2777" s="224"/>
      <c r="P2777" s="224"/>
      <c r="Q2777" s="224"/>
      <c r="R2777" s="224"/>
    </row>
    <row r="2778" spans="3:18">
      <c r="C2778" s="224"/>
      <c r="D2778" s="224"/>
      <c r="E2778" s="224"/>
      <c r="F2778" s="224"/>
      <c r="G2778" s="224"/>
      <c r="H2778" s="224"/>
      <c r="I2778" s="224"/>
      <c r="J2778" s="224"/>
      <c r="K2778" s="224"/>
      <c r="L2778" s="224"/>
      <c r="M2778" s="224"/>
      <c r="N2778" s="224"/>
      <c r="O2778" s="224"/>
      <c r="P2778" s="224"/>
      <c r="Q2778" s="224"/>
      <c r="R2778" s="224"/>
    </row>
    <row r="2779" spans="3:18">
      <c r="C2779" s="224"/>
      <c r="D2779" s="224"/>
      <c r="E2779" s="224"/>
      <c r="F2779" s="224"/>
      <c r="G2779" s="224"/>
      <c r="H2779" s="224"/>
      <c r="I2779" s="224"/>
      <c r="J2779" s="224"/>
      <c r="K2779" s="224"/>
      <c r="L2779" s="224"/>
      <c r="M2779" s="224"/>
      <c r="N2779" s="224"/>
      <c r="O2779" s="224"/>
      <c r="P2779" s="224"/>
      <c r="Q2779" s="224"/>
      <c r="R2779" s="224"/>
    </row>
    <row r="2780" spans="3:18">
      <c r="C2780" s="224"/>
      <c r="D2780" s="224"/>
      <c r="E2780" s="224"/>
      <c r="F2780" s="224"/>
      <c r="G2780" s="224"/>
      <c r="H2780" s="224"/>
      <c r="I2780" s="224"/>
      <c r="J2780" s="224"/>
      <c r="K2780" s="224"/>
      <c r="L2780" s="224"/>
      <c r="M2780" s="224"/>
      <c r="N2780" s="224"/>
      <c r="O2780" s="224"/>
      <c r="P2780" s="224"/>
      <c r="Q2780" s="224"/>
      <c r="R2780" s="224"/>
    </row>
    <row r="2781" spans="3:18">
      <c r="C2781" s="224"/>
      <c r="D2781" s="224"/>
      <c r="E2781" s="224"/>
      <c r="F2781" s="224"/>
      <c r="G2781" s="224"/>
      <c r="H2781" s="224"/>
      <c r="I2781" s="224"/>
      <c r="J2781" s="224"/>
      <c r="K2781" s="224"/>
      <c r="L2781" s="224"/>
      <c r="M2781" s="224"/>
      <c r="N2781" s="224"/>
      <c r="O2781" s="224"/>
      <c r="P2781" s="224"/>
      <c r="Q2781" s="224"/>
      <c r="R2781" s="224"/>
    </row>
    <row r="2782" spans="3:18">
      <c r="C2782" s="224"/>
      <c r="D2782" s="224"/>
      <c r="E2782" s="224"/>
      <c r="F2782" s="224"/>
      <c r="G2782" s="224"/>
      <c r="H2782" s="224"/>
      <c r="I2782" s="224"/>
      <c r="J2782" s="224"/>
      <c r="K2782" s="224"/>
      <c r="L2782" s="224"/>
      <c r="M2782" s="224"/>
      <c r="N2782" s="224"/>
      <c r="O2782" s="224"/>
      <c r="P2782" s="224"/>
      <c r="Q2782" s="224"/>
      <c r="R2782" s="224"/>
    </row>
    <row r="2783" spans="3:18">
      <c r="C2783" s="224"/>
      <c r="D2783" s="224"/>
      <c r="E2783" s="224"/>
      <c r="F2783" s="224"/>
      <c r="G2783" s="224"/>
      <c r="H2783" s="224"/>
      <c r="I2783" s="224"/>
      <c r="J2783" s="224"/>
      <c r="K2783" s="224"/>
      <c r="L2783" s="224"/>
      <c r="M2783" s="224"/>
      <c r="N2783" s="224"/>
      <c r="O2783" s="224"/>
      <c r="P2783" s="224"/>
      <c r="Q2783" s="224"/>
      <c r="R2783" s="224"/>
    </row>
    <row r="2784" spans="3:18">
      <c r="C2784" s="224"/>
      <c r="D2784" s="224"/>
      <c r="E2784" s="224"/>
      <c r="F2784" s="224"/>
      <c r="G2784" s="224"/>
      <c r="H2784" s="224"/>
      <c r="I2784" s="224"/>
      <c r="J2784" s="224"/>
      <c r="K2784" s="224"/>
      <c r="L2784" s="224"/>
      <c r="M2784" s="224"/>
      <c r="N2784" s="224"/>
      <c r="O2784" s="224"/>
      <c r="P2784" s="224"/>
      <c r="Q2784" s="224"/>
      <c r="R2784" s="224"/>
    </row>
    <row r="2785" spans="3:18">
      <c r="C2785" s="224"/>
      <c r="D2785" s="224"/>
      <c r="E2785" s="224"/>
      <c r="F2785" s="224"/>
      <c r="G2785" s="224"/>
      <c r="H2785" s="224"/>
      <c r="I2785" s="224"/>
      <c r="J2785" s="224"/>
      <c r="K2785" s="224"/>
      <c r="L2785" s="224"/>
      <c r="M2785" s="224"/>
      <c r="N2785" s="224"/>
      <c r="O2785" s="224"/>
      <c r="P2785" s="224"/>
      <c r="Q2785" s="224"/>
      <c r="R2785" s="224"/>
    </row>
    <row r="2786" spans="3:18">
      <c r="C2786" s="224"/>
      <c r="D2786" s="224"/>
      <c r="E2786" s="224"/>
      <c r="F2786" s="224"/>
      <c r="G2786" s="224"/>
      <c r="H2786" s="224"/>
      <c r="I2786" s="224"/>
      <c r="J2786" s="224"/>
      <c r="K2786" s="224"/>
      <c r="L2786" s="224"/>
      <c r="M2786" s="224"/>
      <c r="N2786" s="224"/>
      <c r="O2786" s="224"/>
      <c r="P2786" s="224"/>
      <c r="Q2786" s="224"/>
      <c r="R2786" s="224"/>
    </row>
    <row r="2787" spans="3:18">
      <c r="C2787" s="224"/>
      <c r="D2787" s="224"/>
      <c r="E2787" s="224"/>
      <c r="F2787" s="224"/>
      <c r="G2787" s="224"/>
      <c r="H2787" s="224"/>
      <c r="I2787" s="224"/>
      <c r="J2787" s="224"/>
      <c r="K2787" s="224"/>
      <c r="L2787" s="224"/>
      <c r="M2787" s="224"/>
      <c r="N2787" s="224"/>
      <c r="O2787" s="224"/>
      <c r="P2787" s="224"/>
      <c r="Q2787" s="224"/>
      <c r="R2787" s="224"/>
    </row>
    <row r="2788" spans="3:18">
      <c r="C2788" s="224"/>
      <c r="D2788" s="224"/>
      <c r="E2788" s="224"/>
      <c r="F2788" s="224"/>
      <c r="G2788" s="224"/>
      <c r="H2788" s="224"/>
      <c r="I2788" s="224"/>
      <c r="J2788" s="224"/>
      <c r="K2788" s="224"/>
      <c r="L2788" s="224"/>
      <c r="M2788" s="224"/>
      <c r="N2788" s="224"/>
      <c r="O2788" s="224"/>
      <c r="P2788" s="224"/>
      <c r="Q2788" s="224"/>
      <c r="R2788" s="224"/>
    </row>
    <row r="2789" spans="3:18">
      <c r="C2789" s="224"/>
      <c r="D2789" s="224"/>
      <c r="E2789" s="224"/>
      <c r="F2789" s="224"/>
      <c r="G2789" s="224"/>
      <c r="H2789" s="224"/>
      <c r="I2789" s="224"/>
      <c r="J2789" s="224"/>
      <c r="K2789" s="224"/>
      <c r="L2789" s="224"/>
      <c r="M2789" s="224"/>
      <c r="N2789" s="224"/>
      <c r="O2789" s="224"/>
      <c r="P2789" s="224"/>
      <c r="Q2789" s="224"/>
      <c r="R2789" s="224"/>
    </row>
    <row r="2790" spans="3:18">
      <c r="C2790" s="224"/>
      <c r="D2790" s="224"/>
      <c r="E2790" s="224"/>
      <c r="F2790" s="224"/>
      <c r="G2790" s="224"/>
      <c r="H2790" s="224"/>
      <c r="I2790" s="224"/>
      <c r="J2790" s="224"/>
      <c r="K2790" s="224"/>
      <c r="L2790" s="224"/>
      <c r="M2790" s="224"/>
      <c r="N2790" s="224"/>
      <c r="O2790" s="224"/>
      <c r="P2790" s="224"/>
      <c r="Q2790" s="224"/>
      <c r="R2790" s="224"/>
    </row>
    <row r="2791" spans="3:18">
      <c r="C2791" s="224"/>
      <c r="D2791" s="224"/>
      <c r="E2791" s="224"/>
      <c r="F2791" s="224"/>
      <c r="G2791" s="224"/>
      <c r="H2791" s="224"/>
      <c r="I2791" s="224"/>
      <c r="J2791" s="224"/>
      <c r="K2791" s="224"/>
      <c r="L2791" s="224"/>
      <c r="M2791" s="224"/>
      <c r="N2791" s="224"/>
      <c r="O2791" s="224"/>
      <c r="P2791" s="224"/>
      <c r="Q2791" s="224"/>
      <c r="R2791" s="224"/>
    </row>
    <row r="2792" spans="3:18">
      <c r="C2792" s="224"/>
      <c r="D2792" s="224"/>
      <c r="E2792" s="224"/>
      <c r="F2792" s="224"/>
      <c r="G2792" s="224"/>
      <c r="H2792" s="224"/>
      <c r="I2792" s="224"/>
      <c r="J2792" s="224"/>
      <c r="K2792" s="224"/>
      <c r="L2792" s="224"/>
      <c r="M2792" s="224"/>
      <c r="N2792" s="224"/>
      <c r="O2792" s="224"/>
      <c r="P2792" s="224"/>
      <c r="Q2792" s="224"/>
      <c r="R2792" s="224"/>
    </row>
    <row r="2793" spans="3:18">
      <c r="C2793" s="224"/>
      <c r="D2793" s="224"/>
      <c r="E2793" s="224"/>
      <c r="F2793" s="224"/>
      <c r="G2793" s="224"/>
      <c r="H2793" s="224"/>
      <c r="I2793" s="224"/>
      <c r="J2793" s="224"/>
      <c r="K2793" s="224"/>
      <c r="L2793" s="224"/>
      <c r="M2793" s="224"/>
      <c r="N2793" s="224"/>
      <c r="O2793" s="224"/>
      <c r="P2793" s="224"/>
      <c r="Q2793" s="224"/>
      <c r="R2793" s="224"/>
    </row>
    <row r="2794" spans="3:18">
      <c r="C2794" s="224"/>
      <c r="D2794" s="224"/>
      <c r="E2794" s="224"/>
      <c r="F2794" s="224"/>
      <c r="G2794" s="224"/>
      <c r="H2794" s="224"/>
      <c r="I2794" s="224"/>
      <c r="J2794" s="224"/>
      <c r="K2794" s="224"/>
      <c r="L2794" s="224"/>
      <c r="M2794" s="224"/>
      <c r="N2794" s="224"/>
      <c r="O2794" s="224"/>
      <c r="P2794" s="224"/>
      <c r="Q2794" s="224"/>
      <c r="R2794" s="224"/>
    </row>
    <row r="2795" spans="3:18">
      <c r="C2795" s="224"/>
      <c r="D2795" s="224"/>
      <c r="E2795" s="224"/>
      <c r="F2795" s="224"/>
      <c r="G2795" s="224"/>
      <c r="H2795" s="224"/>
      <c r="I2795" s="224"/>
      <c r="J2795" s="224"/>
      <c r="K2795" s="224"/>
      <c r="L2795" s="224"/>
      <c r="M2795" s="224"/>
      <c r="N2795" s="224"/>
      <c r="O2795" s="224"/>
      <c r="P2795" s="224"/>
      <c r="Q2795" s="224"/>
      <c r="R2795" s="224"/>
    </row>
    <row r="2796" spans="3:18">
      <c r="C2796" s="224"/>
      <c r="D2796" s="224"/>
      <c r="E2796" s="224"/>
      <c r="F2796" s="224"/>
      <c r="G2796" s="224"/>
      <c r="H2796" s="224"/>
      <c r="I2796" s="224"/>
      <c r="J2796" s="224"/>
      <c r="K2796" s="224"/>
      <c r="L2796" s="224"/>
      <c r="M2796" s="224"/>
      <c r="N2796" s="224"/>
      <c r="O2796" s="224"/>
      <c r="P2796" s="224"/>
      <c r="Q2796" s="224"/>
      <c r="R2796" s="224"/>
    </row>
    <row r="2797" spans="3:18">
      <c r="C2797" s="224"/>
      <c r="D2797" s="224"/>
      <c r="E2797" s="224"/>
      <c r="F2797" s="224"/>
      <c r="G2797" s="224"/>
      <c r="H2797" s="224"/>
      <c r="I2797" s="224"/>
      <c r="J2797" s="224"/>
      <c r="K2797" s="224"/>
      <c r="L2797" s="224"/>
      <c r="M2797" s="224"/>
      <c r="N2797" s="224"/>
      <c r="O2797" s="224"/>
      <c r="P2797" s="224"/>
      <c r="Q2797" s="224"/>
      <c r="R2797" s="224"/>
    </row>
    <row r="2798" spans="3:18">
      <c r="C2798" s="224"/>
      <c r="D2798" s="224"/>
      <c r="E2798" s="224"/>
      <c r="F2798" s="224"/>
      <c r="G2798" s="224"/>
      <c r="H2798" s="224"/>
      <c r="I2798" s="224"/>
      <c r="J2798" s="224"/>
      <c r="K2798" s="224"/>
      <c r="L2798" s="224"/>
      <c r="M2798" s="224"/>
      <c r="N2798" s="224"/>
      <c r="O2798" s="224"/>
      <c r="P2798" s="224"/>
      <c r="Q2798" s="224"/>
      <c r="R2798" s="224"/>
    </row>
    <row r="2799" spans="3:18">
      <c r="C2799" s="224"/>
      <c r="D2799" s="224"/>
      <c r="E2799" s="224"/>
      <c r="F2799" s="224"/>
      <c r="G2799" s="224"/>
      <c r="H2799" s="224"/>
      <c r="I2799" s="224"/>
      <c r="J2799" s="224"/>
      <c r="K2799" s="224"/>
      <c r="L2799" s="224"/>
      <c r="M2799" s="224"/>
      <c r="N2799" s="224"/>
      <c r="O2799" s="224"/>
      <c r="P2799" s="224"/>
      <c r="Q2799" s="224"/>
      <c r="R2799" s="224"/>
    </row>
    <row r="2800" spans="3:18">
      <c r="C2800" s="224"/>
      <c r="D2800" s="224"/>
      <c r="E2800" s="224"/>
      <c r="F2800" s="224"/>
      <c r="G2800" s="224"/>
      <c r="H2800" s="224"/>
      <c r="I2800" s="224"/>
      <c r="J2800" s="224"/>
      <c r="K2800" s="224"/>
      <c r="L2800" s="224"/>
      <c r="M2800" s="224"/>
      <c r="N2800" s="224"/>
      <c r="O2800" s="224"/>
      <c r="P2800" s="224"/>
      <c r="Q2800" s="224"/>
      <c r="R2800" s="224"/>
    </row>
    <row r="2801" spans="3:18">
      <c r="C2801" s="224"/>
      <c r="D2801" s="224"/>
      <c r="E2801" s="224"/>
      <c r="F2801" s="224"/>
      <c r="G2801" s="224"/>
      <c r="H2801" s="224"/>
      <c r="I2801" s="224"/>
      <c r="J2801" s="224"/>
      <c r="K2801" s="224"/>
      <c r="L2801" s="224"/>
      <c r="M2801" s="224"/>
      <c r="N2801" s="224"/>
      <c r="O2801" s="224"/>
      <c r="P2801" s="224"/>
      <c r="Q2801" s="224"/>
      <c r="R2801" s="224"/>
    </row>
    <row r="2802" spans="3:18">
      <c r="C2802" s="224"/>
      <c r="D2802" s="224"/>
      <c r="E2802" s="224"/>
      <c r="F2802" s="224"/>
      <c r="G2802" s="224"/>
      <c r="H2802" s="224"/>
      <c r="I2802" s="224"/>
      <c r="J2802" s="224"/>
      <c r="K2802" s="224"/>
      <c r="L2802" s="224"/>
      <c r="M2802" s="224"/>
      <c r="N2802" s="224"/>
      <c r="O2802" s="224"/>
      <c r="P2802" s="224"/>
      <c r="Q2802" s="224"/>
      <c r="R2802" s="224"/>
    </row>
    <row r="2803" spans="3:18">
      <c r="C2803" s="224"/>
      <c r="D2803" s="224"/>
      <c r="E2803" s="224"/>
      <c r="F2803" s="224"/>
      <c r="G2803" s="224"/>
      <c r="H2803" s="224"/>
      <c r="I2803" s="224"/>
      <c r="J2803" s="224"/>
      <c r="K2803" s="224"/>
      <c r="L2803" s="224"/>
      <c r="M2803" s="224"/>
      <c r="N2803" s="224"/>
      <c r="O2803" s="224"/>
      <c r="P2803" s="224"/>
      <c r="Q2803" s="224"/>
      <c r="R2803" s="224"/>
    </row>
    <row r="2804" spans="3:18">
      <c r="C2804" s="224"/>
      <c r="D2804" s="224"/>
      <c r="E2804" s="224"/>
      <c r="F2804" s="224"/>
      <c r="G2804" s="224"/>
      <c r="H2804" s="224"/>
      <c r="I2804" s="224"/>
      <c r="J2804" s="224"/>
      <c r="K2804" s="224"/>
      <c r="L2804" s="224"/>
      <c r="M2804" s="224"/>
      <c r="N2804" s="224"/>
      <c r="O2804" s="224"/>
      <c r="P2804" s="224"/>
      <c r="Q2804" s="224"/>
      <c r="R2804" s="224"/>
    </row>
    <row r="2805" spans="3:18">
      <c r="C2805" s="224"/>
      <c r="D2805" s="224"/>
      <c r="E2805" s="224"/>
      <c r="F2805" s="224"/>
      <c r="G2805" s="224"/>
      <c r="H2805" s="224"/>
      <c r="I2805" s="224"/>
      <c r="J2805" s="224"/>
      <c r="K2805" s="224"/>
      <c r="L2805" s="224"/>
      <c r="M2805" s="224"/>
      <c r="N2805" s="224"/>
      <c r="O2805" s="224"/>
      <c r="P2805" s="224"/>
      <c r="Q2805" s="224"/>
      <c r="R2805" s="224"/>
    </row>
    <row r="2806" spans="3:18">
      <c r="C2806" s="224"/>
      <c r="D2806" s="224"/>
      <c r="E2806" s="224"/>
      <c r="F2806" s="224"/>
      <c r="G2806" s="224"/>
      <c r="H2806" s="224"/>
      <c r="I2806" s="224"/>
      <c r="J2806" s="224"/>
      <c r="K2806" s="224"/>
      <c r="L2806" s="224"/>
      <c r="M2806" s="224"/>
      <c r="N2806" s="224"/>
      <c r="O2806" s="224"/>
      <c r="P2806" s="224"/>
      <c r="Q2806" s="224"/>
      <c r="R2806" s="224"/>
    </row>
    <row r="2807" spans="3:18">
      <c r="C2807" s="224"/>
      <c r="D2807" s="224"/>
      <c r="E2807" s="224"/>
      <c r="F2807" s="224"/>
      <c r="G2807" s="224"/>
      <c r="H2807" s="224"/>
      <c r="I2807" s="224"/>
      <c r="J2807" s="224"/>
      <c r="K2807" s="224"/>
      <c r="L2807" s="224"/>
      <c r="M2807" s="224"/>
      <c r="N2807" s="224"/>
      <c r="O2807" s="224"/>
      <c r="P2807" s="224"/>
      <c r="Q2807" s="224"/>
      <c r="R2807" s="224"/>
    </row>
    <row r="2808" spans="3:18">
      <c r="C2808" s="224"/>
      <c r="D2808" s="224"/>
      <c r="E2808" s="224"/>
      <c r="F2808" s="224"/>
      <c r="G2808" s="224"/>
      <c r="H2808" s="224"/>
      <c r="I2808" s="224"/>
      <c r="J2808" s="224"/>
      <c r="K2808" s="224"/>
      <c r="L2808" s="224"/>
      <c r="M2808" s="224"/>
      <c r="N2808" s="224"/>
      <c r="O2808" s="224"/>
      <c r="P2808" s="224"/>
      <c r="Q2808" s="224"/>
      <c r="R2808" s="224"/>
    </row>
    <row r="2809" spans="3:18">
      <c r="C2809" s="224"/>
      <c r="D2809" s="224"/>
      <c r="E2809" s="224"/>
      <c r="F2809" s="224"/>
      <c r="G2809" s="224"/>
      <c r="H2809" s="224"/>
      <c r="I2809" s="224"/>
      <c r="J2809" s="224"/>
      <c r="K2809" s="224"/>
      <c r="L2809" s="224"/>
      <c r="M2809" s="224"/>
      <c r="N2809" s="224"/>
      <c r="O2809" s="224"/>
      <c r="P2809" s="224"/>
      <c r="Q2809" s="224"/>
      <c r="R2809" s="224"/>
    </row>
    <row r="2810" spans="3:18">
      <c r="C2810" s="224"/>
      <c r="D2810" s="224"/>
      <c r="E2810" s="224"/>
      <c r="F2810" s="224"/>
      <c r="G2810" s="224"/>
      <c r="H2810" s="224"/>
      <c r="I2810" s="224"/>
      <c r="J2810" s="224"/>
      <c r="K2810" s="224"/>
      <c r="L2810" s="224"/>
      <c r="M2810" s="224"/>
      <c r="N2810" s="224"/>
      <c r="O2810" s="224"/>
      <c r="P2810" s="224"/>
      <c r="Q2810" s="224"/>
      <c r="R2810" s="224"/>
    </row>
    <row r="2811" spans="3:18">
      <c r="C2811" s="224"/>
      <c r="D2811" s="224"/>
      <c r="E2811" s="224"/>
      <c r="F2811" s="224"/>
      <c r="G2811" s="224"/>
      <c r="H2811" s="224"/>
      <c r="I2811" s="224"/>
      <c r="J2811" s="224"/>
      <c r="K2811" s="224"/>
      <c r="L2811" s="224"/>
      <c r="M2811" s="224"/>
      <c r="N2811" s="224"/>
      <c r="O2811" s="224"/>
      <c r="P2811" s="224"/>
      <c r="Q2811" s="224"/>
      <c r="R2811" s="224"/>
    </row>
    <row r="2812" spans="3:18">
      <c r="C2812" s="224"/>
      <c r="D2812" s="224"/>
      <c r="E2812" s="224"/>
      <c r="F2812" s="224"/>
      <c r="G2812" s="224"/>
      <c r="H2812" s="224"/>
      <c r="I2812" s="224"/>
      <c r="J2812" s="224"/>
      <c r="K2812" s="224"/>
      <c r="L2812" s="224"/>
      <c r="M2812" s="224"/>
      <c r="N2812" s="224"/>
      <c r="O2812" s="224"/>
      <c r="P2812" s="224"/>
      <c r="Q2812" s="224"/>
      <c r="R2812" s="224"/>
    </row>
    <row r="2813" spans="3:18">
      <c r="C2813" s="224"/>
      <c r="D2813" s="224"/>
      <c r="E2813" s="224"/>
      <c r="F2813" s="224"/>
      <c r="G2813" s="224"/>
      <c r="H2813" s="224"/>
      <c r="I2813" s="224"/>
      <c r="J2813" s="224"/>
      <c r="K2813" s="224"/>
      <c r="L2813" s="224"/>
      <c r="M2813" s="224"/>
      <c r="N2813" s="224"/>
      <c r="O2813" s="224"/>
      <c r="P2813" s="224"/>
      <c r="Q2813" s="224"/>
      <c r="R2813" s="224"/>
    </row>
    <row r="2814" spans="3:18">
      <c r="C2814" s="224"/>
      <c r="D2814" s="224"/>
      <c r="E2814" s="224"/>
      <c r="F2814" s="224"/>
      <c r="G2814" s="224"/>
      <c r="H2814" s="224"/>
      <c r="I2814" s="224"/>
      <c r="J2814" s="224"/>
      <c r="K2814" s="224"/>
      <c r="L2814" s="224"/>
      <c r="M2814" s="224"/>
      <c r="N2814" s="224"/>
      <c r="O2814" s="224"/>
      <c r="P2814" s="224"/>
      <c r="Q2814" s="224"/>
      <c r="R2814" s="224"/>
    </row>
    <row r="2815" spans="3:18">
      <c r="C2815" s="224"/>
      <c r="D2815" s="224"/>
      <c r="E2815" s="224"/>
      <c r="F2815" s="224"/>
      <c r="G2815" s="224"/>
      <c r="H2815" s="224"/>
      <c r="I2815" s="224"/>
      <c r="J2815" s="224"/>
      <c r="K2815" s="224"/>
      <c r="L2815" s="224"/>
      <c r="M2815" s="224"/>
      <c r="N2815" s="224"/>
      <c r="O2815" s="224"/>
      <c r="P2815" s="224"/>
      <c r="Q2815" s="224"/>
      <c r="R2815" s="224"/>
    </row>
    <row r="2816" spans="3:18">
      <c r="C2816" s="224"/>
      <c r="D2816" s="224"/>
      <c r="E2816" s="224"/>
      <c r="F2816" s="224"/>
      <c r="G2816" s="224"/>
      <c r="H2816" s="224"/>
      <c r="I2816" s="224"/>
      <c r="J2816" s="224"/>
      <c r="K2816" s="224"/>
      <c r="L2816" s="224"/>
      <c r="M2816" s="224"/>
      <c r="N2816" s="224"/>
      <c r="O2816" s="224"/>
      <c r="P2816" s="224"/>
      <c r="Q2816" s="224"/>
      <c r="R2816" s="224"/>
    </row>
    <row r="2817" spans="3:18">
      <c r="C2817" s="224"/>
      <c r="D2817" s="224"/>
      <c r="E2817" s="224"/>
      <c r="F2817" s="224"/>
      <c r="G2817" s="224"/>
      <c r="H2817" s="224"/>
      <c r="I2817" s="224"/>
      <c r="J2817" s="224"/>
      <c r="K2817" s="224"/>
      <c r="L2817" s="224"/>
      <c r="M2817" s="224"/>
      <c r="N2817" s="224"/>
      <c r="O2817" s="224"/>
      <c r="P2817" s="224"/>
      <c r="Q2817" s="224"/>
      <c r="R2817" s="224"/>
    </row>
    <row r="2818" spans="3:18">
      <c r="C2818" s="224"/>
      <c r="D2818" s="224"/>
      <c r="E2818" s="224"/>
      <c r="F2818" s="224"/>
      <c r="G2818" s="224"/>
      <c r="H2818" s="224"/>
      <c r="I2818" s="224"/>
      <c r="J2818" s="224"/>
      <c r="K2818" s="224"/>
      <c r="L2818" s="224"/>
      <c r="M2818" s="224"/>
      <c r="N2818" s="224"/>
      <c r="O2818" s="224"/>
      <c r="P2818" s="224"/>
      <c r="Q2818" s="224"/>
      <c r="R2818" s="224"/>
    </row>
    <row r="2819" spans="3:18">
      <c r="C2819" s="224"/>
      <c r="D2819" s="224"/>
      <c r="E2819" s="224"/>
      <c r="F2819" s="224"/>
      <c r="G2819" s="224"/>
      <c r="H2819" s="224"/>
      <c r="I2819" s="224"/>
      <c r="J2819" s="224"/>
      <c r="K2819" s="224"/>
      <c r="L2819" s="224"/>
      <c r="M2819" s="224"/>
      <c r="N2819" s="224"/>
      <c r="O2819" s="224"/>
      <c r="P2819" s="224"/>
      <c r="Q2819" s="224"/>
      <c r="R2819" s="224"/>
    </row>
    <row r="2820" spans="3:18">
      <c r="C2820" s="224"/>
      <c r="D2820" s="224"/>
      <c r="E2820" s="224"/>
      <c r="F2820" s="224"/>
      <c r="G2820" s="224"/>
      <c r="H2820" s="224"/>
      <c r="I2820" s="224"/>
      <c r="J2820" s="224"/>
      <c r="K2820" s="224"/>
      <c r="L2820" s="224"/>
      <c r="M2820" s="224"/>
      <c r="N2820" s="224"/>
      <c r="O2820" s="224"/>
      <c r="P2820" s="224"/>
      <c r="Q2820" s="224"/>
      <c r="R2820" s="224"/>
    </row>
    <row r="2821" spans="3:18">
      <c r="C2821" s="224"/>
      <c r="D2821" s="224"/>
      <c r="E2821" s="224"/>
      <c r="F2821" s="224"/>
      <c r="G2821" s="224"/>
      <c r="H2821" s="224"/>
      <c r="I2821" s="224"/>
      <c r="J2821" s="224"/>
      <c r="K2821" s="224"/>
      <c r="L2821" s="224"/>
      <c r="M2821" s="224"/>
      <c r="N2821" s="224"/>
      <c r="O2821" s="224"/>
      <c r="P2821" s="224"/>
      <c r="Q2821" s="224"/>
      <c r="R2821" s="224"/>
    </row>
    <row r="2822" spans="3:18">
      <c r="C2822" s="224"/>
      <c r="D2822" s="224"/>
      <c r="E2822" s="224"/>
      <c r="F2822" s="224"/>
      <c r="G2822" s="224"/>
      <c r="H2822" s="224"/>
      <c r="I2822" s="224"/>
      <c r="J2822" s="224"/>
      <c r="K2822" s="224"/>
      <c r="L2822" s="224"/>
      <c r="M2822" s="224"/>
      <c r="N2822" s="224"/>
      <c r="O2822" s="224"/>
      <c r="P2822" s="224"/>
      <c r="Q2822" s="224"/>
      <c r="R2822" s="224"/>
    </row>
    <row r="2823" spans="3:18">
      <c r="C2823" s="224"/>
      <c r="D2823" s="224"/>
      <c r="E2823" s="224"/>
      <c r="F2823" s="224"/>
      <c r="G2823" s="224"/>
      <c r="H2823" s="224"/>
      <c r="I2823" s="224"/>
      <c r="J2823" s="224"/>
      <c r="K2823" s="224"/>
      <c r="L2823" s="224"/>
      <c r="M2823" s="224"/>
      <c r="N2823" s="224"/>
      <c r="O2823" s="224"/>
      <c r="P2823" s="224"/>
      <c r="Q2823" s="224"/>
      <c r="R2823" s="224"/>
    </row>
    <row r="2824" spans="3:18">
      <c r="C2824" s="224"/>
      <c r="D2824" s="224"/>
      <c r="E2824" s="224"/>
      <c r="F2824" s="224"/>
      <c r="G2824" s="224"/>
      <c r="H2824" s="224"/>
      <c r="I2824" s="224"/>
      <c r="J2824" s="224"/>
      <c r="K2824" s="224"/>
      <c r="L2824" s="224"/>
      <c r="M2824" s="224"/>
      <c r="N2824" s="224"/>
      <c r="O2824" s="224"/>
      <c r="P2824" s="224"/>
      <c r="Q2824" s="224"/>
      <c r="R2824" s="224"/>
    </row>
    <row r="2825" spans="3:18">
      <c r="C2825" s="224"/>
      <c r="D2825" s="224"/>
      <c r="E2825" s="224"/>
      <c r="F2825" s="224"/>
      <c r="G2825" s="224"/>
      <c r="H2825" s="224"/>
      <c r="I2825" s="224"/>
      <c r="J2825" s="224"/>
      <c r="K2825" s="224"/>
      <c r="L2825" s="224"/>
      <c r="M2825" s="224"/>
      <c r="N2825" s="224"/>
      <c r="O2825" s="224"/>
      <c r="P2825" s="224"/>
      <c r="Q2825" s="224"/>
      <c r="R2825" s="224"/>
    </row>
    <row r="2826" spans="3:18">
      <c r="C2826" s="224"/>
      <c r="D2826" s="224"/>
      <c r="E2826" s="224"/>
      <c r="F2826" s="224"/>
      <c r="G2826" s="224"/>
      <c r="H2826" s="224"/>
      <c r="I2826" s="224"/>
      <c r="J2826" s="224"/>
      <c r="K2826" s="224"/>
      <c r="L2826" s="224"/>
      <c r="M2826" s="224"/>
      <c r="N2826" s="224"/>
      <c r="O2826" s="224"/>
      <c r="P2826" s="224"/>
      <c r="Q2826" s="224"/>
      <c r="R2826" s="224"/>
    </row>
    <row r="2827" spans="3:18">
      <c r="C2827" s="224"/>
      <c r="D2827" s="224"/>
      <c r="E2827" s="224"/>
      <c r="F2827" s="224"/>
      <c r="G2827" s="224"/>
      <c r="H2827" s="224"/>
      <c r="I2827" s="224"/>
      <c r="J2827" s="224"/>
      <c r="K2827" s="224"/>
      <c r="L2827" s="224"/>
      <c r="M2827" s="224"/>
      <c r="N2827" s="224"/>
      <c r="O2827" s="224"/>
      <c r="P2827" s="224"/>
      <c r="Q2827" s="224"/>
      <c r="R2827" s="224"/>
    </row>
    <row r="2828" spans="3:18">
      <c r="C2828" s="224"/>
      <c r="D2828" s="224"/>
      <c r="E2828" s="224"/>
      <c r="F2828" s="224"/>
      <c r="G2828" s="224"/>
      <c r="H2828" s="224"/>
      <c r="I2828" s="224"/>
      <c r="J2828" s="224"/>
      <c r="K2828" s="224"/>
      <c r="L2828" s="224"/>
      <c r="M2828" s="224"/>
      <c r="N2828" s="224"/>
      <c r="O2828" s="224"/>
      <c r="P2828" s="224"/>
      <c r="Q2828" s="224"/>
      <c r="R2828" s="224"/>
    </row>
    <row r="2829" spans="3:18">
      <c r="C2829" s="224"/>
      <c r="D2829" s="224"/>
      <c r="E2829" s="224"/>
      <c r="F2829" s="224"/>
      <c r="G2829" s="224"/>
      <c r="H2829" s="224"/>
      <c r="I2829" s="224"/>
      <c r="J2829" s="224"/>
      <c r="K2829" s="224"/>
      <c r="L2829" s="224"/>
      <c r="M2829" s="224"/>
      <c r="N2829" s="224"/>
      <c r="O2829" s="224"/>
      <c r="P2829" s="224"/>
      <c r="Q2829" s="224"/>
      <c r="R2829" s="224"/>
    </row>
    <row r="2830" spans="3:18">
      <c r="C2830" s="224"/>
      <c r="D2830" s="224"/>
      <c r="E2830" s="224"/>
      <c r="F2830" s="224"/>
      <c r="G2830" s="224"/>
      <c r="H2830" s="224"/>
      <c r="I2830" s="224"/>
      <c r="J2830" s="224"/>
      <c r="K2830" s="224"/>
      <c r="L2830" s="224"/>
      <c r="M2830" s="224"/>
      <c r="N2830" s="224"/>
      <c r="O2830" s="224"/>
      <c r="P2830" s="224"/>
      <c r="Q2830" s="224"/>
      <c r="R2830" s="224"/>
    </row>
    <row r="2831" spans="3:18">
      <c r="C2831" s="224"/>
      <c r="D2831" s="224"/>
      <c r="E2831" s="224"/>
      <c r="F2831" s="224"/>
      <c r="G2831" s="224"/>
      <c r="H2831" s="224"/>
      <c r="I2831" s="224"/>
      <c r="J2831" s="224"/>
      <c r="K2831" s="224"/>
      <c r="L2831" s="224"/>
      <c r="M2831" s="224"/>
      <c r="N2831" s="224"/>
      <c r="O2831" s="224"/>
      <c r="P2831" s="224"/>
      <c r="Q2831" s="224"/>
      <c r="R2831" s="224"/>
    </row>
    <row r="2832" spans="3:18">
      <c r="C2832" s="224"/>
      <c r="D2832" s="224"/>
      <c r="E2832" s="224"/>
      <c r="F2832" s="224"/>
      <c r="G2832" s="224"/>
      <c r="H2832" s="224"/>
      <c r="I2832" s="224"/>
      <c r="J2832" s="224"/>
      <c r="K2832" s="224"/>
      <c r="L2832" s="224"/>
      <c r="M2832" s="224"/>
      <c r="N2832" s="224"/>
      <c r="O2832" s="224"/>
      <c r="P2832" s="224"/>
      <c r="Q2832" s="224"/>
      <c r="R2832" s="224"/>
    </row>
    <row r="2833" spans="3:18">
      <c r="C2833" s="224"/>
      <c r="D2833" s="224"/>
      <c r="E2833" s="224"/>
      <c r="F2833" s="224"/>
      <c r="G2833" s="224"/>
      <c r="H2833" s="224"/>
      <c r="I2833" s="224"/>
      <c r="J2833" s="224"/>
      <c r="K2833" s="224"/>
      <c r="L2833" s="224"/>
      <c r="M2833" s="224"/>
      <c r="N2833" s="224"/>
      <c r="O2833" s="224"/>
      <c r="P2833" s="224"/>
      <c r="Q2833" s="224"/>
      <c r="R2833" s="224"/>
    </row>
    <row r="2834" spans="3:18">
      <c r="C2834" s="224"/>
      <c r="D2834" s="224"/>
      <c r="E2834" s="224"/>
      <c r="F2834" s="224"/>
      <c r="G2834" s="224"/>
      <c r="H2834" s="224"/>
      <c r="I2834" s="224"/>
      <c r="J2834" s="224"/>
      <c r="K2834" s="224"/>
      <c r="L2834" s="224"/>
      <c r="M2834" s="224"/>
      <c r="N2834" s="224"/>
      <c r="O2834" s="224"/>
      <c r="P2834" s="224"/>
      <c r="Q2834" s="224"/>
      <c r="R2834" s="224"/>
    </row>
    <row r="2835" spans="3:18">
      <c r="C2835" s="224"/>
      <c r="D2835" s="224"/>
      <c r="E2835" s="224"/>
      <c r="F2835" s="224"/>
      <c r="G2835" s="224"/>
      <c r="H2835" s="224"/>
      <c r="I2835" s="224"/>
      <c r="J2835" s="224"/>
      <c r="K2835" s="224"/>
      <c r="L2835" s="224"/>
      <c r="M2835" s="224"/>
      <c r="N2835" s="224"/>
      <c r="O2835" s="224"/>
      <c r="P2835" s="224"/>
      <c r="Q2835" s="224"/>
      <c r="R2835" s="224"/>
    </row>
    <row r="2836" spans="3:18">
      <c r="C2836" s="224"/>
      <c r="D2836" s="224"/>
      <c r="E2836" s="224"/>
      <c r="F2836" s="224"/>
      <c r="G2836" s="224"/>
      <c r="H2836" s="224"/>
      <c r="I2836" s="224"/>
      <c r="J2836" s="224"/>
      <c r="K2836" s="224"/>
      <c r="L2836" s="224"/>
      <c r="M2836" s="224"/>
      <c r="N2836" s="224"/>
      <c r="O2836" s="224"/>
      <c r="P2836" s="224"/>
      <c r="Q2836" s="224"/>
      <c r="R2836" s="224"/>
    </row>
    <row r="2837" spans="3:18">
      <c r="C2837" s="224"/>
      <c r="D2837" s="224"/>
      <c r="E2837" s="224"/>
      <c r="F2837" s="224"/>
      <c r="G2837" s="224"/>
      <c r="H2837" s="224"/>
      <c r="I2837" s="224"/>
      <c r="J2837" s="224"/>
      <c r="K2837" s="224"/>
      <c r="L2837" s="224"/>
      <c r="M2837" s="224"/>
      <c r="N2837" s="224"/>
      <c r="O2837" s="224"/>
      <c r="P2837" s="224"/>
      <c r="Q2837" s="224"/>
      <c r="R2837" s="224"/>
    </row>
    <row r="2838" spans="3:18">
      <c r="C2838" s="224"/>
      <c r="D2838" s="224"/>
      <c r="E2838" s="224"/>
      <c r="F2838" s="224"/>
      <c r="G2838" s="224"/>
      <c r="H2838" s="224"/>
      <c r="I2838" s="224"/>
      <c r="J2838" s="224"/>
      <c r="K2838" s="224"/>
      <c r="L2838" s="224"/>
      <c r="M2838" s="224"/>
      <c r="N2838" s="224"/>
      <c r="O2838" s="224"/>
      <c r="P2838" s="224"/>
      <c r="Q2838" s="224"/>
      <c r="R2838" s="224"/>
    </row>
    <row r="2839" spans="3:18">
      <c r="C2839" s="224"/>
      <c r="D2839" s="224"/>
      <c r="E2839" s="224"/>
      <c r="F2839" s="224"/>
      <c r="G2839" s="224"/>
      <c r="H2839" s="224"/>
      <c r="I2839" s="224"/>
      <c r="J2839" s="224"/>
      <c r="K2839" s="224"/>
      <c r="L2839" s="224"/>
      <c r="M2839" s="224"/>
      <c r="N2839" s="224"/>
      <c r="O2839" s="224"/>
      <c r="P2839" s="224"/>
      <c r="Q2839" s="224"/>
      <c r="R2839" s="224"/>
    </row>
    <row r="2840" spans="3:18">
      <c r="C2840" s="224"/>
      <c r="D2840" s="224"/>
      <c r="E2840" s="224"/>
      <c r="F2840" s="224"/>
      <c r="G2840" s="224"/>
      <c r="H2840" s="224"/>
      <c r="I2840" s="224"/>
      <c r="J2840" s="224"/>
      <c r="K2840" s="224"/>
      <c r="L2840" s="224"/>
      <c r="M2840" s="224"/>
      <c r="N2840" s="224"/>
      <c r="O2840" s="224"/>
      <c r="P2840" s="224"/>
      <c r="Q2840" s="224"/>
      <c r="R2840" s="224"/>
    </row>
    <row r="2841" spans="3:18">
      <c r="C2841" s="224"/>
      <c r="D2841" s="224"/>
      <c r="E2841" s="224"/>
      <c r="F2841" s="224"/>
      <c r="G2841" s="224"/>
      <c r="H2841" s="224"/>
      <c r="I2841" s="224"/>
      <c r="J2841" s="224"/>
      <c r="K2841" s="224"/>
      <c r="L2841" s="224"/>
      <c r="M2841" s="224"/>
      <c r="N2841" s="224"/>
      <c r="O2841" s="224"/>
      <c r="P2841" s="224"/>
      <c r="Q2841" s="224"/>
      <c r="R2841" s="224"/>
    </row>
    <row r="2842" spans="3:18">
      <c r="C2842" s="224"/>
      <c r="D2842" s="224"/>
      <c r="E2842" s="224"/>
      <c r="F2842" s="224"/>
      <c r="G2842" s="224"/>
      <c r="H2842" s="224"/>
      <c r="I2842" s="224"/>
      <c r="J2842" s="224"/>
      <c r="K2842" s="224"/>
      <c r="L2842" s="224"/>
      <c r="M2842" s="224"/>
      <c r="N2842" s="224"/>
      <c r="O2842" s="224"/>
      <c r="P2842" s="224"/>
      <c r="Q2842" s="224"/>
      <c r="R2842" s="224"/>
    </row>
    <row r="2843" spans="3:18">
      <c r="C2843" s="224"/>
      <c r="D2843" s="224"/>
      <c r="E2843" s="224"/>
      <c r="F2843" s="224"/>
      <c r="G2843" s="224"/>
      <c r="H2843" s="224"/>
      <c r="I2843" s="224"/>
      <c r="J2843" s="224"/>
      <c r="K2843" s="224"/>
      <c r="L2843" s="224"/>
      <c r="M2843" s="224"/>
      <c r="N2843" s="224"/>
      <c r="O2843" s="224"/>
      <c r="P2843" s="224"/>
      <c r="Q2843" s="224"/>
      <c r="R2843" s="224"/>
    </row>
    <row r="2844" spans="3:18">
      <c r="C2844" s="224"/>
      <c r="D2844" s="224"/>
      <c r="E2844" s="224"/>
      <c r="F2844" s="224"/>
      <c r="G2844" s="224"/>
      <c r="H2844" s="224"/>
      <c r="I2844" s="224"/>
      <c r="J2844" s="224"/>
      <c r="K2844" s="224"/>
      <c r="L2844" s="224"/>
      <c r="M2844" s="224"/>
      <c r="N2844" s="224"/>
      <c r="O2844" s="224"/>
      <c r="P2844" s="224"/>
      <c r="Q2844" s="224"/>
      <c r="R2844" s="224"/>
    </row>
    <row r="2845" spans="3:18">
      <c r="C2845" s="224"/>
      <c r="D2845" s="224"/>
      <c r="E2845" s="224"/>
      <c r="F2845" s="224"/>
      <c r="G2845" s="224"/>
      <c r="H2845" s="224"/>
      <c r="I2845" s="224"/>
      <c r="J2845" s="224"/>
      <c r="K2845" s="224"/>
      <c r="L2845" s="224"/>
      <c r="M2845" s="224"/>
      <c r="N2845" s="224"/>
      <c r="O2845" s="224"/>
      <c r="P2845" s="224"/>
      <c r="Q2845" s="224"/>
      <c r="R2845" s="224"/>
    </row>
    <row r="2846" spans="3:18">
      <c r="C2846" s="224"/>
      <c r="D2846" s="224"/>
      <c r="E2846" s="224"/>
      <c r="F2846" s="224"/>
      <c r="G2846" s="224"/>
      <c r="H2846" s="224"/>
      <c r="I2846" s="224"/>
      <c r="J2846" s="224"/>
      <c r="K2846" s="224"/>
      <c r="L2846" s="224"/>
      <c r="M2846" s="224"/>
      <c r="N2846" s="224"/>
      <c r="O2846" s="224"/>
      <c r="P2846" s="224"/>
      <c r="Q2846" s="224"/>
      <c r="R2846" s="224"/>
    </row>
    <row r="2847" spans="3:18">
      <c r="C2847" s="224"/>
      <c r="D2847" s="224"/>
      <c r="E2847" s="224"/>
      <c r="F2847" s="224"/>
      <c r="G2847" s="224"/>
      <c r="H2847" s="224"/>
      <c r="I2847" s="224"/>
      <c r="J2847" s="224"/>
      <c r="K2847" s="224"/>
      <c r="L2847" s="224"/>
      <c r="M2847" s="224"/>
      <c r="N2847" s="224"/>
      <c r="O2847" s="224"/>
      <c r="P2847" s="224"/>
      <c r="Q2847" s="224"/>
      <c r="R2847" s="224"/>
    </row>
    <row r="2848" spans="3:18">
      <c r="C2848" s="224"/>
      <c r="D2848" s="224"/>
      <c r="E2848" s="224"/>
      <c r="F2848" s="224"/>
      <c r="G2848" s="224"/>
      <c r="H2848" s="224"/>
      <c r="I2848" s="224"/>
      <c r="J2848" s="224"/>
      <c r="K2848" s="224"/>
      <c r="L2848" s="224"/>
      <c r="M2848" s="224"/>
      <c r="N2848" s="224"/>
      <c r="O2848" s="224"/>
      <c r="P2848" s="224"/>
      <c r="Q2848" s="224"/>
      <c r="R2848" s="224"/>
    </row>
    <row r="2849" spans="3:18">
      <c r="C2849" s="224"/>
      <c r="D2849" s="224"/>
      <c r="E2849" s="224"/>
      <c r="F2849" s="224"/>
      <c r="G2849" s="224"/>
      <c r="H2849" s="224"/>
      <c r="I2849" s="224"/>
      <c r="J2849" s="224"/>
      <c r="K2849" s="224"/>
      <c r="L2849" s="224"/>
      <c r="M2849" s="224"/>
      <c r="N2849" s="224"/>
      <c r="O2849" s="224"/>
      <c r="P2849" s="224"/>
      <c r="Q2849" s="224"/>
      <c r="R2849" s="224"/>
    </row>
    <row r="2850" spans="3:18">
      <c r="C2850" s="224"/>
      <c r="D2850" s="224"/>
      <c r="E2850" s="224"/>
      <c r="F2850" s="224"/>
      <c r="G2850" s="224"/>
      <c r="H2850" s="224"/>
      <c r="I2850" s="224"/>
      <c r="J2850" s="224"/>
      <c r="K2850" s="224"/>
      <c r="L2850" s="224"/>
      <c r="M2850" s="224"/>
      <c r="N2850" s="224"/>
      <c r="O2850" s="224"/>
      <c r="P2850" s="224"/>
      <c r="Q2850" s="224"/>
      <c r="R2850" s="224"/>
    </row>
    <row r="2851" spans="3:18">
      <c r="C2851" s="224"/>
      <c r="D2851" s="224"/>
      <c r="E2851" s="224"/>
      <c r="F2851" s="224"/>
      <c r="G2851" s="224"/>
      <c r="H2851" s="224"/>
      <c r="I2851" s="224"/>
      <c r="J2851" s="224"/>
      <c r="K2851" s="224"/>
      <c r="L2851" s="224"/>
      <c r="M2851" s="224"/>
      <c r="N2851" s="224"/>
      <c r="O2851" s="224"/>
      <c r="P2851" s="224"/>
      <c r="Q2851" s="224"/>
      <c r="R2851" s="224"/>
    </row>
    <row r="2852" spans="3:18">
      <c r="C2852" s="224"/>
      <c r="D2852" s="224"/>
      <c r="E2852" s="224"/>
      <c r="F2852" s="224"/>
      <c r="G2852" s="224"/>
      <c r="H2852" s="224"/>
      <c r="I2852" s="224"/>
      <c r="J2852" s="224"/>
      <c r="K2852" s="224"/>
      <c r="L2852" s="224"/>
      <c r="M2852" s="224"/>
      <c r="N2852" s="224"/>
      <c r="O2852" s="224"/>
      <c r="P2852" s="224"/>
      <c r="Q2852" s="224"/>
      <c r="R2852" s="224"/>
    </row>
    <row r="2853" spans="3:18">
      <c r="C2853" s="224"/>
      <c r="D2853" s="224"/>
      <c r="E2853" s="224"/>
      <c r="F2853" s="224"/>
      <c r="G2853" s="224"/>
      <c r="H2853" s="224"/>
      <c r="I2853" s="224"/>
      <c r="J2853" s="224"/>
      <c r="K2853" s="224"/>
      <c r="L2853" s="224"/>
      <c r="M2853" s="224"/>
      <c r="N2853" s="224"/>
      <c r="O2853" s="224"/>
      <c r="P2853" s="224"/>
      <c r="Q2853" s="224"/>
      <c r="R2853" s="224"/>
    </row>
    <row r="2854" spans="3:18">
      <c r="C2854" s="224"/>
      <c r="D2854" s="224"/>
      <c r="E2854" s="224"/>
      <c r="F2854" s="224"/>
      <c r="G2854" s="224"/>
      <c r="H2854" s="224"/>
      <c r="I2854" s="224"/>
      <c r="J2854" s="224"/>
      <c r="K2854" s="224"/>
      <c r="L2854" s="224"/>
      <c r="M2854" s="224"/>
      <c r="N2854" s="224"/>
      <c r="O2854" s="224"/>
      <c r="P2854" s="224"/>
      <c r="Q2854" s="224"/>
      <c r="R2854" s="224"/>
    </row>
    <row r="2855" spans="3:18">
      <c r="C2855" s="224"/>
      <c r="D2855" s="224"/>
      <c r="E2855" s="224"/>
      <c r="F2855" s="224"/>
      <c r="G2855" s="224"/>
      <c r="H2855" s="224"/>
      <c r="I2855" s="224"/>
      <c r="J2855" s="224"/>
      <c r="K2855" s="224"/>
      <c r="L2855" s="224"/>
      <c r="M2855" s="224"/>
      <c r="N2855" s="224"/>
      <c r="O2855" s="224"/>
      <c r="P2855" s="224"/>
      <c r="Q2855" s="224"/>
      <c r="R2855" s="224"/>
    </row>
    <row r="2856" spans="3:18">
      <c r="C2856" s="224"/>
      <c r="D2856" s="224"/>
      <c r="E2856" s="224"/>
      <c r="F2856" s="224"/>
      <c r="G2856" s="224"/>
      <c r="H2856" s="224"/>
      <c r="I2856" s="224"/>
      <c r="J2856" s="224"/>
      <c r="K2856" s="224"/>
      <c r="L2856" s="224"/>
      <c r="M2856" s="224"/>
      <c r="N2856" s="224"/>
      <c r="O2856" s="224"/>
      <c r="P2856" s="224"/>
      <c r="Q2856" s="224"/>
      <c r="R2856" s="224"/>
    </row>
    <row r="2857" spans="3:18">
      <c r="C2857" s="224"/>
      <c r="D2857" s="224"/>
      <c r="E2857" s="224"/>
      <c r="F2857" s="224"/>
      <c r="G2857" s="224"/>
      <c r="H2857" s="224"/>
      <c r="I2857" s="224"/>
      <c r="J2857" s="224"/>
      <c r="K2857" s="224"/>
      <c r="L2857" s="224"/>
      <c r="M2857" s="224"/>
      <c r="N2857" s="224"/>
      <c r="O2857" s="224"/>
      <c r="P2857" s="224"/>
      <c r="Q2857" s="224"/>
      <c r="R2857" s="224"/>
    </row>
    <row r="2858" spans="3:18">
      <c r="C2858" s="224"/>
      <c r="D2858" s="224"/>
      <c r="E2858" s="224"/>
      <c r="F2858" s="224"/>
      <c r="G2858" s="224"/>
      <c r="H2858" s="224"/>
      <c r="I2858" s="224"/>
      <c r="J2858" s="224"/>
      <c r="K2858" s="224"/>
      <c r="L2858" s="224"/>
      <c r="M2858" s="224"/>
      <c r="N2858" s="224"/>
      <c r="O2858" s="224"/>
      <c r="P2858" s="224"/>
      <c r="Q2858" s="224"/>
      <c r="R2858" s="224"/>
    </row>
    <row r="2859" spans="3:18">
      <c r="C2859" s="224"/>
      <c r="D2859" s="224"/>
      <c r="E2859" s="224"/>
      <c r="F2859" s="224"/>
      <c r="G2859" s="224"/>
      <c r="H2859" s="224"/>
      <c r="I2859" s="224"/>
      <c r="J2859" s="224"/>
      <c r="K2859" s="224"/>
      <c r="L2859" s="224"/>
      <c r="M2859" s="224"/>
      <c r="N2859" s="224"/>
      <c r="O2859" s="224"/>
      <c r="P2859" s="224"/>
      <c r="Q2859" s="224"/>
      <c r="R2859" s="224"/>
    </row>
    <row r="2860" spans="3:18">
      <c r="C2860" s="224"/>
      <c r="D2860" s="224"/>
      <c r="E2860" s="224"/>
      <c r="F2860" s="224"/>
      <c r="G2860" s="224"/>
      <c r="H2860" s="224"/>
      <c r="I2860" s="224"/>
      <c r="J2860" s="224"/>
      <c r="K2860" s="224"/>
      <c r="L2860" s="224"/>
      <c r="M2860" s="224"/>
      <c r="N2860" s="224"/>
      <c r="O2860" s="224"/>
      <c r="P2860" s="224"/>
      <c r="Q2860" s="224"/>
      <c r="R2860" s="224"/>
    </row>
    <row r="2861" spans="3:18">
      <c r="C2861" s="224"/>
      <c r="D2861" s="224"/>
      <c r="E2861" s="224"/>
      <c r="F2861" s="224"/>
      <c r="G2861" s="224"/>
      <c r="H2861" s="224"/>
      <c r="I2861" s="224"/>
      <c r="J2861" s="224"/>
      <c r="K2861" s="224"/>
      <c r="L2861" s="224"/>
      <c r="M2861" s="224"/>
      <c r="N2861" s="224"/>
      <c r="O2861" s="224"/>
      <c r="P2861" s="224"/>
      <c r="Q2861" s="224"/>
      <c r="R2861" s="224"/>
    </row>
    <row r="2862" spans="3:18">
      <c r="C2862" s="224"/>
      <c r="D2862" s="224"/>
      <c r="E2862" s="224"/>
      <c r="F2862" s="224"/>
      <c r="G2862" s="224"/>
      <c r="H2862" s="224"/>
      <c r="I2862" s="224"/>
      <c r="J2862" s="224"/>
      <c r="K2862" s="224"/>
      <c r="L2862" s="224"/>
      <c r="M2862" s="224"/>
      <c r="N2862" s="224"/>
      <c r="O2862" s="224"/>
      <c r="P2862" s="224"/>
      <c r="Q2862" s="224"/>
      <c r="R2862" s="224"/>
    </row>
    <row r="2863" spans="3:18">
      <c r="C2863" s="224"/>
      <c r="D2863" s="224"/>
      <c r="E2863" s="224"/>
      <c r="F2863" s="224"/>
      <c r="G2863" s="224"/>
      <c r="H2863" s="224"/>
      <c r="I2863" s="224"/>
      <c r="J2863" s="224"/>
      <c r="K2863" s="224"/>
      <c r="L2863" s="224"/>
      <c r="M2863" s="224"/>
      <c r="N2863" s="224"/>
      <c r="O2863" s="224"/>
      <c r="P2863" s="224"/>
      <c r="Q2863" s="224"/>
      <c r="R2863" s="224"/>
    </row>
    <row r="2864" spans="3:18">
      <c r="C2864" s="224"/>
      <c r="D2864" s="224"/>
      <c r="E2864" s="224"/>
      <c r="F2864" s="224"/>
      <c r="G2864" s="224"/>
      <c r="H2864" s="224"/>
      <c r="I2864" s="224"/>
      <c r="J2864" s="224"/>
      <c r="K2864" s="224"/>
      <c r="L2864" s="224"/>
      <c r="M2864" s="224"/>
      <c r="N2864" s="224"/>
      <c r="O2864" s="224"/>
      <c r="P2864" s="224"/>
      <c r="Q2864" s="224"/>
      <c r="R2864" s="224"/>
    </row>
    <row r="2865" spans="3:18">
      <c r="C2865" s="224"/>
      <c r="D2865" s="224"/>
      <c r="E2865" s="224"/>
      <c r="F2865" s="224"/>
      <c r="G2865" s="224"/>
      <c r="H2865" s="224"/>
      <c r="I2865" s="224"/>
      <c r="J2865" s="224"/>
      <c r="K2865" s="224"/>
      <c r="L2865" s="224"/>
      <c r="M2865" s="224"/>
      <c r="N2865" s="224"/>
      <c r="O2865" s="224"/>
      <c r="P2865" s="224"/>
      <c r="Q2865" s="224"/>
      <c r="R2865" s="224"/>
    </row>
    <row r="2866" spans="3:18">
      <c r="C2866" s="224"/>
      <c r="D2866" s="224"/>
      <c r="E2866" s="224"/>
      <c r="F2866" s="224"/>
      <c r="G2866" s="224"/>
      <c r="H2866" s="224"/>
      <c r="I2866" s="224"/>
      <c r="J2866" s="224"/>
      <c r="K2866" s="224"/>
      <c r="L2866" s="224"/>
      <c r="M2866" s="224"/>
      <c r="N2866" s="224"/>
      <c r="O2866" s="224"/>
      <c r="P2866" s="224"/>
      <c r="Q2866" s="224"/>
      <c r="R2866" s="224"/>
    </row>
    <row r="2867" spans="3:18">
      <c r="C2867" s="224"/>
      <c r="D2867" s="224"/>
      <c r="E2867" s="224"/>
      <c r="F2867" s="224"/>
      <c r="G2867" s="224"/>
      <c r="H2867" s="224"/>
      <c r="I2867" s="224"/>
      <c r="J2867" s="224"/>
      <c r="K2867" s="224"/>
      <c r="L2867" s="224"/>
      <c r="M2867" s="224"/>
      <c r="N2867" s="224"/>
      <c r="O2867" s="224"/>
      <c r="P2867" s="224"/>
      <c r="Q2867" s="224"/>
      <c r="R2867" s="224"/>
    </row>
    <row r="2868" spans="3:18">
      <c r="C2868" s="224"/>
      <c r="D2868" s="224"/>
      <c r="E2868" s="224"/>
      <c r="F2868" s="224"/>
      <c r="G2868" s="224"/>
      <c r="H2868" s="224"/>
      <c r="I2868" s="224"/>
      <c r="J2868" s="224"/>
      <c r="K2868" s="224"/>
      <c r="L2868" s="224"/>
      <c r="M2868" s="224"/>
      <c r="N2868" s="224"/>
      <c r="O2868" s="224"/>
      <c r="P2868" s="224"/>
      <c r="Q2868" s="224"/>
      <c r="R2868" s="224"/>
    </row>
    <row r="2869" spans="3:18">
      <c r="C2869" s="224"/>
      <c r="D2869" s="224"/>
      <c r="E2869" s="224"/>
      <c r="F2869" s="224"/>
      <c r="G2869" s="224"/>
      <c r="H2869" s="224"/>
      <c r="I2869" s="224"/>
      <c r="J2869" s="224"/>
      <c r="K2869" s="224"/>
      <c r="L2869" s="224"/>
      <c r="M2869" s="224"/>
      <c r="N2869" s="224"/>
      <c r="O2869" s="224"/>
      <c r="P2869" s="224"/>
      <c r="Q2869" s="224"/>
      <c r="R2869" s="224"/>
    </row>
    <row r="2870" spans="3:18">
      <c r="C2870" s="224"/>
      <c r="D2870" s="224"/>
      <c r="E2870" s="224"/>
      <c r="F2870" s="224"/>
      <c r="G2870" s="224"/>
      <c r="H2870" s="224"/>
      <c r="I2870" s="224"/>
      <c r="J2870" s="224"/>
      <c r="K2870" s="224"/>
      <c r="L2870" s="224"/>
      <c r="M2870" s="224"/>
      <c r="N2870" s="224"/>
      <c r="O2870" s="224"/>
      <c r="P2870" s="224"/>
      <c r="Q2870" s="224"/>
      <c r="R2870" s="224"/>
    </row>
    <row r="2871" spans="3:18">
      <c r="C2871" s="224"/>
      <c r="D2871" s="224"/>
      <c r="E2871" s="224"/>
      <c r="F2871" s="224"/>
      <c r="G2871" s="224"/>
      <c r="H2871" s="224"/>
      <c r="I2871" s="224"/>
      <c r="J2871" s="224"/>
      <c r="K2871" s="224"/>
      <c r="L2871" s="224"/>
      <c r="M2871" s="224"/>
      <c r="N2871" s="224"/>
      <c r="O2871" s="224"/>
      <c r="P2871" s="224"/>
      <c r="Q2871" s="224"/>
      <c r="R2871" s="224"/>
    </row>
    <row r="2872" spans="3:18">
      <c r="C2872" s="224"/>
      <c r="D2872" s="224"/>
      <c r="E2872" s="224"/>
      <c r="F2872" s="224"/>
      <c r="G2872" s="224"/>
      <c r="H2872" s="224"/>
      <c r="I2872" s="224"/>
      <c r="J2872" s="224"/>
      <c r="K2872" s="224"/>
      <c r="L2872" s="224"/>
      <c r="M2872" s="224"/>
      <c r="N2872" s="224"/>
      <c r="O2872" s="224"/>
      <c r="P2872" s="224"/>
      <c r="Q2872" s="224"/>
      <c r="R2872" s="224"/>
    </row>
    <row r="2873" spans="3:18">
      <c r="C2873" s="224"/>
      <c r="D2873" s="224"/>
      <c r="E2873" s="224"/>
      <c r="F2873" s="224"/>
      <c r="G2873" s="224"/>
      <c r="H2873" s="224"/>
      <c r="I2873" s="224"/>
      <c r="J2873" s="224"/>
      <c r="K2873" s="224"/>
      <c r="L2873" s="224"/>
      <c r="M2873" s="224"/>
      <c r="N2873" s="224"/>
      <c r="O2873" s="224"/>
      <c r="P2873" s="224"/>
      <c r="Q2873" s="224"/>
      <c r="R2873" s="224"/>
    </row>
    <row r="2874" spans="3:18">
      <c r="C2874" s="224"/>
      <c r="D2874" s="224"/>
      <c r="E2874" s="224"/>
      <c r="F2874" s="224"/>
      <c r="G2874" s="224"/>
      <c r="H2874" s="224"/>
      <c r="I2874" s="224"/>
      <c r="J2874" s="224"/>
      <c r="K2874" s="224"/>
      <c r="L2874" s="224"/>
      <c r="M2874" s="224"/>
      <c r="N2874" s="224"/>
      <c r="O2874" s="224"/>
      <c r="P2874" s="224"/>
      <c r="Q2874" s="224"/>
      <c r="R2874" s="224"/>
    </row>
    <row r="2875" spans="3:18">
      <c r="C2875" s="224"/>
      <c r="D2875" s="224"/>
      <c r="E2875" s="224"/>
      <c r="F2875" s="224"/>
      <c r="G2875" s="224"/>
      <c r="H2875" s="224"/>
      <c r="I2875" s="224"/>
      <c r="J2875" s="224"/>
      <c r="K2875" s="224"/>
      <c r="L2875" s="224"/>
      <c r="M2875" s="224"/>
      <c r="N2875" s="224"/>
      <c r="O2875" s="224"/>
      <c r="P2875" s="224"/>
      <c r="Q2875" s="224"/>
      <c r="R2875" s="224"/>
    </row>
    <row r="2876" spans="3:18">
      <c r="C2876" s="224"/>
      <c r="D2876" s="224"/>
      <c r="E2876" s="224"/>
      <c r="F2876" s="224"/>
      <c r="G2876" s="224"/>
      <c r="H2876" s="224"/>
      <c r="I2876" s="224"/>
      <c r="J2876" s="224"/>
      <c r="K2876" s="224"/>
      <c r="L2876" s="224"/>
      <c r="M2876" s="224"/>
      <c r="N2876" s="224"/>
      <c r="O2876" s="224"/>
      <c r="P2876" s="224"/>
      <c r="Q2876" s="224"/>
      <c r="R2876" s="224"/>
    </row>
    <row r="2877" spans="3:18">
      <c r="C2877" s="224"/>
      <c r="D2877" s="224"/>
      <c r="E2877" s="224"/>
      <c r="F2877" s="224"/>
      <c r="G2877" s="224"/>
      <c r="H2877" s="224"/>
      <c r="I2877" s="224"/>
      <c r="J2877" s="224"/>
      <c r="K2877" s="224"/>
      <c r="L2877" s="224"/>
      <c r="M2877" s="224"/>
      <c r="N2877" s="224"/>
      <c r="O2877" s="224"/>
      <c r="P2877" s="224"/>
      <c r="Q2877" s="224"/>
      <c r="R2877" s="224"/>
    </row>
    <row r="2878" spans="3:18">
      <c r="C2878" s="224"/>
      <c r="D2878" s="224"/>
      <c r="E2878" s="224"/>
      <c r="F2878" s="224"/>
      <c r="G2878" s="224"/>
      <c r="H2878" s="224"/>
      <c r="I2878" s="224"/>
      <c r="J2878" s="224"/>
      <c r="K2878" s="224"/>
      <c r="L2878" s="224"/>
      <c r="M2878" s="224"/>
      <c r="N2878" s="224"/>
      <c r="O2878" s="224"/>
      <c r="P2878" s="224"/>
      <c r="Q2878" s="224"/>
      <c r="R2878" s="224"/>
    </row>
    <row r="2879" spans="3:18">
      <c r="C2879" s="224"/>
      <c r="D2879" s="224"/>
      <c r="E2879" s="224"/>
      <c r="F2879" s="224"/>
      <c r="G2879" s="224"/>
      <c r="H2879" s="224"/>
      <c r="I2879" s="224"/>
      <c r="J2879" s="224"/>
      <c r="K2879" s="224"/>
      <c r="L2879" s="224"/>
      <c r="M2879" s="224"/>
      <c r="N2879" s="224"/>
      <c r="O2879" s="224"/>
      <c r="P2879" s="224"/>
      <c r="Q2879" s="224"/>
      <c r="R2879" s="224"/>
    </row>
    <row r="2880" spans="3:18">
      <c r="C2880" s="224"/>
      <c r="D2880" s="224"/>
      <c r="E2880" s="224"/>
      <c r="F2880" s="224"/>
      <c r="G2880" s="224"/>
      <c r="H2880" s="224"/>
      <c r="I2880" s="224"/>
      <c r="J2880" s="224"/>
      <c r="K2880" s="224"/>
      <c r="L2880" s="224"/>
      <c r="M2880" s="224"/>
      <c r="N2880" s="224"/>
      <c r="O2880" s="224"/>
      <c r="P2880" s="224"/>
      <c r="Q2880" s="224"/>
      <c r="R2880" s="224"/>
    </row>
    <row r="2881" spans="3:18">
      <c r="C2881" s="224"/>
      <c r="D2881" s="224"/>
      <c r="E2881" s="224"/>
      <c r="F2881" s="224"/>
      <c r="G2881" s="224"/>
      <c r="H2881" s="224"/>
      <c r="I2881" s="224"/>
      <c r="J2881" s="224"/>
      <c r="K2881" s="224"/>
      <c r="L2881" s="224"/>
      <c r="M2881" s="224"/>
      <c r="N2881" s="224"/>
      <c r="O2881" s="224"/>
      <c r="P2881" s="224"/>
      <c r="Q2881" s="224"/>
      <c r="R2881" s="224"/>
    </row>
    <row r="2882" spans="3:18">
      <c r="C2882" s="224"/>
      <c r="D2882" s="224"/>
      <c r="E2882" s="224"/>
      <c r="F2882" s="224"/>
      <c r="G2882" s="224"/>
      <c r="H2882" s="224"/>
      <c r="I2882" s="224"/>
      <c r="J2882" s="224"/>
      <c r="K2882" s="224"/>
      <c r="L2882" s="224"/>
      <c r="M2882" s="224"/>
      <c r="N2882" s="224"/>
      <c r="O2882" s="224"/>
      <c r="P2882" s="224"/>
      <c r="Q2882" s="224"/>
      <c r="R2882" s="224"/>
    </row>
    <row r="2883" spans="3:18">
      <c r="C2883" s="224"/>
      <c r="D2883" s="224"/>
      <c r="E2883" s="224"/>
      <c r="F2883" s="224"/>
      <c r="G2883" s="224"/>
      <c r="H2883" s="224"/>
      <c r="I2883" s="224"/>
      <c r="J2883" s="224"/>
      <c r="K2883" s="224"/>
      <c r="L2883" s="224"/>
      <c r="M2883" s="224"/>
      <c r="N2883" s="224"/>
      <c r="O2883" s="224"/>
      <c r="P2883" s="224"/>
      <c r="Q2883" s="224"/>
      <c r="R2883" s="224"/>
    </row>
    <row r="2884" spans="3:18">
      <c r="C2884" s="224"/>
      <c r="D2884" s="224"/>
      <c r="E2884" s="224"/>
      <c r="F2884" s="224"/>
      <c r="G2884" s="224"/>
      <c r="H2884" s="224"/>
      <c r="I2884" s="224"/>
      <c r="J2884" s="224"/>
      <c r="K2884" s="224"/>
      <c r="L2884" s="224"/>
      <c r="M2884" s="224"/>
      <c r="N2884" s="224"/>
      <c r="O2884" s="224"/>
      <c r="P2884" s="224"/>
      <c r="Q2884" s="224"/>
      <c r="R2884" s="224"/>
    </row>
    <row r="2885" spans="3:18">
      <c r="C2885" s="224"/>
      <c r="D2885" s="224"/>
      <c r="E2885" s="224"/>
      <c r="F2885" s="224"/>
      <c r="G2885" s="224"/>
      <c r="H2885" s="224"/>
      <c r="I2885" s="224"/>
      <c r="J2885" s="224"/>
      <c r="K2885" s="224"/>
      <c r="L2885" s="224"/>
      <c r="M2885" s="224"/>
      <c r="N2885" s="224"/>
      <c r="O2885" s="224"/>
      <c r="P2885" s="224"/>
      <c r="Q2885" s="224"/>
      <c r="R2885" s="224"/>
    </row>
    <row r="2886" spans="3:18">
      <c r="C2886" s="224"/>
      <c r="D2886" s="224"/>
      <c r="E2886" s="224"/>
      <c r="F2886" s="224"/>
      <c r="G2886" s="224"/>
      <c r="H2886" s="224"/>
      <c r="I2886" s="224"/>
      <c r="J2886" s="224"/>
      <c r="K2886" s="224"/>
      <c r="L2886" s="224"/>
      <c r="M2886" s="224"/>
      <c r="N2886" s="224"/>
      <c r="O2886" s="224"/>
      <c r="P2886" s="224"/>
      <c r="Q2886" s="224"/>
      <c r="R2886" s="224"/>
    </row>
    <row r="2887" spans="3:18">
      <c r="C2887" s="224"/>
      <c r="D2887" s="224"/>
      <c r="E2887" s="224"/>
      <c r="F2887" s="224"/>
      <c r="G2887" s="224"/>
      <c r="H2887" s="224"/>
      <c r="I2887" s="224"/>
      <c r="J2887" s="224"/>
      <c r="K2887" s="224"/>
      <c r="L2887" s="224"/>
      <c r="M2887" s="224"/>
      <c r="N2887" s="224"/>
      <c r="O2887" s="224"/>
      <c r="P2887" s="224"/>
      <c r="Q2887" s="224"/>
      <c r="R2887" s="224"/>
    </row>
    <row r="2888" spans="3:18">
      <c r="C2888" s="224"/>
      <c r="D2888" s="224"/>
      <c r="E2888" s="224"/>
      <c r="F2888" s="224"/>
      <c r="G2888" s="224"/>
      <c r="H2888" s="224"/>
      <c r="I2888" s="224"/>
      <c r="J2888" s="224"/>
      <c r="K2888" s="224"/>
      <c r="L2888" s="224"/>
      <c r="M2888" s="224"/>
      <c r="N2888" s="224"/>
      <c r="O2888" s="224"/>
      <c r="P2888" s="224"/>
      <c r="Q2888" s="224"/>
      <c r="R2888" s="224"/>
    </row>
    <row r="2889" spans="3:18">
      <c r="C2889" s="224"/>
      <c r="D2889" s="224"/>
      <c r="E2889" s="224"/>
      <c r="F2889" s="224"/>
      <c r="G2889" s="224"/>
      <c r="H2889" s="224"/>
      <c r="I2889" s="224"/>
      <c r="J2889" s="224"/>
      <c r="K2889" s="224"/>
      <c r="L2889" s="224"/>
      <c r="M2889" s="224"/>
      <c r="N2889" s="224"/>
      <c r="O2889" s="224"/>
      <c r="P2889" s="224"/>
      <c r="Q2889" s="224"/>
      <c r="R2889" s="224"/>
    </row>
    <row r="2890" spans="3:18">
      <c r="C2890" s="224"/>
      <c r="D2890" s="224"/>
      <c r="E2890" s="224"/>
      <c r="F2890" s="224"/>
      <c r="G2890" s="224"/>
      <c r="H2890" s="224"/>
      <c r="I2890" s="224"/>
      <c r="J2890" s="224"/>
      <c r="K2890" s="224"/>
      <c r="L2890" s="224"/>
      <c r="M2890" s="224"/>
      <c r="N2890" s="224"/>
      <c r="O2890" s="224"/>
      <c r="P2890" s="224"/>
      <c r="Q2890" s="224"/>
      <c r="R2890" s="224"/>
    </row>
    <row r="2891" spans="3:18">
      <c r="C2891" s="224"/>
      <c r="D2891" s="224"/>
      <c r="E2891" s="224"/>
      <c r="F2891" s="224"/>
      <c r="G2891" s="224"/>
      <c r="H2891" s="224"/>
      <c r="I2891" s="224"/>
      <c r="J2891" s="224"/>
      <c r="K2891" s="224"/>
      <c r="L2891" s="224"/>
      <c r="M2891" s="224"/>
      <c r="N2891" s="224"/>
      <c r="O2891" s="224"/>
      <c r="P2891" s="224"/>
      <c r="Q2891" s="224"/>
      <c r="R2891" s="224"/>
    </row>
    <row r="2892" spans="3:18">
      <c r="C2892" s="224"/>
      <c r="D2892" s="224"/>
      <c r="E2892" s="224"/>
      <c r="F2892" s="224"/>
      <c r="G2892" s="224"/>
      <c r="H2892" s="224"/>
      <c r="I2892" s="224"/>
      <c r="J2892" s="224"/>
      <c r="K2892" s="224"/>
      <c r="L2892" s="224"/>
      <c r="M2892" s="224"/>
      <c r="N2892" s="224"/>
      <c r="O2892" s="224"/>
      <c r="P2892" s="224"/>
      <c r="Q2892" s="224"/>
      <c r="R2892" s="224"/>
    </row>
    <row r="2893" spans="3:18">
      <c r="C2893" s="224"/>
      <c r="D2893" s="224"/>
      <c r="E2893" s="224"/>
      <c r="F2893" s="224"/>
      <c r="G2893" s="224"/>
      <c r="H2893" s="224"/>
      <c r="I2893" s="224"/>
      <c r="J2893" s="224"/>
      <c r="K2893" s="224"/>
      <c r="L2893" s="224"/>
      <c r="M2893" s="224"/>
      <c r="N2893" s="224"/>
      <c r="O2893" s="224"/>
      <c r="P2893" s="224"/>
      <c r="Q2893" s="224"/>
      <c r="R2893" s="224"/>
    </row>
    <row r="2894" spans="3:18">
      <c r="C2894" s="224"/>
      <c r="D2894" s="224"/>
      <c r="E2894" s="224"/>
      <c r="F2894" s="224"/>
      <c r="G2894" s="224"/>
      <c r="H2894" s="224"/>
      <c r="I2894" s="224"/>
      <c r="J2894" s="224"/>
      <c r="K2894" s="224"/>
      <c r="L2894" s="224"/>
      <c r="M2894" s="224"/>
      <c r="N2894" s="224"/>
      <c r="O2894" s="224"/>
      <c r="P2894" s="224"/>
      <c r="Q2894" s="224"/>
      <c r="R2894" s="224"/>
    </row>
    <row r="2895" spans="3:18">
      <c r="C2895" s="224"/>
      <c r="D2895" s="224"/>
      <c r="E2895" s="224"/>
      <c r="F2895" s="224"/>
      <c r="G2895" s="224"/>
      <c r="H2895" s="224"/>
      <c r="I2895" s="224"/>
      <c r="J2895" s="224"/>
      <c r="K2895" s="224"/>
      <c r="L2895" s="224"/>
      <c r="M2895" s="224"/>
      <c r="N2895" s="224"/>
      <c r="O2895" s="224"/>
      <c r="P2895" s="224"/>
      <c r="Q2895" s="224"/>
      <c r="R2895" s="224"/>
    </row>
    <row r="2896" spans="3:18">
      <c r="C2896" s="224"/>
      <c r="D2896" s="224"/>
      <c r="E2896" s="224"/>
      <c r="F2896" s="224"/>
      <c r="G2896" s="224"/>
      <c r="H2896" s="224"/>
      <c r="I2896" s="224"/>
      <c r="J2896" s="224"/>
      <c r="K2896" s="224"/>
      <c r="L2896" s="224"/>
      <c r="M2896" s="224"/>
      <c r="N2896" s="224"/>
      <c r="O2896" s="224"/>
      <c r="P2896" s="224"/>
      <c r="Q2896" s="224"/>
      <c r="R2896" s="224"/>
    </row>
    <row r="2897" spans="3:18">
      <c r="C2897" s="224"/>
      <c r="D2897" s="224"/>
      <c r="E2897" s="224"/>
      <c r="F2897" s="224"/>
      <c r="G2897" s="224"/>
      <c r="H2897" s="224"/>
      <c r="I2897" s="224"/>
      <c r="J2897" s="224"/>
      <c r="K2897" s="224"/>
      <c r="L2897" s="224"/>
      <c r="M2897" s="224"/>
      <c r="N2897" s="224"/>
      <c r="O2897" s="224"/>
      <c r="P2897" s="224"/>
      <c r="Q2897" s="224"/>
      <c r="R2897" s="224"/>
    </row>
    <row r="2898" spans="3:18">
      <c r="C2898" s="224"/>
      <c r="D2898" s="224"/>
      <c r="E2898" s="224"/>
      <c r="F2898" s="224"/>
      <c r="G2898" s="224"/>
      <c r="H2898" s="224"/>
      <c r="I2898" s="224"/>
      <c r="J2898" s="224"/>
      <c r="K2898" s="224"/>
      <c r="L2898" s="224"/>
      <c r="M2898" s="224"/>
      <c r="N2898" s="224"/>
      <c r="O2898" s="224"/>
      <c r="P2898" s="224"/>
      <c r="Q2898" s="224"/>
      <c r="R2898" s="224"/>
    </row>
    <row r="2899" spans="3:18">
      <c r="C2899" s="224"/>
      <c r="D2899" s="224"/>
      <c r="E2899" s="224"/>
      <c r="F2899" s="224"/>
      <c r="G2899" s="224"/>
      <c r="H2899" s="224"/>
      <c r="I2899" s="224"/>
      <c r="J2899" s="224"/>
      <c r="K2899" s="224"/>
      <c r="L2899" s="224"/>
      <c r="M2899" s="224"/>
      <c r="N2899" s="224"/>
      <c r="O2899" s="224"/>
      <c r="P2899" s="224"/>
      <c r="Q2899" s="224"/>
      <c r="R2899" s="224"/>
    </row>
    <row r="2900" spans="3:18">
      <c r="C2900" s="224"/>
      <c r="D2900" s="224"/>
      <c r="E2900" s="224"/>
      <c r="F2900" s="224"/>
      <c r="G2900" s="224"/>
      <c r="H2900" s="224"/>
      <c r="I2900" s="224"/>
      <c r="J2900" s="224"/>
      <c r="K2900" s="224"/>
      <c r="L2900" s="224"/>
      <c r="M2900" s="224"/>
      <c r="N2900" s="224"/>
      <c r="O2900" s="224"/>
      <c r="P2900" s="224"/>
      <c r="Q2900" s="224"/>
      <c r="R2900" s="224"/>
    </row>
    <row r="2901" spans="3:18">
      <c r="C2901" s="224"/>
      <c r="D2901" s="224"/>
      <c r="E2901" s="224"/>
      <c r="F2901" s="224"/>
      <c r="G2901" s="224"/>
      <c r="H2901" s="224"/>
      <c r="I2901" s="224"/>
      <c r="J2901" s="224"/>
      <c r="K2901" s="224"/>
      <c r="L2901" s="224"/>
      <c r="M2901" s="224"/>
      <c r="N2901" s="224"/>
      <c r="O2901" s="224"/>
      <c r="P2901" s="224"/>
      <c r="Q2901" s="224"/>
      <c r="R2901" s="224"/>
    </row>
    <row r="2902" spans="3:18">
      <c r="C2902" s="224"/>
      <c r="D2902" s="224"/>
      <c r="E2902" s="224"/>
      <c r="F2902" s="224"/>
      <c r="G2902" s="224"/>
      <c r="H2902" s="224"/>
      <c r="I2902" s="224"/>
      <c r="J2902" s="224"/>
      <c r="K2902" s="224"/>
      <c r="L2902" s="224"/>
      <c r="M2902" s="224"/>
      <c r="N2902" s="224"/>
      <c r="O2902" s="224"/>
      <c r="P2902" s="224"/>
      <c r="Q2902" s="224"/>
      <c r="R2902" s="224"/>
    </row>
    <row r="2903" spans="3:18">
      <c r="C2903" s="224"/>
      <c r="D2903" s="224"/>
      <c r="E2903" s="224"/>
      <c r="F2903" s="224"/>
      <c r="G2903" s="224"/>
      <c r="H2903" s="224"/>
      <c r="I2903" s="224"/>
      <c r="J2903" s="224"/>
      <c r="K2903" s="224"/>
      <c r="L2903" s="224"/>
      <c r="M2903" s="224"/>
      <c r="N2903" s="224"/>
      <c r="O2903" s="224"/>
      <c r="P2903" s="224"/>
      <c r="Q2903" s="224"/>
      <c r="R2903" s="224"/>
    </row>
    <row r="2904" spans="3:18">
      <c r="C2904" s="224"/>
      <c r="D2904" s="224"/>
      <c r="E2904" s="224"/>
      <c r="F2904" s="224"/>
      <c r="G2904" s="224"/>
      <c r="H2904" s="224"/>
      <c r="I2904" s="224"/>
      <c r="J2904" s="224"/>
      <c r="K2904" s="224"/>
      <c r="L2904" s="224"/>
      <c r="M2904" s="224"/>
      <c r="N2904" s="224"/>
      <c r="O2904" s="224"/>
      <c r="P2904" s="224"/>
      <c r="Q2904" s="224"/>
      <c r="R2904" s="224"/>
    </row>
    <row r="2905" spans="3:18">
      <c r="C2905" s="224"/>
      <c r="D2905" s="224"/>
      <c r="E2905" s="224"/>
      <c r="F2905" s="224"/>
      <c r="G2905" s="224"/>
      <c r="H2905" s="224"/>
      <c r="I2905" s="224"/>
      <c r="J2905" s="224"/>
      <c r="K2905" s="224"/>
      <c r="L2905" s="224"/>
      <c r="M2905" s="224"/>
      <c r="N2905" s="224"/>
      <c r="O2905" s="224"/>
      <c r="P2905" s="224"/>
      <c r="Q2905" s="224"/>
      <c r="R2905" s="224"/>
    </row>
    <row r="2906" spans="3:18">
      <c r="C2906" s="224"/>
      <c r="D2906" s="224"/>
      <c r="E2906" s="224"/>
      <c r="F2906" s="224"/>
      <c r="G2906" s="224"/>
      <c r="H2906" s="224"/>
      <c r="I2906" s="224"/>
      <c r="J2906" s="224"/>
      <c r="K2906" s="224"/>
      <c r="L2906" s="224"/>
      <c r="M2906" s="224"/>
      <c r="N2906" s="224"/>
      <c r="O2906" s="224"/>
      <c r="P2906" s="224"/>
      <c r="Q2906" s="224"/>
      <c r="R2906" s="224"/>
    </row>
    <row r="2907" spans="3:18">
      <c r="C2907" s="224"/>
      <c r="D2907" s="224"/>
      <c r="E2907" s="224"/>
      <c r="F2907" s="224"/>
      <c r="G2907" s="224"/>
      <c r="H2907" s="224"/>
      <c r="I2907" s="224"/>
      <c r="J2907" s="224"/>
      <c r="K2907" s="224"/>
      <c r="L2907" s="224"/>
      <c r="M2907" s="224"/>
      <c r="N2907" s="224"/>
      <c r="O2907" s="224"/>
      <c r="P2907" s="224"/>
      <c r="Q2907" s="224"/>
      <c r="R2907" s="224"/>
    </row>
    <row r="2908" spans="3:18">
      <c r="C2908" s="224"/>
      <c r="D2908" s="224"/>
      <c r="E2908" s="224"/>
      <c r="F2908" s="224"/>
      <c r="G2908" s="224"/>
      <c r="H2908" s="224"/>
      <c r="I2908" s="224"/>
      <c r="J2908" s="224"/>
      <c r="K2908" s="224"/>
      <c r="L2908" s="224"/>
      <c r="M2908" s="224"/>
      <c r="N2908" s="224"/>
      <c r="O2908" s="224"/>
      <c r="P2908" s="224"/>
      <c r="Q2908" s="224"/>
      <c r="R2908" s="224"/>
    </row>
    <row r="2909" spans="3:18">
      <c r="C2909" s="224"/>
      <c r="D2909" s="224"/>
      <c r="E2909" s="224"/>
      <c r="F2909" s="224"/>
      <c r="G2909" s="224"/>
      <c r="H2909" s="224"/>
      <c r="I2909" s="224"/>
      <c r="J2909" s="224"/>
      <c r="K2909" s="224"/>
      <c r="L2909" s="224"/>
      <c r="M2909" s="224"/>
      <c r="N2909" s="224"/>
      <c r="O2909" s="224"/>
      <c r="P2909" s="224"/>
      <c r="Q2909" s="224"/>
      <c r="R2909" s="224"/>
    </row>
    <row r="2910" spans="3:18">
      <c r="C2910" s="224"/>
      <c r="D2910" s="224"/>
      <c r="E2910" s="224"/>
      <c r="F2910" s="224"/>
      <c r="G2910" s="224"/>
      <c r="H2910" s="224"/>
      <c r="I2910" s="224"/>
      <c r="J2910" s="224"/>
      <c r="K2910" s="224"/>
      <c r="L2910" s="224"/>
      <c r="M2910" s="224"/>
      <c r="N2910" s="224"/>
      <c r="O2910" s="224"/>
      <c r="P2910" s="224"/>
      <c r="Q2910" s="224"/>
      <c r="R2910" s="224"/>
    </row>
    <row r="2911" spans="3:18">
      <c r="C2911" s="224"/>
      <c r="D2911" s="224"/>
      <c r="E2911" s="224"/>
      <c r="F2911" s="224"/>
      <c r="G2911" s="224"/>
      <c r="H2911" s="224"/>
      <c r="I2911" s="224"/>
      <c r="J2911" s="224"/>
      <c r="K2911" s="224"/>
      <c r="L2911" s="224"/>
      <c r="M2911" s="224"/>
      <c r="N2911" s="224"/>
      <c r="O2911" s="224"/>
      <c r="P2911" s="224"/>
      <c r="Q2911" s="224"/>
      <c r="R2911" s="224"/>
    </row>
    <row r="2912" spans="3:18">
      <c r="C2912" s="224"/>
      <c r="D2912" s="224"/>
      <c r="E2912" s="224"/>
      <c r="F2912" s="224"/>
      <c r="G2912" s="224"/>
      <c r="H2912" s="224"/>
      <c r="I2912" s="224"/>
      <c r="J2912" s="224"/>
      <c r="K2912" s="224"/>
      <c r="L2912" s="224"/>
      <c r="M2912" s="224"/>
      <c r="N2912" s="224"/>
      <c r="O2912" s="224"/>
      <c r="P2912" s="224"/>
      <c r="Q2912" s="224"/>
      <c r="R2912" s="224"/>
    </row>
    <row r="2913" spans="3:18">
      <c r="C2913" s="224"/>
      <c r="D2913" s="224"/>
      <c r="E2913" s="224"/>
      <c r="F2913" s="224"/>
      <c r="G2913" s="224"/>
      <c r="H2913" s="224"/>
      <c r="I2913" s="224"/>
      <c r="J2913" s="224"/>
      <c r="K2913" s="224"/>
      <c r="L2913" s="224"/>
      <c r="M2913" s="224"/>
      <c r="N2913" s="224"/>
      <c r="O2913" s="224"/>
      <c r="P2913" s="224"/>
      <c r="Q2913" s="224"/>
      <c r="R2913" s="224"/>
    </row>
    <row r="2914" spans="3:18">
      <c r="C2914" s="224"/>
      <c r="D2914" s="224"/>
      <c r="E2914" s="224"/>
      <c r="F2914" s="224"/>
      <c r="G2914" s="224"/>
      <c r="H2914" s="224"/>
      <c r="I2914" s="224"/>
      <c r="J2914" s="224"/>
      <c r="K2914" s="224"/>
      <c r="L2914" s="224"/>
      <c r="M2914" s="224"/>
      <c r="N2914" s="224"/>
      <c r="O2914" s="224"/>
      <c r="P2914" s="224"/>
      <c r="Q2914" s="224"/>
      <c r="R2914" s="224"/>
    </row>
    <row r="2915" spans="3:18">
      <c r="C2915" s="224"/>
      <c r="D2915" s="224"/>
      <c r="E2915" s="224"/>
      <c r="F2915" s="224"/>
      <c r="G2915" s="224"/>
      <c r="H2915" s="224"/>
      <c r="I2915" s="224"/>
      <c r="J2915" s="224"/>
      <c r="K2915" s="224"/>
      <c r="L2915" s="224"/>
      <c r="M2915" s="224"/>
      <c r="N2915" s="224"/>
      <c r="O2915" s="224"/>
      <c r="P2915" s="224"/>
      <c r="Q2915" s="224"/>
      <c r="R2915" s="224"/>
    </row>
    <row r="2916" spans="3:18">
      <c r="C2916" s="224"/>
      <c r="D2916" s="224"/>
      <c r="E2916" s="224"/>
      <c r="F2916" s="224"/>
      <c r="G2916" s="224"/>
      <c r="H2916" s="224"/>
      <c r="I2916" s="224"/>
      <c r="J2916" s="224"/>
      <c r="K2916" s="224"/>
      <c r="L2916" s="224"/>
      <c r="M2916" s="224"/>
      <c r="N2916" s="224"/>
      <c r="O2916" s="224"/>
      <c r="P2916" s="224"/>
      <c r="Q2916" s="224"/>
      <c r="R2916" s="224"/>
    </row>
    <row r="2917" spans="3:18">
      <c r="C2917" s="224"/>
      <c r="D2917" s="224"/>
      <c r="E2917" s="224"/>
      <c r="F2917" s="224"/>
      <c r="G2917" s="224"/>
      <c r="H2917" s="224"/>
      <c r="I2917" s="224"/>
      <c r="J2917" s="224"/>
      <c r="K2917" s="224"/>
      <c r="L2917" s="224"/>
      <c r="M2917" s="224"/>
      <c r="N2917" s="224"/>
      <c r="O2917" s="224"/>
      <c r="P2917" s="224"/>
      <c r="Q2917" s="224"/>
      <c r="R2917" s="224"/>
    </row>
    <row r="2918" spans="3:18">
      <c r="C2918" s="224"/>
      <c r="D2918" s="224"/>
      <c r="E2918" s="224"/>
      <c r="F2918" s="224"/>
      <c r="G2918" s="224"/>
      <c r="H2918" s="224"/>
      <c r="I2918" s="224"/>
      <c r="J2918" s="224"/>
      <c r="K2918" s="224"/>
      <c r="L2918" s="224"/>
      <c r="M2918" s="224"/>
      <c r="N2918" s="224"/>
      <c r="O2918" s="224"/>
      <c r="P2918" s="224"/>
      <c r="Q2918" s="224"/>
      <c r="R2918" s="224"/>
    </row>
    <row r="2919" spans="3:18">
      <c r="C2919" s="224"/>
      <c r="D2919" s="224"/>
      <c r="E2919" s="224"/>
      <c r="F2919" s="224"/>
      <c r="G2919" s="224"/>
      <c r="H2919" s="224"/>
      <c r="I2919" s="224"/>
      <c r="J2919" s="224"/>
      <c r="K2919" s="224"/>
      <c r="L2919" s="224"/>
      <c r="M2919" s="224"/>
      <c r="N2919" s="224"/>
      <c r="O2919" s="224"/>
      <c r="P2919" s="224"/>
      <c r="Q2919" s="224"/>
      <c r="R2919" s="224"/>
    </row>
    <row r="2920" spans="3:18">
      <c r="C2920" s="224"/>
      <c r="D2920" s="224"/>
      <c r="E2920" s="224"/>
      <c r="F2920" s="224"/>
      <c r="G2920" s="224"/>
      <c r="H2920" s="224"/>
      <c r="I2920" s="224"/>
      <c r="J2920" s="224"/>
      <c r="K2920" s="224"/>
      <c r="L2920" s="224"/>
      <c r="M2920" s="224"/>
      <c r="N2920" s="224"/>
      <c r="O2920" s="224"/>
      <c r="P2920" s="224"/>
      <c r="Q2920" s="224"/>
      <c r="R2920" s="224"/>
    </row>
    <row r="2921" spans="3:18">
      <c r="C2921" s="224"/>
      <c r="D2921" s="224"/>
      <c r="E2921" s="224"/>
      <c r="F2921" s="224"/>
      <c r="G2921" s="224"/>
      <c r="H2921" s="224"/>
      <c r="I2921" s="224"/>
      <c r="J2921" s="224"/>
      <c r="K2921" s="224"/>
      <c r="L2921" s="224"/>
      <c r="M2921" s="224"/>
      <c r="N2921" s="224"/>
      <c r="O2921" s="224"/>
      <c r="P2921" s="224"/>
      <c r="Q2921" s="224"/>
      <c r="R2921" s="224"/>
    </row>
    <row r="2922" spans="3:18">
      <c r="C2922" s="224"/>
      <c r="D2922" s="224"/>
      <c r="E2922" s="224"/>
      <c r="F2922" s="224"/>
      <c r="G2922" s="224"/>
      <c r="H2922" s="224"/>
      <c r="I2922" s="224"/>
      <c r="J2922" s="224"/>
      <c r="K2922" s="224"/>
      <c r="L2922" s="224"/>
      <c r="M2922" s="224"/>
      <c r="N2922" s="224"/>
      <c r="O2922" s="224"/>
      <c r="P2922" s="224"/>
      <c r="Q2922" s="224"/>
      <c r="R2922" s="224"/>
    </row>
    <row r="2923" spans="3:18">
      <c r="C2923" s="224"/>
      <c r="D2923" s="224"/>
      <c r="E2923" s="224"/>
      <c r="F2923" s="224"/>
      <c r="G2923" s="224"/>
      <c r="H2923" s="224"/>
      <c r="I2923" s="224"/>
      <c r="J2923" s="224"/>
      <c r="K2923" s="224"/>
      <c r="L2923" s="224"/>
      <c r="M2923" s="224"/>
      <c r="N2923" s="224"/>
      <c r="O2923" s="224"/>
      <c r="P2923" s="224"/>
      <c r="Q2923" s="224"/>
      <c r="R2923" s="224"/>
    </row>
    <row r="2924" spans="3:18">
      <c r="C2924" s="224"/>
      <c r="D2924" s="224"/>
      <c r="E2924" s="224"/>
      <c r="F2924" s="224"/>
      <c r="G2924" s="224"/>
      <c r="H2924" s="224"/>
      <c r="I2924" s="224"/>
      <c r="J2924" s="224"/>
      <c r="K2924" s="224"/>
      <c r="L2924" s="224"/>
      <c r="M2924" s="224"/>
      <c r="N2924" s="224"/>
      <c r="O2924" s="224"/>
      <c r="P2924" s="224"/>
      <c r="Q2924" s="224"/>
      <c r="R2924" s="224"/>
    </row>
    <row r="2925" spans="3:18">
      <c r="C2925" s="224"/>
      <c r="D2925" s="224"/>
      <c r="E2925" s="224"/>
      <c r="F2925" s="224"/>
      <c r="G2925" s="224"/>
      <c r="H2925" s="224"/>
      <c r="I2925" s="224"/>
      <c r="J2925" s="224"/>
      <c r="K2925" s="224"/>
      <c r="L2925" s="224"/>
      <c r="M2925" s="224"/>
      <c r="N2925" s="224"/>
      <c r="O2925" s="224"/>
      <c r="P2925" s="224"/>
      <c r="Q2925" s="224"/>
      <c r="R2925" s="224"/>
    </row>
    <row r="2926" spans="3:18">
      <c r="C2926" s="224"/>
      <c r="D2926" s="224"/>
      <c r="E2926" s="224"/>
      <c r="F2926" s="224"/>
      <c r="G2926" s="224"/>
      <c r="H2926" s="224"/>
      <c r="I2926" s="224"/>
      <c r="J2926" s="224"/>
      <c r="K2926" s="224"/>
      <c r="L2926" s="224"/>
      <c r="M2926" s="224"/>
      <c r="N2926" s="224"/>
      <c r="O2926" s="224"/>
      <c r="P2926" s="224"/>
      <c r="Q2926" s="224"/>
      <c r="R2926" s="224"/>
    </row>
    <row r="2927" spans="3:18">
      <c r="C2927" s="224"/>
      <c r="D2927" s="224"/>
      <c r="E2927" s="224"/>
      <c r="F2927" s="224"/>
      <c r="G2927" s="224"/>
      <c r="H2927" s="224"/>
      <c r="I2927" s="224"/>
      <c r="J2927" s="224"/>
      <c r="K2927" s="224"/>
      <c r="L2927" s="224"/>
      <c r="M2927" s="224"/>
      <c r="N2927" s="224"/>
      <c r="O2927" s="224"/>
      <c r="P2927" s="224"/>
      <c r="Q2927" s="224"/>
      <c r="R2927" s="224"/>
    </row>
    <row r="2928" spans="3:18">
      <c r="C2928" s="224"/>
      <c r="D2928" s="224"/>
      <c r="E2928" s="224"/>
      <c r="F2928" s="224"/>
      <c r="G2928" s="224"/>
      <c r="H2928" s="224"/>
      <c r="I2928" s="224"/>
      <c r="J2928" s="224"/>
      <c r="K2928" s="224"/>
      <c r="L2928" s="224"/>
      <c r="M2928" s="224"/>
      <c r="N2928" s="224"/>
      <c r="O2928" s="224"/>
      <c r="P2928" s="224"/>
      <c r="Q2928" s="224"/>
      <c r="R2928" s="224"/>
    </row>
    <row r="2929" spans="3:18">
      <c r="C2929" s="224"/>
      <c r="D2929" s="224"/>
      <c r="E2929" s="224"/>
      <c r="F2929" s="224"/>
      <c r="G2929" s="224"/>
      <c r="H2929" s="224"/>
      <c r="I2929" s="224"/>
      <c r="J2929" s="224"/>
      <c r="K2929" s="224"/>
      <c r="L2929" s="224"/>
      <c r="M2929" s="224"/>
      <c r="N2929" s="224"/>
      <c r="O2929" s="224"/>
      <c r="P2929" s="224"/>
      <c r="Q2929" s="224"/>
      <c r="R2929" s="224"/>
    </row>
    <row r="2930" spans="3:18">
      <c r="C2930" s="224"/>
      <c r="D2930" s="224"/>
      <c r="E2930" s="224"/>
      <c r="F2930" s="224"/>
      <c r="G2930" s="224"/>
      <c r="H2930" s="224"/>
      <c r="I2930" s="224"/>
      <c r="J2930" s="224"/>
      <c r="K2930" s="224"/>
      <c r="L2930" s="224"/>
      <c r="M2930" s="224"/>
      <c r="N2930" s="224"/>
      <c r="O2930" s="224"/>
      <c r="P2930" s="224"/>
      <c r="Q2930" s="224"/>
      <c r="R2930" s="224"/>
    </row>
    <row r="2931" spans="3:18">
      <c r="C2931" s="224"/>
      <c r="D2931" s="224"/>
      <c r="E2931" s="224"/>
      <c r="F2931" s="224"/>
      <c r="G2931" s="224"/>
      <c r="H2931" s="224"/>
      <c r="I2931" s="224"/>
      <c r="J2931" s="224"/>
      <c r="K2931" s="224"/>
      <c r="L2931" s="224"/>
      <c r="M2931" s="224"/>
      <c r="N2931" s="224"/>
      <c r="O2931" s="224"/>
      <c r="P2931" s="224"/>
      <c r="Q2931" s="224"/>
      <c r="R2931" s="224"/>
    </row>
    <row r="2932" spans="3:18">
      <c r="C2932" s="224"/>
      <c r="D2932" s="224"/>
      <c r="E2932" s="224"/>
      <c r="F2932" s="224"/>
      <c r="G2932" s="224"/>
      <c r="H2932" s="224"/>
      <c r="I2932" s="224"/>
      <c r="J2932" s="224"/>
      <c r="K2932" s="224"/>
      <c r="L2932" s="224"/>
      <c r="M2932" s="224"/>
      <c r="N2932" s="224"/>
      <c r="O2932" s="224"/>
      <c r="P2932" s="224"/>
      <c r="Q2932" s="224"/>
      <c r="R2932" s="224"/>
    </row>
    <row r="2933" spans="3:18">
      <c r="C2933" s="224"/>
      <c r="D2933" s="224"/>
      <c r="E2933" s="224"/>
      <c r="F2933" s="224"/>
      <c r="G2933" s="224"/>
      <c r="H2933" s="224"/>
      <c r="I2933" s="224"/>
      <c r="J2933" s="224"/>
      <c r="K2933" s="224"/>
      <c r="L2933" s="224"/>
      <c r="M2933" s="224"/>
      <c r="N2933" s="224"/>
      <c r="O2933" s="224"/>
      <c r="P2933" s="224"/>
      <c r="Q2933" s="224"/>
      <c r="R2933" s="224"/>
    </row>
    <row r="2934" spans="3:18">
      <c r="C2934" s="224"/>
      <c r="D2934" s="224"/>
      <c r="E2934" s="224"/>
      <c r="F2934" s="224"/>
      <c r="G2934" s="224"/>
      <c r="H2934" s="224"/>
      <c r="I2934" s="224"/>
      <c r="J2934" s="224"/>
      <c r="K2934" s="224"/>
      <c r="L2934" s="224"/>
      <c r="M2934" s="224"/>
      <c r="N2934" s="224"/>
      <c r="O2934" s="224"/>
      <c r="P2934" s="224"/>
      <c r="Q2934" s="224"/>
      <c r="R2934" s="224"/>
    </row>
    <row r="2935" spans="3:18">
      <c r="C2935" s="224"/>
      <c r="D2935" s="224"/>
      <c r="E2935" s="224"/>
      <c r="F2935" s="224"/>
      <c r="G2935" s="224"/>
      <c r="H2935" s="224"/>
      <c r="I2935" s="224"/>
      <c r="J2935" s="224"/>
      <c r="K2935" s="224"/>
      <c r="L2935" s="224"/>
      <c r="M2935" s="224"/>
      <c r="N2935" s="224"/>
      <c r="O2935" s="224"/>
      <c r="P2935" s="224"/>
      <c r="Q2935" s="224"/>
      <c r="R2935" s="224"/>
    </row>
    <row r="2936" spans="3:18">
      <c r="C2936" s="224"/>
      <c r="D2936" s="224"/>
      <c r="E2936" s="224"/>
      <c r="F2936" s="224"/>
      <c r="G2936" s="224"/>
      <c r="H2936" s="224"/>
      <c r="I2936" s="224"/>
      <c r="J2936" s="224"/>
      <c r="K2936" s="224"/>
      <c r="L2936" s="224"/>
      <c r="M2936" s="224"/>
      <c r="N2936" s="224"/>
      <c r="O2936" s="224"/>
      <c r="P2936" s="224"/>
      <c r="Q2936" s="224"/>
      <c r="R2936" s="224"/>
    </row>
    <row r="2937" spans="3:18">
      <c r="C2937" s="224"/>
      <c r="D2937" s="224"/>
      <c r="E2937" s="224"/>
      <c r="F2937" s="224"/>
      <c r="G2937" s="224"/>
      <c r="H2937" s="224"/>
      <c r="I2937" s="224"/>
      <c r="J2937" s="224"/>
      <c r="K2937" s="224"/>
      <c r="L2937" s="224"/>
      <c r="M2937" s="224"/>
      <c r="N2937" s="224"/>
      <c r="O2937" s="224"/>
      <c r="P2937" s="224"/>
      <c r="Q2937" s="224"/>
      <c r="R2937" s="224"/>
    </row>
    <row r="2938" spans="3:18">
      <c r="C2938" s="224"/>
      <c r="D2938" s="224"/>
      <c r="E2938" s="224"/>
      <c r="F2938" s="224"/>
      <c r="G2938" s="224"/>
      <c r="H2938" s="224"/>
      <c r="I2938" s="224"/>
      <c r="J2938" s="224"/>
      <c r="K2938" s="224"/>
      <c r="L2938" s="224"/>
      <c r="M2938" s="224"/>
      <c r="N2938" s="224"/>
      <c r="O2938" s="224"/>
      <c r="P2938" s="224"/>
      <c r="Q2938" s="224"/>
      <c r="R2938" s="224"/>
    </row>
    <row r="2939" spans="3:18">
      <c r="C2939" s="224"/>
      <c r="D2939" s="224"/>
      <c r="E2939" s="224"/>
      <c r="F2939" s="224"/>
      <c r="G2939" s="224"/>
      <c r="H2939" s="224"/>
      <c r="I2939" s="224"/>
      <c r="J2939" s="224"/>
      <c r="K2939" s="224"/>
      <c r="L2939" s="224"/>
      <c r="M2939" s="224"/>
      <c r="N2939" s="224"/>
      <c r="O2939" s="224"/>
      <c r="P2939" s="224"/>
      <c r="Q2939" s="224"/>
      <c r="R2939" s="224"/>
    </row>
    <row r="2940" spans="3:18">
      <c r="C2940" s="224"/>
      <c r="D2940" s="224"/>
      <c r="E2940" s="224"/>
      <c r="F2940" s="224"/>
      <c r="G2940" s="224"/>
      <c r="H2940" s="224"/>
      <c r="I2940" s="224"/>
      <c r="J2940" s="224"/>
      <c r="K2940" s="224"/>
      <c r="L2940" s="224"/>
      <c r="M2940" s="224"/>
      <c r="N2940" s="224"/>
      <c r="O2940" s="224"/>
      <c r="P2940" s="224"/>
      <c r="Q2940" s="224"/>
      <c r="R2940" s="224"/>
    </row>
    <row r="2941" spans="3:18">
      <c r="C2941" s="224"/>
      <c r="D2941" s="224"/>
      <c r="E2941" s="224"/>
      <c r="F2941" s="224"/>
      <c r="G2941" s="224"/>
      <c r="H2941" s="224"/>
      <c r="I2941" s="224"/>
      <c r="J2941" s="224"/>
      <c r="K2941" s="224"/>
      <c r="L2941" s="224"/>
      <c r="M2941" s="224"/>
      <c r="N2941" s="224"/>
      <c r="O2941" s="224"/>
      <c r="P2941" s="224"/>
      <c r="Q2941" s="224"/>
      <c r="R2941" s="224"/>
    </row>
    <row r="2942" spans="3:18">
      <c r="C2942" s="224"/>
      <c r="D2942" s="224"/>
      <c r="E2942" s="224"/>
      <c r="F2942" s="224"/>
      <c r="G2942" s="224"/>
      <c r="H2942" s="224"/>
      <c r="I2942" s="224"/>
      <c r="J2942" s="224"/>
      <c r="K2942" s="224"/>
      <c r="L2942" s="224"/>
      <c r="M2942" s="224"/>
      <c r="N2942" s="224"/>
      <c r="O2942" s="224"/>
      <c r="P2942" s="224"/>
      <c r="Q2942" s="224"/>
      <c r="R2942" s="224"/>
    </row>
    <row r="2943" spans="3:18">
      <c r="C2943" s="224"/>
      <c r="D2943" s="224"/>
      <c r="E2943" s="224"/>
      <c r="F2943" s="224"/>
      <c r="G2943" s="224"/>
      <c r="H2943" s="224"/>
      <c r="I2943" s="224"/>
      <c r="J2943" s="224"/>
      <c r="K2943" s="224"/>
      <c r="L2943" s="224"/>
      <c r="M2943" s="224"/>
      <c r="N2943" s="224"/>
      <c r="O2943" s="224"/>
      <c r="P2943" s="224"/>
      <c r="Q2943" s="224"/>
      <c r="R2943" s="224"/>
    </row>
    <row r="2944" spans="3:18">
      <c r="C2944" s="224"/>
      <c r="D2944" s="224"/>
      <c r="E2944" s="224"/>
      <c r="F2944" s="224"/>
      <c r="G2944" s="224"/>
      <c r="H2944" s="224"/>
      <c r="I2944" s="224"/>
      <c r="J2944" s="224"/>
      <c r="K2944" s="224"/>
      <c r="L2944" s="224"/>
      <c r="M2944" s="224"/>
      <c r="N2944" s="224"/>
      <c r="O2944" s="224"/>
      <c r="P2944" s="224"/>
      <c r="Q2944" s="224"/>
      <c r="R2944" s="224"/>
    </row>
    <row r="2945" spans="3:18">
      <c r="C2945" s="224"/>
      <c r="D2945" s="224"/>
      <c r="E2945" s="224"/>
      <c r="F2945" s="224"/>
      <c r="G2945" s="224"/>
      <c r="H2945" s="224"/>
      <c r="I2945" s="224"/>
      <c r="J2945" s="224"/>
      <c r="K2945" s="224"/>
      <c r="L2945" s="224"/>
      <c r="M2945" s="224"/>
      <c r="N2945" s="224"/>
      <c r="O2945" s="224"/>
      <c r="P2945" s="224"/>
      <c r="Q2945" s="224"/>
      <c r="R2945" s="224"/>
    </row>
    <row r="2946" spans="3:18">
      <c r="C2946" s="224"/>
      <c r="D2946" s="224"/>
      <c r="E2946" s="224"/>
      <c r="F2946" s="224"/>
      <c r="G2946" s="224"/>
      <c r="H2946" s="224"/>
      <c r="I2946" s="224"/>
      <c r="J2946" s="224"/>
      <c r="K2946" s="224"/>
      <c r="L2946" s="224"/>
      <c r="M2946" s="224"/>
      <c r="N2946" s="224"/>
      <c r="O2946" s="224"/>
      <c r="P2946" s="224"/>
      <c r="Q2946" s="224"/>
      <c r="R2946" s="224"/>
    </row>
    <row r="2947" spans="3:18">
      <c r="C2947" s="224"/>
      <c r="D2947" s="224"/>
      <c r="E2947" s="224"/>
      <c r="F2947" s="224"/>
      <c r="G2947" s="224"/>
      <c r="H2947" s="224"/>
      <c r="I2947" s="224"/>
      <c r="J2947" s="224"/>
      <c r="K2947" s="224"/>
      <c r="L2947" s="224"/>
      <c r="M2947" s="224"/>
      <c r="N2947" s="224"/>
      <c r="O2947" s="224"/>
      <c r="P2947" s="224"/>
      <c r="Q2947" s="224"/>
      <c r="R2947" s="224"/>
    </row>
    <row r="2948" spans="3:18">
      <c r="C2948" s="224"/>
      <c r="D2948" s="224"/>
      <c r="E2948" s="224"/>
      <c r="F2948" s="224"/>
      <c r="G2948" s="224"/>
      <c r="H2948" s="224"/>
      <c r="I2948" s="224"/>
      <c r="J2948" s="224"/>
      <c r="K2948" s="224"/>
      <c r="L2948" s="224"/>
      <c r="M2948" s="224"/>
      <c r="N2948" s="224"/>
      <c r="O2948" s="224"/>
      <c r="P2948" s="224"/>
      <c r="Q2948" s="224"/>
      <c r="R2948" s="224"/>
    </row>
    <row r="2949" spans="3:18">
      <c r="C2949" s="224"/>
      <c r="D2949" s="224"/>
      <c r="E2949" s="224"/>
      <c r="F2949" s="224"/>
      <c r="G2949" s="224"/>
      <c r="H2949" s="224"/>
      <c r="I2949" s="224"/>
      <c r="J2949" s="224"/>
      <c r="K2949" s="224"/>
      <c r="L2949" s="224"/>
      <c r="M2949" s="224"/>
      <c r="N2949" s="224"/>
      <c r="O2949" s="224"/>
      <c r="P2949" s="224"/>
      <c r="Q2949" s="224"/>
      <c r="R2949" s="224"/>
    </row>
    <row r="2950" spans="3:18">
      <c r="C2950" s="224"/>
      <c r="D2950" s="224"/>
      <c r="E2950" s="224"/>
      <c r="F2950" s="224"/>
      <c r="G2950" s="224"/>
      <c r="H2950" s="224"/>
      <c r="I2950" s="224"/>
      <c r="J2950" s="224"/>
      <c r="K2950" s="224"/>
      <c r="L2950" s="224"/>
      <c r="M2950" s="224"/>
      <c r="N2950" s="224"/>
      <c r="O2950" s="224"/>
      <c r="P2950" s="224"/>
      <c r="Q2950" s="224"/>
      <c r="R2950" s="224"/>
    </row>
    <row r="2951" spans="3:18">
      <c r="C2951" s="224"/>
      <c r="D2951" s="224"/>
      <c r="E2951" s="224"/>
      <c r="F2951" s="224"/>
      <c r="G2951" s="224"/>
      <c r="H2951" s="224"/>
      <c r="I2951" s="224"/>
      <c r="J2951" s="224"/>
      <c r="K2951" s="224"/>
      <c r="L2951" s="224"/>
      <c r="M2951" s="224"/>
      <c r="N2951" s="224"/>
      <c r="O2951" s="224"/>
      <c r="P2951" s="224"/>
      <c r="Q2951" s="224"/>
      <c r="R2951" s="224"/>
    </row>
    <row r="2952" spans="3:18">
      <c r="C2952" s="224"/>
      <c r="D2952" s="224"/>
      <c r="E2952" s="224"/>
      <c r="F2952" s="224"/>
      <c r="G2952" s="224"/>
      <c r="H2952" s="224"/>
      <c r="I2952" s="224"/>
      <c r="J2952" s="224"/>
      <c r="K2952" s="224"/>
      <c r="L2952" s="224"/>
      <c r="M2952" s="224"/>
      <c r="N2952" s="224"/>
      <c r="O2952" s="224"/>
      <c r="P2952" s="224"/>
      <c r="Q2952" s="224"/>
      <c r="R2952" s="224"/>
    </row>
    <row r="2953" spans="3:18">
      <c r="C2953" s="224"/>
      <c r="D2953" s="224"/>
      <c r="E2953" s="224"/>
      <c r="F2953" s="224"/>
      <c r="G2953" s="224"/>
      <c r="H2953" s="224"/>
      <c r="I2953" s="224"/>
      <c r="J2953" s="224"/>
      <c r="K2953" s="224"/>
      <c r="L2953" s="224"/>
      <c r="M2953" s="224"/>
      <c r="N2953" s="224"/>
      <c r="O2953" s="224"/>
      <c r="P2953" s="224"/>
      <c r="Q2953" s="224"/>
      <c r="R2953" s="224"/>
    </row>
    <row r="2954" spans="3:18">
      <c r="C2954" s="224"/>
      <c r="D2954" s="224"/>
      <c r="E2954" s="224"/>
      <c r="F2954" s="224"/>
      <c r="G2954" s="224"/>
      <c r="H2954" s="224"/>
      <c r="I2954" s="224"/>
      <c r="J2954" s="224"/>
      <c r="K2954" s="224"/>
      <c r="L2954" s="224"/>
      <c r="M2954" s="224"/>
      <c r="N2954" s="224"/>
      <c r="O2954" s="224"/>
      <c r="P2954" s="224"/>
      <c r="Q2954" s="224"/>
      <c r="R2954" s="224"/>
    </row>
    <row r="2955" spans="3:18">
      <c r="C2955" s="224"/>
      <c r="D2955" s="224"/>
      <c r="E2955" s="224"/>
      <c r="F2955" s="224"/>
      <c r="G2955" s="224"/>
      <c r="H2955" s="224"/>
      <c r="I2955" s="224"/>
      <c r="J2955" s="224"/>
      <c r="K2955" s="224"/>
      <c r="L2955" s="224"/>
      <c r="M2955" s="224"/>
      <c r="N2955" s="224"/>
      <c r="O2955" s="224"/>
      <c r="P2955" s="224"/>
      <c r="Q2955" s="224"/>
      <c r="R2955" s="224"/>
    </row>
    <row r="2956" spans="3:18">
      <c r="C2956" s="224"/>
      <c r="D2956" s="224"/>
      <c r="E2956" s="224"/>
      <c r="F2956" s="224"/>
      <c r="G2956" s="224"/>
      <c r="H2956" s="224"/>
      <c r="I2956" s="224"/>
      <c r="J2956" s="224"/>
      <c r="K2956" s="224"/>
      <c r="L2956" s="224"/>
      <c r="M2956" s="224"/>
      <c r="N2956" s="224"/>
      <c r="O2956" s="224"/>
      <c r="P2956" s="224"/>
      <c r="Q2956" s="224"/>
      <c r="R2956" s="224"/>
    </row>
    <row r="2957" spans="3:18">
      <c r="C2957" s="224"/>
      <c r="D2957" s="224"/>
      <c r="E2957" s="224"/>
      <c r="F2957" s="224"/>
      <c r="G2957" s="224"/>
      <c r="H2957" s="224"/>
      <c r="I2957" s="224"/>
      <c r="J2957" s="224"/>
      <c r="K2957" s="224"/>
      <c r="L2957" s="224"/>
      <c r="M2957" s="224"/>
      <c r="N2957" s="224"/>
      <c r="O2957" s="224"/>
      <c r="P2957" s="224"/>
      <c r="Q2957" s="224"/>
      <c r="R2957" s="224"/>
    </row>
    <row r="2958" spans="3:18">
      <c r="C2958" s="224"/>
      <c r="D2958" s="224"/>
      <c r="E2958" s="224"/>
      <c r="F2958" s="224"/>
      <c r="G2958" s="224"/>
      <c r="H2958" s="224"/>
      <c r="I2958" s="224"/>
      <c r="J2958" s="224"/>
      <c r="K2958" s="224"/>
      <c r="L2958" s="224"/>
      <c r="M2958" s="224"/>
      <c r="N2958" s="224"/>
      <c r="O2958" s="224"/>
      <c r="P2958" s="224"/>
      <c r="Q2958" s="224"/>
      <c r="R2958" s="224"/>
    </row>
    <row r="2959" spans="3:18">
      <c r="C2959" s="224"/>
      <c r="D2959" s="224"/>
      <c r="E2959" s="224"/>
      <c r="F2959" s="224"/>
      <c r="G2959" s="224"/>
      <c r="H2959" s="224"/>
      <c r="I2959" s="224"/>
      <c r="J2959" s="224"/>
      <c r="K2959" s="224"/>
      <c r="L2959" s="224"/>
      <c r="M2959" s="224"/>
      <c r="N2959" s="224"/>
      <c r="O2959" s="224"/>
      <c r="P2959" s="224"/>
      <c r="Q2959" s="224"/>
      <c r="R2959" s="224"/>
    </row>
    <row r="2960" spans="3:18">
      <c r="C2960" s="224"/>
      <c r="D2960" s="224"/>
      <c r="E2960" s="224"/>
      <c r="F2960" s="224"/>
      <c r="G2960" s="224"/>
      <c r="H2960" s="224"/>
      <c r="I2960" s="224"/>
      <c r="J2960" s="224"/>
      <c r="K2960" s="224"/>
      <c r="L2960" s="224"/>
      <c r="M2960" s="224"/>
      <c r="N2960" s="224"/>
      <c r="O2960" s="224"/>
      <c r="P2960" s="224"/>
      <c r="Q2960" s="224"/>
      <c r="R2960" s="224"/>
    </row>
    <row r="2961" spans="3:18">
      <c r="C2961" s="224"/>
      <c r="D2961" s="224"/>
      <c r="E2961" s="224"/>
      <c r="F2961" s="224"/>
      <c r="G2961" s="224"/>
      <c r="H2961" s="224"/>
      <c r="I2961" s="224"/>
      <c r="J2961" s="224"/>
      <c r="K2961" s="224"/>
      <c r="L2961" s="224"/>
      <c r="M2961" s="224"/>
      <c r="N2961" s="224"/>
      <c r="O2961" s="224"/>
      <c r="P2961" s="224"/>
      <c r="Q2961" s="224"/>
      <c r="R2961" s="224"/>
    </row>
    <row r="2962" spans="3:18">
      <c r="C2962" s="224"/>
      <c r="D2962" s="224"/>
      <c r="E2962" s="224"/>
      <c r="F2962" s="224"/>
      <c r="G2962" s="224"/>
      <c r="H2962" s="224"/>
      <c r="I2962" s="224"/>
      <c r="J2962" s="224"/>
      <c r="K2962" s="224"/>
      <c r="L2962" s="224"/>
      <c r="M2962" s="224"/>
      <c r="N2962" s="224"/>
      <c r="O2962" s="224"/>
      <c r="P2962" s="224"/>
      <c r="Q2962" s="224"/>
      <c r="R2962" s="224"/>
    </row>
    <row r="2963" spans="3:18">
      <c r="C2963" s="224"/>
      <c r="D2963" s="224"/>
      <c r="E2963" s="224"/>
      <c r="F2963" s="224"/>
      <c r="G2963" s="224"/>
      <c r="H2963" s="224"/>
      <c r="I2963" s="224"/>
      <c r="J2963" s="224"/>
      <c r="K2963" s="224"/>
      <c r="L2963" s="224"/>
      <c r="M2963" s="224"/>
      <c r="N2963" s="224"/>
      <c r="O2963" s="224"/>
      <c r="P2963" s="224"/>
      <c r="Q2963" s="224"/>
      <c r="R2963" s="224"/>
    </row>
    <row r="2964" spans="3:18">
      <c r="C2964" s="224"/>
      <c r="D2964" s="224"/>
      <c r="E2964" s="224"/>
      <c r="F2964" s="224"/>
      <c r="G2964" s="224"/>
      <c r="H2964" s="224"/>
      <c r="I2964" s="224"/>
      <c r="J2964" s="224"/>
      <c r="K2964" s="224"/>
      <c r="L2964" s="224"/>
      <c r="M2964" s="224"/>
      <c r="N2964" s="224"/>
      <c r="O2964" s="224"/>
      <c r="P2964" s="224"/>
      <c r="Q2964" s="224"/>
      <c r="R2964" s="224"/>
    </row>
    <row r="2965" spans="3:18">
      <c r="C2965" s="224"/>
      <c r="D2965" s="224"/>
      <c r="E2965" s="224"/>
      <c r="F2965" s="224"/>
      <c r="G2965" s="224"/>
      <c r="H2965" s="224"/>
      <c r="I2965" s="224"/>
      <c r="J2965" s="224"/>
      <c r="K2965" s="224"/>
      <c r="L2965" s="224"/>
      <c r="M2965" s="224"/>
      <c r="N2965" s="224"/>
      <c r="O2965" s="224"/>
      <c r="P2965" s="224"/>
      <c r="Q2965" s="224"/>
      <c r="R2965" s="224"/>
    </row>
    <row r="2966" spans="3:18">
      <c r="C2966" s="224"/>
      <c r="D2966" s="224"/>
      <c r="E2966" s="224"/>
      <c r="F2966" s="224"/>
      <c r="G2966" s="224"/>
      <c r="H2966" s="224"/>
      <c r="I2966" s="224"/>
      <c r="J2966" s="224"/>
      <c r="K2966" s="224"/>
      <c r="L2966" s="224"/>
      <c r="M2966" s="224"/>
      <c r="N2966" s="224"/>
      <c r="O2966" s="224"/>
      <c r="P2966" s="224"/>
      <c r="Q2966" s="224"/>
      <c r="R2966" s="224"/>
    </row>
    <row r="2967" spans="3:18">
      <c r="C2967" s="224"/>
      <c r="D2967" s="224"/>
      <c r="E2967" s="224"/>
      <c r="F2967" s="224"/>
      <c r="G2967" s="224"/>
      <c r="H2967" s="224"/>
      <c r="I2967" s="224"/>
      <c r="J2967" s="224"/>
      <c r="K2967" s="224"/>
      <c r="L2967" s="224"/>
      <c r="M2967" s="224"/>
      <c r="N2967" s="224"/>
      <c r="O2967" s="224"/>
      <c r="P2967" s="224"/>
      <c r="Q2967" s="224"/>
      <c r="R2967" s="224"/>
    </row>
    <row r="2968" spans="3:18">
      <c r="C2968" s="224"/>
      <c r="D2968" s="224"/>
      <c r="E2968" s="224"/>
      <c r="F2968" s="224"/>
      <c r="G2968" s="224"/>
      <c r="H2968" s="224"/>
      <c r="I2968" s="224"/>
      <c r="J2968" s="224"/>
      <c r="K2968" s="224"/>
      <c r="L2968" s="224"/>
      <c r="M2968" s="224"/>
      <c r="N2968" s="224"/>
      <c r="O2968" s="224"/>
      <c r="P2968" s="224"/>
      <c r="Q2968" s="224"/>
      <c r="R2968" s="224"/>
    </row>
    <row r="2969" spans="3:18">
      <c r="C2969" s="224"/>
      <c r="D2969" s="224"/>
      <c r="E2969" s="224"/>
      <c r="F2969" s="224"/>
      <c r="G2969" s="224"/>
      <c r="H2969" s="224"/>
      <c r="I2969" s="224"/>
      <c r="J2969" s="224"/>
      <c r="K2969" s="224"/>
      <c r="L2969" s="224"/>
      <c r="M2969" s="224"/>
      <c r="N2969" s="224"/>
      <c r="O2969" s="224"/>
      <c r="P2969" s="224"/>
      <c r="Q2969" s="224"/>
      <c r="R2969" s="224"/>
    </row>
    <row r="2970" spans="3:18">
      <c r="C2970" s="224"/>
      <c r="D2970" s="224"/>
      <c r="E2970" s="224"/>
      <c r="F2970" s="224"/>
      <c r="G2970" s="224"/>
      <c r="H2970" s="224"/>
      <c r="I2970" s="224"/>
      <c r="J2970" s="224"/>
      <c r="K2970" s="224"/>
      <c r="L2970" s="224"/>
      <c r="M2970" s="224"/>
      <c r="N2970" s="224"/>
      <c r="O2970" s="224"/>
      <c r="P2970" s="224"/>
      <c r="Q2970" s="224"/>
      <c r="R2970" s="224"/>
    </row>
    <row r="2971" spans="3:18">
      <c r="C2971" s="224"/>
      <c r="D2971" s="224"/>
      <c r="E2971" s="224"/>
      <c r="F2971" s="224"/>
      <c r="G2971" s="224"/>
      <c r="H2971" s="224"/>
      <c r="I2971" s="224"/>
      <c r="J2971" s="224"/>
      <c r="K2971" s="224"/>
      <c r="L2971" s="224"/>
      <c r="M2971" s="224"/>
      <c r="N2971" s="224"/>
      <c r="O2971" s="224"/>
      <c r="P2971" s="224"/>
      <c r="Q2971" s="224"/>
      <c r="R2971" s="224"/>
    </row>
    <row r="2972" spans="3:18">
      <c r="C2972" s="224"/>
      <c r="D2972" s="224"/>
      <c r="E2972" s="224"/>
      <c r="F2972" s="224"/>
      <c r="G2972" s="224"/>
      <c r="H2972" s="224"/>
      <c r="I2972" s="224"/>
      <c r="J2972" s="224"/>
      <c r="K2972" s="224"/>
      <c r="L2972" s="224"/>
      <c r="M2972" s="224"/>
      <c r="N2972" s="224"/>
      <c r="O2972" s="224"/>
      <c r="P2972" s="224"/>
      <c r="Q2972" s="224"/>
      <c r="R2972" s="224"/>
    </row>
    <row r="2973" spans="3:18">
      <c r="C2973" s="224"/>
      <c r="D2973" s="224"/>
      <c r="E2973" s="224"/>
      <c r="F2973" s="224"/>
      <c r="G2973" s="224"/>
      <c r="H2973" s="224"/>
      <c r="I2973" s="224"/>
      <c r="J2973" s="224"/>
      <c r="K2973" s="224"/>
      <c r="L2973" s="224"/>
      <c r="M2973" s="224"/>
      <c r="N2973" s="224"/>
      <c r="O2973" s="224"/>
      <c r="P2973" s="224"/>
      <c r="Q2973" s="224"/>
      <c r="R2973" s="224"/>
    </row>
    <row r="2974" spans="3:18">
      <c r="C2974" s="224"/>
      <c r="D2974" s="224"/>
      <c r="E2974" s="224"/>
      <c r="F2974" s="224"/>
      <c r="G2974" s="224"/>
      <c r="H2974" s="224"/>
      <c r="I2974" s="224"/>
      <c r="J2974" s="224"/>
      <c r="K2974" s="224"/>
      <c r="L2974" s="224"/>
      <c r="M2974" s="224"/>
      <c r="N2974" s="224"/>
      <c r="O2974" s="224"/>
      <c r="P2974" s="224"/>
      <c r="Q2974" s="224"/>
      <c r="R2974" s="224"/>
    </row>
    <row r="2975" spans="3:18">
      <c r="C2975" s="224"/>
      <c r="D2975" s="224"/>
      <c r="E2975" s="224"/>
      <c r="F2975" s="224"/>
      <c r="G2975" s="224"/>
      <c r="H2975" s="224"/>
      <c r="I2975" s="224"/>
      <c r="J2975" s="224"/>
      <c r="K2975" s="224"/>
      <c r="L2975" s="224"/>
      <c r="M2975" s="224"/>
      <c r="N2975" s="224"/>
      <c r="O2975" s="224"/>
      <c r="P2975" s="224"/>
      <c r="Q2975" s="224"/>
      <c r="R2975" s="224"/>
    </row>
    <row r="2976" spans="3:18">
      <c r="C2976" s="224"/>
      <c r="D2976" s="224"/>
      <c r="E2976" s="224"/>
      <c r="F2976" s="224"/>
      <c r="G2976" s="224"/>
      <c r="H2976" s="224"/>
      <c r="I2976" s="224"/>
      <c r="J2976" s="224"/>
      <c r="K2976" s="224"/>
      <c r="L2976" s="224"/>
      <c r="M2976" s="224"/>
      <c r="N2976" s="224"/>
      <c r="O2976" s="224"/>
      <c r="P2976" s="224"/>
      <c r="Q2976" s="224"/>
      <c r="R2976" s="224"/>
    </row>
    <row r="2977" spans="3:18">
      <c r="C2977" s="224"/>
      <c r="D2977" s="224"/>
      <c r="E2977" s="224"/>
      <c r="F2977" s="224"/>
      <c r="G2977" s="224"/>
      <c r="H2977" s="224"/>
      <c r="I2977" s="224"/>
      <c r="J2977" s="224"/>
      <c r="K2977" s="224"/>
      <c r="L2977" s="224"/>
      <c r="M2977" s="224"/>
      <c r="N2977" s="224"/>
      <c r="O2977" s="224"/>
      <c r="P2977" s="224"/>
      <c r="Q2977" s="224"/>
      <c r="R2977" s="224"/>
    </row>
    <row r="2978" spans="3:18">
      <c r="C2978" s="224"/>
      <c r="D2978" s="224"/>
      <c r="E2978" s="224"/>
      <c r="F2978" s="224"/>
      <c r="G2978" s="224"/>
      <c r="H2978" s="224"/>
      <c r="I2978" s="224"/>
      <c r="J2978" s="224"/>
      <c r="K2978" s="224"/>
      <c r="L2978" s="224"/>
      <c r="M2978" s="224"/>
      <c r="N2978" s="224"/>
      <c r="O2978" s="224"/>
      <c r="P2978" s="224"/>
      <c r="Q2978" s="224"/>
      <c r="R2978" s="224"/>
    </row>
    <row r="2979" spans="3:18">
      <c r="C2979" s="224"/>
      <c r="D2979" s="224"/>
      <c r="E2979" s="224"/>
      <c r="F2979" s="224"/>
      <c r="G2979" s="224"/>
      <c r="H2979" s="224"/>
      <c r="I2979" s="224"/>
      <c r="J2979" s="224"/>
      <c r="K2979" s="224"/>
      <c r="L2979" s="224"/>
      <c r="M2979" s="224"/>
      <c r="N2979" s="224"/>
      <c r="O2979" s="224"/>
      <c r="P2979" s="224"/>
      <c r="Q2979" s="224"/>
      <c r="R2979" s="224"/>
    </row>
    <row r="2980" spans="3:18">
      <c r="C2980" s="224"/>
      <c r="D2980" s="224"/>
      <c r="E2980" s="224"/>
      <c r="F2980" s="224"/>
      <c r="G2980" s="224"/>
      <c r="H2980" s="224"/>
      <c r="I2980" s="224"/>
      <c r="J2980" s="224"/>
      <c r="K2980" s="224"/>
      <c r="L2980" s="224"/>
      <c r="M2980" s="224"/>
      <c r="N2980" s="224"/>
      <c r="O2980" s="224"/>
      <c r="P2980" s="224"/>
      <c r="Q2980" s="224"/>
      <c r="R2980" s="224"/>
    </row>
    <row r="2981" spans="3:18">
      <c r="C2981" s="224"/>
      <c r="D2981" s="224"/>
      <c r="E2981" s="224"/>
      <c r="F2981" s="224"/>
      <c r="G2981" s="224"/>
      <c r="H2981" s="224"/>
      <c r="I2981" s="224"/>
      <c r="J2981" s="224"/>
      <c r="K2981" s="224"/>
      <c r="L2981" s="224"/>
      <c r="M2981" s="224"/>
      <c r="N2981" s="224"/>
      <c r="O2981" s="224"/>
      <c r="P2981" s="224"/>
      <c r="Q2981" s="224"/>
      <c r="R2981" s="224"/>
    </row>
    <row r="2982" spans="3:18">
      <c r="C2982" s="224"/>
      <c r="D2982" s="224"/>
      <c r="E2982" s="224"/>
      <c r="F2982" s="224"/>
      <c r="G2982" s="224"/>
      <c r="H2982" s="224"/>
      <c r="I2982" s="224"/>
      <c r="J2982" s="224"/>
      <c r="K2982" s="224"/>
      <c r="L2982" s="224"/>
      <c r="M2982" s="224"/>
      <c r="N2982" s="224"/>
      <c r="O2982" s="224"/>
      <c r="P2982" s="224"/>
      <c r="Q2982" s="224"/>
      <c r="R2982" s="224"/>
    </row>
    <row r="2983" spans="3:18">
      <c r="C2983" s="224"/>
      <c r="D2983" s="224"/>
      <c r="E2983" s="224"/>
      <c r="F2983" s="224"/>
      <c r="G2983" s="224"/>
      <c r="H2983" s="224"/>
      <c r="I2983" s="224"/>
      <c r="J2983" s="224"/>
      <c r="K2983" s="224"/>
      <c r="L2983" s="224"/>
      <c r="M2983" s="224"/>
      <c r="N2983" s="224"/>
      <c r="O2983" s="224"/>
      <c r="P2983" s="224"/>
      <c r="Q2983" s="224"/>
      <c r="R2983" s="224"/>
    </row>
    <row r="2984" spans="3:18">
      <c r="C2984" s="224"/>
      <c r="D2984" s="224"/>
      <c r="E2984" s="224"/>
      <c r="F2984" s="224"/>
      <c r="G2984" s="224"/>
      <c r="H2984" s="224"/>
      <c r="I2984" s="224"/>
      <c r="J2984" s="224"/>
      <c r="K2984" s="224"/>
      <c r="L2984" s="224"/>
      <c r="M2984" s="224"/>
      <c r="N2984" s="224"/>
      <c r="O2984" s="224"/>
      <c r="P2984" s="224"/>
      <c r="Q2984" s="224"/>
      <c r="R2984" s="224"/>
    </row>
    <row r="2985" spans="3:18">
      <c r="C2985" s="224"/>
      <c r="D2985" s="224"/>
      <c r="E2985" s="224"/>
      <c r="F2985" s="224"/>
      <c r="G2985" s="224"/>
      <c r="H2985" s="224"/>
      <c r="I2985" s="224"/>
      <c r="J2985" s="224"/>
      <c r="K2985" s="224"/>
      <c r="L2985" s="224"/>
      <c r="M2985" s="224"/>
      <c r="N2985" s="224"/>
      <c r="O2985" s="224"/>
      <c r="P2985" s="224"/>
      <c r="Q2985" s="224"/>
      <c r="R2985" s="224"/>
    </row>
    <row r="2986" spans="3:18">
      <c r="C2986" s="224"/>
      <c r="D2986" s="224"/>
      <c r="E2986" s="224"/>
      <c r="F2986" s="224"/>
      <c r="G2986" s="224"/>
      <c r="H2986" s="224"/>
      <c r="I2986" s="224"/>
      <c r="J2986" s="224"/>
      <c r="K2986" s="224"/>
      <c r="L2986" s="224"/>
      <c r="M2986" s="224"/>
      <c r="N2986" s="224"/>
      <c r="O2986" s="224"/>
      <c r="P2986" s="224"/>
      <c r="Q2986" s="224"/>
      <c r="R2986" s="224"/>
    </row>
    <row r="2987" spans="3:18">
      <c r="C2987" s="224"/>
      <c r="D2987" s="224"/>
      <c r="E2987" s="224"/>
      <c r="F2987" s="224"/>
      <c r="G2987" s="224"/>
      <c r="H2987" s="224"/>
      <c r="I2987" s="224"/>
      <c r="J2987" s="224"/>
      <c r="K2987" s="224"/>
      <c r="L2987" s="224"/>
      <c r="M2987" s="224"/>
      <c r="N2987" s="224"/>
      <c r="O2987" s="224"/>
      <c r="P2987" s="224"/>
      <c r="Q2987" s="224"/>
      <c r="R2987" s="224"/>
    </row>
    <row r="2988" spans="3:18">
      <c r="C2988" s="224"/>
      <c r="D2988" s="224"/>
      <c r="E2988" s="224"/>
      <c r="F2988" s="224"/>
      <c r="G2988" s="224"/>
      <c r="H2988" s="224"/>
      <c r="I2988" s="224"/>
      <c r="J2988" s="224"/>
      <c r="K2988" s="224"/>
      <c r="L2988" s="224"/>
      <c r="M2988" s="224"/>
      <c r="N2988" s="224"/>
      <c r="O2988" s="224"/>
      <c r="P2988" s="224"/>
      <c r="Q2988" s="224"/>
      <c r="R2988" s="224"/>
    </row>
    <row r="2989" spans="3:18">
      <c r="C2989" s="224"/>
      <c r="D2989" s="224"/>
      <c r="E2989" s="224"/>
      <c r="F2989" s="224"/>
      <c r="G2989" s="224"/>
      <c r="H2989" s="224"/>
      <c r="I2989" s="224"/>
      <c r="J2989" s="224"/>
      <c r="K2989" s="224"/>
      <c r="L2989" s="224"/>
      <c r="M2989" s="224"/>
      <c r="N2989" s="224"/>
      <c r="O2989" s="224"/>
      <c r="P2989" s="224"/>
      <c r="Q2989" s="224"/>
      <c r="R2989" s="224"/>
    </row>
    <row r="2990" spans="3:18">
      <c r="C2990" s="224"/>
      <c r="D2990" s="224"/>
      <c r="E2990" s="224"/>
      <c r="F2990" s="224"/>
      <c r="G2990" s="224"/>
      <c r="H2990" s="224"/>
      <c r="I2990" s="224"/>
      <c r="J2990" s="224"/>
      <c r="K2990" s="224"/>
      <c r="L2990" s="224"/>
      <c r="M2990" s="224"/>
      <c r="N2990" s="224"/>
      <c r="O2990" s="224"/>
      <c r="P2990" s="224"/>
      <c r="Q2990" s="224"/>
      <c r="R2990" s="224"/>
    </row>
    <row r="2991" spans="3:18">
      <c r="C2991" s="224"/>
      <c r="D2991" s="224"/>
      <c r="E2991" s="224"/>
      <c r="F2991" s="224"/>
      <c r="G2991" s="224"/>
      <c r="H2991" s="224"/>
      <c r="I2991" s="224"/>
      <c r="J2991" s="224"/>
      <c r="K2991" s="224"/>
      <c r="L2991" s="224"/>
      <c r="M2991" s="224"/>
      <c r="N2991" s="224"/>
      <c r="O2991" s="224"/>
      <c r="P2991" s="224"/>
      <c r="Q2991" s="224"/>
      <c r="R2991" s="224"/>
    </row>
    <row r="2992" spans="3:18">
      <c r="C2992" s="224"/>
      <c r="D2992" s="224"/>
      <c r="E2992" s="224"/>
      <c r="F2992" s="224"/>
      <c r="G2992" s="224"/>
      <c r="H2992" s="224"/>
      <c r="I2992" s="224"/>
      <c r="J2992" s="224"/>
      <c r="K2992" s="224"/>
      <c r="L2992" s="224"/>
      <c r="M2992" s="224"/>
      <c r="N2992" s="224"/>
      <c r="O2992" s="224"/>
      <c r="P2992" s="224"/>
      <c r="Q2992" s="224"/>
      <c r="R2992" s="224"/>
    </row>
    <row r="2993" spans="3:18">
      <c r="C2993" s="224"/>
      <c r="D2993" s="224"/>
      <c r="E2993" s="224"/>
      <c r="F2993" s="224"/>
      <c r="G2993" s="224"/>
      <c r="H2993" s="224"/>
      <c r="I2993" s="224"/>
      <c r="J2993" s="224"/>
      <c r="K2993" s="224"/>
      <c r="L2993" s="224"/>
      <c r="M2993" s="224"/>
      <c r="N2993" s="224"/>
      <c r="O2993" s="224"/>
      <c r="P2993" s="224"/>
      <c r="Q2993" s="224"/>
      <c r="R2993" s="224"/>
    </row>
    <row r="2994" spans="3:18">
      <c r="C2994" s="224"/>
      <c r="D2994" s="224"/>
      <c r="E2994" s="224"/>
      <c r="F2994" s="224"/>
      <c r="G2994" s="224"/>
      <c r="H2994" s="224"/>
      <c r="I2994" s="224"/>
      <c r="J2994" s="224"/>
      <c r="K2994" s="224"/>
      <c r="L2994" s="224"/>
      <c r="M2994" s="224"/>
      <c r="N2994" s="224"/>
      <c r="O2994" s="224"/>
      <c r="P2994" s="224"/>
      <c r="Q2994" s="224"/>
      <c r="R2994" s="224"/>
    </row>
    <row r="2995" spans="3:18">
      <c r="C2995" s="224"/>
      <c r="D2995" s="224"/>
      <c r="E2995" s="224"/>
      <c r="F2995" s="224"/>
      <c r="G2995" s="224"/>
      <c r="H2995" s="224"/>
      <c r="I2995" s="224"/>
      <c r="J2995" s="224"/>
      <c r="K2995" s="224"/>
      <c r="L2995" s="224"/>
      <c r="M2995" s="224"/>
      <c r="N2995" s="224"/>
      <c r="O2995" s="224"/>
      <c r="P2995" s="224"/>
      <c r="Q2995" s="224"/>
      <c r="R2995" s="224"/>
    </row>
    <row r="2996" spans="3:18">
      <c r="C2996" s="224"/>
      <c r="D2996" s="224"/>
      <c r="E2996" s="224"/>
      <c r="F2996" s="224"/>
      <c r="G2996" s="224"/>
      <c r="H2996" s="224"/>
      <c r="I2996" s="224"/>
      <c r="J2996" s="224"/>
      <c r="K2996" s="224"/>
      <c r="L2996" s="224"/>
      <c r="M2996" s="224"/>
      <c r="N2996" s="224"/>
      <c r="O2996" s="224"/>
      <c r="P2996" s="224"/>
      <c r="Q2996" s="224"/>
      <c r="R2996" s="224"/>
    </row>
    <row r="2997" spans="3:18">
      <c r="C2997" s="224"/>
      <c r="D2997" s="224"/>
      <c r="E2997" s="224"/>
      <c r="F2997" s="224"/>
      <c r="G2997" s="224"/>
      <c r="H2997" s="224"/>
      <c r="I2997" s="224"/>
      <c r="J2997" s="224"/>
      <c r="K2997" s="224"/>
      <c r="L2997" s="224"/>
      <c r="M2997" s="224"/>
      <c r="N2997" s="224"/>
      <c r="O2997" s="224"/>
      <c r="P2997" s="224"/>
      <c r="Q2997" s="224"/>
      <c r="R2997" s="224"/>
    </row>
    <row r="2998" spans="3:18">
      <c r="C2998" s="224"/>
      <c r="D2998" s="224"/>
      <c r="E2998" s="224"/>
      <c r="F2998" s="224"/>
      <c r="G2998" s="224"/>
      <c r="H2998" s="224"/>
      <c r="I2998" s="224"/>
      <c r="J2998" s="224"/>
      <c r="K2998" s="224"/>
      <c r="L2998" s="224"/>
      <c r="M2998" s="224"/>
      <c r="N2998" s="224"/>
      <c r="O2998" s="224"/>
      <c r="P2998" s="224"/>
      <c r="Q2998" s="224"/>
      <c r="R2998" s="224"/>
    </row>
    <row r="2999" spans="3:18">
      <c r="C2999" s="224"/>
      <c r="D2999" s="224"/>
      <c r="E2999" s="224"/>
      <c r="F2999" s="224"/>
      <c r="G2999" s="224"/>
      <c r="H2999" s="224"/>
      <c r="I2999" s="224"/>
      <c r="J2999" s="224"/>
      <c r="K2999" s="224"/>
      <c r="L2999" s="224"/>
      <c r="M2999" s="224"/>
      <c r="N2999" s="224"/>
      <c r="O2999" s="224"/>
      <c r="P2999" s="224"/>
      <c r="Q2999" s="224"/>
      <c r="R2999" s="224"/>
    </row>
    <row r="3000" spans="3:18">
      <c r="C3000" s="224"/>
      <c r="D3000" s="224"/>
      <c r="E3000" s="224"/>
      <c r="F3000" s="224"/>
      <c r="G3000" s="224"/>
      <c r="H3000" s="224"/>
      <c r="I3000" s="224"/>
      <c r="J3000" s="224"/>
      <c r="K3000" s="224"/>
      <c r="L3000" s="224"/>
      <c r="M3000" s="224"/>
      <c r="N3000" s="224"/>
      <c r="O3000" s="224"/>
      <c r="P3000" s="224"/>
      <c r="Q3000" s="224"/>
      <c r="R3000" s="224"/>
    </row>
    <row r="3001" spans="3:18">
      <c r="C3001" s="224"/>
      <c r="D3001" s="224"/>
      <c r="E3001" s="224"/>
      <c r="F3001" s="224"/>
      <c r="G3001" s="224"/>
      <c r="H3001" s="224"/>
      <c r="I3001" s="224"/>
      <c r="J3001" s="224"/>
      <c r="K3001" s="224"/>
      <c r="L3001" s="224"/>
      <c r="M3001" s="224"/>
      <c r="N3001" s="224"/>
      <c r="O3001" s="224"/>
      <c r="P3001" s="224"/>
      <c r="Q3001" s="224"/>
      <c r="R3001" s="224"/>
    </row>
    <row r="3002" spans="3:18">
      <c r="C3002" s="224"/>
      <c r="D3002" s="224"/>
      <c r="E3002" s="224"/>
      <c r="F3002" s="224"/>
      <c r="G3002" s="224"/>
      <c r="H3002" s="224"/>
      <c r="I3002" s="224"/>
      <c r="J3002" s="224"/>
      <c r="K3002" s="224"/>
      <c r="L3002" s="224"/>
      <c r="M3002" s="224"/>
      <c r="N3002" s="224"/>
      <c r="O3002" s="224"/>
      <c r="P3002" s="224"/>
      <c r="Q3002" s="224"/>
      <c r="R3002" s="224"/>
    </row>
    <row r="3003" spans="3:18">
      <c r="C3003" s="224"/>
      <c r="D3003" s="224"/>
      <c r="E3003" s="224"/>
      <c r="F3003" s="224"/>
      <c r="G3003" s="224"/>
      <c r="H3003" s="224"/>
      <c r="I3003" s="224"/>
      <c r="J3003" s="224"/>
      <c r="K3003" s="224"/>
      <c r="L3003" s="224"/>
      <c r="M3003" s="224"/>
      <c r="N3003" s="224"/>
      <c r="O3003" s="224"/>
      <c r="P3003" s="224"/>
      <c r="Q3003" s="224"/>
      <c r="R3003" s="224"/>
    </row>
    <row r="3004" spans="3:18">
      <c r="C3004" s="224"/>
      <c r="D3004" s="224"/>
      <c r="E3004" s="224"/>
      <c r="F3004" s="224"/>
      <c r="G3004" s="224"/>
      <c r="H3004" s="224"/>
      <c r="I3004" s="224"/>
      <c r="J3004" s="224"/>
      <c r="K3004" s="224"/>
      <c r="L3004" s="224"/>
      <c r="M3004" s="224"/>
      <c r="N3004" s="224"/>
      <c r="O3004" s="224"/>
      <c r="P3004" s="224"/>
      <c r="Q3004" s="224"/>
      <c r="R3004" s="224"/>
    </row>
    <row r="3005" spans="3:18">
      <c r="C3005" s="224"/>
      <c r="D3005" s="224"/>
      <c r="E3005" s="224"/>
      <c r="F3005" s="224"/>
      <c r="G3005" s="224"/>
      <c r="H3005" s="224"/>
      <c r="I3005" s="224"/>
      <c r="J3005" s="224"/>
      <c r="K3005" s="224"/>
      <c r="L3005" s="224"/>
      <c r="M3005" s="224"/>
      <c r="N3005" s="224"/>
      <c r="O3005" s="224"/>
      <c r="P3005" s="224"/>
      <c r="Q3005" s="224"/>
      <c r="R3005" s="224"/>
    </row>
    <row r="3006" spans="3:18">
      <c r="C3006" s="224"/>
      <c r="D3006" s="224"/>
      <c r="E3006" s="224"/>
      <c r="F3006" s="224"/>
      <c r="G3006" s="224"/>
      <c r="H3006" s="224"/>
      <c r="I3006" s="224"/>
      <c r="J3006" s="224"/>
      <c r="K3006" s="224"/>
      <c r="L3006" s="224"/>
      <c r="M3006" s="224"/>
      <c r="N3006" s="224"/>
      <c r="O3006" s="224"/>
      <c r="P3006" s="224"/>
      <c r="Q3006" s="224"/>
      <c r="R3006" s="224"/>
    </row>
    <row r="3007" spans="3:18">
      <c r="C3007" s="224"/>
      <c r="D3007" s="224"/>
      <c r="E3007" s="224"/>
      <c r="F3007" s="224"/>
      <c r="G3007" s="224"/>
      <c r="H3007" s="224"/>
      <c r="I3007" s="224"/>
      <c r="J3007" s="224"/>
      <c r="K3007" s="224"/>
      <c r="L3007" s="224"/>
      <c r="M3007" s="224"/>
      <c r="N3007" s="224"/>
      <c r="O3007" s="224"/>
      <c r="P3007" s="224"/>
      <c r="Q3007" s="224"/>
      <c r="R3007" s="224"/>
    </row>
    <row r="3008" spans="3:18">
      <c r="C3008" s="224"/>
      <c r="D3008" s="224"/>
      <c r="E3008" s="224"/>
      <c r="F3008" s="224"/>
      <c r="G3008" s="224"/>
      <c r="H3008" s="224"/>
      <c r="I3008" s="224"/>
      <c r="J3008" s="224"/>
      <c r="K3008" s="224"/>
      <c r="L3008" s="224"/>
      <c r="M3008" s="224"/>
      <c r="N3008" s="224"/>
      <c r="O3008" s="224"/>
      <c r="P3008" s="224"/>
      <c r="Q3008" s="224"/>
      <c r="R3008" s="224"/>
    </row>
    <row r="3009" spans="3:18">
      <c r="C3009" s="224"/>
      <c r="D3009" s="224"/>
      <c r="E3009" s="224"/>
      <c r="F3009" s="224"/>
      <c r="G3009" s="224"/>
      <c r="H3009" s="224"/>
      <c r="I3009" s="224"/>
      <c r="J3009" s="224"/>
      <c r="K3009" s="224"/>
      <c r="L3009" s="224"/>
      <c r="M3009" s="224"/>
      <c r="N3009" s="224"/>
      <c r="O3009" s="224"/>
      <c r="P3009" s="224"/>
      <c r="Q3009" s="224"/>
      <c r="R3009" s="224"/>
    </row>
    <row r="3010" spans="3:18">
      <c r="C3010" s="224"/>
      <c r="D3010" s="224"/>
      <c r="E3010" s="224"/>
      <c r="F3010" s="224"/>
      <c r="G3010" s="224"/>
      <c r="H3010" s="224"/>
      <c r="I3010" s="224"/>
      <c r="J3010" s="224"/>
      <c r="K3010" s="224"/>
      <c r="L3010" s="224"/>
      <c r="M3010" s="224"/>
      <c r="N3010" s="224"/>
      <c r="O3010" s="224"/>
      <c r="P3010" s="224"/>
      <c r="Q3010" s="224"/>
      <c r="R3010" s="224"/>
    </row>
    <row r="3011" spans="3:18">
      <c r="C3011" s="224"/>
      <c r="D3011" s="224"/>
      <c r="E3011" s="224"/>
      <c r="F3011" s="224"/>
      <c r="G3011" s="224"/>
      <c r="H3011" s="224"/>
      <c r="I3011" s="224"/>
      <c r="J3011" s="224"/>
      <c r="K3011" s="224"/>
      <c r="L3011" s="224"/>
      <c r="M3011" s="224"/>
      <c r="N3011" s="224"/>
      <c r="O3011" s="224"/>
      <c r="P3011" s="224"/>
      <c r="Q3011" s="224"/>
      <c r="R3011" s="224"/>
    </row>
    <row r="3012" spans="3:18">
      <c r="C3012" s="224"/>
      <c r="D3012" s="224"/>
      <c r="E3012" s="224"/>
      <c r="F3012" s="224"/>
      <c r="G3012" s="224"/>
      <c r="H3012" s="224"/>
      <c r="I3012" s="224"/>
      <c r="J3012" s="224"/>
      <c r="K3012" s="224"/>
      <c r="L3012" s="224"/>
      <c r="M3012" s="224"/>
      <c r="N3012" s="224"/>
      <c r="O3012" s="224"/>
      <c r="P3012" s="224"/>
      <c r="Q3012" s="224"/>
      <c r="R3012" s="224"/>
    </row>
    <row r="3013" spans="3:18">
      <c r="C3013" s="224"/>
      <c r="D3013" s="224"/>
      <c r="E3013" s="224"/>
      <c r="F3013" s="224"/>
      <c r="G3013" s="224"/>
      <c r="H3013" s="224"/>
      <c r="I3013" s="224"/>
      <c r="J3013" s="224"/>
      <c r="K3013" s="224"/>
      <c r="L3013" s="224"/>
      <c r="M3013" s="224"/>
      <c r="N3013" s="224"/>
      <c r="O3013" s="224"/>
      <c r="P3013" s="224"/>
      <c r="Q3013" s="224"/>
      <c r="R3013" s="224"/>
    </row>
    <row r="3014" spans="3:18">
      <c r="C3014" s="224"/>
      <c r="D3014" s="224"/>
      <c r="E3014" s="224"/>
      <c r="F3014" s="224"/>
      <c r="G3014" s="224"/>
      <c r="H3014" s="224"/>
      <c r="I3014" s="224"/>
      <c r="J3014" s="224"/>
      <c r="K3014" s="224"/>
      <c r="L3014" s="224"/>
      <c r="M3014" s="224"/>
      <c r="N3014" s="224"/>
      <c r="O3014" s="224"/>
      <c r="P3014" s="224"/>
      <c r="Q3014" s="224"/>
      <c r="R3014" s="224"/>
    </row>
    <row r="3015" spans="3:18">
      <c r="C3015" s="224"/>
      <c r="D3015" s="224"/>
      <c r="E3015" s="224"/>
      <c r="F3015" s="224"/>
      <c r="G3015" s="224"/>
      <c r="H3015" s="224"/>
      <c r="I3015" s="224"/>
      <c r="J3015" s="224"/>
      <c r="K3015" s="224"/>
      <c r="L3015" s="224"/>
      <c r="M3015" s="224"/>
      <c r="N3015" s="224"/>
      <c r="O3015" s="224"/>
      <c r="P3015" s="224"/>
      <c r="Q3015" s="224"/>
      <c r="R3015" s="224"/>
    </row>
    <row r="3016" spans="3:18">
      <c r="C3016" s="224"/>
      <c r="D3016" s="224"/>
      <c r="E3016" s="224"/>
      <c r="F3016" s="224"/>
      <c r="G3016" s="224"/>
      <c r="H3016" s="224"/>
      <c r="I3016" s="224"/>
      <c r="J3016" s="224"/>
      <c r="K3016" s="224"/>
      <c r="L3016" s="224"/>
      <c r="M3016" s="224"/>
      <c r="N3016" s="224"/>
      <c r="O3016" s="224"/>
      <c r="P3016" s="224"/>
      <c r="Q3016" s="224"/>
      <c r="R3016" s="224"/>
    </row>
    <row r="3017" spans="3:18">
      <c r="C3017" s="224"/>
      <c r="D3017" s="224"/>
      <c r="E3017" s="224"/>
      <c r="F3017" s="224"/>
      <c r="G3017" s="224"/>
      <c r="H3017" s="224"/>
      <c r="I3017" s="224"/>
      <c r="J3017" s="224"/>
      <c r="K3017" s="224"/>
      <c r="L3017" s="224"/>
      <c r="M3017" s="224"/>
      <c r="N3017" s="224"/>
      <c r="O3017" s="224"/>
      <c r="P3017" s="224"/>
      <c r="Q3017" s="224"/>
      <c r="R3017" s="224"/>
    </row>
    <row r="3018" spans="3:18">
      <c r="C3018" s="224"/>
      <c r="D3018" s="224"/>
      <c r="E3018" s="224"/>
      <c r="F3018" s="224"/>
      <c r="G3018" s="224"/>
      <c r="H3018" s="224"/>
      <c r="I3018" s="224"/>
      <c r="J3018" s="224"/>
      <c r="K3018" s="224"/>
      <c r="L3018" s="224"/>
      <c r="M3018" s="224"/>
      <c r="N3018" s="224"/>
      <c r="O3018" s="224"/>
      <c r="P3018" s="224"/>
      <c r="Q3018" s="224"/>
      <c r="R3018" s="224"/>
    </row>
    <row r="3019" spans="3:18">
      <c r="C3019" s="224"/>
      <c r="D3019" s="224"/>
      <c r="E3019" s="224"/>
      <c r="F3019" s="224"/>
      <c r="G3019" s="224"/>
      <c r="H3019" s="224"/>
      <c r="I3019" s="224"/>
      <c r="J3019" s="224"/>
      <c r="K3019" s="224"/>
      <c r="L3019" s="224"/>
      <c r="M3019" s="224"/>
      <c r="N3019" s="224"/>
      <c r="O3019" s="224"/>
      <c r="P3019" s="224"/>
      <c r="Q3019" s="224"/>
      <c r="R3019" s="224"/>
    </row>
    <row r="3020" spans="3:18">
      <c r="C3020" s="224"/>
      <c r="D3020" s="224"/>
      <c r="E3020" s="224"/>
      <c r="F3020" s="224"/>
      <c r="G3020" s="224"/>
      <c r="H3020" s="224"/>
      <c r="I3020" s="224"/>
      <c r="J3020" s="224"/>
      <c r="K3020" s="224"/>
      <c r="L3020" s="224"/>
      <c r="M3020" s="224"/>
      <c r="N3020" s="224"/>
      <c r="O3020" s="224"/>
      <c r="P3020" s="224"/>
      <c r="Q3020" s="224"/>
      <c r="R3020" s="224"/>
    </row>
    <row r="3021" spans="3:18">
      <c r="C3021" s="224"/>
      <c r="D3021" s="224"/>
      <c r="E3021" s="224"/>
      <c r="F3021" s="224"/>
      <c r="G3021" s="224"/>
      <c r="H3021" s="224"/>
      <c r="I3021" s="224"/>
      <c r="J3021" s="224"/>
      <c r="K3021" s="224"/>
      <c r="L3021" s="224"/>
      <c r="M3021" s="224"/>
      <c r="N3021" s="224"/>
      <c r="O3021" s="224"/>
      <c r="P3021" s="224"/>
      <c r="Q3021" s="224"/>
      <c r="R3021" s="224"/>
    </row>
    <row r="3022" spans="3:18">
      <c r="C3022" s="224"/>
      <c r="D3022" s="224"/>
      <c r="E3022" s="224"/>
      <c r="F3022" s="224"/>
      <c r="G3022" s="224"/>
      <c r="H3022" s="224"/>
      <c r="I3022" s="224"/>
      <c r="J3022" s="224"/>
      <c r="K3022" s="224"/>
      <c r="L3022" s="224"/>
      <c r="M3022" s="224"/>
      <c r="N3022" s="224"/>
      <c r="O3022" s="224"/>
      <c r="P3022" s="224"/>
      <c r="Q3022" s="224"/>
      <c r="R3022" s="224"/>
    </row>
    <row r="3023" spans="3:18">
      <c r="C3023" s="224"/>
      <c r="D3023" s="224"/>
      <c r="E3023" s="224"/>
      <c r="F3023" s="224"/>
      <c r="G3023" s="224"/>
      <c r="H3023" s="224"/>
      <c r="I3023" s="224"/>
      <c r="J3023" s="224"/>
      <c r="K3023" s="224"/>
      <c r="L3023" s="224"/>
      <c r="M3023" s="224"/>
      <c r="N3023" s="224"/>
      <c r="O3023" s="224"/>
      <c r="P3023" s="224"/>
      <c r="Q3023" s="224"/>
      <c r="R3023" s="224"/>
    </row>
    <row r="3024" spans="3:18">
      <c r="C3024" s="224"/>
      <c r="D3024" s="224"/>
      <c r="E3024" s="224"/>
      <c r="F3024" s="224"/>
      <c r="G3024" s="224"/>
      <c r="H3024" s="224"/>
      <c r="I3024" s="224"/>
      <c r="J3024" s="224"/>
      <c r="K3024" s="224"/>
      <c r="L3024" s="224"/>
      <c r="M3024" s="224"/>
      <c r="N3024" s="224"/>
      <c r="O3024" s="224"/>
      <c r="P3024" s="224"/>
      <c r="Q3024" s="224"/>
      <c r="R3024" s="224"/>
    </row>
    <row r="3025" spans="3:18">
      <c r="C3025" s="224"/>
      <c r="D3025" s="224"/>
      <c r="E3025" s="224"/>
      <c r="F3025" s="224"/>
      <c r="G3025" s="224"/>
      <c r="H3025" s="224"/>
      <c r="I3025" s="224"/>
      <c r="J3025" s="224"/>
      <c r="K3025" s="224"/>
      <c r="L3025" s="224"/>
      <c r="M3025" s="224"/>
      <c r="N3025" s="224"/>
      <c r="O3025" s="224"/>
      <c r="P3025" s="224"/>
      <c r="Q3025" s="224"/>
      <c r="R3025" s="224"/>
    </row>
    <row r="3026" spans="3:18">
      <c r="C3026" s="224"/>
      <c r="D3026" s="224"/>
      <c r="E3026" s="224"/>
      <c r="F3026" s="224"/>
      <c r="G3026" s="224"/>
      <c r="H3026" s="224"/>
      <c r="I3026" s="224"/>
      <c r="J3026" s="224"/>
      <c r="K3026" s="224"/>
      <c r="L3026" s="224"/>
      <c r="M3026" s="224"/>
      <c r="N3026" s="224"/>
      <c r="O3026" s="224"/>
      <c r="P3026" s="224"/>
      <c r="Q3026" s="224"/>
      <c r="R3026" s="224"/>
    </row>
    <row r="3027" spans="3:18">
      <c r="C3027" s="224"/>
      <c r="D3027" s="224"/>
      <c r="E3027" s="224"/>
      <c r="F3027" s="224"/>
      <c r="G3027" s="224"/>
      <c r="H3027" s="224"/>
      <c r="I3027" s="224"/>
      <c r="J3027" s="224"/>
      <c r="K3027" s="224"/>
      <c r="L3027" s="224"/>
      <c r="M3027" s="224"/>
      <c r="N3027" s="224"/>
      <c r="O3027" s="224"/>
      <c r="P3027" s="224"/>
      <c r="Q3027" s="224"/>
      <c r="R3027" s="224"/>
    </row>
    <row r="3028" spans="3:18">
      <c r="C3028" s="224"/>
      <c r="D3028" s="224"/>
      <c r="E3028" s="224"/>
      <c r="F3028" s="224"/>
      <c r="G3028" s="224"/>
      <c r="H3028" s="224"/>
      <c r="I3028" s="224"/>
      <c r="J3028" s="224"/>
      <c r="K3028" s="224"/>
      <c r="L3028" s="224"/>
      <c r="M3028" s="224"/>
      <c r="N3028" s="224"/>
      <c r="O3028" s="224"/>
      <c r="P3028" s="224"/>
      <c r="Q3028" s="224"/>
      <c r="R3028" s="224"/>
    </row>
    <row r="3029" spans="3:18">
      <c r="C3029" s="224"/>
      <c r="D3029" s="224"/>
      <c r="E3029" s="224"/>
      <c r="F3029" s="224"/>
      <c r="G3029" s="224"/>
      <c r="H3029" s="224"/>
      <c r="I3029" s="224"/>
      <c r="J3029" s="224"/>
      <c r="K3029" s="224"/>
      <c r="L3029" s="224"/>
      <c r="M3029" s="224"/>
      <c r="N3029" s="224"/>
      <c r="O3029" s="224"/>
      <c r="P3029" s="224"/>
      <c r="Q3029" s="224"/>
      <c r="R3029" s="224"/>
    </row>
    <row r="3030" spans="3:18">
      <c r="C3030" s="224"/>
      <c r="D3030" s="224"/>
      <c r="E3030" s="224"/>
      <c r="F3030" s="224"/>
      <c r="G3030" s="224"/>
      <c r="H3030" s="224"/>
      <c r="I3030" s="224"/>
      <c r="J3030" s="224"/>
      <c r="K3030" s="224"/>
      <c r="L3030" s="224"/>
      <c r="M3030" s="224"/>
      <c r="N3030" s="224"/>
      <c r="O3030" s="224"/>
      <c r="P3030" s="224"/>
      <c r="Q3030" s="224"/>
      <c r="R3030" s="224"/>
    </row>
    <row r="3031" spans="3:18">
      <c r="C3031" s="224"/>
      <c r="D3031" s="224"/>
      <c r="E3031" s="224"/>
      <c r="F3031" s="224"/>
      <c r="G3031" s="224"/>
      <c r="H3031" s="224"/>
      <c r="I3031" s="224"/>
      <c r="J3031" s="224"/>
      <c r="K3031" s="224"/>
      <c r="L3031" s="224"/>
      <c r="M3031" s="224"/>
      <c r="N3031" s="224"/>
      <c r="O3031" s="224"/>
      <c r="P3031" s="224"/>
      <c r="Q3031" s="224"/>
      <c r="R3031" s="224"/>
    </row>
    <row r="3032" spans="3:18">
      <c r="C3032" s="224"/>
      <c r="D3032" s="224"/>
      <c r="E3032" s="224"/>
      <c r="F3032" s="224"/>
      <c r="G3032" s="224"/>
      <c r="H3032" s="224"/>
      <c r="I3032" s="224"/>
      <c r="J3032" s="224"/>
      <c r="K3032" s="224"/>
      <c r="L3032" s="224"/>
      <c r="M3032" s="224"/>
      <c r="N3032" s="224"/>
      <c r="O3032" s="224"/>
      <c r="P3032" s="224"/>
      <c r="Q3032" s="224"/>
      <c r="R3032" s="224"/>
    </row>
    <row r="3033" spans="3:18">
      <c r="C3033" s="224"/>
      <c r="D3033" s="224"/>
      <c r="E3033" s="224"/>
      <c r="F3033" s="224"/>
      <c r="G3033" s="224"/>
      <c r="H3033" s="224"/>
      <c r="I3033" s="224"/>
      <c r="J3033" s="224"/>
      <c r="K3033" s="224"/>
      <c r="L3033" s="224"/>
      <c r="M3033" s="224"/>
      <c r="N3033" s="224"/>
      <c r="O3033" s="224"/>
      <c r="P3033" s="224"/>
      <c r="Q3033" s="224"/>
      <c r="R3033" s="224"/>
    </row>
    <row r="3034" spans="3:18">
      <c r="C3034" s="224"/>
      <c r="D3034" s="224"/>
      <c r="E3034" s="224"/>
      <c r="F3034" s="224"/>
      <c r="G3034" s="224"/>
      <c r="H3034" s="224"/>
      <c r="I3034" s="224"/>
      <c r="J3034" s="224"/>
      <c r="K3034" s="224"/>
      <c r="L3034" s="224"/>
      <c r="M3034" s="224"/>
      <c r="N3034" s="224"/>
      <c r="O3034" s="224"/>
      <c r="P3034" s="224"/>
      <c r="Q3034" s="224"/>
      <c r="R3034" s="224"/>
    </row>
    <row r="3035" spans="3:18">
      <c r="C3035" s="224"/>
      <c r="D3035" s="224"/>
      <c r="E3035" s="224"/>
      <c r="F3035" s="224"/>
      <c r="G3035" s="224"/>
      <c r="H3035" s="224"/>
      <c r="I3035" s="224"/>
      <c r="J3035" s="224"/>
      <c r="K3035" s="224"/>
      <c r="L3035" s="224"/>
      <c r="M3035" s="224"/>
      <c r="N3035" s="224"/>
      <c r="O3035" s="224"/>
      <c r="P3035" s="224"/>
      <c r="Q3035" s="224"/>
      <c r="R3035" s="224"/>
    </row>
    <row r="3036" spans="3:18">
      <c r="C3036" s="224"/>
      <c r="D3036" s="224"/>
      <c r="E3036" s="224"/>
      <c r="F3036" s="224"/>
      <c r="G3036" s="224"/>
      <c r="H3036" s="224"/>
      <c r="I3036" s="224"/>
      <c r="J3036" s="224"/>
      <c r="K3036" s="224"/>
      <c r="L3036" s="224"/>
      <c r="M3036" s="224"/>
      <c r="N3036" s="224"/>
      <c r="O3036" s="224"/>
      <c r="P3036" s="224"/>
      <c r="Q3036" s="224"/>
      <c r="R3036" s="224"/>
    </row>
    <row r="3037" spans="3:18">
      <c r="C3037" s="224"/>
      <c r="D3037" s="224"/>
      <c r="E3037" s="224"/>
      <c r="F3037" s="224"/>
      <c r="G3037" s="224"/>
      <c r="H3037" s="224"/>
      <c r="I3037" s="224"/>
      <c r="J3037" s="224"/>
      <c r="K3037" s="224"/>
      <c r="L3037" s="224"/>
      <c r="M3037" s="224"/>
      <c r="N3037" s="224"/>
      <c r="O3037" s="224"/>
      <c r="P3037" s="224"/>
      <c r="Q3037" s="224"/>
      <c r="R3037" s="224"/>
    </row>
    <row r="3038" spans="3:18">
      <c r="C3038" s="224"/>
      <c r="D3038" s="224"/>
      <c r="E3038" s="224"/>
      <c r="F3038" s="224"/>
      <c r="G3038" s="224"/>
      <c r="H3038" s="224"/>
      <c r="I3038" s="224"/>
      <c r="J3038" s="224"/>
      <c r="K3038" s="224"/>
      <c r="L3038" s="224"/>
      <c r="M3038" s="224"/>
      <c r="N3038" s="224"/>
      <c r="O3038" s="224"/>
      <c r="P3038" s="224"/>
      <c r="Q3038" s="224"/>
      <c r="R3038" s="224"/>
    </row>
    <row r="3039" spans="3:18">
      <c r="C3039" s="224"/>
      <c r="D3039" s="224"/>
      <c r="E3039" s="224"/>
      <c r="F3039" s="224"/>
      <c r="G3039" s="224"/>
      <c r="H3039" s="224"/>
      <c r="I3039" s="224"/>
      <c r="J3039" s="224"/>
      <c r="K3039" s="224"/>
      <c r="L3039" s="224"/>
      <c r="M3039" s="224"/>
      <c r="N3039" s="224"/>
      <c r="O3039" s="224"/>
      <c r="P3039" s="224"/>
      <c r="Q3039" s="224"/>
      <c r="R3039" s="224"/>
    </row>
    <row r="3040" spans="3:18">
      <c r="C3040" s="224"/>
      <c r="D3040" s="224"/>
      <c r="E3040" s="224"/>
      <c r="F3040" s="224"/>
      <c r="G3040" s="224"/>
      <c r="H3040" s="224"/>
      <c r="I3040" s="224"/>
      <c r="J3040" s="224"/>
      <c r="K3040" s="224"/>
      <c r="L3040" s="224"/>
      <c r="M3040" s="224"/>
      <c r="N3040" s="224"/>
      <c r="O3040" s="224"/>
      <c r="P3040" s="224"/>
      <c r="Q3040" s="224"/>
      <c r="R3040" s="224"/>
    </row>
    <row r="3041" spans="3:18">
      <c r="C3041" s="224"/>
      <c r="D3041" s="224"/>
      <c r="E3041" s="224"/>
      <c r="F3041" s="224"/>
      <c r="G3041" s="224"/>
      <c r="H3041" s="224"/>
      <c r="I3041" s="224"/>
      <c r="J3041" s="224"/>
      <c r="K3041" s="224"/>
      <c r="L3041" s="224"/>
      <c r="M3041" s="224"/>
      <c r="N3041" s="224"/>
      <c r="O3041" s="224"/>
      <c r="P3041" s="224"/>
      <c r="Q3041" s="224"/>
      <c r="R3041" s="224"/>
    </row>
    <row r="3042" spans="3:18">
      <c r="C3042" s="224"/>
      <c r="D3042" s="224"/>
      <c r="E3042" s="224"/>
      <c r="F3042" s="224"/>
      <c r="G3042" s="224"/>
      <c r="H3042" s="224"/>
      <c r="I3042" s="224"/>
      <c r="J3042" s="224"/>
      <c r="K3042" s="224"/>
      <c r="L3042" s="224"/>
      <c r="M3042" s="224"/>
      <c r="N3042" s="224"/>
      <c r="O3042" s="224"/>
      <c r="P3042" s="224"/>
      <c r="Q3042" s="224"/>
      <c r="R3042" s="224"/>
    </row>
    <row r="3043" spans="3:18">
      <c r="C3043" s="224"/>
      <c r="D3043" s="224"/>
      <c r="E3043" s="224"/>
      <c r="F3043" s="224"/>
      <c r="G3043" s="224"/>
      <c r="H3043" s="224"/>
      <c r="I3043" s="224"/>
      <c r="J3043" s="224"/>
      <c r="K3043" s="224"/>
      <c r="L3043" s="224"/>
      <c r="M3043" s="224"/>
      <c r="N3043" s="224"/>
      <c r="O3043" s="224"/>
      <c r="P3043" s="224"/>
      <c r="Q3043" s="224"/>
      <c r="R3043" s="224"/>
    </row>
    <row r="3044" spans="3:18">
      <c r="C3044" s="224"/>
      <c r="D3044" s="224"/>
      <c r="E3044" s="224"/>
      <c r="F3044" s="224"/>
      <c r="G3044" s="224"/>
      <c r="H3044" s="224"/>
      <c r="I3044" s="224"/>
      <c r="J3044" s="224"/>
      <c r="K3044" s="224"/>
      <c r="L3044" s="224"/>
      <c r="M3044" s="224"/>
      <c r="N3044" s="224"/>
      <c r="O3044" s="224"/>
      <c r="P3044" s="224"/>
      <c r="Q3044" s="224"/>
      <c r="R3044" s="224"/>
    </row>
    <row r="3045" spans="3:18">
      <c r="C3045" s="224"/>
      <c r="D3045" s="224"/>
      <c r="E3045" s="224"/>
      <c r="F3045" s="224"/>
      <c r="G3045" s="224"/>
      <c r="H3045" s="224"/>
      <c r="I3045" s="224"/>
      <c r="J3045" s="224"/>
      <c r="K3045" s="224"/>
      <c r="L3045" s="224"/>
      <c r="M3045" s="224"/>
      <c r="N3045" s="224"/>
      <c r="O3045" s="224"/>
      <c r="P3045" s="224"/>
      <c r="Q3045" s="224"/>
      <c r="R3045" s="224"/>
    </row>
    <row r="3046" spans="3:18">
      <c r="C3046" s="224"/>
      <c r="D3046" s="224"/>
      <c r="E3046" s="224"/>
      <c r="F3046" s="224"/>
      <c r="G3046" s="224"/>
      <c r="H3046" s="224"/>
      <c r="I3046" s="224"/>
      <c r="J3046" s="224"/>
      <c r="K3046" s="224"/>
      <c r="L3046" s="224"/>
      <c r="M3046" s="224"/>
      <c r="N3046" s="224"/>
      <c r="O3046" s="224"/>
      <c r="P3046" s="224"/>
      <c r="Q3046" s="224"/>
      <c r="R3046" s="224"/>
    </row>
    <row r="3047" spans="3:18">
      <c r="C3047" s="224"/>
      <c r="D3047" s="224"/>
      <c r="E3047" s="224"/>
      <c r="F3047" s="224"/>
      <c r="G3047" s="224"/>
      <c r="H3047" s="224"/>
      <c r="I3047" s="224"/>
      <c r="J3047" s="224"/>
      <c r="K3047" s="224"/>
      <c r="L3047" s="224"/>
      <c r="M3047" s="224"/>
      <c r="N3047" s="224"/>
      <c r="O3047" s="224"/>
      <c r="P3047" s="224"/>
      <c r="Q3047" s="224"/>
      <c r="R3047" s="224"/>
    </row>
    <row r="3048" spans="3:18">
      <c r="C3048" s="224"/>
      <c r="D3048" s="224"/>
      <c r="E3048" s="224"/>
      <c r="F3048" s="224"/>
      <c r="G3048" s="224"/>
      <c r="H3048" s="224"/>
      <c r="I3048" s="224"/>
      <c r="J3048" s="224"/>
      <c r="K3048" s="224"/>
      <c r="L3048" s="224"/>
      <c r="M3048" s="224"/>
      <c r="N3048" s="224"/>
      <c r="O3048" s="224"/>
      <c r="P3048" s="224"/>
      <c r="Q3048" s="224"/>
      <c r="R3048" s="224"/>
    </row>
    <row r="3049" spans="3:18">
      <c r="C3049" s="224"/>
      <c r="D3049" s="224"/>
      <c r="E3049" s="224"/>
      <c r="F3049" s="224"/>
      <c r="G3049" s="224"/>
      <c r="H3049" s="224"/>
      <c r="I3049" s="224"/>
      <c r="J3049" s="224"/>
      <c r="K3049" s="224"/>
      <c r="L3049" s="224"/>
      <c r="M3049" s="224"/>
      <c r="N3049" s="224"/>
      <c r="O3049" s="224"/>
      <c r="P3049" s="224"/>
      <c r="Q3049" s="224"/>
      <c r="R3049" s="224"/>
    </row>
    <row r="3050" spans="3:18">
      <c r="C3050" s="224"/>
      <c r="D3050" s="224"/>
      <c r="E3050" s="224"/>
      <c r="F3050" s="224"/>
      <c r="G3050" s="224"/>
      <c r="H3050" s="224"/>
      <c r="I3050" s="224"/>
      <c r="J3050" s="224"/>
      <c r="K3050" s="224"/>
      <c r="L3050" s="224"/>
      <c r="M3050" s="224"/>
      <c r="N3050" s="224"/>
      <c r="O3050" s="224"/>
      <c r="P3050" s="224"/>
      <c r="Q3050" s="224"/>
      <c r="R3050" s="224"/>
    </row>
    <row r="3051" spans="3:18">
      <c r="C3051" s="224"/>
      <c r="D3051" s="224"/>
      <c r="E3051" s="224"/>
      <c r="F3051" s="224"/>
      <c r="G3051" s="224"/>
      <c r="H3051" s="224"/>
      <c r="I3051" s="224"/>
      <c r="J3051" s="224"/>
      <c r="K3051" s="224"/>
      <c r="L3051" s="224"/>
      <c r="M3051" s="224"/>
      <c r="N3051" s="224"/>
      <c r="O3051" s="224"/>
      <c r="P3051" s="224"/>
      <c r="Q3051" s="224"/>
      <c r="R3051" s="224"/>
    </row>
    <row r="3052" spans="3:18">
      <c r="C3052" s="224"/>
      <c r="D3052" s="224"/>
      <c r="E3052" s="224"/>
      <c r="F3052" s="224"/>
      <c r="G3052" s="224"/>
      <c r="H3052" s="224"/>
      <c r="I3052" s="224"/>
      <c r="J3052" s="224"/>
      <c r="K3052" s="224"/>
      <c r="L3052" s="224"/>
      <c r="M3052" s="224"/>
      <c r="N3052" s="224"/>
      <c r="O3052" s="224"/>
      <c r="P3052" s="224"/>
      <c r="Q3052" s="224"/>
      <c r="R3052" s="224"/>
    </row>
    <row r="3053" spans="3:18">
      <c r="C3053" s="224"/>
      <c r="D3053" s="224"/>
      <c r="E3053" s="224"/>
      <c r="F3053" s="224"/>
      <c r="G3053" s="224"/>
      <c r="H3053" s="224"/>
      <c r="I3053" s="224"/>
      <c r="J3053" s="224"/>
      <c r="K3053" s="224"/>
      <c r="L3053" s="224"/>
      <c r="M3053" s="224"/>
      <c r="N3053" s="224"/>
      <c r="O3053" s="224"/>
      <c r="P3053" s="224"/>
      <c r="Q3053" s="224"/>
      <c r="R3053" s="224"/>
    </row>
    <row r="3054" spans="3:18">
      <c r="C3054" s="224"/>
      <c r="D3054" s="224"/>
      <c r="E3054" s="224"/>
      <c r="F3054" s="224"/>
      <c r="G3054" s="224"/>
      <c r="H3054" s="224"/>
      <c r="I3054" s="224"/>
      <c r="J3054" s="224"/>
      <c r="K3054" s="224"/>
      <c r="L3054" s="224"/>
      <c r="M3054" s="224"/>
      <c r="N3054" s="224"/>
      <c r="O3054" s="224"/>
      <c r="P3054" s="224"/>
      <c r="Q3054" s="224"/>
      <c r="R3054" s="224"/>
    </row>
    <row r="3055" spans="3:18">
      <c r="C3055" s="224"/>
      <c r="D3055" s="224"/>
      <c r="E3055" s="224"/>
      <c r="F3055" s="224"/>
      <c r="G3055" s="224"/>
      <c r="H3055" s="224"/>
      <c r="I3055" s="224"/>
      <c r="J3055" s="224"/>
      <c r="K3055" s="224"/>
      <c r="L3055" s="224"/>
      <c r="M3055" s="224"/>
      <c r="N3055" s="224"/>
      <c r="O3055" s="224"/>
      <c r="P3055" s="224"/>
      <c r="Q3055" s="224"/>
      <c r="R3055" s="224"/>
    </row>
    <row r="3056" spans="3:18">
      <c r="C3056" s="224"/>
      <c r="D3056" s="224"/>
      <c r="E3056" s="224"/>
      <c r="F3056" s="224"/>
      <c r="G3056" s="224"/>
      <c r="H3056" s="224"/>
      <c r="I3056" s="224"/>
      <c r="J3056" s="224"/>
      <c r="K3056" s="224"/>
      <c r="L3056" s="224"/>
      <c r="M3056" s="224"/>
      <c r="N3056" s="224"/>
      <c r="O3056" s="224"/>
      <c r="P3056" s="224"/>
      <c r="Q3056" s="224"/>
      <c r="R3056" s="224"/>
    </row>
    <row r="3057" spans="3:18">
      <c r="C3057" s="224"/>
      <c r="D3057" s="224"/>
      <c r="E3057" s="224"/>
      <c r="F3057" s="224"/>
      <c r="G3057" s="224"/>
      <c r="H3057" s="224"/>
      <c r="I3057" s="224"/>
      <c r="J3057" s="224"/>
      <c r="K3057" s="224"/>
      <c r="L3057" s="224"/>
      <c r="M3057" s="224"/>
      <c r="N3057" s="224"/>
      <c r="O3057" s="224"/>
      <c r="P3057" s="224"/>
      <c r="Q3057" s="224"/>
      <c r="R3057" s="224"/>
    </row>
    <row r="3058" spans="3:18">
      <c r="C3058" s="224"/>
      <c r="D3058" s="224"/>
      <c r="E3058" s="224"/>
      <c r="F3058" s="224"/>
      <c r="G3058" s="224"/>
      <c r="H3058" s="224"/>
      <c r="I3058" s="224"/>
      <c r="J3058" s="224"/>
      <c r="K3058" s="224"/>
      <c r="L3058" s="224"/>
      <c r="M3058" s="224"/>
      <c r="N3058" s="224"/>
      <c r="O3058" s="224"/>
      <c r="P3058" s="224"/>
      <c r="Q3058" s="224"/>
      <c r="R3058" s="224"/>
    </row>
    <row r="3059" spans="3:18">
      <c r="C3059" s="224"/>
      <c r="D3059" s="224"/>
      <c r="E3059" s="224"/>
      <c r="F3059" s="224"/>
      <c r="G3059" s="224"/>
      <c r="H3059" s="224"/>
      <c r="I3059" s="224"/>
      <c r="J3059" s="224"/>
      <c r="K3059" s="224"/>
      <c r="L3059" s="224"/>
      <c r="M3059" s="224"/>
      <c r="N3059" s="224"/>
      <c r="O3059" s="224"/>
      <c r="P3059" s="224"/>
      <c r="Q3059" s="224"/>
      <c r="R3059" s="224"/>
    </row>
    <row r="3060" spans="3:18">
      <c r="C3060" s="224"/>
      <c r="D3060" s="224"/>
      <c r="E3060" s="224"/>
      <c r="F3060" s="224"/>
      <c r="G3060" s="224"/>
      <c r="H3060" s="224"/>
      <c r="I3060" s="224"/>
      <c r="J3060" s="224"/>
      <c r="K3060" s="224"/>
      <c r="L3060" s="224"/>
      <c r="M3060" s="224"/>
      <c r="N3060" s="224"/>
      <c r="O3060" s="224"/>
      <c r="P3060" s="224"/>
      <c r="Q3060" s="224"/>
      <c r="R3060" s="224"/>
    </row>
    <row r="3061" spans="3:18">
      <c r="C3061" s="224"/>
      <c r="D3061" s="224"/>
      <c r="E3061" s="224"/>
      <c r="F3061" s="224"/>
      <c r="G3061" s="224"/>
      <c r="H3061" s="224"/>
      <c r="I3061" s="224"/>
      <c r="J3061" s="224"/>
      <c r="K3061" s="224"/>
      <c r="L3061" s="224"/>
      <c r="M3061" s="224"/>
      <c r="N3061" s="224"/>
      <c r="O3061" s="224"/>
      <c r="P3061" s="224"/>
      <c r="Q3061" s="224"/>
      <c r="R3061" s="224"/>
    </row>
    <row r="3062" spans="3:18">
      <c r="C3062" s="224"/>
      <c r="D3062" s="224"/>
      <c r="E3062" s="224"/>
      <c r="F3062" s="224"/>
      <c r="G3062" s="224"/>
      <c r="H3062" s="224"/>
      <c r="I3062" s="224"/>
      <c r="J3062" s="224"/>
      <c r="K3062" s="224"/>
      <c r="L3062" s="224"/>
      <c r="M3062" s="224"/>
      <c r="N3062" s="224"/>
      <c r="O3062" s="224"/>
      <c r="P3062" s="224"/>
      <c r="Q3062" s="224"/>
      <c r="R3062" s="224"/>
    </row>
    <row r="3063" spans="3:18">
      <c r="C3063" s="224"/>
      <c r="D3063" s="224"/>
      <c r="E3063" s="224"/>
      <c r="F3063" s="224"/>
      <c r="G3063" s="224"/>
      <c r="H3063" s="224"/>
      <c r="I3063" s="224"/>
      <c r="J3063" s="224"/>
      <c r="K3063" s="224"/>
      <c r="L3063" s="224"/>
      <c r="M3063" s="224"/>
      <c r="N3063" s="224"/>
      <c r="O3063" s="224"/>
      <c r="P3063" s="224"/>
      <c r="Q3063" s="224"/>
      <c r="R3063" s="224"/>
    </row>
    <row r="3064" spans="3:18">
      <c r="C3064" s="224"/>
      <c r="D3064" s="224"/>
      <c r="E3064" s="224"/>
      <c r="F3064" s="224"/>
      <c r="G3064" s="224"/>
      <c r="H3064" s="224"/>
      <c r="I3064" s="224"/>
      <c r="J3064" s="224"/>
      <c r="K3064" s="224"/>
      <c r="L3064" s="224"/>
      <c r="M3064" s="224"/>
      <c r="N3064" s="224"/>
      <c r="O3064" s="224"/>
      <c r="P3064" s="224"/>
      <c r="Q3064" s="224"/>
      <c r="R3064" s="224"/>
    </row>
    <row r="3065" spans="3:18">
      <c r="C3065" s="224"/>
      <c r="D3065" s="224"/>
      <c r="E3065" s="224"/>
      <c r="F3065" s="224"/>
      <c r="G3065" s="224"/>
      <c r="H3065" s="224"/>
      <c r="I3065" s="224"/>
      <c r="J3065" s="224"/>
      <c r="K3065" s="224"/>
      <c r="L3065" s="224"/>
      <c r="M3065" s="224"/>
      <c r="N3065" s="224"/>
      <c r="O3065" s="224"/>
      <c r="P3065" s="224"/>
      <c r="Q3065" s="224"/>
      <c r="R3065" s="224"/>
    </row>
    <row r="3066" spans="3:18">
      <c r="C3066" s="224"/>
      <c r="D3066" s="224"/>
      <c r="E3066" s="224"/>
      <c r="F3066" s="224"/>
      <c r="G3066" s="224"/>
      <c r="H3066" s="224"/>
      <c r="I3066" s="224"/>
      <c r="J3066" s="224"/>
      <c r="K3066" s="224"/>
      <c r="L3066" s="224"/>
      <c r="M3066" s="224"/>
      <c r="N3066" s="224"/>
      <c r="O3066" s="224"/>
      <c r="P3066" s="224"/>
      <c r="Q3066" s="224"/>
      <c r="R3066" s="224"/>
    </row>
    <row r="3067" spans="3:18">
      <c r="C3067" s="224"/>
      <c r="D3067" s="224"/>
      <c r="E3067" s="224"/>
      <c r="F3067" s="224"/>
      <c r="G3067" s="224"/>
      <c r="H3067" s="224"/>
      <c r="I3067" s="224"/>
      <c r="J3067" s="224"/>
      <c r="K3067" s="224"/>
      <c r="L3067" s="224"/>
      <c r="M3067" s="224"/>
      <c r="N3067" s="224"/>
      <c r="O3067" s="224"/>
      <c r="P3067" s="224"/>
      <c r="Q3067" s="224"/>
      <c r="R3067" s="224"/>
    </row>
    <row r="3068" spans="3:18">
      <c r="C3068" s="224"/>
      <c r="D3068" s="224"/>
      <c r="E3068" s="224"/>
      <c r="F3068" s="224"/>
      <c r="G3068" s="224"/>
      <c r="H3068" s="224"/>
      <c r="I3068" s="224"/>
      <c r="J3068" s="224"/>
      <c r="K3068" s="224"/>
      <c r="L3068" s="224"/>
      <c r="M3068" s="224"/>
      <c r="N3068" s="224"/>
      <c r="O3068" s="224"/>
      <c r="P3068" s="224"/>
      <c r="Q3068" s="224"/>
      <c r="R3068" s="224"/>
    </row>
    <row r="3069" spans="3:18">
      <c r="C3069" s="224"/>
      <c r="D3069" s="224"/>
      <c r="E3069" s="224"/>
      <c r="F3069" s="224"/>
      <c r="G3069" s="224"/>
      <c r="H3069" s="224"/>
      <c r="I3069" s="224"/>
      <c r="J3069" s="224"/>
      <c r="K3069" s="224"/>
      <c r="L3069" s="224"/>
      <c r="M3069" s="224"/>
      <c r="N3069" s="224"/>
      <c r="O3069" s="224"/>
      <c r="P3069" s="224"/>
      <c r="Q3069" s="224"/>
      <c r="R3069" s="224"/>
    </row>
    <row r="3070" spans="3:18">
      <c r="C3070" s="224"/>
      <c r="D3070" s="224"/>
      <c r="E3070" s="224"/>
      <c r="F3070" s="224"/>
      <c r="G3070" s="224"/>
      <c r="H3070" s="224"/>
      <c r="I3070" s="224"/>
      <c r="J3070" s="224"/>
      <c r="K3070" s="224"/>
      <c r="L3070" s="224"/>
      <c r="M3070" s="224"/>
      <c r="N3070" s="224"/>
      <c r="O3070" s="224"/>
      <c r="P3070" s="224"/>
      <c r="Q3070" s="224"/>
      <c r="R3070" s="224"/>
    </row>
    <row r="3071" spans="3:18">
      <c r="C3071" s="224"/>
      <c r="D3071" s="224"/>
      <c r="E3071" s="224"/>
      <c r="F3071" s="224"/>
      <c r="G3071" s="224"/>
      <c r="H3071" s="224"/>
      <c r="I3071" s="224"/>
      <c r="J3071" s="224"/>
      <c r="K3071" s="224"/>
      <c r="L3071" s="224"/>
      <c r="M3071" s="224"/>
      <c r="N3071" s="224"/>
      <c r="O3071" s="224"/>
      <c r="P3071" s="224"/>
      <c r="Q3071" s="224"/>
      <c r="R3071" s="224"/>
    </row>
    <row r="3072" spans="3:18">
      <c r="C3072" s="224"/>
      <c r="D3072" s="224"/>
      <c r="E3072" s="224"/>
      <c r="F3072" s="224"/>
      <c r="G3072" s="224"/>
      <c r="H3072" s="224"/>
      <c r="I3072" s="224"/>
      <c r="J3072" s="224"/>
      <c r="K3072" s="224"/>
      <c r="L3072" s="224"/>
      <c r="M3072" s="224"/>
      <c r="N3072" s="224"/>
      <c r="O3072" s="224"/>
      <c r="P3072" s="224"/>
      <c r="Q3072" s="224"/>
      <c r="R3072" s="224"/>
    </row>
    <row r="3073" spans="3:18">
      <c r="C3073" s="224"/>
      <c r="D3073" s="224"/>
      <c r="E3073" s="224"/>
      <c r="F3073" s="224"/>
      <c r="G3073" s="224"/>
      <c r="H3073" s="224"/>
      <c r="I3073" s="224"/>
      <c r="J3073" s="224"/>
      <c r="K3073" s="224"/>
      <c r="L3073" s="224"/>
      <c r="M3073" s="224"/>
      <c r="N3073" s="224"/>
      <c r="O3073" s="224"/>
      <c r="P3073" s="224"/>
      <c r="Q3073" s="224"/>
      <c r="R3073" s="224"/>
    </row>
    <row r="3074" spans="3:18">
      <c r="C3074" s="224"/>
      <c r="D3074" s="224"/>
      <c r="E3074" s="224"/>
      <c r="F3074" s="224"/>
      <c r="G3074" s="224"/>
      <c r="H3074" s="224"/>
      <c r="I3074" s="224"/>
      <c r="J3074" s="224"/>
      <c r="K3074" s="224"/>
      <c r="L3074" s="224"/>
      <c r="M3074" s="224"/>
      <c r="N3074" s="224"/>
      <c r="O3074" s="224"/>
      <c r="P3074" s="224"/>
      <c r="Q3074" s="224"/>
      <c r="R3074" s="224"/>
    </row>
    <row r="3075" spans="3:18">
      <c r="C3075" s="224"/>
      <c r="D3075" s="224"/>
      <c r="E3075" s="224"/>
      <c r="F3075" s="224"/>
      <c r="G3075" s="224"/>
      <c r="H3075" s="224"/>
      <c r="I3075" s="224"/>
      <c r="J3075" s="224"/>
      <c r="K3075" s="224"/>
      <c r="L3075" s="224"/>
      <c r="M3075" s="224"/>
      <c r="N3075" s="224"/>
      <c r="O3075" s="224"/>
      <c r="P3075" s="224"/>
      <c r="Q3075" s="224"/>
      <c r="R3075" s="224"/>
    </row>
    <row r="3076" spans="3:18">
      <c r="C3076" s="224"/>
      <c r="D3076" s="224"/>
      <c r="E3076" s="224"/>
      <c r="F3076" s="224"/>
      <c r="G3076" s="224"/>
      <c r="H3076" s="224"/>
      <c r="I3076" s="224"/>
      <c r="J3076" s="224"/>
      <c r="K3076" s="224"/>
      <c r="L3076" s="224"/>
      <c r="M3076" s="224"/>
      <c r="N3076" s="224"/>
      <c r="O3076" s="224"/>
      <c r="P3076" s="224"/>
      <c r="Q3076" s="224"/>
      <c r="R3076" s="224"/>
    </row>
    <row r="3077" spans="3:18">
      <c r="C3077" s="224"/>
      <c r="D3077" s="224"/>
      <c r="E3077" s="224"/>
      <c r="F3077" s="224"/>
      <c r="G3077" s="224"/>
      <c r="H3077" s="224"/>
      <c r="I3077" s="224"/>
      <c r="J3077" s="224"/>
      <c r="K3077" s="224"/>
      <c r="L3077" s="224"/>
      <c r="M3077" s="224"/>
      <c r="N3077" s="224"/>
      <c r="O3077" s="224"/>
      <c r="P3077" s="224"/>
      <c r="Q3077" s="224"/>
      <c r="R3077" s="224"/>
    </row>
    <row r="3078" spans="3:18">
      <c r="C3078" s="224"/>
      <c r="D3078" s="224"/>
      <c r="E3078" s="224"/>
      <c r="F3078" s="224"/>
      <c r="G3078" s="224"/>
      <c r="H3078" s="224"/>
      <c r="I3078" s="224"/>
      <c r="J3078" s="224"/>
      <c r="K3078" s="224"/>
      <c r="L3078" s="224"/>
      <c r="M3078" s="224"/>
      <c r="N3078" s="224"/>
      <c r="O3078" s="224"/>
      <c r="P3078" s="224"/>
      <c r="Q3078" s="224"/>
      <c r="R3078" s="224"/>
    </row>
    <row r="3079" spans="3:18">
      <c r="C3079" s="224"/>
      <c r="D3079" s="224"/>
      <c r="E3079" s="224"/>
      <c r="F3079" s="224"/>
      <c r="G3079" s="224"/>
      <c r="H3079" s="224"/>
      <c r="I3079" s="224"/>
      <c r="J3079" s="224"/>
      <c r="K3079" s="224"/>
      <c r="L3079" s="224"/>
      <c r="M3079" s="224"/>
      <c r="N3079" s="224"/>
      <c r="O3079" s="224"/>
      <c r="P3079" s="224"/>
      <c r="Q3079" s="224"/>
      <c r="R3079" s="224"/>
    </row>
    <row r="3080" spans="3:18">
      <c r="C3080" s="224"/>
      <c r="D3080" s="224"/>
      <c r="E3080" s="224"/>
      <c r="F3080" s="224"/>
      <c r="G3080" s="224"/>
      <c r="H3080" s="224"/>
      <c r="I3080" s="224"/>
      <c r="J3080" s="224"/>
      <c r="K3080" s="224"/>
      <c r="L3080" s="224"/>
      <c r="M3080" s="224"/>
      <c r="N3080" s="224"/>
      <c r="O3080" s="224"/>
      <c r="P3080" s="224"/>
      <c r="Q3080" s="224"/>
      <c r="R3080" s="224"/>
    </row>
    <row r="3081" spans="3:18">
      <c r="C3081" s="224"/>
      <c r="D3081" s="224"/>
      <c r="E3081" s="224"/>
      <c r="F3081" s="224"/>
      <c r="G3081" s="224"/>
      <c r="H3081" s="224"/>
      <c r="I3081" s="224"/>
      <c r="J3081" s="224"/>
      <c r="K3081" s="224"/>
      <c r="L3081" s="224"/>
      <c r="M3081" s="224"/>
      <c r="N3081" s="224"/>
      <c r="O3081" s="224"/>
      <c r="P3081" s="224"/>
      <c r="Q3081" s="224"/>
      <c r="R3081" s="224"/>
    </row>
    <row r="3082" spans="3:18">
      <c r="C3082" s="224"/>
      <c r="D3082" s="224"/>
      <c r="E3082" s="224"/>
      <c r="F3082" s="224"/>
      <c r="G3082" s="224"/>
      <c r="H3082" s="224"/>
      <c r="I3082" s="224"/>
      <c r="J3082" s="224"/>
      <c r="K3082" s="224"/>
      <c r="L3082" s="224"/>
      <c r="M3082" s="224"/>
      <c r="N3082" s="224"/>
      <c r="O3082" s="224"/>
      <c r="P3082" s="224"/>
      <c r="Q3082" s="224"/>
      <c r="R3082" s="224"/>
    </row>
    <row r="3083" spans="3:18">
      <c r="C3083" s="224"/>
      <c r="D3083" s="224"/>
      <c r="E3083" s="224"/>
      <c r="F3083" s="224"/>
      <c r="G3083" s="224"/>
      <c r="H3083" s="224"/>
      <c r="I3083" s="224"/>
      <c r="J3083" s="224"/>
      <c r="K3083" s="224"/>
      <c r="L3083" s="224"/>
      <c r="M3083" s="224"/>
      <c r="N3083" s="224"/>
      <c r="O3083" s="224"/>
      <c r="P3083" s="224"/>
      <c r="Q3083" s="224"/>
      <c r="R3083" s="224"/>
    </row>
    <row r="3084" spans="3:18">
      <c r="C3084" s="224"/>
      <c r="D3084" s="224"/>
      <c r="E3084" s="224"/>
      <c r="F3084" s="224"/>
      <c r="G3084" s="224"/>
      <c r="H3084" s="224"/>
      <c r="I3084" s="224"/>
      <c r="J3084" s="224"/>
      <c r="K3084" s="224"/>
      <c r="L3084" s="224"/>
      <c r="M3084" s="224"/>
      <c r="N3084" s="224"/>
      <c r="O3084" s="224"/>
      <c r="P3084" s="224"/>
      <c r="Q3084" s="224"/>
      <c r="R3084" s="224"/>
    </row>
    <row r="3085" spans="3:18">
      <c r="C3085" s="224"/>
      <c r="D3085" s="224"/>
      <c r="E3085" s="224"/>
      <c r="F3085" s="224"/>
      <c r="G3085" s="224"/>
      <c r="H3085" s="224"/>
      <c r="I3085" s="224"/>
      <c r="J3085" s="224"/>
      <c r="K3085" s="224"/>
      <c r="L3085" s="224"/>
      <c r="M3085" s="224"/>
      <c r="N3085" s="224"/>
      <c r="O3085" s="224"/>
      <c r="P3085" s="224"/>
      <c r="Q3085" s="224"/>
      <c r="R3085" s="224"/>
    </row>
    <row r="3086" spans="3:18">
      <c r="C3086" s="224"/>
      <c r="D3086" s="224"/>
      <c r="E3086" s="224"/>
      <c r="F3086" s="224"/>
      <c r="G3086" s="224"/>
      <c r="H3086" s="224"/>
      <c r="I3086" s="224"/>
      <c r="J3086" s="224"/>
      <c r="K3086" s="224"/>
      <c r="L3086" s="224"/>
      <c r="M3086" s="224"/>
      <c r="N3086" s="224"/>
      <c r="O3086" s="224"/>
      <c r="P3086" s="224"/>
      <c r="Q3086" s="224"/>
      <c r="R3086" s="224"/>
    </row>
    <row r="3087" spans="3:18">
      <c r="C3087" s="224"/>
      <c r="D3087" s="224"/>
      <c r="E3087" s="224"/>
      <c r="F3087" s="224"/>
      <c r="G3087" s="224"/>
      <c r="H3087" s="224"/>
      <c r="I3087" s="224"/>
      <c r="J3087" s="224"/>
      <c r="K3087" s="224"/>
      <c r="L3087" s="224"/>
      <c r="M3087" s="224"/>
      <c r="N3087" s="224"/>
      <c r="O3087" s="224"/>
      <c r="P3087" s="224"/>
      <c r="Q3087" s="224"/>
      <c r="R3087" s="224"/>
    </row>
    <row r="3088" spans="3:18">
      <c r="C3088" s="224"/>
      <c r="D3088" s="224"/>
      <c r="E3088" s="224"/>
      <c r="F3088" s="224"/>
      <c r="G3088" s="224"/>
      <c r="H3088" s="224"/>
      <c r="I3088" s="224"/>
      <c r="J3088" s="224"/>
      <c r="K3088" s="224"/>
      <c r="L3088" s="224"/>
      <c r="M3088" s="224"/>
      <c r="N3088" s="224"/>
      <c r="O3088" s="224"/>
      <c r="P3088" s="224"/>
      <c r="Q3088" s="224"/>
      <c r="R3088" s="224"/>
    </row>
    <row r="3089" spans="3:18">
      <c r="C3089" s="224"/>
      <c r="D3089" s="224"/>
      <c r="E3089" s="224"/>
      <c r="F3089" s="224"/>
      <c r="G3089" s="224"/>
      <c r="H3089" s="224"/>
      <c r="I3089" s="224"/>
      <c r="J3089" s="224"/>
      <c r="K3089" s="224"/>
      <c r="L3089" s="224"/>
      <c r="M3089" s="224"/>
      <c r="N3089" s="224"/>
      <c r="O3089" s="224"/>
      <c r="P3089" s="224"/>
      <c r="Q3089" s="224"/>
      <c r="R3089" s="224"/>
    </row>
    <row r="3090" spans="3:18">
      <c r="C3090" s="224"/>
      <c r="D3090" s="224"/>
      <c r="E3090" s="224"/>
      <c r="F3090" s="224"/>
      <c r="G3090" s="224"/>
      <c r="H3090" s="224"/>
      <c r="I3090" s="224"/>
      <c r="J3090" s="224"/>
      <c r="K3090" s="224"/>
      <c r="L3090" s="224"/>
      <c r="M3090" s="224"/>
      <c r="N3090" s="224"/>
      <c r="O3090" s="224"/>
      <c r="P3090" s="224"/>
      <c r="Q3090" s="224"/>
      <c r="R3090" s="224"/>
    </row>
    <row r="3091" spans="3:18">
      <c r="C3091" s="224"/>
      <c r="D3091" s="224"/>
      <c r="E3091" s="224"/>
      <c r="F3091" s="224"/>
      <c r="G3091" s="224"/>
      <c r="H3091" s="224"/>
      <c r="I3091" s="224"/>
      <c r="J3091" s="224"/>
      <c r="K3091" s="224"/>
      <c r="L3091" s="224"/>
      <c r="M3091" s="224"/>
      <c r="N3091" s="224"/>
      <c r="O3091" s="224"/>
      <c r="P3091" s="224"/>
      <c r="Q3091" s="224"/>
      <c r="R3091" s="224"/>
    </row>
    <row r="3092" spans="3:18">
      <c r="C3092" s="224"/>
      <c r="D3092" s="224"/>
      <c r="E3092" s="224"/>
      <c r="F3092" s="224"/>
      <c r="G3092" s="224"/>
      <c r="H3092" s="224"/>
      <c r="I3092" s="224"/>
      <c r="J3092" s="224"/>
      <c r="K3092" s="224"/>
      <c r="L3092" s="224"/>
      <c r="M3092" s="224"/>
      <c r="N3092" s="224"/>
      <c r="O3092" s="224"/>
      <c r="P3092" s="224"/>
      <c r="Q3092" s="224"/>
      <c r="R3092" s="224"/>
    </row>
    <row r="3093" spans="3:18">
      <c r="C3093" s="224"/>
      <c r="D3093" s="224"/>
      <c r="E3093" s="224"/>
      <c r="F3093" s="224"/>
      <c r="G3093" s="224"/>
      <c r="H3093" s="224"/>
      <c r="I3093" s="224"/>
      <c r="J3093" s="224"/>
      <c r="K3093" s="224"/>
      <c r="L3093" s="224"/>
      <c r="M3093" s="224"/>
      <c r="N3093" s="224"/>
      <c r="O3093" s="224"/>
      <c r="P3093" s="224"/>
      <c r="Q3093" s="224"/>
      <c r="R3093" s="224"/>
    </row>
    <row r="3094" spans="3:18">
      <c r="C3094" s="224"/>
      <c r="D3094" s="224"/>
      <c r="E3094" s="224"/>
      <c r="F3094" s="224"/>
      <c r="G3094" s="224"/>
      <c r="H3094" s="224"/>
      <c r="I3094" s="224"/>
      <c r="J3094" s="224"/>
      <c r="K3094" s="224"/>
      <c r="L3094" s="224"/>
      <c r="M3094" s="224"/>
      <c r="N3094" s="224"/>
      <c r="O3094" s="224"/>
      <c r="P3094" s="224"/>
      <c r="Q3094" s="224"/>
      <c r="R3094" s="224"/>
    </row>
    <row r="3095" spans="3:18">
      <c r="C3095" s="224"/>
      <c r="D3095" s="224"/>
      <c r="E3095" s="224"/>
      <c r="F3095" s="224"/>
      <c r="G3095" s="224"/>
      <c r="H3095" s="224"/>
      <c r="I3095" s="224"/>
      <c r="J3095" s="224"/>
      <c r="K3095" s="224"/>
      <c r="L3095" s="224"/>
      <c r="M3095" s="224"/>
      <c r="N3095" s="224"/>
      <c r="O3095" s="224"/>
      <c r="P3095" s="224"/>
      <c r="Q3095" s="224"/>
      <c r="R3095" s="224"/>
    </row>
    <row r="3096" spans="3:18">
      <c r="C3096" s="224"/>
      <c r="D3096" s="224"/>
      <c r="E3096" s="224"/>
      <c r="F3096" s="224"/>
      <c r="G3096" s="224"/>
      <c r="H3096" s="224"/>
      <c r="I3096" s="224"/>
      <c r="J3096" s="224"/>
      <c r="K3096" s="224"/>
      <c r="L3096" s="224"/>
      <c r="M3096" s="224"/>
      <c r="N3096" s="224"/>
      <c r="O3096" s="224"/>
      <c r="P3096" s="224"/>
      <c r="Q3096" s="224"/>
      <c r="R3096" s="224"/>
    </row>
    <row r="3097" spans="3:18">
      <c r="C3097" s="224"/>
      <c r="D3097" s="224"/>
      <c r="E3097" s="224"/>
      <c r="F3097" s="224"/>
      <c r="G3097" s="224"/>
      <c r="H3097" s="224"/>
      <c r="I3097" s="224"/>
      <c r="J3097" s="224"/>
      <c r="K3097" s="224"/>
      <c r="L3097" s="224"/>
      <c r="M3097" s="224"/>
      <c r="N3097" s="224"/>
      <c r="O3097" s="224"/>
      <c r="P3097" s="224"/>
      <c r="Q3097" s="224"/>
      <c r="R3097" s="224"/>
    </row>
    <row r="3098" spans="3:18">
      <c r="C3098" s="224"/>
      <c r="D3098" s="224"/>
      <c r="E3098" s="224"/>
      <c r="F3098" s="224"/>
      <c r="G3098" s="224"/>
      <c r="H3098" s="224"/>
      <c r="I3098" s="224"/>
      <c r="J3098" s="224"/>
      <c r="K3098" s="224"/>
      <c r="L3098" s="224"/>
      <c r="M3098" s="224"/>
      <c r="N3098" s="224"/>
      <c r="O3098" s="224"/>
      <c r="P3098" s="224"/>
      <c r="Q3098" s="224"/>
      <c r="R3098" s="224"/>
    </row>
    <row r="3099" spans="3:18">
      <c r="C3099" s="224"/>
      <c r="D3099" s="224"/>
      <c r="E3099" s="224"/>
      <c r="F3099" s="224"/>
      <c r="G3099" s="224"/>
      <c r="H3099" s="224"/>
      <c r="I3099" s="224"/>
      <c r="J3099" s="224"/>
      <c r="K3099" s="224"/>
      <c r="L3099" s="224"/>
      <c r="M3099" s="224"/>
      <c r="N3099" s="224"/>
      <c r="O3099" s="224"/>
      <c r="P3099" s="224"/>
      <c r="Q3099" s="224"/>
      <c r="R3099" s="224"/>
    </row>
    <row r="3100" spans="3:18">
      <c r="C3100" s="224"/>
      <c r="D3100" s="224"/>
      <c r="E3100" s="224"/>
      <c r="F3100" s="224"/>
      <c r="G3100" s="224"/>
      <c r="H3100" s="224"/>
      <c r="I3100" s="224"/>
      <c r="J3100" s="224"/>
      <c r="K3100" s="224"/>
      <c r="L3100" s="224"/>
      <c r="M3100" s="224"/>
      <c r="N3100" s="224"/>
      <c r="O3100" s="224"/>
      <c r="P3100" s="224"/>
      <c r="Q3100" s="224"/>
      <c r="R3100" s="224"/>
    </row>
    <row r="3101" spans="3:18">
      <c r="C3101" s="224"/>
      <c r="D3101" s="224"/>
      <c r="E3101" s="224"/>
      <c r="F3101" s="224"/>
      <c r="G3101" s="224"/>
      <c r="H3101" s="224"/>
      <c r="I3101" s="224"/>
      <c r="J3101" s="224"/>
      <c r="K3101" s="224"/>
      <c r="L3101" s="224"/>
      <c r="M3101" s="224"/>
      <c r="N3101" s="224"/>
      <c r="O3101" s="224"/>
      <c r="P3101" s="224"/>
      <c r="Q3101" s="224"/>
      <c r="R3101" s="224"/>
    </row>
    <row r="3102" spans="3:18">
      <c r="C3102" s="224"/>
      <c r="D3102" s="224"/>
      <c r="E3102" s="224"/>
      <c r="F3102" s="224"/>
      <c r="G3102" s="224"/>
      <c r="H3102" s="224"/>
      <c r="I3102" s="224"/>
      <c r="J3102" s="224"/>
      <c r="K3102" s="224"/>
      <c r="L3102" s="224"/>
      <c r="M3102" s="224"/>
      <c r="N3102" s="224"/>
      <c r="O3102" s="224"/>
      <c r="P3102" s="224"/>
      <c r="Q3102" s="224"/>
      <c r="R3102" s="224"/>
    </row>
    <row r="3103" spans="3:18">
      <c r="C3103" s="224"/>
      <c r="D3103" s="224"/>
      <c r="E3103" s="224"/>
      <c r="F3103" s="224"/>
      <c r="G3103" s="224"/>
      <c r="H3103" s="224"/>
      <c r="I3103" s="224"/>
      <c r="J3103" s="224"/>
      <c r="K3103" s="224"/>
      <c r="L3103" s="224"/>
      <c r="M3103" s="224"/>
      <c r="N3103" s="224"/>
      <c r="O3103" s="224"/>
      <c r="P3103" s="224"/>
      <c r="Q3103" s="224"/>
      <c r="R3103" s="224"/>
    </row>
    <row r="3104" spans="3:18">
      <c r="C3104" s="224"/>
      <c r="D3104" s="224"/>
      <c r="E3104" s="224"/>
      <c r="F3104" s="224"/>
      <c r="G3104" s="224"/>
      <c r="H3104" s="224"/>
      <c r="I3104" s="224"/>
      <c r="J3104" s="224"/>
      <c r="K3104" s="224"/>
      <c r="L3104" s="224"/>
      <c r="M3104" s="224"/>
      <c r="N3104" s="224"/>
      <c r="O3104" s="224"/>
      <c r="P3104" s="224"/>
      <c r="Q3104" s="224"/>
      <c r="R3104" s="224"/>
    </row>
    <row r="3105" spans="3:18">
      <c r="C3105" s="224"/>
      <c r="D3105" s="224"/>
      <c r="E3105" s="224"/>
      <c r="F3105" s="224"/>
      <c r="G3105" s="224"/>
      <c r="H3105" s="224"/>
      <c r="I3105" s="224"/>
      <c r="J3105" s="224"/>
      <c r="K3105" s="224"/>
      <c r="L3105" s="224"/>
      <c r="M3105" s="224"/>
      <c r="N3105" s="224"/>
      <c r="O3105" s="224"/>
      <c r="P3105" s="224"/>
      <c r="Q3105" s="224"/>
      <c r="R3105" s="224"/>
    </row>
    <row r="3106" spans="3:18">
      <c r="C3106" s="224"/>
      <c r="D3106" s="224"/>
      <c r="E3106" s="224"/>
      <c r="F3106" s="224"/>
      <c r="G3106" s="224"/>
      <c r="H3106" s="224"/>
      <c r="I3106" s="224"/>
      <c r="J3106" s="224"/>
      <c r="K3106" s="224"/>
      <c r="L3106" s="224"/>
      <c r="M3106" s="224"/>
      <c r="N3106" s="224"/>
      <c r="O3106" s="224"/>
      <c r="P3106" s="224"/>
      <c r="Q3106" s="224"/>
      <c r="R3106" s="224"/>
    </row>
    <row r="3107" spans="3:18">
      <c r="C3107" s="224"/>
      <c r="D3107" s="224"/>
      <c r="E3107" s="224"/>
      <c r="F3107" s="224"/>
      <c r="G3107" s="224"/>
      <c r="H3107" s="224"/>
      <c r="I3107" s="224"/>
      <c r="J3107" s="224"/>
      <c r="K3107" s="224"/>
      <c r="L3107" s="224"/>
      <c r="M3107" s="224"/>
      <c r="N3107" s="224"/>
      <c r="O3107" s="224"/>
      <c r="P3107" s="224"/>
      <c r="Q3107" s="224"/>
      <c r="R3107" s="224"/>
    </row>
    <row r="3108" spans="3:18">
      <c r="C3108" s="224"/>
      <c r="D3108" s="224"/>
      <c r="E3108" s="224"/>
      <c r="F3108" s="224"/>
      <c r="G3108" s="224"/>
      <c r="H3108" s="224"/>
      <c r="I3108" s="224"/>
      <c r="J3108" s="224"/>
      <c r="K3108" s="224"/>
      <c r="L3108" s="224"/>
      <c r="M3108" s="224"/>
      <c r="N3108" s="224"/>
      <c r="O3108" s="224"/>
      <c r="P3108" s="224"/>
      <c r="Q3108" s="224"/>
      <c r="R3108" s="224"/>
    </row>
    <row r="3109" spans="3:18">
      <c r="C3109" s="224"/>
      <c r="D3109" s="224"/>
      <c r="E3109" s="224"/>
      <c r="F3109" s="224"/>
      <c r="G3109" s="224"/>
      <c r="H3109" s="224"/>
      <c r="I3109" s="224"/>
      <c r="J3109" s="224"/>
      <c r="K3109" s="224"/>
      <c r="L3109" s="224"/>
      <c r="M3109" s="224"/>
      <c r="N3109" s="224"/>
      <c r="O3109" s="224"/>
      <c r="P3109" s="224"/>
      <c r="Q3109" s="224"/>
      <c r="R3109" s="224"/>
    </row>
    <row r="3110" spans="3:18">
      <c r="C3110" s="224"/>
      <c r="D3110" s="224"/>
      <c r="E3110" s="224"/>
      <c r="F3110" s="224"/>
      <c r="G3110" s="224"/>
      <c r="H3110" s="224"/>
      <c r="I3110" s="224"/>
      <c r="J3110" s="224"/>
      <c r="K3110" s="224"/>
      <c r="L3110" s="224"/>
      <c r="M3110" s="224"/>
      <c r="N3110" s="224"/>
      <c r="O3110" s="224"/>
      <c r="P3110" s="224"/>
      <c r="Q3110" s="224"/>
      <c r="R3110" s="224"/>
    </row>
    <row r="3111" spans="3:18">
      <c r="C3111" s="224"/>
      <c r="D3111" s="224"/>
      <c r="E3111" s="224"/>
      <c r="F3111" s="224"/>
      <c r="G3111" s="224"/>
      <c r="H3111" s="224"/>
      <c r="I3111" s="224"/>
      <c r="J3111" s="224"/>
      <c r="K3111" s="224"/>
      <c r="L3111" s="224"/>
      <c r="M3111" s="224"/>
      <c r="N3111" s="224"/>
      <c r="O3111" s="224"/>
      <c r="P3111" s="224"/>
      <c r="Q3111" s="224"/>
      <c r="R3111" s="224"/>
    </row>
    <row r="3112" spans="3:18">
      <c r="C3112" s="224"/>
      <c r="D3112" s="224"/>
      <c r="E3112" s="224"/>
      <c r="F3112" s="224"/>
      <c r="G3112" s="224"/>
      <c r="H3112" s="224"/>
      <c r="I3112" s="224"/>
      <c r="J3112" s="224"/>
      <c r="K3112" s="224"/>
      <c r="L3112" s="224"/>
      <c r="M3112" s="224"/>
      <c r="N3112" s="224"/>
      <c r="O3112" s="224"/>
      <c r="P3112" s="224"/>
      <c r="Q3112" s="224"/>
      <c r="R3112" s="224"/>
    </row>
    <row r="3113" spans="3:18">
      <c r="C3113" s="224"/>
      <c r="D3113" s="224"/>
      <c r="E3113" s="224"/>
      <c r="F3113" s="224"/>
      <c r="G3113" s="224"/>
      <c r="H3113" s="224"/>
      <c r="I3113" s="224"/>
      <c r="J3113" s="224"/>
      <c r="K3113" s="224"/>
      <c r="L3113" s="224"/>
      <c r="M3113" s="224"/>
      <c r="N3113" s="224"/>
      <c r="O3113" s="224"/>
      <c r="P3113" s="224"/>
      <c r="Q3113" s="224"/>
      <c r="R3113" s="224"/>
    </row>
    <row r="3114" spans="3:18">
      <c r="C3114" s="224"/>
      <c r="D3114" s="224"/>
      <c r="E3114" s="224"/>
      <c r="F3114" s="224"/>
      <c r="G3114" s="224"/>
      <c r="H3114" s="224"/>
      <c r="I3114" s="224"/>
      <c r="J3114" s="224"/>
      <c r="K3114" s="224"/>
      <c r="L3114" s="224"/>
      <c r="M3114" s="224"/>
      <c r="N3114" s="224"/>
      <c r="O3114" s="224"/>
      <c r="P3114" s="224"/>
      <c r="Q3114" s="224"/>
      <c r="R3114" s="224"/>
    </row>
    <row r="3115" spans="3:18">
      <c r="C3115" s="224"/>
      <c r="D3115" s="224"/>
      <c r="E3115" s="224"/>
      <c r="F3115" s="224"/>
      <c r="G3115" s="224"/>
      <c r="H3115" s="224"/>
      <c r="I3115" s="224"/>
      <c r="J3115" s="224"/>
      <c r="K3115" s="224"/>
      <c r="L3115" s="224"/>
      <c r="M3115" s="224"/>
      <c r="N3115" s="224"/>
      <c r="O3115" s="224"/>
      <c r="P3115" s="224"/>
      <c r="Q3115" s="224"/>
      <c r="R3115" s="224"/>
    </row>
    <row r="3116" spans="3:18">
      <c r="C3116" s="224"/>
      <c r="D3116" s="224"/>
      <c r="E3116" s="224"/>
      <c r="F3116" s="224"/>
      <c r="G3116" s="224"/>
      <c r="H3116" s="224"/>
      <c r="I3116" s="224"/>
      <c r="J3116" s="224"/>
      <c r="K3116" s="224"/>
      <c r="L3116" s="224"/>
      <c r="M3116" s="224"/>
      <c r="N3116" s="224"/>
      <c r="O3116" s="224"/>
      <c r="P3116" s="224"/>
      <c r="Q3116" s="224"/>
      <c r="R3116" s="224"/>
    </row>
    <row r="3117" spans="3:18">
      <c r="C3117" s="224"/>
      <c r="D3117" s="224"/>
      <c r="E3117" s="224"/>
      <c r="F3117" s="224"/>
      <c r="G3117" s="224"/>
      <c r="H3117" s="224"/>
      <c r="I3117" s="224"/>
      <c r="J3117" s="224"/>
      <c r="K3117" s="224"/>
      <c r="L3117" s="224"/>
      <c r="M3117" s="224"/>
      <c r="N3117" s="224"/>
      <c r="O3117" s="224"/>
      <c r="P3117" s="224"/>
      <c r="Q3117" s="224"/>
      <c r="R3117" s="224"/>
    </row>
    <row r="3118" spans="3:18">
      <c r="C3118" s="224"/>
      <c r="D3118" s="224"/>
      <c r="E3118" s="224"/>
      <c r="F3118" s="224"/>
      <c r="G3118" s="224"/>
      <c r="H3118" s="224"/>
      <c r="I3118" s="224"/>
      <c r="J3118" s="224"/>
      <c r="K3118" s="224"/>
      <c r="L3118" s="224"/>
      <c r="M3118" s="224"/>
      <c r="N3118" s="224"/>
      <c r="O3118" s="224"/>
      <c r="P3118" s="224"/>
      <c r="Q3118" s="224"/>
      <c r="R3118" s="224"/>
    </row>
    <row r="3119" spans="3:18">
      <c r="C3119" s="224"/>
      <c r="D3119" s="224"/>
      <c r="E3119" s="224"/>
      <c r="F3119" s="224"/>
      <c r="G3119" s="224"/>
      <c r="H3119" s="224"/>
      <c r="I3119" s="224"/>
      <c r="J3119" s="224"/>
      <c r="K3119" s="224"/>
      <c r="L3119" s="224"/>
      <c r="M3119" s="224"/>
      <c r="N3119" s="224"/>
      <c r="O3119" s="224"/>
      <c r="P3119" s="224"/>
      <c r="Q3119" s="224"/>
      <c r="R3119" s="224"/>
    </row>
    <row r="3120" spans="3:18">
      <c r="C3120" s="224"/>
      <c r="D3120" s="224"/>
      <c r="E3120" s="224"/>
      <c r="F3120" s="224"/>
      <c r="G3120" s="224"/>
      <c r="H3120" s="224"/>
      <c r="I3120" s="224"/>
      <c r="J3120" s="224"/>
      <c r="K3120" s="224"/>
      <c r="L3120" s="224"/>
      <c r="M3120" s="224"/>
      <c r="N3120" s="224"/>
      <c r="O3120" s="224"/>
      <c r="P3120" s="224"/>
      <c r="Q3120" s="224"/>
      <c r="R3120" s="224"/>
    </row>
    <row r="3121" spans="3:18">
      <c r="C3121" s="224"/>
      <c r="D3121" s="224"/>
      <c r="E3121" s="224"/>
      <c r="F3121" s="224"/>
      <c r="G3121" s="224"/>
      <c r="H3121" s="224"/>
      <c r="I3121" s="224"/>
      <c r="J3121" s="224"/>
      <c r="K3121" s="224"/>
      <c r="L3121" s="224"/>
      <c r="M3121" s="224"/>
      <c r="N3121" s="224"/>
      <c r="O3121" s="224"/>
      <c r="P3121" s="224"/>
      <c r="Q3121" s="224"/>
      <c r="R3121" s="224"/>
    </row>
    <row r="3122" spans="3:18">
      <c r="C3122" s="224"/>
      <c r="D3122" s="224"/>
      <c r="E3122" s="224"/>
      <c r="F3122" s="224"/>
      <c r="G3122" s="224"/>
      <c r="H3122" s="224"/>
      <c r="I3122" s="224"/>
      <c r="J3122" s="224"/>
      <c r="K3122" s="224"/>
      <c r="L3122" s="224"/>
      <c r="M3122" s="224"/>
      <c r="N3122" s="224"/>
      <c r="O3122" s="224"/>
      <c r="P3122" s="224"/>
      <c r="Q3122" s="224"/>
      <c r="R3122" s="224"/>
    </row>
    <row r="3123" spans="3:18">
      <c r="C3123" s="224"/>
      <c r="D3123" s="224"/>
      <c r="E3123" s="224"/>
      <c r="F3123" s="224"/>
      <c r="G3123" s="224"/>
      <c r="H3123" s="224"/>
      <c r="I3123" s="224"/>
      <c r="J3123" s="224"/>
      <c r="K3123" s="224"/>
      <c r="L3123" s="224"/>
      <c r="M3123" s="224"/>
      <c r="N3123" s="224"/>
      <c r="O3123" s="224"/>
      <c r="P3123" s="224"/>
      <c r="Q3123" s="224"/>
      <c r="R3123" s="224"/>
    </row>
    <row r="3124" spans="3:18">
      <c r="C3124" s="224"/>
      <c r="D3124" s="224"/>
      <c r="E3124" s="224"/>
      <c r="F3124" s="224"/>
      <c r="G3124" s="224"/>
      <c r="H3124" s="224"/>
      <c r="I3124" s="224"/>
      <c r="J3124" s="224"/>
      <c r="K3124" s="224"/>
      <c r="L3124" s="224"/>
      <c r="M3124" s="224"/>
      <c r="N3124" s="224"/>
      <c r="O3124" s="224"/>
      <c r="P3124" s="224"/>
      <c r="Q3124" s="224"/>
      <c r="R3124" s="224"/>
    </row>
    <row r="3125" spans="3:18">
      <c r="C3125" s="224"/>
      <c r="D3125" s="224"/>
      <c r="E3125" s="224"/>
      <c r="F3125" s="224"/>
      <c r="G3125" s="224"/>
      <c r="H3125" s="224"/>
      <c r="I3125" s="224"/>
      <c r="J3125" s="224"/>
      <c r="K3125" s="224"/>
      <c r="L3125" s="224"/>
      <c r="M3125" s="224"/>
      <c r="N3125" s="224"/>
      <c r="O3125" s="224"/>
      <c r="P3125" s="224"/>
      <c r="Q3125" s="224"/>
      <c r="R3125" s="224"/>
    </row>
    <row r="3126" spans="3:18">
      <c r="C3126" s="224"/>
      <c r="D3126" s="224"/>
      <c r="E3126" s="224"/>
      <c r="F3126" s="224"/>
      <c r="G3126" s="224"/>
      <c r="H3126" s="224"/>
      <c r="I3126" s="224"/>
      <c r="J3126" s="224"/>
      <c r="K3126" s="224"/>
      <c r="L3126" s="224"/>
      <c r="M3126" s="224"/>
      <c r="N3126" s="224"/>
      <c r="O3126" s="224"/>
      <c r="P3126" s="224"/>
      <c r="Q3126" s="224"/>
      <c r="R3126" s="224"/>
    </row>
    <row r="3127" spans="3:18">
      <c r="C3127" s="224"/>
      <c r="D3127" s="224"/>
      <c r="E3127" s="224"/>
      <c r="F3127" s="224"/>
      <c r="G3127" s="224"/>
      <c r="H3127" s="224"/>
      <c r="I3127" s="224"/>
      <c r="J3127" s="224"/>
      <c r="K3127" s="224"/>
      <c r="L3127" s="224"/>
      <c r="M3127" s="224"/>
      <c r="N3127" s="224"/>
      <c r="O3127" s="224"/>
      <c r="P3127" s="224"/>
      <c r="Q3127" s="224"/>
      <c r="R3127" s="224"/>
    </row>
    <row r="3128" spans="3:18">
      <c r="C3128" s="224"/>
      <c r="D3128" s="224"/>
      <c r="E3128" s="224"/>
      <c r="F3128" s="224"/>
      <c r="G3128" s="224"/>
      <c r="H3128" s="224"/>
      <c r="I3128" s="224"/>
      <c r="J3128" s="224"/>
      <c r="K3128" s="224"/>
      <c r="L3128" s="224"/>
      <c r="M3128" s="224"/>
      <c r="N3128" s="224"/>
      <c r="O3128" s="224"/>
      <c r="P3128" s="224"/>
      <c r="Q3128" s="224"/>
      <c r="R3128" s="224"/>
    </row>
    <row r="3129" spans="3:18">
      <c r="C3129" s="224"/>
      <c r="D3129" s="224"/>
      <c r="E3129" s="224"/>
      <c r="F3129" s="224"/>
      <c r="G3129" s="224"/>
      <c r="H3129" s="224"/>
      <c r="I3129" s="224"/>
      <c r="J3129" s="224"/>
      <c r="K3129" s="224"/>
      <c r="L3129" s="224"/>
      <c r="M3129" s="224"/>
      <c r="N3129" s="224"/>
      <c r="O3129" s="224"/>
      <c r="P3129" s="224"/>
      <c r="Q3129" s="224"/>
      <c r="R3129" s="224"/>
    </row>
    <row r="3130" spans="3:18">
      <c r="C3130" s="224"/>
      <c r="D3130" s="224"/>
      <c r="E3130" s="224"/>
      <c r="F3130" s="224"/>
      <c r="G3130" s="224"/>
      <c r="H3130" s="224"/>
      <c r="I3130" s="224"/>
      <c r="J3130" s="224"/>
      <c r="K3130" s="224"/>
      <c r="L3130" s="224"/>
      <c r="M3130" s="224"/>
      <c r="N3130" s="224"/>
      <c r="O3130" s="224"/>
      <c r="P3130" s="224"/>
      <c r="Q3130" s="224"/>
      <c r="R3130" s="224"/>
    </row>
    <row r="3131" spans="3:18">
      <c r="C3131" s="224"/>
      <c r="D3131" s="224"/>
      <c r="E3131" s="224"/>
      <c r="F3131" s="224"/>
      <c r="G3131" s="224"/>
      <c r="H3131" s="224"/>
      <c r="I3131" s="224"/>
      <c r="J3131" s="224"/>
      <c r="K3131" s="224"/>
      <c r="L3131" s="224"/>
      <c r="M3131" s="224"/>
      <c r="N3131" s="224"/>
      <c r="O3131" s="224"/>
      <c r="P3131" s="224"/>
      <c r="Q3131" s="224"/>
      <c r="R3131" s="224"/>
    </row>
    <row r="3132" spans="3:18">
      <c r="C3132" s="224"/>
      <c r="D3132" s="224"/>
      <c r="E3132" s="224"/>
      <c r="F3132" s="224"/>
      <c r="G3132" s="224"/>
      <c r="H3132" s="224"/>
      <c r="I3132" s="224"/>
      <c r="J3132" s="224"/>
      <c r="K3132" s="224"/>
      <c r="L3132" s="224"/>
      <c r="M3132" s="224"/>
      <c r="N3132" s="224"/>
      <c r="O3132" s="224"/>
      <c r="P3132" s="224"/>
      <c r="Q3132" s="224"/>
      <c r="R3132" s="224"/>
    </row>
    <row r="3133" spans="3:18">
      <c r="C3133" s="224"/>
      <c r="D3133" s="224"/>
      <c r="E3133" s="224"/>
      <c r="F3133" s="224"/>
      <c r="G3133" s="224"/>
      <c r="H3133" s="224"/>
      <c r="I3133" s="224"/>
      <c r="J3133" s="224"/>
      <c r="K3133" s="224"/>
      <c r="L3133" s="224"/>
      <c r="M3133" s="224"/>
      <c r="N3133" s="224"/>
      <c r="O3133" s="224"/>
      <c r="P3133" s="224"/>
      <c r="Q3133" s="224"/>
      <c r="R3133" s="224"/>
    </row>
    <row r="3134" spans="3:18">
      <c r="C3134" s="224"/>
      <c r="D3134" s="224"/>
      <c r="E3134" s="224"/>
      <c r="F3134" s="224"/>
      <c r="G3134" s="224"/>
      <c r="H3134" s="224"/>
      <c r="I3134" s="224"/>
      <c r="J3134" s="224"/>
      <c r="K3134" s="224"/>
      <c r="L3134" s="224"/>
      <c r="M3134" s="224"/>
      <c r="N3134" s="224"/>
      <c r="O3134" s="224"/>
      <c r="P3134" s="224"/>
      <c r="Q3134" s="224"/>
      <c r="R3134" s="224"/>
    </row>
    <row r="3135" spans="3:18">
      <c r="C3135" s="224"/>
      <c r="D3135" s="224"/>
      <c r="E3135" s="224"/>
      <c r="F3135" s="224"/>
      <c r="G3135" s="224"/>
      <c r="H3135" s="224"/>
      <c r="I3135" s="224"/>
      <c r="J3135" s="224"/>
      <c r="K3135" s="224"/>
      <c r="L3135" s="224"/>
      <c r="M3135" s="224"/>
      <c r="N3135" s="224"/>
      <c r="O3135" s="224"/>
      <c r="P3135" s="224"/>
      <c r="Q3135" s="224"/>
      <c r="R3135" s="224"/>
    </row>
    <row r="3136" spans="3:18">
      <c r="C3136" s="224"/>
      <c r="D3136" s="224"/>
      <c r="E3136" s="224"/>
      <c r="F3136" s="224"/>
      <c r="G3136" s="224"/>
      <c r="H3136" s="224"/>
      <c r="I3136" s="224"/>
      <c r="J3136" s="224"/>
      <c r="K3136" s="224"/>
      <c r="L3136" s="224"/>
      <c r="M3136" s="224"/>
      <c r="N3136" s="224"/>
      <c r="O3136" s="224"/>
      <c r="P3136" s="224"/>
      <c r="Q3136" s="224"/>
      <c r="R3136" s="224"/>
    </row>
    <row r="3137" spans="3:18">
      <c r="C3137" s="224"/>
      <c r="D3137" s="224"/>
      <c r="E3137" s="224"/>
      <c r="F3137" s="224"/>
      <c r="G3137" s="224"/>
      <c r="H3137" s="224"/>
      <c r="I3137" s="224"/>
      <c r="J3137" s="224"/>
      <c r="K3137" s="224"/>
      <c r="L3137" s="224"/>
      <c r="M3137" s="224"/>
      <c r="N3137" s="224"/>
      <c r="O3137" s="224"/>
      <c r="P3137" s="224"/>
      <c r="Q3137" s="224"/>
      <c r="R3137" s="224"/>
    </row>
    <row r="3138" spans="3:18">
      <c r="C3138" s="224"/>
      <c r="D3138" s="224"/>
      <c r="E3138" s="224"/>
      <c r="F3138" s="224"/>
      <c r="G3138" s="224"/>
      <c r="H3138" s="224"/>
      <c r="I3138" s="224"/>
      <c r="J3138" s="224"/>
      <c r="K3138" s="224"/>
      <c r="L3138" s="224"/>
      <c r="M3138" s="224"/>
      <c r="N3138" s="224"/>
      <c r="O3138" s="224"/>
      <c r="P3138" s="224"/>
      <c r="Q3138" s="224"/>
      <c r="R3138" s="224"/>
    </row>
    <row r="3139" spans="3:18">
      <c r="C3139" s="224"/>
      <c r="D3139" s="224"/>
      <c r="E3139" s="224"/>
      <c r="F3139" s="224"/>
      <c r="G3139" s="224"/>
      <c r="H3139" s="224"/>
      <c r="I3139" s="224"/>
      <c r="J3139" s="224"/>
      <c r="K3139" s="224"/>
      <c r="L3139" s="224"/>
      <c r="M3139" s="224"/>
      <c r="N3139" s="224"/>
      <c r="O3139" s="224"/>
      <c r="P3139" s="224"/>
      <c r="Q3139" s="224"/>
      <c r="R3139" s="224"/>
    </row>
    <row r="3140" spans="3:18">
      <c r="C3140" s="224"/>
      <c r="D3140" s="224"/>
      <c r="E3140" s="224"/>
      <c r="F3140" s="224"/>
      <c r="G3140" s="224"/>
      <c r="H3140" s="224"/>
      <c r="I3140" s="224"/>
      <c r="J3140" s="224"/>
      <c r="K3140" s="224"/>
      <c r="L3140" s="224"/>
      <c r="M3140" s="224"/>
      <c r="N3140" s="224"/>
      <c r="O3140" s="224"/>
      <c r="P3140" s="224"/>
      <c r="Q3140" s="224"/>
      <c r="R3140" s="224"/>
    </row>
    <row r="3141" spans="3:18">
      <c r="C3141" s="224"/>
      <c r="D3141" s="224"/>
      <c r="E3141" s="224"/>
      <c r="F3141" s="224"/>
      <c r="G3141" s="224"/>
      <c r="H3141" s="224"/>
      <c r="I3141" s="224"/>
      <c r="J3141" s="224"/>
      <c r="K3141" s="224"/>
      <c r="L3141" s="224"/>
      <c r="M3141" s="224"/>
      <c r="N3141" s="224"/>
      <c r="O3141" s="224"/>
      <c r="P3141" s="224"/>
      <c r="Q3141" s="224"/>
      <c r="R3141" s="224"/>
    </row>
    <row r="3142" spans="3:18">
      <c r="C3142" s="224"/>
      <c r="D3142" s="224"/>
      <c r="E3142" s="224"/>
      <c r="F3142" s="224"/>
      <c r="G3142" s="224"/>
      <c r="H3142" s="224"/>
      <c r="I3142" s="224"/>
      <c r="J3142" s="224"/>
      <c r="K3142" s="224"/>
      <c r="L3142" s="224"/>
      <c r="M3142" s="224"/>
      <c r="N3142" s="224"/>
      <c r="O3142" s="224"/>
      <c r="P3142" s="224"/>
      <c r="Q3142" s="224"/>
      <c r="R3142" s="224"/>
    </row>
    <row r="3143" spans="3:18">
      <c r="C3143" s="224"/>
      <c r="D3143" s="224"/>
      <c r="E3143" s="224"/>
      <c r="F3143" s="224"/>
      <c r="G3143" s="224"/>
      <c r="H3143" s="224"/>
      <c r="I3143" s="224"/>
      <c r="J3143" s="224"/>
      <c r="K3143" s="224"/>
      <c r="L3143" s="224"/>
      <c r="M3143" s="224"/>
      <c r="N3143" s="224"/>
      <c r="O3143" s="224"/>
      <c r="P3143" s="224"/>
      <c r="Q3143" s="224"/>
      <c r="R3143" s="224"/>
    </row>
    <row r="3144" spans="3:18">
      <c r="C3144" s="224"/>
      <c r="D3144" s="224"/>
      <c r="E3144" s="224"/>
      <c r="F3144" s="224"/>
      <c r="G3144" s="224"/>
      <c r="H3144" s="224"/>
      <c r="I3144" s="224"/>
      <c r="J3144" s="224"/>
      <c r="K3144" s="224"/>
      <c r="L3144" s="224"/>
      <c r="M3144" s="224"/>
      <c r="N3144" s="224"/>
      <c r="O3144" s="224"/>
      <c r="P3144" s="224"/>
      <c r="Q3144" s="224"/>
      <c r="R3144" s="224"/>
    </row>
    <row r="3145" spans="3:18">
      <c r="C3145" s="224"/>
      <c r="D3145" s="224"/>
      <c r="E3145" s="224"/>
      <c r="F3145" s="224"/>
      <c r="G3145" s="224"/>
      <c r="H3145" s="224"/>
      <c r="I3145" s="224"/>
      <c r="J3145" s="224"/>
      <c r="K3145" s="224"/>
      <c r="L3145" s="224"/>
      <c r="M3145" s="224"/>
      <c r="N3145" s="224"/>
      <c r="O3145" s="224"/>
      <c r="P3145" s="224"/>
      <c r="Q3145" s="224"/>
      <c r="R3145" s="224"/>
    </row>
    <row r="3146" spans="3:18">
      <c r="C3146" s="224"/>
      <c r="D3146" s="224"/>
      <c r="E3146" s="224"/>
      <c r="F3146" s="224"/>
      <c r="G3146" s="224"/>
      <c r="H3146" s="224"/>
      <c r="I3146" s="224"/>
      <c r="J3146" s="224"/>
      <c r="K3146" s="224"/>
      <c r="L3146" s="224"/>
      <c r="M3146" s="224"/>
      <c r="N3146" s="224"/>
      <c r="O3146" s="224"/>
      <c r="P3146" s="224"/>
      <c r="Q3146" s="224"/>
      <c r="R3146" s="224"/>
    </row>
    <row r="3147" spans="3:18">
      <c r="C3147" s="224"/>
      <c r="D3147" s="224"/>
      <c r="E3147" s="224"/>
      <c r="F3147" s="224"/>
      <c r="G3147" s="224"/>
      <c r="H3147" s="224"/>
      <c r="I3147" s="224"/>
      <c r="J3147" s="224"/>
      <c r="K3147" s="224"/>
      <c r="L3147" s="224"/>
      <c r="M3147" s="224"/>
      <c r="N3147" s="224"/>
      <c r="O3147" s="224"/>
      <c r="P3147" s="224"/>
      <c r="Q3147" s="224"/>
      <c r="R3147" s="224"/>
    </row>
    <row r="3148" spans="3:18">
      <c r="C3148" s="224"/>
      <c r="D3148" s="224"/>
      <c r="E3148" s="224"/>
      <c r="F3148" s="224"/>
      <c r="G3148" s="224"/>
      <c r="H3148" s="224"/>
      <c r="I3148" s="224"/>
      <c r="J3148" s="224"/>
      <c r="K3148" s="224"/>
      <c r="L3148" s="224"/>
      <c r="M3148" s="224"/>
      <c r="N3148" s="224"/>
      <c r="O3148" s="224"/>
      <c r="P3148" s="224"/>
      <c r="Q3148" s="224"/>
      <c r="R3148" s="224"/>
    </row>
    <row r="3149" spans="3:18">
      <c r="C3149" s="224"/>
      <c r="D3149" s="224"/>
      <c r="E3149" s="224"/>
      <c r="F3149" s="224"/>
      <c r="G3149" s="224"/>
      <c r="H3149" s="224"/>
      <c r="I3149" s="224"/>
      <c r="J3149" s="224"/>
      <c r="K3149" s="224"/>
      <c r="L3149" s="224"/>
      <c r="M3149" s="224"/>
      <c r="N3149" s="224"/>
      <c r="O3149" s="224"/>
      <c r="P3149" s="224"/>
      <c r="Q3149" s="224"/>
      <c r="R3149" s="224"/>
    </row>
    <row r="3150" spans="3:18">
      <c r="C3150" s="224"/>
      <c r="D3150" s="224"/>
      <c r="E3150" s="224"/>
      <c r="F3150" s="224"/>
      <c r="G3150" s="224"/>
      <c r="H3150" s="224"/>
      <c r="I3150" s="224"/>
      <c r="J3150" s="224"/>
      <c r="K3150" s="224"/>
      <c r="L3150" s="224"/>
      <c r="M3150" s="224"/>
      <c r="N3150" s="224"/>
      <c r="O3150" s="224"/>
      <c r="P3150" s="224"/>
      <c r="Q3150" s="224"/>
      <c r="R3150" s="224"/>
    </row>
    <row r="3151" spans="3:18">
      <c r="C3151" s="224"/>
      <c r="D3151" s="224"/>
      <c r="E3151" s="224"/>
      <c r="F3151" s="224"/>
      <c r="G3151" s="224"/>
      <c r="H3151" s="224"/>
      <c r="I3151" s="224"/>
      <c r="J3151" s="224"/>
      <c r="K3151" s="224"/>
      <c r="L3151" s="224"/>
      <c r="M3151" s="224"/>
      <c r="N3151" s="224"/>
      <c r="O3151" s="224"/>
      <c r="P3151" s="224"/>
      <c r="Q3151" s="224"/>
      <c r="R3151" s="224"/>
    </row>
    <row r="3152" spans="3:18">
      <c r="C3152" s="224"/>
      <c r="D3152" s="224"/>
      <c r="E3152" s="224"/>
      <c r="F3152" s="224"/>
      <c r="G3152" s="224"/>
      <c r="H3152" s="224"/>
      <c r="I3152" s="224"/>
      <c r="J3152" s="224"/>
      <c r="K3152" s="224"/>
      <c r="L3152" s="224"/>
      <c r="M3152" s="224"/>
      <c r="N3152" s="224"/>
      <c r="O3152" s="224"/>
      <c r="P3152" s="224"/>
      <c r="Q3152" s="224"/>
      <c r="R3152" s="224"/>
    </row>
    <row r="3153" spans="3:18">
      <c r="C3153" s="224"/>
      <c r="D3153" s="224"/>
      <c r="E3153" s="224"/>
      <c r="F3153" s="224"/>
      <c r="G3153" s="224"/>
      <c r="H3153" s="224"/>
      <c r="I3153" s="224"/>
      <c r="J3153" s="224"/>
      <c r="K3153" s="224"/>
      <c r="L3153" s="224"/>
      <c r="M3153" s="224"/>
      <c r="N3153" s="224"/>
      <c r="O3153" s="224"/>
      <c r="P3153" s="224"/>
      <c r="Q3153" s="224"/>
      <c r="R3153" s="224"/>
    </row>
    <row r="3154" spans="3:18">
      <c r="C3154" s="224"/>
      <c r="D3154" s="224"/>
      <c r="E3154" s="224"/>
      <c r="F3154" s="224"/>
      <c r="G3154" s="224"/>
      <c r="H3154" s="224"/>
      <c r="I3154" s="224"/>
      <c r="J3154" s="224"/>
      <c r="K3154" s="224"/>
      <c r="L3154" s="224"/>
      <c r="M3154" s="224"/>
      <c r="N3154" s="224"/>
      <c r="O3154" s="224"/>
      <c r="P3154" s="224"/>
      <c r="Q3154" s="224"/>
      <c r="R3154" s="224"/>
    </row>
    <row r="3155" spans="3:18">
      <c r="C3155" s="224"/>
      <c r="D3155" s="224"/>
      <c r="E3155" s="224"/>
      <c r="F3155" s="224"/>
      <c r="G3155" s="224"/>
      <c r="H3155" s="224"/>
      <c r="I3155" s="224"/>
      <c r="J3155" s="224"/>
      <c r="K3155" s="224"/>
      <c r="L3155" s="224"/>
      <c r="M3155" s="224"/>
      <c r="N3155" s="224"/>
      <c r="O3155" s="224"/>
      <c r="P3155" s="224"/>
      <c r="Q3155" s="224"/>
      <c r="R3155" s="224"/>
    </row>
    <row r="3156" spans="3:18">
      <c r="C3156" s="224"/>
      <c r="D3156" s="224"/>
      <c r="E3156" s="224"/>
      <c r="F3156" s="224"/>
      <c r="G3156" s="224"/>
      <c r="H3156" s="224"/>
      <c r="I3156" s="224"/>
      <c r="J3156" s="224"/>
      <c r="K3156" s="224"/>
      <c r="L3156" s="224"/>
      <c r="M3156" s="224"/>
      <c r="N3156" s="224"/>
      <c r="O3156" s="224"/>
      <c r="P3156" s="224"/>
      <c r="Q3156" s="224"/>
      <c r="R3156" s="224"/>
    </row>
    <row r="3157" spans="3:18">
      <c r="C3157" s="224"/>
      <c r="D3157" s="224"/>
      <c r="E3157" s="224"/>
      <c r="F3157" s="224"/>
      <c r="G3157" s="224"/>
      <c r="H3157" s="224"/>
      <c r="I3157" s="224"/>
      <c r="J3157" s="224"/>
      <c r="K3157" s="224"/>
      <c r="L3157" s="224"/>
      <c r="M3157" s="224"/>
      <c r="N3157" s="224"/>
      <c r="O3157" s="224"/>
      <c r="P3157" s="224"/>
      <c r="Q3157" s="224"/>
      <c r="R3157" s="224"/>
    </row>
    <row r="3158" spans="3:18">
      <c r="C3158" s="224"/>
      <c r="D3158" s="224"/>
      <c r="E3158" s="224"/>
      <c r="F3158" s="224"/>
      <c r="G3158" s="224"/>
      <c r="H3158" s="224"/>
      <c r="I3158" s="224"/>
      <c r="J3158" s="224"/>
      <c r="K3158" s="224"/>
      <c r="L3158" s="224"/>
      <c r="M3158" s="224"/>
      <c r="N3158" s="224"/>
      <c r="O3158" s="224"/>
      <c r="P3158" s="224"/>
      <c r="Q3158" s="224"/>
      <c r="R3158" s="224"/>
    </row>
    <row r="3159" spans="3:18">
      <c r="C3159" s="224"/>
      <c r="D3159" s="224"/>
      <c r="E3159" s="224"/>
      <c r="F3159" s="224"/>
      <c r="G3159" s="224"/>
      <c r="H3159" s="224"/>
      <c r="I3159" s="224"/>
      <c r="J3159" s="224"/>
      <c r="K3159" s="224"/>
      <c r="L3159" s="224"/>
      <c r="M3159" s="224"/>
      <c r="N3159" s="224"/>
      <c r="O3159" s="224"/>
      <c r="P3159" s="224"/>
      <c r="Q3159" s="224"/>
      <c r="R3159" s="224"/>
    </row>
    <row r="3160" spans="3:18">
      <c r="C3160" s="224"/>
      <c r="D3160" s="224"/>
      <c r="E3160" s="224"/>
      <c r="F3160" s="224"/>
      <c r="G3160" s="224"/>
      <c r="H3160" s="224"/>
      <c r="I3160" s="224"/>
      <c r="J3160" s="224"/>
      <c r="K3160" s="224"/>
      <c r="L3160" s="224"/>
      <c r="M3160" s="224"/>
      <c r="N3160" s="224"/>
      <c r="O3160" s="224"/>
      <c r="P3160" s="224"/>
      <c r="Q3160" s="224"/>
      <c r="R3160" s="224"/>
    </row>
    <row r="3161" spans="3:18">
      <c r="C3161" s="224"/>
      <c r="D3161" s="224"/>
      <c r="E3161" s="224"/>
      <c r="F3161" s="224"/>
      <c r="G3161" s="224"/>
      <c r="H3161" s="224"/>
      <c r="I3161" s="224"/>
      <c r="J3161" s="224"/>
      <c r="K3161" s="224"/>
      <c r="L3161" s="224"/>
      <c r="M3161" s="224"/>
      <c r="N3161" s="224"/>
      <c r="O3161" s="224"/>
      <c r="P3161" s="224"/>
      <c r="Q3161" s="224"/>
      <c r="R3161" s="224"/>
    </row>
    <row r="3162" spans="3:18">
      <c r="C3162" s="224"/>
      <c r="D3162" s="224"/>
      <c r="E3162" s="224"/>
      <c r="F3162" s="224"/>
      <c r="G3162" s="224"/>
      <c r="H3162" s="224"/>
      <c r="I3162" s="224"/>
      <c r="J3162" s="224"/>
      <c r="K3162" s="224"/>
      <c r="L3162" s="224"/>
      <c r="M3162" s="224"/>
      <c r="N3162" s="224"/>
      <c r="O3162" s="224"/>
      <c r="P3162" s="224"/>
      <c r="Q3162" s="224"/>
      <c r="R3162" s="224"/>
    </row>
    <row r="3163" spans="3:18">
      <c r="C3163" s="224"/>
      <c r="D3163" s="224"/>
      <c r="E3163" s="224"/>
      <c r="F3163" s="224"/>
      <c r="G3163" s="224"/>
      <c r="H3163" s="224"/>
      <c r="I3163" s="224"/>
      <c r="J3163" s="224"/>
      <c r="K3163" s="224"/>
      <c r="L3163" s="224"/>
      <c r="M3163" s="224"/>
      <c r="N3163" s="224"/>
      <c r="O3163" s="224"/>
      <c r="P3163" s="224"/>
      <c r="Q3163" s="224"/>
      <c r="R3163" s="224"/>
    </row>
    <row r="3164" spans="3:18">
      <c r="C3164" s="224"/>
      <c r="D3164" s="224"/>
      <c r="E3164" s="224"/>
      <c r="F3164" s="224"/>
      <c r="G3164" s="224"/>
      <c r="H3164" s="224"/>
      <c r="I3164" s="224"/>
      <c r="J3164" s="224"/>
      <c r="K3164" s="224"/>
      <c r="L3164" s="224"/>
      <c r="M3164" s="224"/>
      <c r="N3164" s="224"/>
      <c r="O3164" s="224"/>
      <c r="P3164" s="224"/>
      <c r="Q3164" s="224"/>
      <c r="R3164" s="224"/>
    </row>
    <row r="3165" spans="3:18">
      <c r="C3165" s="224"/>
      <c r="D3165" s="224"/>
      <c r="E3165" s="224"/>
      <c r="F3165" s="224"/>
      <c r="G3165" s="224"/>
      <c r="H3165" s="224"/>
      <c r="I3165" s="224"/>
      <c r="J3165" s="224"/>
      <c r="K3165" s="224"/>
      <c r="L3165" s="224"/>
      <c r="M3165" s="224"/>
      <c r="N3165" s="224"/>
      <c r="O3165" s="224"/>
      <c r="P3165" s="224"/>
      <c r="Q3165" s="224"/>
      <c r="R3165" s="224"/>
    </row>
    <row r="3166" spans="3:18">
      <c r="C3166" s="224"/>
      <c r="D3166" s="224"/>
      <c r="E3166" s="224"/>
      <c r="F3166" s="224"/>
      <c r="G3166" s="224"/>
      <c r="H3166" s="224"/>
      <c r="I3166" s="224"/>
      <c r="J3166" s="224"/>
      <c r="K3166" s="224"/>
      <c r="L3166" s="224"/>
      <c r="M3166" s="224"/>
      <c r="N3166" s="224"/>
      <c r="O3166" s="224"/>
      <c r="P3166" s="224"/>
      <c r="Q3166" s="224"/>
      <c r="R3166" s="224"/>
    </row>
    <row r="3167" spans="3:18">
      <c r="C3167" s="224"/>
      <c r="D3167" s="224"/>
      <c r="E3167" s="224"/>
      <c r="F3167" s="224"/>
      <c r="G3167" s="224"/>
      <c r="H3167" s="224"/>
      <c r="I3167" s="224"/>
      <c r="J3167" s="224"/>
      <c r="K3167" s="224"/>
      <c r="L3167" s="224"/>
      <c r="M3167" s="224"/>
      <c r="N3167" s="224"/>
      <c r="O3167" s="224"/>
      <c r="P3167" s="224"/>
      <c r="Q3167" s="224"/>
      <c r="R3167" s="224"/>
    </row>
    <row r="3168" spans="3:18">
      <c r="C3168" s="224"/>
      <c r="D3168" s="224"/>
      <c r="E3168" s="224"/>
      <c r="F3168" s="224"/>
      <c r="G3168" s="224"/>
      <c r="H3168" s="224"/>
      <c r="I3168" s="224"/>
      <c r="J3168" s="224"/>
      <c r="K3168" s="224"/>
      <c r="L3168" s="224"/>
      <c r="M3168" s="224"/>
      <c r="N3168" s="224"/>
      <c r="O3168" s="224"/>
      <c r="P3168" s="224"/>
      <c r="Q3168" s="224"/>
      <c r="R3168" s="224"/>
    </row>
    <row r="3169" spans="3:18">
      <c r="C3169" s="224"/>
      <c r="D3169" s="224"/>
      <c r="E3169" s="224"/>
      <c r="F3169" s="224"/>
      <c r="G3169" s="224"/>
      <c r="H3169" s="224"/>
      <c r="I3169" s="224"/>
      <c r="J3169" s="224"/>
      <c r="K3169" s="224"/>
      <c r="L3169" s="224"/>
      <c r="M3169" s="224"/>
      <c r="N3169" s="224"/>
      <c r="O3169" s="224"/>
      <c r="P3169" s="224"/>
      <c r="Q3169" s="224"/>
      <c r="R3169" s="224"/>
    </row>
    <row r="3170" spans="3:18">
      <c r="C3170" s="224"/>
      <c r="D3170" s="224"/>
      <c r="E3170" s="224"/>
      <c r="F3170" s="224"/>
      <c r="G3170" s="224"/>
      <c r="H3170" s="224"/>
      <c r="I3170" s="224"/>
      <c r="J3170" s="224"/>
      <c r="K3170" s="224"/>
      <c r="L3170" s="224"/>
      <c r="M3170" s="224"/>
      <c r="N3170" s="224"/>
      <c r="O3170" s="224"/>
      <c r="P3170" s="224"/>
      <c r="Q3170" s="224"/>
      <c r="R3170" s="224"/>
    </row>
    <row r="3171" spans="3:18">
      <c r="C3171" s="224"/>
      <c r="D3171" s="224"/>
      <c r="E3171" s="224"/>
      <c r="F3171" s="224"/>
      <c r="G3171" s="224"/>
      <c r="H3171" s="224"/>
      <c r="I3171" s="224"/>
      <c r="J3171" s="224"/>
      <c r="K3171" s="224"/>
      <c r="L3171" s="224"/>
      <c r="M3171" s="224"/>
      <c r="N3171" s="224"/>
      <c r="O3171" s="224"/>
      <c r="P3171" s="224"/>
      <c r="Q3171" s="224"/>
      <c r="R3171" s="224"/>
    </row>
    <row r="3172" spans="3:18">
      <c r="C3172" s="224"/>
      <c r="D3172" s="224"/>
      <c r="E3172" s="224"/>
      <c r="F3172" s="224"/>
      <c r="G3172" s="224"/>
      <c r="H3172" s="224"/>
      <c r="I3172" s="224"/>
      <c r="J3172" s="224"/>
      <c r="K3172" s="224"/>
      <c r="L3172" s="224"/>
      <c r="M3172" s="224"/>
      <c r="N3172" s="224"/>
      <c r="O3172" s="224"/>
      <c r="P3172" s="224"/>
      <c r="Q3172" s="224"/>
      <c r="R3172" s="224"/>
    </row>
    <row r="3173" spans="3:18">
      <c r="C3173" s="224"/>
      <c r="D3173" s="224"/>
      <c r="E3173" s="224"/>
      <c r="F3173" s="224"/>
      <c r="G3173" s="224"/>
      <c r="H3173" s="224"/>
      <c r="I3173" s="224"/>
      <c r="J3173" s="224"/>
      <c r="K3173" s="224"/>
      <c r="L3173" s="224"/>
      <c r="M3173" s="224"/>
      <c r="N3173" s="224"/>
      <c r="O3173" s="224"/>
      <c r="P3173" s="224"/>
      <c r="Q3173" s="224"/>
      <c r="R3173" s="224"/>
    </row>
    <row r="3174" spans="3:18">
      <c r="C3174" s="224"/>
      <c r="D3174" s="224"/>
      <c r="E3174" s="224"/>
      <c r="F3174" s="224"/>
      <c r="G3174" s="224"/>
      <c r="H3174" s="224"/>
      <c r="I3174" s="224"/>
      <c r="J3174" s="224"/>
      <c r="K3174" s="224"/>
      <c r="L3174" s="224"/>
      <c r="M3174" s="224"/>
      <c r="N3174" s="224"/>
      <c r="O3174" s="224"/>
      <c r="P3174" s="224"/>
      <c r="Q3174" s="224"/>
      <c r="R3174" s="224"/>
    </row>
    <row r="3175" spans="3:18">
      <c r="C3175" s="224"/>
      <c r="D3175" s="224"/>
      <c r="E3175" s="224"/>
      <c r="F3175" s="224"/>
      <c r="G3175" s="224"/>
      <c r="H3175" s="224"/>
      <c r="I3175" s="224"/>
      <c r="J3175" s="224"/>
      <c r="K3175" s="224"/>
      <c r="L3175" s="224"/>
      <c r="M3175" s="224"/>
      <c r="N3175" s="224"/>
      <c r="O3175" s="224"/>
      <c r="P3175" s="224"/>
      <c r="Q3175" s="224"/>
      <c r="R3175" s="224"/>
    </row>
    <row r="3176" spans="3:18">
      <c r="C3176" s="224"/>
      <c r="D3176" s="224"/>
      <c r="E3176" s="224"/>
      <c r="F3176" s="224"/>
      <c r="G3176" s="224"/>
      <c r="H3176" s="224"/>
      <c r="I3176" s="224"/>
      <c r="J3176" s="224"/>
      <c r="K3176" s="224"/>
      <c r="L3176" s="224"/>
      <c r="M3176" s="224"/>
      <c r="N3176" s="224"/>
      <c r="O3176" s="224"/>
      <c r="P3176" s="224"/>
      <c r="Q3176" s="224"/>
      <c r="R3176" s="224"/>
    </row>
    <row r="3177" spans="3:18">
      <c r="C3177" s="224"/>
      <c r="D3177" s="224"/>
      <c r="E3177" s="224"/>
      <c r="F3177" s="224"/>
      <c r="G3177" s="224"/>
      <c r="H3177" s="224"/>
      <c r="I3177" s="224"/>
      <c r="J3177" s="224"/>
      <c r="K3177" s="224"/>
      <c r="L3177" s="224"/>
      <c r="M3177" s="224"/>
      <c r="N3177" s="224"/>
      <c r="O3177" s="224"/>
      <c r="P3177" s="224"/>
      <c r="Q3177" s="224"/>
      <c r="R3177" s="224"/>
    </row>
    <row r="3178" spans="3:18">
      <c r="C3178" s="224"/>
      <c r="D3178" s="224"/>
      <c r="E3178" s="224"/>
      <c r="F3178" s="224"/>
      <c r="G3178" s="224"/>
      <c r="H3178" s="224"/>
      <c r="I3178" s="224"/>
      <c r="J3178" s="224"/>
      <c r="K3178" s="224"/>
      <c r="L3178" s="224"/>
      <c r="M3178" s="224"/>
      <c r="N3178" s="224"/>
      <c r="O3178" s="224"/>
      <c r="P3178" s="224"/>
      <c r="Q3178" s="224"/>
      <c r="R3178" s="224"/>
    </row>
    <row r="3179" spans="3:18">
      <c r="C3179" s="224"/>
      <c r="D3179" s="224"/>
      <c r="E3179" s="224"/>
      <c r="F3179" s="224"/>
      <c r="G3179" s="224"/>
      <c r="H3179" s="224"/>
      <c r="I3179" s="224"/>
      <c r="J3179" s="224"/>
      <c r="K3179" s="224"/>
      <c r="L3179" s="224"/>
      <c r="M3179" s="224"/>
      <c r="N3179" s="224"/>
      <c r="O3179" s="224"/>
      <c r="P3179" s="224"/>
      <c r="Q3179" s="224"/>
      <c r="R3179" s="224"/>
    </row>
    <row r="3180" spans="3:18">
      <c r="C3180" s="224"/>
      <c r="D3180" s="224"/>
      <c r="E3180" s="224"/>
      <c r="F3180" s="224"/>
      <c r="G3180" s="224"/>
      <c r="H3180" s="224"/>
      <c r="I3180" s="224"/>
      <c r="J3180" s="224"/>
      <c r="K3180" s="224"/>
      <c r="L3180" s="224"/>
      <c r="M3180" s="224"/>
      <c r="N3180" s="224"/>
      <c r="O3180" s="224"/>
      <c r="P3180" s="224"/>
      <c r="Q3180" s="224"/>
      <c r="R3180" s="224"/>
    </row>
    <row r="3181" spans="3:18">
      <c r="C3181" s="224"/>
      <c r="D3181" s="224"/>
      <c r="E3181" s="224"/>
      <c r="F3181" s="224"/>
      <c r="G3181" s="224"/>
      <c r="H3181" s="224"/>
      <c r="I3181" s="224"/>
      <c r="J3181" s="224"/>
      <c r="K3181" s="224"/>
      <c r="L3181" s="224"/>
      <c r="M3181" s="224"/>
      <c r="N3181" s="224"/>
      <c r="O3181" s="224"/>
      <c r="P3181" s="224"/>
      <c r="Q3181" s="224"/>
      <c r="R3181" s="224"/>
    </row>
    <row r="3182" spans="3:18">
      <c r="C3182" s="224"/>
      <c r="D3182" s="224"/>
      <c r="E3182" s="224"/>
      <c r="F3182" s="224"/>
      <c r="G3182" s="224"/>
      <c r="H3182" s="224"/>
      <c r="I3182" s="224"/>
      <c r="J3182" s="224"/>
      <c r="K3182" s="224"/>
      <c r="L3182" s="224"/>
      <c r="M3182" s="224"/>
      <c r="N3182" s="224"/>
      <c r="O3182" s="224"/>
      <c r="P3182" s="224"/>
      <c r="Q3182" s="224"/>
      <c r="R3182" s="224"/>
    </row>
    <row r="3183" spans="3:18">
      <c r="C3183" s="224"/>
      <c r="D3183" s="224"/>
      <c r="E3183" s="224"/>
      <c r="F3183" s="224"/>
      <c r="G3183" s="224"/>
      <c r="H3183" s="224"/>
      <c r="I3183" s="224"/>
      <c r="J3183" s="224"/>
      <c r="K3183" s="224"/>
      <c r="L3183" s="224"/>
      <c r="M3183" s="224"/>
      <c r="N3183" s="224"/>
      <c r="O3183" s="224"/>
      <c r="P3183" s="224"/>
      <c r="Q3183" s="224"/>
      <c r="R3183" s="224"/>
    </row>
    <row r="3184" spans="3:18">
      <c r="C3184" s="224"/>
      <c r="D3184" s="224"/>
      <c r="E3184" s="224"/>
      <c r="F3184" s="224"/>
      <c r="G3184" s="224"/>
      <c r="H3184" s="224"/>
      <c r="I3184" s="224"/>
      <c r="J3184" s="224"/>
      <c r="K3184" s="224"/>
      <c r="L3184" s="224"/>
      <c r="M3184" s="224"/>
      <c r="N3184" s="224"/>
      <c r="O3184" s="224"/>
      <c r="P3184" s="224"/>
      <c r="Q3184" s="224"/>
      <c r="R3184" s="224"/>
    </row>
    <row r="3185" spans="3:18">
      <c r="C3185" s="224"/>
      <c r="D3185" s="224"/>
      <c r="E3185" s="224"/>
      <c r="F3185" s="224"/>
      <c r="G3185" s="224"/>
      <c r="H3185" s="224"/>
      <c r="I3185" s="224"/>
      <c r="J3185" s="224"/>
      <c r="K3185" s="224"/>
      <c r="L3185" s="224"/>
      <c r="M3185" s="224"/>
      <c r="N3185" s="224"/>
      <c r="O3185" s="224"/>
      <c r="P3185" s="224"/>
      <c r="Q3185" s="224"/>
      <c r="R3185" s="224"/>
    </row>
    <row r="3186" spans="3:18">
      <c r="C3186" s="224"/>
      <c r="D3186" s="224"/>
      <c r="E3186" s="224"/>
      <c r="F3186" s="224"/>
      <c r="G3186" s="224"/>
      <c r="H3186" s="224"/>
      <c r="I3186" s="224"/>
      <c r="J3186" s="224"/>
      <c r="K3186" s="224"/>
      <c r="L3186" s="224"/>
      <c r="M3186" s="224"/>
      <c r="N3186" s="224"/>
      <c r="O3186" s="224"/>
      <c r="P3186" s="224"/>
      <c r="Q3186" s="224"/>
      <c r="R3186" s="224"/>
    </row>
    <row r="3187" spans="3:18">
      <c r="C3187" s="224"/>
      <c r="D3187" s="224"/>
      <c r="E3187" s="224"/>
      <c r="F3187" s="224"/>
      <c r="G3187" s="224"/>
      <c r="H3187" s="224"/>
      <c r="I3187" s="224"/>
      <c r="J3187" s="224"/>
      <c r="K3187" s="224"/>
      <c r="L3187" s="224"/>
      <c r="M3187" s="224"/>
      <c r="N3187" s="224"/>
      <c r="O3187" s="224"/>
      <c r="P3187" s="224"/>
      <c r="Q3187" s="224"/>
      <c r="R3187" s="224"/>
    </row>
    <row r="3188" spans="3:18">
      <c r="C3188" s="224"/>
      <c r="D3188" s="224"/>
      <c r="E3188" s="224"/>
      <c r="F3188" s="224"/>
      <c r="G3188" s="224"/>
      <c r="H3188" s="224"/>
      <c r="I3188" s="224"/>
      <c r="J3188" s="224"/>
      <c r="K3188" s="224"/>
      <c r="L3188" s="224"/>
      <c r="M3188" s="224"/>
      <c r="N3188" s="224"/>
      <c r="O3188" s="224"/>
      <c r="P3188" s="224"/>
      <c r="Q3188" s="224"/>
      <c r="R3188" s="224"/>
    </row>
    <row r="3189" spans="3:18">
      <c r="C3189" s="224"/>
      <c r="D3189" s="224"/>
      <c r="E3189" s="224"/>
      <c r="F3189" s="224"/>
      <c r="G3189" s="224"/>
      <c r="H3189" s="224"/>
      <c r="I3189" s="224"/>
      <c r="J3189" s="224"/>
      <c r="K3189" s="224"/>
      <c r="L3189" s="224"/>
      <c r="M3189" s="224"/>
      <c r="N3189" s="224"/>
      <c r="O3189" s="224"/>
      <c r="P3189" s="224"/>
      <c r="Q3189" s="224"/>
      <c r="R3189" s="224"/>
    </row>
    <row r="3190" spans="3:18">
      <c r="C3190" s="224"/>
      <c r="D3190" s="224"/>
      <c r="E3190" s="224"/>
      <c r="F3190" s="224"/>
      <c r="G3190" s="224"/>
      <c r="H3190" s="224"/>
      <c r="I3190" s="224"/>
      <c r="J3190" s="224"/>
      <c r="K3190" s="224"/>
      <c r="L3190" s="224"/>
      <c r="M3190" s="224"/>
      <c r="N3190" s="224"/>
      <c r="O3190" s="224"/>
      <c r="P3190" s="224"/>
      <c r="Q3190" s="224"/>
      <c r="R3190" s="224"/>
    </row>
    <row r="3191" spans="3:18">
      <c r="C3191" s="224"/>
      <c r="D3191" s="224"/>
      <c r="E3191" s="224"/>
      <c r="F3191" s="224"/>
      <c r="G3191" s="224"/>
      <c r="H3191" s="224"/>
      <c r="I3191" s="224"/>
      <c r="J3191" s="224"/>
      <c r="K3191" s="224"/>
      <c r="L3191" s="224"/>
      <c r="M3191" s="224"/>
      <c r="N3191" s="224"/>
      <c r="O3191" s="224"/>
      <c r="P3191" s="224"/>
      <c r="Q3191" s="224"/>
      <c r="R3191" s="224"/>
    </row>
    <row r="3192" spans="3:18">
      <c r="C3192" s="224"/>
      <c r="D3192" s="224"/>
      <c r="E3192" s="224"/>
      <c r="F3192" s="224"/>
      <c r="G3192" s="224"/>
      <c r="H3192" s="224"/>
      <c r="I3192" s="224"/>
      <c r="J3192" s="224"/>
      <c r="K3192" s="224"/>
      <c r="L3192" s="224"/>
      <c r="M3192" s="224"/>
      <c r="N3192" s="224"/>
      <c r="O3192" s="224"/>
      <c r="P3192" s="224"/>
      <c r="Q3192" s="224"/>
      <c r="R3192" s="224"/>
    </row>
    <row r="3193" spans="3:18">
      <c r="C3193" s="224"/>
      <c r="D3193" s="224"/>
      <c r="E3193" s="224"/>
      <c r="F3193" s="224"/>
      <c r="G3193" s="224"/>
      <c r="H3193" s="224"/>
      <c r="I3193" s="224"/>
      <c r="J3193" s="224"/>
      <c r="K3193" s="224"/>
      <c r="L3193" s="224"/>
      <c r="M3193" s="224"/>
      <c r="N3193" s="224"/>
      <c r="O3193" s="224"/>
      <c r="P3193" s="224"/>
      <c r="Q3193" s="224"/>
      <c r="R3193" s="224"/>
    </row>
    <row r="3194" spans="3:18">
      <c r="C3194" s="224"/>
      <c r="D3194" s="224"/>
      <c r="E3194" s="224"/>
      <c r="F3194" s="224"/>
      <c r="G3194" s="224"/>
      <c r="H3194" s="224"/>
      <c r="I3194" s="224"/>
      <c r="J3194" s="224"/>
      <c r="K3194" s="224"/>
      <c r="L3194" s="224"/>
      <c r="M3194" s="224"/>
      <c r="N3194" s="224"/>
      <c r="O3194" s="224"/>
      <c r="P3194" s="224"/>
      <c r="Q3194" s="224"/>
      <c r="R3194" s="224"/>
    </row>
    <row r="3195" spans="3:18">
      <c r="C3195" s="224"/>
      <c r="D3195" s="224"/>
      <c r="E3195" s="224"/>
      <c r="F3195" s="224"/>
      <c r="G3195" s="224"/>
      <c r="H3195" s="224"/>
      <c r="I3195" s="224"/>
      <c r="J3195" s="224"/>
      <c r="K3195" s="224"/>
      <c r="L3195" s="224"/>
      <c r="M3195" s="224"/>
      <c r="N3195" s="224"/>
      <c r="O3195" s="224"/>
      <c r="P3195" s="224"/>
      <c r="Q3195" s="224"/>
      <c r="R3195" s="224"/>
    </row>
    <row r="3196" spans="3:18">
      <c r="C3196" s="224"/>
      <c r="D3196" s="224"/>
      <c r="E3196" s="224"/>
      <c r="F3196" s="224"/>
      <c r="G3196" s="224"/>
      <c r="H3196" s="224"/>
      <c r="I3196" s="224"/>
      <c r="J3196" s="224"/>
      <c r="K3196" s="224"/>
      <c r="L3196" s="224"/>
      <c r="M3196" s="224"/>
      <c r="N3196" s="224"/>
      <c r="O3196" s="224"/>
      <c r="P3196" s="224"/>
      <c r="Q3196" s="224"/>
      <c r="R3196" s="224"/>
    </row>
    <row r="3197" spans="3:18">
      <c r="C3197" s="224"/>
      <c r="D3197" s="224"/>
      <c r="E3197" s="224"/>
      <c r="F3197" s="224"/>
      <c r="G3197" s="224"/>
      <c r="H3197" s="224"/>
      <c r="I3197" s="224"/>
      <c r="J3197" s="224"/>
      <c r="K3197" s="224"/>
      <c r="L3197" s="224"/>
      <c r="M3197" s="224"/>
      <c r="N3197" s="224"/>
      <c r="O3197" s="224"/>
      <c r="P3197" s="224"/>
      <c r="Q3197" s="224"/>
      <c r="R3197" s="224"/>
    </row>
    <row r="3198" spans="3:18">
      <c r="C3198" s="224"/>
      <c r="D3198" s="224"/>
      <c r="E3198" s="224"/>
      <c r="F3198" s="224"/>
      <c r="G3198" s="224"/>
      <c r="H3198" s="224"/>
      <c r="I3198" s="224"/>
      <c r="J3198" s="224"/>
      <c r="K3198" s="224"/>
      <c r="L3198" s="224"/>
      <c r="M3198" s="224"/>
      <c r="N3198" s="224"/>
      <c r="O3198" s="224"/>
      <c r="P3198" s="224"/>
      <c r="Q3198" s="224"/>
      <c r="R3198" s="224"/>
    </row>
    <row r="3199" spans="3:18">
      <c r="C3199" s="224"/>
      <c r="D3199" s="224"/>
      <c r="E3199" s="224"/>
      <c r="F3199" s="224"/>
      <c r="G3199" s="224"/>
      <c r="H3199" s="224"/>
      <c r="I3199" s="224"/>
      <c r="J3199" s="224"/>
      <c r="K3199" s="224"/>
      <c r="L3199" s="224"/>
      <c r="M3199" s="224"/>
      <c r="N3199" s="224"/>
      <c r="O3199" s="224"/>
      <c r="P3199" s="224"/>
      <c r="Q3199" s="224"/>
      <c r="R3199" s="224"/>
    </row>
    <row r="3200" spans="3:18">
      <c r="C3200" s="224"/>
      <c r="D3200" s="224"/>
      <c r="E3200" s="224"/>
      <c r="F3200" s="224"/>
      <c r="G3200" s="224"/>
      <c r="H3200" s="224"/>
      <c r="I3200" s="224"/>
      <c r="J3200" s="224"/>
      <c r="K3200" s="224"/>
      <c r="L3200" s="224"/>
      <c r="M3200" s="224"/>
      <c r="N3200" s="224"/>
      <c r="O3200" s="224"/>
      <c r="P3200" s="224"/>
      <c r="Q3200" s="224"/>
      <c r="R3200" s="224"/>
    </row>
    <row r="3201" spans="3:18">
      <c r="C3201" s="224"/>
      <c r="D3201" s="224"/>
      <c r="E3201" s="224"/>
      <c r="F3201" s="224"/>
      <c r="G3201" s="224"/>
      <c r="H3201" s="224"/>
      <c r="I3201" s="224"/>
      <c r="J3201" s="224"/>
      <c r="K3201" s="224"/>
      <c r="L3201" s="224"/>
      <c r="M3201" s="224"/>
      <c r="N3201" s="224"/>
      <c r="O3201" s="224"/>
      <c r="P3201" s="224"/>
      <c r="Q3201" s="224"/>
      <c r="R3201" s="224"/>
    </row>
    <row r="3202" spans="3:18">
      <c r="C3202" s="224"/>
      <c r="D3202" s="224"/>
      <c r="E3202" s="224"/>
      <c r="F3202" s="224"/>
      <c r="G3202" s="224"/>
      <c r="H3202" s="224"/>
      <c r="I3202" s="224"/>
      <c r="J3202" s="224"/>
      <c r="K3202" s="224"/>
      <c r="L3202" s="224"/>
      <c r="M3202" s="224"/>
      <c r="N3202" s="224"/>
      <c r="O3202" s="224"/>
      <c r="P3202" s="224"/>
      <c r="Q3202" s="224"/>
      <c r="R3202" s="224"/>
    </row>
    <row r="3203" spans="3:18">
      <c r="C3203" s="224"/>
      <c r="D3203" s="224"/>
      <c r="E3203" s="224"/>
      <c r="F3203" s="224"/>
      <c r="G3203" s="224"/>
      <c r="H3203" s="224"/>
      <c r="I3203" s="224"/>
      <c r="J3203" s="224"/>
      <c r="K3203" s="224"/>
      <c r="L3203" s="224"/>
      <c r="M3203" s="224"/>
      <c r="N3203" s="224"/>
      <c r="O3203" s="224"/>
      <c r="P3203" s="224"/>
      <c r="Q3203" s="224"/>
      <c r="R3203" s="224"/>
    </row>
    <row r="3204" spans="3:18">
      <c r="C3204" s="224"/>
      <c r="D3204" s="224"/>
      <c r="E3204" s="224"/>
      <c r="F3204" s="224"/>
      <c r="G3204" s="224"/>
      <c r="H3204" s="224"/>
      <c r="I3204" s="224"/>
      <c r="J3204" s="224"/>
      <c r="K3204" s="224"/>
      <c r="L3204" s="224"/>
      <c r="M3204" s="224"/>
      <c r="N3204" s="224"/>
      <c r="O3204" s="224"/>
      <c r="P3204" s="224"/>
      <c r="Q3204" s="224"/>
      <c r="R3204" s="224"/>
    </row>
    <row r="3205" spans="3:18">
      <c r="C3205" s="224"/>
      <c r="D3205" s="224"/>
      <c r="E3205" s="224"/>
      <c r="F3205" s="224"/>
      <c r="G3205" s="224"/>
      <c r="H3205" s="224"/>
      <c r="I3205" s="224"/>
      <c r="J3205" s="224"/>
      <c r="K3205" s="224"/>
      <c r="L3205" s="224"/>
      <c r="M3205" s="224"/>
      <c r="N3205" s="224"/>
      <c r="O3205" s="224"/>
      <c r="P3205" s="224"/>
      <c r="Q3205" s="224"/>
      <c r="R3205" s="224"/>
    </row>
    <row r="3206" spans="3:18">
      <c r="C3206" s="224"/>
      <c r="D3206" s="224"/>
      <c r="E3206" s="224"/>
      <c r="F3206" s="224"/>
      <c r="G3206" s="224"/>
      <c r="H3206" s="224"/>
      <c r="I3206" s="224"/>
      <c r="J3206" s="224"/>
      <c r="K3206" s="224"/>
      <c r="L3206" s="224"/>
      <c r="M3206" s="224"/>
      <c r="N3206" s="224"/>
      <c r="O3206" s="224"/>
      <c r="P3206" s="224"/>
      <c r="Q3206" s="224"/>
      <c r="R3206" s="224"/>
    </row>
    <row r="3207" spans="3:18">
      <c r="C3207" s="224"/>
      <c r="D3207" s="224"/>
      <c r="E3207" s="224"/>
      <c r="F3207" s="224"/>
      <c r="G3207" s="224"/>
      <c r="H3207" s="224"/>
      <c r="I3207" s="224"/>
      <c r="J3207" s="224"/>
      <c r="K3207" s="224"/>
      <c r="L3207" s="224"/>
      <c r="M3207" s="224"/>
      <c r="N3207" s="224"/>
      <c r="O3207" s="224"/>
      <c r="P3207" s="224"/>
      <c r="Q3207" s="224"/>
      <c r="R3207" s="224"/>
    </row>
    <row r="3208" spans="3:18">
      <c r="C3208" s="224"/>
      <c r="D3208" s="224"/>
      <c r="E3208" s="224"/>
      <c r="F3208" s="224"/>
      <c r="G3208" s="224"/>
      <c r="H3208" s="224"/>
      <c r="I3208" s="224"/>
      <c r="J3208" s="224"/>
      <c r="K3208" s="224"/>
      <c r="L3208" s="224"/>
      <c r="M3208" s="224"/>
      <c r="N3208" s="224"/>
      <c r="O3208" s="224"/>
      <c r="P3208" s="224"/>
      <c r="Q3208" s="224"/>
      <c r="R3208" s="224"/>
    </row>
    <row r="3209" spans="3:18">
      <c r="C3209" s="224"/>
      <c r="D3209" s="224"/>
      <c r="E3209" s="224"/>
      <c r="F3209" s="224"/>
      <c r="G3209" s="224"/>
      <c r="H3209" s="224"/>
      <c r="I3209" s="224"/>
      <c r="J3209" s="224"/>
      <c r="K3209" s="224"/>
      <c r="L3209" s="224"/>
      <c r="M3209" s="224"/>
      <c r="N3209" s="224"/>
      <c r="O3209" s="224"/>
      <c r="P3209" s="224"/>
      <c r="Q3209" s="224"/>
      <c r="R3209" s="224"/>
    </row>
    <row r="3210" spans="3:18">
      <c r="C3210" s="224"/>
      <c r="D3210" s="224"/>
      <c r="E3210" s="224"/>
      <c r="F3210" s="224"/>
      <c r="G3210" s="224"/>
      <c r="H3210" s="224"/>
      <c r="I3210" s="224"/>
      <c r="J3210" s="224"/>
      <c r="K3210" s="224"/>
      <c r="L3210" s="224"/>
      <c r="M3210" s="224"/>
      <c r="N3210" s="224"/>
      <c r="O3210" s="224"/>
      <c r="P3210" s="224"/>
      <c r="Q3210" s="224"/>
      <c r="R3210" s="224"/>
    </row>
    <row r="3211" spans="3:18">
      <c r="C3211" s="224"/>
      <c r="D3211" s="224"/>
      <c r="E3211" s="224"/>
      <c r="F3211" s="224"/>
      <c r="G3211" s="224"/>
      <c r="H3211" s="224"/>
      <c r="I3211" s="224"/>
      <c r="J3211" s="224"/>
      <c r="K3211" s="224"/>
      <c r="L3211" s="224"/>
      <c r="M3211" s="224"/>
      <c r="N3211" s="224"/>
      <c r="O3211" s="224"/>
      <c r="P3211" s="224"/>
      <c r="Q3211" s="224"/>
      <c r="R3211" s="224"/>
    </row>
    <row r="3212" spans="3:18">
      <c r="C3212" s="224"/>
      <c r="D3212" s="224"/>
      <c r="E3212" s="224"/>
      <c r="F3212" s="224"/>
      <c r="G3212" s="224"/>
      <c r="H3212" s="224"/>
      <c r="I3212" s="224"/>
      <c r="J3212" s="224"/>
      <c r="K3212" s="224"/>
      <c r="L3212" s="224"/>
      <c r="M3212" s="224"/>
      <c r="N3212" s="224"/>
      <c r="O3212" s="224"/>
      <c r="P3212" s="224"/>
      <c r="Q3212" s="224"/>
      <c r="R3212" s="224"/>
    </row>
    <row r="3213" spans="3:18">
      <c r="C3213" s="224"/>
      <c r="D3213" s="224"/>
      <c r="E3213" s="224"/>
      <c r="F3213" s="224"/>
      <c r="G3213" s="224"/>
      <c r="H3213" s="224"/>
      <c r="I3213" s="224"/>
      <c r="J3213" s="224"/>
      <c r="K3213" s="224"/>
      <c r="L3213" s="224"/>
      <c r="M3213" s="224"/>
      <c r="N3213" s="224"/>
      <c r="O3213" s="224"/>
      <c r="P3213" s="224"/>
      <c r="Q3213" s="224"/>
      <c r="R3213" s="224"/>
    </row>
    <row r="3214" spans="3:18">
      <c r="C3214" s="224"/>
      <c r="D3214" s="224"/>
      <c r="E3214" s="224"/>
      <c r="F3214" s="224"/>
      <c r="G3214" s="224"/>
      <c r="H3214" s="224"/>
      <c r="I3214" s="224"/>
      <c r="J3214" s="224"/>
      <c r="K3214" s="224"/>
      <c r="L3214" s="224"/>
      <c r="M3214" s="224"/>
      <c r="N3214" s="224"/>
      <c r="O3214" s="224"/>
      <c r="P3214" s="224"/>
      <c r="Q3214" s="224"/>
      <c r="R3214" s="224"/>
    </row>
    <row r="3215" spans="3:18">
      <c r="C3215" s="224"/>
      <c r="D3215" s="224"/>
      <c r="E3215" s="224"/>
      <c r="F3215" s="224"/>
      <c r="G3215" s="224"/>
      <c r="H3215" s="224"/>
      <c r="I3215" s="224"/>
      <c r="J3215" s="224"/>
      <c r="K3215" s="224"/>
      <c r="L3215" s="224"/>
      <c r="M3215" s="224"/>
      <c r="N3215" s="224"/>
      <c r="O3215" s="224"/>
      <c r="P3215" s="224"/>
      <c r="Q3215" s="224"/>
      <c r="R3215" s="224"/>
    </row>
    <row r="3216" spans="3:18">
      <c r="C3216" s="224"/>
      <c r="D3216" s="224"/>
      <c r="E3216" s="224"/>
      <c r="F3216" s="224"/>
      <c r="G3216" s="224"/>
      <c r="H3216" s="224"/>
      <c r="I3216" s="224"/>
      <c r="J3216" s="224"/>
      <c r="K3216" s="224"/>
      <c r="L3216" s="224"/>
      <c r="M3216" s="224"/>
      <c r="N3216" s="224"/>
      <c r="O3216" s="224"/>
      <c r="P3216" s="224"/>
      <c r="Q3216" s="224"/>
      <c r="R3216" s="224"/>
    </row>
    <row r="3217" spans="3:18">
      <c r="C3217" s="224"/>
      <c r="D3217" s="224"/>
      <c r="E3217" s="224"/>
      <c r="F3217" s="224"/>
      <c r="G3217" s="224"/>
      <c r="H3217" s="224"/>
      <c r="I3217" s="224"/>
      <c r="J3217" s="224"/>
      <c r="K3217" s="224"/>
      <c r="L3217" s="224"/>
      <c r="M3217" s="224"/>
      <c r="N3217" s="224"/>
      <c r="O3217" s="224"/>
      <c r="P3217" s="224"/>
      <c r="Q3217" s="224"/>
      <c r="R3217" s="224"/>
    </row>
    <row r="3218" spans="3:18">
      <c r="C3218" s="224"/>
      <c r="D3218" s="224"/>
      <c r="E3218" s="224"/>
      <c r="F3218" s="224"/>
      <c r="G3218" s="224"/>
      <c r="H3218" s="224"/>
      <c r="I3218" s="224"/>
      <c r="J3218" s="224"/>
      <c r="K3218" s="224"/>
      <c r="L3218" s="224"/>
      <c r="M3218" s="224"/>
      <c r="N3218" s="224"/>
      <c r="O3218" s="224"/>
      <c r="P3218" s="224"/>
      <c r="Q3218" s="224"/>
      <c r="R3218" s="224"/>
    </row>
    <row r="3219" spans="3:18">
      <c r="C3219" s="224"/>
      <c r="D3219" s="224"/>
      <c r="E3219" s="224"/>
      <c r="F3219" s="224"/>
      <c r="G3219" s="224"/>
      <c r="H3219" s="224"/>
      <c r="I3219" s="224"/>
      <c r="J3219" s="224"/>
      <c r="K3219" s="224"/>
      <c r="L3219" s="224"/>
      <c r="M3219" s="224"/>
      <c r="N3219" s="224"/>
      <c r="O3219" s="224"/>
      <c r="P3219" s="224"/>
      <c r="Q3219" s="224"/>
      <c r="R3219" s="224"/>
    </row>
    <row r="3220" spans="3:18">
      <c r="C3220" s="224"/>
      <c r="D3220" s="224"/>
      <c r="E3220" s="224"/>
      <c r="F3220" s="224"/>
      <c r="G3220" s="224"/>
      <c r="H3220" s="224"/>
      <c r="I3220" s="224"/>
      <c r="J3220" s="224"/>
      <c r="K3220" s="224"/>
      <c r="L3220" s="224"/>
      <c r="M3220" s="224"/>
      <c r="N3220" s="224"/>
      <c r="O3220" s="224"/>
      <c r="P3220" s="224"/>
      <c r="Q3220" s="224"/>
      <c r="R3220" s="224"/>
    </row>
    <row r="3221" spans="3:18">
      <c r="C3221" s="224"/>
      <c r="D3221" s="224"/>
      <c r="E3221" s="224"/>
      <c r="F3221" s="224"/>
      <c r="G3221" s="224"/>
      <c r="H3221" s="224"/>
      <c r="I3221" s="224"/>
      <c r="J3221" s="224"/>
      <c r="K3221" s="224"/>
      <c r="L3221" s="224"/>
      <c r="M3221" s="224"/>
      <c r="N3221" s="224"/>
      <c r="O3221" s="224"/>
      <c r="P3221" s="224"/>
      <c r="Q3221" s="224"/>
      <c r="R3221" s="224"/>
    </row>
    <row r="3222" spans="3:18">
      <c r="C3222" s="224"/>
      <c r="D3222" s="224"/>
      <c r="E3222" s="224"/>
      <c r="F3222" s="224"/>
      <c r="G3222" s="224"/>
      <c r="H3222" s="224"/>
      <c r="I3222" s="224"/>
      <c r="J3222" s="224"/>
      <c r="K3222" s="224"/>
      <c r="L3222" s="224"/>
      <c r="M3222" s="224"/>
      <c r="N3222" s="224"/>
      <c r="O3222" s="224"/>
      <c r="P3222" s="224"/>
      <c r="Q3222" s="224"/>
      <c r="R3222" s="224"/>
    </row>
    <row r="3223" spans="3:18">
      <c r="C3223" s="224"/>
      <c r="D3223" s="224"/>
      <c r="E3223" s="224"/>
      <c r="F3223" s="224"/>
      <c r="G3223" s="224"/>
      <c r="H3223" s="224"/>
      <c r="I3223" s="224"/>
      <c r="J3223" s="224"/>
      <c r="K3223" s="224"/>
      <c r="L3223" s="224"/>
      <c r="M3223" s="224"/>
      <c r="N3223" s="224"/>
      <c r="O3223" s="224"/>
      <c r="P3223" s="224"/>
      <c r="Q3223" s="224"/>
      <c r="R3223" s="224"/>
    </row>
    <row r="3224" spans="3:18">
      <c r="C3224" s="224"/>
      <c r="D3224" s="224"/>
      <c r="E3224" s="224"/>
      <c r="F3224" s="224"/>
      <c r="G3224" s="224"/>
      <c r="H3224" s="224"/>
      <c r="I3224" s="224"/>
      <c r="J3224" s="224"/>
      <c r="K3224" s="224"/>
      <c r="L3224" s="224"/>
      <c r="M3224" s="224"/>
      <c r="N3224" s="224"/>
      <c r="O3224" s="224"/>
      <c r="P3224" s="224"/>
      <c r="Q3224" s="224"/>
      <c r="R3224" s="224"/>
    </row>
    <row r="3225" spans="3:18">
      <c r="C3225" s="224"/>
      <c r="D3225" s="224"/>
      <c r="E3225" s="224"/>
      <c r="F3225" s="224"/>
      <c r="G3225" s="224"/>
      <c r="H3225" s="224"/>
      <c r="I3225" s="224"/>
      <c r="J3225" s="224"/>
      <c r="K3225" s="224"/>
      <c r="L3225" s="224"/>
      <c r="M3225" s="224"/>
      <c r="N3225" s="224"/>
      <c r="O3225" s="224"/>
      <c r="P3225" s="224"/>
      <c r="Q3225" s="224"/>
      <c r="R3225" s="224"/>
    </row>
    <row r="3226" spans="3:18">
      <c r="C3226" s="224"/>
      <c r="D3226" s="224"/>
      <c r="E3226" s="224"/>
      <c r="F3226" s="224"/>
      <c r="G3226" s="224"/>
      <c r="H3226" s="224"/>
      <c r="I3226" s="224"/>
      <c r="J3226" s="224"/>
      <c r="K3226" s="224"/>
      <c r="L3226" s="224"/>
      <c r="M3226" s="224"/>
      <c r="N3226" s="224"/>
      <c r="O3226" s="224"/>
      <c r="P3226" s="224"/>
      <c r="Q3226" s="224"/>
      <c r="R3226" s="224"/>
    </row>
    <row r="3227" spans="3:18">
      <c r="C3227" s="224"/>
      <c r="D3227" s="224"/>
      <c r="E3227" s="224"/>
      <c r="F3227" s="224"/>
      <c r="G3227" s="224"/>
      <c r="H3227" s="224"/>
      <c r="I3227" s="224"/>
      <c r="J3227" s="224"/>
      <c r="K3227" s="224"/>
      <c r="L3227" s="224"/>
      <c r="M3227" s="224"/>
      <c r="N3227" s="224"/>
      <c r="O3227" s="224"/>
      <c r="P3227" s="224"/>
      <c r="Q3227" s="224"/>
      <c r="R3227" s="224"/>
    </row>
    <row r="3228" spans="3:18">
      <c r="C3228" s="224"/>
      <c r="D3228" s="224"/>
      <c r="E3228" s="224"/>
      <c r="F3228" s="224"/>
      <c r="G3228" s="224"/>
      <c r="H3228" s="224"/>
      <c r="I3228" s="224"/>
      <c r="J3228" s="224"/>
      <c r="K3228" s="224"/>
      <c r="L3228" s="224"/>
      <c r="M3228" s="224"/>
      <c r="N3228" s="224"/>
      <c r="O3228" s="224"/>
      <c r="P3228" s="224"/>
      <c r="Q3228" s="224"/>
      <c r="R3228" s="224"/>
    </row>
    <row r="3229" spans="3:18">
      <c r="C3229" s="224"/>
      <c r="D3229" s="224"/>
      <c r="E3229" s="224"/>
      <c r="F3229" s="224"/>
      <c r="G3229" s="224"/>
      <c r="H3229" s="224"/>
      <c r="I3229" s="224"/>
      <c r="J3229" s="224"/>
      <c r="K3229" s="224"/>
      <c r="L3229" s="224"/>
      <c r="M3229" s="224"/>
      <c r="N3229" s="224"/>
      <c r="O3229" s="224"/>
      <c r="P3229" s="224"/>
      <c r="Q3229" s="224"/>
      <c r="R3229" s="224"/>
    </row>
    <row r="3230" spans="3:18">
      <c r="C3230" s="224"/>
      <c r="D3230" s="224"/>
      <c r="E3230" s="224"/>
      <c r="F3230" s="224"/>
      <c r="G3230" s="224"/>
      <c r="H3230" s="224"/>
      <c r="I3230" s="224"/>
      <c r="J3230" s="224"/>
      <c r="K3230" s="224"/>
      <c r="L3230" s="224"/>
      <c r="M3230" s="224"/>
      <c r="N3230" s="224"/>
      <c r="O3230" s="224"/>
      <c r="P3230" s="224"/>
      <c r="Q3230" s="224"/>
      <c r="R3230" s="224"/>
    </row>
    <row r="3231" spans="3:18">
      <c r="C3231" s="224"/>
      <c r="D3231" s="224"/>
      <c r="E3231" s="224"/>
      <c r="F3231" s="224"/>
      <c r="G3231" s="224"/>
      <c r="H3231" s="224"/>
      <c r="I3231" s="224"/>
      <c r="J3231" s="224"/>
      <c r="K3231" s="224"/>
      <c r="L3231" s="224"/>
      <c r="M3231" s="224"/>
      <c r="N3231" s="224"/>
      <c r="O3231" s="224"/>
      <c r="P3231" s="224"/>
      <c r="Q3231" s="224"/>
      <c r="R3231" s="224"/>
    </row>
    <row r="3232" spans="3:18">
      <c r="C3232" s="224"/>
      <c r="D3232" s="224"/>
      <c r="E3232" s="224"/>
      <c r="F3232" s="224"/>
      <c r="G3232" s="224"/>
      <c r="H3232" s="224"/>
      <c r="I3232" s="224"/>
      <c r="J3232" s="224"/>
      <c r="K3232" s="224"/>
      <c r="L3232" s="224"/>
      <c r="M3232" s="224"/>
      <c r="N3232" s="224"/>
      <c r="O3232" s="224"/>
      <c r="P3232" s="224"/>
      <c r="Q3232" s="224"/>
      <c r="R3232" s="224"/>
    </row>
    <row r="3233" spans="3:18">
      <c r="C3233" s="224"/>
      <c r="D3233" s="224"/>
      <c r="E3233" s="224"/>
      <c r="F3233" s="224"/>
      <c r="G3233" s="224"/>
      <c r="H3233" s="224"/>
      <c r="I3233" s="224"/>
      <c r="J3233" s="224"/>
      <c r="K3233" s="224"/>
      <c r="L3233" s="224"/>
      <c r="M3233" s="224"/>
      <c r="N3233" s="224"/>
      <c r="O3233" s="224"/>
      <c r="P3233" s="224"/>
      <c r="Q3233" s="224"/>
      <c r="R3233" s="224"/>
    </row>
    <row r="3234" spans="3:18">
      <c r="C3234" s="224"/>
      <c r="D3234" s="224"/>
      <c r="E3234" s="224"/>
      <c r="F3234" s="224"/>
      <c r="G3234" s="224"/>
      <c r="H3234" s="224"/>
      <c r="I3234" s="224"/>
      <c r="J3234" s="224"/>
      <c r="K3234" s="224"/>
      <c r="L3234" s="224"/>
      <c r="M3234" s="224"/>
      <c r="N3234" s="224"/>
      <c r="O3234" s="224"/>
      <c r="P3234" s="224"/>
      <c r="Q3234" s="224"/>
      <c r="R3234" s="224"/>
    </row>
    <row r="3235" spans="3:18">
      <c r="C3235" s="224"/>
      <c r="D3235" s="224"/>
      <c r="E3235" s="224"/>
      <c r="F3235" s="224"/>
      <c r="G3235" s="224"/>
      <c r="H3235" s="224"/>
      <c r="I3235" s="224"/>
      <c r="J3235" s="224"/>
      <c r="K3235" s="224"/>
      <c r="L3235" s="224"/>
      <c r="M3235" s="224"/>
      <c r="N3235" s="224"/>
      <c r="O3235" s="224"/>
      <c r="P3235" s="224"/>
      <c r="Q3235" s="224"/>
      <c r="R3235" s="224"/>
    </row>
    <row r="3236" spans="3:18">
      <c r="C3236" s="224"/>
      <c r="D3236" s="224"/>
      <c r="E3236" s="224"/>
      <c r="F3236" s="224"/>
      <c r="G3236" s="224"/>
      <c r="H3236" s="224"/>
      <c r="I3236" s="224"/>
      <c r="J3236" s="224"/>
      <c r="K3236" s="224"/>
      <c r="L3236" s="224"/>
      <c r="M3236" s="224"/>
      <c r="N3236" s="224"/>
      <c r="O3236" s="224"/>
      <c r="P3236" s="224"/>
      <c r="Q3236" s="224"/>
      <c r="R3236" s="224"/>
    </row>
    <row r="3237" spans="3:18">
      <c r="C3237" s="224"/>
      <c r="D3237" s="224"/>
      <c r="E3237" s="224"/>
      <c r="F3237" s="224"/>
      <c r="G3237" s="224"/>
      <c r="H3237" s="224"/>
      <c r="I3237" s="224"/>
      <c r="J3237" s="224"/>
      <c r="K3237" s="224"/>
      <c r="L3237" s="224"/>
      <c r="M3237" s="224"/>
      <c r="N3237" s="224"/>
      <c r="O3237" s="224"/>
      <c r="P3237" s="224"/>
      <c r="Q3237" s="224"/>
      <c r="R3237" s="224"/>
    </row>
    <row r="3238" spans="3:18">
      <c r="C3238" s="224"/>
      <c r="D3238" s="224"/>
      <c r="E3238" s="224"/>
      <c r="F3238" s="224"/>
      <c r="G3238" s="224"/>
      <c r="H3238" s="224"/>
      <c r="I3238" s="224"/>
      <c r="J3238" s="224"/>
      <c r="K3238" s="224"/>
      <c r="L3238" s="224"/>
      <c r="M3238" s="224"/>
      <c r="N3238" s="224"/>
      <c r="O3238" s="224"/>
      <c r="P3238" s="224"/>
      <c r="Q3238" s="224"/>
      <c r="R3238" s="224"/>
    </row>
    <row r="3239" spans="3:18">
      <c r="C3239" s="224"/>
      <c r="D3239" s="224"/>
      <c r="E3239" s="224"/>
      <c r="F3239" s="224"/>
      <c r="G3239" s="224"/>
      <c r="H3239" s="224"/>
      <c r="I3239" s="224"/>
      <c r="J3239" s="224"/>
      <c r="K3239" s="224"/>
      <c r="L3239" s="224"/>
      <c r="M3239" s="224"/>
      <c r="N3239" s="224"/>
      <c r="O3239" s="224"/>
      <c r="P3239" s="224"/>
      <c r="Q3239" s="224"/>
      <c r="R3239" s="224"/>
    </row>
    <row r="3240" spans="3:18">
      <c r="C3240" s="224"/>
      <c r="D3240" s="224"/>
      <c r="E3240" s="224"/>
      <c r="F3240" s="224"/>
      <c r="G3240" s="224"/>
      <c r="H3240" s="224"/>
      <c r="I3240" s="224"/>
      <c r="J3240" s="224"/>
      <c r="K3240" s="224"/>
      <c r="L3240" s="224"/>
      <c r="M3240" s="224"/>
      <c r="N3240" s="224"/>
      <c r="O3240" s="224"/>
      <c r="P3240" s="224"/>
      <c r="Q3240" s="224"/>
      <c r="R3240" s="224"/>
    </row>
    <row r="3241" spans="3:18">
      <c r="C3241" s="224"/>
      <c r="D3241" s="224"/>
      <c r="E3241" s="224"/>
      <c r="F3241" s="224"/>
      <c r="G3241" s="224"/>
      <c r="H3241" s="224"/>
      <c r="I3241" s="224"/>
      <c r="J3241" s="224"/>
      <c r="K3241" s="224"/>
      <c r="L3241" s="224"/>
      <c r="M3241" s="224"/>
      <c r="N3241" s="224"/>
      <c r="O3241" s="224"/>
      <c r="P3241" s="224"/>
      <c r="Q3241" s="224"/>
      <c r="R3241" s="224"/>
    </row>
    <row r="3242" spans="3:18">
      <c r="C3242" s="224"/>
      <c r="D3242" s="224"/>
      <c r="E3242" s="224"/>
      <c r="F3242" s="224"/>
      <c r="G3242" s="224"/>
      <c r="H3242" s="224"/>
      <c r="I3242" s="224"/>
      <c r="J3242" s="224"/>
      <c r="K3242" s="224"/>
      <c r="L3242" s="224"/>
      <c r="M3242" s="224"/>
      <c r="N3242" s="224"/>
      <c r="O3242" s="224"/>
      <c r="P3242" s="224"/>
      <c r="Q3242" s="224"/>
      <c r="R3242" s="224"/>
    </row>
    <row r="3243" spans="3:18">
      <c r="C3243" s="224"/>
      <c r="D3243" s="224"/>
      <c r="E3243" s="224"/>
      <c r="F3243" s="224"/>
      <c r="G3243" s="224"/>
      <c r="H3243" s="224"/>
      <c r="I3243" s="224"/>
      <c r="J3243" s="224"/>
      <c r="K3243" s="224"/>
      <c r="L3243" s="224"/>
      <c r="M3243" s="224"/>
      <c r="N3243" s="224"/>
      <c r="O3243" s="224"/>
      <c r="P3243" s="224"/>
      <c r="Q3243" s="224"/>
      <c r="R3243" s="224"/>
    </row>
    <row r="3244" spans="3:18">
      <c r="C3244" s="224"/>
      <c r="D3244" s="224"/>
      <c r="E3244" s="224"/>
      <c r="F3244" s="224"/>
      <c r="G3244" s="224"/>
      <c r="H3244" s="224"/>
      <c r="I3244" s="224"/>
      <c r="J3244" s="224"/>
      <c r="K3244" s="224"/>
      <c r="L3244" s="224"/>
      <c r="M3244" s="224"/>
      <c r="N3244" s="224"/>
      <c r="O3244" s="224"/>
      <c r="P3244" s="224"/>
      <c r="Q3244" s="224"/>
      <c r="R3244" s="224"/>
    </row>
    <row r="3245" spans="3:18">
      <c r="C3245" s="224"/>
      <c r="D3245" s="224"/>
      <c r="E3245" s="224"/>
      <c r="F3245" s="224"/>
      <c r="G3245" s="224"/>
      <c r="H3245" s="224"/>
      <c r="I3245" s="224"/>
      <c r="J3245" s="224"/>
      <c r="K3245" s="224"/>
      <c r="L3245" s="224"/>
      <c r="M3245" s="224"/>
      <c r="N3245" s="224"/>
      <c r="O3245" s="224"/>
      <c r="P3245" s="224"/>
      <c r="Q3245" s="224"/>
      <c r="R3245" s="224"/>
    </row>
    <row r="3246" spans="3:18">
      <c r="C3246" s="224"/>
      <c r="D3246" s="224"/>
      <c r="E3246" s="224"/>
      <c r="F3246" s="224"/>
      <c r="G3246" s="224"/>
      <c r="H3246" s="224"/>
      <c r="I3246" s="224"/>
      <c r="J3246" s="224"/>
      <c r="K3246" s="224"/>
      <c r="L3246" s="224"/>
      <c r="M3246" s="224"/>
      <c r="N3246" s="224"/>
      <c r="O3246" s="224"/>
      <c r="P3246" s="224"/>
      <c r="Q3246" s="224"/>
      <c r="R3246" s="224"/>
    </row>
    <row r="3247" spans="3:18">
      <c r="C3247" s="224"/>
      <c r="D3247" s="224"/>
      <c r="E3247" s="224"/>
      <c r="F3247" s="224"/>
      <c r="G3247" s="224"/>
      <c r="H3247" s="224"/>
      <c r="I3247" s="224"/>
      <c r="J3247" s="224"/>
      <c r="K3247" s="224"/>
      <c r="L3247" s="224"/>
      <c r="M3247" s="224"/>
      <c r="N3247" s="224"/>
      <c r="O3247" s="224"/>
      <c r="P3247" s="224"/>
      <c r="Q3247" s="224"/>
      <c r="R3247" s="224"/>
    </row>
    <row r="3248" spans="3:18">
      <c r="C3248" s="224"/>
      <c r="D3248" s="224"/>
      <c r="E3248" s="224"/>
      <c r="F3248" s="224"/>
      <c r="G3248" s="224"/>
      <c r="H3248" s="224"/>
      <c r="I3248" s="224"/>
      <c r="J3248" s="224"/>
      <c r="K3248" s="224"/>
      <c r="L3248" s="224"/>
      <c r="M3248" s="224"/>
      <c r="N3248" s="224"/>
      <c r="O3248" s="224"/>
      <c r="P3248" s="224"/>
      <c r="Q3248" s="224"/>
      <c r="R3248" s="224"/>
    </row>
    <row r="3249" spans="3:18">
      <c r="C3249" s="224"/>
      <c r="D3249" s="224"/>
      <c r="E3249" s="224"/>
      <c r="F3249" s="224"/>
      <c r="G3249" s="224"/>
      <c r="H3249" s="224"/>
      <c r="I3249" s="224"/>
      <c r="J3249" s="224"/>
      <c r="K3249" s="224"/>
      <c r="L3249" s="224"/>
      <c r="M3249" s="224"/>
      <c r="N3249" s="224"/>
      <c r="O3249" s="224"/>
      <c r="P3249" s="224"/>
      <c r="Q3249" s="224"/>
      <c r="R3249" s="224"/>
    </row>
    <row r="3250" spans="3:18">
      <c r="C3250" s="224"/>
      <c r="D3250" s="224"/>
      <c r="E3250" s="224"/>
      <c r="F3250" s="224"/>
      <c r="G3250" s="224"/>
      <c r="H3250" s="224"/>
      <c r="I3250" s="224"/>
      <c r="J3250" s="224"/>
      <c r="K3250" s="224"/>
      <c r="L3250" s="224"/>
      <c r="M3250" s="224"/>
      <c r="N3250" s="224"/>
      <c r="O3250" s="224"/>
      <c r="P3250" s="224"/>
      <c r="Q3250" s="224"/>
      <c r="R3250" s="224"/>
    </row>
    <row r="3251" spans="3:18">
      <c r="C3251" s="224"/>
      <c r="D3251" s="224"/>
      <c r="E3251" s="224"/>
      <c r="F3251" s="224"/>
      <c r="G3251" s="224"/>
      <c r="H3251" s="224"/>
      <c r="I3251" s="224"/>
      <c r="J3251" s="224"/>
      <c r="K3251" s="224"/>
      <c r="L3251" s="224"/>
      <c r="M3251" s="224"/>
      <c r="N3251" s="224"/>
      <c r="O3251" s="224"/>
      <c r="P3251" s="224"/>
      <c r="Q3251" s="224"/>
      <c r="R3251" s="224"/>
    </row>
    <row r="3252" spans="3:18">
      <c r="C3252" s="224"/>
      <c r="D3252" s="224"/>
      <c r="E3252" s="224"/>
      <c r="F3252" s="224"/>
      <c r="G3252" s="224"/>
      <c r="H3252" s="224"/>
      <c r="I3252" s="224"/>
      <c r="J3252" s="224"/>
      <c r="K3252" s="224"/>
      <c r="L3252" s="224"/>
      <c r="M3252" s="224"/>
      <c r="N3252" s="224"/>
      <c r="O3252" s="224"/>
      <c r="P3252" s="224"/>
      <c r="Q3252" s="224"/>
      <c r="R3252" s="224"/>
    </row>
    <row r="3253" spans="3:18">
      <c r="C3253" s="224"/>
      <c r="D3253" s="224"/>
      <c r="E3253" s="224"/>
      <c r="F3253" s="224"/>
      <c r="G3253" s="224"/>
      <c r="H3253" s="224"/>
      <c r="I3253" s="224"/>
      <c r="J3253" s="224"/>
      <c r="K3253" s="224"/>
      <c r="L3253" s="224"/>
      <c r="M3253" s="224"/>
      <c r="N3253" s="224"/>
      <c r="O3253" s="224"/>
      <c r="P3253" s="224"/>
      <c r="Q3253" s="224"/>
      <c r="R3253" s="224"/>
    </row>
    <row r="3254" spans="3:18">
      <c r="C3254" s="224"/>
      <c r="D3254" s="224"/>
      <c r="E3254" s="224"/>
      <c r="F3254" s="224"/>
      <c r="G3254" s="224"/>
      <c r="H3254" s="224"/>
      <c r="I3254" s="224"/>
      <c r="J3254" s="224"/>
      <c r="K3254" s="224"/>
      <c r="L3254" s="224"/>
      <c r="M3254" s="224"/>
      <c r="N3254" s="224"/>
      <c r="O3254" s="224"/>
      <c r="P3254" s="224"/>
      <c r="Q3254" s="224"/>
      <c r="R3254" s="224"/>
    </row>
    <row r="3255" spans="3:18">
      <c r="C3255" s="224"/>
      <c r="D3255" s="224"/>
      <c r="E3255" s="224"/>
      <c r="F3255" s="224"/>
      <c r="G3255" s="224"/>
      <c r="H3255" s="224"/>
      <c r="I3255" s="224"/>
      <c r="J3255" s="224"/>
      <c r="K3255" s="224"/>
      <c r="L3255" s="224"/>
      <c r="M3255" s="224"/>
      <c r="N3255" s="224"/>
      <c r="O3255" s="224"/>
      <c r="P3255" s="224"/>
      <c r="Q3255" s="224"/>
      <c r="R3255" s="224"/>
    </row>
    <row r="3256" spans="3:18">
      <c r="C3256" s="224"/>
      <c r="D3256" s="224"/>
      <c r="E3256" s="224"/>
      <c r="F3256" s="224"/>
      <c r="G3256" s="224"/>
      <c r="H3256" s="224"/>
      <c r="I3256" s="224"/>
      <c r="J3256" s="224"/>
      <c r="K3256" s="224"/>
      <c r="L3256" s="224"/>
      <c r="M3256" s="224"/>
      <c r="N3256" s="224"/>
      <c r="O3256" s="224"/>
      <c r="P3256" s="224"/>
      <c r="Q3256" s="224"/>
      <c r="R3256" s="224"/>
    </row>
    <row r="3257" spans="3:18">
      <c r="C3257" s="224"/>
      <c r="D3257" s="224"/>
      <c r="E3257" s="224"/>
      <c r="F3257" s="224"/>
      <c r="G3257" s="224"/>
      <c r="H3257" s="224"/>
      <c r="I3257" s="224"/>
      <c r="J3257" s="224"/>
      <c r="K3257" s="224"/>
      <c r="L3257" s="224"/>
      <c r="M3257" s="224"/>
      <c r="N3257" s="224"/>
      <c r="O3257" s="224"/>
      <c r="P3257" s="224"/>
      <c r="Q3257" s="224"/>
      <c r="R3257" s="224"/>
    </row>
    <row r="3258" spans="3:18">
      <c r="C3258" s="224"/>
      <c r="D3258" s="224"/>
      <c r="E3258" s="224"/>
      <c r="F3258" s="224"/>
      <c r="G3258" s="224"/>
      <c r="H3258" s="224"/>
      <c r="I3258" s="224"/>
      <c r="J3258" s="224"/>
      <c r="K3258" s="224"/>
      <c r="L3258" s="224"/>
      <c r="M3258" s="224"/>
      <c r="N3258" s="224"/>
      <c r="O3258" s="224"/>
      <c r="P3258" s="224"/>
      <c r="Q3258" s="224"/>
      <c r="R3258" s="224"/>
    </row>
    <row r="3259" spans="3:18">
      <c r="C3259" s="224"/>
      <c r="D3259" s="224"/>
      <c r="E3259" s="224"/>
      <c r="F3259" s="224"/>
      <c r="G3259" s="224"/>
      <c r="H3259" s="224"/>
      <c r="I3259" s="224"/>
      <c r="J3259" s="224"/>
      <c r="K3259" s="224"/>
      <c r="L3259" s="224"/>
      <c r="M3259" s="224"/>
      <c r="N3259" s="224"/>
      <c r="O3259" s="224"/>
      <c r="P3259" s="224"/>
      <c r="Q3259" s="224"/>
      <c r="R3259" s="224"/>
    </row>
    <row r="3260" spans="3:18">
      <c r="C3260" s="224"/>
      <c r="D3260" s="224"/>
      <c r="E3260" s="224"/>
      <c r="F3260" s="224"/>
      <c r="G3260" s="224"/>
      <c r="H3260" s="224"/>
      <c r="I3260" s="224"/>
      <c r="J3260" s="224"/>
      <c r="K3260" s="224"/>
      <c r="L3260" s="224"/>
      <c r="M3260" s="224"/>
      <c r="N3260" s="224"/>
      <c r="O3260" s="224"/>
      <c r="P3260" s="224"/>
      <c r="Q3260" s="224"/>
      <c r="R3260" s="224"/>
    </row>
    <row r="3261" spans="3:18">
      <c r="C3261" s="224"/>
      <c r="D3261" s="224"/>
      <c r="E3261" s="224"/>
      <c r="F3261" s="224"/>
      <c r="G3261" s="224"/>
      <c r="H3261" s="224"/>
      <c r="I3261" s="224"/>
      <c r="J3261" s="224"/>
      <c r="K3261" s="224"/>
      <c r="L3261" s="224"/>
      <c r="M3261" s="224"/>
      <c r="N3261" s="224"/>
      <c r="O3261" s="224"/>
      <c r="P3261" s="224"/>
      <c r="Q3261" s="224"/>
      <c r="R3261" s="224"/>
    </row>
    <row r="3262" spans="3:18">
      <c r="C3262" s="224"/>
      <c r="D3262" s="224"/>
      <c r="E3262" s="224"/>
      <c r="F3262" s="224"/>
      <c r="G3262" s="224"/>
      <c r="H3262" s="224"/>
      <c r="I3262" s="224"/>
      <c r="J3262" s="224"/>
      <c r="K3262" s="224"/>
      <c r="L3262" s="224"/>
      <c r="M3262" s="224"/>
      <c r="N3262" s="224"/>
      <c r="O3262" s="224"/>
      <c r="P3262" s="224"/>
      <c r="Q3262" s="224"/>
      <c r="R3262" s="224"/>
    </row>
    <row r="3263" spans="3:18">
      <c r="C3263" s="224"/>
      <c r="D3263" s="224"/>
      <c r="E3263" s="224"/>
      <c r="F3263" s="224"/>
      <c r="G3263" s="224"/>
      <c r="H3263" s="224"/>
      <c r="I3263" s="224"/>
      <c r="J3263" s="224"/>
      <c r="K3263" s="224"/>
      <c r="L3263" s="224"/>
      <c r="M3263" s="224"/>
      <c r="N3263" s="224"/>
      <c r="O3263" s="224"/>
      <c r="P3263" s="224"/>
      <c r="Q3263" s="224"/>
      <c r="R3263" s="224"/>
    </row>
    <row r="3264" spans="3:18">
      <c r="C3264" s="224"/>
      <c r="D3264" s="224"/>
      <c r="E3264" s="224"/>
      <c r="F3264" s="224"/>
      <c r="G3264" s="224"/>
      <c r="H3264" s="224"/>
      <c r="I3264" s="224"/>
      <c r="J3264" s="224"/>
      <c r="K3264" s="224"/>
      <c r="L3264" s="224"/>
      <c r="M3264" s="224"/>
      <c r="N3264" s="224"/>
      <c r="O3264" s="224"/>
      <c r="P3264" s="224"/>
      <c r="Q3264" s="224"/>
      <c r="R3264" s="224"/>
    </row>
    <row r="3265" spans="3:18">
      <c r="C3265" s="224"/>
      <c r="D3265" s="224"/>
      <c r="E3265" s="224"/>
      <c r="F3265" s="224"/>
      <c r="G3265" s="224"/>
      <c r="H3265" s="224"/>
      <c r="I3265" s="224"/>
      <c r="J3265" s="224"/>
      <c r="K3265" s="224"/>
      <c r="L3265" s="224"/>
      <c r="M3265" s="224"/>
      <c r="N3265" s="224"/>
      <c r="O3265" s="224"/>
      <c r="P3265" s="224"/>
      <c r="Q3265" s="224"/>
      <c r="R3265" s="224"/>
    </row>
    <row r="3266" spans="3:18">
      <c r="C3266" s="224"/>
      <c r="D3266" s="224"/>
      <c r="E3266" s="224"/>
      <c r="F3266" s="224"/>
      <c r="G3266" s="224"/>
      <c r="H3266" s="224"/>
      <c r="I3266" s="224"/>
      <c r="J3266" s="224"/>
      <c r="K3266" s="224"/>
      <c r="L3266" s="224"/>
      <c r="M3266" s="224"/>
      <c r="N3266" s="224"/>
      <c r="O3266" s="224"/>
      <c r="P3266" s="224"/>
      <c r="Q3266" s="224"/>
      <c r="R3266" s="224"/>
    </row>
    <row r="3267" spans="3:18">
      <c r="C3267" s="224"/>
      <c r="D3267" s="224"/>
      <c r="E3267" s="224"/>
      <c r="F3267" s="224"/>
      <c r="G3267" s="224"/>
      <c r="H3267" s="224"/>
      <c r="I3267" s="224"/>
      <c r="J3267" s="224"/>
      <c r="K3267" s="224"/>
      <c r="L3267" s="224"/>
      <c r="M3267" s="224"/>
      <c r="N3267" s="224"/>
      <c r="O3267" s="224"/>
      <c r="P3267" s="224"/>
      <c r="Q3267" s="224"/>
      <c r="R3267" s="224"/>
    </row>
    <row r="3268" spans="3:18">
      <c r="C3268" s="224"/>
      <c r="D3268" s="224"/>
      <c r="E3268" s="224"/>
      <c r="F3268" s="224"/>
      <c r="G3268" s="224"/>
      <c r="H3268" s="224"/>
      <c r="I3268" s="224"/>
      <c r="J3268" s="224"/>
      <c r="K3268" s="224"/>
      <c r="L3268" s="224"/>
      <c r="M3268" s="224"/>
      <c r="N3268" s="224"/>
      <c r="O3268" s="224"/>
      <c r="P3268" s="224"/>
      <c r="Q3268" s="224"/>
      <c r="R3268" s="224"/>
    </row>
    <row r="3269" spans="3:18">
      <c r="C3269" s="224"/>
      <c r="D3269" s="224"/>
      <c r="E3269" s="224"/>
      <c r="F3269" s="224"/>
      <c r="G3269" s="224"/>
      <c r="H3269" s="224"/>
      <c r="I3269" s="224"/>
      <c r="J3269" s="224"/>
      <c r="K3269" s="224"/>
      <c r="L3269" s="224"/>
      <c r="M3269" s="224"/>
      <c r="N3269" s="224"/>
      <c r="O3269" s="224"/>
      <c r="P3269" s="224"/>
      <c r="Q3269" s="224"/>
      <c r="R3269" s="224"/>
    </row>
    <row r="3270" spans="3:18">
      <c r="C3270" s="224"/>
      <c r="D3270" s="224"/>
      <c r="E3270" s="224"/>
      <c r="F3270" s="224"/>
      <c r="G3270" s="224"/>
      <c r="H3270" s="224"/>
      <c r="I3270" s="224"/>
      <c r="J3270" s="224"/>
      <c r="K3270" s="224"/>
      <c r="L3270" s="224"/>
      <c r="M3270" s="224"/>
      <c r="N3270" s="224"/>
      <c r="O3270" s="224"/>
      <c r="P3270" s="224"/>
      <c r="Q3270" s="224"/>
      <c r="R3270" s="224"/>
    </row>
    <row r="3271" spans="3:18">
      <c r="C3271" s="224"/>
      <c r="D3271" s="224"/>
      <c r="E3271" s="224"/>
      <c r="F3271" s="224"/>
      <c r="G3271" s="224"/>
      <c r="H3271" s="224"/>
      <c r="I3271" s="224"/>
      <c r="J3271" s="224"/>
      <c r="K3271" s="224"/>
      <c r="L3271" s="224"/>
      <c r="M3271" s="224"/>
      <c r="N3271" s="224"/>
      <c r="O3271" s="224"/>
      <c r="P3271" s="224"/>
      <c r="Q3271" s="224"/>
      <c r="R3271" s="224"/>
    </row>
    <row r="3272" spans="3:18">
      <c r="C3272" s="224"/>
      <c r="D3272" s="224"/>
      <c r="E3272" s="224"/>
      <c r="F3272" s="224"/>
      <c r="G3272" s="224"/>
      <c r="H3272" s="224"/>
      <c r="I3272" s="224"/>
      <c r="J3272" s="224"/>
      <c r="K3272" s="224"/>
      <c r="L3272" s="224"/>
      <c r="M3272" s="224"/>
      <c r="N3272" s="224"/>
      <c r="O3272" s="224"/>
      <c r="P3272" s="224"/>
      <c r="Q3272" s="224"/>
      <c r="R3272" s="224"/>
    </row>
    <row r="3273" spans="3:18">
      <c r="C3273" s="224"/>
      <c r="D3273" s="224"/>
      <c r="E3273" s="224"/>
      <c r="F3273" s="224"/>
      <c r="G3273" s="224"/>
      <c r="H3273" s="224"/>
      <c r="I3273" s="224"/>
      <c r="J3273" s="224"/>
      <c r="K3273" s="224"/>
      <c r="L3273" s="224"/>
      <c r="M3273" s="224"/>
      <c r="N3273" s="224"/>
      <c r="O3273" s="224"/>
      <c r="P3273" s="224"/>
      <c r="Q3273" s="224"/>
      <c r="R3273" s="224"/>
    </row>
    <row r="3274" spans="3:18">
      <c r="C3274" s="224"/>
      <c r="D3274" s="224"/>
      <c r="E3274" s="224"/>
      <c r="F3274" s="224"/>
      <c r="G3274" s="224"/>
      <c r="H3274" s="224"/>
      <c r="I3274" s="224"/>
      <c r="J3274" s="224"/>
      <c r="K3274" s="224"/>
      <c r="L3274" s="224"/>
      <c r="M3274" s="224"/>
      <c r="N3274" s="224"/>
      <c r="O3274" s="224"/>
      <c r="P3274" s="224"/>
      <c r="Q3274" s="224"/>
      <c r="R3274" s="224"/>
    </row>
    <row r="3275" spans="3:18">
      <c r="C3275" s="224"/>
      <c r="D3275" s="224"/>
      <c r="E3275" s="224"/>
      <c r="F3275" s="224"/>
      <c r="G3275" s="224"/>
      <c r="H3275" s="224"/>
      <c r="I3275" s="224"/>
      <c r="J3275" s="224"/>
      <c r="K3275" s="224"/>
      <c r="L3275" s="224"/>
      <c r="M3275" s="224"/>
      <c r="N3275" s="224"/>
      <c r="O3275" s="224"/>
      <c r="P3275" s="224"/>
      <c r="Q3275" s="224"/>
      <c r="R3275" s="224"/>
    </row>
    <row r="3276" spans="3:18">
      <c r="C3276" s="224"/>
      <c r="D3276" s="224"/>
      <c r="E3276" s="224"/>
      <c r="F3276" s="224"/>
      <c r="G3276" s="224"/>
      <c r="H3276" s="224"/>
      <c r="I3276" s="224"/>
      <c r="J3276" s="224"/>
      <c r="K3276" s="224"/>
      <c r="L3276" s="224"/>
      <c r="M3276" s="224"/>
      <c r="N3276" s="224"/>
      <c r="O3276" s="224"/>
      <c r="P3276" s="224"/>
      <c r="Q3276" s="224"/>
      <c r="R3276" s="224"/>
    </row>
    <row r="3277" spans="3:18">
      <c r="C3277" s="224"/>
      <c r="D3277" s="224"/>
      <c r="E3277" s="224"/>
      <c r="F3277" s="224"/>
      <c r="G3277" s="224"/>
      <c r="H3277" s="224"/>
      <c r="I3277" s="224"/>
      <c r="J3277" s="224"/>
      <c r="K3277" s="224"/>
      <c r="L3277" s="224"/>
      <c r="M3277" s="224"/>
      <c r="N3277" s="224"/>
      <c r="O3277" s="224"/>
      <c r="P3277" s="224"/>
      <c r="Q3277" s="224"/>
      <c r="R3277" s="224"/>
    </row>
    <row r="3278" spans="3:18">
      <c r="C3278" s="224"/>
      <c r="D3278" s="224"/>
      <c r="E3278" s="224"/>
      <c r="F3278" s="224"/>
      <c r="G3278" s="224"/>
      <c r="H3278" s="224"/>
      <c r="I3278" s="224"/>
      <c r="J3278" s="224"/>
      <c r="K3278" s="224"/>
      <c r="L3278" s="224"/>
      <c r="M3278" s="224"/>
      <c r="N3278" s="224"/>
      <c r="O3278" s="224"/>
      <c r="P3278" s="224"/>
      <c r="Q3278" s="224"/>
      <c r="R3278" s="224"/>
    </row>
    <row r="3279" spans="3:18">
      <c r="C3279" s="224"/>
      <c r="D3279" s="224"/>
      <c r="E3279" s="224"/>
      <c r="F3279" s="224"/>
      <c r="G3279" s="224"/>
      <c r="H3279" s="224"/>
      <c r="I3279" s="224"/>
      <c r="J3279" s="224"/>
      <c r="K3279" s="224"/>
      <c r="L3279" s="224"/>
      <c r="M3279" s="224"/>
      <c r="N3279" s="224"/>
      <c r="O3279" s="224"/>
      <c r="P3279" s="224"/>
      <c r="Q3279" s="224"/>
      <c r="R3279" s="224"/>
    </row>
    <row r="3280" spans="3:18">
      <c r="C3280" s="224"/>
      <c r="D3280" s="224"/>
      <c r="E3280" s="224"/>
      <c r="F3280" s="224"/>
      <c r="G3280" s="224"/>
      <c r="H3280" s="224"/>
      <c r="I3280" s="224"/>
      <c r="J3280" s="224"/>
      <c r="K3280" s="224"/>
      <c r="L3280" s="224"/>
      <c r="M3280" s="224"/>
      <c r="N3280" s="224"/>
      <c r="O3280" s="224"/>
      <c r="P3280" s="224"/>
      <c r="Q3280" s="224"/>
      <c r="R3280" s="224"/>
    </row>
    <row r="3281" spans="3:18">
      <c r="C3281" s="224"/>
      <c r="D3281" s="224"/>
      <c r="E3281" s="224"/>
      <c r="F3281" s="224"/>
      <c r="G3281" s="224"/>
      <c r="H3281" s="224"/>
      <c r="I3281" s="224"/>
      <c r="J3281" s="224"/>
      <c r="K3281" s="224"/>
      <c r="L3281" s="224"/>
      <c r="M3281" s="224"/>
      <c r="N3281" s="224"/>
      <c r="O3281" s="224"/>
      <c r="P3281" s="224"/>
      <c r="Q3281" s="224"/>
      <c r="R3281" s="224"/>
    </row>
    <row r="3282" spans="3:18">
      <c r="C3282" s="224"/>
      <c r="D3282" s="224"/>
      <c r="E3282" s="224"/>
      <c r="F3282" s="224"/>
      <c r="G3282" s="224"/>
      <c r="H3282" s="224"/>
      <c r="I3282" s="224"/>
      <c r="J3282" s="224"/>
      <c r="K3282" s="224"/>
      <c r="L3282" s="224"/>
      <c r="M3282" s="224"/>
      <c r="N3282" s="224"/>
      <c r="O3282" s="224"/>
      <c r="P3282" s="224"/>
      <c r="Q3282" s="224"/>
      <c r="R3282" s="224"/>
    </row>
    <row r="3283" spans="3:18">
      <c r="C3283" s="224"/>
      <c r="D3283" s="224"/>
      <c r="E3283" s="224"/>
      <c r="F3283" s="224"/>
      <c r="G3283" s="224"/>
      <c r="H3283" s="224"/>
      <c r="I3283" s="224"/>
      <c r="J3283" s="224"/>
      <c r="K3283" s="224"/>
      <c r="L3283" s="224"/>
      <c r="M3283" s="224"/>
      <c r="N3283" s="224"/>
      <c r="O3283" s="224"/>
      <c r="P3283" s="224"/>
      <c r="Q3283" s="224"/>
      <c r="R3283" s="224"/>
    </row>
    <row r="3284" spans="3:18">
      <c r="C3284" s="224"/>
      <c r="D3284" s="224"/>
      <c r="E3284" s="224"/>
      <c r="F3284" s="224"/>
      <c r="G3284" s="224"/>
      <c r="H3284" s="224"/>
      <c r="I3284" s="224"/>
      <c r="J3284" s="224"/>
      <c r="K3284" s="224"/>
      <c r="L3284" s="224"/>
      <c r="M3284" s="224"/>
      <c r="N3284" s="224"/>
      <c r="O3284" s="224"/>
      <c r="P3284" s="224"/>
      <c r="Q3284" s="224"/>
      <c r="R3284" s="224"/>
    </row>
    <row r="3285" spans="3:18">
      <c r="C3285" s="224"/>
      <c r="D3285" s="224"/>
      <c r="E3285" s="224"/>
      <c r="F3285" s="224"/>
      <c r="G3285" s="224"/>
      <c r="H3285" s="224"/>
      <c r="I3285" s="224"/>
      <c r="J3285" s="224"/>
      <c r="K3285" s="224"/>
      <c r="L3285" s="224"/>
      <c r="M3285" s="224"/>
      <c r="N3285" s="224"/>
      <c r="O3285" s="224"/>
      <c r="P3285" s="224"/>
      <c r="Q3285" s="224"/>
      <c r="R3285" s="224"/>
    </row>
    <row r="3286" spans="3:18">
      <c r="C3286" s="224"/>
      <c r="D3286" s="224"/>
      <c r="E3286" s="224"/>
      <c r="F3286" s="224"/>
      <c r="G3286" s="224"/>
      <c r="H3286" s="224"/>
      <c r="I3286" s="224"/>
      <c r="J3286" s="224"/>
      <c r="K3286" s="224"/>
      <c r="L3286" s="224"/>
      <c r="M3286" s="224"/>
      <c r="N3286" s="224"/>
      <c r="O3286" s="224"/>
      <c r="P3286" s="224"/>
      <c r="Q3286" s="224"/>
      <c r="R3286" s="224"/>
    </row>
    <row r="3287" spans="3:18">
      <c r="C3287" s="224"/>
      <c r="D3287" s="224"/>
      <c r="E3287" s="224"/>
      <c r="F3287" s="224"/>
      <c r="G3287" s="224"/>
      <c r="H3287" s="224"/>
      <c r="I3287" s="224"/>
      <c r="J3287" s="224"/>
      <c r="K3287" s="224"/>
      <c r="L3287" s="224"/>
      <c r="M3287" s="224"/>
      <c r="N3287" s="224"/>
      <c r="O3287" s="224"/>
      <c r="P3287" s="224"/>
      <c r="Q3287" s="224"/>
      <c r="R3287" s="224"/>
    </row>
    <row r="3288" spans="3:18">
      <c r="C3288" s="224"/>
      <c r="D3288" s="224"/>
      <c r="E3288" s="224"/>
      <c r="F3288" s="224"/>
      <c r="G3288" s="224"/>
      <c r="H3288" s="224"/>
      <c r="I3288" s="224"/>
      <c r="J3288" s="224"/>
      <c r="K3288" s="224"/>
      <c r="L3288" s="224"/>
      <c r="M3288" s="224"/>
      <c r="N3288" s="224"/>
      <c r="O3288" s="224"/>
      <c r="P3288" s="224"/>
      <c r="Q3288" s="224"/>
      <c r="R3288" s="224"/>
    </row>
    <row r="3289" spans="3:18">
      <c r="C3289" s="224"/>
      <c r="D3289" s="224"/>
      <c r="E3289" s="224"/>
      <c r="F3289" s="224"/>
      <c r="G3289" s="224"/>
      <c r="H3289" s="224"/>
      <c r="I3289" s="224"/>
      <c r="J3289" s="224"/>
      <c r="K3289" s="224"/>
      <c r="L3289" s="224"/>
      <c r="M3289" s="224"/>
      <c r="N3289" s="224"/>
      <c r="O3289" s="224"/>
      <c r="P3289" s="224"/>
      <c r="Q3289" s="224"/>
      <c r="R3289" s="224"/>
    </row>
    <row r="3290" spans="3:18">
      <c r="C3290" s="224"/>
      <c r="D3290" s="224"/>
      <c r="E3290" s="224"/>
      <c r="F3290" s="224"/>
      <c r="G3290" s="224"/>
      <c r="H3290" s="224"/>
      <c r="I3290" s="224"/>
      <c r="J3290" s="224"/>
      <c r="K3290" s="224"/>
      <c r="L3290" s="224"/>
      <c r="M3290" s="224"/>
      <c r="N3290" s="224"/>
      <c r="O3290" s="224"/>
      <c r="P3290" s="224"/>
      <c r="Q3290" s="224"/>
      <c r="R3290" s="224"/>
    </row>
    <row r="3291" spans="3:18">
      <c r="C3291" s="224"/>
      <c r="D3291" s="224"/>
      <c r="E3291" s="224"/>
      <c r="F3291" s="224"/>
      <c r="G3291" s="224"/>
      <c r="H3291" s="224"/>
      <c r="I3291" s="224"/>
      <c r="J3291" s="224"/>
      <c r="K3291" s="224"/>
      <c r="L3291" s="224"/>
      <c r="M3291" s="224"/>
      <c r="N3291" s="224"/>
      <c r="O3291" s="224"/>
      <c r="P3291" s="224"/>
      <c r="Q3291" s="224"/>
      <c r="R3291" s="224"/>
    </row>
    <row r="3292" spans="3:18">
      <c r="C3292" s="224"/>
      <c r="D3292" s="224"/>
      <c r="E3292" s="224"/>
      <c r="F3292" s="224"/>
      <c r="G3292" s="224"/>
      <c r="H3292" s="224"/>
      <c r="I3292" s="224"/>
      <c r="J3292" s="224"/>
      <c r="K3292" s="224"/>
      <c r="L3292" s="224"/>
      <c r="M3292" s="224"/>
      <c r="N3292" s="224"/>
      <c r="O3292" s="224"/>
      <c r="P3292" s="224"/>
      <c r="Q3292" s="224"/>
      <c r="R3292" s="224"/>
    </row>
    <row r="3293" spans="3:18">
      <c r="C3293" s="224"/>
      <c r="D3293" s="224"/>
      <c r="E3293" s="224"/>
      <c r="F3293" s="224"/>
      <c r="G3293" s="224"/>
      <c r="H3293" s="224"/>
      <c r="I3293" s="224"/>
      <c r="J3293" s="224"/>
      <c r="K3293" s="224"/>
      <c r="L3293" s="224"/>
      <c r="M3293" s="224"/>
      <c r="N3293" s="224"/>
      <c r="O3293" s="224"/>
      <c r="P3293" s="224"/>
      <c r="Q3293" s="224"/>
      <c r="R3293" s="224"/>
    </row>
    <row r="3294" spans="3:18">
      <c r="C3294" s="224"/>
      <c r="D3294" s="224"/>
      <c r="E3294" s="224"/>
      <c r="F3294" s="224"/>
      <c r="G3294" s="224"/>
      <c r="H3294" s="224"/>
      <c r="I3294" s="224"/>
      <c r="J3294" s="224"/>
      <c r="K3294" s="224"/>
      <c r="L3294" s="224"/>
      <c r="M3294" s="224"/>
      <c r="N3294" s="224"/>
      <c r="O3294" s="224"/>
      <c r="P3294" s="224"/>
      <c r="Q3294" s="224"/>
      <c r="R3294" s="224"/>
    </row>
    <row r="3295" spans="3:18">
      <c r="C3295" s="224"/>
      <c r="D3295" s="224"/>
      <c r="E3295" s="224"/>
      <c r="F3295" s="224"/>
      <c r="G3295" s="224"/>
      <c r="H3295" s="224"/>
      <c r="I3295" s="224"/>
      <c r="J3295" s="224"/>
      <c r="K3295" s="224"/>
      <c r="L3295" s="224"/>
      <c r="M3295" s="224"/>
      <c r="N3295" s="224"/>
      <c r="O3295" s="224"/>
      <c r="P3295" s="224"/>
      <c r="Q3295" s="224"/>
      <c r="R3295" s="224"/>
    </row>
    <row r="3296" spans="3:18">
      <c r="C3296" s="224"/>
      <c r="D3296" s="224"/>
      <c r="E3296" s="224"/>
      <c r="F3296" s="224"/>
      <c r="G3296" s="224"/>
      <c r="H3296" s="224"/>
      <c r="I3296" s="224"/>
      <c r="J3296" s="224"/>
      <c r="K3296" s="224"/>
      <c r="L3296" s="224"/>
      <c r="M3296" s="224"/>
      <c r="N3296" s="224"/>
      <c r="O3296" s="224"/>
      <c r="P3296" s="224"/>
      <c r="Q3296" s="224"/>
      <c r="R3296" s="224"/>
    </row>
    <row r="3297" spans="3:18">
      <c r="C3297" s="224"/>
      <c r="D3297" s="224"/>
      <c r="E3297" s="224"/>
      <c r="F3297" s="224"/>
      <c r="G3297" s="224"/>
      <c r="H3297" s="224"/>
      <c r="I3297" s="224"/>
      <c r="J3297" s="224"/>
      <c r="K3297" s="224"/>
      <c r="L3297" s="224"/>
      <c r="M3297" s="224"/>
      <c r="N3297" s="224"/>
      <c r="O3297" s="224"/>
      <c r="P3297" s="224"/>
      <c r="Q3297" s="224"/>
      <c r="R3297" s="224"/>
    </row>
    <row r="3298" spans="3:18">
      <c r="C3298" s="224"/>
      <c r="D3298" s="224"/>
      <c r="E3298" s="224"/>
      <c r="F3298" s="224"/>
      <c r="G3298" s="224"/>
      <c r="H3298" s="224"/>
      <c r="I3298" s="224"/>
      <c r="J3298" s="224"/>
      <c r="K3298" s="224"/>
      <c r="L3298" s="224"/>
      <c r="M3298" s="224"/>
      <c r="N3298" s="224"/>
      <c r="O3298" s="224"/>
      <c r="P3298" s="224"/>
      <c r="Q3298" s="224"/>
      <c r="R3298" s="224"/>
    </row>
    <row r="3299" spans="3:18">
      <c r="C3299" s="224"/>
      <c r="D3299" s="224"/>
      <c r="E3299" s="224"/>
      <c r="F3299" s="224"/>
      <c r="G3299" s="224"/>
      <c r="H3299" s="224"/>
      <c r="I3299" s="224"/>
      <c r="J3299" s="224"/>
      <c r="K3299" s="224"/>
      <c r="L3299" s="224"/>
      <c r="M3299" s="224"/>
      <c r="N3299" s="224"/>
      <c r="O3299" s="224"/>
      <c r="P3299" s="224"/>
      <c r="Q3299" s="224"/>
      <c r="R3299" s="224"/>
    </row>
    <row r="3300" spans="3:18">
      <c r="C3300" s="224"/>
      <c r="D3300" s="224"/>
      <c r="E3300" s="224"/>
      <c r="F3300" s="224"/>
      <c r="G3300" s="224"/>
      <c r="H3300" s="224"/>
      <c r="I3300" s="224"/>
      <c r="J3300" s="224"/>
      <c r="K3300" s="224"/>
      <c r="L3300" s="224"/>
      <c r="M3300" s="224"/>
      <c r="N3300" s="224"/>
      <c r="O3300" s="224"/>
      <c r="P3300" s="224"/>
      <c r="Q3300" s="224"/>
      <c r="R3300" s="224"/>
    </row>
    <row r="3301" spans="3:18">
      <c r="C3301" s="224"/>
      <c r="D3301" s="224"/>
      <c r="E3301" s="224"/>
      <c r="F3301" s="224"/>
      <c r="G3301" s="224"/>
      <c r="H3301" s="224"/>
      <c r="I3301" s="224"/>
      <c r="J3301" s="224"/>
      <c r="K3301" s="224"/>
      <c r="L3301" s="224"/>
      <c r="M3301" s="224"/>
      <c r="N3301" s="224"/>
      <c r="O3301" s="224"/>
      <c r="P3301" s="224"/>
      <c r="Q3301" s="224"/>
      <c r="R3301" s="224"/>
    </row>
    <row r="3302" spans="3:18">
      <c r="C3302" s="224"/>
      <c r="D3302" s="224"/>
      <c r="E3302" s="224"/>
      <c r="F3302" s="224"/>
      <c r="G3302" s="224"/>
      <c r="H3302" s="224"/>
      <c r="I3302" s="224"/>
      <c r="J3302" s="224"/>
      <c r="K3302" s="224"/>
      <c r="L3302" s="224"/>
      <c r="M3302" s="224"/>
      <c r="N3302" s="224"/>
      <c r="O3302" s="224"/>
      <c r="P3302" s="224"/>
      <c r="Q3302" s="224"/>
      <c r="R3302" s="224"/>
    </row>
    <row r="3303" spans="3:18">
      <c r="C3303" s="224"/>
      <c r="D3303" s="224"/>
      <c r="E3303" s="224"/>
      <c r="F3303" s="224"/>
      <c r="G3303" s="224"/>
      <c r="H3303" s="224"/>
      <c r="I3303" s="224"/>
      <c r="J3303" s="224"/>
      <c r="K3303" s="224"/>
      <c r="L3303" s="224"/>
      <c r="M3303" s="224"/>
      <c r="N3303" s="224"/>
      <c r="O3303" s="224"/>
      <c r="P3303" s="224"/>
      <c r="Q3303" s="224"/>
      <c r="R3303" s="224"/>
    </row>
    <row r="3304" spans="3:18">
      <c r="C3304" s="224"/>
      <c r="D3304" s="224"/>
      <c r="E3304" s="224"/>
      <c r="F3304" s="224"/>
      <c r="G3304" s="224"/>
      <c r="H3304" s="224"/>
      <c r="I3304" s="224"/>
      <c r="J3304" s="224"/>
      <c r="K3304" s="224"/>
      <c r="L3304" s="224"/>
      <c r="M3304" s="224"/>
      <c r="N3304" s="224"/>
      <c r="O3304" s="224"/>
      <c r="P3304" s="224"/>
      <c r="Q3304" s="224"/>
      <c r="R3304" s="224"/>
    </row>
    <row r="3305" spans="3:18">
      <c r="C3305" s="224"/>
      <c r="D3305" s="224"/>
      <c r="E3305" s="224"/>
      <c r="F3305" s="224"/>
      <c r="G3305" s="224"/>
      <c r="H3305" s="224"/>
      <c r="I3305" s="224"/>
      <c r="J3305" s="224"/>
      <c r="K3305" s="224"/>
      <c r="L3305" s="224"/>
      <c r="M3305" s="224"/>
      <c r="N3305" s="224"/>
      <c r="O3305" s="224"/>
      <c r="P3305" s="224"/>
      <c r="Q3305" s="224"/>
      <c r="R3305" s="224"/>
    </row>
    <row r="3306" spans="3:18">
      <c r="C3306" s="224"/>
      <c r="D3306" s="224"/>
      <c r="E3306" s="224"/>
      <c r="F3306" s="224"/>
      <c r="G3306" s="224"/>
      <c r="H3306" s="224"/>
      <c r="I3306" s="224"/>
      <c r="J3306" s="224"/>
      <c r="K3306" s="224"/>
      <c r="L3306" s="224"/>
      <c r="M3306" s="224"/>
      <c r="N3306" s="224"/>
      <c r="O3306" s="224"/>
      <c r="P3306" s="224"/>
      <c r="Q3306" s="224"/>
      <c r="R3306" s="224"/>
    </row>
    <row r="3307" spans="3:18">
      <c r="C3307" s="224"/>
      <c r="D3307" s="224"/>
      <c r="E3307" s="224"/>
      <c r="F3307" s="224"/>
      <c r="G3307" s="224"/>
      <c r="H3307" s="224"/>
      <c r="I3307" s="224"/>
      <c r="J3307" s="224"/>
      <c r="K3307" s="224"/>
      <c r="L3307" s="224"/>
      <c r="M3307" s="224"/>
      <c r="N3307" s="224"/>
      <c r="O3307" s="224"/>
      <c r="P3307" s="224"/>
      <c r="Q3307" s="224"/>
      <c r="R3307" s="224"/>
    </row>
    <row r="3308" spans="3:18">
      <c r="C3308" s="224"/>
      <c r="D3308" s="224"/>
      <c r="E3308" s="224"/>
      <c r="F3308" s="224"/>
      <c r="G3308" s="224"/>
      <c r="H3308" s="224"/>
      <c r="I3308" s="224"/>
      <c r="J3308" s="224"/>
      <c r="K3308" s="224"/>
      <c r="L3308" s="224"/>
      <c r="M3308" s="224"/>
      <c r="N3308" s="224"/>
      <c r="O3308" s="224"/>
      <c r="P3308" s="224"/>
      <c r="Q3308" s="224"/>
      <c r="R3308" s="224"/>
    </row>
    <row r="3309" spans="3:18">
      <c r="C3309" s="224"/>
      <c r="D3309" s="224"/>
      <c r="E3309" s="224"/>
      <c r="F3309" s="224"/>
      <c r="G3309" s="224"/>
      <c r="H3309" s="224"/>
      <c r="I3309" s="224"/>
      <c r="J3309" s="224"/>
      <c r="K3309" s="224"/>
      <c r="L3309" s="224"/>
      <c r="M3309" s="224"/>
      <c r="N3309" s="224"/>
      <c r="O3309" s="224"/>
      <c r="P3309" s="224"/>
      <c r="Q3309" s="224"/>
      <c r="R3309" s="224"/>
    </row>
    <row r="3310" spans="3:18">
      <c r="C3310" s="224"/>
      <c r="D3310" s="224"/>
      <c r="E3310" s="224"/>
      <c r="F3310" s="224"/>
      <c r="G3310" s="224"/>
      <c r="H3310" s="224"/>
      <c r="I3310" s="224"/>
      <c r="J3310" s="224"/>
      <c r="K3310" s="224"/>
      <c r="L3310" s="224"/>
      <c r="M3310" s="224"/>
      <c r="N3310" s="224"/>
      <c r="O3310" s="224"/>
      <c r="P3310" s="224"/>
      <c r="Q3310" s="224"/>
      <c r="R3310" s="224"/>
    </row>
    <row r="3311" spans="3:18">
      <c r="C3311" s="224"/>
      <c r="D3311" s="224"/>
      <c r="E3311" s="224"/>
      <c r="F3311" s="224"/>
      <c r="G3311" s="224"/>
      <c r="H3311" s="224"/>
      <c r="I3311" s="224"/>
      <c r="J3311" s="224"/>
      <c r="K3311" s="224"/>
      <c r="L3311" s="224"/>
      <c r="M3311" s="224"/>
      <c r="N3311" s="224"/>
      <c r="O3311" s="224"/>
      <c r="P3311" s="224"/>
      <c r="Q3311" s="224"/>
      <c r="R3311" s="224"/>
    </row>
    <row r="3312" spans="3:18">
      <c r="C3312" s="224"/>
      <c r="D3312" s="224"/>
      <c r="E3312" s="224"/>
      <c r="F3312" s="224"/>
      <c r="G3312" s="224"/>
      <c r="H3312" s="224"/>
      <c r="I3312" s="224"/>
      <c r="J3312" s="224"/>
      <c r="K3312" s="224"/>
      <c r="L3312" s="224"/>
      <c r="M3312" s="224"/>
      <c r="N3312" s="224"/>
      <c r="O3312" s="224"/>
      <c r="P3312" s="224"/>
      <c r="Q3312" s="224"/>
      <c r="R3312" s="224"/>
    </row>
    <row r="3313" spans="3:18">
      <c r="C3313" s="224"/>
      <c r="D3313" s="224"/>
      <c r="E3313" s="224"/>
      <c r="F3313" s="224"/>
      <c r="G3313" s="224"/>
      <c r="H3313" s="224"/>
      <c r="I3313" s="224"/>
      <c r="J3313" s="224"/>
      <c r="K3313" s="224"/>
      <c r="L3313" s="224"/>
      <c r="M3313" s="224"/>
      <c r="N3313" s="224"/>
      <c r="O3313" s="224"/>
      <c r="P3313" s="224"/>
      <c r="Q3313" s="224"/>
      <c r="R3313" s="224"/>
    </row>
    <row r="3314" spans="3:18">
      <c r="C3314" s="224"/>
      <c r="D3314" s="224"/>
      <c r="E3314" s="224"/>
      <c r="F3314" s="224"/>
      <c r="G3314" s="224"/>
      <c r="H3314" s="224"/>
      <c r="I3314" s="224"/>
      <c r="J3314" s="224"/>
      <c r="K3314" s="224"/>
      <c r="L3314" s="224"/>
      <c r="M3314" s="224"/>
      <c r="N3314" s="224"/>
      <c r="O3314" s="224"/>
      <c r="P3314" s="224"/>
      <c r="Q3314" s="224"/>
      <c r="R3314" s="224"/>
    </row>
    <row r="3315" spans="3:18">
      <c r="C3315" s="224"/>
      <c r="D3315" s="224"/>
      <c r="E3315" s="224"/>
      <c r="F3315" s="224"/>
      <c r="G3315" s="224"/>
      <c r="H3315" s="224"/>
      <c r="I3315" s="224"/>
      <c r="J3315" s="224"/>
      <c r="K3315" s="224"/>
      <c r="L3315" s="224"/>
      <c r="M3315" s="224"/>
      <c r="N3315" s="224"/>
      <c r="O3315" s="224"/>
      <c r="P3315" s="224"/>
      <c r="Q3315" s="224"/>
      <c r="R3315" s="224"/>
    </row>
    <row r="3316" spans="3:18">
      <c r="C3316" s="224"/>
      <c r="D3316" s="224"/>
      <c r="E3316" s="224"/>
      <c r="F3316" s="224"/>
      <c r="G3316" s="224"/>
      <c r="H3316" s="224"/>
      <c r="I3316" s="224"/>
      <c r="J3316" s="224"/>
      <c r="K3316" s="224"/>
      <c r="L3316" s="224"/>
      <c r="M3316" s="224"/>
      <c r="N3316" s="224"/>
      <c r="O3316" s="224"/>
      <c r="P3316" s="224"/>
      <c r="Q3316" s="224"/>
      <c r="R3316" s="224"/>
    </row>
    <row r="3317" spans="3:18">
      <c r="C3317" s="224"/>
      <c r="D3317" s="224"/>
      <c r="E3317" s="224"/>
      <c r="F3317" s="224"/>
      <c r="G3317" s="224"/>
      <c r="H3317" s="224"/>
      <c r="I3317" s="224"/>
      <c r="J3317" s="224"/>
      <c r="K3317" s="224"/>
      <c r="L3317" s="224"/>
      <c r="M3317" s="224"/>
      <c r="N3317" s="224"/>
      <c r="O3317" s="224"/>
      <c r="P3317" s="224"/>
      <c r="Q3317" s="224"/>
      <c r="R3317" s="224"/>
    </row>
    <row r="3318" spans="3:18">
      <c r="C3318" s="224"/>
      <c r="D3318" s="224"/>
      <c r="E3318" s="224"/>
      <c r="F3318" s="224"/>
      <c r="G3318" s="224"/>
      <c r="H3318" s="224"/>
      <c r="I3318" s="224"/>
      <c r="J3318" s="224"/>
      <c r="K3318" s="224"/>
      <c r="L3318" s="224"/>
      <c r="M3318" s="224"/>
      <c r="N3318" s="224"/>
      <c r="O3318" s="224"/>
      <c r="P3318" s="224"/>
      <c r="Q3318" s="224"/>
      <c r="R3318" s="224"/>
    </row>
    <row r="3319" spans="3:18">
      <c r="C3319" s="224"/>
      <c r="D3319" s="224"/>
      <c r="E3319" s="224"/>
      <c r="F3319" s="224"/>
      <c r="G3319" s="224"/>
      <c r="H3319" s="224"/>
      <c r="I3319" s="224"/>
      <c r="J3319" s="224"/>
      <c r="K3319" s="224"/>
      <c r="L3319" s="224"/>
      <c r="M3319" s="224"/>
      <c r="N3319" s="224"/>
      <c r="O3319" s="224"/>
      <c r="P3319" s="224"/>
      <c r="Q3319" s="224"/>
      <c r="R3319" s="224"/>
    </row>
    <row r="3320" spans="3:18">
      <c r="C3320" s="224"/>
      <c r="D3320" s="224"/>
      <c r="E3320" s="224"/>
      <c r="F3320" s="224"/>
      <c r="G3320" s="224"/>
      <c r="H3320" s="224"/>
      <c r="I3320" s="224"/>
      <c r="J3320" s="224"/>
      <c r="K3320" s="224"/>
      <c r="L3320" s="224"/>
      <c r="M3320" s="224"/>
      <c r="N3320" s="224"/>
      <c r="O3320" s="224"/>
      <c r="P3320" s="224"/>
      <c r="Q3320" s="224"/>
      <c r="R3320" s="224"/>
    </row>
    <row r="3321" spans="3:18">
      <c r="C3321" s="224"/>
      <c r="D3321" s="224"/>
      <c r="E3321" s="224"/>
      <c r="F3321" s="224"/>
      <c r="G3321" s="224"/>
      <c r="H3321" s="224"/>
      <c r="I3321" s="224"/>
      <c r="J3321" s="224"/>
      <c r="K3321" s="224"/>
      <c r="L3321" s="224"/>
      <c r="M3321" s="224"/>
      <c r="N3321" s="224"/>
      <c r="O3321" s="224"/>
      <c r="P3321" s="224"/>
      <c r="Q3321" s="224"/>
      <c r="R3321" s="224"/>
    </row>
    <row r="3322" spans="3:18">
      <c r="C3322" s="224"/>
      <c r="D3322" s="224"/>
      <c r="E3322" s="224"/>
      <c r="F3322" s="224"/>
      <c r="G3322" s="224"/>
      <c r="H3322" s="224"/>
      <c r="I3322" s="224"/>
      <c r="J3322" s="224"/>
      <c r="K3322" s="224"/>
      <c r="L3322" s="224"/>
      <c r="M3322" s="224"/>
      <c r="N3322" s="224"/>
      <c r="O3322" s="224"/>
      <c r="P3322" s="224"/>
      <c r="Q3322" s="224"/>
      <c r="R3322" s="224"/>
    </row>
    <row r="3323" spans="3:18">
      <c r="C3323" s="224"/>
      <c r="D3323" s="224"/>
      <c r="E3323" s="224"/>
      <c r="F3323" s="224"/>
      <c r="G3323" s="224"/>
      <c r="H3323" s="224"/>
      <c r="I3323" s="224"/>
      <c r="J3323" s="224"/>
      <c r="K3323" s="224"/>
      <c r="L3323" s="224"/>
      <c r="M3323" s="224"/>
      <c r="N3323" s="224"/>
      <c r="O3323" s="224"/>
      <c r="P3323" s="224"/>
      <c r="Q3323" s="224"/>
      <c r="R3323" s="224"/>
    </row>
    <row r="3324" spans="3:18">
      <c r="C3324" s="224"/>
      <c r="D3324" s="224"/>
      <c r="E3324" s="224"/>
      <c r="F3324" s="224"/>
      <c r="G3324" s="224"/>
      <c r="H3324" s="224"/>
      <c r="I3324" s="224"/>
      <c r="J3324" s="224"/>
      <c r="K3324" s="224"/>
      <c r="L3324" s="224"/>
      <c r="M3324" s="224"/>
      <c r="N3324" s="224"/>
      <c r="O3324" s="224"/>
      <c r="P3324" s="224"/>
      <c r="Q3324" s="224"/>
      <c r="R3324" s="224"/>
    </row>
    <row r="3325" spans="3:18">
      <c r="C3325" s="224"/>
      <c r="D3325" s="224"/>
      <c r="E3325" s="224"/>
      <c r="F3325" s="224"/>
      <c r="G3325" s="224"/>
      <c r="H3325" s="224"/>
      <c r="I3325" s="224"/>
      <c r="J3325" s="224"/>
      <c r="K3325" s="224"/>
      <c r="L3325" s="224"/>
      <c r="M3325" s="224"/>
      <c r="N3325" s="224"/>
      <c r="O3325" s="224"/>
      <c r="P3325" s="224"/>
      <c r="Q3325" s="224"/>
      <c r="R3325" s="224"/>
    </row>
    <row r="3326" spans="3:18">
      <c r="C3326" s="224"/>
      <c r="D3326" s="224"/>
      <c r="E3326" s="224"/>
      <c r="F3326" s="224"/>
      <c r="G3326" s="224"/>
      <c r="H3326" s="224"/>
      <c r="I3326" s="224"/>
      <c r="J3326" s="224"/>
      <c r="K3326" s="224"/>
      <c r="L3326" s="224"/>
      <c r="M3326" s="224"/>
      <c r="N3326" s="224"/>
      <c r="O3326" s="224"/>
      <c r="P3326" s="224"/>
      <c r="Q3326" s="224"/>
      <c r="R3326" s="224"/>
    </row>
    <row r="3327" spans="3:18">
      <c r="C3327" s="224"/>
      <c r="D3327" s="224"/>
      <c r="E3327" s="224"/>
      <c r="F3327" s="224"/>
      <c r="G3327" s="224"/>
      <c r="H3327" s="224"/>
      <c r="I3327" s="224"/>
      <c r="J3327" s="224"/>
      <c r="K3327" s="224"/>
      <c r="L3327" s="224"/>
      <c r="M3327" s="224"/>
      <c r="N3327" s="224"/>
      <c r="O3327" s="224"/>
      <c r="P3327" s="224"/>
      <c r="Q3327" s="224"/>
      <c r="R3327" s="224"/>
    </row>
    <row r="3328" spans="3:18">
      <c r="C3328" s="224"/>
      <c r="D3328" s="224"/>
      <c r="E3328" s="224"/>
      <c r="F3328" s="224"/>
      <c r="G3328" s="224"/>
      <c r="H3328" s="224"/>
      <c r="I3328" s="224"/>
      <c r="J3328" s="224"/>
      <c r="K3328" s="224"/>
      <c r="L3328" s="224"/>
      <c r="M3328" s="224"/>
      <c r="N3328" s="224"/>
      <c r="O3328" s="224"/>
      <c r="P3328" s="224"/>
      <c r="Q3328" s="224"/>
      <c r="R3328" s="224"/>
    </row>
    <row r="3329" spans="3:18">
      <c r="C3329" s="224"/>
      <c r="D3329" s="224"/>
      <c r="E3329" s="224"/>
      <c r="F3329" s="224"/>
      <c r="G3329" s="224"/>
      <c r="H3329" s="224"/>
      <c r="I3329" s="224"/>
      <c r="J3329" s="224"/>
      <c r="K3329" s="224"/>
      <c r="L3329" s="224"/>
      <c r="M3329" s="224"/>
      <c r="N3329" s="224"/>
      <c r="O3329" s="224"/>
      <c r="P3329" s="224"/>
      <c r="Q3329" s="224"/>
      <c r="R3329" s="224"/>
    </row>
    <row r="3330" spans="3:18">
      <c r="C3330" s="224"/>
      <c r="D3330" s="224"/>
      <c r="E3330" s="224"/>
      <c r="F3330" s="224"/>
      <c r="G3330" s="224"/>
      <c r="H3330" s="224"/>
      <c r="I3330" s="224"/>
      <c r="J3330" s="224"/>
      <c r="K3330" s="224"/>
      <c r="L3330" s="224"/>
      <c r="M3330" s="224"/>
      <c r="N3330" s="224"/>
      <c r="O3330" s="224"/>
      <c r="P3330" s="224"/>
      <c r="Q3330" s="224"/>
      <c r="R3330" s="224"/>
    </row>
    <row r="3331" spans="3:18">
      <c r="C3331" s="224"/>
      <c r="D3331" s="224"/>
      <c r="E3331" s="224"/>
      <c r="F3331" s="224"/>
      <c r="G3331" s="224"/>
      <c r="H3331" s="224"/>
      <c r="I3331" s="224"/>
      <c r="J3331" s="224"/>
      <c r="K3331" s="224"/>
      <c r="L3331" s="224"/>
      <c r="M3331" s="224"/>
      <c r="N3331" s="224"/>
      <c r="O3331" s="224"/>
      <c r="P3331" s="224"/>
      <c r="Q3331" s="224"/>
      <c r="R3331" s="224"/>
    </row>
    <row r="3332" spans="3:18">
      <c r="C3332" s="224"/>
      <c r="D3332" s="224"/>
      <c r="E3332" s="224"/>
      <c r="F3332" s="224"/>
      <c r="G3332" s="224"/>
      <c r="H3332" s="224"/>
      <c r="I3332" s="224"/>
      <c r="J3332" s="224"/>
      <c r="K3332" s="224"/>
      <c r="L3332" s="224"/>
      <c r="M3332" s="224"/>
      <c r="N3332" s="224"/>
      <c r="O3332" s="224"/>
      <c r="P3332" s="224"/>
      <c r="Q3332" s="224"/>
      <c r="R3332" s="224"/>
    </row>
    <row r="3333" spans="3:18">
      <c r="C3333" s="224"/>
      <c r="D3333" s="224"/>
      <c r="E3333" s="224"/>
      <c r="F3333" s="224"/>
      <c r="G3333" s="224"/>
      <c r="H3333" s="224"/>
      <c r="I3333" s="224"/>
      <c r="J3333" s="224"/>
      <c r="K3333" s="224"/>
      <c r="L3333" s="224"/>
      <c r="M3333" s="224"/>
      <c r="N3333" s="224"/>
      <c r="O3333" s="224"/>
      <c r="P3333" s="224"/>
      <c r="Q3333" s="224"/>
      <c r="R3333" s="224"/>
    </row>
    <row r="3334" spans="3:18">
      <c r="C3334" s="224"/>
      <c r="D3334" s="224"/>
      <c r="E3334" s="224"/>
      <c r="F3334" s="224"/>
      <c r="G3334" s="224"/>
      <c r="H3334" s="224"/>
      <c r="I3334" s="224"/>
      <c r="J3334" s="224"/>
      <c r="K3334" s="224"/>
      <c r="L3334" s="224"/>
      <c r="M3334" s="224"/>
      <c r="N3334" s="224"/>
      <c r="O3334" s="224"/>
      <c r="P3334" s="224"/>
      <c r="Q3334" s="224"/>
      <c r="R3334" s="224"/>
    </row>
    <row r="3335" spans="3:18">
      <c r="C3335" s="224"/>
      <c r="D3335" s="224"/>
      <c r="E3335" s="224"/>
      <c r="F3335" s="224"/>
      <c r="G3335" s="224"/>
      <c r="H3335" s="224"/>
      <c r="I3335" s="224"/>
      <c r="J3335" s="224"/>
      <c r="K3335" s="224"/>
      <c r="L3335" s="224"/>
      <c r="M3335" s="224"/>
      <c r="N3335" s="224"/>
      <c r="O3335" s="224"/>
      <c r="P3335" s="224"/>
      <c r="Q3335" s="224"/>
      <c r="R3335" s="224"/>
    </row>
    <row r="3336" spans="3:18">
      <c r="C3336" s="224"/>
      <c r="D3336" s="224"/>
      <c r="E3336" s="224"/>
      <c r="F3336" s="224"/>
      <c r="G3336" s="224"/>
      <c r="H3336" s="224"/>
      <c r="I3336" s="224"/>
      <c r="J3336" s="224"/>
      <c r="K3336" s="224"/>
      <c r="L3336" s="224"/>
      <c r="M3336" s="224"/>
      <c r="N3336" s="224"/>
      <c r="O3336" s="224"/>
      <c r="P3336" s="224"/>
      <c r="Q3336" s="224"/>
      <c r="R3336" s="224"/>
    </row>
    <row r="3337" spans="3:18">
      <c r="C3337" s="224"/>
      <c r="D3337" s="224"/>
      <c r="E3337" s="224"/>
      <c r="F3337" s="224"/>
      <c r="G3337" s="224"/>
      <c r="H3337" s="224"/>
      <c r="I3337" s="224"/>
      <c r="J3337" s="224"/>
      <c r="K3337" s="224"/>
      <c r="L3337" s="224"/>
      <c r="M3337" s="224"/>
      <c r="N3337" s="224"/>
      <c r="O3337" s="224"/>
      <c r="P3337" s="224"/>
      <c r="Q3337" s="224"/>
      <c r="R3337" s="224"/>
    </row>
    <row r="3338" spans="3:18">
      <c r="C3338" s="224"/>
      <c r="D3338" s="224"/>
      <c r="E3338" s="224"/>
      <c r="F3338" s="224"/>
      <c r="G3338" s="224"/>
      <c r="H3338" s="224"/>
      <c r="I3338" s="224"/>
      <c r="J3338" s="224"/>
      <c r="K3338" s="224"/>
      <c r="L3338" s="224"/>
      <c r="M3338" s="224"/>
      <c r="N3338" s="224"/>
      <c r="O3338" s="224"/>
      <c r="P3338" s="224"/>
      <c r="Q3338" s="224"/>
      <c r="R3338" s="224"/>
    </row>
    <row r="3339" spans="3:18">
      <c r="C3339" s="224"/>
      <c r="D3339" s="224"/>
      <c r="E3339" s="224"/>
      <c r="F3339" s="224"/>
      <c r="G3339" s="224"/>
      <c r="H3339" s="224"/>
      <c r="I3339" s="224"/>
      <c r="J3339" s="224"/>
      <c r="K3339" s="224"/>
      <c r="L3339" s="224"/>
      <c r="M3339" s="224"/>
      <c r="N3339" s="224"/>
      <c r="O3339" s="224"/>
      <c r="P3339" s="224"/>
      <c r="Q3339" s="224"/>
      <c r="R3339" s="224"/>
    </row>
    <row r="3340" spans="3:18">
      <c r="C3340" s="224"/>
      <c r="D3340" s="224"/>
      <c r="E3340" s="224"/>
      <c r="F3340" s="224"/>
      <c r="G3340" s="224"/>
      <c r="H3340" s="224"/>
      <c r="I3340" s="224"/>
      <c r="J3340" s="224"/>
      <c r="K3340" s="224"/>
      <c r="L3340" s="224"/>
      <c r="M3340" s="224"/>
      <c r="N3340" s="224"/>
      <c r="O3340" s="224"/>
      <c r="P3340" s="224"/>
      <c r="Q3340" s="224"/>
      <c r="R3340" s="224"/>
    </row>
    <row r="3341" spans="3:18">
      <c r="C3341" s="224"/>
      <c r="D3341" s="224"/>
      <c r="E3341" s="224"/>
      <c r="F3341" s="224"/>
      <c r="G3341" s="224"/>
      <c r="H3341" s="224"/>
      <c r="I3341" s="224"/>
      <c r="J3341" s="224"/>
      <c r="K3341" s="224"/>
      <c r="L3341" s="224"/>
      <c r="M3341" s="224"/>
      <c r="N3341" s="224"/>
      <c r="O3341" s="224"/>
      <c r="P3341" s="224"/>
      <c r="Q3341" s="224"/>
      <c r="R3341" s="224"/>
    </row>
    <row r="3342" spans="3:18">
      <c r="C3342" s="224"/>
      <c r="D3342" s="224"/>
      <c r="E3342" s="224"/>
      <c r="F3342" s="224"/>
      <c r="G3342" s="224"/>
      <c r="H3342" s="224"/>
      <c r="I3342" s="224"/>
      <c r="J3342" s="224"/>
      <c r="K3342" s="224"/>
      <c r="L3342" s="224"/>
      <c r="M3342" s="224"/>
      <c r="N3342" s="224"/>
      <c r="O3342" s="224"/>
      <c r="P3342" s="224"/>
      <c r="Q3342" s="224"/>
      <c r="R3342" s="224"/>
    </row>
    <row r="3343" spans="3:18">
      <c r="C3343" s="224"/>
      <c r="D3343" s="224"/>
      <c r="E3343" s="224"/>
      <c r="F3343" s="224"/>
      <c r="G3343" s="224"/>
      <c r="H3343" s="224"/>
      <c r="I3343" s="224"/>
      <c r="J3343" s="224"/>
      <c r="K3343" s="224"/>
      <c r="L3343" s="224"/>
      <c r="M3343" s="224"/>
      <c r="N3343" s="224"/>
      <c r="O3343" s="224"/>
      <c r="P3343" s="224"/>
      <c r="Q3343" s="224"/>
      <c r="R3343" s="224"/>
    </row>
    <row r="3344" spans="3:18">
      <c r="C3344" s="224"/>
      <c r="D3344" s="224"/>
      <c r="E3344" s="224"/>
      <c r="F3344" s="224"/>
      <c r="G3344" s="224"/>
      <c r="H3344" s="224"/>
      <c r="I3344" s="224"/>
      <c r="J3344" s="224"/>
      <c r="K3344" s="224"/>
      <c r="L3344" s="224"/>
      <c r="M3344" s="224"/>
      <c r="N3344" s="224"/>
      <c r="O3344" s="224"/>
      <c r="P3344" s="224"/>
      <c r="Q3344" s="224"/>
      <c r="R3344" s="224"/>
    </row>
    <row r="3345" spans="3:18">
      <c r="C3345" s="224"/>
      <c r="D3345" s="224"/>
      <c r="E3345" s="224"/>
      <c r="F3345" s="224"/>
      <c r="G3345" s="224"/>
      <c r="H3345" s="224"/>
      <c r="I3345" s="224"/>
      <c r="J3345" s="224"/>
      <c r="K3345" s="224"/>
      <c r="L3345" s="224"/>
      <c r="M3345" s="224"/>
      <c r="N3345" s="224"/>
      <c r="O3345" s="224"/>
      <c r="P3345" s="224"/>
      <c r="Q3345" s="224"/>
      <c r="R3345" s="224"/>
    </row>
    <row r="3346" spans="3:18">
      <c r="C3346" s="224"/>
      <c r="D3346" s="224"/>
      <c r="E3346" s="224"/>
      <c r="F3346" s="224"/>
      <c r="G3346" s="224"/>
      <c r="H3346" s="224"/>
      <c r="I3346" s="224"/>
      <c r="J3346" s="224"/>
      <c r="K3346" s="224"/>
      <c r="L3346" s="224"/>
      <c r="M3346" s="224"/>
      <c r="N3346" s="224"/>
      <c r="O3346" s="224"/>
      <c r="P3346" s="224"/>
      <c r="Q3346" s="224"/>
      <c r="R3346" s="224"/>
    </row>
    <row r="3347" spans="3:18">
      <c r="C3347" s="224"/>
      <c r="D3347" s="224"/>
      <c r="E3347" s="224"/>
      <c r="F3347" s="224"/>
      <c r="G3347" s="224"/>
      <c r="H3347" s="224"/>
      <c r="I3347" s="224"/>
      <c r="J3347" s="224"/>
      <c r="K3347" s="224"/>
      <c r="L3347" s="224"/>
      <c r="M3347" s="224"/>
      <c r="N3347" s="224"/>
      <c r="O3347" s="224"/>
      <c r="P3347" s="224"/>
      <c r="Q3347" s="224"/>
      <c r="R3347" s="224"/>
    </row>
    <row r="3348" spans="3:18">
      <c r="C3348" s="224"/>
      <c r="D3348" s="224"/>
      <c r="E3348" s="224"/>
      <c r="F3348" s="224"/>
      <c r="G3348" s="224"/>
      <c r="H3348" s="224"/>
      <c r="I3348" s="224"/>
      <c r="J3348" s="224"/>
      <c r="K3348" s="224"/>
      <c r="L3348" s="224"/>
      <c r="M3348" s="224"/>
      <c r="N3348" s="224"/>
      <c r="O3348" s="224"/>
      <c r="P3348" s="224"/>
      <c r="Q3348" s="224"/>
      <c r="R3348" s="224"/>
    </row>
    <row r="3349" spans="3:18">
      <c r="C3349" s="224"/>
      <c r="D3349" s="224"/>
      <c r="E3349" s="224"/>
      <c r="F3349" s="224"/>
      <c r="G3349" s="224"/>
      <c r="H3349" s="224"/>
      <c r="I3349" s="224"/>
      <c r="J3349" s="224"/>
      <c r="K3349" s="224"/>
      <c r="L3349" s="224"/>
      <c r="M3349" s="224"/>
      <c r="N3349" s="224"/>
      <c r="O3349" s="224"/>
      <c r="P3349" s="224"/>
      <c r="Q3349" s="224"/>
      <c r="R3349" s="224"/>
    </row>
    <row r="3350" spans="3:18">
      <c r="C3350" s="224"/>
      <c r="D3350" s="224"/>
      <c r="E3350" s="224"/>
      <c r="F3350" s="224"/>
      <c r="G3350" s="224"/>
      <c r="H3350" s="224"/>
      <c r="I3350" s="224"/>
      <c r="J3350" s="224"/>
      <c r="K3350" s="224"/>
      <c r="L3350" s="224"/>
      <c r="M3350" s="224"/>
      <c r="N3350" s="224"/>
      <c r="O3350" s="224"/>
      <c r="P3350" s="224"/>
      <c r="Q3350" s="224"/>
      <c r="R3350" s="224"/>
    </row>
    <row r="3351" spans="3:18">
      <c r="C3351" s="224"/>
      <c r="D3351" s="224"/>
      <c r="E3351" s="224"/>
      <c r="F3351" s="224"/>
      <c r="G3351" s="224"/>
      <c r="H3351" s="224"/>
      <c r="I3351" s="224"/>
      <c r="J3351" s="224"/>
      <c r="K3351" s="224"/>
      <c r="L3351" s="224"/>
      <c r="M3351" s="224"/>
      <c r="N3351" s="224"/>
      <c r="O3351" s="224"/>
      <c r="P3351" s="224"/>
      <c r="Q3351" s="224"/>
      <c r="R3351" s="224"/>
    </row>
    <row r="3352" spans="3:18">
      <c r="C3352" s="224"/>
      <c r="D3352" s="224"/>
      <c r="E3352" s="224"/>
      <c r="F3352" s="224"/>
      <c r="G3352" s="224"/>
      <c r="H3352" s="224"/>
      <c r="I3352" s="224"/>
      <c r="J3352" s="224"/>
      <c r="K3352" s="224"/>
      <c r="L3352" s="224"/>
      <c r="M3352" s="224"/>
      <c r="N3352" s="224"/>
      <c r="O3352" s="224"/>
      <c r="P3352" s="224"/>
      <c r="Q3352" s="224"/>
      <c r="R3352" s="224"/>
    </row>
    <row r="3353" spans="3:18">
      <c r="C3353" s="224"/>
      <c r="D3353" s="224"/>
      <c r="E3353" s="224"/>
      <c r="F3353" s="224"/>
      <c r="G3353" s="224"/>
      <c r="H3353" s="224"/>
      <c r="I3353" s="224"/>
      <c r="J3353" s="224"/>
      <c r="K3353" s="224"/>
      <c r="L3353" s="224"/>
      <c r="M3353" s="224"/>
      <c r="N3353" s="224"/>
      <c r="O3353" s="224"/>
      <c r="P3353" s="224"/>
      <c r="Q3353" s="224"/>
      <c r="R3353" s="224"/>
    </row>
    <row r="3354" spans="3:18">
      <c r="C3354" s="224"/>
      <c r="D3354" s="224"/>
      <c r="E3354" s="224"/>
      <c r="F3354" s="224"/>
      <c r="G3354" s="224"/>
      <c r="H3354" s="224"/>
      <c r="I3354" s="224"/>
      <c r="J3354" s="224"/>
      <c r="K3354" s="224"/>
      <c r="L3354" s="224"/>
      <c r="M3354" s="224"/>
      <c r="N3354" s="224"/>
      <c r="O3354" s="224"/>
      <c r="P3354" s="224"/>
      <c r="Q3354" s="224"/>
      <c r="R3354" s="224"/>
    </row>
    <row r="3355" spans="3:18">
      <c r="C3355" s="224"/>
      <c r="D3355" s="224"/>
      <c r="E3355" s="224"/>
      <c r="F3355" s="224"/>
      <c r="G3355" s="224"/>
      <c r="H3355" s="224"/>
      <c r="I3355" s="224"/>
      <c r="J3355" s="224"/>
      <c r="K3355" s="224"/>
      <c r="L3355" s="224"/>
      <c r="M3355" s="224"/>
      <c r="N3355" s="224"/>
      <c r="O3355" s="224"/>
      <c r="P3355" s="224"/>
      <c r="Q3355" s="224"/>
      <c r="R3355" s="224"/>
    </row>
    <row r="3356" spans="3:18">
      <c r="C3356" s="224"/>
      <c r="D3356" s="224"/>
      <c r="E3356" s="224"/>
      <c r="F3356" s="224"/>
      <c r="G3356" s="224"/>
      <c r="H3356" s="224"/>
      <c r="I3356" s="224"/>
      <c r="J3356" s="224"/>
      <c r="K3356" s="224"/>
      <c r="L3356" s="224"/>
      <c r="M3356" s="224"/>
      <c r="N3356" s="224"/>
      <c r="O3356" s="224"/>
      <c r="P3356" s="224"/>
      <c r="Q3356" s="224"/>
      <c r="R3356" s="224"/>
    </row>
    <row r="3357" spans="3:18">
      <c r="C3357" s="224"/>
      <c r="D3357" s="224"/>
      <c r="E3357" s="224"/>
      <c r="F3357" s="224"/>
      <c r="G3357" s="224"/>
      <c r="H3357" s="224"/>
      <c r="I3357" s="224"/>
      <c r="J3357" s="224"/>
      <c r="K3357" s="224"/>
      <c r="L3357" s="224"/>
      <c r="M3357" s="224"/>
      <c r="N3357" s="224"/>
      <c r="O3357" s="224"/>
      <c r="P3357" s="224"/>
      <c r="Q3357" s="224"/>
      <c r="R3357" s="224"/>
    </row>
    <row r="3358" spans="3:18">
      <c r="C3358" s="224"/>
      <c r="D3358" s="224"/>
      <c r="E3358" s="224"/>
      <c r="F3358" s="224"/>
      <c r="G3358" s="224"/>
      <c r="H3358" s="224"/>
      <c r="I3358" s="224"/>
      <c r="J3358" s="224"/>
      <c r="K3358" s="224"/>
      <c r="L3358" s="224"/>
      <c r="M3358" s="224"/>
      <c r="N3358" s="224"/>
      <c r="O3358" s="224"/>
      <c r="P3358" s="224"/>
      <c r="Q3358" s="224"/>
      <c r="R3358" s="224"/>
    </row>
    <row r="3359" spans="3:18">
      <c r="C3359" s="224"/>
      <c r="D3359" s="224"/>
      <c r="E3359" s="224"/>
      <c r="F3359" s="224"/>
      <c r="G3359" s="224"/>
      <c r="H3359" s="224"/>
      <c r="I3359" s="224"/>
      <c r="J3359" s="224"/>
      <c r="K3359" s="224"/>
      <c r="L3359" s="224"/>
      <c r="M3359" s="224"/>
      <c r="N3359" s="224"/>
      <c r="O3359" s="224"/>
      <c r="P3359" s="224"/>
      <c r="Q3359" s="224"/>
      <c r="R3359" s="224"/>
    </row>
    <row r="3360" spans="3:18">
      <c r="C3360" s="224"/>
      <c r="D3360" s="224"/>
      <c r="E3360" s="224"/>
      <c r="F3360" s="224"/>
      <c r="G3360" s="224"/>
      <c r="H3360" s="224"/>
      <c r="I3360" s="224"/>
      <c r="J3360" s="224"/>
      <c r="K3360" s="224"/>
      <c r="L3360" s="224"/>
      <c r="M3360" s="224"/>
      <c r="N3360" s="224"/>
      <c r="O3360" s="224"/>
      <c r="P3360" s="224"/>
      <c r="Q3360" s="224"/>
      <c r="R3360" s="224"/>
    </row>
    <row r="3361" spans="3:18">
      <c r="C3361" s="224"/>
      <c r="D3361" s="224"/>
      <c r="E3361" s="224"/>
      <c r="F3361" s="224"/>
      <c r="G3361" s="224"/>
      <c r="H3361" s="224"/>
      <c r="I3361" s="224"/>
      <c r="J3361" s="224"/>
      <c r="K3361" s="224"/>
      <c r="L3361" s="224"/>
      <c r="M3361" s="224"/>
      <c r="N3361" s="224"/>
      <c r="O3361" s="224"/>
      <c r="P3361" s="224"/>
      <c r="Q3361" s="224"/>
      <c r="R3361" s="224"/>
    </row>
    <row r="3362" spans="3:18">
      <c r="C3362" s="224"/>
      <c r="D3362" s="224"/>
      <c r="E3362" s="224"/>
      <c r="F3362" s="224"/>
      <c r="G3362" s="224"/>
      <c r="H3362" s="224"/>
      <c r="I3362" s="224"/>
      <c r="J3362" s="224"/>
      <c r="K3362" s="224"/>
      <c r="L3362" s="224"/>
      <c r="M3362" s="224"/>
      <c r="N3362" s="224"/>
      <c r="O3362" s="224"/>
      <c r="P3362" s="224"/>
      <c r="Q3362" s="224"/>
      <c r="R3362" s="224"/>
    </row>
    <row r="3363" spans="3:18">
      <c r="C3363" s="224"/>
      <c r="D3363" s="224"/>
      <c r="E3363" s="224"/>
      <c r="F3363" s="224"/>
      <c r="G3363" s="224"/>
      <c r="H3363" s="224"/>
      <c r="I3363" s="224"/>
      <c r="J3363" s="224"/>
      <c r="K3363" s="224"/>
      <c r="L3363" s="224"/>
      <c r="M3363" s="224"/>
      <c r="N3363" s="224"/>
      <c r="O3363" s="224"/>
      <c r="P3363" s="224"/>
      <c r="Q3363" s="224"/>
      <c r="R3363" s="224"/>
    </row>
    <row r="3364" spans="3:18">
      <c r="C3364" s="224"/>
      <c r="D3364" s="224"/>
      <c r="E3364" s="224"/>
      <c r="F3364" s="224"/>
      <c r="G3364" s="224"/>
      <c r="H3364" s="224"/>
      <c r="I3364" s="224"/>
      <c r="J3364" s="224"/>
      <c r="K3364" s="224"/>
      <c r="L3364" s="224"/>
      <c r="M3364" s="224"/>
      <c r="N3364" s="224"/>
      <c r="O3364" s="224"/>
      <c r="P3364" s="224"/>
      <c r="Q3364" s="224"/>
      <c r="R3364" s="224"/>
    </row>
    <row r="3365" spans="3:18">
      <c r="C3365" s="224"/>
      <c r="D3365" s="224"/>
      <c r="E3365" s="224"/>
      <c r="F3365" s="224"/>
      <c r="G3365" s="224"/>
      <c r="H3365" s="224"/>
      <c r="I3365" s="224"/>
      <c r="J3365" s="224"/>
      <c r="K3365" s="224"/>
      <c r="L3365" s="224"/>
      <c r="M3365" s="224"/>
      <c r="N3365" s="224"/>
      <c r="O3365" s="224"/>
      <c r="P3365" s="224"/>
      <c r="Q3365" s="224"/>
      <c r="R3365" s="224"/>
    </row>
    <row r="3366" spans="3:18">
      <c r="C3366" s="224"/>
      <c r="D3366" s="224"/>
      <c r="E3366" s="224"/>
      <c r="F3366" s="224"/>
      <c r="G3366" s="224"/>
      <c r="H3366" s="224"/>
      <c r="I3366" s="224"/>
      <c r="J3366" s="224"/>
      <c r="K3366" s="224"/>
      <c r="L3366" s="224"/>
      <c r="M3366" s="224"/>
      <c r="N3366" s="224"/>
      <c r="O3366" s="224"/>
      <c r="P3366" s="224"/>
      <c r="Q3366" s="224"/>
      <c r="R3366" s="224"/>
    </row>
    <row r="3367" spans="3:18">
      <c r="C3367" s="224"/>
      <c r="D3367" s="224"/>
      <c r="E3367" s="224"/>
      <c r="F3367" s="224"/>
      <c r="G3367" s="224"/>
      <c r="H3367" s="224"/>
      <c r="I3367" s="224"/>
      <c r="J3367" s="224"/>
      <c r="K3367" s="224"/>
      <c r="L3367" s="224"/>
      <c r="M3367" s="224"/>
      <c r="N3367" s="224"/>
      <c r="O3367" s="224"/>
      <c r="P3367" s="224"/>
      <c r="Q3367" s="224"/>
      <c r="R3367" s="224"/>
    </row>
    <row r="3368" spans="3:18">
      <c r="C3368" s="224"/>
      <c r="D3368" s="224"/>
      <c r="E3368" s="224"/>
      <c r="F3368" s="224"/>
      <c r="G3368" s="224"/>
      <c r="H3368" s="224"/>
      <c r="I3368" s="224"/>
      <c r="J3368" s="224"/>
      <c r="K3368" s="224"/>
      <c r="L3368" s="224"/>
      <c r="M3368" s="224"/>
      <c r="N3368" s="224"/>
      <c r="O3368" s="224"/>
      <c r="P3368" s="224"/>
      <c r="Q3368" s="224"/>
      <c r="R3368" s="224"/>
    </row>
    <row r="3369" spans="3:18">
      <c r="C3369" s="224"/>
      <c r="D3369" s="224"/>
      <c r="E3369" s="224"/>
      <c r="F3369" s="224"/>
      <c r="G3369" s="224"/>
      <c r="H3369" s="224"/>
      <c r="I3369" s="224"/>
      <c r="J3369" s="224"/>
      <c r="K3369" s="224"/>
      <c r="L3369" s="224"/>
      <c r="M3369" s="224"/>
      <c r="N3369" s="224"/>
      <c r="O3369" s="224"/>
      <c r="P3369" s="224"/>
      <c r="Q3369" s="224"/>
      <c r="R3369" s="224"/>
    </row>
    <row r="3370" spans="3:18">
      <c r="C3370" s="224"/>
      <c r="D3370" s="224"/>
      <c r="E3370" s="224"/>
      <c r="F3370" s="224"/>
      <c r="G3370" s="224"/>
      <c r="H3370" s="224"/>
      <c r="I3370" s="224"/>
      <c r="J3370" s="224"/>
      <c r="K3370" s="224"/>
      <c r="L3370" s="224"/>
      <c r="M3370" s="224"/>
      <c r="N3370" s="224"/>
      <c r="O3370" s="224"/>
      <c r="P3370" s="224"/>
      <c r="Q3370" s="224"/>
      <c r="R3370" s="224"/>
    </row>
    <row r="3371" spans="3:18">
      <c r="C3371" s="224"/>
      <c r="D3371" s="224"/>
      <c r="E3371" s="224"/>
      <c r="F3371" s="224"/>
      <c r="G3371" s="224"/>
      <c r="H3371" s="224"/>
      <c r="I3371" s="224"/>
      <c r="J3371" s="224"/>
      <c r="K3371" s="224"/>
      <c r="L3371" s="224"/>
      <c r="M3371" s="224"/>
      <c r="N3371" s="224"/>
      <c r="O3371" s="224"/>
      <c r="P3371" s="224"/>
      <c r="Q3371" s="224"/>
      <c r="R3371" s="224"/>
    </row>
    <row r="3372" spans="3:18">
      <c r="C3372" s="224"/>
      <c r="D3372" s="224"/>
      <c r="E3372" s="224"/>
      <c r="F3372" s="224"/>
      <c r="G3372" s="224"/>
      <c r="H3372" s="224"/>
      <c r="I3372" s="224"/>
      <c r="J3372" s="224"/>
      <c r="K3372" s="224"/>
      <c r="L3372" s="224"/>
      <c r="M3372" s="224"/>
      <c r="N3372" s="224"/>
      <c r="O3372" s="224"/>
      <c r="P3372" s="224"/>
      <c r="Q3372" s="224"/>
      <c r="R3372" s="224"/>
    </row>
    <row r="3373" spans="3:18">
      <c r="C3373" s="224"/>
      <c r="D3373" s="224"/>
      <c r="E3373" s="224"/>
      <c r="F3373" s="224"/>
      <c r="G3373" s="224"/>
      <c r="H3373" s="224"/>
      <c r="I3373" s="224"/>
      <c r="J3373" s="224"/>
      <c r="K3373" s="224"/>
      <c r="L3373" s="224"/>
      <c r="M3373" s="224"/>
      <c r="N3373" s="224"/>
      <c r="O3373" s="224"/>
      <c r="P3373" s="224"/>
      <c r="Q3373" s="224"/>
      <c r="R3373" s="224"/>
    </row>
    <row r="3374" spans="3:18">
      <c r="C3374" s="224"/>
      <c r="D3374" s="224"/>
      <c r="E3374" s="224"/>
      <c r="F3374" s="224"/>
      <c r="G3374" s="224"/>
      <c r="H3374" s="224"/>
      <c r="I3374" s="224"/>
      <c r="J3374" s="224"/>
      <c r="K3374" s="224"/>
      <c r="L3374" s="224"/>
      <c r="M3374" s="224"/>
      <c r="N3374" s="224"/>
      <c r="O3374" s="224"/>
      <c r="P3374" s="224"/>
      <c r="Q3374" s="224"/>
      <c r="R3374" s="224"/>
    </row>
    <row r="3375" spans="3:18">
      <c r="C3375" s="224"/>
      <c r="D3375" s="224"/>
      <c r="E3375" s="224"/>
      <c r="F3375" s="224"/>
      <c r="G3375" s="224"/>
      <c r="H3375" s="224"/>
      <c r="I3375" s="224"/>
      <c r="J3375" s="224"/>
      <c r="K3375" s="224"/>
      <c r="L3375" s="224"/>
      <c r="M3375" s="224"/>
      <c r="N3375" s="224"/>
      <c r="O3375" s="224"/>
      <c r="P3375" s="224"/>
      <c r="Q3375" s="224"/>
      <c r="R3375" s="224"/>
    </row>
    <row r="3376" spans="3:18">
      <c r="C3376" s="224"/>
      <c r="D3376" s="224"/>
      <c r="E3376" s="224"/>
      <c r="F3376" s="224"/>
      <c r="G3376" s="224"/>
      <c r="H3376" s="224"/>
      <c r="I3376" s="224"/>
      <c r="J3376" s="224"/>
      <c r="K3376" s="224"/>
      <c r="L3376" s="224"/>
      <c r="M3376" s="224"/>
      <c r="N3376" s="224"/>
      <c r="O3376" s="224"/>
      <c r="P3376" s="224"/>
      <c r="Q3376" s="224"/>
      <c r="R3376" s="224"/>
    </row>
    <row r="3377" spans="3:18">
      <c r="C3377" s="224"/>
      <c r="D3377" s="224"/>
      <c r="E3377" s="224"/>
      <c r="F3377" s="224"/>
      <c r="G3377" s="224"/>
      <c r="H3377" s="224"/>
      <c r="I3377" s="224"/>
      <c r="J3377" s="224"/>
      <c r="K3377" s="224"/>
      <c r="L3377" s="224"/>
      <c r="M3377" s="224"/>
      <c r="N3377" s="224"/>
      <c r="O3377" s="224"/>
      <c r="P3377" s="224"/>
      <c r="Q3377" s="224"/>
      <c r="R3377" s="224"/>
    </row>
    <row r="3378" spans="3:18">
      <c r="C3378" s="224"/>
      <c r="D3378" s="224"/>
      <c r="E3378" s="224"/>
      <c r="F3378" s="224"/>
      <c r="G3378" s="224"/>
      <c r="H3378" s="224"/>
      <c r="I3378" s="224"/>
      <c r="J3378" s="224"/>
      <c r="K3378" s="224"/>
      <c r="L3378" s="224"/>
      <c r="M3378" s="224"/>
      <c r="N3378" s="224"/>
      <c r="O3378" s="224"/>
      <c r="P3378" s="224"/>
      <c r="Q3378" s="224"/>
      <c r="R3378" s="224"/>
    </row>
    <row r="3379" spans="3:18">
      <c r="C3379" s="224"/>
      <c r="D3379" s="224"/>
      <c r="E3379" s="224"/>
      <c r="F3379" s="224"/>
      <c r="G3379" s="224"/>
      <c r="H3379" s="224"/>
      <c r="I3379" s="224"/>
      <c r="J3379" s="224"/>
      <c r="K3379" s="224"/>
      <c r="L3379" s="224"/>
      <c r="M3379" s="224"/>
      <c r="N3379" s="224"/>
      <c r="O3379" s="224"/>
      <c r="P3379" s="224"/>
      <c r="Q3379" s="224"/>
      <c r="R3379" s="224"/>
    </row>
    <row r="3380" spans="3:18">
      <c r="C3380" s="224"/>
      <c r="D3380" s="224"/>
      <c r="E3380" s="224"/>
      <c r="F3380" s="224"/>
      <c r="G3380" s="224"/>
      <c r="H3380" s="224"/>
      <c r="I3380" s="224"/>
      <c r="J3380" s="224"/>
      <c r="K3380" s="224"/>
      <c r="L3380" s="224"/>
      <c r="M3380" s="224"/>
      <c r="N3380" s="224"/>
      <c r="O3380" s="224"/>
      <c r="P3380" s="224"/>
      <c r="Q3380" s="224"/>
      <c r="R3380" s="224"/>
    </row>
    <row r="3381" spans="3:18">
      <c r="C3381" s="224"/>
      <c r="D3381" s="224"/>
      <c r="E3381" s="224"/>
      <c r="F3381" s="224"/>
      <c r="G3381" s="224"/>
      <c r="H3381" s="224"/>
      <c r="I3381" s="224"/>
      <c r="J3381" s="224"/>
      <c r="K3381" s="224"/>
      <c r="L3381" s="224"/>
      <c r="M3381" s="224"/>
      <c r="N3381" s="224"/>
      <c r="O3381" s="224"/>
      <c r="P3381" s="224"/>
      <c r="Q3381" s="224"/>
      <c r="R3381" s="224"/>
    </row>
    <row r="3382" spans="3:18">
      <c r="C3382" s="224"/>
      <c r="D3382" s="224"/>
      <c r="E3382" s="224"/>
      <c r="F3382" s="224"/>
      <c r="G3382" s="224"/>
      <c r="H3382" s="224"/>
      <c r="I3382" s="224"/>
      <c r="J3382" s="224"/>
      <c r="K3382" s="224"/>
      <c r="L3382" s="224"/>
      <c r="M3382" s="224"/>
      <c r="N3382" s="224"/>
      <c r="O3382" s="224"/>
      <c r="P3382" s="224"/>
      <c r="Q3382" s="224"/>
      <c r="R3382" s="224"/>
    </row>
    <row r="3383" spans="3:18">
      <c r="C3383" s="224"/>
      <c r="D3383" s="224"/>
      <c r="E3383" s="224"/>
      <c r="F3383" s="224"/>
      <c r="G3383" s="224"/>
      <c r="H3383" s="224"/>
      <c r="I3383" s="224"/>
      <c r="J3383" s="224"/>
      <c r="K3383" s="224"/>
      <c r="L3383" s="224"/>
      <c r="M3383" s="224"/>
      <c r="N3383" s="224"/>
      <c r="O3383" s="224"/>
      <c r="P3383" s="224"/>
      <c r="Q3383" s="224"/>
      <c r="R3383" s="224"/>
    </row>
    <row r="3384" spans="3:18">
      <c r="C3384" s="224"/>
      <c r="D3384" s="224"/>
      <c r="E3384" s="224"/>
      <c r="F3384" s="224"/>
      <c r="G3384" s="224"/>
      <c r="H3384" s="224"/>
      <c r="I3384" s="224"/>
      <c r="J3384" s="224"/>
      <c r="K3384" s="224"/>
      <c r="L3384" s="224"/>
      <c r="M3384" s="224"/>
      <c r="N3384" s="224"/>
      <c r="O3384" s="224"/>
      <c r="P3384" s="224"/>
      <c r="Q3384" s="224"/>
      <c r="R3384" s="224"/>
    </row>
    <row r="3385" spans="3:18">
      <c r="C3385" s="224"/>
      <c r="D3385" s="224"/>
      <c r="E3385" s="224"/>
      <c r="F3385" s="224"/>
      <c r="G3385" s="224"/>
      <c r="H3385" s="224"/>
      <c r="I3385" s="224"/>
      <c r="J3385" s="224"/>
      <c r="K3385" s="224"/>
      <c r="L3385" s="224"/>
      <c r="M3385" s="224"/>
      <c r="N3385" s="224"/>
      <c r="O3385" s="224"/>
      <c r="P3385" s="224"/>
      <c r="Q3385" s="224"/>
      <c r="R3385" s="224"/>
    </row>
    <row r="3386" spans="3:18">
      <c r="C3386" s="224"/>
      <c r="D3386" s="224"/>
      <c r="E3386" s="224"/>
      <c r="F3386" s="224"/>
      <c r="G3386" s="224"/>
      <c r="H3386" s="224"/>
      <c r="I3386" s="224"/>
      <c r="J3386" s="224"/>
      <c r="K3386" s="224"/>
      <c r="L3386" s="224"/>
      <c r="M3386" s="224"/>
      <c r="N3386" s="224"/>
      <c r="O3386" s="224"/>
      <c r="P3386" s="224"/>
      <c r="Q3386" s="224"/>
      <c r="R3386" s="224"/>
    </row>
    <row r="3387" spans="3:18">
      <c r="C3387" s="224"/>
      <c r="D3387" s="224"/>
      <c r="E3387" s="224"/>
      <c r="F3387" s="224"/>
      <c r="G3387" s="224"/>
      <c r="H3387" s="224"/>
      <c r="I3387" s="224"/>
      <c r="J3387" s="224"/>
      <c r="K3387" s="224"/>
      <c r="L3387" s="224"/>
      <c r="M3387" s="224"/>
      <c r="N3387" s="224"/>
      <c r="O3387" s="224"/>
      <c r="P3387" s="224"/>
      <c r="Q3387" s="224"/>
      <c r="R3387" s="224"/>
    </row>
    <row r="3388" spans="3:18">
      <c r="C3388" s="224"/>
      <c r="D3388" s="224"/>
      <c r="E3388" s="224"/>
      <c r="F3388" s="224"/>
      <c r="G3388" s="224"/>
      <c r="H3388" s="224"/>
      <c r="I3388" s="224"/>
      <c r="J3388" s="224"/>
      <c r="K3388" s="224"/>
      <c r="L3388" s="224"/>
      <c r="M3388" s="224"/>
      <c r="N3388" s="224"/>
      <c r="O3388" s="224"/>
      <c r="P3388" s="224"/>
      <c r="Q3388" s="224"/>
      <c r="R3388" s="224"/>
    </row>
    <row r="3389" spans="3:18">
      <c r="C3389" s="224"/>
      <c r="D3389" s="224"/>
      <c r="E3389" s="224"/>
      <c r="F3389" s="224"/>
      <c r="G3389" s="224"/>
      <c r="H3389" s="224"/>
      <c r="I3389" s="224"/>
      <c r="J3389" s="224"/>
      <c r="K3389" s="224"/>
      <c r="L3389" s="224"/>
      <c r="M3389" s="224"/>
      <c r="N3389" s="224"/>
      <c r="O3389" s="224"/>
      <c r="P3389" s="224"/>
      <c r="Q3389" s="224"/>
      <c r="R3389" s="224"/>
    </row>
    <row r="3390" spans="3:18">
      <c r="C3390" s="224"/>
      <c r="D3390" s="224"/>
      <c r="E3390" s="224"/>
      <c r="F3390" s="224"/>
      <c r="G3390" s="224"/>
      <c r="H3390" s="224"/>
      <c r="I3390" s="224"/>
      <c r="J3390" s="224"/>
      <c r="K3390" s="224"/>
      <c r="L3390" s="224"/>
      <c r="M3390" s="224"/>
      <c r="N3390" s="224"/>
      <c r="O3390" s="224"/>
      <c r="P3390" s="224"/>
      <c r="Q3390" s="224"/>
      <c r="R3390" s="224"/>
    </row>
    <row r="3391" spans="3:18">
      <c r="C3391" s="224"/>
      <c r="D3391" s="224"/>
      <c r="E3391" s="224"/>
      <c r="F3391" s="224"/>
      <c r="G3391" s="224"/>
      <c r="H3391" s="224"/>
      <c r="I3391" s="224"/>
      <c r="J3391" s="224"/>
      <c r="K3391" s="224"/>
      <c r="L3391" s="224"/>
      <c r="M3391" s="224"/>
      <c r="N3391" s="224"/>
      <c r="O3391" s="224"/>
      <c r="P3391" s="224"/>
      <c r="Q3391" s="224"/>
      <c r="R3391" s="224"/>
    </row>
    <row r="3392" spans="3:18">
      <c r="C3392" s="224"/>
      <c r="D3392" s="224"/>
      <c r="E3392" s="224"/>
      <c r="F3392" s="224"/>
      <c r="G3392" s="224"/>
      <c r="H3392" s="224"/>
      <c r="I3392" s="224"/>
      <c r="J3392" s="224"/>
      <c r="K3392" s="224"/>
      <c r="L3392" s="224"/>
      <c r="M3392" s="224"/>
      <c r="N3392" s="224"/>
      <c r="O3392" s="224"/>
      <c r="P3392" s="224"/>
      <c r="Q3392" s="224"/>
      <c r="R3392" s="224"/>
    </row>
    <row r="3393" spans="3:18">
      <c r="C3393" s="224"/>
      <c r="D3393" s="224"/>
      <c r="E3393" s="224"/>
      <c r="F3393" s="224"/>
      <c r="G3393" s="224"/>
      <c r="H3393" s="224"/>
      <c r="I3393" s="224"/>
      <c r="J3393" s="224"/>
      <c r="K3393" s="224"/>
      <c r="L3393" s="224"/>
      <c r="M3393" s="224"/>
      <c r="N3393" s="224"/>
      <c r="O3393" s="224"/>
      <c r="P3393" s="224"/>
      <c r="Q3393" s="224"/>
      <c r="R3393" s="224"/>
    </row>
    <row r="3394" spans="3:18">
      <c r="C3394" s="224"/>
      <c r="D3394" s="224"/>
      <c r="E3394" s="224"/>
      <c r="F3394" s="224"/>
      <c r="G3394" s="224"/>
      <c r="H3394" s="224"/>
      <c r="I3394" s="224"/>
      <c r="J3394" s="224"/>
      <c r="K3394" s="224"/>
      <c r="L3394" s="224"/>
      <c r="M3394" s="224"/>
      <c r="N3394" s="224"/>
      <c r="O3394" s="224"/>
      <c r="P3394" s="224"/>
      <c r="Q3394" s="224"/>
      <c r="R3394" s="224"/>
    </row>
    <row r="3395" spans="3:18">
      <c r="C3395" s="224"/>
      <c r="D3395" s="224"/>
      <c r="E3395" s="224"/>
      <c r="F3395" s="224"/>
      <c r="G3395" s="224"/>
      <c r="H3395" s="224"/>
      <c r="I3395" s="224"/>
      <c r="J3395" s="224"/>
      <c r="K3395" s="224"/>
      <c r="L3395" s="224"/>
      <c r="M3395" s="224"/>
      <c r="N3395" s="224"/>
      <c r="O3395" s="224"/>
      <c r="P3395" s="224"/>
      <c r="Q3395" s="224"/>
      <c r="R3395" s="224"/>
    </row>
    <row r="3396" spans="3:18">
      <c r="C3396" s="224"/>
      <c r="D3396" s="224"/>
      <c r="E3396" s="224"/>
      <c r="F3396" s="224"/>
      <c r="G3396" s="224"/>
      <c r="H3396" s="224"/>
      <c r="I3396" s="224"/>
      <c r="J3396" s="224"/>
      <c r="K3396" s="224"/>
      <c r="L3396" s="224"/>
      <c r="M3396" s="224"/>
      <c r="N3396" s="224"/>
      <c r="O3396" s="224"/>
      <c r="P3396" s="224"/>
      <c r="Q3396" s="224"/>
      <c r="R3396" s="224"/>
    </row>
    <row r="3397" spans="3:18">
      <c r="C3397" s="224"/>
      <c r="D3397" s="224"/>
      <c r="E3397" s="224"/>
      <c r="F3397" s="224"/>
      <c r="G3397" s="224"/>
      <c r="H3397" s="224"/>
      <c r="I3397" s="224"/>
      <c r="J3397" s="224"/>
      <c r="K3397" s="224"/>
      <c r="L3397" s="224"/>
      <c r="M3397" s="224"/>
      <c r="N3397" s="224"/>
      <c r="O3397" s="224"/>
      <c r="P3397" s="224"/>
      <c r="Q3397" s="224"/>
      <c r="R3397" s="224"/>
    </row>
    <row r="3398" spans="3:18">
      <c r="C3398" s="224"/>
      <c r="D3398" s="224"/>
      <c r="E3398" s="224"/>
      <c r="F3398" s="224"/>
      <c r="G3398" s="224"/>
      <c r="H3398" s="224"/>
      <c r="I3398" s="224"/>
      <c r="J3398" s="224"/>
      <c r="K3398" s="224"/>
      <c r="L3398" s="224"/>
      <c r="M3398" s="224"/>
      <c r="N3398" s="224"/>
      <c r="O3398" s="224"/>
      <c r="P3398" s="224"/>
      <c r="Q3398" s="224"/>
      <c r="R3398" s="224"/>
    </row>
    <row r="3399" spans="3:18">
      <c r="C3399" s="224"/>
      <c r="D3399" s="224"/>
      <c r="E3399" s="224"/>
      <c r="F3399" s="224"/>
      <c r="G3399" s="224"/>
      <c r="H3399" s="224"/>
      <c r="I3399" s="224"/>
      <c r="J3399" s="224"/>
      <c r="K3399" s="224"/>
      <c r="L3399" s="224"/>
      <c r="M3399" s="224"/>
      <c r="N3399" s="224"/>
      <c r="O3399" s="224"/>
      <c r="P3399" s="224"/>
      <c r="Q3399" s="224"/>
      <c r="R3399" s="224"/>
    </row>
    <row r="3400" spans="3:18">
      <c r="C3400" s="224"/>
      <c r="D3400" s="224"/>
      <c r="E3400" s="224"/>
      <c r="F3400" s="224"/>
      <c r="G3400" s="224"/>
      <c r="H3400" s="224"/>
      <c r="I3400" s="224"/>
      <c r="J3400" s="224"/>
      <c r="K3400" s="224"/>
      <c r="L3400" s="224"/>
      <c r="M3400" s="224"/>
      <c r="N3400" s="224"/>
      <c r="O3400" s="224"/>
      <c r="P3400" s="224"/>
      <c r="Q3400" s="224"/>
      <c r="R3400" s="224"/>
    </row>
    <row r="3401" spans="3:18">
      <c r="C3401" s="224"/>
      <c r="D3401" s="224"/>
      <c r="E3401" s="224"/>
      <c r="F3401" s="224"/>
      <c r="G3401" s="224"/>
      <c r="H3401" s="224"/>
      <c r="I3401" s="224"/>
      <c r="J3401" s="224"/>
      <c r="K3401" s="224"/>
      <c r="L3401" s="224"/>
      <c r="M3401" s="224"/>
      <c r="N3401" s="224"/>
      <c r="O3401" s="224"/>
      <c r="P3401" s="224"/>
      <c r="Q3401" s="224"/>
      <c r="R3401" s="224"/>
    </row>
    <row r="3402" spans="3:18">
      <c r="C3402" s="224"/>
      <c r="D3402" s="224"/>
      <c r="E3402" s="224"/>
      <c r="F3402" s="224"/>
      <c r="G3402" s="224"/>
      <c r="H3402" s="224"/>
      <c r="I3402" s="224"/>
      <c r="J3402" s="224"/>
      <c r="K3402" s="224"/>
      <c r="L3402" s="224"/>
      <c r="M3402" s="224"/>
      <c r="N3402" s="224"/>
      <c r="O3402" s="224"/>
      <c r="P3402" s="224"/>
      <c r="Q3402" s="224"/>
      <c r="R3402" s="224"/>
    </row>
    <row r="3403" spans="3:18">
      <c r="C3403" s="224"/>
      <c r="D3403" s="224"/>
      <c r="E3403" s="224"/>
      <c r="F3403" s="224"/>
      <c r="G3403" s="224"/>
      <c r="H3403" s="224"/>
      <c r="I3403" s="224"/>
      <c r="J3403" s="224"/>
      <c r="K3403" s="224"/>
      <c r="L3403" s="224"/>
      <c r="M3403" s="224"/>
      <c r="N3403" s="224"/>
      <c r="O3403" s="224"/>
      <c r="P3403" s="224"/>
      <c r="Q3403" s="224"/>
      <c r="R3403" s="224"/>
    </row>
    <row r="3404" spans="3:18">
      <c r="C3404" s="224"/>
      <c r="D3404" s="224"/>
      <c r="E3404" s="224"/>
      <c r="F3404" s="224"/>
      <c r="G3404" s="224"/>
      <c r="H3404" s="224"/>
      <c r="I3404" s="224"/>
      <c r="J3404" s="224"/>
      <c r="K3404" s="224"/>
      <c r="L3404" s="224"/>
      <c r="M3404" s="224"/>
      <c r="N3404" s="224"/>
      <c r="O3404" s="224"/>
      <c r="P3404" s="224"/>
      <c r="Q3404" s="224"/>
      <c r="R3404" s="224"/>
    </row>
    <row r="3405" spans="3:18">
      <c r="C3405" s="224"/>
      <c r="D3405" s="224"/>
      <c r="E3405" s="224"/>
      <c r="F3405" s="224"/>
      <c r="G3405" s="224"/>
      <c r="H3405" s="224"/>
      <c r="I3405" s="224"/>
      <c r="J3405" s="224"/>
      <c r="K3405" s="224"/>
      <c r="L3405" s="224"/>
      <c r="M3405" s="224"/>
      <c r="N3405" s="224"/>
      <c r="O3405" s="224"/>
      <c r="P3405" s="224"/>
      <c r="Q3405" s="224"/>
      <c r="R3405" s="224"/>
    </row>
    <row r="3406" spans="3:18">
      <c r="C3406" s="224"/>
      <c r="D3406" s="224"/>
      <c r="E3406" s="224"/>
      <c r="F3406" s="224"/>
      <c r="G3406" s="224"/>
      <c r="H3406" s="224"/>
      <c r="I3406" s="224"/>
      <c r="J3406" s="224"/>
      <c r="K3406" s="224"/>
      <c r="L3406" s="224"/>
      <c r="M3406" s="224"/>
      <c r="N3406" s="224"/>
      <c r="O3406" s="224"/>
      <c r="P3406" s="224"/>
      <c r="Q3406" s="224"/>
      <c r="R3406" s="224"/>
    </row>
    <row r="3407" spans="3:18">
      <c r="C3407" s="224"/>
      <c r="D3407" s="224"/>
      <c r="E3407" s="224"/>
      <c r="F3407" s="224"/>
      <c r="G3407" s="224"/>
      <c r="H3407" s="224"/>
      <c r="I3407" s="224"/>
      <c r="J3407" s="224"/>
      <c r="K3407" s="224"/>
      <c r="L3407" s="224"/>
      <c r="M3407" s="224"/>
      <c r="N3407" s="224"/>
      <c r="O3407" s="224"/>
      <c r="P3407" s="224"/>
      <c r="Q3407" s="224"/>
      <c r="R3407" s="224"/>
    </row>
    <row r="3408" spans="3:18">
      <c r="C3408" s="224"/>
      <c r="D3408" s="224"/>
      <c r="E3408" s="224"/>
      <c r="F3408" s="224"/>
      <c r="G3408" s="224"/>
      <c r="H3408" s="224"/>
      <c r="I3408" s="224"/>
      <c r="J3408" s="224"/>
      <c r="K3408" s="224"/>
      <c r="L3408" s="224"/>
      <c r="M3408" s="224"/>
      <c r="N3408" s="224"/>
      <c r="O3408" s="224"/>
      <c r="P3408" s="224"/>
      <c r="Q3408" s="224"/>
      <c r="R3408" s="224"/>
    </row>
    <row r="3409" spans="3:18">
      <c r="C3409" s="224"/>
      <c r="D3409" s="224"/>
      <c r="E3409" s="224"/>
      <c r="F3409" s="224"/>
      <c r="G3409" s="224"/>
      <c r="H3409" s="224"/>
      <c r="I3409" s="224"/>
      <c r="J3409" s="224"/>
      <c r="K3409" s="224"/>
      <c r="L3409" s="224"/>
      <c r="M3409" s="224"/>
      <c r="N3409" s="224"/>
      <c r="O3409" s="224"/>
      <c r="P3409" s="224"/>
      <c r="Q3409" s="224"/>
      <c r="R3409" s="224"/>
    </row>
    <row r="3410" spans="3:18">
      <c r="C3410" s="224"/>
      <c r="D3410" s="224"/>
      <c r="E3410" s="224"/>
      <c r="F3410" s="224"/>
      <c r="G3410" s="224"/>
      <c r="H3410" s="224"/>
      <c r="I3410" s="224"/>
      <c r="J3410" s="224"/>
      <c r="K3410" s="224"/>
      <c r="L3410" s="224"/>
      <c r="M3410" s="224"/>
      <c r="N3410" s="224"/>
      <c r="O3410" s="224"/>
      <c r="P3410" s="224"/>
      <c r="Q3410" s="224"/>
      <c r="R3410" s="224"/>
    </row>
    <row r="3411" spans="3:18">
      <c r="C3411" s="224"/>
      <c r="D3411" s="224"/>
      <c r="E3411" s="224"/>
      <c r="F3411" s="224"/>
      <c r="G3411" s="224"/>
      <c r="H3411" s="224"/>
      <c r="I3411" s="224"/>
      <c r="J3411" s="224"/>
      <c r="K3411" s="224"/>
      <c r="L3411" s="224"/>
      <c r="M3411" s="224"/>
      <c r="N3411" s="224"/>
      <c r="O3411" s="224"/>
      <c r="P3411" s="224"/>
      <c r="Q3411" s="224"/>
      <c r="R3411" s="224"/>
    </row>
    <row r="3412" spans="3:18">
      <c r="C3412" s="224"/>
      <c r="D3412" s="224"/>
      <c r="E3412" s="224"/>
      <c r="F3412" s="224"/>
      <c r="G3412" s="224"/>
      <c r="H3412" s="224"/>
      <c r="I3412" s="224"/>
      <c r="J3412" s="224"/>
      <c r="K3412" s="224"/>
      <c r="L3412" s="224"/>
      <c r="M3412" s="224"/>
      <c r="N3412" s="224"/>
      <c r="O3412" s="224"/>
      <c r="P3412" s="224"/>
      <c r="Q3412" s="224"/>
      <c r="R3412" s="224"/>
    </row>
    <row r="3413" spans="3:18">
      <c r="C3413" s="224"/>
      <c r="D3413" s="224"/>
      <c r="E3413" s="224"/>
      <c r="F3413" s="224"/>
      <c r="G3413" s="224"/>
      <c r="H3413" s="224"/>
      <c r="I3413" s="224"/>
      <c r="J3413" s="224"/>
      <c r="K3413" s="224"/>
      <c r="L3413" s="224"/>
      <c r="M3413" s="224"/>
      <c r="N3413" s="224"/>
      <c r="O3413" s="224"/>
      <c r="P3413" s="224"/>
      <c r="Q3413" s="224"/>
      <c r="R3413" s="224"/>
    </row>
    <row r="3414" spans="3:18">
      <c r="C3414" s="224"/>
      <c r="D3414" s="224"/>
      <c r="E3414" s="224"/>
      <c r="F3414" s="224"/>
      <c r="G3414" s="224"/>
      <c r="H3414" s="224"/>
      <c r="I3414" s="224"/>
      <c r="J3414" s="224"/>
      <c r="K3414" s="224"/>
      <c r="L3414" s="224"/>
      <c r="M3414" s="224"/>
      <c r="N3414" s="224"/>
      <c r="O3414" s="224"/>
      <c r="P3414" s="224"/>
      <c r="Q3414" s="224"/>
      <c r="R3414" s="224"/>
    </row>
    <row r="3415" spans="3:18">
      <c r="C3415" s="224"/>
      <c r="D3415" s="224"/>
      <c r="E3415" s="224"/>
      <c r="F3415" s="224"/>
      <c r="G3415" s="224"/>
      <c r="H3415" s="224"/>
      <c r="I3415" s="224"/>
      <c r="J3415" s="224"/>
      <c r="K3415" s="224"/>
      <c r="L3415" s="224"/>
      <c r="M3415" s="224"/>
      <c r="N3415" s="224"/>
      <c r="O3415" s="224"/>
      <c r="P3415" s="224"/>
      <c r="Q3415" s="224"/>
      <c r="R3415" s="224"/>
    </row>
    <row r="3416" spans="3:18">
      <c r="C3416" s="224"/>
      <c r="D3416" s="224"/>
      <c r="E3416" s="224"/>
      <c r="F3416" s="224"/>
      <c r="G3416" s="224"/>
      <c r="H3416" s="224"/>
      <c r="I3416" s="224"/>
      <c r="J3416" s="224"/>
      <c r="K3416" s="224"/>
      <c r="L3416" s="224"/>
      <c r="M3416" s="224"/>
      <c r="N3416" s="224"/>
      <c r="O3416" s="224"/>
      <c r="P3416" s="224"/>
      <c r="Q3416" s="224"/>
      <c r="R3416" s="224"/>
    </row>
    <row r="3417" spans="3:18">
      <c r="C3417" s="224"/>
      <c r="D3417" s="224"/>
      <c r="E3417" s="224"/>
      <c r="F3417" s="224"/>
      <c r="G3417" s="224"/>
      <c r="H3417" s="224"/>
      <c r="I3417" s="224"/>
      <c r="J3417" s="224"/>
      <c r="K3417" s="224"/>
      <c r="L3417" s="224"/>
      <c r="M3417" s="224"/>
      <c r="N3417" s="224"/>
      <c r="O3417" s="224"/>
      <c r="P3417" s="224"/>
      <c r="Q3417" s="224"/>
      <c r="R3417" s="224"/>
    </row>
    <row r="3418" spans="3:18">
      <c r="C3418" s="224"/>
      <c r="D3418" s="224"/>
      <c r="E3418" s="224"/>
      <c r="F3418" s="224"/>
      <c r="G3418" s="224"/>
      <c r="H3418" s="224"/>
      <c r="I3418" s="224"/>
      <c r="J3418" s="224"/>
      <c r="K3418" s="224"/>
      <c r="L3418" s="224"/>
      <c r="M3418" s="224"/>
      <c r="N3418" s="224"/>
      <c r="O3418" s="224"/>
      <c r="P3418" s="224"/>
      <c r="Q3418" s="224"/>
      <c r="R3418" s="224"/>
    </row>
    <row r="3419" spans="3:18">
      <c r="C3419" s="224"/>
      <c r="D3419" s="224"/>
      <c r="E3419" s="224"/>
      <c r="F3419" s="224"/>
      <c r="G3419" s="224"/>
      <c r="H3419" s="224"/>
      <c r="I3419" s="224"/>
      <c r="J3419" s="224"/>
      <c r="K3419" s="224"/>
      <c r="L3419" s="224"/>
      <c r="M3419" s="224"/>
      <c r="N3419" s="224"/>
      <c r="O3419" s="224"/>
      <c r="P3419" s="224"/>
      <c r="Q3419" s="224"/>
      <c r="R3419" s="224"/>
    </row>
    <row r="3420" spans="3:18">
      <c r="C3420" s="224"/>
      <c r="D3420" s="224"/>
      <c r="E3420" s="224"/>
      <c r="F3420" s="224"/>
      <c r="G3420" s="224"/>
      <c r="H3420" s="224"/>
      <c r="I3420" s="224"/>
      <c r="J3420" s="224"/>
      <c r="K3420" s="224"/>
      <c r="L3420" s="224"/>
      <c r="M3420" s="224"/>
      <c r="N3420" s="224"/>
      <c r="O3420" s="224"/>
      <c r="P3420" s="224"/>
      <c r="Q3420" s="224"/>
      <c r="R3420" s="224"/>
    </row>
    <row r="3421" spans="3:18">
      <c r="C3421" s="224"/>
      <c r="D3421" s="224"/>
      <c r="E3421" s="224"/>
      <c r="F3421" s="224"/>
      <c r="G3421" s="224"/>
      <c r="H3421" s="224"/>
      <c r="I3421" s="224"/>
      <c r="J3421" s="224"/>
      <c r="K3421" s="224"/>
      <c r="L3421" s="224"/>
      <c r="M3421" s="224"/>
      <c r="N3421" s="224"/>
      <c r="O3421" s="224"/>
      <c r="P3421" s="224"/>
      <c r="Q3421" s="224"/>
      <c r="R3421" s="224"/>
    </row>
    <row r="3422" spans="3:18">
      <c r="C3422" s="224"/>
      <c r="D3422" s="224"/>
      <c r="E3422" s="224"/>
      <c r="F3422" s="224"/>
      <c r="G3422" s="224"/>
      <c r="H3422" s="224"/>
      <c r="I3422" s="224"/>
      <c r="J3422" s="224"/>
      <c r="K3422" s="224"/>
      <c r="L3422" s="224"/>
      <c r="M3422" s="224"/>
      <c r="N3422" s="224"/>
      <c r="O3422" s="224"/>
      <c r="P3422" s="224"/>
      <c r="Q3422" s="224"/>
      <c r="R3422" s="224"/>
    </row>
    <row r="3423" spans="3:18">
      <c r="C3423" s="224"/>
      <c r="D3423" s="224"/>
      <c r="E3423" s="224"/>
      <c r="F3423" s="224"/>
      <c r="G3423" s="224"/>
      <c r="H3423" s="224"/>
      <c r="I3423" s="224"/>
      <c r="J3423" s="224"/>
      <c r="K3423" s="224"/>
      <c r="L3423" s="224"/>
      <c r="M3423" s="224"/>
      <c r="N3423" s="224"/>
      <c r="O3423" s="224"/>
      <c r="P3423" s="224"/>
      <c r="Q3423" s="224"/>
      <c r="R3423" s="224"/>
    </row>
    <row r="3424" spans="3:18">
      <c r="C3424" s="224"/>
      <c r="D3424" s="224"/>
      <c r="E3424" s="224"/>
      <c r="F3424" s="224"/>
      <c r="G3424" s="224"/>
      <c r="H3424" s="224"/>
      <c r="I3424" s="224"/>
      <c r="J3424" s="224"/>
      <c r="K3424" s="224"/>
      <c r="L3424" s="224"/>
      <c r="M3424" s="224"/>
      <c r="N3424" s="224"/>
      <c r="O3424" s="224"/>
      <c r="P3424" s="224"/>
      <c r="Q3424" s="224"/>
      <c r="R3424" s="224"/>
    </row>
    <row r="3425" spans="3:18">
      <c r="C3425" s="224"/>
      <c r="D3425" s="224"/>
      <c r="E3425" s="224"/>
      <c r="F3425" s="224"/>
      <c r="G3425" s="224"/>
      <c r="H3425" s="224"/>
      <c r="I3425" s="224"/>
      <c r="J3425" s="224"/>
      <c r="K3425" s="224"/>
      <c r="L3425" s="224"/>
      <c r="M3425" s="224"/>
      <c r="N3425" s="224"/>
      <c r="O3425" s="224"/>
      <c r="P3425" s="224"/>
      <c r="Q3425" s="224"/>
      <c r="R3425" s="224"/>
    </row>
    <row r="3426" spans="3:18">
      <c r="C3426" s="224"/>
      <c r="D3426" s="224"/>
      <c r="E3426" s="224"/>
      <c r="F3426" s="224"/>
      <c r="G3426" s="224"/>
      <c r="H3426" s="224"/>
      <c r="I3426" s="224"/>
      <c r="J3426" s="224"/>
      <c r="K3426" s="224"/>
      <c r="L3426" s="224"/>
      <c r="M3426" s="224"/>
      <c r="N3426" s="224"/>
      <c r="O3426" s="224"/>
      <c r="P3426" s="224"/>
      <c r="Q3426" s="224"/>
      <c r="R3426" s="224"/>
    </row>
    <row r="3427" spans="3:18">
      <c r="C3427" s="224"/>
      <c r="D3427" s="224"/>
      <c r="E3427" s="224"/>
      <c r="F3427" s="224"/>
      <c r="G3427" s="224"/>
      <c r="H3427" s="224"/>
      <c r="I3427" s="224"/>
      <c r="J3427" s="224"/>
      <c r="K3427" s="224"/>
      <c r="L3427" s="224"/>
      <c r="M3427" s="224"/>
      <c r="N3427" s="224"/>
      <c r="O3427" s="224"/>
      <c r="P3427" s="224"/>
      <c r="Q3427" s="224"/>
      <c r="R3427" s="224"/>
    </row>
    <row r="3428" spans="3:18">
      <c r="C3428" s="224"/>
      <c r="D3428" s="224"/>
      <c r="E3428" s="224"/>
      <c r="F3428" s="224"/>
      <c r="G3428" s="224"/>
      <c r="H3428" s="224"/>
      <c r="I3428" s="224"/>
      <c r="J3428" s="224"/>
      <c r="K3428" s="224"/>
      <c r="L3428" s="224"/>
      <c r="M3428" s="224"/>
      <c r="N3428" s="224"/>
      <c r="O3428" s="224"/>
      <c r="P3428" s="224"/>
      <c r="Q3428" s="224"/>
      <c r="R3428" s="224"/>
    </row>
    <row r="3429" spans="3:18">
      <c r="C3429" s="224"/>
      <c r="D3429" s="224"/>
      <c r="E3429" s="224"/>
      <c r="F3429" s="224"/>
      <c r="G3429" s="224"/>
      <c r="H3429" s="224"/>
      <c r="I3429" s="224"/>
      <c r="J3429" s="224"/>
      <c r="K3429" s="224"/>
      <c r="L3429" s="224"/>
      <c r="M3429" s="224"/>
      <c r="N3429" s="224"/>
      <c r="O3429" s="224"/>
      <c r="P3429" s="224"/>
      <c r="Q3429" s="224"/>
      <c r="R3429" s="224"/>
    </row>
    <row r="3430" spans="3:18">
      <c r="C3430" s="224"/>
      <c r="D3430" s="224"/>
      <c r="E3430" s="224"/>
      <c r="F3430" s="224"/>
      <c r="G3430" s="224"/>
      <c r="H3430" s="224"/>
      <c r="I3430" s="224"/>
      <c r="J3430" s="224"/>
      <c r="K3430" s="224"/>
      <c r="L3430" s="224"/>
      <c r="M3430" s="224"/>
      <c r="N3430" s="224"/>
      <c r="O3430" s="224"/>
      <c r="P3430" s="224"/>
      <c r="Q3430" s="224"/>
      <c r="R3430" s="224"/>
    </row>
    <row r="3431" spans="3:18">
      <c r="C3431" s="224"/>
      <c r="D3431" s="224"/>
      <c r="E3431" s="224"/>
      <c r="F3431" s="224"/>
      <c r="G3431" s="224"/>
      <c r="H3431" s="224"/>
      <c r="I3431" s="224"/>
      <c r="J3431" s="224"/>
      <c r="K3431" s="224"/>
      <c r="L3431" s="224"/>
      <c r="M3431" s="224"/>
      <c r="N3431" s="224"/>
      <c r="O3431" s="224"/>
      <c r="P3431" s="224"/>
      <c r="Q3431" s="224"/>
      <c r="R3431" s="224"/>
    </row>
    <row r="3432" spans="3:18">
      <c r="C3432" s="224"/>
      <c r="D3432" s="224"/>
      <c r="E3432" s="224"/>
      <c r="F3432" s="224"/>
      <c r="G3432" s="224"/>
      <c r="H3432" s="224"/>
      <c r="I3432" s="224"/>
      <c r="J3432" s="224"/>
      <c r="K3432" s="224"/>
      <c r="L3432" s="224"/>
      <c r="M3432" s="224"/>
      <c r="N3432" s="224"/>
      <c r="O3432" s="224"/>
      <c r="P3432" s="224"/>
      <c r="Q3432" s="224"/>
      <c r="R3432" s="224"/>
    </row>
    <row r="3433" spans="3:18">
      <c r="C3433" s="224"/>
      <c r="D3433" s="224"/>
      <c r="E3433" s="224"/>
      <c r="F3433" s="224"/>
      <c r="G3433" s="224"/>
      <c r="H3433" s="224"/>
      <c r="I3433" s="224"/>
      <c r="J3433" s="224"/>
      <c r="K3433" s="224"/>
      <c r="L3433" s="224"/>
      <c r="M3433" s="224"/>
      <c r="N3433" s="224"/>
      <c r="O3433" s="224"/>
      <c r="P3433" s="224"/>
      <c r="Q3433" s="224"/>
      <c r="R3433" s="224"/>
    </row>
    <row r="3434" spans="3:18">
      <c r="C3434" s="224"/>
      <c r="D3434" s="224"/>
      <c r="E3434" s="224"/>
      <c r="F3434" s="224"/>
      <c r="G3434" s="224"/>
      <c r="H3434" s="224"/>
      <c r="I3434" s="224"/>
      <c r="J3434" s="224"/>
      <c r="K3434" s="224"/>
      <c r="L3434" s="224"/>
      <c r="M3434" s="224"/>
      <c r="N3434" s="224"/>
      <c r="O3434" s="224"/>
      <c r="P3434" s="224"/>
      <c r="Q3434" s="224"/>
      <c r="R3434" s="224"/>
    </row>
    <row r="3435" spans="3:18">
      <c r="C3435" s="224"/>
      <c r="D3435" s="224"/>
      <c r="E3435" s="224"/>
      <c r="F3435" s="224"/>
      <c r="G3435" s="224"/>
      <c r="H3435" s="224"/>
      <c r="I3435" s="224"/>
      <c r="J3435" s="224"/>
      <c r="K3435" s="224"/>
      <c r="L3435" s="224"/>
      <c r="M3435" s="224"/>
      <c r="N3435" s="224"/>
      <c r="O3435" s="224"/>
      <c r="P3435" s="224"/>
      <c r="Q3435" s="224"/>
      <c r="R3435" s="224"/>
    </row>
    <row r="3436" spans="3:18">
      <c r="C3436" s="224"/>
      <c r="D3436" s="224"/>
      <c r="E3436" s="224"/>
      <c r="F3436" s="224"/>
      <c r="G3436" s="224"/>
      <c r="H3436" s="224"/>
      <c r="I3436" s="224"/>
      <c r="J3436" s="224"/>
      <c r="K3436" s="224"/>
      <c r="L3436" s="224"/>
      <c r="M3436" s="224"/>
      <c r="N3436" s="224"/>
      <c r="O3436" s="224"/>
      <c r="P3436" s="224"/>
      <c r="Q3436" s="224"/>
      <c r="R3436" s="224"/>
    </row>
    <row r="3437" spans="3:18">
      <c r="C3437" s="224"/>
      <c r="D3437" s="224"/>
      <c r="E3437" s="224"/>
      <c r="F3437" s="224"/>
      <c r="G3437" s="224"/>
      <c r="H3437" s="224"/>
      <c r="I3437" s="224"/>
      <c r="J3437" s="224"/>
      <c r="K3437" s="224"/>
      <c r="L3437" s="224"/>
      <c r="M3437" s="224"/>
      <c r="N3437" s="224"/>
      <c r="O3437" s="224"/>
      <c r="P3437" s="224"/>
      <c r="Q3437" s="224"/>
      <c r="R3437" s="224"/>
    </row>
    <row r="3438" spans="3:18">
      <c r="C3438" s="224"/>
      <c r="D3438" s="224"/>
      <c r="E3438" s="224"/>
      <c r="F3438" s="224"/>
      <c r="G3438" s="224"/>
      <c r="H3438" s="224"/>
      <c r="I3438" s="224"/>
      <c r="J3438" s="224"/>
      <c r="K3438" s="224"/>
      <c r="L3438" s="224"/>
      <c r="M3438" s="224"/>
      <c r="N3438" s="224"/>
      <c r="O3438" s="224"/>
      <c r="P3438" s="224"/>
      <c r="Q3438" s="224"/>
      <c r="R3438" s="224"/>
    </row>
    <row r="3439" spans="3:18">
      <c r="C3439" s="224"/>
      <c r="D3439" s="224"/>
      <c r="E3439" s="224"/>
      <c r="F3439" s="224"/>
      <c r="G3439" s="224"/>
      <c r="H3439" s="224"/>
      <c r="I3439" s="224"/>
      <c r="J3439" s="224"/>
      <c r="K3439" s="224"/>
      <c r="L3439" s="224"/>
      <c r="M3439" s="224"/>
      <c r="N3439" s="224"/>
      <c r="O3439" s="224"/>
      <c r="P3439" s="224"/>
      <c r="Q3439" s="224"/>
      <c r="R3439" s="224"/>
    </row>
    <row r="3440" spans="3:18">
      <c r="C3440" s="224"/>
      <c r="D3440" s="224"/>
      <c r="E3440" s="224"/>
      <c r="F3440" s="224"/>
      <c r="G3440" s="224"/>
      <c r="H3440" s="224"/>
      <c r="I3440" s="224"/>
      <c r="J3440" s="224"/>
      <c r="K3440" s="224"/>
      <c r="L3440" s="224"/>
      <c r="M3440" s="224"/>
      <c r="N3440" s="224"/>
      <c r="O3440" s="224"/>
      <c r="P3440" s="224"/>
      <c r="Q3440" s="224"/>
      <c r="R3440" s="224"/>
    </row>
    <row r="3441" spans="3:18">
      <c r="C3441" s="224"/>
      <c r="D3441" s="224"/>
      <c r="E3441" s="224"/>
      <c r="F3441" s="224"/>
      <c r="G3441" s="224"/>
      <c r="H3441" s="224"/>
      <c r="I3441" s="224"/>
      <c r="J3441" s="224"/>
      <c r="K3441" s="224"/>
      <c r="L3441" s="224"/>
      <c r="M3441" s="224"/>
      <c r="N3441" s="224"/>
      <c r="O3441" s="224"/>
      <c r="P3441" s="224"/>
      <c r="Q3441" s="224"/>
      <c r="R3441" s="224"/>
    </row>
    <row r="3442" spans="3:18">
      <c r="C3442" s="224"/>
      <c r="D3442" s="224"/>
      <c r="E3442" s="224"/>
      <c r="F3442" s="224"/>
      <c r="G3442" s="224"/>
      <c r="H3442" s="224"/>
      <c r="I3442" s="224"/>
      <c r="J3442" s="224"/>
      <c r="K3442" s="224"/>
      <c r="L3442" s="224"/>
      <c r="M3442" s="224"/>
      <c r="N3442" s="224"/>
      <c r="O3442" s="224"/>
      <c r="P3442" s="224"/>
      <c r="Q3442" s="224"/>
      <c r="R3442" s="224"/>
    </row>
    <row r="3443" spans="3:18">
      <c r="C3443" s="224"/>
      <c r="D3443" s="224"/>
      <c r="E3443" s="224"/>
      <c r="F3443" s="224"/>
      <c r="G3443" s="224"/>
      <c r="H3443" s="224"/>
      <c r="I3443" s="224"/>
      <c r="J3443" s="224"/>
      <c r="K3443" s="224"/>
      <c r="L3443" s="224"/>
      <c r="M3443" s="224"/>
      <c r="N3443" s="224"/>
      <c r="O3443" s="224"/>
      <c r="P3443" s="224"/>
      <c r="Q3443" s="224"/>
      <c r="R3443" s="224"/>
    </row>
    <row r="3444" spans="3:18">
      <c r="C3444" s="224"/>
      <c r="D3444" s="224"/>
      <c r="E3444" s="224"/>
      <c r="F3444" s="224"/>
      <c r="G3444" s="224"/>
      <c r="H3444" s="224"/>
      <c r="I3444" s="224"/>
      <c r="J3444" s="224"/>
      <c r="K3444" s="224"/>
      <c r="L3444" s="224"/>
      <c r="M3444" s="224"/>
      <c r="N3444" s="224"/>
      <c r="O3444" s="224"/>
      <c r="P3444" s="224"/>
      <c r="Q3444" s="224"/>
      <c r="R3444" s="224"/>
    </row>
    <row r="3445" spans="3:18">
      <c r="C3445" s="224"/>
      <c r="D3445" s="224"/>
      <c r="E3445" s="224"/>
      <c r="F3445" s="224"/>
      <c r="G3445" s="224"/>
      <c r="H3445" s="224"/>
      <c r="I3445" s="224"/>
      <c r="J3445" s="224"/>
      <c r="K3445" s="224"/>
      <c r="L3445" s="224"/>
      <c r="M3445" s="224"/>
      <c r="N3445" s="224"/>
      <c r="O3445" s="224"/>
      <c r="P3445" s="224"/>
      <c r="Q3445" s="224"/>
      <c r="R3445" s="224"/>
    </row>
    <row r="3446" spans="3:18">
      <c r="C3446" s="224"/>
      <c r="D3446" s="224"/>
      <c r="E3446" s="224"/>
      <c r="F3446" s="224"/>
      <c r="G3446" s="224"/>
      <c r="H3446" s="224"/>
      <c r="I3446" s="224"/>
      <c r="J3446" s="224"/>
      <c r="K3446" s="224"/>
      <c r="L3446" s="224"/>
      <c r="M3446" s="224"/>
      <c r="N3446" s="224"/>
      <c r="O3446" s="224"/>
      <c r="P3446" s="224"/>
      <c r="Q3446" s="224"/>
      <c r="R3446" s="224"/>
    </row>
    <row r="3447" spans="3:18">
      <c r="C3447" s="224"/>
      <c r="D3447" s="224"/>
      <c r="E3447" s="224"/>
      <c r="F3447" s="224"/>
      <c r="G3447" s="224"/>
      <c r="H3447" s="224"/>
      <c r="I3447" s="224"/>
      <c r="J3447" s="224"/>
      <c r="K3447" s="224"/>
      <c r="L3447" s="224"/>
      <c r="M3447" s="224"/>
      <c r="N3447" s="224"/>
      <c r="O3447" s="224"/>
      <c r="P3447" s="224"/>
      <c r="Q3447" s="224"/>
      <c r="R3447" s="224"/>
    </row>
    <row r="3448" spans="3:18">
      <c r="C3448" s="224"/>
      <c r="D3448" s="224"/>
      <c r="E3448" s="224"/>
      <c r="F3448" s="224"/>
      <c r="G3448" s="224"/>
      <c r="H3448" s="224"/>
      <c r="I3448" s="224"/>
      <c r="J3448" s="224"/>
      <c r="K3448" s="224"/>
      <c r="L3448" s="224"/>
      <c r="M3448" s="224"/>
      <c r="N3448" s="224"/>
      <c r="O3448" s="224"/>
      <c r="P3448" s="224"/>
      <c r="Q3448" s="224"/>
      <c r="R3448" s="224"/>
    </row>
    <row r="3449" spans="3:18">
      <c r="C3449" s="224"/>
      <c r="D3449" s="224"/>
      <c r="E3449" s="224"/>
      <c r="F3449" s="224"/>
      <c r="G3449" s="224"/>
      <c r="H3449" s="224"/>
      <c r="I3449" s="224"/>
      <c r="J3449" s="224"/>
      <c r="K3449" s="224"/>
      <c r="L3449" s="224"/>
      <c r="M3449" s="224"/>
      <c r="N3449" s="224"/>
      <c r="O3449" s="224"/>
      <c r="P3449" s="224"/>
      <c r="Q3449" s="224"/>
      <c r="R3449" s="224"/>
    </row>
    <row r="3450" spans="3:18">
      <c r="C3450" s="224"/>
      <c r="D3450" s="224"/>
      <c r="E3450" s="224"/>
      <c r="F3450" s="224"/>
      <c r="G3450" s="224"/>
      <c r="H3450" s="224"/>
      <c r="I3450" s="224"/>
      <c r="J3450" s="224"/>
      <c r="K3450" s="224"/>
      <c r="L3450" s="224"/>
      <c r="M3450" s="224"/>
      <c r="N3450" s="224"/>
      <c r="O3450" s="224"/>
      <c r="P3450" s="224"/>
      <c r="Q3450" s="224"/>
      <c r="R3450" s="224"/>
    </row>
    <row r="3451" spans="3:18">
      <c r="C3451" s="224"/>
      <c r="D3451" s="224"/>
      <c r="E3451" s="224"/>
      <c r="F3451" s="224"/>
      <c r="G3451" s="224"/>
      <c r="H3451" s="224"/>
      <c r="I3451" s="224"/>
      <c r="J3451" s="224"/>
      <c r="K3451" s="224"/>
      <c r="L3451" s="224"/>
      <c r="M3451" s="224"/>
      <c r="N3451" s="224"/>
      <c r="O3451" s="224"/>
      <c r="P3451" s="224"/>
      <c r="Q3451" s="224"/>
      <c r="R3451" s="224"/>
    </row>
    <row r="3452" spans="3:18">
      <c r="C3452" s="224"/>
      <c r="D3452" s="224"/>
      <c r="E3452" s="224"/>
      <c r="F3452" s="224"/>
      <c r="G3452" s="224"/>
      <c r="H3452" s="224"/>
      <c r="I3452" s="224"/>
      <c r="J3452" s="224"/>
      <c r="K3452" s="224"/>
      <c r="L3452" s="224"/>
      <c r="M3452" s="224"/>
      <c r="N3452" s="224"/>
      <c r="O3452" s="224"/>
      <c r="P3452" s="224"/>
      <c r="Q3452" s="224"/>
      <c r="R3452" s="224"/>
    </row>
    <row r="3453" spans="3:18">
      <c r="C3453" s="224"/>
      <c r="D3453" s="224"/>
      <c r="E3453" s="224"/>
      <c r="F3453" s="224"/>
      <c r="G3453" s="224"/>
      <c r="H3453" s="224"/>
      <c r="I3453" s="224"/>
      <c r="J3453" s="224"/>
      <c r="K3453" s="224"/>
      <c r="L3453" s="224"/>
      <c r="M3453" s="224"/>
      <c r="N3453" s="224"/>
      <c r="O3453" s="224"/>
      <c r="P3453" s="224"/>
      <c r="Q3453" s="224"/>
      <c r="R3453" s="224"/>
    </row>
    <row r="3454" spans="3:18">
      <c r="C3454" s="224"/>
      <c r="D3454" s="224"/>
      <c r="E3454" s="224"/>
      <c r="F3454" s="224"/>
      <c r="G3454" s="224"/>
      <c r="H3454" s="224"/>
      <c r="I3454" s="224"/>
      <c r="J3454" s="224"/>
      <c r="K3454" s="224"/>
      <c r="L3454" s="224"/>
      <c r="M3454" s="224"/>
      <c r="N3454" s="224"/>
      <c r="O3454" s="224"/>
      <c r="P3454" s="224"/>
      <c r="Q3454" s="224"/>
      <c r="R3454" s="224"/>
    </row>
    <row r="3455" spans="3:18">
      <c r="C3455" s="224"/>
      <c r="D3455" s="224"/>
      <c r="E3455" s="224"/>
      <c r="F3455" s="224"/>
      <c r="G3455" s="224"/>
      <c r="H3455" s="224"/>
      <c r="I3455" s="224"/>
      <c r="J3455" s="224"/>
      <c r="K3455" s="224"/>
      <c r="L3455" s="224"/>
      <c r="M3455" s="224"/>
      <c r="N3455" s="224"/>
      <c r="O3455" s="224"/>
      <c r="P3455" s="224"/>
      <c r="Q3455" s="224"/>
      <c r="R3455" s="224"/>
    </row>
    <row r="3456" spans="3:18">
      <c r="C3456" s="224"/>
      <c r="D3456" s="224"/>
      <c r="E3456" s="224"/>
      <c r="F3456" s="224"/>
      <c r="G3456" s="224"/>
      <c r="H3456" s="224"/>
      <c r="I3456" s="224"/>
      <c r="J3456" s="224"/>
      <c r="K3456" s="224"/>
      <c r="L3456" s="224"/>
      <c r="M3456" s="224"/>
      <c r="N3456" s="224"/>
      <c r="O3456" s="224"/>
      <c r="P3456" s="224"/>
      <c r="Q3456" s="224"/>
      <c r="R3456" s="224"/>
    </row>
    <row r="3457" spans="3:18">
      <c r="C3457" s="224"/>
      <c r="D3457" s="224"/>
      <c r="E3457" s="224"/>
      <c r="F3457" s="224"/>
      <c r="G3457" s="224"/>
      <c r="H3457" s="224"/>
      <c r="I3457" s="224"/>
      <c r="J3457" s="224"/>
      <c r="K3457" s="224"/>
      <c r="L3457" s="224"/>
      <c r="M3457" s="224"/>
      <c r="N3457" s="224"/>
      <c r="O3457" s="224"/>
      <c r="P3457" s="224"/>
      <c r="Q3457" s="224"/>
      <c r="R3457" s="224"/>
    </row>
    <row r="3458" spans="3:18">
      <c r="C3458" s="224"/>
      <c r="D3458" s="224"/>
      <c r="E3458" s="224"/>
      <c r="F3458" s="224"/>
      <c r="G3458" s="224"/>
      <c r="H3458" s="224"/>
      <c r="I3458" s="224"/>
      <c r="J3458" s="224"/>
      <c r="K3458" s="224"/>
      <c r="L3458" s="224"/>
      <c r="M3458" s="224"/>
      <c r="N3458" s="224"/>
      <c r="O3458" s="224"/>
      <c r="P3458" s="224"/>
      <c r="Q3458" s="224"/>
      <c r="R3458" s="224"/>
    </row>
    <row r="3459" spans="3:18">
      <c r="C3459" s="224"/>
      <c r="D3459" s="224"/>
      <c r="E3459" s="224"/>
      <c r="F3459" s="224"/>
      <c r="G3459" s="224"/>
      <c r="H3459" s="224"/>
      <c r="I3459" s="224"/>
      <c r="J3459" s="224"/>
      <c r="K3459" s="224"/>
      <c r="L3459" s="224"/>
      <c r="M3459" s="224"/>
      <c r="N3459" s="224"/>
      <c r="O3459" s="224"/>
      <c r="P3459" s="224"/>
      <c r="Q3459" s="224"/>
      <c r="R3459" s="224"/>
    </row>
    <row r="3460" spans="3:18">
      <c r="C3460" s="224"/>
      <c r="D3460" s="224"/>
      <c r="E3460" s="224"/>
      <c r="F3460" s="224"/>
      <c r="G3460" s="224"/>
      <c r="H3460" s="224"/>
      <c r="I3460" s="224"/>
      <c r="J3460" s="224"/>
      <c r="K3460" s="224"/>
      <c r="L3460" s="224"/>
      <c r="M3460" s="224"/>
      <c r="N3460" s="224"/>
      <c r="O3460" s="224"/>
      <c r="P3460" s="224"/>
      <c r="Q3460" s="224"/>
      <c r="R3460" s="224"/>
    </row>
    <row r="3461" spans="3:18">
      <c r="C3461" s="224"/>
      <c r="D3461" s="224"/>
      <c r="E3461" s="224"/>
      <c r="F3461" s="224"/>
      <c r="G3461" s="224"/>
      <c r="H3461" s="224"/>
      <c r="I3461" s="224"/>
      <c r="J3461" s="224"/>
      <c r="K3461" s="224"/>
      <c r="L3461" s="224"/>
      <c r="M3461" s="224"/>
      <c r="N3461" s="224"/>
      <c r="O3461" s="224"/>
      <c r="P3461" s="224"/>
      <c r="Q3461" s="224"/>
      <c r="R3461" s="224"/>
    </row>
    <row r="3462" spans="3:18">
      <c r="C3462" s="224"/>
      <c r="D3462" s="224"/>
      <c r="E3462" s="224"/>
      <c r="F3462" s="224"/>
      <c r="G3462" s="224"/>
      <c r="H3462" s="224"/>
      <c r="I3462" s="224"/>
      <c r="J3462" s="224"/>
      <c r="K3462" s="224"/>
      <c r="L3462" s="224"/>
      <c r="M3462" s="224"/>
      <c r="N3462" s="224"/>
      <c r="O3462" s="224"/>
      <c r="P3462" s="224"/>
      <c r="Q3462" s="224"/>
      <c r="R3462" s="224"/>
    </row>
    <row r="3463" spans="3:18">
      <c r="C3463" s="224"/>
      <c r="D3463" s="224"/>
      <c r="E3463" s="224"/>
      <c r="F3463" s="224"/>
      <c r="G3463" s="224"/>
      <c r="H3463" s="224"/>
      <c r="I3463" s="224"/>
      <c r="J3463" s="224"/>
      <c r="K3463" s="224"/>
      <c r="L3463" s="224"/>
      <c r="M3463" s="224"/>
      <c r="N3463" s="224"/>
      <c r="O3463" s="224"/>
      <c r="P3463" s="224"/>
      <c r="Q3463" s="224"/>
      <c r="R3463" s="224"/>
    </row>
    <row r="3464" spans="3:18">
      <c r="C3464" s="224"/>
      <c r="D3464" s="224"/>
      <c r="E3464" s="224"/>
      <c r="F3464" s="224"/>
      <c r="G3464" s="224"/>
      <c r="H3464" s="224"/>
      <c r="I3464" s="224"/>
      <c r="J3464" s="224"/>
      <c r="K3464" s="224"/>
      <c r="L3464" s="224"/>
      <c r="M3464" s="224"/>
      <c r="N3464" s="224"/>
      <c r="O3464" s="224"/>
      <c r="P3464" s="224"/>
      <c r="Q3464" s="224"/>
      <c r="R3464" s="224"/>
    </row>
    <row r="3465" spans="3:18">
      <c r="C3465" s="224"/>
      <c r="D3465" s="224"/>
      <c r="E3465" s="224"/>
      <c r="F3465" s="224"/>
      <c r="G3465" s="224"/>
      <c r="H3465" s="224"/>
      <c r="I3465" s="224"/>
      <c r="J3465" s="224"/>
      <c r="K3465" s="224"/>
      <c r="L3465" s="224"/>
      <c r="M3465" s="224"/>
      <c r="N3465" s="224"/>
      <c r="O3465" s="224"/>
      <c r="P3465" s="224"/>
      <c r="Q3465" s="224"/>
      <c r="R3465" s="224"/>
    </row>
    <row r="3466" spans="3:18">
      <c r="C3466" s="224"/>
      <c r="D3466" s="224"/>
      <c r="E3466" s="224"/>
      <c r="F3466" s="224"/>
      <c r="G3466" s="224"/>
      <c r="H3466" s="224"/>
      <c r="I3466" s="224"/>
      <c r="J3466" s="224"/>
      <c r="K3466" s="224"/>
      <c r="L3466" s="224"/>
      <c r="M3466" s="224"/>
      <c r="N3466" s="224"/>
      <c r="O3466" s="224"/>
      <c r="P3466" s="224"/>
      <c r="Q3466" s="224"/>
      <c r="R3466" s="224"/>
    </row>
    <row r="3467" spans="3:18">
      <c r="C3467" s="224"/>
      <c r="D3467" s="224"/>
      <c r="E3467" s="224"/>
      <c r="F3467" s="224"/>
      <c r="G3467" s="224"/>
      <c r="H3467" s="224"/>
      <c r="I3467" s="224"/>
      <c r="J3467" s="224"/>
      <c r="K3467" s="224"/>
      <c r="L3467" s="224"/>
      <c r="M3467" s="224"/>
      <c r="N3467" s="224"/>
      <c r="O3467" s="224"/>
      <c r="P3467" s="224"/>
      <c r="Q3467" s="224"/>
      <c r="R3467" s="224"/>
    </row>
    <row r="3468" spans="3:18">
      <c r="C3468" s="224"/>
      <c r="D3468" s="224"/>
      <c r="E3468" s="224"/>
      <c r="F3468" s="224"/>
      <c r="G3468" s="224"/>
      <c r="H3468" s="224"/>
      <c r="I3468" s="224"/>
      <c r="J3468" s="224"/>
      <c r="K3468" s="224"/>
      <c r="L3468" s="224"/>
      <c r="M3468" s="224"/>
      <c r="N3468" s="224"/>
      <c r="O3468" s="224"/>
      <c r="P3468" s="224"/>
      <c r="Q3468" s="224"/>
      <c r="R3468" s="224"/>
    </row>
    <row r="3469" spans="3:18">
      <c r="C3469" s="224"/>
      <c r="D3469" s="224"/>
      <c r="E3469" s="224"/>
      <c r="F3469" s="224"/>
      <c r="G3469" s="224"/>
      <c r="H3469" s="224"/>
      <c r="I3469" s="224"/>
      <c r="J3469" s="224"/>
      <c r="K3469" s="224"/>
      <c r="L3469" s="224"/>
      <c r="M3469" s="224"/>
      <c r="N3469" s="224"/>
      <c r="O3469" s="224"/>
      <c r="P3469" s="224"/>
      <c r="Q3469" s="224"/>
      <c r="R3469" s="224"/>
    </row>
    <row r="3470" spans="3:18">
      <c r="C3470" s="224"/>
      <c r="D3470" s="224"/>
      <c r="E3470" s="224"/>
      <c r="F3470" s="224"/>
      <c r="G3470" s="224"/>
      <c r="H3470" s="224"/>
      <c r="I3470" s="224"/>
      <c r="J3470" s="224"/>
      <c r="K3470" s="224"/>
      <c r="L3470" s="224"/>
      <c r="M3470" s="224"/>
      <c r="N3470" s="224"/>
      <c r="O3470" s="224"/>
      <c r="P3470" s="224"/>
      <c r="Q3470" s="224"/>
      <c r="R3470" s="224"/>
    </row>
    <row r="3471" spans="3:18">
      <c r="C3471" s="224"/>
      <c r="D3471" s="224"/>
      <c r="E3471" s="224"/>
      <c r="F3471" s="224"/>
      <c r="G3471" s="224"/>
      <c r="H3471" s="224"/>
      <c r="I3471" s="224"/>
      <c r="J3471" s="224"/>
      <c r="K3471" s="224"/>
      <c r="L3471" s="224"/>
      <c r="M3471" s="224"/>
      <c r="N3471" s="224"/>
      <c r="O3471" s="224"/>
      <c r="P3471" s="224"/>
      <c r="Q3471" s="224"/>
      <c r="R3471" s="224"/>
    </row>
    <row r="3472" spans="3:18">
      <c r="C3472" s="224"/>
      <c r="D3472" s="224"/>
      <c r="E3472" s="224"/>
      <c r="F3472" s="224"/>
      <c r="G3472" s="224"/>
      <c r="H3472" s="224"/>
      <c r="I3472" s="224"/>
      <c r="J3472" s="224"/>
      <c r="K3472" s="224"/>
      <c r="L3472" s="224"/>
      <c r="M3472" s="224"/>
      <c r="N3472" s="224"/>
      <c r="O3472" s="224"/>
      <c r="P3472" s="224"/>
      <c r="Q3472" s="224"/>
      <c r="R3472" s="224"/>
    </row>
    <row r="3473" spans="3:18">
      <c r="C3473" s="224"/>
      <c r="D3473" s="224"/>
      <c r="E3473" s="224"/>
      <c r="F3473" s="224"/>
      <c r="G3473" s="224"/>
      <c r="H3473" s="224"/>
      <c r="I3473" s="224"/>
      <c r="J3473" s="224"/>
      <c r="K3473" s="224"/>
      <c r="L3473" s="224"/>
      <c r="M3473" s="224"/>
      <c r="N3473" s="224"/>
      <c r="O3473" s="224"/>
      <c r="P3473" s="224"/>
      <c r="Q3473" s="224"/>
      <c r="R3473" s="224"/>
    </row>
    <row r="3474" spans="3:18">
      <c r="C3474" s="224"/>
      <c r="D3474" s="224"/>
      <c r="E3474" s="224"/>
      <c r="F3474" s="224"/>
      <c r="G3474" s="224"/>
      <c r="H3474" s="224"/>
      <c r="I3474" s="224"/>
      <c r="J3474" s="224"/>
      <c r="K3474" s="224"/>
      <c r="L3474" s="224"/>
      <c r="M3474" s="224"/>
      <c r="N3474" s="224"/>
      <c r="O3474" s="224"/>
      <c r="P3474" s="224"/>
      <c r="Q3474" s="224"/>
      <c r="R3474" s="224"/>
    </row>
    <row r="3475" spans="3:18">
      <c r="C3475" s="224"/>
      <c r="D3475" s="224"/>
      <c r="E3475" s="224"/>
      <c r="F3475" s="224"/>
      <c r="G3475" s="224"/>
      <c r="H3475" s="224"/>
      <c r="I3475" s="224"/>
      <c r="J3475" s="224"/>
      <c r="K3475" s="224"/>
      <c r="L3475" s="224"/>
      <c r="M3475" s="224"/>
      <c r="N3475" s="224"/>
      <c r="O3475" s="224"/>
      <c r="P3475" s="224"/>
      <c r="Q3475" s="224"/>
      <c r="R3475" s="224"/>
    </row>
    <row r="3476" spans="3:18">
      <c r="C3476" s="224"/>
      <c r="D3476" s="224"/>
      <c r="E3476" s="224"/>
      <c r="F3476" s="224"/>
      <c r="G3476" s="224"/>
      <c r="H3476" s="224"/>
      <c r="I3476" s="224"/>
      <c r="J3476" s="224"/>
      <c r="K3476" s="224"/>
      <c r="L3476" s="224"/>
      <c r="M3476" s="224"/>
      <c r="N3476" s="224"/>
      <c r="O3476" s="224"/>
      <c r="P3476" s="224"/>
      <c r="Q3476" s="224"/>
      <c r="R3476" s="224"/>
    </row>
    <row r="3477" spans="3:18">
      <c r="C3477" s="224"/>
      <c r="D3477" s="224"/>
      <c r="E3477" s="224"/>
      <c r="F3477" s="224"/>
      <c r="G3477" s="224"/>
      <c r="H3477" s="224"/>
      <c r="I3477" s="224"/>
      <c r="J3477" s="224"/>
      <c r="K3477" s="224"/>
      <c r="L3477" s="224"/>
      <c r="M3477" s="224"/>
      <c r="N3477" s="224"/>
      <c r="O3477" s="224"/>
      <c r="P3477" s="224"/>
      <c r="Q3477" s="224"/>
      <c r="R3477" s="224"/>
    </row>
    <row r="3478" spans="3:18">
      <c r="C3478" s="224"/>
      <c r="D3478" s="224"/>
      <c r="E3478" s="224"/>
      <c r="F3478" s="224"/>
      <c r="G3478" s="224"/>
      <c r="H3478" s="224"/>
      <c r="I3478" s="224"/>
      <c r="J3478" s="224"/>
      <c r="K3478" s="224"/>
      <c r="L3478" s="224"/>
      <c r="M3478" s="224"/>
      <c r="N3478" s="224"/>
      <c r="O3478" s="224"/>
      <c r="P3478" s="224"/>
      <c r="Q3478" s="224"/>
      <c r="R3478" s="224"/>
    </row>
    <row r="3479" spans="3:18">
      <c r="C3479" s="224"/>
      <c r="D3479" s="224"/>
      <c r="E3479" s="224"/>
      <c r="F3479" s="224"/>
      <c r="G3479" s="224"/>
      <c r="H3479" s="224"/>
      <c r="I3479" s="224"/>
      <c r="J3479" s="224"/>
      <c r="K3479" s="224"/>
      <c r="L3479" s="224"/>
      <c r="M3479" s="224"/>
      <c r="N3479" s="224"/>
      <c r="O3479" s="224"/>
      <c r="P3479" s="224"/>
      <c r="Q3479" s="224"/>
      <c r="R3479" s="224"/>
    </row>
    <row r="3480" spans="3:18">
      <c r="C3480" s="224"/>
      <c r="D3480" s="224"/>
      <c r="E3480" s="224"/>
      <c r="F3480" s="224"/>
      <c r="G3480" s="224"/>
      <c r="H3480" s="224"/>
      <c r="I3480" s="224"/>
      <c r="J3480" s="224"/>
      <c r="K3480" s="224"/>
      <c r="L3480" s="224"/>
      <c r="M3480" s="224"/>
      <c r="N3480" s="224"/>
      <c r="O3480" s="224"/>
      <c r="P3480" s="224"/>
      <c r="Q3480" s="224"/>
      <c r="R3480" s="224"/>
    </row>
    <row r="3481" spans="3:18">
      <c r="C3481" s="224"/>
      <c r="D3481" s="224"/>
      <c r="E3481" s="224"/>
      <c r="F3481" s="224"/>
      <c r="G3481" s="224"/>
      <c r="H3481" s="224"/>
      <c r="I3481" s="224"/>
      <c r="J3481" s="224"/>
      <c r="K3481" s="224"/>
      <c r="L3481" s="224"/>
      <c r="M3481" s="224"/>
      <c r="N3481" s="224"/>
      <c r="O3481" s="224"/>
      <c r="P3481" s="224"/>
      <c r="Q3481" s="224"/>
      <c r="R3481" s="224"/>
    </row>
    <row r="3482" spans="3:18">
      <c r="C3482" s="224"/>
      <c r="D3482" s="224"/>
      <c r="E3482" s="224"/>
      <c r="F3482" s="224"/>
      <c r="G3482" s="224"/>
      <c r="H3482" s="224"/>
      <c r="I3482" s="224"/>
      <c r="J3482" s="224"/>
      <c r="K3482" s="224"/>
      <c r="L3482" s="224"/>
      <c r="M3482" s="224"/>
      <c r="N3482" s="224"/>
      <c r="O3482" s="224"/>
      <c r="P3482" s="224"/>
      <c r="Q3482" s="224"/>
      <c r="R3482" s="224"/>
    </row>
    <row r="3483" spans="3:18">
      <c r="C3483" s="224"/>
      <c r="D3483" s="224"/>
      <c r="E3483" s="224"/>
      <c r="F3483" s="224"/>
      <c r="G3483" s="224"/>
      <c r="H3483" s="224"/>
      <c r="I3483" s="224"/>
      <c r="J3483" s="224"/>
      <c r="K3483" s="224"/>
      <c r="L3483" s="224"/>
      <c r="M3483" s="224"/>
      <c r="N3483" s="224"/>
      <c r="O3483" s="224"/>
      <c r="P3483" s="224"/>
      <c r="Q3483" s="224"/>
      <c r="R3483" s="224"/>
    </row>
    <row r="3484" spans="3:18">
      <c r="C3484" s="224"/>
      <c r="D3484" s="224"/>
      <c r="E3484" s="224"/>
      <c r="F3484" s="224"/>
      <c r="G3484" s="224"/>
      <c r="H3484" s="224"/>
      <c r="I3484" s="224"/>
      <c r="J3484" s="224"/>
      <c r="K3484" s="224"/>
      <c r="L3484" s="224"/>
      <c r="M3484" s="224"/>
      <c r="N3484" s="224"/>
      <c r="O3484" s="224"/>
      <c r="P3484" s="224"/>
      <c r="Q3484" s="224"/>
      <c r="R3484" s="224"/>
    </row>
    <row r="3485" spans="3:18">
      <c r="C3485" s="224"/>
      <c r="D3485" s="224"/>
      <c r="E3485" s="224"/>
      <c r="F3485" s="224"/>
      <c r="G3485" s="224"/>
      <c r="H3485" s="224"/>
      <c r="I3485" s="224"/>
      <c r="J3485" s="224"/>
      <c r="K3485" s="224"/>
      <c r="L3485" s="224"/>
      <c r="M3485" s="224"/>
      <c r="N3485" s="224"/>
      <c r="O3485" s="224"/>
      <c r="P3485" s="224"/>
      <c r="Q3485" s="224"/>
      <c r="R3485" s="224"/>
    </row>
    <row r="3486" spans="3:18">
      <c r="C3486" s="224"/>
      <c r="D3486" s="224"/>
      <c r="E3486" s="224"/>
      <c r="F3486" s="224"/>
      <c r="G3486" s="224"/>
      <c r="H3486" s="224"/>
      <c r="I3486" s="224"/>
      <c r="J3486" s="224"/>
      <c r="K3486" s="224"/>
      <c r="L3486" s="224"/>
      <c r="M3486" s="224"/>
      <c r="N3486" s="224"/>
      <c r="O3486" s="224"/>
      <c r="P3486" s="224"/>
      <c r="Q3486" s="224"/>
      <c r="R3486" s="224"/>
    </row>
    <row r="3487" spans="3:18">
      <c r="C3487" s="224"/>
      <c r="D3487" s="224"/>
      <c r="E3487" s="224"/>
      <c r="F3487" s="224"/>
      <c r="G3487" s="224"/>
      <c r="H3487" s="224"/>
      <c r="I3487" s="224"/>
      <c r="J3487" s="224"/>
      <c r="K3487" s="224"/>
      <c r="L3487" s="224"/>
      <c r="M3487" s="224"/>
      <c r="N3487" s="224"/>
      <c r="O3487" s="224"/>
      <c r="P3487" s="224"/>
      <c r="Q3487" s="224"/>
      <c r="R3487" s="224"/>
    </row>
    <row r="3488" spans="3:18">
      <c r="C3488" s="224"/>
      <c r="D3488" s="224"/>
      <c r="E3488" s="224"/>
      <c r="F3488" s="224"/>
      <c r="G3488" s="224"/>
      <c r="H3488" s="224"/>
      <c r="I3488" s="224"/>
      <c r="J3488" s="224"/>
      <c r="K3488" s="224"/>
      <c r="L3488" s="224"/>
      <c r="M3488" s="224"/>
      <c r="N3488" s="224"/>
      <c r="O3488" s="224"/>
      <c r="P3488" s="224"/>
      <c r="Q3488" s="224"/>
      <c r="R3488" s="224"/>
    </row>
    <row r="3489" spans="3:18">
      <c r="C3489" s="224"/>
      <c r="D3489" s="224"/>
      <c r="E3489" s="224"/>
      <c r="F3489" s="224"/>
      <c r="G3489" s="224"/>
      <c r="H3489" s="224"/>
      <c r="I3489" s="224"/>
      <c r="J3489" s="224"/>
      <c r="K3489" s="224"/>
      <c r="L3489" s="224"/>
      <c r="M3489" s="224"/>
      <c r="N3489" s="224"/>
      <c r="O3489" s="224"/>
      <c r="P3489" s="224"/>
      <c r="Q3489" s="224"/>
      <c r="R3489" s="224"/>
    </row>
    <row r="3490" spans="3:18">
      <c r="C3490" s="224"/>
      <c r="D3490" s="224"/>
      <c r="E3490" s="224"/>
      <c r="F3490" s="224"/>
      <c r="G3490" s="224"/>
      <c r="H3490" s="224"/>
      <c r="I3490" s="224"/>
      <c r="J3490" s="224"/>
      <c r="K3490" s="224"/>
      <c r="L3490" s="224"/>
      <c r="M3490" s="224"/>
      <c r="N3490" s="224"/>
      <c r="O3490" s="224"/>
      <c r="P3490" s="224"/>
      <c r="Q3490" s="224"/>
      <c r="R3490" s="224"/>
    </row>
    <row r="3491" spans="3:18">
      <c r="C3491" s="224"/>
      <c r="D3491" s="224"/>
      <c r="E3491" s="224"/>
      <c r="F3491" s="224"/>
      <c r="G3491" s="224"/>
      <c r="H3491" s="224"/>
      <c r="I3491" s="224"/>
      <c r="J3491" s="224"/>
      <c r="K3491" s="224"/>
      <c r="L3491" s="224"/>
      <c r="M3491" s="224"/>
      <c r="N3491" s="224"/>
      <c r="O3491" s="224"/>
      <c r="P3491" s="224"/>
      <c r="Q3491" s="224"/>
      <c r="R3491" s="224"/>
    </row>
    <row r="3492" spans="3:18">
      <c r="C3492" s="224"/>
      <c r="D3492" s="224"/>
      <c r="E3492" s="224"/>
      <c r="F3492" s="224"/>
      <c r="G3492" s="224"/>
      <c r="H3492" s="224"/>
      <c r="I3492" s="224"/>
      <c r="J3492" s="224"/>
      <c r="K3492" s="224"/>
      <c r="L3492" s="224"/>
      <c r="M3492" s="224"/>
      <c r="N3492" s="224"/>
      <c r="O3492" s="224"/>
      <c r="P3492" s="224"/>
      <c r="Q3492" s="224"/>
      <c r="R3492" s="224"/>
    </row>
    <row r="3493" spans="3:18">
      <c r="C3493" s="224"/>
      <c r="D3493" s="224"/>
      <c r="E3493" s="224"/>
      <c r="F3493" s="224"/>
      <c r="G3493" s="224"/>
      <c r="H3493" s="224"/>
      <c r="I3493" s="224"/>
      <c r="J3493" s="224"/>
      <c r="K3493" s="224"/>
      <c r="L3493" s="224"/>
      <c r="M3493" s="224"/>
      <c r="N3493" s="224"/>
      <c r="O3493" s="224"/>
      <c r="P3493" s="224"/>
      <c r="Q3493" s="224"/>
      <c r="R3493" s="224"/>
    </row>
    <row r="3494" spans="3:18">
      <c r="C3494" s="224"/>
      <c r="D3494" s="224"/>
      <c r="E3494" s="224"/>
      <c r="F3494" s="224"/>
      <c r="G3494" s="224"/>
      <c r="H3494" s="224"/>
      <c r="I3494" s="224"/>
      <c r="J3494" s="224"/>
      <c r="K3494" s="224"/>
      <c r="L3494" s="224"/>
      <c r="M3494" s="224"/>
      <c r="N3494" s="224"/>
      <c r="O3494" s="224"/>
      <c r="P3494" s="224"/>
      <c r="Q3494" s="224"/>
      <c r="R3494" s="224"/>
    </row>
    <row r="3495" spans="3:18">
      <c r="C3495" s="224"/>
      <c r="D3495" s="224"/>
      <c r="E3495" s="224"/>
      <c r="F3495" s="224"/>
      <c r="G3495" s="224"/>
      <c r="H3495" s="224"/>
      <c r="I3495" s="224"/>
      <c r="J3495" s="224"/>
      <c r="K3495" s="224"/>
      <c r="L3495" s="224"/>
      <c r="M3495" s="224"/>
      <c r="N3495" s="224"/>
      <c r="O3495" s="224"/>
      <c r="P3495" s="224"/>
      <c r="Q3495" s="224"/>
      <c r="R3495" s="224"/>
    </row>
    <row r="3496" spans="3:18">
      <c r="C3496" s="224"/>
      <c r="D3496" s="224"/>
      <c r="E3496" s="224"/>
      <c r="F3496" s="224"/>
      <c r="G3496" s="224"/>
      <c r="H3496" s="224"/>
      <c r="I3496" s="224"/>
      <c r="J3496" s="224"/>
      <c r="K3496" s="224"/>
      <c r="L3496" s="224"/>
      <c r="M3496" s="224"/>
      <c r="N3496" s="224"/>
      <c r="O3496" s="224"/>
      <c r="P3496" s="224"/>
      <c r="Q3496" s="224"/>
      <c r="R3496" s="224"/>
    </row>
    <row r="3497" spans="3:18">
      <c r="C3497" s="224"/>
      <c r="D3497" s="224"/>
      <c r="E3497" s="224"/>
      <c r="F3497" s="224"/>
      <c r="G3497" s="224"/>
      <c r="H3497" s="224"/>
      <c r="I3497" s="224"/>
      <c r="J3497" s="224"/>
      <c r="K3497" s="224"/>
      <c r="L3497" s="224"/>
      <c r="M3497" s="224"/>
      <c r="N3497" s="224"/>
      <c r="O3497" s="224"/>
      <c r="P3497" s="224"/>
      <c r="Q3497" s="224"/>
      <c r="R3497" s="224"/>
    </row>
    <row r="3498" spans="3:18">
      <c r="C3498" s="224"/>
      <c r="D3498" s="224"/>
      <c r="E3498" s="224"/>
      <c r="F3498" s="224"/>
      <c r="G3498" s="224"/>
      <c r="H3498" s="224"/>
      <c r="I3498" s="224"/>
      <c r="J3498" s="224"/>
      <c r="K3498" s="224"/>
      <c r="L3498" s="224"/>
      <c r="M3498" s="224"/>
      <c r="N3498" s="224"/>
      <c r="O3498" s="224"/>
      <c r="P3498" s="224"/>
      <c r="Q3498" s="224"/>
      <c r="R3498" s="224"/>
    </row>
    <row r="3499" spans="3:18">
      <c r="C3499" s="224"/>
      <c r="D3499" s="224"/>
      <c r="E3499" s="224"/>
      <c r="F3499" s="224"/>
      <c r="G3499" s="224"/>
      <c r="H3499" s="224"/>
      <c r="I3499" s="224"/>
      <c r="J3499" s="224"/>
      <c r="K3499" s="224"/>
      <c r="L3499" s="224"/>
      <c r="M3499" s="224"/>
      <c r="N3499" s="224"/>
      <c r="O3499" s="224"/>
      <c r="P3499" s="224"/>
      <c r="Q3499" s="224"/>
      <c r="R3499" s="224"/>
    </row>
    <row r="3500" spans="3:18">
      <c r="C3500" s="224"/>
      <c r="D3500" s="224"/>
      <c r="E3500" s="224"/>
      <c r="F3500" s="224"/>
      <c r="G3500" s="224"/>
      <c r="H3500" s="224"/>
      <c r="I3500" s="224"/>
      <c r="J3500" s="224"/>
      <c r="K3500" s="224"/>
      <c r="L3500" s="224"/>
      <c r="M3500" s="224"/>
      <c r="N3500" s="224"/>
      <c r="O3500" s="224"/>
      <c r="P3500" s="224"/>
      <c r="Q3500" s="224"/>
      <c r="R3500" s="224"/>
    </row>
    <row r="3501" spans="3:18">
      <c r="C3501" s="224"/>
      <c r="D3501" s="224"/>
      <c r="E3501" s="224"/>
      <c r="F3501" s="224"/>
      <c r="G3501" s="224"/>
      <c r="H3501" s="224"/>
      <c r="I3501" s="224"/>
      <c r="J3501" s="224"/>
      <c r="K3501" s="224"/>
      <c r="L3501" s="224"/>
      <c r="M3501" s="224"/>
      <c r="N3501" s="224"/>
      <c r="O3501" s="224"/>
      <c r="P3501" s="224"/>
      <c r="Q3501" s="224"/>
      <c r="R3501" s="224"/>
    </row>
    <row r="3502" spans="3:18">
      <c r="C3502" s="224"/>
      <c r="D3502" s="224"/>
      <c r="E3502" s="224"/>
      <c r="F3502" s="224"/>
      <c r="G3502" s="224"/>
      <c r="H3502" s="224"/>
      <c r="I3502" s="224"/>
      <c r="J3502" s="224"/>
      <c r="K3502" s="224"/>
      <c r="L3502" s="224"/>
      <c r="M3502" s="224"/>
      <c r="N3502" s="224"/>
      <c r="O3502" s="224"/>
      <c r="P3502" s="224"/>
      <c r="Q3502" s="224"/>
      <c r="R3502" s="224"/>
    </row>
    <row r="3503" spans="3:18">
      <c r="C3503" s="224"/>
      <c r="D3503" s="224"/>
      <c r="E3503" s="224"/>
      <c r="F3503" s="224"/>
      <c r="G3503" s="224"/>
      <c r="H3503" s="224"/>
      <c r="I3503" s="224"/>
      <c r="J3503" s="224"/>
      <c r="K3503" s="224"/>
      <c r="L3503" s="224"/>
      <c r="M3503" s="224"/>
      <c r="N3503" s="224"/>
      <c r="O3503" s="224"/>
      <c r="P3503" s="224"/>
      <c r="Q3503" s="224"/>
      <c r="R3503" s="224"/>
    </row>
    <row r="3504" spans="3:18">
      <c r="C3504" s="224"/>
      <c r="D3504" s="224"/>
      <c r="E3504" s="224"/>
      <c r="F3504" s="224"/>
      <c r="G3504" s="224"/>
      <c r="H3504" s="224"/>
      <c r="I3504" s="224"/>
      <c r="J3504" s="224"/>
      <c r="K3504" s="224"/>
      <c r="L3504" s="224"/>
      <c r="M3504" s="224"/>
      <c r="N3504" s="224"/>
      <c r="O3504" s="224"/>
      <c r="P3504" s="224"/>
      <c r="Q3504" s="224"/>
      <c r="R3504" s="224"/>
    </row>
    <row r="3505" spans="3:18">
      <c r="C3505" s="224"/>
      <c r="D3505" s="224"/>
      <c r="E3505" s="224"/>
      <c r="F3505" s="224"/>
      <c r="G3505" s="224"/>
      <c r="H3505" s="224"/>
      <c r="I3505" s="224"/>
      <c r="J3505" s="224"/>
      <c r="K3505" s="224"/>
      <c r="L3505" s="224"/>
      <c r="M3505" s="224"/>
      <c r="N3505" s="224"/>
      <c r="O3505" s="224"/>
      <c r="P3505" s="224"/>
      <c r="Q3505" s="224"/>
      <c r="R3505" s="224"/>
    </row>
    <row r="3506" spans="3:18">
      <c r="C3506" s="224"/>
      <c r="D3506" s="224"/>
      <c r="E3506" s="224"/>
      <c r="F3506" s="224"/>
      <c r="G3506" s="224"/>
      <c r="H3506" s="224"/>
      <c r="I3506" s="224"/>
      <c r="J3506" s="224"/>
      <c r="K3506" s="224"/>
      <c r="L3506" s="224"/>
      <c r="M3506" s="224"/>
      <c r="N3506" s="224"/>
      <c r="O3506" s="224"/>
      <c r="P3506" s="224"/>
      <c r="Q3506" s="224"/>
      <c r="R3506" s="224"/>
    </row>
    <row r="3507" spans="3:18">
      <c r="C3507" s="224"/>
      <c r="D3507" s="224"/>
      <c r="E3507" s="224"/>
      <c r="F3507" s="224"/>
      <c r="G3507" s="224"/>
      <c r="H3507" s="224"/>
      <c r="I3507" s="224"/>
      <c r="J3507" s="224"/>
      <c r="K3507" s="224"/>
      <c r="L3507" s="224"/>
      <c r="M3507" s="224"/>
      <c r="N3507" s="224"/>
      <c r="O3507" s="224"/>
      <c r="P3507" s="224"/>
      <c r="Q3507" s="224"/>
      <c r="R3507" s="224"/>
    </row>
    <row r="3508" spans="3:18">
      <c r="C3508" s="224"/>
      <c r="D3508" s="224"/>
      <c r="E3508" s="224"/>
      <c r="F3508" s="224"/>
      <c r="G3508" s="224"/>
      <c r="H3508" s="224"/>
      <c r="I3508" s="224"/>
      <c r="J3508" s="224"/>
      <c r="K3508" s="224"/>
      <c r="L3508" s="224"/>
      <c r="M3508" s="224"/>
      <c r="N3508" s="224"/>
      <c r="O3508" s="224"/>
      <c r="P3508" s="224"/>
      <c r="Q3508" s="224"/>
      <c r="R3508" s="224"/>
    </row>
    <row r="3509" spans="3:18">
      <c r="C3509" s="224"/>
      <c r="D3509" s="224"/>
      <c r="E3509" s="224"/>
      <c r="F3509" s="224"/>
      <c r="G3509" s="224"/>
      <c r="H3509" s="224"/>
      <c r="I3509" s="224"/>
      <c r="J3509" s="224"/>
      <c r="K3509" s="224"/>
      <c r="L3509" s="224"/>
      <c r="M3509" s="224"/>
      <c r="N3509" s="224"/>
      <c r="O3509" s="224"/>
      <c r="P3509" s="224"/>
      <c r="Q3509" s="224"/>
      <c r="R3509" s="224"/>
    </row>
    <row r="3510" spans="3:18">
      <c r="C3510" s="224"/>
      <c r="D3510" s="224"/>
      <c r="E3510" s="224"/>
      <c r="F3510" s="224"/>
      <c r="G3510" s="224"/>
      <c r="H3510" s="224"/>
      <c r="I3510" s="224"/>
      <c r="J3510" s="224"/>
      <c r="K3510" s="224"/>
      <c r="L3510" s="224"/>
      <c r="M3510" s="224"/>
      <c r="N3510" s="224"/>
      <c r="O3510" s="224"/>
      <c r="P3510" s="224"/>
      <c r="Q3510" s="224"/>
      <c r="R3510" s="224"/>
    </row>
    <row r="3511" spans="3:18">
      <c r="C3511" s="224"/>
      <c r="D3511" s="224"/>
      <c r="E3511" s="224"/>
      <c r="F3511" s="224"/>
      <c r="G3511" s="224"/>
      <c r="H3511" s="224"/>
      <c r="I3511" s="224"/>
      <c r="J3511" s="224"/>
      <c r="K3511" s="224"/>
      <c r="L3511" s="224"/>
      <c r="M3511" s="224"/>
      <c r="N3511" s="224"/>
      <c r="O3511" s="224"/>
      <c r="P3511" s="224"/>
      <c r="Q3511" s="224"/>
      <c r="R3511" s="224"/>
    </row>
    <row r="3512" spans="3:18">
      <c r="C3512" s="224"/>
      <c r="D3512" s="224"/>
      <c r="E3512" s="224"/>
      <c r="F3512" s="224"/>
      <c r="G3512" s="224"/>
      <c r="H3512" s="224"/>
      <c r="I3512" s="224"/>
      <c r="J3512" s="224"/>
      <c r="K3512" s="224"/>
      <c r="L3512" s="224"/>
      <c r="M3512" s="224"/>
      <c r="N3512" s="224"/>
      <c r="O3512" s="224"/>
      <c r="P3512" s="224"/>
      <c r="Q3512" s="224"/>
      <c r="R3512" s="224"/>
    </row>
    <row r="3513" spans="3:18">
      <c r="C3513" s="224"/>
      <c r="D3513" s="224"/>
      <c r="E3513" s="224"/>
      <c r="F3513" s="224"/>
      <c r="G3513" s="224"/>
      <c r="H3513" s="224"/>
      <c r="I3513" s="224"/>
      <c r="J3513" s="224"/>
      <c r="K3513" s="224"/>
      <c r="L3513" s="224"/>
      <c r="M3513" s="224"/>
      <c r="N3513" s="224"/>
      <c r="O3513" s="224"/>
      <c r="P3513" s="224"/>
      <c r="Q3513" s="224"/>
      <c r="R3513" s="224"/>
    </row>
    <row r="3514" spans="3:18">
      <c r="C3514" s="224"/>
      <c r="D3514" s="224"/>
      <c r="E3514" s="224"/>
      <c r="F3514" s="224"/>
      <c r="G3514" s="224"/>
      <c r="H3514" s="224"/>
      <c r="I3514" s="224"/>
      <c r="J3514" s="224"/>
      <c r="K3514" s="224"/>
      <c r="L3514" s="224"/>
      <c r="M3514" s="224"/>
      <c r="N3514" s="224"/>
      <c r="O3514" s="224"/>
      <c r="P3514" s="224"/>
      <c r="Q3514" s="224"/>
      <c r="R3514" s="224"/>
    </row>
    <row r="3515" spans="3:18">
      <c r="C3515" s="224"/>
      <c r="D3515" s="224"/>
      <c r="E3515" s="224"/>
      <c r="F3515" s="224"/>
      <c r="G3515" s="224"/>
      <c r="H3515" s="224"/>
      <c r="I3515" s="224"/>
      <c r="J3515" s="224"/>
      <c r="K3515" s="224"/>
      <c r="L3515" s="224"/>
      <c r="M3515" s="224"/>
      <c r="N3515" s="224"/>
      <c r="O3515" s="224"/>
      <c r="P3515" s="224"/>
      <c r="Q3515" s="224"/>
      <c r="R3515" s="224"/>
    </row>
    <row r="3516" spans="3:18">
      <c r="C3516" s="224"/>
      <c r="D3516" s="224"/>
      <c r="E3516" s="224"/>
      <c r="F3516" s="224"/>
      <c r="G3516" s="224"/>
      <c r="H3516" s="224"/>
      <c r="I3516" s="224"/>
      <c r="J3516" s="224"/>
      <c r="K3516" s="224"/>
      <c r="L3516" s="224"/>
      <c r="M3516" s="224"/>
      <c r="N3516" s="224"/>
      <c r="O3516" s="224"/>
      <c r="P3516" s="224"/>
      <c r="Q3516" s="224"/>
      <c r="R3516" s="224"/>
    </row>
    <row r="3517" spans="3:18">
      <c r="C3517" s="224"/>
      <c r="D3517" s="224"/>
      <c r="E3517" s="224"/>
      <c r="F3517" s="224"/>
      <c r="G3517" s="224"/>
      <c r="H3517" s="224"/>
      <c r="I3517" s="224"/>
      <c r="J3517" s="224"/>
      <c r="K3517" s="224"/>
      <c r="L3517" s="224"/>
      <c r="M3517" s="224"/>
      <c r="N3517" s="224"/>
      <c r="O3517" s="224"/>
      <c r="P3517" s="224"/>
      <c r="Q3517" s="224"/>
      <c r="R3517" s="224"/>
    </row>
    <row r="3518" spans="3:18">
      <c r="C3518" s="224"/>
      <c r="D3518" s="224"/>
      <c r="E3518" s="224"/>
      <c r="F3518" s="224"/>
      <c r="G3518" s="224"/>
      <c r="H3518" s="224"/>
      <c r="I3518" s="224"/>
      <c r="J3518" s="224"/>
      <c r="K3518" s="224"/>
      <c r="L3518" s="224"/>
      <c r="M3518" s="224"/>
      <c r="N3518" s="224"/>
      <c r="O3518" s="224"/>
      <c r="P3518" s="224"/>
      <c r="Q3518" s="224"/>
      <c r="R3518" s="224"/>
    </row>
    <row r="3519" spans="3:18">
      <c r="C3519" s="224"/>
      <c r="D3519" s="224"/>
      <c r="E3519" s="224"/>
      <c r="F3519" s="224"/>
      <c r="G3519" s="224"/>
      <c r="H3519" s="224"/>
      <c r="I3519" s="224"/>
      <c r="J3519" s="224"/>
      <c r="K3519" s="224"/>
      <c r="L3519" s="224"/>
      <c r="M3519" s="224"/>
      <c r="N3519" s="224"/>
      <c r="O3519" s="224"/>
      <c r="P3519" s="224"/>
      <c r="Q3519" s="224"/>
      <c r="R3519" s="224"/>
    </row>
    <row r="3520" spans="3:18">
      <c r="C3520" s="224"/>
      <c r="D3520" s="224"/>
      <c r="E3520" s="224"/>
      <c r="F3520" s="224"/>
      <c r="G3520" s="224"/>
      <c r="H3520" s="224"/>
      <c r="I3520" s="224"/>
      <c r="J3520" s="224"/>
      <c r="K3520" s="224"/>
      <c r="L3520" s="224"/>
      <c r="M3520" s="224"/>
      <c r="N3520" s="224"/>
      <c r="O3520" s="224"/>
      <c r="P3520" s="224"/>
      <c r="Q3520" s="224"/>
      <c r="R3520" s="224"/>
    </row>
    <row r="3521" spans="3:18">
      <c r="C3521" s="224"/>
      <c r="D3521" s="224"/>
      <c r="E3521" s="224"/>
      <c r="F3521" s="224"/>
      <c r="G3521" s="224"/>
      <c r="H3521" s="224"/>
      <c r="I3521" s="224"/>
      <c r="J3521" s="224"/>
      <c r="K3521" s="224"/>
      <c r="L3521" s="224"/>
      <c r="M3521" s="224"/>
      <c r="N3521" s="224"/>
      <c r="O3521" s="224"/>
      <c r="P3521" s="224"/>
      <c r="Q3521" s="224"/>
      <c r="R3521" s="224"/>
    </row>
    <row r="3522" spans="3:18">
      <c r="C3522" s="224"/>
      <c r="D3522" s="224"/>
      <c r="E3522" s="224"/>
      <c r="F3522" s="224"/>
      <c r="G3522" s="224"/>
      <c r="H3522" s="224"/>
      <c r="I3522" s="224"/>
      <c r="J3522" s="224"/>
      <c r="K3522" s="224"/>
      <c r="L3522" s="224"/>
      <c r="M3522" s="224"/>
      <c r="N3522" s="224"/>
      <c r="O3522" s="224"/>
      <c r="P3522" s="224"/>
      <c r="Q3522" s="224"/>
      <c r="R3522" s="224"/>
    </row>
    <row r="3523" spans="3:18">
      <c r="C3523" s="224"/>
      <c r="D3523" s="224"/>
      <c r="E3523" s="224"/>
      <c r="F3523" s="224"/>
      <c r="G3523" s="224"/>
      <c r="H3523" s="224"/>
      <c r="I3523" s="224"/>
      <c r="J3523" s="224"/>
      <c r="K3523" s="224"/>
      <c r="L3523" s="224"/>
      <c r="M3523" s="224"/>
      <c r="N3523" s="224"/>
      <c r="O3523" s="224"/>
      <c r="P3523" s="224"/>
      <c r="Q3523" s="224"/>
      <c r="R3523" s="224"/>
    </row>
    <row r="3524" spans="3:18">
      <c r="C3524" s="224"/>
      <c r="D3524" s="224"/>
      <c r="E3524" s="224"/>
      <c r="F3524" s="224"/>
      <c r="G3524" s="224"/>
      <c r="H3524" s="224"/>
      <c r="I3524" s="224"/>
      <c r="J3524" s="224"/>
      <c r="K3524" s="224"/>
      <c r="L3524" s="224"/>
      <c r="M3524" s="224"/>
      <c r="N3524" s="224"/>
      <c r="O3524" s="224"/>
      <c r="P3524" s="224"/>
      <c r="Q3524" s="224"/>
      <c r="R3524" s="224"/>
    </row>
    <row r="3525" spans="3:18">
      <c r="C3525" s="224"/>
      <c r="D3525" s="224"/>
      <c r="E3525" s="224"/>
      <c r="F3525" s="224"/>
      <c r="G3525" s="224"/>
      <c r="H3525" s="224"/>
      <c r="I3525" s="224"/>
      <c r="J3525" s="224"/>
      <c r="K3525" s="224"/>
      <c r="L3525" s="224"/>
      <c r="M3525" s="224"/>
      <c r="N3525" s="224"/>
      <c r="O3525" s="224"/>
      <c r="P3525" s="224"/>
      <c r="Q3525" s="224"/>
      <c r="R3525" s="224"/>
    </row>
    <row r="3526" spans="3:18">
      <c r="C3526" s="224"/>
      <c r="D3526" s="224"/>
      <c r="E3526" s="224"/>
      <c r="F3526" s="224"/>
      <c r="G3526" s="224"/>
      <c r="H3526" s="224"/>
      <c r="I3526" s="224"/>
      <c r="J3526" s="224"/>
      <c r="K3526" s="224"/>
      <c r="L3526" s="224"/>
      <c r="M3526" s="224"/>
      <c r="N3526" s="224"/>
      <c r="O3526" s="224"/>
      <c r="P3526" s="224"/>
      <c r="Q3526" s="224"/>
      <c r="R3526" s="224"/>
    </row>
    <row r="3527" spans="3:18">
      <c r="C3527" s="224"/>
      <c r="D3527" s="224"/>
      <c r="E3527" s="224"/>
      <c r="F3527" s="224"/>
      <c r="G3527" s="224"/>
      <c r="H3527" s="224"/>
      <c r="I3527" s="224"/>
      <c r="J3527" s="224"/>
      <c r="K3527" s="224"/>
      <c r="L3527" s="224"/>
      <c r="M3527" s="224"/>
      <c r="N3527" s="224"/>
      <c r="O3527" s="224"/>
      <c r="P3527" s="224"/>
      <c r="Q3527" s="224"/>
      <c r="R3527" s="224"/>
    </row>
    <row r="3528" spans="3:18">
      <c r="C3528" s="224"/>
      <c r="D3528" s="224"/>
      <c r="E3528" s="224"/>
      <c r="F3528" s="224"/>
      <c r="G3528" s="224"/>
      <c r="H3528" s="224"/>
      <c r="I3528" s="224"/>
      <c r="J3528" s="224"/>
      <c r="K3528" s="224"/>
      <c r="L3528" s="224"/>
      <c r="M3528" s="224"/>
      <c r="N3528" s="224"/>
      <c r="O3528" s="224"/>
      <c r="P3528" s="224"/>
      <c r="Q3528" s="224"/>
      <c r="R3528" s="224"/>
    </row>
    <row r="3529" spans="3:18">
      <c r="C3529" s="224"/>
      <c r="D3529" s="224"/>
      <c r="E3529" s="224"/>
      <c r="F3529" s="224"/>
      <c r="G3529" s="224"/>
      <c r="H3529" s="224"/>
      <c r="I3529" s="224"/>
      <c r="J3529" s="224"/>
      <c r="K3529" s="224"/>
      <c r="L3529" s="224"/>
      <c r="M3529" s="224"/>
      <c r="N3529" s="224"/>
      <c r="O3529" s="224"/>
      <c r="P3529" s="224"/>
      <c r="Q3529" s="224"/>
      <c r="R3529" s="224"/>
    </row>
    <row r="3530" spans="3:18">
      <c r="C3530" s="224"/>
      <c r="D3530" s="224"/>
      <c r="E3530" s="224"/>
      <c r="F3530" s="224"/>
      <c r="G3530" s="224"/>
      <c r="H3530" s="224"/>
      <c r="I3530" s="224"/>
      <c r="J3530" s="224"/>
      <c r="K3530" s="224"/>
      <c r="L3530" s="224"/>
      <c r="M3530" s="224"/>
      <c r="N3530" s="224"/>
      <c r="O3530" s="224"/>
      <c r="P3530" s="224"/>
      <c r="Q3530" s="224"/>
      <c r="R3530" s="224"/>
    </row>
    <row r="3531" spans="3:18">
      <c r="C3531" s="224"/>
      <c r="D3531" s="224"/>
      <c r="E3531" s="224"/>
      <c r="F3531" s="224"/>
      <c r="G3531" s="224"/>
      <c r="H3531" s="224"/>
      <c r="I3531" s="224"/>
      <c r="J3531" s="224"/>
      <c r="K3531" s="224"/>
      <c r="L3531" s="224"/>
      <c r="M3531" s="224"/>
      <c r="N3531" s="224"/>
      <c r="O3531" s="224"/>
      <c r="P3531" s="224"/>
      <c r="Q3531" s="224"/>
      <c r="R3531" s="224"/>
    </row>
    <row r="3532" spans="3:18">
      <c r="C3532" s="224"/>
      <c r="D3532" s="224"/>
      <c r="E3532" s="224"/>
      <c r="F3532" s="224"/>
      <c r="G3532" s="224"/>
      <c r="H3532" s="224"/>
      <c r="I3532" s="224"/>
      <c r="J3532" s="224"/>
      <c r="K3532" s="224"/>
      <c r="L3532" s="224"/>
      <c r="M3532" s="224"/>
      <c r="N3532" s="224"/>
      <c r="O3532" s="224"/>
      <c r="P3532" s="224"/>
      <c r="Q3532" s="224"/>
      <c r="R3532" s="224"/>
    </row>
    <row r="3533" spans="3:18">
      <c r="C3533" s="224"/>
      <c r="D3533" s="224"/>
      <c r="E3533" s="224"/>
      <c r="F3533" s="224"/>
      <c r="G3533" s="224"/>
      <c r="H3533" s="224"/>
      <c r="I3533" s="224"/>
      <c r="J3533" s="224"/>
      <c r="K3533" s="224"/>
      <c r="L3533" s="224"/>
      <c r="M3533" s="224"/>
      <c r="N3533" s="224"/>
      <c r="O3533" s="224"/>
      <c r="P3533" s="224"/>
      <c r="Q3533" s="224"/>
      <c r="R3533" s="224"/>
    </row>
    <row r="3534" spans="3:18">
      <c r="C3534" s="224"/>
      <c r="D3534" s="224"/>
      <c r="E3534" s="224"/>
      <c r="F3534" s="224"/>
      <c r="G3534" s="224"/>
      <c r="H3534" s="224"/>
      <c r="I3534" s="224"/>
      <c r="J3534" s="224"/>
      <c r="K3534" s="224"/>
      <c r="L3534" s="224"/>
      <c r="M3534" s="224"/>
      <c r="N3534" s="224"/>
      <c r="O3534" s="224"/>
      <c r="P3534" s="224"/>
      <c r="Q3534" s="224"/>
      <c r="R3534" s="224"/>
    </row>
    <row r="3535" spans="3:18">
      <c r="C3535" s="224"/>
      <c r="D3535" s="224"/>
      <c r="E3535" s="224"/>
      <c r="F3535" s="224"/>
      <c r="G3535" s="224"/>
      <c r="H3535" s="224"/>
      <c r="I3535" s="224"/>
      <c r="J3535" s="224"/>
      <c r="K3535" s="224"/>
      <c r="L3535" s="224"/>
      <c r="M3535" s="224"/>
      <c r="N3535" s="224"/>
      <c r="O3535" s="224"/>
      <c r="P3535" s="224"/>
      <c r="Q3535" s="224"/>
      <c r="R3535" s="224"/>
    </row>
    <row r="3536" spans="3:18">
      <c r="C3536" s="224"/>
      <c r="D3536" s="224"/>
      <c r="E3536" s="224"/>
      <c r="F3536" s="224"/>
      <c r="G3536" s="224"/>
      <c r="H3536" s="224"/>
      <c r="I3536" s="224"/>
      <c r="J3536" s="224"/>
      <c r="K3536" s="224"/>
      <c r="L3536" s="224"/>
      <c r="M3536" s="224"/>
      <c r="N3536" s="224"/>
      <c r="O3536" s="224"/>
      <c r="P3536" s="224"/>
      <c r="Q3536" s="224"/>
      <c r="R3536" s="224"/>
    </row>
    <row r="3537" spans="3:18">
      <c r="C3537" s="224"/>
      <c r="D3537" s="224"/>
      <c r="E3537" s="224"/>
      <c r="F3537" s="224"/>
      <c r="G3537" s="224"/>
      <c r="H3537" s="224"/>
      <c r="I3537" s="224"/>
      <c r="J3537" s="224"/>
      <c r="K3537" s="224"/>
      <c r="L3537" s="224"/>
      <c r="M3537" s="224"/>
      <c r="N3537" s="224"/>
      <c r="O3537" s="224"/>
      <c r="P3537" s="224"/>
      <c r="Q3537" s="224"/>
      <c r="R3537" s="224"/>
    </row>
    <row r="3538" spans="3:18">
      <c r="C3538" s="224"/>
      <c r="D3538" s="224"/>
      <c r="E3538" s="224"/>
      <c r="F3538" s="224"/>
      <c r="G3538" s="224"/>
      <c r="H3538" s="224"/>
      <c r="I3538" s="224"/>
      <c r="J3538" s="224"/>
      <c r="K3538" s="224"/>
      <c r="L3538" s="224"/>
      <c r="M3538" s="224"/>
      <c r="N3538" s="224"/>
      <c r="O3538" s="224"/>
      <c r="P3538" s="224"/>
      <c r="Q3538" s="224"/>
      <c r="R3538" s="224"/>
    </row>
    <row r="3539" spans="3:18">
      <c r="C3539" s="224"/>
      <c r="D3539" s="224"/>
      <c r="E3539" s="224"/>
      <c r="F3539" s="224"/>
      <c r="G3539" s="224"/>
      <c r="H3539" s="224"/>
      <c r="I3539" s="224"/>
      <c r="J3539" s="224"/>
      <c r="K3539" s="224"/>
      <c r="L3539" s="224"/>
      <c r="M3539" s="224"/>
      <c r="N3539" s="224"/>
      <c r="O3539" s="224"/>
      <c r="P3539" s="224"/>
      <c r="Q3539" s="224"/>
      <c r="R3539" s="224"/>
    </row>
    <row r="3540" spans="3:18">
      <c r="C3540" s="224"/>
      <c r="D3540" s="224"/>
      <c r="E3540" s="224"/>
      <c r="F3540" s="224"/>
      <c r="G3540" s="224"/>
      <c r="H3540" s="224"/>
      <c r="I3540" s="224"/>
      <c r="J3540" s="224"/>
      <c r="K3540" s="224"/>
      <c r="L3540" s="224"/>
      <c r="M3540" s="224"/>
      <c r="N3540" s="224"/>
      <c r="O3540" s="224"/>
      <c r="P3540" s="224"/>
      <c r="Q3540" s="224"/>
      <c r="R3540" s="224"/>
    </row>
    <row r="3541" spans="3:18">
      <c r="C3541" s="224"/>
      <c r="D3541" s="224"/>
      <c r="E3541" s="224"/>
      <c r="F3541" s="224"/>
      <c r="G3541" s="224"/>
      <c r="H3541" s="224"/>
      <c r="I3541" s="224"/>
      <c r="J3541" s="224"/>
      <c r="K3541" s="224"/>
      <c r="L3541" s="224"/>
      <c r="M3541" s="224"/>
      <c r="N3541" s="224"/>
      <c r="O3541" s="224"/>
      <c r="P3541" s="224"/>
      <c r="Q3541" s="224"/>
      <c r="R3541" s="224"/>
    </row>
    <row r="3542" spans="3:18">
      <c r="C3542" s="224"/>
      <c r="D3542" s="224"/>
      <c r="E3542" s="224"/>
      <c r="F3542" s="224"/>
      <c r="G3542" s="224"/>
      <c r="H3542" s="224"/>
      <c r="I3542" s="224"/>
      <c r="J3542" s="224"/>
      <c r="K3542" s="224"/>
      <c r="L3542" s="224"/>
      <c r="M3542" s="224"/>
      <c r="N3542" s="224"/>
      <c r="O3542" s="224"/>
      <c r="P3542" s="224"/>
      <c r="Q3542" s="224"/>
      <c r="R3542" s="224"/>
    </row>
    <row r="3543" spans="3:18">
      <c r="C3543" s="224"/>
      <c r="D3543" s="224"/>
      <c r="E3543" s="224"/>
      <c r="F3543" s="224"/>
      <c r="G3543" s="224"/>
      <c r="H3543" s="224"/>
      <c r="I3543" s="224"/>
      <c r="J3543" s="224"/>
      <c r="K3543" s="224"/>
      <c r="L3543" s="224"/>
      <c r="M3543" s="224"/>
      <c r="N3543" s="224"/>
      <c r="O3543" s="224"/>
      <c r="P3543" s="224"/>
      <c r="Q3543" s="224"/>
      <c r="R3543" s="224"/>
    </row>
    <row r="3544" spans="3:18">
      <c r="C3544" s="224"/>
      <c r="D3544" s="224"/>
      <c r="E3544" s="224"/>
      <c r="F3544" s="224"/>
      <c r="G3544" s="224"/>
      <c r="H3544" s="224"/>
      <c r="I3544" s="224"/>
      <c r="J3544" s="224"/>
      <c r="K3544" s="224"/>
      <c r="L3544" s="224"/>
      <c r="M3544" s="224"/>
      <c r="N3544" s="224"/>
      <c r="O3544" s="224"/>
      <c r="P3544" s="224"/>
      <c r="Q3544" s="224"/>
      <c r="R3544" s="224"/>
    </row>
    <row r="3545" spans="3:18">
      <c r="C3545" s="224"/>
      <c r="D3545" s="224"/>
      <c r="E3545" s="224"/>
      <c r="F3545" s="224"/>
      <c r="G3545" s="224"/>
      <c r="H3545" s="224"/>
      <c r="I3545" s="224"/>
      <c r="J3545" s="224"/>
      <c r="K3545" s="224"/>
      <c r="L3545" s="224"/>
      <c r="M3545" s="224"/>
      <c r="N3545" s="224"/>
      <c r="O3545" s="224"/>
      <c r="P3545" s="224"/>
      <c r="Q3545" s="224"/>
      <c r="R3545" s="224"/>
    </row>
    <row r="3546" spans="3:18">
      <c r="C3546" s="224"/>
      <c r="D3546" s="224"/>
      <c r="E3546" s="224"/>
      <c r="F3546" s="224"/>
      <c r="G3546" s="224"/>
      <c r="H3546" s="224"/>
      <c r="I3546" s="224"/>
      <c r="J3546" s="224"/>
      <c r="K3546" s="224"/>
      <c r="L3546" s="224"/>
      <c r="M3546" s="224"/>
      <c r="N3546" s="224"/>
      <c r="O3546" s="224"/>
      <c r="P3546" s="224"/>
      <c r="Q3546" s="224"/>
      <c r="R3546" s="224"/>
    </row>
    <row r="3547" spans="3:18">
      <c r="C3547" s="224"/>
      <c r="D3547" s="224"/>
      <c r="E3547" s="224"/>
      <c r="F3547" s="224"/>
      <c r="G3547" s="224"/>
      <c r="H3547" s="224"/>
      <c r="I3547" s="224"/>
      <c r="J3547" s="224"/>
      <c r="K3547" s="224"/>
      <c r="L3547" s="224"/>
      <c r="M3547" s="224"/>
      <c r="N3547" s="224"/>
      <c r="O3547" s="224"/>
      <c r="P3547" s="224"/>
      <c r="Q3547" s="224"/>
      <c r="R3547" s="224"/>
    </row>
    <row r="3548" spans="3:18">
      <c r="C3548" s="224"/>
      <c r="D3548" s="224"/>
      <c r="E3548" s="224"/>
      <c r="F3548" s="224"/>
      <c r="G3548" s="224"/>
      <c r="H3548" s="224"/>
      <c r="I3548" s="224"/>
      <c r="J3548" s="224"/>
      <c r="K3548" s="224"/>
      <c r="L3548" s="224"/>
      <c r="M3548" s="224"/>
      <c r="N3548" s="224"/>
      <c r="O3548" s="224"/>
      <c r="P3548" s="224"/>
      <c r="Q3548" s="224"/>
      <c r="R3548" s="224"/>
    </row>
    <row r="3549" spans="3:18">
      <c r="C3549" s="224"/>
      <c r="D3549" s="224"/>
      <c r="E3549" s="224"/>
      <c r="F3549" s="224"/>
      <c r="G3549" s="224"/>
      <c r="H3549" s="224"/>
      <c r="I3549" s="224"/>
      <c r="J3549" s="224"/>
      <c r="K3549" s="224"/>
      <c r="L3549" s="224"/>
      <c r="M3549" s="224"/>
      <c r="N3549" s="224"/>
      <c r="O3549" s="224"/>
      <c r="P3549" s="224"/>
      <c r="Q3549" s="224"/>
      <c r="R3549" s="224"/>
    </row>
    <row r="3550" spans="3:18">
      <c r="C3550" s="224"/>
      <c r="D3550" s="224"/>
      <c r="E3550" s="224"/>
      <c r="F3550" s="224"/>
      <c r="G3550" s="224"/>
      <c r="H3550" s="224"/>
      <c r="I3550" s="224"/>
      <c r="J3550" s="224"/>
      <c r="K3550" s="224"/>
      <c r="L3550" s="224"/>
      <c r="M3550" s="224"/>
      <c r="N3550" s="224"/>
      <c r="O3550" s="224"/>
      <c r="P3550" s="224"/>
      <c r="Q3550" s="224"/>
      <c r="R3550" s="224"/>
    </row>
    <row r="3551" spans="3:18">
      <c r="C3551" s="224"/>
      <c r="D3551" s="224"/>
      <c r="E3551" s="224"/>
      <c r="F3551" s="224"/>
      <c r="G3551" s="224"/>
      <c r="H3551" s="224"/>
      <c r="I3551" s="224"/>
      <c r="J3551" s="224"/>
      <c r="K3551" s="224"/>
      <c r="L3551" s="224"/>
      <c r="M3551" s="224"/>
      <c r="N3551" s="224"/>
      <c r="O3551" s="224"/>
      <c r="P3551" s="224"/>
      <c r="Q3551" s="224"/>
      <c r="R3551" s="224"/>
    </row>
    <row r="3552" spans="3:18">
      <c r="C3552" s="224"/>
      <c r="D3552" s="224"/>
      <c r="E3552" s="224"/>
      <c r="F3552" s="224"/>
      <c r="G3552" s="224"/>
      <c r="H3552" s="224"/>
      <c r="I3552" s="224"/>
      <c r="J3552" s="224"/>
      <c r="K3552" s="224"/>
      <c r="L3552" s="224"/>
      <c r="M3552" s="224"/>
      <c r="N3552" s="224"/>
      <c r="O3552" s="224"/>
      <c r="P3552" s="224"/>
      <c r="Q3552" s="224"/>
      <c r="R3552" s="224"/>
    </row>
    <row r="3553" spans="3:18">
      <c r="C3553" s="224"/>
      <c r="D3553" s="224"/>
      <c r="E3553" s="224"/>
      <c r="F3553" s="224"/>
      <c r="G3553" s="224"/>
      <c r="H3553" s="224"/>
      <c r="I3553" s="224"/>
      <c r="J3553" s="224"/>
      <c r="K3553" s="224"/>
      <c r="L3553" s="224"/>
      <c r="M3553" s="224"/>
      <c r="N3553" s="224"/>
      <c r="O3553" s="224"/>
      <c r="P3553" s="224"/>
      <c r="Q3553" s="224"/>
      <c r="R3553" s="224"/>
    </row>
    <row r="3554" spans="3:18">
      <c r="C3554" s="224"/>
      <c r="D3554" s="224"/>
      <c r="E3554" s="224"/>
      <c r="F3554" s="224"/>
      <c r="G3554" s="224"/>
      <c r="H3554" s="224"/>
      <c r="I3554" s="224"/>
      <c r="J3554" s="224"/>
      <c r="K3554" s="224"/>
      <c r="L3554" s="224"/>
      <c r="M3554" s="224"/>
      <c r="N3554" s="224"/>
      <c r="O3554" s="224"/>
      <c r="P3554" s="224"/>
      <c r="Q3554" s="224"/>
      <c r="R3554" s="224"/>
    </row>
    <row r="3555" spans="3:18">
      <c r="C3555" s="224"/>
      <c r="D3555" s="224"/>
      <c r="E3555" s="224"/>
      <c r="F3555" s="224"/>
      <c r="G3555" s="224"/>
      <c r="H3555" s="224"/>
      <c r="I3555" s="224"/>
      <c r="J3555" s="224"/>
      <c r="K3555" s="224"/>
      <c r="L3555" s="224"/>
      <c r="M3555" s="224"/>
      <c r="N3555" s="224"/>
      <c r="O3555" s="224"/>
      <c r="P3555" s="224"/>
      <c r="Q3555" s="224"/>
      <c r="R3555" s="224"/>
    </row>
    <row r="3556" spans="3:18">
      <c r="C3556" s="224"/>
      <c r="D3556" s="224"/>
      <c r="E3556" s="224"/>
      <c r="F3556" s="224"/>
      <c r="G3556" s="224"/>
      <c r="H3556" s="224"/>
      <c r="I3556" s="224"/>
      <c r="J3556" s="224"/>
      <c r="K3556" s="224"/>
      <c r="L3556" s="224"/>
      <c r="M3556" s="224"/>
      <c r="N3556" s="224"/>
      <c r="O3556" s="224"/>
      <c r="P3556" s="224"/>
      <c r="Q3556" s="224"/>
      <c r="R3556" s="224"/>
    </row>
    <row r="3557" spans="3:18">
      <c r="C3557" s="224"/>
      <c r="D3557" s="224"/>
      <c r="E3557" s="224"/>
      <c r="F3557" s="224"/>
      <c r="G3557" s="224"/>
      <c r="H3557" s="224"/>
      <c r="I3557" s="224"/>
      <c r="J3557" s="224"/>
      <c r="K3557" s="224"/>
      <c r="L3557" s="224"/>
      <c r="M3557" s="224"/>
      <c r="N3557" s="224"/>
      <c r="O3557" s="224"/>
      <c r="P3557" s="224"/>
      <c r="Q3557" s="224"/>
      <c r="R3557" s="224"/>
    </row>
    <row r="3558" spans="3:18">
      <c r="C3558" s="224"/>
      <c r="D3558" s="224"/>
      <c r="E3558" s="224"/>
      <c r="F3558" s="224"/>
      <c r="G3558" s="224"/>
      <c r="H3558" s="224"/>
      <c r="I3558" s="224"/>
      <c r="J3558" s="224"/>
      <c r="K3558" s="224"/>
      <c r="L3558" s="224"/>
      <c r="M3558" s="224"/>
      <c r="N3558" s="224"/>
      <c r="O3558" s="224"/>
      <c r="P3558" s="224"/>
      <c r="Q3558" s="224"/>
      <c r="R3558" s="224"/>
    </row>
    <row r="3559" spans="3:18">
      <c r="C3559" s="224"/>
      <c r="D3559" s="224"/>
      <c r="E3559" s="224"/>
      <c r="F3559" s="224"/>
      <c r="G3559" s="224"/>
      <c r="H3559" s="224"/>
      <c r="I3559" s="224"/>
      <c r="J3559" s="224"/>
      <c r="K3559" s="224"/>
      <c r="L3559" s="224"/>
      <c r="M3559" s="224"/>
      <c r="N3559" s="224"/>
      <c r="O3559" s="224"/>
      <c r="P3559" s="224"/>
      <c r="Q3559" s="224"/>
      <c r="R3559" s="224"/>
    </row>
    <row r="3560" spans="3:18">
      <c r="C3560" s="224"/>
      <c r="D3560" s="224"/>
      <c r="E3560" s="224"/>
      <c r="F3560" s="224"/>
      <c r="G3560" s="224"/>
      <c r="H3560" s="224"/>
      <c r="I3560" s="224"/>
      <c r="J3560" s="224"/>
      <c r="K3560" s="224"/>
      <c r="L3560" s="224"/>
      <c r="M3560" s="224"/>
      <c r="N3560" s="224"/>
      <c r="O3560" s="224"/>
      <c r="P3560" s="224"/>
      <c r="Q3560" s="224"/>
      <c r="R3560" s="224"/>
    </row>
    <row r="3561" spans="3:18">
      <c r="C3561" s="224"/>
      <c r="D3561" s="224"/>
      <c r="E3561" s="224"/>
      <c r="F3561" s="224"/>
      <c r="G3561" s="224"/>
      <c r="H3561" s="224"/>
      <c r="I3561" s="224"/>
      <c r="J3561" s="224"/>
      <c r="K3561" s="224"/>
      <c r="L3561" s="224"/>
      <c r="M3561" s="224"/>
      <c r="N3561" s="224"/>
      <c r="O3561" s="224"/>
      <c r="P3561" s="224"/>
      <c r="Q3561" s="224"/>
      <c r="R3561" s="224"/>
    </row>
    <row r="3562" spans="3:18">
      <c r="C3562" s="224"/>
      <c r="D3562" s="224"/>
      <c r="E3562" s="224"/>
      <c r="F3562" s="224"/>
      <c r="G3562" s="224"/>
      <c r="H3562" s="224"/>
      <c r="I3562" s="224"/>
      <c r="J3562" s="224"/>
      <c r="K3562" s="224"/>
      <c r="L3562" s="224"/>
      <c r="M3562" s="224"/>
      <c r="N3562" s="224"/>
      <c r="O3562" s="224"/>
      <c r="P3562" s="224"/>
      <c r="Q3562" s="224"/>
      <c r="R3562" s="224"/>
    </row>
    <row r="3563" spans="3:18">
      <c r="C3563" s="224"/>
      <c r="D3563" s="224"/>
      <c r="E3563" s="224"/>
      <c r="F3563" s="224"/>
      <c r="G3563" s="224"/>
      <c r="H3563" s="224"/>
      <c r="I3563" s="224"/>
      <c r="J3563" s="224"/>
      <c r="K3563" s="224"/>
      <c r="L3563" s="224"/>
      <c r="M3563" s="224"/>
      <c r="N3563" s="224"/>
      <c r="O3563" s="224"/>
      <c r="P3563" s="224"/>
      <c r="Q3563" s="224"/>
      <c r="R3563" s="224"/>
    </row>
    <row r="3564" spans="3:18">
      <c r="C3564" s="224"/>
      <c r="D3564" s="224"/>
      <c r="E3564" s="224"/>
      <c r="F3564" s="224"/>
      <c r="G3564" s="224"/>
      <c r="H3564" s="224"/>
      <c r="I3564" s="224"/>
      <c r="J3564" s="224"/>
      <c r="K3564" s="224"/>
      <c r="L3564" s="224"/>
      <c r="M3564" s="224"/>
      <c r="N3564" s="224"/>
      <c r="O3564" s="224"/>
      <c r="P3564" s="224"/>
      <c r="Q3564" s="224"/>
      <c r="R3564" s="224"/>
    </row>
    <row r="3565" spans="3:18">
      <c r="C3565" s="224"/>
      <c r="D3565" s="224"/>
      <c r="E3565" s="224"/>
      <c r="F3565" s="224"/>
      <c r="G3565" s="224"/>
      <c r="H3565" s="224"/>
      <c r="I3565" s="224"/>
      <c r="J3565" s="224"/>
      <c r="K3565" s="224"/>
      <c r="L3565" s="224"/>
      <c r="M3565" s="224"/>
      <c r="N3565" s="224"/>
      <c r="O3565" s="224"/>
      <c r="P3565" s="224"/>
      <c r="Q3565" s="224"/>
      <c r="R3565" s="224"/>
    </row>
    <row r="3566" spans="3:18">
      <c r="C3566" s="224"/>
      <c r="D3566" s="224"/>
      <c r="E3566" s="224"/>
      <c r="F3566" s="224"/>
      <c r="G3566" s="224"/>
      <c r="H3566" s="224"/>
      <c r="I3566" s="224"/>
      <c r="J3566" s="224"/>
      <c r="K3566" s="224"/>
      <c r="L3566" s="224"/>
      <c r="M3566" s="224"/>
      <c r="N3566" s="224"/>
      <c r="O3566" s="224"/>
      <c r="P3566" s="224"/>
      <c r="Q3566" s="224"/>
      <c r="R3566" s="224"/>
    </row>
    <row r="3567" spans="3:18">
      <c r="C3567" s="224"/>
      <c r="D3567" s="224"/>
      <c r="E3567" s="224"/>
      <c r="F3567" s="224"/>
      <c r="G3567" s="224"/>
      <c r="H3567" s="224"/>
      <c r="I3567" s="224"/>
      <c r="J3567" s="224"/>
      <c r="K3567" s="224"/>
      <c r="L3567" s="224"/>
      <c r="M3567" s="224"/>
      <c r="N3567" s="224"/>
      <c r="O3567" s="224"/>
      <c r="P3567" s="224"/>
      <c r="Q3567" s="224"/>
      <c r="R3567" s="224"/>
    </row>
    <row r="3568" spans="3:18">
      <c r="C3568" s="224"/>
      <c r="D3568" s="224"/>
      <c r="E3568" s="224"/>
      <c r="F3568" s="224"/>
      <c r="G3568" s="224"/>
      <c r="H3568" s="224"/>
      <c r="I3568" s="224"/>
      <c r="J3568" s="224"/>
      <c r="K3568" s="224"/>
      <c r="L3568" s="224"/>
      <c r="M3568" s="224"/>
      <c r="N3568" s="224"/>
      <c r="O3568" s="224"/>
      <c r="P3568" s="224"/>
      <c r="Q3568" s="224"/>
      <c r="R3568" s="224"/>
    </row>
    <row r="3569" spans="3:18">
      <c r="C3569" s="224"/>
      <c r="D3569" s="224"/>
      <c r="E3569" s="224"/>
      <c r="F3569" s="224"/>
      <c r="G3569" s="224"/>
      <c r="H3569" s="224"/>
      <c r="I3569" s="224"/>
      <c r="J3569" s="224"/>
      <c r="K3569" s="224"/>
      <c r="L3569" s="224"/>
      <c r="M3569" s="224"/>
      <c r="N3569" s="224"/>
      <c r="O3569" s="224"/>
      <c r="P3569" s="224"/>
      <c r="Q3569" s="224"/>
      <c r="R3569" s="224"/>
    </row>
    <row r="3570" spans="3:18">
      <c r="C3570" s="224"/>
      <c r="D3570" s="224"/>
      <c r="E3570" s="224"/>
      <c r="F3570" s="224"/>
      <c r="G3570" s="224"/>
      <c r="H3570" s="224"/>
      <c r="I3570" s="224"/>
      <c r="J3570" s="224"/>
      <c r="K3570" s="224"/>
      <c r="L3570" s="224"/>
      <c r="M3570" s="224"/>
      <c r="N3570" s="224"/>
      <c r="O3570" s="224"/>
      <c r="P3570" s="224"/>
      <c r="Q3570" s="224"/>
      <c r="R3570" s="224"/>
    </row>
    <row r="3571" spans="3:18">
      <c r="C3571" s="224"/>
      <c r="D3571" s="224"/>
      <c r="E3571" s="224"/>
      <c r="F3571" s="224"/>
      <c r="G3571" s="224"/>
      <c r="H3571" s="224"/>
      <c r="I3571" s="224"/>
      <c r="J3571" s="224"/>
      <c r="K3571" s="224"/>
      <c r="L3571" s="224"/>
      <c r="M3571" s="224"/>
      <c r="N3571" s="224"/>
      <c r="O3571" s="224"/>
      <c r="P3571" s="224"/>
      <c r="Q3571" s="224"/>
      <c r="R3571" s="224"/>
    </row>
    <row r="3572" spans="3:18">
      <c r="C3572" s="224"/>
      <c r="D3572" s="224"/>
      <c r="E3572" s="224"/>
      <c r="F3572" s="224"/>
      <c r="G3572" s="224"/>
      <c r="H3572" s="224"/>
      <c r="I3572" s="224"/>
      <c r="J3572" s="224"/>
      <c r="K3572" s="224"/>
      <c r="L3572" s="224"/>
      <c r="M3572" s="224"/>
      <c r="N3572" s="224"/>
      <c r="O3572" s="224"/>
      <c r="P3572" s="224"/>
      <c r="Q3572" s="224"/>
      <c r="R3572" s="224"/>
    </row>
    <row r="3573" spans="3:18">
      <c r="C3573" s="224"/>
      <c r="D3573" s="224"/>
      <c r="E3573" s="224"/>
      <c r="F3573" s="224"/>
      <c r="G3573" s="224"/>
      <c r="H3573" s="224"/>
      <c r="I3573" s="224"/>
      <c r="J3573" s="224"/>
      <c r="K3573" s="224"/>
      <c r="L3573" s="224"/>
      <c r="M3573" s="224"/>
      <c r="N3573" s="224"/>
      <c r="O3573" s="224"/>
      <c r="P3573" s="224"/>
      <c r="Q3573" s="224"/>
      <c r="R3573" s="224"/>
    </row>
    <row r="3574" spans="3:18">
      <c r="C3574" s="224"/>
      <c r="D3574" s="224"/>
      <c r="E3574" s="224"/>
      <c r="F3574" s="224"/>
      <c r="G3574" s="224"/>
      <c r="H3574" s="224"/>
      <c r="I3574" s="224"/>
      <c r="J3574" s="224"/>
      <c r="K3574" s="224"/>
      <c r="L3574" s="224"/>
      <c r="M3574" s="224"/>
      <c r="N3574" s="224"/>
      <c r="O3574" s="224"/>
      <c r="P3574" s="224"/>
      <c r="Q3574" s="224"/>
      <c r="R3574" s="224"/>
    </row>
    <row r="3575" spans="3:18">
      <c r="C3575" s="224"/>
      <c r="D3575" s="224"/>
      <c r="E3575" s="224"/>
      <c r="F3575" s="224"/>
      <c r="G3575" s="224"/>
      <c r="H3575" s="224"/>
      <c r="I3575" s="224"/>
      <c r="J3575" s="224"/>
      <c r="K3575" s="224"/>
      <c r="L3575" s="224"/>
      <c r="M3575" s="224"/>
      <c r="N3575" s="224"/>
      <c r="O3575" s="224"/>
      <c r="P3575" s="224"/>
      <c r="Q3575" s="224"/>
      <c r="R3575" s="224"/>
    </row>
    <row r="3576" spans="3:18">
      <c r="C3576" s="224"/>
      <c r="D3576" s="224"/>
      <c r="E3576" s="224"/>
      <c r="F3576" s="224"/>
      <c r="G3576" s="224"/>
      <c r="H3576" s="224"/>
      <c r="I3576" s="224"/>
      <c r="J3576" s="224"/>
      <c r="K3576" s="224"/>
      <c r="L3576" s="224"/>
      <c r="M3576" s="224"/>
      <c r="N3576" s="224"/>
      <c r="O3576" s="224"/>
      <c r="P3576" s="224"/>
      <c r="Q3576" s="224"/>
      <c r="R3576" s="224"/>
    </row>
    <row r="3577" spans="3:18">
      <c r="C3577" s="224"/>
      <c r="D3577" s="224"/>
      <c r="E3577" s="224"/>
      <c r="F3577" s="224"/>
      <c r="G3577" s="224"/>
      <c r="H3577" s="224"/>
      <c r="I3577" s="224"/>
      <c r="J3577" s="224"/>
      <c r="K3577" s="224"/>
      <c r="L3577" s="224"/>
      <c r="M3577" s="224"/>
      <c r="N3577" s="224"/>
      <c r="O3577" s="224"/>
      <c r="P3577" s="224"/>
      <c r="Q3577" s="224"/>
      <c r="R3577" s="224"/>
    </row>
    <row r="3578" spans="3:18">
      <c r="C3578" s="224"/>
      <c r="D3578" s="224"/>
      <c r="E3578" s="224"/>
      <c r="F3578" s="224"/>
      <c r="G3578" s="224"/>
      <c r="H3578" s="224"/>
      <c r="I3578" s="224"/>
      <c r="J3578" s="224"/>
      <c r="K3578" s="224"/>
      <c r="L3578" s="224"/>
      <c r="M3578" s="224"/>
      <c r="N3578" s="224"/>
      <c r="O3578" s="224"/>
      <c r="P3578" s="224"/>
      <c r="Q3578" s="224"/>
      <c r="R3578" s="224"/>
    </row>
    <row r="3579" spans="3:18">
      <c r="C3579" s="224"/>
      <c r="D3579" s="224"/>
      <c r="E3579" s="224"/>
      <c r="F3579" s="224"/>
      <c r="G3579" s="224"/>
      <c r="H3579" s="224"/>
      <c r="I3579" s="224"/>
      <c r="J3579" s="224"/>
      <c r="K3579" s="224"/>
      <c r="L3579" s="224"/>
      <c r="M3579" s="224"/>
      <c r="N3579" s="224"/>
      <c r="O3579" s="224"/>
      <c r="P3579" s="224"/>
      <c r="Q3579" s="224"/>
      <c r="R3579" s="224"/>
    </row>
    <row r="3580" spans="3:18">
      <c r="C3580" s="224"/>
      <c r="D3580" s="224"/>
      <c r="E3580" s="224"/>
      <c r="F3580" s="224"/>
      <c r="G3580" s="224"/>
      <c r="H3580" s="224"/>
      <c r="I3580" s="224"/>
      <c r="J3580" s="224"/>
      <c r="K3580" s="224"/>
      <c r="L3580" s="224"/>
      <c r="M3580" s="224"/>
      <c r="N3580" s="224"/>
      <c r="O3580" s="224"/>
      <c r="P3580" s="224"/>
      <c r="Q3580" s="224"/>
      <c r="R3580" s="224"/>
    </row>
    <row r="3581" spans="3:18">
      <c r="C3581" s="224"/>
      <c r="D3581" s="224"/>
      <c r="E3581" s="224"/>
      <c r="F3581" s="224"/>
      <c r="G3581" s="224"/>
      <c r="H3581" s="224"/>
      <c r="I3581" s="224"/>
      <c r="J3581" s="224"/>
      <c r="K3581" s="224"/>
      <c r="L3581" s="224"/>
      <c r="M3581" s="224"/>
      <c r="N3581" s="224"/>
      <c r="O3581" s="224"/>
      <c r="P3581" s="224"/>
      <c r="Q3581" s="224"/>
      <c r="R3581" s="224"/>
    </row>
    <row r="3582" spans="3:18">
      <c r="C3582" s="224"/>
      <c r="D3582" s="224"/>
      <c r="E3582" s="224"/>
      <c r="F3582" s="224"/>
      <c r="G3582" s="224"/>
      <c r="H3582" s="224"/>
      <c r="I3582" s="224"/>
      <c r="J3582" s="224"/>
      <c r="K3582" s="224"/>
      <c r="L3582" s="224"/>
      <c r="M3582" s="224"/>
      <c r="N3582" s="224"/>
      <c r="O3582" s="224"/>
      <c r="P3582" s="224"/>
      <c r="Q3582" s="224"/>
      <c r="R3582" s="224"/>
    </row>
    <row r="3583" spans="3:18">
      <c r="C3583" s="224"/>
      <c r="D3583" s="224"/>
      <c r="E3583" s="224"/>
      <c r="F3583" s="224"/>
      <c r="G3583" s="224"/>
      <c r="H3583" s="224"/>
      <c r="I3583" s="224"/>
      <c r="J3583" s="224"/>
      <c r="K3583" s="224"/>
      <c r="L3583" s="224"/>
      <c r="M3583" s="224"/>
      <c r="N3583" s="224"/>
      <c r="O3583" s="224"/>
      <c r="P3583" s="224"/>
      <c r="Q3583" s="224"/>
      <c r="R3583" s="224"/>
    </row>
    <row r="3584" spans="3:18">
      <c r="C3584" s="224"/>
      <c r="D3584" s="224"/>
      <c r="E3584" s="224"/>
      <c r="F3584" s="224"/>
      <c r="G3584" s="224"/>
      <c r="H3584" s="224"/>
      <c r="I3584" s="224"/>
      <c r="J3584" s="224"/>
      <c r="K3584" s="224"/>
      <c r="L3584" s="224"/>
      <c r="M3584" s="224"/>
      <c r="N3584" s="224"/>
      <c r="O3584" s="224"/>
      <c r="P3584" s="224"/>
      <c r="Q3584" s="224"/>
      <c r="R3584" s="224"/>
    </row>
    <row r="3585" spans="3:18">
      <c r="C3585" s="224"/>
      <c r="D3585" s="224"/>
      <c r="E3585" s="224"/>
      <c r="F3585" s="224"/>
      <c r="G3585" s="224"/>
      <c r="H3585" s="224"/>
      <c r="I3585" s="224"/>
      <c r="J3585" s="224"/>
      <c r="K3585" s="224"/>
      <c r="L3585" s="224"/>
      <c r="M3585" s="224"/>
      <c r="N3585" s="224"/>
      <c r="O3585" s="224"/>
      <c r="P3585" s="224"/>
      <c r="Q3585" s="224"/>
      <c r="R3585" s="224"/>
    </row>
    <row r="3586" spans="3:18">
      <c r="C3586" s="224"/>
      <c r="D3586" s="224"/>
      <c r="E3586" s="224"/>
      <c r="F3586" s="224"/>
      <c r="G3586" s="224"/>
      <c r="H3586" s="224"/>
      <c r="I3586" s="224"/>
      <c r="J3586" s="224"/>
      <c r="K3586" s="224"/>
      <c r="L3586" s="224"/>
      <c r="M3586" s="224"/>
      <c r="N3586" s="224"/>
      <c r="O3586" s="224"/>
      <c r="P3586" s="224"/>
      <c r="Q3586" s="224"/>
      <c r="R3586" s="224"/>
    </row>
    <row r="3587" spans="3:18">
      <c r="C3587" s="224"/>
      <c r="D3587" s="224"/>
      <c r="E3587" s="224"/>
      <c r="F3587" s="224"/>
      <c r="G3587" s="224"/>
      <c r="H3587" s="224"/>
      <c r="I3587" s="224"/>
      <c r="J3587" s="224"/>
      <c r="K3587" s="224"/>
      <c r="L3587" s="224"/>
      <c r="M3587" s="224"/>
      <c r="N3587" s="224"/>
      <c r="O3587" s="224"/>
      <c r="P3587" s="224"/>
      <c r="Q3587" s="224"/>
      <c r="R3587" s="224"/>
    </row>
    <row r="3588" spans="3:18">
      <c r="C3588" s="224"/>
      <c r="D3588" s="224"/>
      <c r="E3588" s="224"/>
      <c r="F3588" s="224"/>
      <c r="G3588" s="224"/>
      <c r="H3588" s="224"/>
      <c r="I3588" s="224"/>
      <c r="J3588" s="224"/>
      <c r="K3588" s="224"/>
      <c r="L3588" s="224"/>
      <c r="M3588" s="224"/>
      <c r="N3588" s="224"/>
      <c r="O3588" s="224"/>
      <c r="P3588" s="224"/>
      <c r="Q3588" s="224"/>
      <c r="R3588" s="224"/>
    </row>
    <row r="3589" spans="3:18">
      <c r="C3589" s="224"/>
      <c r="D3589" s="224"/>
      <c r="E3589" s="224"/>
      <c r="F3589" s="224"/>
      <c r="G3589" s="224"/>
      <c r="H3589" s="224"/>
      <c r="I3589" s="224"/>
      <c r="J3589" s="224"/>
      <c r="K3589" s="224"/>
      <c r="L3589" s="224"/>
      <c r="M3589" s="224"/>
      <c r="N3589" s="224"/>
      <c r="O3589" s="224"/>
      <c r="P3589" s="224"/>
      <c r="Q3589" s="224"/>
      <c r="R3589" s="224"/>
    </row>
    <row r="3590" spans="3:18">
      <c r="C3590" s="224"/>
      <c r="D3590" s="224"/>
      <c r="E3590" s="224"/>
      <c r="F3590" s="224"/>
      <c r="G3590" s="224"/>
      <c r="H3590" s="224"/>
      <c r="I3590" s="224"/>
      <c r="J3590" s="224"/>
      <c r="K3590" s="224"/>
      <c r="L3590" s="224"/>
      <c r="M3590" s="224"/>
      <c r="N3590" s="224"/>
      <c r="O3590" s="224"/>
      <c r="P3590" s="224"/>
      <c r="Q3590" s="224"/>
      <c r="R3590" s="224"/>
    </row>
    <row r="3591" spans="3:18">
      <c r="C3591" s="224"/>
      <c r="D3591" s="224"/>
      <c r="E3591" s="224"/>
      <c r="F3591" s="224"/>
      <c r="G3591" s="224"/>
      <c r="H3591" s="224"/>
      <c r="I3591" s="224"/>
      <c r="J3591" s="224"/>
      <c r="K3591" s="224"/>
      <c r="L3591" s="224"/>
      <c r="M3591" s="224"/>
      <c r="N3591" s="224"/>
      <c r="O3591" s="224"/>
      <c r="P3591" s="224"/>
      <c r="Q3591" s="224"/>
      <c r="R3591" s="224"/>
    </row>
    <row r="3592" spans="3:18">
      <c r="C3592" s="224"/>
      <c r="D3592" s="224"/>
      <c r="E3592" s="224"/>
      <c r="F3592" s="224"/>
      <c r="G3592" s="224"/>
      <c r="H3592" s="224"/>
      <c r="I3592" s="224"/>
      <c r="J3592" s="224"/>
      <c r="K3592" s="224"/>
      <c r="L3592" s="224"/>
      <c r="M3592" s="224"/>
      <c r="N3592" s="224"/>
      <c r="O3592" s="224"/>
      <c r="P3592" s="224"/>
      <c r="Q3592" s="224"/>
      <c r="R3592" s="224"/>
    </row>
    <row r="3593" spans="3:18">
      <c r="C3593" s="224"/>
      <c r="D3593" s="224"/>
      <c r="E3593" s="224"/>
      <c r="F3593" s="224"/>
      <c r="G3593" s="224"/>
      <c r="H3593" s="224"/>
      <c r="I3593" s="224"/>
      <c r="J3593" s="224"/>
      <c r="K3593" s="224"/>
      <c r="L3593" s="224"/>
      <c r="M3593" s="224"/>
      <c r="N3593" s="224"/>
      <c r="O3593" s="224"/>
      <c r="P3593" s="224"/>
      <c r="Q3593" s="224"/>
      <c r="R3593" s="224"/>
    </row>
    <row r="3594" spans="3:18">
      <c r="C3594" s="224"/>
      <c r="D3594" s="224"/>
      <c r="E3594" s="224"/>
      <c r="F3594" s="224"/>
      <c r="G3594" s="224"/>
      <c r="H3594" s="224"/>
      <c r="I3594" s="224"/>
      <c r="J3594" s="224"/>
      <c r="K3594" s="224"/>
      <c r="L3594" s="224"/>
      <c r="M3594" s="224"/>
      <c r="N3594" s="224"/>
      <c r="O3594" s="224"/>
      <c r="P3594" s="224"/>
      <c r="Q3594" s="224"/>
      <c r="R3594" s="224"/>
    </row>
    <row r="3595" spans="3:18">
      <c r="C3595" s="224"/>
      <c r="D3595" s="224"/>
      <c r="E3595" s="224"/>
      <c r="F3595" s="224"/>
      <c r="G3595" s="224"/>
      <c r="H3595" s="224"/>
      <c r="I3595" s="224"/>
      <c r="J3595" s="224"/>
      <c r="K3595" s="224"/>
      <c r="L3595" s="224"/>
      <c r="M3595" s="224"/>
      <c r="N3595" s="224"/>
      <c r="O3595" s="224"/>
      <c r="P3595" s="224"/>
      <c r="Q3595" s="224"/>
      <c r="R3595" s="224"/>
    </row>
    <row r="3596" spans="3:18">
      <c r="C3596" s="224"/>
      <c r="D3596" s="224"/>
      <c r="E3596" s="224"/>
      <c r="F3596" s="224"/>
      <c r="G3596" s="224"/>
      <c r="H3596" s="224"/>
      <c r="I3596" s="224"/>
      <c r="J3596" s="224"/>
      <c r="K3596" s="224"/>
      <c r="L3596" s="224"/>
      <c r="M3596" s="224"/>
      <c r="N3596" s="224"/>
      <c r="O3596" s="224"/>
      <c r="P3596" s="224"/>
      <c r="Q3596" s="224"/>
      <c r="R3596" s="224"/>
    </row>
    <row r="3597" spans="3:18">
      <c r="C3597" s="224"/>
      <c r="D3597" s="224"/>
      <c r="E3597" s="224"/>
      <c r="F3597" s="224"/>
      <c r="G3597" s="224"/>
      <c r="H3597" s="224"/>
      <c r="I3597" s="224"/>
      <c r="J3597" s="224"/>
      <c r="K3597" s="224"/>
      <c r="L3597" s="224"/>
      <c r="M3597" s="224"/>
      <c r="N3597" s="224"/>
      <c r="O3597" s="224"/>
      <c r="P3597" s="224"/>
      <c r="Q3597" s="224"/>
      <c r="R3597" s="224"/>
    </row>
    <row r="3598" spans="3:18">
      <c r="C3598" s="224"/>
      <c r="D3598" s="224"/>
      <c r="E3598" s="224"/>
      <c r="F3598" s="224"/>
      <c r="G3598" s="224"/>
      <c r="H3598" s="224"/>
      <c r="I3598" s="224"/>
      <c r="J3598" s="224"/>
      <c r="K3598" s="224"/>
      <c r="L3598" s="224"/>
      <c r="M3598" s="224"/>
      <c r="N3598" s="224"/>
      <c r="O3598" s="224"/>
      <c r="P3598" s="224"/>
      <c r="Q3598" s="224"/>
      <c r="R3598" s="224"/>
    </row>
    <row r="3599" spans="3:18">
      <c r="C3599" s="224"/>
      <c r="D3599" s="224"/>
      <c r="E3599" s="224"/>
      <c r="F3599" s="224"/>
      <c r="G3599" s="224"/>
      <c r="H3599" s="224"/>
      <c r="I3599" s="224"/>
      <c r="J3599" s="224"/>
      <c r="K3599" s="224"/>
      <c r="L3599" s="224"/>
      <c r="M3599" s="224"/>
      <c r="N3599" s="224"/>
      <c r="O3599" s="224"/>
      <c r="P3599" s="224"/>
      <c r="Q3599" s="224"/>
      <c r="R3599" s="224"/>
    </row>
    <row r="3600" spans="3:18">
      <c r="C3600" s="224"/>
      <c r="D3600" s="224"/>
      <c r="E3600" s="224"/>
      <c r="F3600" s="224"/>
      <c r="G3600" s="224"/>
      <c r="H3600" s="224"/>
      <c r="I3600" s="224"/>
      <c r="J3600" s="224"/>
      <c r="K3600" s="224"/>
      <c r="L3600" s="224"/>
      <c r="M3600" s="224"/>
      <c r="N3600" s="224"/>
      <c r="O3600" s="224"/>
      <c r="P3600" s="224"/>
      <c r="Q3600" s="224"/>
      <c r="R3600" s="224"/>
    </row>
    <row r="3601" spans="3:18">
      <c r="C3601" s="224"/>
      <c r="D3601" s="224"/>
      <c r="E3601" s="224"/>
      <c r="F3601" s="224"/>
      <c r="G3601" s="224"/>
      <c r="H3601" s="224"/>
      <c r="I3601" s="224"/>
      <c r="J3601" s="224"/>
      <c r="K3601" s="224"/>
      <c r="L3601" s="224"/>
      <c r="M3601" s="224"/>
      <c r="N3601" s="224"/>
      <c r="O3601" s="224"/>
      <c r="P3601" s="224"/>
      <c r="Q3601" s="224"/>
      <c r="R3601" s="224"/>
    </row>
    <row r="3602" spans="3:18">
      <c r="C3602" s="224"/>
      <c r="D3602" s="224"/>
      <c r="E3602" s="224"/>
      <c r="F3602" s="224"/>
      <c r="G3602" s="224"/>
      <c r="H3602" s="224"/>
      <c r="I3602" s="224"/>
      <c r="J3602" s="224"/>
      <c r="K3602" s="224"/>
      <c r="L3602" s="224"/>
      <c r="M3602" s="224"/>
      <c r="N3602" s="224"/>
      <c r="O3602" s="224"/>
      <c r="P3602" s="224"/>
      <c r="Q3602" s="224"/>
      <c r="R3602" s="224"/>
    </row>
    <row r="3603" spans="3:18">
      <c r="C3603" s="224"/>
      <c r="D3603" s="224"/>
      <c r="E3603" s="224"/>
      <c r="F3603" s="224"/>
      <c r="G3603" s="224"/>
      <c r="H3603" s="224"/>
      <c r="I3603" s="224"/>
      <c r="J3603" s="224"/>
      <c r="K3603" s="224"/>
      <c r="L3603" s="224"/>
      <c r="M3603" s="224"/>
      <c r="N3603" s="224"/>
      <c r="O3603" s="224"/>
      <c r="P3603" s="224"/>
      <c r="Q3603" s="224"/>
      <c r="R3603" s="224"/>
    </row>
    <row r="3604" spans="3:18">
      <c r="C3604" s="224"/>
      <c r="D3604" s="224"/>
      <c r="E3604" s="224"/>
      <c r="F3604" s="224"/>
      <c r="G3604" s="224"/>
      <c r="H3604" s="224"/>
      <c r="I3604" s="224"/>
      <c r="J3604" s="224"/>
      <c r="K3604" s="224"/>
      <c r="L3604" s="224"/>
      <c r="M3604" s="224"/>
      <c r="N3604" s="224"/>
      <c r="O3604" s="224"/>
      <c r="P3604" s="224"/>
      <c r="Q3604" s="224"/>
      <c r="R3604" s="224"/>
    </row>
    <row r="3605" spans="3:18">
      <c r="C3605" s="224"/>
      <c r="D3605" s="224"/>
      <c r="E3605" s="224"/>
      <c r="F3605" s="224"/>
      <c r="G3605" s="224"/>
      <c r="H3605" s="224"/>
      <c r="I3605" s="224"/>
      <c r="J3605" s="224"/>
      <c r="K3605" s="224"/>
      <c r="L3605" s="224"/>
      <c r="M3605" s="224"/>
      <c r="N3605" s="224"/>
      <c r="O3605" s="224"/>
      <c r="P3605" s="224"/>
      <c r="Q3605" s="224"/>
      <c r="R3605" s="224"/>
    </row>
    <row r="3606" spans="3:18">
      <c r="C3606" s="224"/>
      <c r="D3606" s="224"/>
      <c r="E3606" s="224"/>
      <c r="F3606" s="224"/>
      <c r="G3606" s="224"/>
      <c r="H3606" s="224"/>
      <c r="I3606" s="224"/>
      <c r="J3606" s="224"/>
      <c r="K3606" s="224"/>
      <c r="L3606" s="224"/>
      <c r="M3606" s="224"/>
      <c r="N3606" s="224"/>
      <c r="O3606" s="224"/>
      <c r="P3606" s="224"/>
      <c r="Q3606" s="224"/>
      <c r="R3606" s="224"/>
    </row>
    <row r="3607" spans="3:18">
      <c r="C3607" s="224"/>
      <c r="D3607" s="224"/>
      <c r="E3607" s="224"/>
      <c r="F3607" s="224"/>
      <c r="G3607" s="224"/>
      <c r="H3607" s="224"/>
      <c r="I3607" s="224"/>
      <c r="J3607" s="224"/>
      <c r="K3607" s="224"/>
      <c r="L3607" s="224"/>
      <c r="M3607" s="224"/>
      <c r="N3607" s="224"/>
      <c r="O3607" s="224"/>
      <c r="P3607" s="224"/>
      <c r="Q3607" s="224"/>
      <c r="R3607" s="224"/>
    </row>
    <row r="3608" spans="3:18">
      <c r="C3608" s="224"/>
      <c r="D3608" s="224"/>
      <c r="E3608" s="224"/>
      <c r="F3608" s="224"/>
      <c r="G3608" s="224"/>
      <c r="H3608" s="224"/>
      <c r="I3608" s="224"/>
      <c r="J3608" s="224"/>
      <c r="K3608" s="224"/>
      <c r="L3608" s="224"/>
      <c r="M3608" s="224"/>
      <c r="N3608" s="224"/>
      <c r="O3608" s="224"/>
      <c r="P3608" s="224"/>
      <c r="Q3608" s="224"/>
      <c r="R3608" s="224"/>
    </row>
    <row r="3609" spans="3:18">
      <c r="C3609" s="224"/>
      <c r="D3609" s="224"/>
      <c r="E3609" s="224"/>
      <c r="F3609" s="224"/>
      <c r="G3609" s="224"/>
      <c r="H3609" s="224"/>
      <c r="I3609" s="224"/>
      <c r="J3609" s="224"/>
      <c r="K3609" s="224"/>
      <c r="L3609" s="224"/>
      <c r="M3609" s="224"/>
      <c r="N3609" s="224"/>
      <c r="O3609" s="224"/>
      <c r="P3609" s="224"/>
      <c r="Q3609" s="224"/>
      <c r="R3609" s="224"/>
    </row>
    <row r="3610" spans="3:18">
      <c r="C3610" s="224"/>
      <c r="D3610" s="224"/>
      <c r="E3610" s="224"/>
      <c r="F3610" s="224"/>
      <c r="G3610" s="224"/>
      <c r="H3610" s="224"/>
      <c r="I3610" s="224"/>
      <c r="J3610" s="224"/>
      <c r="K3610" s="224"/>
      <c r="L3610" s="224"/>
      <c r="M3610" s="224"/>
      <c r="N3610" s="224"/>
      <c r="O3610" s="224"/>
      <c r="P3610" s="224"/>
      <c r="Q3610" s="224"/>
      <c r="R3610" s="224"/>
    </row>
    <row r="3611" spans="3:18">
      <c r="C3611" s="224"/>
      <c r="D3611" s="224"/>
      <c r="E3611" s="224"/>
      <c r="F3611" s="224"/>
      <c r="G3611" s="224"/>
      <c r="H3611" s="224"/>
      <c r="I3611" s="224"/>
      <c r="J3611" s="224"/>
      <c r="K3611" s="224"/>
      <c r="L3611" s="224"/>
      <c r="M3611" s="224"/>
      <c r="N3611" s="224"/>
      <c r="O3611" s="224"/>
      <c r="P3611" s="224"/>
      <c r="Q3611" s="224"/>
      <c r="R3611" s="224"/>
    </row>
    <row r="3612" spans="3:18">
      <c r="C3612" s="224"/>
      <c r="D3612" s="224"/>
      <c r="E3612" s="224"/>
      <c r="F3612" s="224"/>
      <c r="G3612" s="224"/>
      <c r="H3612" s="224"/>
      <c r="I3612" s="224"/>
      <c r="J3612" s="224"/>
      <c r="K3612" s="224"/>
      <c r="L3612" s="224"/>
      <c r="M3612" s="224"/>
      <c r="N3612" s="224"/>
      <c r="O3612" s="224"/>
      <c r="P3612" s="224"/>
      <c r="Q3612" s="224"/>
      <c r="R3612" s="224"/>
    </row>
    <row r="3613" spans="3:18">
      <c r="C3613" s="224"/>
      <c r="D3613" s="224"/>
      <c r="E3613" s="224"/>
      <c r="F3613" s="224"/>
      <c r="G3613" s="224"/>
      <c r="H3613" s="224"/>
      <c r="I3613" s="224"/>
      <c r="J3613" s="224"/>
      <c r="K3613" s="224"/>
      <c r="L3613" s="224"/>
      <c r="M3613" s="224"/>
      <c r="N3613" s="224"/>
      <c r="O3613" s="224"/>
      <c r="P3613" s="224"/>
      <c r="Q3613" s="224"/>
      <c r="R3613" s="224"/>
    </row>
    <row r="3614" spans="3:18">
      <c r="C3614" s="224"/>
      <c r="D3614" s="224"/>
      <c r="E3614" s="224"/>
      <c r="F3614" s="224"/>
      <c r="G3614" s="224"/>
      <c r="H3614" s="224"/>
      <c r="I3614" s="224"/>
      <c r="J3614" s="224"/>
      <c r="K3614" s="224"/>
      <c r="L3614" s="224"/>
      <c r="M3614" s="224"/>
      <c r="N3614" s="224"/>
      <c r="O3614" s="224"/>
      <c r="P3614" s="224"/>
      <c r="Q3614" s="224"/>
      <c r="R3614" s="224"/>
    </row>
    <row r="3615" spans="3:18">
      <c r="C3615" s="224"/>
      <c r="D3615" s="224"/>
      <c r="E3615" s="224"/>
      <c r="F3615" s="224"/>
      <c r="G3615" s="224"/>
      <c r="H3615" s="224"/>
      <c r="I3615" s="224"/>
      <c r="J3615" s="224"/>
      <c r="K3615" s="224"/>
      <c r="L3615" s="224"/>
      <c r="M3615" s="224"/>
      <c r="N3615" s="224"/>
      <c r="O3615" s="224"/>
      <c r="P3615" s="224"/>
      <c r="Q3615" s="224"/>
      <c r="R3615" s="224"/>
    </row>
    <row r="3616" spans="3:18">
      <c r="C3616" s="224"/>
      <c r="D3616" s="224"/>
      <c r="E3616" s="224"/>
      <c r="F3616" s="224"/>
      <c r="G3616" s="224"/>
      <c r="H3616" s="224"/>
      <c r="I3616" s="224"/>
      <c r="J3616" s="224"/>
      <c r="K3616" s="224"/>
      <c r="L3616" s="224"/>
      <c r="M3616" s="224"/>
      <c r="N3616" s="224"/>
      <c r="O3616" s="224"/>
      <c r="P3616" s="224"/>
      <c r="Q3616" s="224"/>
      <c r="R3616" s="224"/>
    </row>
    <row r="3617" spans="3:18">
      <c r="C3617" s="224"/>
      <c r="D3617" s="224"/>
      <c r="E3617" s="224"/>
      <c r="F3617" s="224"/>
      <c r="G3617" s="224"/>
      <c r="H3617" s="224"/>
      <c r="I3617" s="224"/>
      <c r="J3617" s="224"/>
      <c r="K3617" s="224"/>
      <c r="L3617" s="224"/>
      <c r="M3617" s="224"/>
      <c r="N3617" s="224"/>
      <c r="O3617" s="224"/>
      <c r="P3617" s="224"/>
      <c r="Q3617" s="224"/>
      <c r="R3617" s="224"/>
    </row>
    <row r="3618" spans="3:18">
      <c r="C3618" s="224"/>
      <c r="D3618" s="224"/>
      <c r="E3618" s="224"/>
      <c r="F3618" s="224"/>
      <c r="G3618" s="224"/>
      <c r="H3618" s="224"/>
      <c r="I3618" s="224"/>
      <c r="J3618" s="224"/>
      <c r="K3618" s="224"/>
      <c r="L3618" s="224"/>
      <c r="M3618" s="224"/>
      <c r="N3618" s="224"/>
      <c r="O3618" s="224"/>
      <c r="P3618" s="224"/>
      <c r="Q3618" s="224"/>
      <c r="R3618" s="224"/>
    </row>
    <row r="3619" spans="3:18">
      <c r="C3619" s="224"/>
      <c r="D3619" s="224"/>
      <c r="E3619" s="224"/>
      <c r="F3619" s="224"/>
      <c r="G3619" s="224"/>
      <c r="H3619" s="224"/>
      <c r="I3619" s="224"/>
      <c r="J3619" s="224"/>
      <c r="K3619" s="224"/>
      <c r="L3619" s="224"/>
      <c r="M3619" s="224"/>
      <c r="N3619" s="224"/>
      <c r="O3619" s="224"/>
      <c r="P3619" s="224"/>
      <c r="Q3619" s="224"/>
      <c r="R3619" s="224"/>
    </row>
    <row r="3620" spans="3:18">
      <c r="C3620" s="224"/>
      <c r="D3620" s="224"/>
      <c r="E3620" s="224"/>
      <c r="F3620" s="224"/>
      <c r="G3620" s="224"/>
      <c r="H3620" s="224"/>
      <c r="I3620" s="224"/>
      <c r="J3620" s="224"/>
      <c r="K3620" s="224"/>
      <c r="L3620" s="224"/>
      <c r="M3620" s="224"/>
      <c r="N3620" s="224"/>
      <c r="O3620" s="224"/>
      <c r="P3620" s="224"/>
      <c r="Q3620" s="224"/>
      <c r="R3620" s="224"/>
    </row>
    <row r="3621" spans="3:18">
      <c r="C3621" s="224"/>
      <c r="D3621" s="224"/>
      <c r="E3621" s="224"/>
      <c r="F3621" s="224"/>
      <c r="G3621" s="224"/>
      <c r="H3621" s="224"/>
      <c r="I3621" s="224"/>
      <c r="J3621" s="224"/>
      <c r="K3621" s="224"/>
      <c r="L3621" s="224"/>
      <c r="M3621" s="224"/>
      <c r="N3621" s="224"/>
      <c r="O3621" s="224"/>
      <c r="P3621" s="224"/>
      <c r="Q3621" s="224"/>
      <c r="R3621" s="224"/>
    </row>
    <row r="3622" spans="3:18">
      <c r="C3622" s="224"/>
      <c r="D3622" s="224"/>
      <c r="E3622" s="224"/>
      <c r="F3622" s="224"/>
      <c r="G3622" s="224"/>
      <c r="H3622" s="224"/>
      <c r="I3622" s="224"/>
      <c r="J3622" s="224"/>
      <c r="K3622" s="224"/>
      <c r="L3622" s="224"/>
      <c r="M3622" s="224"/>
      <c r="N3622" s="224"/>
      <c r="O3622" s="224"/>
      <c r="P3622" s="224"/>
      <c r="Q3622" s="224"/>
      <c r="R3622" s="224"/>
    </row>
    <row r="3623" spans="3:18">
      <c r="C3623" s="224"/>
      <c r="D3623" s="224"/>
      <c r="E3623" s="224"/>
      <c r="F3623" s="224"/>
      <c r="G3623" s="224"/>
      <c r="H3623" s="224"/>
      <c r="I3623" s="224"/>
      <c r="J3623" s="224"/>
      <c r="K3623" s="224"/>
      <c r="L3623" s="224"/>
      <c r="M3623" s="224"/>
      <c r="N3623" s="224"/>
      <c r="O3623" s="224"/>
      <c r="P3623" s="224"/>
      <c r="Q3623" s="224"/>
      <c r="R3623" s="224"/>
    </row>
    <row r="3624" spans="3:18">
      <c r="C3624" s="224"/>
      <c r="D3624" s="224"/>
      <c r="E3624" s="224"/>
      <c r="F3624" s="224"/>
      <c r="G3624" s="224"/>
      <c r="H3624" s="224"/>
      <c r="I3624" s="224"/>
      <c r="J3624" s="224"/>
      <c r="K3624" s="224"/>
      <c r="L3624" s="224"/>
      <c r="M3624" s="224"/>
      <c r="N3624" s="224"/>
      <c r="O3624" s="224"/>
      <c r="P3624" s="224"/>
      <c r="Q3624" s="224"/>
      <c r="R3624" s="224"/>
    </row>
    <row r="3625" spans="3:18">
      <c r="C3625" s="224"/>
      <c r="D3625" s="224"/>
      <c r="E3625" s="224"/>
      <c r="F3625" s="224"/>
      <c r="G3625" s="224"/>
      <c r="H3625" s="224"/>
      <c r="I3625" s="224"/>
      <c r="J3625" s="224"/>
      <c r="K3625" s="224"/>
      <c r="L3625" s="224"/>
      <c r="M3625" s="224"/>
      <c r="N3625" s="224"/>
      <c r="O3625" s="224"/>
      <c r="P3625" s="224"/>
      <c r="Q3625" s="224"/>
      <c r="R3625" s="224"/>
    </row>
    <row r="3626" spans="3:18">
      <c r="C3626" s="224"/>
      <c r="D3626" s="224"/>
      <c r="E3626" s="224"/>
      <c r="F3626" s="224"/>
      <c r="G3626" s="224"/>
      <c r="H3626" s="224"/>
      <c r="I3626" s="224"/>
      <c r="J3626" s="224"/>
      <c r="K3626" s="224"/>
      <c r="L3626" s="224"/>
      <c r="M3626" s="224"/>
      <c r="N3626" s="224"/>
      <c r="O3626" s="224"/>
      <c r="P3626" s="224"/>
      <c r="Q3626" s="224"/>
      <c r="R3626" s="224"/>
    </row>
    <row r="3627" spans="3:18">
      <c r="C3627" s="224"/>
      <c r="D3627" s="224"/>
      <c r="E3627" s="224"/>
      <c r="F3627" s="224"/>
      <c r="G3627" s="224"/>
      <c r="H3627" s="224"/>
      <c r="I3627" s="224"/>
      <c r="J3627" s="224"/>
      <c r="K3627" s="224"/>
      <c r="L3627" s="224"/>
      <c r="M3627" s="224"/>
      <c r="N3627" s="224"/>
      <c r="O3627" s="224"/>
      <c r="P3627" s="224"/>
      <c r="Q3627" s="224"/>
      <c r="R3627" s="224"/>
    </row>
    <row r="3628" spans="3:18">
      <c r="C3628" s="224"/>
      <c r="D3628" s="224"/>
      <c r="E3628" s="224"/>
      <c r="F3628" s="224"/>
      <c r="G3628" s="224"/>
      <c r="H3628" s="224"/>
      <c r="I3628" s="224"/>
      <c r="J3628" s="224"/>
      <c r="K3628" s="224"/>
      <c r="L3628" s="224"/>
      <c r="M3628" s="224"/>
      <c r="N3628" s="224"/>
      <c r="O3628" s="224"/>
      <c r="P3628" s="224"/>
      <c r="Q3628" s="224"/>
      <c r="R3628" s="224"/>
    </row>
    <row r="3629" spans="3:18">
      <c r="C3629" s="224"/>
      <c r="D3629" s="224"/>
      <c r="E3629" s="224"/>
      <c r="F3629" s="224"/>
      <c r="G3629" s="224"/>
      <c r="H3629" s="224"/>
      <c r="I3629" s="224"/>
      <c r="J3629" s="224"/>
      <c r="K3629" s="224"/>
      <c r="L3629" s="224"/>
      <c r="M3629" s="224"/>
      <c r="N3629" s="224"/>
      <c r="O3629" s="224"/>
      <c r="P3629" s="224"/>
      <c r="Q3629" s="224"/>
      <c r="R3629" s="224"/>
    </row>
    <row r="3630" spans="3:18">
      <c r="C3630" s="224"/>
      <c r="D3630" s="224"/>
      <c r="E3630" s="224"/>
      <c r="F3630" s="224"/>
      <c r="G3630" s="224"/>
      <c r="H3630" s="224"/>
      <c r="I3630" s="224"/>
      <c r="J3630" s="224"/>
      <c r="K3630" s="224"/>
      <c r="L3630" s="224"/>
      <c r="M3630" s="224"/>
      <c r="N3630" s="224"/>
      <c r="O3630" s="224"/>
      <c r="P3630" s="224"/>
      <c r="Q3630" s="224"/>
      <c r="R3630" s="224"/>
    </row>
    <row r="3631" spans="3:18">
      <c r="C3631" s="224"/>
      <c r="D3631" s="224"/>
      <c r="E3631" s="224"/>
      <c r="F3631" s="224"/>
      <c r="G3631" s="224"/>
      <c r="H3631" s="224"/>
      <c r="I3631" s="224"/>
      <c r="J3631" s="224"/>
      <c r="K3631" s="224"/>
      <c r="L3631" s="224"/>
      <c r="M3631" s="224"/>
      <c r="N3631" s="224"/>
      <c r="O3631" s="224"/>
      <c r="P3631" s="224"/>
      <c r="Q3631" s="224"/>
      <c r="R3631" s="224"/>
    </row>
    <row r="3632" spans="3:18">
      <c r="C3632" s="224"/>
      <c r="D3632" s="224"/>
      <c r="E3632" s="224"/>
      <c r="F3632" s="224"/>
      <c r="G3632" s="224"/>
      <c r="H3632" s="224"/>
      <c r="I3632" s="224"/>
      <c r="J3632" s="224"/>
      <c r="K3632" s="224"/>
      <c r="L3632" s="224"/>
      <c r="M3632" s="224"/>
      <c r="N3632" s="224"/>
      <c r="O3632" s="224"/>
      <c r="P3632" s="224"/>
      <c r="Q3632" s="224"/>
      <c r="R3632" s="224"/>
    </row>
    <row r="3633" spans="3:18">
      <c r="C3633" s="224"/>
      <c r="D3633" s="224"/>
      <c r="E3633" s="224"/>
      <c r="F3633" s="224"/>
      <c r="G3633" s="224"/>
      <c r="H3633" s="224"/>
      <c r="I3633" s="224"/>
      <c r="J3633" s="224"/>
      <c r="K3633" s="224"/>
      <c r="L3633" s="224"/>
      <c r="M3633" s="224"/>
      <c r="N3633" s="224"/>
      <c r="O3633" s="224"/>
      <c r="P3633" s="224"/>
      <c r="Q3633" s="224"/>
      <c r="R3633" s="224"/>
    </row>
    <row r="3634" spans="3:18">
      <c r="C3634" s="224"/>
      <c r="D3634" s="224"/>
      <c r="E3634" s="224"/>
      <c r="F3634" s="224"/>
      <c r="G3634" s="224"/>
      <c r="H3634" s="224"/>
      <c r="I3634" s="224"/>
      <c r="J3634" s="224"/>
      <c r="K3634" s="224"/>
      <c r="L3634" s="224"/>
      <c r="M3634" s="224"/>
      <c r="N3634" s="224"/>
      <c r="O3634" s="224"/>
      <c r="P3634" s="224"/>
      <c r="Q3634" s="224"/>
      <c r="R3634" s="224"/>
    </row>
    <row r="3635" spans="3:18">
      <c r="C3635" s="224"/>
      <c r="D3635" s="224"/>
      <c r="E3635" s="224"/>
      <c r="F3635" s="224"/>
      <c r="G3635" s="224"/>
      <c r="H3635" s="224"/>
      <c r="I3635" s="224"/>
      <c r="J3635" s="224"/>
      <c r="K3635" s="224"/>
      <c r="L3635" s="224"/>
      <c r="M3635" s="224"/>
      <c r="N3635" s="224"/>
      <c r="O3635" s="224"/>
      <c r="P3635" s="224"/>
      <c r="Q3635" s="224"/>
      <c r="R3635" s="224"/>
    </row>
    <row r="3636" spans="3:18">
      <c r="C3636" s="224"/>
      <c r="D3636" s="224"/>
      <c r="E3636" s="224"/>
      <c r="F3636" s="224"/>
      <c r="G3636" s="224"/>
      <c r="H3636" s="224"/>
      <c r="I3636" s="224"/>
      <c r="J3636" s="224"/>
      <c r="K3636" s="224"/>
      <c r="L3636" s="224"/>
      <c r="M3636" s="224"/>
      <c r="N3636" s="224"/>
      <c r="O3636" s="224"/>
      <c r="P3636" s="224"/>
      <c r="Q3636" s="224"/>
      <c r="R3636" s="224"/>
    </row>
    <row r="3637" spans="3:18">
      <c r="C3637" s="224"/>
      <c r="D3637" s="224"/>
      <c r="E3637" s="224"/>
      <c r="F3637" s="224"/>
      <c r="G3637" s="224"/>
      <c r="H3637" s="224"/>
      <c r="I3637" s="224"/>
      <c r="J3637" s="224"/>
      <c r="K3637" s="224"/>
      <c r="L3637" s="224"/>
      <c r="M3637" s="224"/>
      <c r="N3637" s="224"/>
      <c r="O3637" s="224"/>
      <c r="P3637" s="224"/>
      <c r="Q3637" s="224"/>
      <c r="R3637" s="224"/>
    </row>
    <row r="3638" spans="3:18">
      <c r="C3638" s="224"/>
      <c r="D3638" s="224"/>
      <c r="E3638" s="224"/>
      <c r="F3638" s="224"/>
      <c r="G3638" s="224"/>
      <c r="H3638" s="224"/>
      <c r="I3638" s="224"/>
      <c r="J3638" s="224"/>
      <c r="K3638" s="224"/>
      <c r="L3638" s="224"/>
      <c r="M3638" s="224"/>
      <c r="N3638" s="224"/>
      <c r="O3638" s="224"/>
      <c r="P3638" s="224"/>
      <c r="Q3638" s="224"/>
      <c r="R3638" s="224"/>
    </row>
    <row r="3639" spans="3:18">
      <c r="C3639" s="224"/>
      <c r="D3639" s="224"/>
      <c r="E3639" s="224"/>
      <c r="F3639" s="224"/>
      <c r="G3639" s="224"/>
      <c r="H3639" s="224"/>
      <c r="I3639" s="224"/>
      <c r="J3639" s="224"/>
      <c r="K3639" s="224"/>
      <c r="L3639" s="224"/>
      <c r="M3639" s="224"/>
      <c r="N3639" s="224"/>
      <c r="O3639" s="224"/>
      <c r="P3639" s="224"/>
      <c r="Q3639" s="224"/>
      <c r="R3639" s="224"/>
    </row>
    <row r="3640" spans="3:18">
      <c r="C3640" s="224"/>
      <c r="D3640" s="224"/>
      <c r="E3640" s="224"/>
      <c r="F3640" s="224"/>
      <c r="G3640" s="224"/>
      <c r="H3640" s="224"/>
      <c r="I3640" s="224"/>
      <c r="J3640" s="224"/>
      <c r="K3640" s="224"/>
      <c r="L3640" s="224"/>
      <c r="M3640" s="224"/>
      <c r="N3640" s="224"/>
      <c r="O3640" s="224"/>
      <c r="P3640" s="224"/>
      <c r="Q3640" s="224"/>
      <c r="R3640" s="224"/>
    </row>
    <row r="3641" spans="3:18">
      <c r="C3641" s="224"/>
      <c r="D3641" s="224"/>
      <c r="E3641" s="224"/>
      <c r="F3641" s="224"/>
      <c r="G3641" s="224"/>
      <c r="H3641" s="224"/>
      <c r="I3641" s="224"/>
      <c r="J3641" s="224"/>
      <c r="K3641" s="224"/>
      <c r="L3641" s="224"/>
      <c r="M3641" s="224"/>
      <c r="N3641" s="224"/>
      <c r="O3641" s="224"/>
      <c r="P3641" s="224"/>
      <c r="Q3641" s="224"/>
      <c r="R3641" s="224"/>
    </row>
    <row r="3642" spans="3:18">
      <c r="C3642" s="224"/>
      <c r="D3642" s="224"/>
      <c r="E3642" s="224"/>
      <c r="F3642" s="224"/>
      <c r="G3642" s="224"/>
      <c r="H3642" s="224"/>
      <c r="I3642" s="224"/>
      <c r="J3642" s="224"/>
      <c r="K3642" s="224"/>
      <c r="L3642" s="224"/>
      <c r="M3642" s="224"/>
      <c r="N3642" s="224"/>
      <c r="O3642" s="224"/>
      <c r="P3642" s="224"/>
      <c r="Q3642" s="224"/>
      <c r="R3642" s="224"/>
    </row>
    <row r="3643" spans="3:18">
      <c r="C3643" s="224"/>
      <c r="D3643" s="224"/>
      <c r="E3643" s="224"/>
      <c r="F3643" s="224"/>
      <c r="G3643" s="224"/>
      <c r="H3643" s="224"/>
      <c r="I3643" s="224"/>
      <c r="J3643" s="224"/>
      <c r="K3643" s="224"/>
      <c r="L3643" s="224"/>
      <c r="M3643" s="224"/>
      <c r="N3643" s="224"/>
      <c r="O3643" s="224"/>
      <c r="P3643" s="224"/>
      <c r="Q3643" s="224"/>
      <c r="R3643" s="224"/>
    </row>
    <row r="3644" spans="3:18">
      <c r="C3644" s="224"/>
      <c r="D3644" s="224"/>
      <c r="E3644" s="224"/>
      <c r="F3644" s="224"/>
      <c r="G3644" s="224"/>
      <c r="H3644" s="224"/>
      <c r="I3644" s="224"/>
      <c r="J3644" s="224"/>
      <c r="K3644" s="224"/>
      <c r="L3644" s="224"/>
      <c r="M3644" s="224"/>
      <c r="N3644" s="224"/>
      <c r="O3644" s="224"/>
      <c r="P3644" s="224"/>
      <c r="Q3644" s="224"/>
      <c r="R3644" s="224"/>
    </row>
    <row r="3645" spans="3:18">
      <c r="C3645" s="224"/>
      <c r="D3645" s="224"/>
      <c r="E3645" s="224"/>
      <c r="F3645" s="224"/>
      <c r="G3645" s="224"/>
      <c r="H3645" s="224"/>
      <c r="I3645" s="224"/>
      <c r="J3645" s="224"/>
      <c r="K3645" s="224"/>
      <c r="L3645" s="224"/>
      <c r="M3645" s="224"/>
      <c r="N3645" s="224"/>
      <c r="O3645" s="224"/>
      <c r="P3645" s="224"/>
      <c r="Q3645" s="224"/>
      <c r="R3645" s="224"/>
    </row>
    <row r="3646" spans="3:18">
      <c r="C3646" s="224"/>
      <c r="D3646" s="224"/>
      <c r="E3646" s="224"/>
      <c r="F3646" s="224"/>
      <c r="G3646" s="224"/>
      <c r="H3646" s="224"/>
      <c r="I3646" s="224"/>
      <c r="J3646" s="224"/>
      <c r="K3646" s="224"/>
      <c r="L3646" s="224"/>
      <c r="M3646" s="224"/>
      <c r="N3646" s="224"/>
      <c r="O3646" s="224"/>
      <c r="P3646" s="224"/>
      <c r="Q3646" s="224"/>
      <c r="R3646" s="224"/>
    </row>
    <row r="3647" spans="3:18">
      <c r="C3647" s="224"/>
      <c r="D3647" s="224"/>
      <c r="E3647" s="224"/>
      <c r="F3647" s="224"/>
      <c r="G3647" s="224"/>
      <c r="H3647" s="224"/>
      <c r="I3647" s="224"/>
      <c r="J3647" s="224"/>
      <c r="K3647" s="224"/>
      <c r="L3647" s="224"/>
      <c r="M3647" s="224"/>
      <c r="N3647" s="224"/>
      <c r="O3647" s="224"/>
      <c r="P3647" s="224"/>
      <c r="Q3647" s="224"/>
      <c r="R3647" s="224"/>
    </row>
    <row r="3648" spans="3:18">
      <c r="C3648" s="224"/>
      <c r="D3648" s="224"/>
      <c r="E3648" s="224"/>
      <c r="F3648" s="224"/>
      <c r="G3648" s="224"/>
      <c r="H3648" s="224"/>
      <c r="I3648" s="224"/>
      <c r="J3648" s="224"/>
      <c r="K3648" s="224"/>
      <c r="L3648" s="224"/>
      <c r="M3648" s="224"/>
      <c r="N3648" s="224"/>
      <c r="O3648" s="224"/>
      <c r="P3648" s="224"/>
      <c r="Q3648" s="224"/>
      <c r="R3648" s="224"/>
    </row>
    <row r="3649" spans="3:18">
      <c r="C3649" s="224"/>
      <c r="D3649" s="224"/>
      <c r="E3649" s="224"/>
      <c r="F3649" s="224"/>
      <c r="G3649" s="224"/>
      <c r="H3649" s="224"/>
      <c r="I3649" s="224"/>
      <c r="J3649" s="224"/>
      <c r="K3649" s="224"/>
      <c r="L3649" s="224"/>
      <c r="M3649" s="224"/>
      <c r="N3649" s="224"/>
      <c r="O3649" s="224"/>
      <c r="P3649" s="224"/>
      <c r="Q3649" s="224"/>
      <c r="R3649" s="224"/>
    </row>
    <row r="3650" spans="3:18">
      <c r="C3650" s="224"/>
      <c r="D3650" s="224"/>
      <c r="E3650" s="224"/>
      <c r="F3650" s="224"/>
      <c r="G3650" s="224"/>
      <c r="H3650" s="224"/>
      <c r="I3650" s="224"/>
      <c r="J3650" s="224"/>
      <c r="K3650" s="224"/>
      <c r="L3650" s="224"/>
      <c r="M3650" s="224"/>
      <c r="N3650" s="224"/>
      <c r="O3650" s="224"/>
      <c r="P3650" s="224"/>
      <c r="Q3650" s="224"/>
      <c r="R3650" s="224"/>
    </row>
    <row r="3651" spans="3:18">
      <c r="C3651" s="224"/>
      <c r="D3651" s="224"/>
      <c r="E3651" s="224"/>
      <c r="F3651" s="224"/>
      <c r="G3651" s="224"/>
      <c r="H3651" s="224"/>
      <c r="I3651" s="224"/>
      <c r="J3651" s="224"/>
      <c r="K3651" s="224"/>
      <c r="L3651" s="224"/>
      <c r="M3651" s="224"/>
      <c r="N3651" s="224"/>
      <c r="O3651" s="224"/>
      <c r="P3651" s="224"/>
      <c r="Q3651" s="224"/>
      <c r="R3651" s="224"/>
    </row>
    <row r="3652" spans="3:18">
      <c r="C3652" s="224"/>
      <c r="D3652" s="224"/>
      <c r="E3652" s="224"/>
      <c r="F3652" s="224"/>
      <c r="G3652" s="224"/>
      <c r="H3652" s="224"/>
      <c r="I3652" s="224"/>
      <c r="J3652" s="224"/>
      <c r="K3652" s="224"/>
      <c r="L3652" s="224"/>
      <c r="M3652" s="224"/>
      <c r="N3652" s="224"/>
      <c r="O3652" s="224"/>
      <c r="P3652" s="224"/>
      <c r="Q3652" s="224"/>
      <c r="R3652" s="224"/>
    </row>
    <row r="3653" spans="3:18">
      <c r="C3653" s="224"/>
      <c r="D3653" s="224"/>
      <c r="E3653" s="224"/>
      <c r="F3653" s="224"/>
      <c r="G3653" s="224"/>
      <c r="H3653" s="224"/>
      <c r="I3653" s="224"/>
      <c r="J3653" s="224"/>
      <c r="K3653" s="224"/>
      <c r="L3653" s="224"/>
      <c r="M3653" s="224"/>
      <c r="N3653" s="224"/>
      <c r="O3653" s="224"/>
      <c r="P3653" s="224"/>
      <c r="Q3653" s="224"/>
      <c r="R3653" s="224"/>
    </row>
    <row r="3654" spans="3:18">
      <c r="C3654" s="224"/>
      <c r="D3654" s="224"/>
      <c r="E3654" s="224"/>
      <c r="F3654" s="224"/>
      <c r="G3654" s="224"/>
      <c r="H3654" s="224"/>
      <c r="I3654" s="224"/>
      <c r="J3654" s="224"/>
      <c r="K3654" s="224"/>
      <c r="L3654" s="224"/>
      <c r="M3654" s="224"/>
      <c r="N3654" s="224"/>
      <c r="O3654" s="224"/>
      <c r="P3654" s="224"/>
      <c r="Q3654" s="224"/>
      <c r="R3654" s="224"/>
    </row>
    <row r="3655" spans="3:18">
      <c r="C3655" s="224"/>
      <c r="D3655" s="224"/>
      <c r="E3655" s="224"/>
      <c r="F3655" s="224"/>
      <c r="G3655" s="224"/>
      <c r="H3655" s="224"/>
      <c r="I3655" s="224"/>
      <c r="J3655" s="224"/>
      <c r="K3655" s="224"/>
      <c r="L3655" s="224"/>
      <c r="M3655" s="224"/>
      <c r="N3655" s="224"/>
      <c r="O3655" s="224"/>
      <c r="P3655" s="224"/>
      <c r="Q3655" s="224"/>
      <c r="R3655" s="224"/>
    </row>
    <row r="3656" spans="3:18">
      <c r="C3656" s="224"/>
      <c r="D3656" s="224"/>
      <c r="E3656" s="224"/>
      <c r="F3656" s="224"/>
      <c r="G3656" s="224"/>
      <c r="H3656" s="224"/>
      <c r="I3656" s="224"/>
      <c r="J3656" s="224"/>
      <c r="K3656" s="224"/>
      <c r="L3656" s="224"/>
      <c r="M3656" s="224"/>
      <c r="N3656" s="224"/>
      <c r="O3656" s="224"/>
      <c r="P3656" s="224"/>
      <c r="Q3656" s="224"/>
      <c r="R3656" s="224"/>
    </row>
    <row r="3657" spans="3:18">
      <c r="C3657" s="224"/>
      <c r="D3657" s="224"/>
      <c r="E3657" s="224"/>
      <c r="F3657" s="224"/>
      <c r="G3657" s="224"/>
      <c r="H3657" s="224"/>
      <c r="I3657" s="224"/>
      <c r="J3657" s="224"/>
      <c r="K3657" s="224"/>
      <c r="L3657" s="224"/>
      <c r="M3657" s="224"/>
      <c r="N3657" s="224"/>
      <c r="O3657" s="224"/>
      <c r="P3657" s="224"/>
      <c r="Q3657" s="224"/>
      <c r="R3657" s="224"/>
    </row>
    <row r="3658" spans="3:18">
      <c r="C3658" s="224"/>
      <c r="D3658" s="224"/>
      <c r="E3658" s="224"/>
      <c r="F3658" s="224"/>
      <c r="G3658" s="224"/>
      <c r="H3658" s="224"/>
      <c r="I3658" s="224"/>
      <c r="J3658" s="224"/>
      <c r="K3658" s="224"/>
      <c r="L3658" s="224"/>
      <c r="M3658" s="224"/>
      <c r="N3658" s="224"/>
      <c r="O3658" s="224"/>
      <c r="P3658" s="224"/>
      <c r="Q3658" s="224"/>
      <c r="R3658" s="224"/>
    </row>
    <row r="3659" spans="3:18">
      <c r="C3659" s="224"/>
      <c r="D3659" s="224"/>
      <c r="E3659" s="224"/>
      <c r="F3659" s="224"/>
      <c r="G3659" s="224"/>
      <c r="H3659" s="224"/>
      <c r="I3659" s="224"/>
      <c r="J3659" s="224"/>
      <c r="K3659" s="224"/>
      <c r="L3659" s="224"/>
      <c r="M3659" s="224"/>
      <c r="N3659" s="224"/>
      <c r="O3659" s="224"/>
      <c r="P3659" s="224"/>
      <c r="Q3659" s="224"/>
      <c r="R3659" s="224"/>
    </row>
    <row r="3660" spans="3:18">
      <c r="C3660" s="224"/>
      <c r="D3660" s="224"/>
      <c r="E3660" s="224"/>
      <c r="F3660" s="224"/>
      <c r="G3660" s="224"/>
      <c r="H3660" s="224"/>
      <c r="I3660" s="224"/>
      <c r="J3660" s="224"/>
      <c r="K3660" s="224"/>
      <c r="L3660" s="224"/>
      <c r="M3660" s="224"/>
      <c r="N3660" s="224"/>
      <c r="O3660" s="224"/>
      <c r="P3660" s="224"/>
      <c r="Q3660" s="224"/>
      <c r="R3660" s="224"/>
    </row>
    <row r="3661" spans="3:18">
      <c r="C3661" s="224"/>
      <c r="D3661" s="224"/>
      <c r="E3661" s="224"/>
      <c r="F3661" s="224"/>
      <c r="G3661" s="224"/>
      <c r="H3661" s="224"/>
      <c r="I3661" s="224"/>
      <c r="J3661" s="224"/>
      <c r="K3661" s="224"/>
      <c r="L3661" s="224"/>
      <c r="M3661" s="224"/>
      <c r="N3661" s="224"/>
      <c r="O3661" s="224"/>
      <c r="P3661" s="224"/>
      <c r="Q3661" s="224"/>
      <c r="R3661" s="224"/>
    </row>
    <row r="3662" spans="3:18">
      <c r="C3662" s="224"/>
      <c r="D3662" s="224"/>
      <c r="E3662" s="224"/>
      <c r="F3662" s="224"/>
      <c r="G3662" s="224"/>
      <c r="H3662" s="224"/>
      <c r="I3662" s="224"/>
      <c r="J3662" s="224"/>
      <c r="K3662" s="224"/>
      <c r="L3662" s="224"/>
      <c r="M3662" s="224"/>
      <c r="N3662" s="224"/>
      <c r="O3662" s="224"/>
      <c r="P3662" s="224"/>
      <c r="Q3662" s="224"/>
      <c r="R3662" s="224"/>
    </row>
    <row r="3663" spans="3:18">
      <c r="C3663" s="224"/>
      <c r="D3663" s="224"/>
      <c r="E3663" s="224"/>
      <c r="F3663" s="224"/>
      <c r="G3663" s="224"/>
      <c r="H3663" s="224"/>
      <c r="I3663" s="224"/>
      <c r="J3663" s="224"/>
      <c r="K3663" s="224"/>
      <c r="L3663" s="224"/>
      <c r="M3663" s="224"/>
      <c r="N3663" s="224"/>
      <c r="O3663" s="224"/>
      <c r="P3663" s="224"/>
      <c r="Q3663" s="224"/>
      <c r="R3663" s="224"/>
    </row>
    <row r="3664" spans="3:18">
      <c r="C3664" s="224"/>
      <c r="D3664" s="224"/>
      <c r="E3664" s="224"/>
      <c r="F3664" s="224"/>
      <c r="G3664" s="224"/>
      <c r="H3664" s="224"/>
      <c r="I3664" s="224"/>
      <c r="J3664" s="224"/>
      <c r="K3664" s="224"/>
      <c r="L3664" s="224"/>
      <c r="M3664" s="224"/>
      <c r="N3664" s="224"/>
      <c r="O3664" s="224"/>
      <c r="P3664" s="224"/>
      <c r="Q3664" s="224"/>
      <c r="R3664" s="224"/>
    </row>
    <row r="3665" spans="3:18">
      <c r="C3665" s="224"/>
      <c r="D3665" s="224"/>
      <c r="E3665" s="224"/>
      <c r="F3665" s="224"/>
      <c r="G3665" s="224"/>
      <c r="H3665" s="224"/>
      <c r="I3665" s="224"/>
      <c r="J3665" s="224"/>
      <c r="K3665" s="224"/>
      <c r="L3665" s="224"/>
      <c r="M3665" s="224"/>
      <c r="N3665" s="224"/>
      <c r="O3665" s="224"/>
      <c r="P3665" s="224"/>
      <c r="Q3665" s="224"/>
      <c r="R3665" s="224"/>
    </row>
    <row r="3666" spans="3:18">
      <c r="C3666" s="224"/>
      <c r="D3666" s="224"/>
      <c r="E3666" s="224"/>
      <c r="F3666" s="224"/>
      <c r="G3666" s="224"/>
      <c r="H3666" s="224"/>
      <c r="I3666" s="224"/>
      <c r="J3666" s="224"/>
      <c r="K3666" s="224"/>
      <c r="L3666" s="224"/>
      <c r="M3666" s="224"/>
      <c r="N3666" s="224"/>
      <c r="O3666" s="224"/>
      <c r="P3666" s="224"/>
      <c r="Q3666" s="224"/>
      <c r="R3666" s="224"/>
    </row>
    <row r="3667" spans="3:18">
      <c r="C3667" s="224"/>
      <c r="D3667" s="224"/>
      <c r="E3667" s="224"/>
      <c r="F3667" s="224"/>
      <c r="G3667" s="224"/>
      <c r="H3667" s="224"/>
      <c r="I3667" s="224"/>
      <c r="J3667" s="224"/>
      <c r="K3667" s="224"/>
      <c r="L3667" s="224"/>
      <c r="M3667" s="224"/>
      <c r="N3667" s="224"/>
      <c r="O3667" s="224"/>
      <c r="P3667" s="224"/>
      <c r="Q3667" s="224"/>
      <c r="R3667" s="224"/>
    </row>
    <row r="3668" spans="3:18">
      <c r="C3668" s="224"/>
      <c r="D3668" s="224"/>
      <c r="E3668" s="224"/>
      <c r="F3668" s="224"/>
      <c r="G3668" s="224"/>
      <c r="H3668" s="224"/>
      <c r="I3668" s="224"/>
      <c r="J3668" s="224"/>
      <c r="K3668" s="224"/>
      <c r="L3668" s="224"/>
      <c r="M3668" s="224"/>
      <c r="N3668" s="224"/>
      <c r="O3668" s="224"/>
      <c r="P3668" s="224"/>
      <c r="Q3668" s="224"/>
      <c r="R3668" s="224"/>
    </row>
    <row r="3669" spans="3:18">
      <c r="C3669" s="224"/>
      <c r="D3669" s="224"/>
      <c r="E3669" s="224"/>
      <c r="F3669" s="224"/>
      <c r="G3669" s="224"/>
      <c r="H3669" s="224"/>
      <c r="I3669" s="224"/>
      <c r="J3669" s="224"/>
      <c r="K3669" s="224"/>
      <c r="L3669" s="224"/>
      <c r="M3669" s="224"/>
      <c r="N3669" s="224"/>
      <c r="O3669" s="224"/>
      <c r="P3669" s="224"/>
      <c r="Q3669" s="224"/>
      <c r="R3669" s="224"/>
    </row>
    <row r="3670" spans="3:18">
      <c r="C3670" s="224"/>
      <c r="D3670" s="224"/>
      <c r="E3670" s="224"/>
      <c r="F3670" s="224"/>
      <c r="G3670" s="224"/>
      <c r="H3670" s="224"/>
      <c r="I3670" s="224"/>
      <c r="J3670" s="224"/>
      <c r="K3670" s="224"/>
      <c r="L3670" s="224"/>
      <c r="M3670" s="224"/>
      <c r="N3670" s="224"/>
      <c r="O3670" s="224"/>
      <c r="P3670" s="224"/>
      <c r="Q3670" s="224"/>
      <c r="R3670" s="224"/>
    </row>
    <row r="3671" spans="3:18">
      <c r="C3671" s="224"/>
      <c r="D3671" s="224"/>
      <c r="E3671" s="224"/>
      <c r="F3671" s="224"/>
      <c r="G3671" s="224"/>
      <c r="H3671" s="224"/>
      <c r="I3671" s="224"/>
      <c r="J3671" s="224"/>
      <c r="K3671" s="224"/>
      <c r="L3671" s="224"/>
      <c r="M3671" s="224"/>
      <c r="N3671" s="224"/>
      <c r="O3671" s="224"/>
      <c r="P3671" s="224"/>
      <c r="Q3671" s="224"/>
      <c r="R3671" s="224"/>
    </row>
    <row r="3672" spans="3:18">
      <c r="C3672" s="224"/>
      <c r="D3672" s="224"/>
      <c r="E3672" s="224"/>
      <c r="F3672" s="224"/>
      <c r="G3672" s="224"/>
      <c r="H3672" s="224"/>
      <c r="I3672" s="224"/>
      <c r="J3672" s="224"/>
      <c r="K3672" s="224"/>
      <c r="L3672" s="224"/>
      <c r="M3672" s="224"/>
      <c r="N3672" s="224"/>
      <c r="O3672" s="224"/>
      <c r="P3672" s="224"/>
      <c r="Q3672" s="224"/>
      <c r="R3672" s="224"/>
    </row>
    <row r="3673" spans="3:18">
      <c r="C3673" s="224"/>
      <c r="D3673" s="224"/>
      <c r="E3673" s="224"/>
      <c r="F3673" s="224"/>
      <c r="G3673" s="224"/>
      <c r="H3673" s="224"/>
      <c r="I3673" s="224"/>
      <c r="J3673" s="224"/>
      <c r="K3673" s="224"/>
      <c r="L3673" s="224"/>
      <c r="M3673" s="224"/>
      <c r="N3673" s="224"/>
      <c r="O3673" s="224"/>
      <c r="P3673" s="224"/>
      <c r="Q3673" s="224"/>
      <c r="R3673" s="224"/>
    </row>
    <row r="3674" spans="3:18">
      <c r="C3674" s="224"/>
      <c r="D3674" s="224"/>
      <c r="E3674" s="224"/>
      <c r="F3674" s="224"/>
      <c r="G3674" s="224"/>
      <c r="H3674" s="224"/>
      <c r="I3674" s="224"/>
      <c r="J3674" s="224"/>
      <c r="K3674" s="224"/>
      <c r="L3674" s="224"/>
      <c r="M3674" s="224"/>
      <c r="N3674" s="224"/>
      <c r="O3674" s="224"/>
      <c r="P3674" s="224"/>
      <c r="Q3674" s="224"/>
      <c r="R3674" s="224"/>
    </row>
    <row r="3675" spans="3:18">
      <c r="C3675" s="224"/>
      <c r="D3675" s="224"/>
      <c r="E3675" s="224"/>
      <c r="F3675" s="224"/>
      <c r="G3675" s="224"/>
      <c r="H3675" s="224"/>
      <c r="I3675" s="224"/>
      <c r="J3675" s="224"/>
      <c r="K3675" s="224"/>
      <c r="L3675" s="224"/>
      <c r="M3675" s="224"/>
      <c r="N3675" s="224"/>
      <c r="O3675" s="224"/>
      <c r="P3675" s="224"/>
      <c r="Q3675" s="224"/>
      <c r="R3675" s="224"/>
    </row>
    <row r="3676" spans="3:18">
      <c r="C3676" s="224"/>
      <c r="D3676" s="224"/>
      <c r="E3676" s="224"/>
      <c r="F3676" s="224"/>
      <c r="G3676" s="224"/>
      <c r="H3676" s="224"/>
      <c r="I3676" s="224"/>
      <c r="J3676" s="224"/>
      <c r="K3676" s="224"/>
      <c r="L3676" s="224"/>
      <c r="M3676" s="224"/>
      <c r="N3676" s="224"/>
      <c r="O3676" s="224"/>
      <c r="P3676" s="224"/>
      <c r="Q3676" s="224"/>
      <c r="R3676" s="224"/>
    </row>
    <row r="3677" spans="3:18">
      <c r="C3677" s="224"/>
      <c r="D3677" s="224"/>
      <c r="E3677" s="224"/>
      <c r="F3677" s="224"/>
      <c r="G3677" s="224"/>
      <c r="H3677" s="224"/>
      <c r="I3677" s="224"/>
      <c r="J3677" s="224"/>
      <c r="K3677" s="224"/>
      <c r="L3677" s="224"/>
      <c r="M3677" s="224"/>
      <c r="N3677" s="224"/>
      <c r="O3677" s="224"/>
      <c r="P3677" s="224"/>
      <c r="Q3677" s="224"/>
      <c r="R3677" s="224"/>
    </row>
    <row r="3678" spans="3:18">
      <c r="C3678" s="224"/>
      <c r="D3678" s="224"/>
      <c r="E3678" s="224"/>
      <c r="F3678" s="224"/>
      <c r="G3678" s="224"/>
      <c r="H3678" s="224"/>
      <c r="I3678" s="224"/>
      <c r="J3678" s="224"/>
      <c r="K3678" s="224"/>
      <c r="L3678" s="224"/>
      <c r="M3678" s="224"/>
      <c r="N3678" s="224"/>
      <c r="O3678" s="224"/>
      <c r="P3678" s="224"/>
      <c r="Q3678" s="224"/>
      <c r="R3678" s="224"/>
    </row>
    <row r="3679" spans="3:18">
      <c r="C3679" s="224"/>
      <c r="D3679" s="224"/>
      <c r="E3679" s="224"/>
      <c r="F3679" s="224"/>
      <c r="G3679" s="224"/>
      <c r="H3679" s="224"/>
      <c r="I3679" s="224"/>
      <c r="J3679" s="224"/>
      <c r="K3679" s="224"/>
      <c r="L3679" s="224"/>
      <c r="M3679" s="224"/>
      <c r="N3679" s="224"/>
      <c r="O3679" s="224"/>
      <c r="P3679" s="224"/>
      <c r="Q3679" s="224"/>
      <c r="R3679" s="224"/>
    </row>
    <row r="3680" spans="3:18">
      <c r="C3680" s="224"/>
      <c r="D3680" s="224"/>
      <c r="E3680" s="224"/>
      <c r="F3680" s="224"/>
      <c r="G3680" s="224"/>
      <c r="H3680" s="224"/>
      <c r="I3680" s="224"/>
      <c r="J3680" s="224"/>
      <c r="K3680" s="224"/>
      <c r="L3680" s="224"/>
      <c r="M3680" s="224"/>
      <c r="N3680" s="224"/>
      <c r="O3680" s="224"/>
      <c r="P3680" s="224"/>
      <c r="Q3680" s="224"/>
      <c r="R3680" s="224"/>
    </row>
    <row r="3681" spans="3:18">
      <c r="C3681" s="224"/>
      <c r="D3681" s="224"/>
      <c r="E3681" s="224"/>
      <c r="F3681" s="224"/>
      <c r="G3681" s="224"/>
      <c r="H3681" s="224"/>
      <c r="I3681" s="224"/>
      <c r="J3681" s="224"/>
      <c r="K3681" s="224"/>
      <c r="L3681" s="224"/>
      <c r="M3681" s="224"/>
      <c r="N3681" s="224"/>
      <c r="O3681" s="224"/>
      <c r="P3681" s="224"/>
      <c r="Q3681" s="224"/>
      <c r="R3681" s="224"/>
    </row>
    <row r="3682" spans="3:18">
      <c r="C3682" s="224"/>
      <c r="D3682" s="224"/>
      <c r="E3682" s="224"/>
      <c r="F3682" s="224"/>
      <c r="G3682" s="224"/>
      <c r="H3682" s="224"/>
      <c r="I3682" s="224"/>
      <c r="J3682" s="224"/>
      <c r="K3682" s="224"/>
      <c r="L3682" s="224"/>
      <c r="M3682" s="224"/>
      <c r="N3682" s="224"/>
      <c r="O3682" s="224"/>
      <c r="P3682" s="224"/>
      <c r="Q3682" s="224"/>
      <c r="R3682" s="224"/>
    </row>
    <row r="3683" spans="3:18">
      <c r="C3683" s="224"/>
      <c r="D3683" s="224"/>
      <c r="E3683" s="224"/>
      <c r="F3683" s="224"/>
      <c r="G3683" s="224"/>
      <c r="H3683" s="224"/>
      <c r="I3683" s="224"/>
      <c r="J3683" s="224"/>
      <c r="K3683" s="224"/>
      <c r="L3683" s="224"/>
      <c r="M3683" s="224"/>
      <c r="N3683" s="224"/>
      <c r="O3683" s="224"/>
      <c r="P3683" s="224"/>
      <c r="Q3683" s="224"/>
      <c r="R3683" s="224"/>
    </row>
    <row r="3684" spans="3:18">
      <c r="C3684" s="224"/>
      <c r="D3684" s="224"/>
      <c r="E3684" s="224"/>
      <c r="F3684" s="224"/>
      <c r="G3684" s="224"/>
      <c r="H3684" s="224"/>
      <c r="I3684" s="224"/>
      <c r="J3684" s="224"/>
      <c r="K3684" s="224"/>
      <c r="L3684" s="224"/>
      <c r="M3684" s="224"/>
      <c r="N3684" s="224"/>
      <c r="O3684" s="224"/>
      <c r="P3684" s="224"/>
      <c r="Q3684" s="224"/>
      <c r="R3684" s="224"/>
    </row>
    <row r="3685" spans="3:18">
      <c r="C3685" s="224"/>
      <c r="D3685" s="224"/>
      <c r="E3685" s="224"/>
      <c r="F3685" s="224"/>
      <c r="G3685" s="224"/>
      <c r="H3685" s="224"/>
      <c r="I3685" s="224"/>
      <c r="J3685" s="224"/>
      <c r="K3685" s="224"/>
      <c r="L3685" s="224"/>
      <c r="M3685" s="224"/>
      <c r="N3685" s="224"/>
      <c r="O3685" s="224"/>
      <c r="P3685" s="224"/>
      <c r="Q3685" s="224"/>
      <c r="R3685" s="224"/>
    </row>
    <row r="3686" spans="3:18">
      <c r="C3686" s="224"/>
      <c r="D3686" s="224"/>
      <c r="E3686" s="224"/>
      <c r="F3686" s="224"/>
      <c r="G3686" s="224"/>
      <c r="H3686" s="224"/>
      <c r="I3686" s="224"/>
      <c r="J3686" s="224"/>
      <c r="K3686" s="224"/>
      <c r="L3686" s="224"/>
      <c r="M3686" s="224"/>
      <c r="N3686" s="224"/>
      <c r="O3686" s="224"/>
      <c r="P3686" s="224"/>
      <c r="Q3686" s="224"/>
      <c r="R3686" s="224"/>
    </row>
    <row r="3687" spans="3:18">
      <c r="C3687" s="224"/>
      <c r="D3687" s="224"/>
      <c r="E3687" s="224"/>
      <c r="F3687" s="224"/>
      <c r="G3687" s="224"/>
      <c r="H3687" s="224"/>
      <c r="I3687" s="224"/>
      <c r="J3687" s="224"/>
      <c r="K3687" s="224"/>
      <c r="L3687" s="224"/>
      <c r="M3687" s="224"/>
      <c r="N3687" s="224"/>
      <c r="O3687" s="224"/>
      <c r="P3687" s="224"/>
      <c r="Q3687" s="224"/>
      <c r="R3687" s="224"/>
    </row>
    <row r="3688" spans="3:18">
      <c r="C3688" s="224"/>
      <c r="D3688" s="224"/>
      <c r="E3688" s="224"/>
      <c r="F3688" s="224"/>
      <c r="G3688" s="224"/>
      <c r="H3688" s="224"/>
      <c r="I3688" s="224"/>
      <c r="J3688" s="224"/>
      <c r="K3688" s="224"/>
      <c r="L3688" s="224"/>
      <c r="M3688" s="224"/>
      <c r="N3688" s="224"/>
      <c r="O3688" s="224"/>
      <c r="P3688" s="224"/>
      <c r="Q3688" s="224"/>
      <c r="R3688" s="224"/>
    </row>
    <row r="3689" spans="3:18">
      <c r="C3689" s="224"/>
      <c r="D3689" s="224"/>
      <c r="E3689" s="224"/>
      <c r="F3689" s="224"/>
      <c r="G3689" s="224"/>
      <c r="H3689" s="224"/>
      <c r="I3689" s="224"/>
      <c r="J3689" s="224"/>
      <c r="K3689" s="224"/>
      <c r="L3689" s="224"/>
      <c r="M3689" s="224"/>
      <c r="N3689" s="224"/>
      <c r="O3689" s="224"/>
      <c r="P3689" s="224"/>
      <c r="Q3689" s="224"/>
      <c r="R3689" s="224"/>
    </row>
    <row r="3690" spans="3:18">
      <c r="C3690" s="224"/>
      <c r="D3690" s="224"/>
      <c r="E3690" s="224"/>
      <c r="F3690" s="224"/>
      <c r="G3690" s="224"/>
      <c r="H3690" s="224"/>
      <c r="I3690" s="224"/>
      <c r="J3690" s="224"/>
      <c r="K3690" s="224"/>
      <c r="L3690" s="224"/>
      <c r="M3690" s="224"/>
      <c r="N3690" s="224"/>
      <c r="O3690" s="224"/>
      <c r="P3690" s="224"/>
      <c r="Q3690" s="224"/>
      <c r="R3690" s="224"/>
    </row>
    <row r="3691" spans="3:18">
      <c r="C3691" s="224"/>
      <c r="D3691" s="224"/>
      <c r="E3691" s="224"/>
      <c r="F3691" s="224"/>
      <c r="G3691" s="224"/>
      <c r="H3691" s="224"/>
      <c r="I3691" s="224"/>
      <c r="J3691" s="224"/>
      <c r="K3691" s="224"/>
      <c r="L3691" s="224"/>
      <c r="M3691" s="224"/>
      <c r="N3691" s="224"/>
      <c r="O3691" s="224"/>
      <c r="P3691" s="224"/>
      <c r="Q3691" s="224"/>
      <c r="R3691" s="224"/>
    </row>
    <row r="3692" spans="3:18">
      <c r="C3692" s="224"/>
      <c r="D3692" s="224"/>
      <c r="E3692" s="224"/>
      <c r="F3692" s="224"/>
      <c r="G3692" s="224"/>
      <c r="H3692" s="224"/>
      <c r="I3692" s="224"/>
      <c r="J3692" s="224"/>
      <c r="K3692" s="224"/>
      <c r="L3692" s="224"/>
      <c r="M3692" s="224"/>
      <c r="N3692" s="224"/>
      <c r="O3692" s="224"/>
      <c r="P3692" s="224"/>
      <c r="Q3692" s="224"/>
      <c r="R3692" s="224"/>
    </row>
    <row r="3693" spans="3:18">
      <c r="C3693" s="224"/>
      <c r="D3693" s="224"/>
      <c r="E3693" s="224"/>
      <c r="F3693" s="224"/>
      <c r="G3693" s="224"/>
      <c r="H3693" s="224"/>
      <c r="I3693" s="224"/>
      <c r="J3693" s="224"/>
      <c r="K3693" s="224"/>
      <c r="L3693" s="224"/>
      <c r="M3693" s="224"/>
      <c r="N3693" s="224"/>
      <c r="O3693" s="224"/>
      <c r="P3693" s="224"/>
      <c r="Q3693" s="224"/>
      <c r="R3693" s="224"/>
    </row>
    <row r="3694" spans="3:18">
      <c r="C3694" s="224"/>
      <c r="D3694" s="224"/>
      <c r="E3694" s="224"/>
      <c r="F3694" s="224"/>
      <c r="G3694" s="224"/>
      <c r="H3694" s="224"/>
      <c r="I3694" s="224"/>
      <c r="J3694" s="224"/>
      <c r="K3694" s="224"/>
      <c r="L3694" s="224"/>
      <c r="M3694" s="224"/>
      <c r="N3694" s="224"/>
      <c r="O3694" s="224"/>
      <c r="P3694" s="224"/>
      <c r="Q3694" s="224"/>
      <c r="R3694" s="224"/>
    </row>
    <row r="3695" spans="3:18">
      <c r="C3695" s="224"/>
      <c r="D3695" s="224"/>
      <c r="E3695" s="224"/>
      <c r="F3695" s="224"/>
      <c r="G3695" s="224"/>
      <c r="H3695" s="224"/>
      <c r="I3695" s="224"/>
      <c r="J3695" s="224"/>
      <c r="K3695" s="224"/>
      <c r="L3695" s="224"/>
      <c r="M3695" s="224"/>
      <c r="N3695" s="224"/>
      <c r="O3695" s="224"/>
      <c r="P3695" s="224"/>
      <c r="Q3695" s="224"/>
      <c r="R3695" s="224"/>
    </row>
    <row r="3696" spans="3:18">
      <c r="C3696" s="224"/>
      <c r="D3696" s="224"/>
      <c r="E3696" s="224"/>
      <c r="F3696" s="224"/>
      <c r="G3696" s="224"/>
      <c r="H3696" s="224"/>
      <c r="I3696" s="224"/>
      <c r="J3696" s="224"/>
      <c r="K3696" s="224"/>
      <c r="L3696" s="224"/>
      <c r="M3696" s="224"/>
      <c r="N3696" s="224"/>
      <c r="O3696" s="224"/>
      <c r="P3696" s="224"/>
      <c r="Q3696" s="224"/>
      <c r="R3696" s="224"/>
    </row>
    <row r="3697" spans="3:18">
      <c r="C3697" s="224"/>
      <c r="D3697" s="224"/>
      <c r="E3697" s="224"/>
      <c r="F3697" s="224"/>
      <c r="G3697" s="224"/>
      <c r="H3697" s="224"/>
      <c r="I3697" s="224"/>
      <c r="J3697" s="224"/>
      <c r="K3697" s="224"/>
      <c r="L3697" s="224"/>
      <c r="M3697" s="224"/>
      <c r="N3697" s="224"/>
      <c r="O3697" s="224"/>
      <c r="P3697" s="224"/>
      <c r="Q3697" s="224"/>
      <c r="R3697" s="224"/>
    </row>
    <row r="3698" spans="3:18">
      <c r="C3698" s="224"/>
      <c r="D3698" s="224"/>
      <c r="E3698" s="224"/>
      <c r="F3698" s="224"/>
      <c r="G3698" s="224"/>
      <c r="H3698" s="224"/>
      <c r="I3698" s="224"/>
      <c r="J3698" s="224"/>
      <c r="K3698" s="224"/>
      <c r="L3698" s="224"/>
      <c r="M3698" s="224"/>
      <c r="N3698" s="224"/>
      <c r="O3698" s="224"/>
      <c r="P3698" s="224"/>
      <c r="Q3698" s="224"/>
      <c r="R3698" s="224"/>
    </row>
    <row r="3699" spans="3:18">
      <c r="C3699" s="224"/>
      <c r="D3699" s="224"/>
      <c r="E3699" s="224"/>
      <c r="F3699" s="224"/>
      <c r="G3699" s="224"/>
      <c r="H3699" s="224"/>
      <c r="I3699" s="224"/>
      <c r="J3699" s="224"/>
      <c r="K3699" s="224"/>
      <c r="L3699" s="224"/>
      <c r="M3699" s="224"/>
      <c r="N3699" s="224"/>
      <c r="O3699" s="224"/>
      <c r="P3699" s="224"/>
      <c r="Q3699" s="224"/>
      <c r="R3699" s="224"/>
    </row>
    <row r="3700" spans="3:18">
      <c r="C3700" s="224"/>
      <c r="D3700" s="224"/>
      <c r="E3700" s="224"/>
      <c r="F3700" s="224"/>
      <c r="G3700" s="224"/>
      <c r="H3700" s="224"/>
      <c r="I3700" s="224"/>
      <c r="J3700" s="224"/>
      <c r="K3700" s="224"/>
      <c r="L3700" s="224"/>
      <c r="M3700" s="224"/>
      <c r="N3700" s="224"/>
      <c r="O3700" s="224"/>
      <c r="P3700" s="224"/>
      <c r="Q3700" s="224"/>
      <c r="R3700" s="224"/>
    </row>
    <row r="3701" spans="3:18">
      <c r="C3701" s="224"/>
      <c r="D3701" s="224"/>
      <c r="E3701" s="224"/>
      <c r="F3701" s="224"/>
      <c r="G3701" s="224"/>
      <c r="H3701" s="224"/>
      <c r="I3701" s="224"/>
      <c r="J3701" s="224"/>
      <c r="K3701" s="224"/>
      <c r="L3701" s="224"/>
      <c r="M3701" s="224"/>
      <c r="N3701" s="224"/>
      <c r="O3701" s="224"/>
      <c r="P3701" s="224"/>
      <c r="Q3701" s="224"/>
      <c r="R3701" s="224"/>
    </row>
    <row r="3702" spans="3:18">
      <c r="C3702" s="224"/>
      <c r="D3702" s="224"/>
      <c r="E3702" s="224"/>
      <c r="F3702" s="224"/>
      <c r="G3702" s="224"/>
      <c r="H3702" s="224"/>
      <c r="I3702" s="224"/>
      <c r="J3702" s="224"/>
      <c r="K3702" s="224"/>
      <c r="L3702" s="224"/>
      <c r="M3702" s="224"/>
      <c r="N3702" s="224"/>
      <c r="O3702" s="224"/>
      <c r="P3702" s="224"/>
      <c r="Q3702" s="224"/>
      <c r="R3702" s="224"/>
    </row>
    <row r="3703" spans="3:18">
      <c r="C3703" s="224"/>
      <c r="D3703" s="224"/>
      <c r="E3703" s="224"/>
      <c r="F3703" s="224"/>
      <c r="G3703" s="224"/>
      <c r="H3703" s="224"/>
      <c r="I3703" s="224"/>
      <c r="J3703" s="224"/>
      <c r="K3703" s="224"/>
      <c r="L3703" s="224"/>
      <c r="M3703" s="224"/>
      <c r="N3703" s="224"/>
      <c r="O3703" s="224"/>
      <c r="P3703" s="224"/>
      <c r="Q3703" s="224"/>
      <c r="R3703" s="224"/>
    </row>
    <row r="3704" spans="3:18">
      <c r="C3704" s="224"/>
      <c r="D3704" s="224"/>
      <c r="E3704" s="224"/>
      <c r="F3704" s="224"/>
      <c r="G3704" s="224"/>
      <c r="H3704" s="224"/>
      <c r="I3704" s="224"/>
      <c r="J3704" s="224"/>
      <c r="K3704" s="224"/>
      <c r="L3704" s="224"/>
      <c r="M3704" s="224"/>
      <c r="N3704" s="224"/>
      <c r="O3704" s="224"/>
      <c r="P3704" s="224"/>
      <c r="Q3704" s="224"/>
      <c r="R3704" s="224"/>
    </row>
    <row r="3705" spans="3:18">
      <c r="C3705" s="224"/>
      <c r="D3705" s="224"/>
      <c r="E3705" s="224"/>
      <c r="F3705" s="224"/>
      <c r="G3705" s="224"/>
      <c r="H3705" s="224"/>
      <c r="I3705" s="224"/>
      <c r="J3705" s="224"/>
      <c r="K3705" s="224"/>
      <c r="L3705" s="224"/>
      <c r="M3705" s="224"/>
      <c r="N3705" s="224"/>
      <c r="O3705" s="224"/>
      <c r="P3705" s="224"/>
      <c r="Q3705" s="224"/>
      <c r="R3705" s="224"/>
    </row>
    <row r="3706" spans="3:18">
      <c r="C3706" s="224"/>
      <c r="D3706" s="224"/>
      <c r="E3706" s="224"/>
      <c r="F3706" s="224"/>
      <c r="G3706" s="224"/>
      <c r="H3706" s="224"/>
      <c r="I3706" s="224"/>
      <c r="J3706" s="224"/>
      <c r="K3706" s="224"/>
      <c r="L3706" s="224"/>
      <c r="M3706" s="224"/>
      <c r="N3706" s="224"/>
      <c r="O3706" s="224"/>
      <c r="P3706" s="224"/>
      <c r="Q3706" s="224"/>
      <c r="R3706" s="224"/>
    </row>
    <row r="3707" spans="3:18">
      <c r="C3707" s="224"/>
      <c r="D3707" s="224"/>
      <c r="E3707" s="224"/>
      <c r="F3707" s="224"/>
      <c r="G3707" s="224"/>
      <c r="H3707" s="224"/>
      <c r="I3707" s="224"/>
      <c r="J3707" s="224"/>
      <c r="K3707" s="224"/>
      <c r="L3707" s="224"/>
      <c r="M3707" s="224"/>
      <c r="N3707" s="224"/>
      <c r="O3707" s="224"/>
      <c r="P3707" s="224"/>
      <c r="Q3707" s="224"/>
      <c r="R3707" s="224"/>
    </row>
    <row r="3708" spans="3:18">
      <c r="C3708" s="224"/>
      <c r="D3708" s="224"/>
      <c r="E3708" s="224"/>
      <c r="F3708" s="224"/>
      <c r="G3708" s="224"/>
      <c r="H3708" s="224"/>
      <c r="I3708" s="224"/>
      <c r="J3708" s="224"/>
      <c r="K3708" s="224"/>
      <c r="L3708" s="224"/>
      <c r="M3708" s="224"/>
      <c r="N3708" s="224"/>
      <c r="O3708" s="224"/>
      <c r="P3708" s="224"/>
      <c r="Q3708" s="224"/>
      <c r="R3708" s="224"/>
    </row>
    <row r="3709" spans="3:18">
      <c r="C3709" s="224"/>
      <c r="D3709" s="224"/>
      <c r="E3709" s="224"/>
      <c r="F3709" s="224"/>
      <c r="G3709" s="224"/>
      <c r="H3709" s="224"/>
      <c r="I3709" s="224"/>
      <c r="J3709" s="224"/>
      <c r="K3709" s="224"/>
      <c r="L3709" s="224"/>
      <c r="M3709" s="224"/>
      <c r="N3709" s="224"/>
      <c r="O3709" s="224"/>
      <c r="P3709" s="224"/>
      <c r="Q3709" s="224"/>
      <c r="R3709" s="224"/>
    </row>
    <row r="3710" spans="3:18">
      <c r="C3710" s="224"/>
      <c r="D3710" s="224"/>
      <c r="E3710" s="224"/>
      <c r="F3710" s="224"/>
      <c r="G3710" s="224"/>
      <c r="H3710" s="224"/>
      <c r="I3710" s="224"/>
      <c r="J3710" s="224"/>
      <c r="K3710" s="224"/>
      <c r="L3710" s="224"/>
      <c r="M3710" s="224"/>
      <c r="N3710" s="224"/>
      <c r="O3710" s="224"/>
      <c r="P3710" s="224"/>
      <c r="Q3710" s="224"/>
      <c r="R3710" s="224"/>
    </row>
    <row r="3711" spans="3:18">
      <c r="C3711" s="224"/>
      <c r="D3711" s="224"/>
      <c r="E3711" s="224"/>
      <c r="F3711" s="224"/>
      <c r="G3711" s="224"/>
      <c r="H3711" s="224"/>
      <c r="I3711" s="224"/>
      <c r="J3711" s="224"/>
      <c r="K3711" s="224"/>
      <c r="L3711" s="224"/>
      <c r="M3711" s="224"/>
      <c r="N3711" s="224"/>
      <c r="O3711" s="224"/>
      <c r="P3711" s="224"/>
      <c r="Q3711" s="224"/>
      <c r="R3711" s="224"/>
    </row>
    <row r="3712" spans="3:18">
      <c r="C3712" s="224"/>
      <c r="D3712" s="224"/>
      <c r="E3712" s="224"/>
      <c r="F3712" s="224"/>
      <c r="G3712" s="224"/>
      <c r="H3712" s="224"/>
      <c r="I3712" s="224"/>
      <c r="J3712" s="224"/>
      <c r="K3712" s="224"/>
      <c r="L3712" s="224"/>
      <c r="M3712" s="224"/>
      <c r="N3712" s="224"/>
      <c r="O3712" s="224"/>
      <c r="P3712" s="224"/>
      <c r="Q3712" s="224"/>
      <c r="R3712" s="224"/>
    </row>
    <row r="3713" spans="3:18">
      <c r="C3713" s="224"/>
      <c r="D3713" s="224"/>
      <c r="E3713" s="224"/>
      <c r="F3713" s="224"/>
      <c r="G3713" s="224"/>
      <c r="H3713" s="224"/>
      <c r="I3713" s="224"/>
      <c r="J3713" s="224"/>
      <c r="K3713" s="224"/>
      <c r="L3713" s="224"/>
      <c r="M3713" s="224"/>
      <c r="N3713" s="224"/>
      <c r="O3713" s="224"/>
      <c r="P3713" s="224"/>
      <c r="Q3713" s="224"/>
      <c r="R3713" s="224"/>
    </row>
    <row r="3714" spans="3:18">
      <c r="C3714" s="224"/>
      <c r="D3714" s="224"/>
      <c r="E3714" s="224"/>
      <c r="F3714" s="224"/>
      <c r="G3714" s="224"/>
      <c r="H3714" s="224"/>
      <c r="I3714" s="224"/>
      <c r="J3714" s="224"/>
      <c r="K3714" s="224"/>
      <c r="L3714" s="224"/>
      <c r="M3714" s="224"/>
      <c r="N3714" s="224"/>
      <c r="O3714" s="224"/>
      <c r="P3714" s="224"/>
      <c r="Q3714" s="224"/>
      <c r="R3714" s="224"/>
    </row>
    <row r="3715" spans="3:18">
      <c r="C3715" s="224"/>
      <c r="D3715" s="224"/>
      <c r="E3715" s="224"/>
      <c r="F3715" s="224"/>
      <c r="G3715" s="224"/>
      <c r="H3715" s="224"/>
      <c r="I3715" s="224"/>
      <c r="J3715" s="224"/>
      <c r="K3715" s="224"/>
      <c r="L3715" s="224"/>
      <c r="M3715" s="224"/>
      <c r="N3715" s="224"/>
      <c r="O3715" s="224"/>
      <c r="P3715" s="224"/>
      <c r="Q3715" s="224"/>
      <c r="R3715" s="224"/>
    </row>
    <row r="3716" spans="3:18">
      <c r="C3716" s="224"/>
      <c r="D3716" s="224"/>
      <c r="E3716" s="224"/>
      <c r="F3716" s="224"/>
      <c r="G3716" s="224"/>
      <c r="H3716" s="224"/>
      <c r="I3716" s="224"/>
      <c r="J3716" s="224"/>
      <c r="K3716" s="224"/>
      <c r="L3716" s="224"/>
      <c r="M3716" s="224"/>
      <c r="N3716" s="224"/>
      <c r="O3716" s="224"/>
      <c r="P3716" s="224"/>
      <c r="Q3716" s="224"/>
      <c r="R3716" s="224"/>
    </row>
    <row r="3717" spans="3:18">
      <c r="C3717" s="224"/>
      <c r="D3717" s="224"/>
      <c r="E3717" s="224"/>
      <c r="F3717" s="224"/>
      <c r="G3717" s="224"/>
      <c r="H3717" s="224"/>
      <c r="I3717" s="224"/>
      <c r="J3717" s="224"/>
      <c r="K3717" s="224"/>
      <c r="L3717" s="224"/>
      <c r="M3717" s="224"/>
      <c r="N3717" s="224"/>
      <c r="O3717" s="224"/>
      <c r="P3717" s="224"/>
      <c r="Q3717" s="224"/>
      <c r="R3717" s="224"/>
    </row>
    <row r="3718" spans="3:18">
      <c r="C3718" s="224"/>
      <c r="D3718" s="224"/>
      <c r="E3718" s="224"/>
      <c r="F3718" s="224"/>
      <c r="G3718" s="224"/>
      <c r="H3718" s="224"/>
      <c r="I3718" s="224"/>
      <c r="J3718" s="224"/>
      <c r="K3718" s="224"/>
      <c r="L3718" s="224"/>
      <c r="M3718" s="224"/>
      <c r="N3718" s="224"/>
      <c r="O3718" s="224"/>
      <c r="P3718" s="224"/>
      <c r="Q3718" s="224"/>
      <c r="R3718" s="224"/>
    </row>
    <row r="3719" spans="3:18">
      <c r="C3719" s="224"/>
      <c r="D3719" s="224"/>
      <c r="E3719" s="224"/>
      <c r="F3719" s="224"/>
      <c r="G3719" s="224"/>
      <c r="H3719" s="224"/>
      <c r="I3719" s="224"/>
      <c r="J3719" s="224"/>
      <c r="K3719" s="224"/>
      <c r="L3719" s="224"/>
      <c r="M3719" s="224"/>
      <c r="N3719" s="224"/>
      <c r="O3719" s="224"/>
      <c r="P3719" s="224"/>
      <c r="Q3719" s="224"/>
      <c r="R3719" s="224"/>
    </row>
    <row r="3720" spans="3:18">
      <c r="C3720" s="224"/>
      <c r="D3720" s="224"/>
      <c r="E3720" s="224"/>
      <c r="F3720" s="224"/>
      <c r="G3720" s="224"/>
      <c r="H3720" s="224"/>
      <c r="I3720" s="224"/>
      <c r="J3720" s="224"/>
      <c r="K3720" s="224"/>
      <c r="L3720" s="224"/>
      <c r="M3720" s="224"/>
      <c r="N3720" s="224"/>
      <c r="O3720" s="224"/>
      <c r="P3720" s="224"/>
      <c r="Q3720" s="224"/>
      <c r="R3720" s="224"/>
    </row>
    <row r="3721" spans="3:18">
      <c r="C3721" s="224"/>
      <c r="D3721" s="224"/>
      <c r="E3721" s="224"/>
      <c r="F3721" s="224"/>
      <c r="G3721" s="224"/>
      <c r="H3721" s="224"/>
      <c r="I3721" s="224"/>
      <c r="J3721" s="224"/>
      <c r="K3721" s="224"/>
      <c r="L3721" s="224"/>
      <c r="M3721" s="224"/>
      <c r="N3721" s="224"/>
      <c r="O3721" s="224"/>
      <c r="P3721" s="224"/>
      <c r="Q3721" s="224"/>
      <c r="R3721" s="224"/>
    </row>
    <row r="3722" spans="3:18">
      <c r="C3722" s="224"/>
      <c r="D3722" s="224"/>
      <c r="E3722" s="224"/>
      <c r="F3722" s="224"/>
      <c r="G3722" s="224"/>
      <c r="H3722" s="224"/>
      <c r="I3722" s="224"/>
      <c r="J3722" s="224"/>
      <c r="K3722" s="224"/>
      <c r="L3722" s="224"/>
      <c r="M3722" s="224"/>
      <c r="N3722" s="224"/>
      <c r="O3722" s="224"/>
      <c r="P3722" s="224"/>
      <c r="Q3722" s="224"/>
      <c r="R3722" s="224"/>
    </row>
    <row r="3723" spans="3:18">
      <c r="C3723" s="224"/>
      <c r="D3723" s="224"/>
      <c r="E3723" s="224"/>
      <c r="F3723" s="224"/>
      <c r="G3723" s="224"/>
      <c r="H3723" s="224"/>
      <c r="I3723" s="224"/>
      <c r="J3723" s="224"/>
      <c r="K3723" s="224"/>
      <c r="L3723" s="224"/>
      <c r="M3723" s="224"/>
      <c r="N3723" s="224"/>
      <c r="O3723" s="224"/>
      <c r="P3723" s="224"/>
      <c r="Q3723" s="224"/>
      <c r="R3723" s="224"/>
    </row>
    <row r="3724" spans="3:18">
      <c r="C3724" s="224"/>
      <c r="D3724" s="224"/>
      <c r="E3724" s="224"/>
      <c r="F3724" s="224"/>
      <c r="G3724" s="224"/>
      <c r="H3724" s="224"/>
      <c r="I3724" s="224"/>
      <c r="J3724" s="224"/>
      <c r="K3724" s="224"/>
      <c r="L3724" s="224"/>
      <c r="M3724" s="224"/>
      <c r="N3724" s="224"/>
      <c r="O3724" s="224"/>
      <c r="P3724" s="224"/>
      <c r="Q3724" s="224"/>
      <c r="R3724" s="224"/>
    </row>
    <row r="3725" spans="3:18">
      <c r="C3725" s="224"/>
      <c r="D3725" s="224"/>
      <c r="E3725" s="224"/>
      <c r="F3725" s="224"/>
      <c r="G3725" s="224"/>
      <c r="H3725" s="224"/>
      <c r="I3725" s="224"/>
      <c r="J3725" s="224"/>
      <c r="K3725" s="224"/>
      <c r="L3725" s="224"/>
      <c r="M3725" s="224"/>
      <c r="N3725" s="224"/>
      <c r="O3725" s="224"/>
      <c r="P3725" s="224"/>
      <c r="Q3725" s="224"/>
      <c r="R3725" s="224"/>
    </row>
    <row r="3726" spans="3:18">
      <c r="C3726" s="224"/>
      <c r="D3726" s="224"/>
      <c r="E3726" s="224"/>
      <c r="F3726" s="224"/>
      <c r="G3726" s="224"/>
      <c r="H3726" s="224"/>
      <c r="I3726" s="224"/>
      <c r="J3726" s="224"/>
      <c r="K3726" s="224"/>
      <c r="L3726" s="224"/>
      <c r="M3726" s="224"/>
      <c r="N3726" s="224"/>
      <c r="O3726" s="224"/>
      <c r="P3726" s="224"/>
      <c r="Q3726" s="224"/>
      <c r="R3726" s="224"/>
    </row>
    <row r="3727" spans="3:18">
      <c r="C3727" s="224"/>
      <c r="D3727" s="224"/>
      <c r="E3727" s="224"/>
      <c r="F3727" s="224"/>
      <c r="G3727" s="224"/>
      <c r="H3727" s="224"/>
      <c r="I3727" s="224"/>
      <c r="J3727" s="224"/>
      <c r="K3727" s="224"/>
      <c r="L3727" s="224"/>
      <c r="M3727" s="224"/>
      <c r="N3727" s="224"/>
      <c r="O3727" s="224"/>
      <c r="P3727" s="224"/>
      <c r="Q3727" s="224"/>
      <c r="R3727" s="224"/>
    </row>
    <row r="3728" spans="3:18">
      <c r="C3728" s="224"/>
      <c r="D3728" s="224"/>
      <c r="E3728" s="224"/>
      <c r="F3728" s="224"/>
      <c r="G3728" s="224"/>
      <c r="H3728" s="224"/>
      <c r="I3728" s="224"/>
      <c r="J3728" s="224"/>
      <c r="K3728" s="224"/>
      <c r="L3728" s="224"/>
      <c r="M3728" s="224"/>
      <c r="N3728" s="224"/>
      <c r="O3728" s="224"/>
      <c r="P3728" s="224"/>
      <c r="Q3728" s="224"/>
      <c r="R3728" s="224"/>
    </row>
    <row r="3729" spans="3:18">
      <c r="C3729" s="224"/>
      <c r="D3729" s="224"/>
      <c r="E3729" s="224"/>
      <c r="F3729" s="224"/>
      <c r="G3729" s="224"/>
      <c r="H3729" s="224"/>
      <c r="I3729" s="224"/>
      <c r="J3729" s="224"/>
      <c r="K3729" s="224"/>
      <c r="L3729" s="224"/>
      <c r="M3729" s="224"/>
      <c r="N3729" s="224"/>
      <c r="O3729" s="224"/>
      <c r="P3729" s="224"/>
      <c r="Q3729" s="224"/>
      <c r="R3729" s="224"/>
    </row>
    <row r="3730" spans="3:18">
      <c r="C3730" s="224"/>
      <c r="D3730" s="224"/>
      <c r="E3730" s="224"/>
      <c r="F3730" s="224"/>
      <c r="G3730" s="224"/>
      <c r="H3730" s="224"/>
      <c r="I3730" s="224"/>
      <c r="J3730" s="224"/>
      <c r="K3730" s="224"/>
      <c r="L3730" s="224"/>
      <c r="M3730" s="224"/>
      <c r="N3730" s="224"/>
      <c r="O3730" s="224"/>
      <c r="P3730" s="224"/>
      <c r="Q3730" s="224"/>
      <c r="R3730" s="224"/>
    </row>
    <row r="3731" spans="3:18">
      <c r="C3731" s="224"/>
      <c r="D3731" s="224"/>
      <c r="E3731" s="224"/>
      <c r="F3731" s="224"/>
      <c r="G3731" s="224"/>
      <c r="H3731" s="224"/>
      <c r="I3731" s="224"/>
      <c r="J3731" s="224"/>
      <c r="K3731" s="224"/>
      <c r="L3731" s="224"/>
      <c r="M3731" s="224"/>
      <c r="N3731" s="224"/>
      <c r="O3731" s="224"/>
      <c r="P3731" s="224"/>
      <c r="Q3731" s="224"/>
      <c r="R3731" s="224"/>
    </row>
    <row r="3732" spans="3:18">
      <c r="C3732" s="224"/>
      <c r="D3732" s="224"/>
      <c r="E3732" s="224"/>
      <c r="F3732" s="224"/>
      <c r="G3732" s="224"/>
      <c r="H3732" s="224"/>
      <c r="I3732" s="224"/>
      <c r="J3732" s="224"/>
      <c r="K3732" s="224"/>
      <c r="L3732" s="224"/>
      <c r="M3732" s="224"/>
      <c r="N3732" s="224"/>
      <c r="O3732" s="224"/>
      <c r="P3732" s="224"/>
      <c r="Q3732" s="224"/>
      <c r="R3732" s="224"/>
    </row>
    <row r="3733" spans="3:18">
      <c r="C3733" s="224"/>
      <c r="D3733" s="224"/>
      <c r="E3733" s="224"/>
      <c r="F3733" s="224"/>
      <c r="G3733" s="224"/>
      <c r="H3733" s="224"/>
      <c r="I3733" s="224"/>
      <c r="J3733" s="224"/>
      <c r="K3733" s="224"/>
      <c r="L3733" s="224"/>
      <c r="M3733" s="224"/>
      <c r="N3733" s="224"/>
      <c r="O3733" s="224"/>
      <c r="P3733" s="224"/>
      <c r="Q3733" s="224"/>
      <c r="R3733" s="224"/>
    </row>
    <row r="3734" spans="3:18">
      <c r="C3734" s="224"/>
      <c r="D3734" s="224"/>
      <c r="E3734" s="224"/>
      <c r="F3734" s="224"/>
      <c r="G3734" s="224"/>
      <c r="H3734" s="224"/>
      <c r="I3734" s="224"/>
      <c r="J3734" s="224"/>
      <c r="K3734" s="224"/>
      <c r="L3734" s="224"/>
      <c r="M3734" s="224"/>
      <c r="N3734" s="224"/>
      <c r="O3734" s="224"/>
      <c r="P3734" s="224"/>
      <c r="Q3734" s="224"/>
      <c r="R3734" s="224"/>
    </row>
    <row r="3735" spans="3:18">
      <c r="C3735" s="224"/>
      <c r="D3735" s="224"/>
      <c r="E3735" s="224"/>
      <c r="F3735" s="224"/>
      <c r="G3735" s="224"/>
      <c r="H3735" s="224"/>
      <c r="I3735" s="224"/>
      <c r="J3735" s="224"/>
      <c r="K3735" s="224"/>
      <c r="L3735" s="224"/>
      <c r="M3735" s="224"/>
      <c r="N3735" s="224"/>
      <c r="O3735" s="224"/>
      <c r="P3735" s="224"/>
      <c r="Q3735" s="224"/>
      <c r="R3735" s="224"/>
    </row>
    <row r="3736" spans="3:18">
      <c r="C3736" s="224"/>
      <c r="D3736" s="224"/>
      <c r="E3736" s="224"/>
      <c r="F3736" s="224"/>
      <c r="G3736" s="224"/>
      <c r="H3736" s="224"/>
      <c r="I3736" s="224"/>
      <c r="J3736" s="224"/>
      <c r="K3736" s="224"/>
      <c r="L3736" s="224"/>
      <c r="M3736" s="224"/>
      <c r="N3736" s="224"/>
      <c r="O3736" s="224"/>
      <c r="P3736" s="224"/>
      <c r="Q3736" s="224"/>
      <c r="R3736" s="224"/>
    </row>
    <row r="3737" spans="3:18">
      <c r="C3737" s="224"/>
      <c r="D3737" s="224"/>
      <c r="E3737" s="224"/>
      <c r="F3737" s="224"/>
      <c r="G3737" s="224"/>
      <c r="H3737" s="224"/>
      <c r="I3737" s="224"/>
      <c r="J3737" s="224"/>
      <c r="K3737" s="224"/>
      <c r="L3737" s="224"/>
      <c r="M3737" s="224"/>
      <c r="N3737" s="224"/>
      <c r="O3737" s="224"/>
      <c r="P3737" s="224"/>
      <c r="Q3737" s="224"/>
      <c r="R3737" s="224"/>
    </row>
    <row r="3738" spans="3:18">
      <c r="C3738" s="224"/>
      <c r="D3738" s="224"/>
      <c r="E3738" s="224"/>
      <c r="F3738" s="224"/>
      <c r="G3738" s="224"/>
      <c r="H3738" s="224"/>
      <c r="I3738" s="224"/>
      <c r="J3738" s="224"/>
      <c r="K3738" s="224"/>
      <c r="L3738" s="224"/>
      <c r="M3738" s="224"/>
      <c r="N3738" s="224"/>
      <c r="O3738" s="224"/>
      <c r="P3738" s="224"/>
      <c r="Q3738" s="224"/>
      <c r="R3738" s="224"/>
    </row>
    <row r="3739" spans="3:18">
      <c r="C3739" s="224"/>
      <c r="D3739" s="224"/>
      <c r="E3739" s="224"/>
      <c r="F3739" s="224"/>
      <c r="G3739" s="224"/>
      <c r="H3739" s="224"/>
      <c r="I3739" s="224"/>
      <c r="J3739" s="224"/>
      <c r="K3739" s="224"/>
      <c r="L3739" s="224"/>
      <c r="M3739" s="224"/>
      <c r="N3739" s="224"/>
      <c r="O3739" s="224"/>
      <c r="P3739" s="224"/>
      <c r="Q3739" s="224"/>
      <c r="R3739" s="224"/>
    </row>
    <row r="3740" spans="3:18">
      <c r="C3740" s="224"/>
      <c r="D3740" s="224"/>
      <c r="E3740" s="224"/>
      <c r="F3740" s="224"/>
      <c r="G3740" s="224"/>
      <c r="H3740" s="224"/>
      <c r="I3740" s="224"/>
      <c r="J3740" s="224"/>
      <c r="K3740" s="224"/>
      <c r="L3740" s="224"/>
      <c r="M3740" s="224"/>
      <c r="N3740" s="224"/>
      <c r="O3740" s="224"/>
      <c r="P3740" s="224"/>
      <c r="Q3740" s="224"/>
      <c r="R3740" s="224"/>
    </row>
    <row r="3741" spans="3:18">
      <c r="C3741" s="224"/>
      <c r="D3741" s="224"/>
      <c r="E3741" s="224"/>
      <c r="F3741" s="224"/>
      <c r="G3741" s="224"/>
      <c r="H3741" s="224"/>
      <c r="I3741" s="224"/>
      <c r="J3741" s="224"/>
      <c r="K3741" s="224"/>
      <c r="L3741" s="224"/>
      <c r="M3741" s="224"/>
      <c r="N3741" s="224"/>
      <c r="O3741" s="224"/>
      <c r="P3741" s="224"/>
      <c r="Q3741" s="224"/>
      <c r="R3741" s="224"/>
    </row>
    <row r="3742" spans="3:18">
      <c r="C3742" s="224"/>
      <c r="D3742" s="224"/>
      <c r="E3742" s="224"/>
      <c r="F3742" s="224"/>
      <c r="G3742" s="224"/>
      <c r="H3742" s="224"/>
      <c r="I3742" s="224"/>
      <c r="J3742" s="224"/>
      <c r="K3742" s="224"/>
      <c r="L3742" s="224"/>
      <c r="M3742" s="224"/>
      <c r="N3742" s="224"/>
      <c r="O3742" s="224"/>
      <c r="P3742" s="224"/>
      <c r="Q3742" s="224"/>
      <c r="R3742" s="224"/>
    </row>
    <row r="3743" spans="3:18">
      <c r="C3743" s="224"/>
      <c r="D3743" s="224"/>
      <c r="E3743" s="224"/>
      <c r="F3743" s="224"/>
      <c r="G3743" s="224"/>
      <c r="H3743" s="224"/>
      <c r="I3743" s="224"/>
      <c r="J3743" s="224"/>
      <c r="K3743" s="224"/>
      <c r="L3743" s="224"/>
      <c r="M3743" s="224"/>
      <c r="N3743" s="224"/>
      <c r="O3743" s="224"/>
      <c r="P3743" s="224"/>
      <c r="Q3743" s="224"/>
      <c r="R3743" s="224"/>
    </row>
    <row r="3744" spans="3:18">
      <c r="C3744" s="224"/>
      <c r="D3744" s="224"/>
      <c r="E3744" s="224"/>
      <c r="F3744" s="224"/>
      <c r="G3744" s="224"/>
      <c r="H3744" s="224"/>
      <c r="I3744" s="224"/>
      <c r="J3744" s="224"/>
      <c r="K3744" s="224"/>
      <c r="L3744" s="224"/>
      <c r="M3744" s="224"/>
      <c r="N3744" s="224"/>
      <c r="O3744" s="224"/>
      <c r="P3744" s="224"/>
      <c r="Q3744" s="224"/>
      <c r="R3744" s="224"/>
    </row>
    <row r="3745" spans="3:18">
      <c r="C3745" s="224"/>
      <c r="D3745" s="224"/>
      <c r="E3745" s="224"/>
      <c r="F3745" s="224"/>
      <c r="G3745" s="224"/>
      <c r="H3745" s="224"/>
      <c r="I3745" s="224"/>
      <c r="J3745" s="224"/>
      <c r="K3745" s="224"/>
      <c r="L3745" s="224"/>
      <c r="M3745" s="224"/>
      <c r="N3745" s="224"/>
      <c r="O3745" s="224"/>
      <c r="P3745" s="224"/>
      <c r="Q3745" s="224"/>
      <c r="R3745" s="224"/>
    </row>
    <row r="3746" spans="3:18">
      <c r="C3746" s="224"/>
      <c r="D3746" s="224"/>
      <c r="E3746" s="224"/>
      <c r="F3746" s="224"/>
      <c r="G3746" s="224"/>
      <c r="H3746" s="224"/>
      <c r="I3746" s="224"/>
      <c r="J3746" s="224"/>
      <c r="K3746" s="224"/>
      <c r="L3746" s="224"/>
      <c r="M3746" s="224"/>
      <c r="N3746" s="224"/>
      <c r="O3746" s="224"/>
      <c r="P3746" s="224"/>
      <c r="Q3746" s="224"/>
      <c r="R3746" s="224"/>
    </row>
    <row r="3747" spans="3:18">
      <c r="C3747" s="224"/>
      <c r="D3747" s="224"/>
      <c r="E3747" s="224"/>
      <c r="F3747" s="224"/>
      <c r="G3747" s="224"/>
      <c r="H3747" s="224"/>
      <c r="I3747" s="224"/>
      <c r="J3747" s="224"/>
      <c r="K3747" s="224"/>
      <c r="L3747" s="224"/>
      <c r="M3747" s="224"/>
      <c r="N3747" s="224"/>
      <c r="O3747" s="224"/>
      <c r="P3747" s="224"/>
      <c r="Q3747" s="224"/>
      <c r="R3747" s="224"/>
    </row>
    <row r="3748" spans="3:18">
      <c r="C3748" s="224"/>
      <c r="D3748" s="224"/>
      <c r="E3748" s="224"/>
      <c r="F3748" s="224"/>
      <c r="G3748" s="224"/>
      <c r="H3748" s="224"/>
      <c r="I3748" s="224"/>
      <c r="J3748" s="224"/>
      <c r="K3748" s="224"/>
      <c r="L3748" s="224"/>
      <c r="M3748" s="224"/>
      <c r="N3748" s="224"/>
      <c r="O3748" s="224"/>
      <c r="P3748" s="224"/>
      <c r="Q3748" s="224"/>
      <c r="R3748" s="224"/>
    </row>
    <row r="3749" spans="3:18">
      <c r="C3749" s="224"/>
      <c r="D3749" s="224"/>
      <c r="E3749" s="224"/>
      <c r="F3749" s="224"/>
      <c r="G3749" s="224"/>
      <c r="H3749" s="224"/>
      <c r="I3749" s="224"/>
      <c r="J3749" s="224"/>
      <c r="K3749" s="224"/>
      <c r="L3749" s="224"/>
      <c r="M3749" s="224"/>
      <c r="N3749" s="224"/>
      <c r="O3749" s="224"/>
      <c r="P3749" s="224"/>
      <c r="Q3749" s="224"/>
      <c r="R3749" s="224"/>
    </row>
    <row r="3750" spans="3:18">
      <c r="C3750" s="224"/>
      <c r="D3750" s="224"/>
      <c r="E3750" s="224"/>
      <c r="F3750" s="224"/>
      <c r="G3750" s="224"/>
      <c r="H3750" s="224"/>
      <c r="I3750" s="224"/>
      <c r="J3750" s="224"/>
      <c r="K3750" s="224"/>
      <c r="L3750" s="224"/>
      <c r="M3750" s="224"/>
      <c r="N3750" s="224"/>
      <c r="O3750" s="224"/>
      <c r="P3750" s="224"/>
      <c r="Q3750" s="224"/>
      <c r="R3750" s="224"/>
    </row>
    <row r="3751" spans="3:18">
      <c r="C3751" s="224"/>
      <c r="D3751" s="224"/>
      <c r="E3751" s="224"/>
      <c r="F3751" s="224"/>
      <c r="G3751" s="224"/>
      <c r="H3751" s="224"/>
      <c r="I3751" s="224"/>
      <c r="J3751" s="224"/>
      <c r="K3751" s="224"/>
      <c r="L3751" s="224"/>
      <c r="M3751" s="224"/>
      <c r="N3751" s="224"/>
      <c r="O3751" s="224"/>
      <c r="P3751" s="224"/>
      <c r="Q3751" s="224"/>
      <c r="R3751" s="224"/>
    </row>
    <row r="3752" spans="3:18">
      <c r="C3752" s="224"/>
      <c r="D3752" s="224"/>
      <c r="E3752" s="224"/>
      <c r="F3752" s="224"/>
      <c r="G3752" s="224"/>
      <c r="H3752" s="224"/>
      <c r="I3752" s="224"/>
      <c r="J3752" s="224"/>
      <c r="K3752" s="224"/>
      <c r="L3752" s="224"/>
      <c r="M3752" s="224"/>
      <c r="N3752" s="224"/>
      <c r="O3752" s="224"/>
      <c r="P3752" s="224"/>
      <c r="Q3752" s="224"/>
      <c r="R3752" s="224"/>
    </row>
    <row r="3753" spans="3:18">
      <c r="C3753" s="224"/>
      <c r="D3753" s="224"/>
      <c r="E3753" s="224"/>
      <c r="F3753" s="224"/>
      <c r="G3753" s="224"/>
      <c r="H3753" s="224"/>
      <c r="I3753" s="224"/>
      <c r="J3753" s="224"/>
      <c r="K3753" s="224"/>
      <c r="L3753" s="224"/>
      <c r="M3753" s="224"/>
      <c r="N3753" s="224"/>
      <c r="O3753" s="224"/>
      <c r="P3753" s="224"/>
      <c r="Q3753" s="224"/>
      <c r="R3753" s="224"/>
    </row>
    <row r="3754" spans="3:18">
      <c r="C3754" s="224"/>
      <c r="D3754" s="224"/>
      <c r="E3754" s="224"/>
      <c r="F3754" s="224"/>
      <c r="G3754" s="224"/>
      <c r="H3754" s="224"/>
      <c r="I3754" s="224"/>
      <c r="J3754" s="224"/>
      <c r="K3754" s="224"/>
      <c r="L3754" s="224"/>
      <c r="M3754" s="224"/>
      <c r="N3754" s="224"/>
      <c r="O3754" s="224"/>
      <c r="P3754" s="224"/>
      <c r="Q3754" s="224"/>
      <c r="R3754" s="224"/>
    </row>
    <row r="3755" spans="3:18">
      <c r="C3755" s="224"/>
      <c r="D3755" s="224"/>
      <c r="E3755" s="224"/>
      <c r="F3755" s="224"/>
      <c r="G3755" s="224"/>
      <c r="H3755" s="224"/>
      <c r="I3755" s="224"/>
      <c r="J3755" s="224"/>
      <c r="K3755" s="224"/>
      <c r="L3755" s="224"/>
      <c r="M3755" s="224"/>
      <c r="N3755" s="224"/>
      <c r="O3755" s="224"/>
      <c r="P3755" s="224"/>
      <c r="Q3755" s="224"/>
      <c r="R3755" s="224"/>
    </row>
    <row r="3756" spans="3:18">
      <c r="C3756" s="224"/>
      <c r="D3756" s="224"/>
      <c r="E3756" s="224"/>
      <c r="F3756" s="224"/>
      <c r="G3756" s="224"/>
      <c r="H3756" s="224"/>
      <c r="I3756" s="224"/>
      <c r="J3756" s="224"/>
      <c r="K3756" s="224"/>
      <c r="L3756" s="224"/>
      <c r="M3756" s="224"/>
      <c r="N3756" s="224"/>
      <c r="O3756" s="224"/>
      <c r="P3756" s="224"/>
      <c r="Q3756" s="224"/>
      <c r="R3756" s="224"/>
    </row>
    <row r="3757" spans="3:18">
      <c r="C3757" s="224"/>
      <c r="D3757" s="224"/>
      <c r="E3757" s="224"/>
      <c r="F3757" s="224"/>
      <c r="G3757" s="224"/>
      <c r="H3757" s="224"/>
      <c r="I3757" s="224"/>
      <c r="J3757" s="224"/>
      <c r="K3757" s="224"/>
      <c r="L3757" s="224"/>
      <c r="M3757" s="224"/>
      <c r="N3757" s="224"/>
      <c r="O3757" s="224"/>
      <c r="P3757" s="224"/>
      <c r="Q3757" s="224"/>
      <c r="R3757" s="224"/>
    </row>
    <row r="3758" spans="3:18">
      <c r="C3758" s="224"/>
      <c r="D3758" s="224"/>
      <c r="E3758" s="224"/>
      <c r="F3758" s="224"/>
      <c r="G3758" s="224"/>
      <c r="H3758" s="224"/>
      <c r="I3758" s="224"/>
      <c r="J3758" s="224"/>
      <c r="K3758" s="224"/>
      <c r="L3758" s="224"/>
      <c r="M3758" s="224"/>
      <c r="N3758" s="224"/>
      <c r="O3758" s="224"/>
      <c r="P3758" s="224"/>
      <c r="Q3758" s="224"/>
      <c r="R3758" s="224"/>
    </row>
    <row r="3759" spans="3:18">
      <c r="C3759" s="224"/>
      <c r="D3759" s="224"/>
      <c r="E3759" s="224"/>
      <c r="F3759" s="224"/>
      <c r="G3759" s="224"/>
      <c r="H3759" s="224"/>
      <c r="I3759" s="224"/>
      <c r="J3759" s="224"/>
      <c r="K3759" s="224"/>
      <c r="L3759" s="224"/>
      <c r="M3759" s="224"/>
      <c r="N3759" s="224"/>
      <c r="O3759" s="224"/>
      <c r="P3759" s="224"/>
      <c r="Q3759" s="224"/>
      <c r="R3759" s="224"/>
    </row>
    <row r="3760" spans="3:18">
      <c r="C3760" s="224"/>
      <c r="D3760" s="224"/>
      <c r="E3760" s="224"/>
      <c r="F3760" s="224"/>
      <c r="G3760" s="224"/>
      <c r="H3760" s="224"/>
      <c r="I3760" s="224"/>
      <c r="J3760" s="224"/>
      <c r="K3760" s="224"/>
      <c r="L3760" s="224"/>
      <c r="M3760" s="224"/>
      <c r="N3760" s="224"/>
      <c r="O3760" s="224"/>
      <c r="P3760" s="224"/>
      <c r="Q3760" s="224"/>
      <c r="R3760" s="224"/>
    </row>
    <row r="3761" spans="3:18">
      <c r="C3761" s="224"/>
      <c r="D3761" s="224"/>
      <c r="E3761" s="224"/>
      <c r="F3761" s="224"/>
      <c r="G3761" s="224"/>
      <c r="H3761" s="224"/>
      <c r="I3761" s="224"/>
      <c r="J3761" s="224"/>
      <c r="K3761" s="224"/>
      <c r="L3761" s="224"/>
      <c r="M3761" s="224"/>
      <c r="N3761" s="224"/>
      <c r="O3761" s="224"/>
      <c r="P3761" s="224"/>
      <c r="Q3761" s="224"/>
      <c r="R3761" s="224"/>
    </row>
    <row r="3762" spans="3:18">
      <c r="C3762" s="224"/>
      <c r="D3762" s="224"/>
      <c r="E3762" s="224"/>
      <c r="F3762" s="224"/>
      <c r="G3762" s="224"/>
      <c r="H3762" s="224"/>
      <c r="I3762" s="224"/>
      <c r="J3762" s="224"/>
      <c r="K3762" s="224"/>
      <c r="L3762" s="224"/>
      <c r="M3762" s="224"/>
      <c r="N3762" s="224"/>
      <c r="O3762" s="224"/>
      <c r="P3762" s="224"/>
      <c r="Q3762" s="224"/>
      <c r="R3762" s="224"/>
    </row>
    <row r="3763" spans="3:18">
      <c r="C3763" s="224"/>
      <c r="D3763" s="224"/>
      <c r="E3763" s="224"/>
      <c r="F3763" s="224"/>
      <c r="G3763" s="224"/>
      <c r="H3763" s="224"/>
      <c r="I3763" s="224"/>
      <c r="J3763" s="224"/>
      <c r="K3763" s="224"/>
      <c r="L3763" s="224"/>
      <c r="M3763" s="224"/>
      <c r="N3763" s="224"/>
      <c r="O3763" s="224"/>
      <c r="P3763" s="224"/>
      <c r="Q3763" s="224"/>
      <c r="R3763" s="224"/>
    </row>
    <row r="3764" spans="3:18">
      <c r="C3764" s="224"/>
      <c r="D3764" s="224"/>
      <c r="E3764" s="224"/>
      <c r="F3764" s="224"/>
      <c r="G3764" s="224"/>
      <c r="H3764" s="224"/>
      <c r="I3764" s="224"/>
      <c r="J3764" s="224"/>
      <c r="K3764" s="224"/>
      <c r="L3764" s="224"/>
      <c r="M3764" s="224"/>
      <c r="N3764" s="224"/>
      <c r="O3764" s="224"/>
      <c r="P3764" s="224"/>
      <c r="Q3764" s="224"/>
      <c r="R3764" s="224"/>
    </row>
    <row r="3765" spans="3:18">
      <c r="C3765" s="224"/>
      <c r="D3765" s="224"/>
      <c r="E3765" s="224"/>
      <c r="F3765" s="224"/>
      <c r="G3765" s="224"/>
      <c r="H3765" s="224"/>
      <c r="I3765" s="224"/>
      <c r="J3765" s="224"/>
      <c r="K3765" s="224"/>
      <c r="L3765" s="224"/>
      <c r="M3765" s="224"/>
      <c r="N3765" s="224"/>
      <c r="O3765" s="224"/>
      <c r="P3765" s="224"/>
      <c r="Q3765" s="224"/>
      <c r="R3765" s="224"/>
    </row>
    <row r="3766" spans="3:18">
      <c r="C3766" s="224"/>
      <c r="D3766" s="224"/>
      <c r="E3766" s="224"/>
      <c r="F3766" s="224"/>
      <c r="G3766" s="224"/>
      <c r="H3766" s="224"/>
      <c r="I3766" s="224"/>
      <c r="J3766" s="224"/>
      <c r="K3766" s="224"/>
      <c r="L3766" s="224"/>
      <c r="M3766" s="224"/>
      <c r="N3766" s="224"/>
      <c r="O3766" s="224"/>
      <c r="P3766" s="224"/>
      <c r="Q3766" s="224"/>
      <c r="R3766" s="224"/>
    </row>
    <row r="3767" spans="3:18">
      <c r="C3767" s="224"/>
      <c r="D3767" s="224"/>
      <c r="E3767" s="224"/>
      <c r="F3767" s="224"/>
      <c r="G3767" s="224"/>
      <c r="H3767" s="224"/>
      <c r="I3767" s="224"/>
      <c r="J3767" s="224"/>
      <c r="K3767" s="224"/>
      <c r="L3767" s="224"/>
      <c r="M3767" s="224"/>
      <c r="N3767" s="224"/>
      <c r="O3767" s="224"/>
      <c r="P3767" s="224"/>
      <c r="Q3767" s="224"/>
      <c r="R3767" s="224"/>
    </row>
    <row r="3768" spans="3:18">
      <c r="C3768" s="224"/>
      <c r="D3768" s="224"/>
      <c r="E3768" s="224"/>
      <c r="F3768" s="224"/>
      <c r="G3768" s="224"/>
      <c r="H3768" s="224"/>
      <c r="I3768" s="224"/>
      <c r="J3768" s="224"/>
      <c r="K3768" s="224"/>
      <c r="L3768" s="224"/>
      <c r="M3768" s="224"/>
      <c r="N3768" s="224"/>
      <c r="O3768" s="224"/>
      <c r="P3768" s="224"/>
      <c r="Q3768" s="224"/>
      <c r="R3768" s="224"/>
    </row>
    <row r="3769" spans="3:18">
      <c r="C3769" s="224"/>
      <c r="D3769" s="224"/>
      <c r="E3769" s="224"/>
      <c r="F3769" s="224"/>
      <c r="G3769" s="224"/>
      <c r="H3769" s="224"/>
      <c r="I3769" s="224"/>
      <c r="J3769" s="224"/>
      <c r="K3769" s="224"/>
      <c r="L3769" s="224"/>
      <c r="M3769" s="224"/>
      <c r="N3769" s="224"/>
      <c r="O3769" s="224"/>
      <c r="P3769" s="224"/>
      <c r="Q3769" s="224"/>
      <c r="R3769" s="224"/>
    </row>
    <row r="3770" spans="3:18">
      <c r="C3770" s="224"/>
      <c r="D3770" s="224"/>
      <c r="E3770" s="224"/>
      <c r="F3770" s="224"/>
      <c r="G3770" s="224"/>
      <c r="H3770" s="224"/>
      <c r="I3770" s="224"/>
      <c r="J3770" s="224"/>
      <c r="K3770" s="224"/>
      <c r="L3770" s="224"/>
      <c r="M3770" s="224"/>
      <c r="N3770" s="224"/>
      <c r="O3770" s="224"/>
      <c r="P3770" s="224"/>
      <c r="Q3770" s="224"/>
      <c r="R3770" s="224"/>
    </row>
    <row r="3771" spans="3:18">
      <c r="C3771" s="224"/>
      <c r="D3771" s="224"/>
      <c r="E3771" s="224"/>
      <c r="F3771" s="224"/>
      <c r="G3771" s="224"/>
      <c r="H3771" s="224"/>
      <c r="I3771" s="224"/>
      <c r="J3771" s="224"/>
      <c r="K3771" s="224"/>
      <c r="L3771" s="224"/>
      <c r="M3771" s="224"/>
      <c r="N3771" s="224"/>
      <c r="O3771" s="224"/>
      <c r="P3771" s="224"/>
      <c r="Q3771" s="224"/>
      <c r="R3771" s="224"/>
    </row>
    <row r="3772" spans="3:18">
      <c r="C3772" s="224"/>
      <c r="D3772" s="224"/>
      <c r="E3772" s="224"/>
      <c r="F3772" s="224"/>
      <c r="G3772" s="224"/>
      <c r="H3772" s="224"/>
      <c r="I3772" s="224"/>
      <c r="J3772" s="224"/>
      <c r="K3772" s="224"/>
      <c r="L3772" s="224"/>
      <c r="M3772" s="224"/>
      <c r="N3772" s="224"/>
      <c r="O3772" s="224"/>
      <c r="P3772" s="224"/>
      <c r="Q3772" s="224"/>
      <c r="R3772" s="224"/>
    </row>
    <row r="3773" spans="3:18">
      <c r="C3773" s="224"/>
      <c r="D3773" s="224"/>
      <c r="E3773" s="224"/>
      <c r="F3773" s="224"/>
      <c r="G3773" s="224"/>
      <c r="H3773" s="224"/>
      <c r="I3773" s="224"/>
      <c r="J3773" s="224"/>
      <c r="K3773" s="224"/>
      <c r="L3773" s="224"/>
      <c r="M3773" s="224"/>
      <c r="N3773" s="224"/>
      <c r="O3773" s="224"/>
      <c r="P3773" s="224"/>
      <c r="Q3773" s="224"/>
      <c r="R3773" s="224"/>
    </row>
    <row r="3774" spans="3:18">
      <c r="C3774" s="224"/>
      <c r="D3774" s="224"/>
      <c r="E3774" s="224"/>
      <c r="F3774" s="224"/>
      <c r="G3774" s="224"/>
      <c r="H3774" s="224"/>
      <c r="I3774" s="224"/>
      <c r="J3774" s="224"/>
      <c r="K3774" s="224"/>
      <c r="L3774" s="224"/>
      <c r="M3774" s="224"/>
      <c r="N3774" s="224"/>
      <c r="O3774" s="224"/>
      <c r="P3774" s="224"/>
      <c r="Q3774" s="224"/>
      <c r="R3774" s="224"/>
    </row>
    <row r="3775" spans="3:18">
      <c r="C3775" s="224"/>
      <c r="D3775" s="224"/>
      <c r="E3775" s="224"/>
      <c r="F3775" s="224"/>
      <c r="G3775" s="224"/>
      <c r="H3775" s="224"/>
      <c r="I3775" s="224"/>
      <c r="J3775" s="224"/>
      <c r="K3775" s="224"/>
      <c r="L3775" s="224"/>
      <c r="M3775" s="224"/>
      <c r="N3775" s="224"/>
      <c r="O3775" s="224"/>
      <c r="P3775" s="224"/>
      <c r="Q3775" s="224"/>
      <c r="R3775" s="224"/>
    </row>
    <row r="3776" spans="3:18">
      <c r="C3776" s="224"/>
      <c r="D3776" s="224"/>
      <c r="E3776" s="224"/>
      <c r="F3776" s="224"/>
      <c r="G3776" s="224"/>
      <c r="H3776" s="224"/>
      <c r="I3776" s="224"/>
      <c r="J3776" s="224"/>
      <c r="K3776" s="224"/>
      <c r="L3776" s="224"/>
      <c r="M3776" s="224"/>
      <c r="N3776" s="224"/>
      <c r="O3776" s="224"/>
      <c r="P3776" s="224"/>
      <c r="Q3776" s="224"/>
      <c r="R3776" s="224"/>
    </row>
    <row r="3777" spans="3:18">
      <c r="C3777" s="224"/>
      <c r="D3777" s="224"/>
      <c r="E3777" s="224"/>
      <c r="F3777" s="224"/>
      <c r="G3777" s="224"/>
      <c r="H3777" s="224"/>
      <c r="I3777" s="224"/>
      <c r="J3777" s="224"/>
      <c r="K3777" s="224"/>
      <c r="L3777" s="224"/>
      <c r="M3777" s="224"/>
      <c r="N3777" s="224"/>
      <c r="O3777" s="224"/>
      <c r="P3777" s="224"/>
      <c r="Q3777" s="224"/>
      <c r="R3777" s="224"/>
    </row>
    <row r="3778" spans="3:18">
      <c r="C3778" s="224"/>
      <c r="D3778" s="224"/>
      <c r="E3778" s="224"/>
      <c r="F3778" s="224"/>
      <c r="G3778" s="224"/>
      <c r="H3778" s="224"/>
      <c r="I3778" s="224"/>
      <c r="J3778" s="224"/>
      <c r="K3778" s="224"/>
      <c r="L3778" s="224"/>
      <c r="M3778" s="224"/>
      <c r="N3778" s="224"/>
      <c r="O3778" s="224"/>
      <c r="P3778" s="224"/>
      <c r="Q3778" s="224"/>
      <c r="R3778" s="224"/>
    </row>
    <row r="3779" spans="3:18">
      <c r="C3779" s="224"/>
      <c r="D3779" s="224"/>
      <c r="E3779" s="224"/>
      <c r="F3779" s="224"/>
      <c r="G3779" s="224"/>
      <c r="H3779" s="224"/>
      <c r="I3779" s="224"/>
      <c r="J3779" s="224"/>
      <c r="K3779" s="224"/>
      <c r="L3779" s="224"/>
      <c r="M3779" s="224"/>
      <c r="N3779" s="224"/>
      <c r="O3779" s="224"/>
      <c r="P3779" s="224"/>
      <c r="Q3779" s="224"/>
      <c r="R3779" s="224"/>
    </row>
    <row r="3780" spans="3:18">
      <c r="C3780" s="224"/>
      <c r="D3780" s="224"/>
      <c r="E3780" s="224"/>
      <c r="F3780" s="224"/>
      <c r="G3780" s="224"/>
      <c r="H3780" s="224"/>
      <c r="I3780" s="224"/>
      <c r="J3780" s="224"/>
      <c r="K3780" s="224"/>
      <c r="L3780" s="224"/>
      <c r="M3780" s="224"/>
      <c r="N3780" s="224"/>
      <c r="O3780" s="224"/>
      <c r="P3780" s="224"/>
      <c r="Q3780" s="224"/>
      <c r="R3780" s="224"/>
    </row>
    <row r="3781" spans="3:18">
      <c r="C3781" s="224"/>
      <c r="D3781" s="224"/>
      <c r="E3781" s="224"/>
      <c r="F3781" s="224"/>
      <c r="G3781" s="224"/>
      <c r="H3781" s="224"/>
      <c r="I3781" s="224"/>
      <c r="J3781" s="224"/>
      <c r="K3781" s="224"/>
      <c r="L3781" s="224"/>
      <c r="M3781" s="224"/>
      <c r="N3781" s="224"/>
      <c r="O3781" s="224"/>
      <c r="P3781" s="224"/>
      <c r="Q3781" s="224"/>
      <c r="R3781" s="224"/>
    </row>
    <row r="3782" spans="3:18">
      <c r="C3782" s="224"/>
      <c r="D3782" s="224"/>
      <c r="E3782" s="224"/>
      <c r="F3782" s="224"/>
      <c r="G3782" s="224"/>
      <c r="H3782" s="224"/>
      <c r="I3782" s="224"/>
      <c r="J3782" s="224"/>
      <c r="K3782" s="224"/>
      <c r="L3782" s="224"/>
      <c r="M3782" s="224"/>
      <c r="N3782" s="224"/>
      <c r="O3782" s="224"/>
      <c r="P3782" s="224"/>
      <c r="Q3782" s="224"/>
      <c r="R3782" s="224"/>
    </row>
    <row r="3783" spans="3:18">
      <c r="C3783" s="224"/>
      <c r="D3783" s="224"/>
      <c r="E3783" s="224"/>
      <c r="F3783" s="224"/>
      <c r="G3783" s="224"/>
      <c r="H3783" s="224"/>
      <c r="I3783" s="224"/>
      <c r="J3783" s="224"/>
      <c r="K3783" s="224"/>
      <c r="L3783" s="224"/>
      <c r="M3783" s="224"/>
      <c r="N3783" s="224"/>
      <c r="O3783" s="224"/>
      <c r="P3783" s="224"/>
      <c r="Q3783" s="224"/>
      <c r="R3783" s="224"/>
    </row>
    <row r="3784" spans="3:18">
      <c r="C3784" s="224"/>
      <c r="D3784" s="224"/>
      <c r="E3784" s="224"/>
      <c r="F3784" s="224"/>
      <c r="G3784" s="224"/>
      <c r="H3784" s="224"/>
      <c r="I3784" s="224"/>
      <c r="J3784" s="224"/>
      <c r="K3784" s="224"/>
      <c r="L3784" s="224"/>
      <c r="M3784" s="224"/>
      <c r="N3784" s="224"/>
      <c r="O3784" s="224"/>
      <c r="P3784" s="224"/>
      <c r="Q3784" s="224"/>
      <c r="R3784" s="224"/>
    </row>
    <row r="3785" spans="3:18">
      <c r="C3785" s="224"/>
      <c r="D3785" s="224"/>
      <c r="E3785" s="224"/>
      <c r="F3785" s="224"/>
      <c r="G3785" s="224"/>
      <c r="H3785" s="224"/>
      <c r="I3785" s="224"/>
      <c r="J3785" s="224"/>
      <c r="K3785" s="224"/>
      <c r="L3785" s="224"/>
      <c r="M3785" s="224"/>
      <c r="N3785" s="224"/>
      <c r="O3785" s="224"/>
      <c r="P3785" s="224"/>
      <c r="Q3785" s="224"/>
      <c r="R3785" s="224"/>
    </row>
    <row r="3786" spans="3:18">
      <c r="C3786" s="224"/>
      <c r="D3786" s="224"/>
      <c r="E3786" s="224"/>
      <c r="F3786" s="224"/>
      <c r="G3786" s="224"/>
      <c r="H3786" s="224"/>
      <c r="I3786" s="224"/>
      <c r="J3786" s="224"/>
      <c r="K3786" s="224"/>
      <c r="L3786" s="224"/>
      <c r="M3786" s="224"/>
      <c r="N3786" s="224"/>
      <c r="O3786" s="224"/>
      <c r="P3786" s="224"/>
      <c r="Q3786" s="224"/>
      <c r="R3786" s="224"/>
    </row>
    <row r="3787" spans="3:18">
      <c r="C3787" s="224"/>
      <c r="D3787" s="224"/>
      <c r="E3787" s="224"/>
      <c r="F3787" s="224"/>
      <c r="G3787" s="224"/>
      <c r="H3787" s="224"/>
      <c r="I3787" s="224"/>
      <c r="J3787" s="224"/>
      <c r="K3787" s="224"/>
      <c r="L3787" s="224"/>
      <c r="M3787" s="224"/>
      <c r="N3787" s="224"/>
      <c r="O3787" s="224"/>
      <c r="P3787" s="224"/>
      <c r="Q3787" s="224"/>
      <c r="R3787" s="224"/>
    </row>
    <row r="3788" spans="3:18">
      <c r="C3788" s="224"/>
      <c r="D3788" s="224"/>
      <c r="E3788" s="224"/>
      <c r="F3788" s="224"/>
      <c r="G3788" s="224"/>
      <c r="H3788" s="224"/>
      <c r="I3788" s="224"/>
      <c r="J3788" s="224"/>
      <c r="K3788" s="224"/>
      <c r="L3788" s="224"/>
      <c r="M3788" s="224"/>
      <c r="N3788" s="224"/>
      <c r="O3788" s="224"/>
      <c r="P3788" s="224"/>
      <c r="Q3788" s="224"/>
      <c r="R3788" s="224"/>
    </row>
    <row r="3789" spans="3:18">
      <c r="C3789" s="224"/>
      <c r="D3789" s="224"/>
      <c r="E3789" s="224"/>
      <c r="F3789" s="224"/>
      <c r="G3789" s="224"/>
      <c r="H3789" s="224"/>
      <c r="I3789" s="224"/>
      <c r="J3789" s="224"/>
      <c r="K3789" s="224"/>
      <c r="L3789" s="224"/>
      <c r="M3789" s="224"/>
      <c r="N3789" s="224"/>
      <c r="O3789" s="224"/>
      <c r="P3789" s="224"/>
      <c r="Q3789" s="224"/>
      <c r="R3789" s="224"/>
    </row>
    <row r="3790" spans="3:18">
      <c r="C3790" s="224"/>
      <c r="D3790" s="224"/>
      <c r="E3790" s="224"/>
      <c r="F3790" s="224"/>
      <c r="G3790" s="224"/>
      <c r="H3790" s="224"/>
      <c r="I3790" s="224"/>
      <c r="J3790" s="224"/>
      <c r="K3790" s="224"/>
      <c r="L3790" s="224"/>
      <c r="M3790" s="224"/>
      <c r="N3790" s="224"/>
      <c r="O3790" s="224"/>
      <c r="P3790" s="224"/>
      <c r="Q3790" s="224"/>
      <c r="R3790" s="224"/>
    </row>
    <row r="3791" spans="3:18">
      <c r="C3791" s="224"/>
      <c r="D3791" s="224"/>
      <c r="E3791" s="224"/>
      <c r="F3791" s="224"/>
      <c r="G3791" s="224"/>
      <c r="H3791" s="224"/>
      <c r="I3791" s="224"/>
      <c r="J3791" s="224"/>
      <c r="K3791" s="224"/>
      <c r="L3791" s="224"/>
      <c r="M3791" s="224"/>
      <c r="N3791" s="224"/>
      <c r="O3791" s="224"/>
      <c r="P3791" s="224"/>
      <c r="Q3791" s="224"/>
      <c r="R3791" s="224"/>
    </row>
    <row r="3792" spans="3:18">
      <c r="C3792" s="224"/>
      <c r="D3792" s="224"/>
      <c r="E3792" s="224"/>
      <c r="F3792" s="224"/>
      <c r="G3792" s="224"/>
      <c r="H3792" s="224"/>
      <c r="I3792" s="224"/>
      <c r="J3792" s="224"/>
      <c r="K3792" s="224"/>
      <c r="L3792" s="224"/>
      <c r="M3792" s="224"/>
      <c r="N3792" s="224"/>
      <c r="O3792" s="224"/>
      <c r="P3792" s="224"/>
      <c r="Q3792" s="224"/>
      <c r="R3792" s="224"/>
    </row>
    <row r="3793" spans="3:18">
      <c r="C3793" s="224"/>
      <c r="D3793" s="224"/>
      <c r="E3793" s="224"/>
      <c r="F3793" s="224"/>
      <c r="G3793" s="224"/>
      <c r="H3793" s="224"/>
      <c r="I3793" s="224"/>
      <c r="J3793" s="224"/>
      <c r="K3793" s="224"/>
      <c r="L3793" s="224"/>
      <c r="M3793" s="224"/>
      <c r="N3793" s="224"/>
      <c r="O3793" s="224"/>
      <c r="P3793" s="224"/>
      <c r="Q3793" s="224"/>
      <c r="R3793" s="224"/>
    </row>
    <row r="3794" spans="3:18">
      <c r="C3794" s="224"/>
      <c r="D3794" s="224"/>
      <c r="E3794" s="224"/>
      <c r="F3794" s="224"/>
      <c r="G3794" s="224"/>
      <c r="H3794" s="224"/>
      <c r="I3794" s="224"/>
      <c r="J3794" s="224"/>
      <c r="K3794" s="224"/>
      <c r="L3794" s="224"/>
      <c r="M3794" s="224"/>
      <c r="N3794" s="224"/>
      <c r="O3794" s="224"/>
      <c r="P3794" s="224"/>
      <c r="Q3794" s="224"/>
      <c r="R3794" s="224"/>
    </row>
    <row r="3795" spans="3:18">
      <c r="C3795" s="224"/>
      <c r="D3795" s="224"/>
      <c r="E3795" s="224"/>
      <c r="F3795" s="224"/>
      <c r="G3795" s="224"/>
      <c r="H3795" s="224"/>
      <c r="I3795" s="224"/>
      <c r="J3795" s="224"/>
      <c r="K3795" s="224"/>
      <c r="L3795" s="224"/>
      <c r="M3795" s="224"/>
      <c r="N3795" s="224"/>
      <c r="O3795" s="224"/>
      <c r="P3795" s="224"/>
      <c r="Q3795" s="224"/>
      <c r="R3795" s="224"/>
    </row>
    <row r="3796" spans="3:18">
      <c r="C3796" s="224"/>
      <c r="D3796" s="224"/>
      <c r="E3796" s="224"/>
      <c r="F3796" s="224"/>
      <c r="G3796" s="224"/>
      <c r="H3796" s="224"/>
      <c r="I3796" s="224"/>
      <c r="J3796" s="224"/>
      <c r="K3796" s="224"/>
      <c r="L3796" s="224"/>
      <c r="M3796" s="224"/>
      <c r="N3796" s="224"/>
      <c r="O3796" s="224"/>
      <c r="P3796" s="224"/>
      <c r="Q3796" s="224"/>
      <c r="R3796" s="224"/>
    </row>
    <row r="3797" spans="3:18">
      <c r="C3797" s="224"/>
      <c r="D3797" s="224"/>
      <c r="E3797" s="224"/>
      <c r="F3797" s="224"/>
      <c r="G3797" s="224"/>
      <c r="H3797" s="224"/>
      <c r="I3797" s="224"/>
      <c r="J3797" s="224"/>
      <c r="K3797" s="224"/>
      <c r="L3797" s="224"/>
      <c r="M3797" s="224"/>
      <c r="N3797" s="224"/>
      <c r="O3797" s="224"/>
      <c r="P3797" s="224"/>
      <c r="Q3797" s="224"/>
      <c r="R3797" s="224"/>
    </row>
    <row r="3798" spans="3:18">
      <c r="C3798" s="224"/>
      <c r="D3798" s="224"/>
      <c r="E3798" s="224"/>
      <c r="F3798" s="224"/>
      <c r="G3798" s="224"/>
      <c r="H3798" s="224"/>
      <c r="I3798" s="224"/>
      <c r="J3798" s="224"/>
      <c r="K3798" s="224"/>
      <c r="L3798" s="224"/>
      <c r="M3798" s="224"/>
      <c r="N3798" s="224"/>
      <c r="O3798" s="224"/>
      <c r="P3798" s="224"/>
      <c r="Q3798" s="224"/>
      <c r="R3798" s="224"/>
    </row>
    <row r="3799" spans="3:18">
      <c r="C3799" s="224"/>
      <c r="D3799" s="224"/>
      <c r="E3799" s="224"/>
      <c r="F3799" s="224"/>
      <c r="G3799" s="224"/>
      <c r="H3799" s="224"/>
      <c r="I3799" s="224"/>
      <c r="J3799" s="224"/>
      <c r="K3799" s="224"/>
      <c r="L3799" s="224"/>
      <c r="M3799" s="224"/>
      <c r="N3799" s="224"/>
      <c r="O3799" s="224"/>
      <c r="P3799" s="224"/>
      <c r="Q3799" s="224"/>
      <c r="R3799" s="224"/>
    </row>
    <row r="3800" spans="3:18">
      <c r="C3800" s="224"/>
      <c r="D3800" s="224"/>
      <c r="E3800" s="224"/>
      <c r="F3800" s="224"/>
      <c r="G3800" s="224"/>
      <c r="H3800" s="224"/>
      <c r="I3800" s="224"/>
      <c r="J3800" s="224"/>
      <c r="K3800" s="224"/>
      <c r="L3800" s="224"/>
      <c r="M3800" s="224"/>
      <c r="N3800" s="224"/>
      <c r="O3800" s="224"/>
      <c r="P3800" s="224"/>
      <c r="Q3800" s="224"/>
      <c r="R3800" s="224"/>
    </row>
    <row r="3801" spans="3:18">
      <c r="C3801" s="224"/>
      <c r="D3801" s="224"/>
      <c r="E3801" s="224"/>
      <c r="F3801" s="224"/>
      <c r="G3801" s="224"/>
      <c r="H3801" s="224"/>
      <c r="I3801" s="224"/>
      <c r="J3801" s="224"/>
      <c r="K3801" s="224"/>
      <c r="L3801" s="224"/>
      <c r="M3801" s="224"/>
      <c r="N3801" s="224"/>
      <c r="O3801" s="224"/>
      <c r="P3801" s="224"/>
      <c r="Q3801" s="224"/>
      <c r="R3801" s="224"/>
    </row>
    <row r="3802" spans="3:18">
      <c r="C3802" s="224"/>
      <c r="D3802" s="224"/>
      <c r="E3802" s="224"/>
      <c r="F3802" s="224"/>
      <c r="G3802" s="224"/>
      <c r="H3802" s="224"/>
      <c r="I3802" s="224"/>
      <c r="J3802" s="224"/>
      <c r="K3802" s="224"/>
      <c r="L3802" s="224"/>
      <c r="M3802" s="224"/>
      <c r="N3802" s="224"/>
      <c r="O3802" s="224"/>
      <c r="P3802" s="224"/>
      <c r="Q3802" s="224"/>
      <c r="R3802" s="224"/>
    </row>
    <row r="3803" spans="3:18">
      <c r="C3803" s="224"/>
      <c r="D3803" s="224"/>
      <c r="E3803" s="224"/>
      <c r="F3803" s="224"/>
      <c r="G3803" s="224"/>
      <c r="H3803" s="224"/>
      <c r="I3803" s="224"/>
      <c r="J3803" s="224"/>
      <c r="K3803" s="224"/>
      <c r="L3803" s="224"/>
      <c r="M3803" s="224"/>
      <c r="N3803" s="224"/>
      <c r="O3803" s="224"/>
      <c r="P3803" s="224"/>
      <c r="Q3803" s="224"/>
      <c r="R3803" s="224"/>
    </row>
    <row r="3804" spans="3:18">
      <c r="C3804" s="224"/>
      <c r="D3804" s="224"/>
      <c r="E3804" s="224"/>
      <c r="F3804" s="224"/>
      <c r="G3804" s="224"/>
      <c r="H3804" s="224"/>
      <c r="I3804" s="224"/>
      <c r="J3804" s="224"/>
      <c r="K3804" s="224"/>
      <c r="L3804" s="224"/>
      <c r="M3804" s="224"/>
      <c r="N3804" s="224"/>
      <c r="O3804" s="224"/>
      <c r="P3804" s="224"/>
      <c r="Q3804" s="224"/>
      <c r="R3804" s="224"/>
    </row>
    <row r="3805" spans="3:18">
      <c r="C3805" s="224"/>
      <c r="D3805" s="224"/>
      <c r="E3805" s="224"/>
      <c r="F3805" s="224"/>
      <c r="G3805" s="224"/>
      <c r="H3805" s="224"/>
      <c r="I3805" s="224"/>
      <c r="J3805" s="224"/>
      <c r="K3805" s="224"/>
      <c r="L3805" s="224"/>
      <c r="M3805" s="224"/>
      <c r="N3805" s="224"/>
      <c r="O3805" s="224"/>
      <c r="P3805" s="224"/>
      <c r="Q3805" s="224"/>
      <c r="R3805" s="224"/>
    </row>
    <row r="3806" spans="3:18">
      <c r="C3806" s="224"/>
      <c r="D3806" s="224"/>
      <c r="E3806" s="224"/>
      <c r="F3806" s="224"/>
      <c r="G3806" s="224"/>
      <c r="H3806" s="224"/>
      <c r="I3806" s="224"/>
      <c r="J3806" s="224"/>
      <c r="K3806" s="224"/>
      <c r="L3806" s="224"/>
      <c r="M3806" s="224"/>
      <c r="N3806" s="224"/>
      <c r="O3806" s="224"/>
      <c r="P3806" s="224"/>
      <c r="Q3806" s="224"/>
      <c r="R3806" s="224"/>
    </row>
    <row r="3807" spans="3:18">
      <c r="C3807" s="224"/>
      <c r="D3807" s="224"/>
      <c r="E3807" s="224"/>
      <c r="F3807" s="224"/>
      <c r="G3807" s="224"/>
      <c r="H3807" s="224"/>
      <c r="I3807" s="224"/>
      <c r="J3807" s="224"/>
      <c r="K3807" s="224"/>
      <c r="L3807" s="224"/>
      <c r="M3807" s="224"/>
      <c r="N3807" s="224"/>
      <c r="O3807" s="224"/>
      <c r="P3807" s="224"/>
      <c r="Q3807" s="224"/>
      <c r="R3807" s="224"/>
    </row>
    <row r="3808" spans="3:18">
      <c r="C3808" s="224"/>
      <c r="D3808" s="224"/>
      <c r="E3808" s="224"/>
      <c r="F3808" s="224"/>
      <c r="G3808" s="224"/>
      <c r="H3808" s="224"/>
      <c r="I3808" s="224"/>
      <c r="J3808" s="224"/>
      <c r="K3808" s="224"/>
      <c r="L3808" s="224"/>
      <c r="M3808" s="224"/>
      <c r="N3808" s="224"/>
      <c r="O3808" s="224"/>
      <c r="P3808" s="224"/>
      <c r="Q3808" s="224"/>
      <c r="R3808" s="224"/>
    </row>
    <row r="3809" spans="3:18">
      <c r="C3809" s="224"/>
      <c r="D3809" s="224"/>
      <c r="E3809" s="224"/>
      <c r="F3809" s="224"/>
      <c r="G3809" s="224"/>
      <c r="H3809" s="224"/>
      <c r="I3809" s="224"/>
      <c r="J3809" s="224"/>
      <c r="K3809" s="224"/>
      <c r="L3809" s="224"/>
      <c r="M3809" s="224"/>
      <c r="N3809" s="224"/>
      <c r="O3809" s="224"/>
      <c r="P3809" s="224"/>
      <c r="Q3809" s="224"/>
      <c r="R3809" s="224"/>
    </row>
    <row r="3810" spans="3:18">
      <c r="C3810" s="224"/>
      <c r="D3810" s="224"/>
      <c r="E3810" s="224"/>
      <c r="F3810" s="224"/>
      <c r="G3810" s="224"/>
      <c r="H3810" s="224"/>
      <c r="I3810" s="224"/>
      <c r="J3810" s="224"/>
      <c r="K3810" s="224"/>
      <c r="L3810" s="224"/>
      <c r="M3810" s="224"/>
      <c r="N3810" s="224"/>
      <c r="O3810" s="224"/>
      <c r="P3810" s="224"/>
      <c r="Q3810" s="224"/>
      <c r="R3810" s="224"/>
    </row>
    <row r="3811" spans="3:18">
      <c r="C3811" s="224"/>
      <c r="D3811" s="224"/>
      <c r="E3811" s="224"/>
      <c r="F3811" s="224"/>
      <c r="G3811" s="224"/>
      <c r="H3811" s="224"/>
      <c r="I3811" s="224"/>
      <c r="J3811" s="224"/>
      <c r="K3811" s="224"/>
      <c r="L3811" s="224"/>
      <c r="M3811" s="224"/>
      <c r="N3811" s="224"/>
      <c r="O3811" s="224"/>
      <c r="P3811" s="224"/>
      <c r="Q3811" s="224"/>
      <c r="R3811" s="224"/>
    </row>
    <row r="3812" spans="3:18">
      <c r="C3812" s="224"/>
      <c r="D3812" s="224"/>
      <c r="E3812" s="224"/>
      <c r="F3812" s="224"/>
      <c r="G3812" s="224"/>
      <c r="H3812" s="224"/>
      <c r="I3812" s="224"/>
      <c r="J3812" s="224"/>
      <c r="K3812" s="224"/>
      <c r="L3812" s="224"/>
      <c r="M3812" s="224"/>
      <c r="N3812" s="224"/>
      <c r="O3812" s="224"/>
      <c r="P3812" s="224"/>
      <c r="Q3812" s="224"/>
      <c r="R3812" s="224"/>
    </row>
    <row r="3813" spans="3:18">
      <c r="C3813" s="224"/>
      <c r="D3813" s="224"/>
      <c r="E3813" s="224"/>
      <c r="F3813" s="224"/>
      <c r="G3813" s="224"/>
      <c r="H3813" s="224"/>
      <c r="I3813" s="224"/>
      <c r="J3813" s="224"/>
      <c r="K3813" s="224"/>
      <c r="L3813" s="224"/>
      <c r="M3813" s="224"/>
      <c r="N3813" s="224"/>
      <c r="O3813" s="224"/>
      <c r="P3813" s="224"/>
      <c r="Q3813" s="224"/>
      <c r="R3813" s="224"/>
    </row>
    <row r="3814" spans="3:18">
      <c r="C3814" s="224"/>
      <c r="D3814" s="224"/>
      <c r="E3814" s="224"/>
      <c r="F3814" s="224"/>
      <c r="G3814" s="224"/>
      <c r="H3814" s="224"/>
      <c r="I3814" s="224"/>
      <c r="J3814" s="224"/>
      <c r="K3814" s="224"/>
      <c r="L3814" s="224"/>
      <c r="M3814" s="224"/>
      <c r="N3814" s="224"/>
      <c r="O3814" s="224"/>
      <c r="P3814" s="224"/>
      <c r="Q3814" s="224"/>
      <c r="R3814" s="224"/>
    </row>
    <row r="3815" spans="3:18">
      <c r="C3815" s="224"/>
      <c r="D3815" s="224"/>
      <c r="E3815" s="224"/>
      <c r="F3815" s="224"/>
      <c r="G3815" s="224"/>
      <c r="H3815" s="224"/>
      <c r="I3815" s="224"/>
      <c r="J3815" s="224"/>
      <c r="K3815" s="224"/>
      <c r="L3815" s="224"/>
      <c r="M3815" s="224"/>
      <c r="N3815" s="224"/>
      <c r="O3815" s="224"/>
      <c r="P3815" s="224"/>
      <c r="Q3815" s="224"/>
      <c r="R3815" s="224"/>
    </row>
    <row r="3816" spans="3:18">
      <c r="C3816" s="224"/>
      <c r="D3816" s="224"/>
      <c r="E3816" s="224"/>
      <c r="F3816" s="224"/>
      <c r="G3816" s="224"/>
      <c r="H3816" s="224"/>
      <c r="I3816" s="224"/>
      <c r="J3816" s="224"/>
      <c r="K3816" s="224"/>
      <c r="L3816" s="224"/>
      <c r="M3816" s="224"/>
      <c r="N3816" s="224"/>
      <c r="O3816" s="224"/>
      <c r="P3816" s="224"/>
      <c r="Q3816" s="224"/>
      <c r="R3816" s="224"/>
    </row>
    <row r="3817" spans="3:18">
      <c r="C3817" s="224"/>
      <c r="D3817" s="224"/>
      <c r="E3817" s="224"/>
      <c r="F3817" s="224"/>
      <c r="G3817" s="224"/>
      <c r="H3817" s="224"/>
      <c r="I3817" s="224"/>
      <c r="J3817" s="224"/>
      <c r="K3817" s="224"/>
      <c r="L3817" s="224"/>
      <c r="M3817" s="224"/>
      <c r="N3817" s="224"/>
      <c r="O3817" s="224"/>
      <c r="P3817" s="224"/>
      <c r="Q3817" s="224"/>
      <c r="R3817" s="224"/>
    </row>
    <row r="3818" spans="3:18">
      <c r="C3818" s="224"/>
      <c r="D3818" s="224"/>
      <c r="E3818" s="224"/>
      <c r="F3818" s="224"/>
      <c r="G3818" s="224"/>
      <c r="H3818" s="224"/>
      <c r="I3818" s="224"/>
      <c r="J3818" s="224"/>
      <c r="K3818" s="224"/>
      <c r="L3818" s="224"/>
      <c r="M3818" s="224"/>
      <c r="N3818" s="224"/>
      <c r="O3818" s="224"/>
      <c r="P3818" s="224"/>
      <c r="Q3818" s="224"/>
      <c r="R3818" s="224"/>
    </row>
    <row r="3819" spans="3:18">
      <c r="C3819" s="224"/>
      <c r="D3819" s="224"/>
      <c r="E3819" s="224"/>
      <c r="F3819" s="224"/>
      <c r="G3819" s="224"/>
      <c r="H3819" s="224"/>
      <c r="I3819" s="224"/>
      <c r="J3819" s="224"/>
      <c r="K3819" s="224"/>
      <c r="L3819" s="224"/>
      <c r="M3819" s="224"/>
      <c r="N3819" s="224"/>
      <c r="O3819" s="224"/>
      <c r="P3819" s="224"/>
      <c r="Q3819" s="224"/>
      <c r="R3819" s="224"/>
    </row>
    <row r="3820" spans="3:18">
      <c r="C3820" s="224"/>
      <c r="D3820" s="224"/>
      <c r="E3820" s="224"/>
      <c r="F3820" s="224"/>
      <c r="G3820" s="224"/>
      <c r="H3820" s="224"/>
      <c r="I3820" s="224"/>
      <c r="J3820" s="224"/>
      <c r="K3820" s="224"/>
      <c r="L3820" s="224"/>
      <c r="M3820" s="224"/>
      <c r="N3820" s="224"/>
      <c r="O3820" s="224"/>
      <c r="P3820" s="224"/>
      <c r="Q3820" s="224"/>
      <c r="R3820" s="224"/>
    </row>
    <row r="3821" spans="3:18">
      <c r="C3821" s="224"/>
      <c r="D3821" s="224"/>
      <c r="E3821" s="224"/>
      <c r="F3821" s="224"/>
      <c r="G3821" s="224"/>
      <c r="H3821" s="224"/>
      <c r="I3821" s="224"/>
      <c r="J3821" s="224"/>
      <c r="K3821" s="224"/>
      <c r="L3821" s="224"/>
      <c r="M3821" s="224"/>
      <c r="N3821" s="224"/>
      <c r="O3821" s="224"/>
      <c r="P3821" s="224"/>
      <c r="Q3821" s="224"/>
      <c r="R3821" s="224"/>
    </row>
    <row r="3822" spans="3:18">
      <c r="C3822" s="224"/>
      <c r="D3822" s="224"/>
      <c r="E3822" s="224"/>
      <c r="F3822" s="224"/>
      <c r="G3822" s="224"/>
      <c r="H3822" s="224"/>
      <c r="I3822" s="224"/>
      <c r="J3822" s="224"/>
      <c r="K3822" s="224"/>
      <c r="L3822" s="224"/>
      <c r="M3822" s="224"/>
      <c r="N3822" s="224"/>
      <c r="O3822" s="224"/>
      <c r="P3822" s="224"/>
      <c r="Q3822" s="224"/>
      <c r="R3822" s="224"/>
    </row>
    <row r="3823" spans="3:18">
      <c r="C3823" s="224"/>
      <c r="D3823" s="224"/>
      <c r="E3823" s="224"/>
      <c r="F3823" s="224"/>
      <c r="G3823" s="224"/>
      <c r="H3823" s="224"/>
      <c r="I3823" s="224"/>
      <c r="J3823" s="224"/>
      <c r="K3823" s="224"/>
      <c r="L3823" s="224"/>
      <c r="M3823" s="224"/>
      <c r="N3823" s="224"/>
      <c r="O3823" s="224"/>
      <c r="P3823" s="224"/>
      <c r="Q3823" s="224"/>
      <c r="R3823" s="224"/>
    </row>
    <row r="3824" spans="3:18">
      <c r="C3824" s="224"/>
      <c r="D3824" s="224"/>
      <c r="E3824" s="224"/>
      <c r="F3824" s="224"/>
      <c r="G3824" s="224"/>
      <c r="H3824" s="224"/>
      <c r="I3824" s="224"/>
      <c r="J3824" s="224"/>
      <c r="K3824" s="224"/>
      <c r="L3824" s="224"/>
      <c r="M3824" s="224"/>
      <c r="N3824" s="224"/>
      <c r="O3824" s="224"/>
      <c r="P3824" s="224"/>
      <c r="Q3824" s="224"/>
      <c r="R3824" s="224"/>
    </row>
    <row r="3825" spans="3:18">
      <c r="C3825" s="224"/>
      <c r="D3825" s="224"/>
      <c r="E3825" s="224"/>
      <c r="F3825" s="224"/>
      <c r="G3825" s="224"/>
      <c r="H3825" s="224"/>
      <c r="I3825" s="224"/>
      <c r="J3825" s="224"/>
      <c r="K3825" s="224"/>
      <c r="L3825" s="224"/>
      <c r="M3825" s="224"/>
      <c r="N3825" s="224"/>
      <c r="O3825" s="224"/>
      <c r="P3825" s="224"/>
      <c r="Q3825" s="224"/>
      <c r="R3825" s="224"/>
    </row>
    <row r="3826" spans="3:18">
      <c r="C3826" s="224"/>
      <c r="D3826" s="224"/>
      <c r="E3826" s="224"/>
      <c r="F3826" s="224"/>
      <c r="G3826" s="224"/>
      <c r="H3826" s="224"/>
      <c r="I3826" s="224"/>
      <c r="J3826" s="224"/>
      <c r="K3826" s="224"/>
      <c r="L3826" s="224"/>
      <c r="M3826" s="224"/>
      <c r="N3826" s="224"/>
      <c r="O3826" s="224"/>
      <c r="P3826" s="224"/>
      <c r="Q3826" s="224"/>
      <c r="R3826" s="224"/>
    </row>
    <row r="3827" spans="3:18">
      <c r="C3827" s="224"/>
      <c r="D3827" s="224"/>
      <c r="E3827" s="224"/>
      <c r="F3827" s="224"/>
      <c r="G3827" s="224"/>
      <c r="H3827" s="224"/>
      <c r="I3827" s="224"/>
      <c r="J3827" s="224"/>
      <c r="K3827" s="224"/>
      <c r="L3827" s="224"/>
      <c r="M3827" s="224"/>
      <c r="N3827" s="224"/>
      <c r="O3827" s="224"/>
      <c r="P3827" s="224"/>
      <c r="Q3827" s="224"/>
      <c r="R3827" s="224"/>
    </row>
    <row r="3828" spans="3:18">
      <c r="C3828" s="224"/>
      <c r="D3828" s="224"/>
      <c r="E3828" s="224"/>
      <c r="F3828" s="224"/>
      <c r="G3828" s="224"/>
      <c r="H3828" s="224"/>
      <c r="I3828" s="224"/>
      <c r="J3828" s="224"/>
      <c r="K3828" s="224"/>
      <c r="L3828" s="224"/>
      <c r="M3828" s="224"/>
      <c r="N3828" s="224"/>
      <c r="O3828" s="224"/>
      <c r="P3828" s="224"/>
      <c r="Q3828" s="224"/>
      <c r="R3828" s="224"/>
    </row>
    <row r="3829" spans="3:18">
      <c r="C3829" s="224"/>
      <c r="D3829" s="224"/>
      <c r="E3829" s="224"/>
      <c r="F3829" s="224"/>
      <c r="G3829" s="224"/>
      <c r="H3829" s="224"/>
      <c r="I3829" s="224"/>
      <c r="J3829" s="224"/>
      <c r="K3829" s="224"/>
      <c r="L3829" s="224"/>
      <c r="M3829" s="224"/>
      <c r="N3829" s="224"/>
      <c r="O3829" s="224"/>
      <c r="P3829" s="224"/>
      <c r="Q3829" s="224"/>
      <c r="R3829" s="224"/>
    </row>
    <row r="3830" spans="3:18">
      <c r="C3830" s="224"/>
      <c r="D3830" s="224"/>
      <c r="E3830" s="224"/>
      <c r="F3830" s="224"/>
      <c r="G3830" s="224"/>
      <c r="H3830" s="224"/>
      <c r="I3830" s="224"/>
      <c r="J3830" s="224"/>
      <c r="K3830" s="224"/>
      <c r="L3830" s="224"/>
      <c r="M3830" s="224"/>
      <c r="N3830" s="224"/>
      <c r="O3830" s="224"/>
      <c r="P3830" s="224"/>
      <c r="Q3830" s="224"/>
      <c r="R3830" s="224"/>
    </row>
    <row r="3831" spans="3:18">
      <c r="C3831" s="224"/>
      <c r="D3831" s="224"/>
      <c r="E3831" s="224"/>
      <c r="F3831" s="224"/>
      <c r="G3831" s="224"/>
      <c r="H3831" s="224"/>
      <c r="I3831" s="224"/>
      <c r="J3831" s="224"/>
      <c r="K3831" s="224"/>
      <c r="L3831" s="224"/>
      <c r="M3831" s="224"/>
      <c r="N3831" s="224"/>
      <c r="O3831" s="224"/>
      <c r="P3831" s="224"/>
      <c r="Q3831" s="224"/>
      <c r="R3831" s="224"/>
    </row>
    <row r="3832" spans="3:18">
      <c r="C3832" s="224"/>
      <c r="D3832" s="224"/>
      <c r="E3832" s="224"/>
      <c r="F3832" s="224"/>
      <c r="G3832" s="224"/>
      <c r="H3832" s="224"/>
      <c r="I3832" s="224"/>
      <c r="J3832" s="224"/>
      <c r="K3832" s="224"/>
      <c r="L3832" s="224"/>
      <c r="M3832" s="224"/>
      <c r="N3832" s="224"/>
      <c r="O3832" s="224"/>
      <c r="P3832" s="224"/>
      <c r="Q3832" s="224"/>
      <c r="R3832" s="224"/>
    </row>
    <row r="3833" spans="3:18">
      <c r="C3833" s="224"/>
      <c r="D3833" s="224"/>
      <c r="E3833" s="224"/>
      <c r="F3833" s="224"/>
      <c r="G3833" s="224"/>
      <c r="H3833" s="224"/>
      <c r="I3833" s="224"/>
      <c r="J3833" s="224"/>
      <c r="K3833" s="224"/>
      <c r="L3833" s="224"/>
      <c r="M3833" s="224"/>
      <c r="N3833" s="224"/>
      <c r="O3833" s="224"/>
      <c r="P3833" s="224"/>
      <c r="Q3833" s="224"/>
      <c r="R3833" s="224"/>
    </row>
    <row r="3834" spans="3:18">
      <c r="C3834" s="224"/>
      <c r="D3834" s="224"/>
      <c r="E3834" s="224"/>
      <c r="F3834" s="224"/>
      <c r="G3834" s="224"/>
      <c r="H3834" s="224"/>
      <c r="I3834" s="224"/>
      <c r="J3834" s="224"/>
      <c r="K3834" s="224"/>
      <c r="L3834" s="224"/>
      <c r="M3834" s="224"/>
      <c r="N3834" s="224"/>
      <c r="O3834" s="224"/>
      <c r="P3834" s="224"/>
      <c r="Q3834" s="224"/>
      <c r="R3834" s="224"/>
    </row>
    <row r="3835" spans="3:18">
      <c r="C3835" s="224"/>
      <c r="D3835" s="224"/>
      <c r="E3835" s="224"/>
      <c r="F3835" s="224"/>
      <c r="G3835" s="224"/>
      <c r="H3835" s="224"/>
      <c r="I3835" s="224"/>
      <c r="J3835" s="224"/>
      <c r="K3835" s="224"/>
      <c r="L3835" s="224"/>
      <c r="M3835" s="224"/>
      <c r="N3835" s="224"/>
      <c r="O3835" s="224"/>
      <c r="P3835" s="224"/>
      <c r="Q3835" s="224"/>
      <c r="R3835" s="224"/>
    </row>
    <row r="3836" spans="3:18">
      <c r="C3836" s="224"/>
      <c r="D3836" s="224"/>
      <c r="E3836" s="224"/>
      <c r="F3836" s="224"/>
      <c r="G3836" s="224"/>
      <c r="H3836" s="224"/>
      <c r="I3836" s="224"/>
      <c r="J3836" s="224"/>
      <c r="K3836" s="224"/>
      <c r="L3836" s="224"/>
      <c r="M3836" s="224"/>
      <c r="N3836" s="224"/>
      <c r="O3836" s="224"/>
      <c r="P3836" s="224"/>
      <c r="Q3836" s="224"/>
      <c r="R3836" s="224"/>
    </row>
    <row r="3837" spans="3:18">
      <c r="C3837" s="224"/>
      <c r="D3837" s="224"/>
      <c r="E3837" s="224"/>
      <c r="F3837" s="224"/>
      <c r="G3837" s="224"/>
      <c r="H3837" s="224"/>
      <c r="I3837" s="224"/>
      <c r="J3837" s="224"/>
      <c r="K3837" s="224"/>
      <c r="L3837" s="224"/>
      <c r="M3837" s="224"/>
      <c r="N3837" s="224"/>
      <c r="O3837" s="224"/>
      <c r="P3837" s="224"/>
      <c r="Q3837" s="224"/>
      <c r="R3837" s="224"/>
    </row>
    <row r="3838" spans="3:18">
      <c r="C3838" s="224"/>
      <c r="D3838" s="224"/>
      <c r="E3838" s="224"/>
      <c r="F3838" s="224"/>
      <c r="G3838" s="224"/>
      <c r="H3838" s="224"/>
      <c r="I3838" s="224"/>
      <c r="J3838" s="224"/>
      <c r="K3838" s="224"/>
      <c r="L3838" s="224"/>
      <c r="M3838" s="224"/>
      <c r="N3838" s="224"/>
      <c r="O3838" s="224"/>
      <c r="P3838" s="224"/>
      <c r="Q3838" s="224"/>
      <c r="R3838" s="224"/>
    </row>
    <row r="3839" spans="3:18">
      <c r="C3839" s="224"/>
      <c r="D3839" s="224"/>
      <c r="E3839" s="224"/>
      <c r="F3839" s="224"/>
      <c r="G3839" s="224"/>
      <c r="H3839" s="224"/>
      <c r="I3839" s="224"/>
      <c r="J3839" s="224"/>
      <c r="K3839" s="224"/>
      <c r="L3839" s="224"/>
      <c r="M3839" s="224"/>
      <c r="N3839" s="224"/>
      <c r="O3839" s="224"/>
      <c r="P3839" s="224"/>
      <c r="Q3839" s="224"/>
      <c r="R3839" s="224"/>
    </row>
    <row r="3840" spans="3:18">
      <c r="C3840" s="224"/>
      <c r="D3840" s="224"/>
      <c r="E3840" s="224"/>
      <c r="F3840" s="224"/>
      <c r="G3840" s="224"/>
      <c r="H3840" s="224"/>
      <c r="I3840" s="224"/>
      <c r="J3840" s="224"/>
      <c r="K3840" s="224"/>
      <c r="L3840" s="224"/>
      <c r="M3840" s="224"/>
      <c r="N3840" s="224"/>
      <c r="O3840" s="224"/>
      <c r="P3840" s="224"/>
      <c r="Q3840" s="224"/>
      <c r="R3840" s="224"/>
    </row>
    <row r="3841" spans="3:18">
      <c r="C3841" s="224"/>
      <c r="D3841" s="224"/>
      <c r="E3841" s="224"/>
      <c r="F3841" s="224"/>
      <c r="G3841" s="224"/>
      <c r="H3841" s="224"/>
      <c r="I3841" s="224"/>
      <c r="J3841" s="224"/>
      <c r="K3841" s="224"/>
      <c r="L3841" s="224"/>
      <c r="M3841" s="224"/>
      <c r="N3841" s="224"/>
      <c r="O3841" s="224"/>
      <c r="P3841" s="224"/>
      <c r="Q3841" s="224"/>
      <c r="R3841" s="224"/>
    </row>
    <row r="3842" spans="3:18">
      <c r="C3842" s="224"/>
      <c r="D3842" s="224"/>
      <c r="E3842" s="224"/>
      <c r="F3842" s="224"/>
      <c r="G3842" s="224"/>
      <c r="H3842" s="224"/>
      <c r="I3842" s="224"/>
      <c r="J3842" s="224"/>
      <c r="K3842" s="224"/>
      <c r="L3842" s="224"/>
      <c r="M3842" s="224"/>
      <c r="N3842" s="224"/>
      <c r="O3842" s="224"/>
      <c r="P3842" s="224"/>
      <c r="Q3842" s="224"/>
      <c r="R3842" s="224"/>
    </row>
    <row r="3843" spans="3:18">
      <c r="C3843" s="224"/>
      <c r="D3843" s="224"/>
      <c r="E3843" s="224"/>
      <c r="F3843" s="224"/>
      <c r="G3843" s="224"/>
      <c r="H3843" s="224"/>
      <c r="I3843" s="224"/>
      <c r="J3843" s="224"/>
      <c r="K3843" s="224"/>
      <c r="L3843" s="224"/>
      <c r="M3843" s="224"/>
      <c r="N3843" s="224"/>
      <c r="O3843" s="224"/>
      <c r="P3843" s="224"/>
      <c r="Q3843" s="224"/>
      <c r="R3843" s="224"/>
    </row>
    <row r="3844" spans="3:18">
      <c r="C3844" s="224"/>
      <c r="D3844" s="224"/>
      <c r="E3844" s="224"/>
      <c r="F3844" s="224"/>
      <c r="G3844" s="224"/>
      <c r="H3844" s="224"/>
      <c r="I3844" s="224"/>
      <c r="J3844" s="224"/>
      <c r="K3844" s="224"/>
      <c r="L3844" s="224"/>
      <c r="M3844" s="224"/>
      <c r="N3844" s="224"/>
      <c r="O3844" s="224"/>
      <c r="P3844" s="224"/>
      <c r="Q3844" s="224"/>
      <c r="R3844" s="224"/>
    </row>
    <row r="3845" spans="3:18">
      <c r="C3845" s="224"/>
      <c r="D3845" s="224"/>
      <c r="E3845" s="224"/>
      <c r="F3845" s="224"/>
      <c r="G3845" s="224"/>
      <c r="H3845" s="224"/>
      <c r="I3845" s="224"/>
      <c r="J3845" s="224"/>
      <c r="K3845" s="224"/>
      <c r="L3845" s="224"/>
      <c r="M3845" s="224"/>
      <c r="N3845" s="224"/>
      <c r="O3845" s="224"/>
      <c r="P3845" s="224"/>
      <c r="Q3845" s="224"/>
      <c r="R3845" s="224"/>
    </row>
    <row r="3846" spans="3:18">
      <c r="C3846" s="224"/>
      <c r="D3846" s="224"/>
      <c r="E3846" s="224"/>
      <c r="F3846" s="224"/>
      <c r="G3846" s="224"/>
      <c r="H3846" s="224"/>
      <c r="I3846" s="224"/>
      <c r="J3846" s="224"/>
      <c r="K3846" s="224"/>
      <c r="L3846" s="224"/>
      <c r="M3846" s="224"/>
      <c r="N3846" s="224"/>
      <c r="O3846" s="224"/>
      <c r="P3846" s="224"/>
      <c r="Q3846" s="224"/>
      <c r="R3846" s="224"/>
    </row>
    <row r="3847" spans="3:18">
      <c r="C3847" s="224"/>
      <c r="D3847" s="224"/>
      <c r="E3847" s="224"/>
      <c r="F3847" s="224"/>
      <c r="G3847" s="224"/>
      <c r="H3847" s="224"/>
      <c r="I3847" s="224"/>
      <c r="J3847" s="224"/>
      <c r="K3847" s="224"/>
      <c r="L3847" s="224"/>
      <c r="M3847" s="224"/>
      <c r="N3847" s="224"/>
      <c r="O3847" s="224"/>
      <c r="P3847" s="224"/>
      <c r="Q3847" s="224"/>
      <c r="R3847" s="224"/>
    </row>
    <row r="3848" spans="3:18">
      <c r="C3848" s="224"/>
      <c r="D3848" s="224"/>
      <c r="E3848" s="224"/>
      <c r="F3848" s="224"/>
      <c r="G3848" s="224"/>
      <c r="H3848" s="224"/>
      <c r="I3848" s="224"/>
      <c r="J3848" s="224"/>
      <c r="K3848" s="224"/>
      <c r="L3848" s="224"/>
      <c r="M3848" s="224"/>
      <c r="N3848" s="224"/>
      <c r="O3848" s="224"/>
      <c r="P3848" s="224"/>
      <c r="Q3848" s="224"/>
      <c r="R3848" s="224"/>
    </row>
    <row r="3849" spans="3:18">
      <c r="C3849" s="224"/>
      <c r="D3849" s="224"/>
      <c r="E3849" s="224"/>
      <c r="F3849" s="224"/>
      <c r="G3849" s="224"/>
      <c r="H3849" s="224"/>
      <c r="I3849" s="224"/>
      <c r="J3849" s="224"/>
      <c r="K3849" s="224"/>
      <c r="L3849" s="224"/>
      <c r="M3849" s="224"/>
      <c r="N3849" s="224"/>
      <c r="O3849" s="224"/>
      <c r="P3849" s="224"/>
      <c r="Q3849" s="224"/>
      <c r="R3849" s="224"/>
    </row>
    <row r="3850" spans="3:18">
      <c r="C3850" s="224"/>
      <c r="D3850" s="224"/>
      <c r="E3850" s="224"/>
      <c r="F3850" s="224"/>
      <c r="G3850" s="224"/>
      <c r="H3850" s="224"/>
      <c r="I3850" s="224"/>
      <c r="J3850" s="224"/>
      <c r="K3850" s="224"/>
      <c r="L3850" s="224"/>
      <c r="M3850" s="224"/>
      <c r="N3850" s="224"/>
      <c r="O3850" s="224"/>
      <c r="P3850" s="224"/>
      <c r="Q3850" s="224"/>
      <c r="R3850" s="224"/>
    </row>
    <row r="3851" spans="3:18">
      <c r="C3851" s="224"/>
      <c r="D3851" s="224"/>
      <c r="E3851" s="224"/>
      <c r="F3851" s="224"/>
      <c r="G3851" s="224"/>
      <c r="H3851" s="224"/>
      <c r="I3851" s="224"/>
      <c r="J3851" s="224"/>
      <c r="K3851" s="224"/>
      <c r="L3851" s="224"/>
      <c r="M3851" s="224"/>
      <c r="N3851" s="224"/>
      <c r="O3851" s="224"/>
      <c r="P3851" s="224"/>
      <c r="Q3851" s="224"/>
      <c r="R3851" s="224"/>
    </row>
    <row r="3852" spans="3:18">
      <c r="C3852" s="224"/>
      <c r="D3852" s="224"/>
      <c r="E3852" s="224"/>
      <c r="F3852" s="224"/>
      <c r="G3852" s="224"/>
      <c r="H3852" s="224"/>
      <c r="I3852" s="224"/>
      <c r="J3852" s="224"/>
      <c r="K3852" s="224"/>
      <c r="L3852" s="224"/>
      <c r="M3852" s="224"/>
      <c r="N3852" s="224"/>
      <c r="O3852" s="224"/>
      <c r="P3852" s="224"/>
      <c r="Q3852" s="224"/>
      <c r="R3852" s="224"/>
    </row>
    <row r="3853" spans="3:18">
      <c r="C3853" s="224"/>
      <c r="D3853" s="224"/>
      <c r="E3853" s="224"/>
      <c r="F3853" s="224"/>
      <c r="G3853" s="224"/>
      <c r="H3853" s="224"/>
      <c r="I3853" s="224"/>
      <c r="J3853" s="224"/>
      <c r="K3853" s="224"/>
      <c r="L3853" s="224"/>
      <c r="M3853" s="224"/>
      <c r="N3853" s="224"/>
      <c r="O3853" s="224"/>
      <c r="P3853" s="224"/>
      <c r="Q3853" s="224"/>
      <c r="R3853" s="224"/>
    </row>
    <row r="3854" spans="3:18">
      <c r="C3854" s="224"/>
      <c r="D3854" s="224"/>
      <c r="E3854" s="224"/>
      <c r="F3854" s="224"/>
      <c r="G3854" s="224"/>
      <c r="H3854" s="224"/>
      <c r="I3854" s="224"/>
      <c r="J3854" s="224"/>
      <c r="K3854" s="224"/>
      <c r="L3854" s="224"/>
      <c r="M3854" s="224"/>
      <c r="N3854" s="224"/>
      <c r="O3854" s="224"/>
      <c r="P3854" s="224"/>
      <c r="Q3854" s="224"/>
      <c r="R3854" s="224"/>
    </row>
    <row r="3855" spans="3:18">
      <c r="C3855" s="224"/>
      <c r="D3855" s="224"/>
      <c r="E3855" s="224"/>
      <c r="F3855" s="224"/>
      <c r="G3855" s="224"/>
      <c r="H3855" s="224"/>
      <c r="I3855" s="224"/>
      <c r="J3855" s="224"/>
      <c r="K3855" s="224"/>
      <c r="L3855" s="224"/>
      <c r="M3855" s="224"/>
      <c r="N3855" s="224"/>
      <c r="O3855" s="224"/>
      <c r="P3855" s="224"/>
      <c r="Q3855" s="224"/>
      <c r="R3855" s="224"/>
    </row>
    <row r="3856" spans="3:18">
      <c r="C3856" s="224"/>
      <c r="D3856" s="224"/>
      <c r="E3856" s="224"/>
      <c r="F3856" s="224"/>
      <c r="G3856" s="224"/>
      <c r="H3856" s="224"/>
      <c r="I3856" s="224"/>
      <c r="J3856" s="224"/>
      <c r="K3856" s="224"/>
      <c r="L3856" s="224"/>
      <c r="M3856" s="224"/>
      <c r="N3856" s="224"/>
      <c r="O3856" s="224"/>
      <c r="P3856" s="224"/>
      <c r="Q3856" s="224"/>
      <c r="R3856" s="224"/>
    </row>
    <row r="3857" spans="3:18">
      <c r="C3857" s="224"/>
      <c r="D3857" s="224"/>
      <c r="E3857" s="224"/>
      <c r="F3857" s="224"/>
      <c r="G3857" s="224"/>
      <c r="H3857" s="224"/>
      <c r="I3857" s="224"/>
      <c r="J3857" s="224"/>
      <c r="K3857" s="224"/>
      <c r="L3857" s="224"/>
      <c r="M3857" s="224"/>
      <c r="N3857" s="224"/>
      <c r="O3857" s="224"/>
      <c r="P3857" s="224"/>
      <c r="Q3857" s="224"/>
      <c r="R3857" s="224"/>
    </row>
    <row r="3858" spans="3:18">
      <c r="C3858" s="224"/>
      <c r="D3858" s="224"/>
      <c r="E3858" s="224"/>
      <c r="F3858" s="224"/>
      <c r="G3858" s="224"/>
      <c r="H3858" s="224"/>
      <c r="I3858" s="224"/>
      <c r="J3858" s="224"/>
      <c r="K3858" s="224"/>
      <c r="L3858" s="224"/>
      <c r="M3858" s="224"/>
      <c r="N3858" s="224"/>
      <c r="O3858" s="224"/>
      <c r="P3858" s="224"/>
      <c r="Q3858" s="224"/>
      <c r="R3858" s="224"/>
    </row>
    <row r="3859" spans="3:18">
      <c r="C3859" s="224"/>
      <c r="D3859" s="224"/>
      <c r="E3859" s="224"/>
      <c r="F3859" s="224"/>
      <c r="G3859" s="224"/>
      <c r="H3859" s="224"/>
      <c r="I3859" s="224"/>
      <c r="J3859" s="224"/>
      <c r="K3859" s="224"/>
      <c r="L3859" s="224"/>
      <c r="M3859" s="224"/>
      <c r="N3859" s="224"/>
      <c r="O3859" s="224"/>
      <c r="P3859" s="224"/>
      <c r="Q3859" s="224"/>
      <c r="R3859" s="224"/>
    </row>
    <row r="3860" spans="3:18">
      <c r="C3860" s="224"/>
      <c r="D3860" s="224"/>
      <c r="E3860" s="224"/>
      <c r="F3860" s="224"/>
      <c r="G3860" s="224"/>
      <c r="H3860" s="224"/>
      <c r="I3860" s="224"/>
      <c r="J3860" s="224"/>
      <c r="K3860" s="224"/>
      <c r="L3860" s="224"/>
      <c r="M3860" s="224"/>
      <c r="N3860" s="224"/>
      <c r="O3860" s="224"/>
      <c r="P3860" s="224"/>
      <c r="Q3860" s="224"/>
      <c r="R3860" s="224"/>
    </row>
    <row r="3861" spans="3:18">
      <c r="C3861" s="224"/>
      <c r="D3861" s="224"/>
      <c r="E3861" s="224"/>
      <c r="F3861" s="224"/>
      <c r="G3861" s="224"/>
      <c r="H3861" s="224"/>
      <c r="I3861" s="224"/>
      <c r="J3861" s="224"/>
      <c r="K3861" s="224"/>
      <c r="L3861" s="224"/>
      <c r="M3861" s="224"/>
      <c r="N3861" s="224"/>
      <c r="O3861" s="224"/>
      <c r="P3861" s="224"/>
      <c r="Q3861" s="224"/>
      <c r="R3861" s="224"/>
    </row>
    <row r="3862" spans="3:18">
      <c r="C3862" s="224"/>
      <c r="D3862" s="224"/>
      <c r="E3862" s="224"/>
      <c r="F3862" s="224"/>
      <c r="G3862" s="224"/>
      <c r="H3862" s="224"/>
      <c r="I3862" s="224"/>
      <c r="J3862" s="224"/>
      <c r="K3862" s="224"/>
      <c r="L3862" s="224"/>
      <c r="M3862" s="224"/>
      <c r="N3862" s="224"/>
      <c r="O3862" s="224"/>
      <c r="P3862" s="224"/>
      <c r="Q3862" s="224"/>
      <c r="R3862" s="224"/>
    </row>
    <row r="3863" spans="3:18">
      <c r="C3863" s="224"/>
      <c r="D3863" s="224"/>
      <c r="E3863" s="224"/>
      <c r="F3863" s="224"/>
      <c r="G3863" s="224"/>
      <c r="H3863" s="224"/>
      <c r="I3863" s="224"/>
      <c r="J3863" s="224"/>
      <c r="K3863" s="224"/>
      <c r="L3863" s="224"/>
      <c r="M3863" s="224"/>
      <c r="N3863" s="224"/>
      <c r="O3863" s="224"/>
      <c r="P3863" s="224"/>
      <c r="Q3863" s="224"/>
      <c r="R3863" s="224"/>
    </row>
    <row r="3864" spans="3:18">
      <c r="C3864" s="224"/>
      <c r="D3864" s="224"/>
      <c r="E3864" s="224"/>
      <c r="F3864" s="224"/>
      <c r="G3864" s="224"/>
      <c r="H3864" s="224"/>
      <c r="I3864" s="224"/>
      <c r="J3864" s="224"/>
      <c r="K3864" s="224"/>
      <c r="L3864" s="224"/>
      <c r="M3864" s="224"/>
      <c r="N3864" s="224"/>
      <c r="O3864" s="224"/>
      <c r="P3864" s="224"/>
      <c r="Q3864" s="224"/>
      <c r="R3864" s="224"/>
    </row>
    <row r="3865" spans="3:18">
      <c r="C3865" s="224"/>
      <c r="D3865" s="224"/>
      <c r="E3865" s="224"/>
      <c r="F3865" s="224"/>
      <c r="G3865" s="224"/>
      <c r="H3865" s="224"/>
      <c r="I3865" s="224"/>
      <c r="J3865" s="224"/>
      <c r="K3865" s="224"/>
      <c r="L3865" s="224"/>
      <c r="M3865" s="224"/>
      <c r="N3865" s="224"/>
      <c r="O3865" s="224"/>
      <c r="P3865" s="224"/>
      <c r="Q3865" s="224"/>
      <c r="R3865" s="224"/>
    </row>
    <row r="3866" spans="3:18">
      <c r="C3866" s="224"/>
      <c r="D3866" s="224"/>
      <c r="E3866" s="224"/>
      <c r="F3866" s="224"/>
      <c r="G3866" s="224"/>
      <c r="H3866" s="224"/>
      <c r="I3866" s="224"/>
      <c r="J3866" s="224"/>
      <c r="K3866" s="224"/>
      <c r="L3866" s="224"/>
      <c r="M3866" s="224"/>
      <c r="N3866" s="224"/>
      <c r="O3866" s="224"/>
      <c r="P3866" s="224"/>
      <c r="Q3866" s="224"/>
      <c r="R3866" s="224"/>
    </row>
    <row r="3867" spans="3:18">
      <c r="C3867" s="224"/>
      <c r="D3867" s="224"/>
      <c r="E3867" s="224"/>
      <c r="F3867" s="224"/>
      <c r="G3867" s="224"/>
      <c r="H3867" s="224"/>
      <c r="I3867" s="224"/>
      <c r="J3867" s="224"/>
      <c r="K3867" s="224"/>
      <c r="L3867" s="224"/>
      <c r="M3867" s="224"/>
      <c r="N3867" s="224"/>
      <c r="O3867" s="224"/>
      <c r="P3867" s="224"/>
      <c r="Q3867" s="224"/>
      <c r="R3867" s="224"/>
    </row>
    <row r="3868" spans="3:18">
      <c r="C3868" s="224"/>
      <c r="D3868" s="224"/>
      <c r="E3868" s="224"/>
      <c r="F3868" s="224"/>
      <c r="G3868" s="224"/>
      <c r="H3868" s="224"/>
      <c r="I3868" s="224"/>
      <c r="J3868" s="224"/>
      <c r="K3868" s="224"/>
      <c r="L3868" s="224"/>
      <c r="M3868" s="224"/>
      <c r="N3868" s="224"/>
      <c r="O3868" s="224"/>
      <c r="P3868" s="224"/>
      <c r="Q3868" s="224"/>
      <c r="R3868" s="224"/>
    </row>
    <row r="3869" spans="3:18">
      <c r="C3869" s="224"/>
      <c r="D3869" s="224"/>
      <c r="E3869" s="224"/>
      <c r="F3869" s="224"/>
      <c r="G3869" s="224"/>
      <c r="H3869" s="224"/>
      <c r="I3869" s="224"/>
      <c r="J3869" s="224"/>
      <c r="K3869" s="224"/>
      <c r="L3869" s="224"/>
      <c r="M3869" s="224"/>
      <c r="N3869" s="224"/>
      <c r="O3869" s="224"/>
      <c r="P3869" s="224"/>
      <c r="Q3869" s="224"/>
      <c r="R3869" s="224"/>
    </row>
    <row r="3870" spans="3:18">
      <c r="C3870" s="224"/>
      <c r="D3870" s="224"/>
      <c r="E3870" s="224"/>
      <c r="F3870" s="224"/>
      <c r="G3870" s="224"/>
      <c r="H3870" s="224"/>
      <c r="I3870" s="224"/>
      <c r="J3870" s="224"/>
      <c r="K3870" s="224"/>
      <c r="L3870" s="224"/>
      <c r="M3870" s="224"/>
      <c r="N3870" s="224"/>
      <c r="O3870" s="224"/>
      <c r="P3870" s="224"/>
      <c r="Q3870" s="224"/>
      <c r="R3870" s="224"/>
    </row>
    <row r="3871" spans="3:18">
      <c r="C3871" s="224"/>
      <c r="D3871" s="224"/>
      <c r="E3871" s="224"/>
      <c r="F3871" s="224"/>
      <c r="G3871" s="224"/>
      <c r="H3871" s="224"/>
      <c r="I3871" s="224"/>
      <c r="J3871" s="224"/>
      <c r="K3871" s="224"/>
      <c r="L3871" s="224"/>
      <c r="M3871" s="224"/>
      <c r="N3871" s="224"/>
      <c r="O3871" s="224"/>
      <c r="P3871" s="224"/>
      <c r="Q3871" s="224"/>
      <c r="R3871" s="224"/>
    </row>
    <row r="3872" spans="3:18">
      <c r="C3872" s="224"/>
      <c r="D3872" s="224"/>
      <c r="E3872" s="224"/>
      <c r="F3872" s="224"/>
      <c r="G3872" s="224"/>
      <c r="H3872" s="224"/>
      <c r="I3872" s="224"/>
      <c r="J3872" s="224"/>
      <c r="K3872" s="224"/>
      <c r="L3872" s="224"/>
      <c r="M3872" s="224"/>
      <c r="N3872" s="224"/>
      <c r="O3872" s="224"/>
      <c r="P3872" s="224"/>
      <c r="Q3872" s="224"/>
      <c r="R3872" s="224"/>
    </row>
    <row r="3873" spans="3:18">
      <c r="C3873" s="224"/>
      <c r="D3873" s="224"/>
      <c r="E3873" s="224"/>
      <c r="F3873" s="224"/>
      <c r="G3873" s="224"/>
      <c r="H3873" s="224"/>
      <c r="I3873" s="224"/>
      <c r="J3873" s="224"/>
      <c r="K3873" s="224"/>
      <c r="L3873" s="224"/>
      <c r="M3873" s="224"/>
      <c r="N3873" s="224"/>
      <c r="O3873" s="224"/>
      <c r="P3873" s="224"/>
      <c r="Q3873" s="224"/>
      <c r="R3873" s="224"/>
    </row>
    <row r="3874" spans="3:18">
      <c r="C3874" s="224"/>
      <c r="D3874" s="224"/>
      <c r="E3874" s="224"/>
      <c r="F3874" s="224"/>
      <c r="G3874" s="224"/>
      <c r="H3874" s="224"/>
      <c r="I3874" s="224"/>
      <c r="J3874" s="224"/>
      <c r="K3874" s="224"/>
      <c r="L3874" s="224"/>
      <c r="M3874" s="224"/>
      <c r="N3874" s="224"/>
      <c r="O3874" s="224"/>
      <c r="P3874" s="224"/>
      <c r="Q3874" s="224"/>
      <c r="R3874" s="224"/>
    </row>
    <row r="3875" spans="3:18">
      <c r="C3875" s="224"/>
      <c r="D3875" s="224"/>
      <c r="E3875" s="224"/>
      <c r="F3875" s="224"/>
      <c r="G3875" s="224"/>
      <c r="H3875" s="224"/>
      <c r="I3875" s="224"/>
      <c r="J3875" s="224"/>
      <c r="K3875" s="224"/>
      <c r="L3875" s="224"/>
      <c r="M3875" s="224"/>
      <c r="N3875" s="224"/>
      <c r="O3875" s="224"/>
      <c r="P3875" s="224"/>
      <c r="Q3875" s="224"/>
      <c r="R3875" s="224"/>
    </row>
    <row r="3876" spans="3:18">
      <c r="C3876" s="224"/>
      <c r="D3876" s="224"/>
      <c r="E3876" s="224"/>
      <c r="F3876" s="224"/>
      <c r="G3876" s="224"/>
      <c r="H3876" s="224"/>
      <c r="I3876" s="224"/>
      <c r="J3876" s="224"/>
      <c r="K3876" s="224"/>
      <c r="L3876" s="224"/>
      <c r="M3876" s="224"/>
      <c r="N3876" s="224"/>
      <c r="O3876" s="224"/>
      <c r="P3876" s="224"/>
      <c r="Q3876" s="224"/>
      <c r="R3876" s="224"/>
    </row>
    <row r="3877" spans="3:18">
      <c r="C3877" s="224"/>
      <c r="D3877" s="224"/>
      <c r="E3877" s="224"/>
      <c r="F3877" s="224"/>
      <c r="G3877" s="224"/>
      <c r="H3877" s="224"/>
      <c r="I3877" s="224"/>
      <c r="J3877" s="224"/>
      <c r="K3877" s="224"/>
      <c r="L3877" s="224"/>
      <c r="M3877" s="224"/>
      <c r="N3877" s="224"/>
      <c r="O3877" s="224"/>
      <c r="P3877" s="224"/>
      <c r="Q3877" s="224"/>
      <c r="R3877" s="224"/>
    </row>
    <row r="3878" spans="3:18">
      <c r="C3878" s="224"/>
      <c r="D3878" s="224"/>
      <c r="E3878" s="224"/>
      <c r="F3878" s="224"/>
      <c r="G3878" s="224"/>
      <c r="H3878" s="224"/>
      <c r="I3878" s="224"/>
      <c r="J3878" s="224"/>
      <c r="K3878" s="224"/>
      <c r="L3878" s="224"/>
      <c r="M3878" s="224"/>
      <c r="N3878" s="224"/>
      <c r="O3878" s="224"/>
      <c r="P3878" s="224"/>
      <c r="Q3878" s="224"/>
      <c r="R3878" s="224"/>
    </row>
    <row r="3879" spans="3:18">
      <c r="C3879" s="224"/>
      <c r="D3879" s="224"/>
      <c r="E3879" s="224"/>
      <c r="F3879" s="224"/>
      <c r="G3879" s="224"/>
      <c r="H3879" s="224"/>
      <c r="I3879" s="224"/>
      <c r="J3879" s="224"/>
      <c r="K3879" s="224"/>
      <c r="L3879" s="224"/>
      <c r="M3879" s="224"/>
      <c r="N3879" s="224"/>
      <c r="O3879" s="224"/>
      <c r="P3879" s="224"/>
      <c r="Q3879" s="224"/>
      <c r="R3879" s="224"/>
    </row>
    <row r="3880" spans="3:18">
      <c r="C3880" s="224"/>
      <c r="D3880" s="224"/>
      <c r="E3880" s="224"/>
      <c r="F3880" s="224"/>
      <c r="G3880" s="224"/>
      <c r="H3880" s="224"/>
      <c r="I3880" s="224"/>
      <c r="J3880" s="224"/>
      <c r="K3880" s="224"/>
      <c r="L3880" s="224"/>
      <c r="M3880" s="224"/>
      <c r="N3880" s="224"/>
      <c r="O3880" s="224"/>
      <c r="P3880" s="224"/>
      <c r="Q3880" s="224"/>
      <c r="R3880" s="224"/>
    </row>
    <row r="3881" spans="3:18">
      <c r="C3881" s="224"/>
      <c r="D3881" s="224"/>
      <c r="E3881" s="224"/>
      <c r="F3881" s="224"/>
      <c r="G3881" s="224"/>
      <c r="H3881" s="224"/>
      <c r="I3881" s="224"/>
      <c r="J3881" s="224"/>
      <c r="K3881" s="224"/>
      <c r="L3881" s="224"/>
      <c r="M3881" s="224"/>
      <c r="N3881" s="224"/>
      <c r="O3881" s="224"/>
      <c r="P3881" s="224"/>
      <c r="Q3881" s="224"/>
      <c r="R3881" s="224"/>
    </row>
    <row r="3882" spans="3:18">
      <c r="C3882" s="224"/>
      <c r="D3882" s="224"/>
      <c r="E3882" s="224"/>
      <c r="F3882" s="224"/>
      <c r="G3882" s="224"/>
      <c r="H3882" s="224"/>
      <c r="I3882" s="224"/>
      <c r="J3882" s="224"/>
      <c r="K3882" s="224"/>
      <c r="L3882" s="224"/>
      <c r="M3882" s="224"/>
      <c r="N3882" s="224"/>
      <c r="O3882" s="224"/>
      <c r="P3882" s="224"/>
      <c r="Q3882" s="224"/>
      <c r="R3882" s="224"/>
    </row>
    <row r="3883" spans="3:18">
      <c r="C3883" s="224"/>
      <c r="D3883" s="224"/>
      <c r="E3883" s="224"/>
      <c r="F3883" s="224"/>
      <c r="G3883" s="224"/>
      <c r="H3883" s="224"/>
      <c r="I3883" s="224"/>
      <c r="J3883" s="224"/>
      <c r="K3883" s="224"/>
      <c r="L3883" s="224"/>
      <c r="M3883" s="224"/>
      <c r="N3883" s="224"/>
      <c r="O3883" s="224"/>
      <c r="P3883" s="224"/>
      <c r="Q3883" s="224"/>
      <c r="R3883" s="224"/>
    </row>
    <row r="3884" spans="3:18">
      <c r="C3884" s="224"/>
      <c r="D3884" s="224"/>
      <c r="E3884" s="224"/>
      <c r="F3884" s="224"/>
      <c r="G3884" s="224"/>
      <c r="H3884" s="224"/>
      <c r="I3884" s="224"/>
      <c r="J3884" s="224"/>
      <c r="K3884" s="224"/>
      <c r="L3884" s="224"/>
      <c r="M3884" s="224"/>
      <c r="N3884" s="224"/>
      <c r="O3884" s="224"/>
      <c r="P3884" s="224"/>
      <c r="Q3884" s="224"/>
      <c r="R3884" s="224"/>
    </row>
    <row r="3885" spans="3:18">
      <c r="C3885" s="224"/>
      <c r="D3885" s="224"/>
      <c r="E3885" s="224"/>
      <c r="F3885" s="224"/>
      <c r="G3885" s="224"/>
      <c r="H3885" s="224"/>
      <c r="I3885" s="224"/>
      <c r="J3885" s="224"/>
      <c r="K3885" s="224"/>
      <c r="L3885" s="224"/>
      <c r="M3885" s="224"/>
      <c r="N3885" s="224"/>
      <c r="O3885" s="224"/>
      <c r="P3885" s="224"/>
      <c r="Q3885" s="224"/>
      <c r="R3885" s="224"/>
    </row>
    <row r="3886" spans="3:18">
      <c r="C3886" s="224"/>
      <c r="D3886" s="224"/>
      <c r="E3886" s="224"/>
      <c r="F3886" s="224"/>
      <c r="G3886" s="224"/>
      <c r="H3886" s="224"/>
      <c r="I3886" s="224"/>
      <c r="J3886" s="224"/>
      <c r="K3886" s="224"/>
      <c r="L3886" s="224"/>
      <c r="M3886" s="224"/>
      <c r="N3886" s="224"/>
      <c r="O3886" s="224"/>
      <c r="P3886" s="224"/>
      <c r="Q3886" s="224"/>
      <c r="R3886" s="224"/>
    </row>
    <row r="3887" spans="3:18">
      <c r="C3887" s="224"/>
      <c r="D3887" s="224"/>
      <c r="E3887" s="224"/>
      <c r="F3887" s="224"/>
      <c r="G3887" s="224"/>
      <c r="H3887" s="224"/>
      <c r="I3887" s="224"/>
      <c r="J3887" s="224"/>
      <c r="K3887" s="224"/>
      <c r="L3887" s="224"/>
      <c r="M3887" s="224"/>
      <c r="N3887" s="224"/>
      <c r="O3887" s="224"/>
      <c r="P3887" s="224"/>
      <c r="Q3887" s="224"/>
      <c r="R3887" s="224"/>
    </row>
    <row r="3888" spans="3:18">
      <c r="C3888" s="224"/>
      <c r="D3888" s="224"/>
      <c r="E3888" s="224"/>
      <c r="F3888" s="224"/>
      <c r="G3888" s="224"/>
      <c r="H3888" s="224"/>
      <c r="I3888" s="224"/>
      <c r="J3888" s="224"/>
      <c r="K3888" s="224"/>
      <c r="L3888" s="224"/>
      <c r="M3888" s="224"/>
      <c r="N3888" s="224"/>
      <c r="O3888" s="224"/>
      <c r="P3888" s="224"/>
      <c r="Q3888" s="224"/>
      <c r="R3888" s="224"/>
    </row>
    <row r="3889" spans="3:18">
      <c r="C3889" s="224"/>
      <c r="D3889" s="224"/>
      <c r="E3889" s="224"/>
      <c r="F3889" s="224"/>
      <c r="G3889" s="224"/>
      <c r="H3889" s="224"/>
      <c r="I3889" s="224"/>
      <c r="J3889" s="224"/>
      <c r="K3889" s="224"/>
      <c r="L3889" s="224"/>
      <c r="M3889" s="224"/>
      <c r="N3889" s="224"/>
      <c r="O3889" s="224"/>
      <c r="P3889" s="224"/>
      <c r="Q3889" s="224"/>
      <c r="R3889" s="224"/>
    </row>
    <row r="3890" spans="3:18">
      <c r="C3890" s="224"/>
      <c r="D3890" s="224"/>
      <c r="E3890" s="224"/>
      <c r="F3890" s="224"/>
      <c r="G3890" s="224"/>
      <c r="H3890" s="224"/>
      <c r="I3890" s="224"/>
      <c r="J3890" s="224"/>
      <c r="K3890" s="224"/>
      <c r="L3890" s="224"/>
      <c r="M3890" s="224"/>
      <c r="N3890" s="224"/>
      <c r="O3890" s="224"/>
      <c r="P3890" s="224"/>
      <c r="Q3890" s="224"/>
      <c r="R3890" s="224"/>
    </row>
    <row r="3891" spans="3:18">
      <c r="C3891" s="224"/>
      <c r="D3891" s="224"/>
      <c r="E3891" s="224"/>
      <c r="F3891" s="224"/>
      <c r="G3891" s="224"/>
      <c r="H3891" s="224"/>
      <c r="I3891" s="224"/>
      <c r="J3891" s="224"/>
      <c r="K3891" s="224"/>
      <c r="L3891" s="224"/>
      <c r="M3891" s="224"/>
      <c r="N3891" s="224"/>
      <c r="O3891" s="224"/>
      <c r="P3891" s="224"/>
      <c r="Q3891" s="224"/>
      <c r="R3891" s="224"/>
    </row>
    <row r="3892" spans="3:18">
      <c r="C3892" s="224"/>
      <c r="D3892" s="224"/>
      <c r="E3892" s="224"/>
      <c r="F3892" s="224"/>
      <c r="G3892" s="224"/>
      <c r="H3892" s="224"/>
      <c r="I3892" s="224"/>
      <c r="J3892" s="224"/>
      <c r="K3892" s="224"/>
      <c r="L3892" s="224"/>
      <c r="M3892" s="224"/>
      <c r="N3892" s="224"/>
      <c r="O3892" s="224"/>
      <c r="P3892" s="224"/>
      <c r="Q3892" s="224"/>
      <c r="R3892" s="224"/>
    </row>
    <row r="3893" spans="3:18">
      <c r="C3893" s="224"/>
      <c r="D3893" s="224"/>
      <c r="E3893" s="224"/>
      <c r="F3893" s="224"/>
      <c r="G3893" s="224"/>
      <c r="H3893" s="224"/>
      <c r="I3893" s="224"/>
      <c r="J3893" s="224"/>
      <c r="K3893" s="224"/>
      <c r="L3893" s="224"/>
      <c r="M3893" s="224"/>
      <c r="N3893" s="224"/>
      <c r="O3893" s="224"/>
      <c r="P3893" s="224"/>
      <c r="Q3893" s="224"/>
      <c r="R3893" s="224"/>
    </row>
    <row r="3894" spans="3:18">
      <c r="C3894" s="224"/>
      <c r="D3894" s="224"/>
      <c r="E3894" s="224"/>
      <c r="F3894" s="224"/>
      <c r="G3894" s="224"/>
      <c r="H3894" s="224"/>
      <c r="I3894" s="224"/>
      <c r="J3894" s="224"/>
      <c r="K3894" s="224"/>
      <c r="L3894" s="224"/>
      <c r="M3894" s="224"/>
      <c r="N3894" s="224"/>
      <c r="O3894" s="224"/>
      <c r="P3894" s="224"/>
      <c r="Q3894" s="224"/>
      <c r="R3894" s="224"/>
    </row>
    <row r="3895" spans="3:18">
      <c r="C3895" s="224"/>
      <c r="D3895" s="224"/>
      <c r="E3895" s="224"/>
      <c r="F3895" s="224"/>
      <c r="G3895" s="224"/>
      <c r="H3895" s="224"/>
      <c r="I3895" s="224"/>
      <c r="J3895" s="224"/>
      <c r="K3895" s="224"/>
      <c r="L3895" s="224"/>
      <c r="M3895" s="224"/>
      <c r="N3895" s="224"/>
      <c r="O3895" s="224"/>
      <c r="P3895" s="224"/>
      <c r="Q3895" s="224"/>
      <c r="R3895" s="224"/>
    </row>
    <row r="3896" spans="3:18">
      <c r="C3896" s="224"/>
      <c r="D3896" s="224"/>
      <c r="E3896" s="224"/>
      <c r="F3896" s="224"/>
      <c r="G3896" s="224"/>
      <c r="H3896" s="224"/>
      <c r="I3896" s="224"/>
      <c r="J3896" s="224"/>
      <c r="K3896" s="224"/>
      <c r="L3896" s="224"/>
      <c r="M3896" s="224"/>
      <c r="N3896" s="224"/>
      <c r="O3896" s="224"/>
      <c r="P3896" s="224"/>
      <c r="Q3896" s="224"/>
      <c r="R3896" s="224"/>
    </row>
    <row r="3897" spans="3:18">
      <c r="C3897" s="224"/>
      <c r="D3897" s="224"/>
      <c r="E3897" s="224"/>
      <c r="F3897" s="224"/>
      <c r="G3897" s="224"/>
      <c r="H3897" s="224"/>
      <c r="I3897" s="224"/>
      <c r="J3897" s="224"/>
      <c r="K3897" s="224"/>
      <c r="L3897" s="224"/>
      <c r="M3897" s="224"/>
      <c r="N3897" s="224"/>
      <c r="O3897" s="224"/>
      <c r="P3897" s="224"/>
      <c r="Q3897" s="224"/>
      <c r="R3897" s="224"/>
    </row>
    <row r="3898" spans="3:18">
      <c r="C3898" s="224"/>
      <c r="D3898" s="224"/>
      <c r="E3898" s="224"/>
      <c r="F3898" s="224"/>
      <c r="G3898" s="224"/>
      <c r="H3898" s="224"/>
      <c r="I3898" s="224"/>
      <c r="J3898" s="224"/>
      <c r="K3898" s="224"/>
      <c r="L3898" s="224"/>
      <c r="M3898" s="224"/>
      <c r="N3898" s="224"/>
      <c r="O3898" s="224"/>
      <c r="P3898" s="224"/>
      <c r="Q3898" s="224"/>
      <c r="R3898" s="224"/>
    </row>
    <row r="3899" spans="3:18">
      <c r="C3899" s="224"/>
      <c r="D3899" s="224"/>
      <c r="E3899" s="224"/>
      <c r="F3899" s="224"/>
      <c r="G3899" s="224"/>
      <c r="H3899" s="224"/>
      <c r="I3899" s="224"/>
      <c r="J3899" s="224"/>
      <c r="K3899" s="224"/>
      <c r="L3899" s="224"/>
      <c r="M3899" s="224"/>
      <c r="N3899" s="224"/>
      <c r="O3899" s="224"/>
      <c r="P3899" s="224"/>
      <c r="Q3899" s="224"/>
      <c r="R3899" s="224"/>
    </row>
    <row r="3900" spans="3:18">
      <c r="C3900" s="224"/>
      <c r="D3900" s="224"/>
      <c r="E3900" s="224"/>
      <c r="F3900" s="224"/>
      <c r="G3900" s="224"/>
      <c r="H3900" s="224"/>
      <c r="I3900" s="224"/>
      <c r="J3900" s="224"/>
      <c r="K3900" s="224"/>
      <c r="L3900" s="224"/>
      <c r="M3900" s="224"/>
      <c r="N3900" s="224"/>
      <c r="O3900" s="224"/>
      <c r="P3900" s="224"/>
      <c r="Q3900" s="224"/>
      <c r="R3900" s="224"/>
    </row>
    <row r="3901" spans="3:18">
      <c r="C3901" s="224"/>
      <c r="D3901" s="224"/>
      <c r="E3901" s="224"/>
      <c r="F3901" s="224"/>
      <c r="G3901" s="224"/>
      <c r="H3901" s="224"/>
      <c r="I3901" s="224"/>
      <c r="J3901" s="224"/>
      <c r="K3901" s="224"/>
      <c r="L3901" s="224"/>
      <c r="M3901" s="224"/>
      <c r="N3901" s="224"/>
      <c r="O3901" s="224"/>
      <c r="P3901" s="224"/>
      <c r="Q3901" s="224"/>
      <c r="R3901" s="224"/>
    </row>
    <row r="3902" spans="3:18">
      <c r="C3902" s="224"/>
      <c r="D3902" s="224"/>
      <c r="E3902" s="224"/>
      <c r="F3902" s="224"/>
      <c r="G3902" s="224"/>
      <c r="H3902" s="224"/>
      <c r="I3902" s="224"/>
      <c r="J3902" s="224"/>
      <c r="K3902" s="224"/>
      <c r="L3902" s="224"/>
      <c r="M3902" s="224"/>
      <c r="N3902" s="224"/>
      <c r="O3902" s="224"/>
      <c r="P3902" s="224"/>
      <c r="Q3902" s="224"/>
      <c r="R3902" s="224"/>
    </row>
    <row r="3903" spans="3:18">
      <c r="C3903" s="224"/>
      <c r="D3903" s="224"/>
      <c r="E3903" s="224"/>
      <c r="F3903" s="224"/>
      <c r="G3903" s="224"/>
      <c r="H3903" s="224"/>
      <c r="I3903" s="224"/>
      <c r="J3903" s="224"/>
      <c r="K3903" s="224"/>
      <c r="L3903" s="224"/>
      <c r="M3903" s="224"/>
      <c r="N3903" s="224"/>
      <c r="O3903" s="224"/>
      <c r="P3903" s="224"/>
      <c r="Q3903" s="224"/>
      <c r="R3903" s="224"/>
    </row>
    <row r="3904" spans="3:18">
      <c r="C3904" s="224"/>
      <c r="D3904" s="224"/>
      <c r="E3904" s="224"/>
      <c r="F3904" s="224"/>
      <c r="G3904" s="224"/>
      <c r="H3904" s="224"/>
      <c r="I3904" s="224"/>
      <c r="J3904" s="224"/>
      <c r="K3904" s="224"/>
      <c r="L3904" s="224"/>
      <c r="M3904" s="224"/>
      <c r="N3904" s="224"/>
      <c r="O3904" s="224"/>
      <c r="P3904" s="224"/>
      <c r="Q3904" s="224"/>
      <c r="R3904" s="224"/>
    </row>
    <row r="3905" spans="3:18">
      <c r="C3905" s="224"/>
      <c r="D3905" s="224"/>
      <c r="E3905" s="224"/>
      <c r="F3905" s="224"/>
      <c r="G3905" s="224"/>
      <c r="H3905" s="224"/>
      <c r="I3905" s="224"/>
      <c r="J3905" s="224"/>
      <c r="K3905" s="224"/>
      <c r="L3905" s="224"/>
      <c r="M3905" s="224"/>
      <c r="N3905" s="224"/>
      <c r="O3905" s="224"/>
      <c r="P3905" s="224"/>
      <c r="Q3905" s="224"/>
      <c r="R3905" s="224"/>
    </row>
    <row r="3906" spans="3:18">
      <c r="C3906" s="224"/>
      <c r="D3906" s="224"/>
      <c r="E3906" s="224"/>
      <c r="F3906" s="224"/>
      <c r="G3906" s="224"/>
      <c r="H3906" s="224"/>
      <c r="I3906" s="224"/>
      <c r="J3906" s="224"/>
      <c r="K3906" s="224"/>
      <c r="L3906" s="224"/>
      <c r="M3906" s="224"/>
      <c r="N3906" s="224"/>
      <c r="O3906" s="224"/>
      <c r="P3906" s="224"/>
      <c r="Q3906" s="224"/>
      <c r="R3906" s="224"/>
    </row>
    <row r="3907" spans="3:18">
      <c r="C3907" s="224"/>
      <c r="D3907" s="224"/>
      <c r="E3907" s="224"/>
      <c r="F3907" s="224"/>
      <c r="G3907" s="224"/>
      <c r="H3907" s="224"/>
      <c r="I3907" s="224"/>
      <c r="J3907" s="224"/>
      <c r="K3907" s="224"/>
      <c r="L3907" s="224"/>
      <c r="M3907" s="224"/>
      <c r="N3907" s="224"/>
      <c r="O3907" s="224"/>
      <c r="P3907" s="224"/>
      <c r="Q3907" s="224"/>
      <c r="R3907" s="224"/>
    </row>
    <row r="3908" spans="3:18">
      <c r="C3908" s="224"/>
      <c r="D3908" s="224"/>
      <c r="E3908" s="224"/>
      <c r="F3908" s="224"/>
      <c r="G3908" s="224"/>
      <c r="H3908" s="224"/>
      <c r="I3908" s="224"/>
      <c r="J3908" s="224"/>
      <c r="K3908" s="224"/>
      <c r="L3908" s="224"/>
      <c r="M3908" s="224"/>
      <c r="N3908" s="224"/>
      <c r="O3908" s="224"/>
      <c r="P3908" s="224"/>
      <c r="Q3908" s="224"/>
      <c r="R3908" s="224"/>
    </row>
    <row r="3909" spans="3:18">
      <c r="C3909" s="224"/>
      <c r="D3909" s="224"/>
      <c r="E3909" s="224"/>
      <c r="F3909" s="224"/>
      <c r="G3909" s="224"/>
      <c r="H3909" s="224"/>
      <c r="I3909" s="224"/>
      <c r="J3909" s="224"/>
      <c r="K3909" s="224"/>
      <c r="L3909" s="224"/>
      <c r="M3909" s="224"/>
      <c r="N3909" s="224"/>
      <c r="O3909" s="224"/>
      <c r="P3909" s="224"/>
      <c r="Q3909" s="224"/>
      <c r="R3909" s="224"/>
    </row>
    <row r="3910" spans="3:18">
      <c r="C3910" s="224"/>
      <c r="D3910" s="224"/>
      <c r="E3910" s="224"/>
      <c r="F3910" s="224"/>
      <c r="G3910" s="224"/>
      <c r="H3910" s="224"/>
      <c r="I3910" s="224"/>
      <c r="J3910" s="224"/>
      <c r="K3910" s="224"/>
      <c r="L3910" s="224"/>
      <c r="M3910" s="224"/>
      <c r="N3910" s="224"/>
      <c r="O3910" s="224"/>
      <c r="P3910" s="224"/>
      <c r="Q3910" s="224"/>
      <c r="R3910" s="224"/>
    </row>
    <row r="3911" spans="3:18">
      <c r="C3911" s="224"/>
      <c r="D3911" s="224"/>
      <c r="E3911" s="224"/>
      <c r="F3911" s="224"/>
      <c r="G3911" s="224"/>
      <c r="H3911" s="224"/>
      <c r="I3911" s="224"/>
      <c r="J3911" s="224"/>
      <c r="K3911" s="224"/>
      <c r="L3911" s="224"/>
      <c r="M3911" s="224"/>
      <c r="N3911" s="224"/>
      <c r="O3911" s="224"/>
      <c r="P3911" s="224"/>
      <c r="Q3911" s="224"/>
      <c r="R3911" s="224"/>
    </row>
    <row r="3912" spans="3:18">
      <c r="C3912" s="224"/>
      <c r="D3912" s="224"/>
      <c r="E3912" s="224"/>
      <c r="F3912" s="224"/>
      <c r="G3912" s="224"/>
      <c r="H3912" s="224"/>
      <c r="I3912" s="224"/>
      <c r="J3912" s="224"/>
      <c r="K3912" s="224"/>
      <c r="L3912" s="224"/>
      <c r="M3912" s="224"/>
      <c r="N3912" s="224"/>
      <c r="O3912" s="224"/>
      <c r="P3912" s="224"/>
      <c r="Q3912" s="224"/>
      <c r="R3912" s="224"/>
    </row>
    <row r="3913" spans="3:18">
      <c r="C3913" s="224"/>
      <c r="D3913" s="224"/>
      <c r="E3913" s="224"/>
      <c r="F3913" s="224"/>
      <c r="G3913" s="224"/>
      <c r="H3913" s="224"/>
      <c r="I3913" s="224"/>
      <c r="J3913" s="224"/>
      <c r="K3913" s="224"/>
      <c r="L3913" s="224"/>
      <c r="M3913" s="224"/>
      <c r="N3913" s="224"/>
      <c r="O3913" s="224"/>
      <c r="P3913" s="224"/>
      <c r="Q3913" s="224"/>
      <c r="R3913" s="224"/>
    </row>
    <row r="3914" spans="3:18">
      <c r="C3914" s="224"/>
      <c r="D3914" s="224"/>
      <c r="E3914" s="224"/>
      <c r="F3914" s="224"/>
      <c r="G3914" s="224"/>
      <c r="H3914" s="224"/>
      <c r="I3914" s="224"/>
      <c r="J3914" s="224"/>
      <c r="K3914" s="224"/>
      <c r="L3914" s="224"/>
      <c r="M3914" s="224"/>
      <c r="N3914" s="224"/>
      <c r="O3914" s="224"/>
      <c r="P3914" s="224"/>
      <c r="Q3914" s="224"/>
      <c r="R3914" s="224"/>
    </row>
    <row r="3915" spans="3:18">
      <c r="C3915" s="224"/>
      <c r="D3915" s="224"/>
      <c r="E3915" s="224"/>
      <c r="F3915" s="224"/>
      <c r="G3915" s="224"/>
      <c r="H3915" s="224"/>
      <c r="I3915" s="224"/>
      <c r="J3915" s="224"/>
      <c r="K3915" s="224"/>
      <c r="L3915" s="224"/>
      <c r="M3915" s="224"/>
      <c r="N3915" s="224"/>
      <c r="O3915" s="224"/>
      <c r="P3915" s="224"/>
      <c r="Q3915" s="224"/>
      <c r="R3915" s="224"/>
    </row>
    <row r="3916" spans="3:18">
      <c r="C3916" s="224"/>
      <c r="D3916" s="224"/>
      <c r="E3916" s="224"/>
      <c r="F3916" s="224"/>
      <c r="G3916" s="224"/>
      <c r="H3916" s="224"/>
      <c r="I3916" s="224"/>
      <c r="J3916" s="224"/>
      <c r="K3916" s="224"/>
      <c r="L3916" s="224"/>
      <c r="M3916" s="224"/>
      <c r="N3916" s="224"/>
      <c r="O3916" s="224"/>
      <c r="P3916" s="224"/>
      <c r="Q3916" s="224"/>
      <c r="R3916" s="224"/>
    </row>
    <row r="3917" spans="3:18">
      <c r="C3917" s="224"/>
      <c r="D3917" s="224"/>
      <c r="E3917" s="224"/>
      <c r="F3917" s="224"/>
      <c r="G3917" s="224"/>
      <c r="H3917" s="224"/>
      <c r="I3917" s="224"/>
      <c r="J3917" s="224"/>
      <c r="K3917" s="224"/>
      <c r="L3917" s="224"/>
      <c r="M3917" s="224"/>
      <c r="N3917" s="224"/>
      <c r="O3917" s="224"/>
      <c r="P3917" s="224"/>
      <c r="Q3917" s="224"/>
      <c r="R3917" s="224"/>
    </row>
    <row r="3918" spans="3:18">
      <c r="C3918" s="224"/>
      <c r="D3918" s="224"/>
      <c r="E3918" s="224"/>
      <c r="F3918" s="224"/>
      <c r="G3918" s="224"/>
      <c r="H3918" s="224"/>
      <c r="I3918" s="224"/>
      <c r="J3918" s="224"/>
      <c r="K3918" s="224"/>
      <c r="L3918" s="224"/>
      <c r="M3918" s="224"/>
      <c r="N3918" s="224"/>
      <c r="O3918" s="224"/>
      <c r="P3918" s="224"/>
      <c r="Q3918" s="224"/>
      <c r="R3918" s="224"/>
    </row>
    <row r="3919" spans="3:18">
      <c r="C3919" s="224"/>
      <c r="D3919" s="224"/>
      <c r="E3919" s="224"/>
      <c r="F3919" s="224"/>
      <c r="G3919" s="224"/>
      <c r="H3919" s="224"/>
      <c r="I3919" s="224"/>
      <c r="J3919" s="224"/>
      <c r="K3919" s="224"/>
      <c r="L3919" s="224"/>
      <c r="M3919" s="224"/>
      <c r="N3919" s="224"/>
      <c r="O3919" s="224"/>
      <c r="P3919" s="224"/>
      <c r="Q3919" s="224"/>
      <c r="R3919" s="224"/>
    </row>
    <row r="3920" spans="3:18">
      <c r="C3920" s="224"/>
      <c r="D3920" s="224"/>
      <c r="E3920" s="224"/>
      <c r="F3920" s="224"/>
      <c r="G3920" s="224"/>
      <c r="H3920" s="224"/>
      <c r="I3920" s="224"/>
      <c r="J3920" s="224"/>
      <c r="K3920" s="224"/>
      <c r="L3920" s="224"/>
      <c r="M3920" s="224"/>
      <c r="N3920" s="224"/>
      <c r="O3920" s="224"/>
      <c r="P3920" s="224"/>
      <c r="Q3920" s="224"/>
      <c r="R3920" s="224"/>
    </row>
    <row r="3921" spans="3:18">
      <c r="C3921" s="224"/>
      <c r="D3921" s="224"/>
      <c r="E3921" s="224"/>
      <c r="F3921" s="224"/>
      <c r="G3921" s="224"/>
      <c r="H3921" s="224"/>
      <c r="I3921" s="224"/>
      <c r="J3921" s="224"/>
      <c r="K3921" s="224"/>
      <c r="L3921" s="224"/>
      <c r="M3921" s="224"/>
      <c r="N3921" s="224"/>
      <c r="O3921" s="224"/>
      <c r="P3921" s="224"/>
      <c r="Q3921" s="224"/>
      <c r="R3921" s="224"/>
    </row>
    <row r="3922" spans="3:18">
      <c r="C3922" s="224"/>
      <c r="D3922" s="224"/>
      <c r="E3922" s="224"/>
      <c r="F3922" s="224"/>
      <c r="G3922" s="224"/>
      <c r="H3922" s="224"/>
      <c r="I3922" s="224"/>
      <c r="J3922" s="224"/>
      <c r="K3922" s="224"/>
      <c r="L3922" s="224"/>
      <c r="M3922" s="224"/>
      <c r="N3922" s="224"/>
      <c r="O3922" s="224"/>
      <c r="P3922" s="224"/>
      <c r="Q3922" s="224"/>
      <c r="R3922" s="224"/>
    </row>
    <row r="3923" spans="3:18">
      <c r="C3923" s="224"/>
      <c r="D3923" s="224"/>
      <c r="E3923" s="224"/>
      <c r="F3923" s="224"/>
      <c r="G3923" s="224"/>
      <c r="H3923" s="224"/>
      <c r="I3923" s="224"/>
      <c r="J3923" s="224"/>
      <c r="K3923" s="224"/>
      <c r="L3923" s="224"/>
      <c r="M3923" s="224"/>
      <c r="N3923" s="224"/>
      <c r="O3923" s="224"/>
      <c r="P3923" s="224"/>
      <c r="Q3923" s="224"/>
      <c r="R3923" s="224"/>
    </row>
    <row r="3924" spans="3:18">
      <c r="C3924" s="224"/>
      <c r="D3924" s="224"/>
      <c r="E3924" s="224"/>
      <c r="F3924" s="224"/>
      <c r="G3924" s="224"/>
      <c r="H3924" s="224"/>
      <c r="I3924" s="224"/>
      <c r="J3924" s="224"/>
      <c r="K3924" s="224"/>
      <c r="L3924" s="224"/>
      <c r="M3924" s="224"/>
      <c r="N3924" s="224"/>
      <c r="O3924" s="224"/>
      <c r="P3924" s="224"/>
      <c r="Q3924" s="224"/>
      <c r="R3924" s="224"/>
    </row>
    <row r="3925" spans="3:18">
      <c r="C3925" s="224"/>
      <c r="D3925" s="224"/>
      <c r="E3925" s="224"/>
      <c r="F3925" s="224"/>
      <c r="G3925" s="224"/>
      <c r="H3925" s="224"/>
      <c r="I3925" s="224"/>
      <c r="J3925" s="224"/>
      <c r="K3925" s="224"/>
      <c r="L3925" s="224"/>
      <c r="M3925" s="224"/>
      <c r="N3925" s="224"/>
      <c r="O3925" s="224"/>
      <c r="P3925" s="224"/>
      <c r="Q3925" s="224"/>
      <c r="R3925" s="224"/>
    </row>
    <row r="3926" spans="3:18">
      <c r="C3926" s="224"/>
      <c r="D3926" s="224"/>
      <c r="E3926" s="224"/>
      <c r="F3926" s="224"/>
      <c r="G3926" s="224"/>
      <c r="H3926" s="224"/>
      <c r="I3926" s="224"/>
      <c r="J3926" s="224"/>
      <c r="K3926" s="224"/>
      <c r="L3926" s="224"/>
      <c r="M3926" s="224"/>
      <c r="N3926" s="224"/>
      <c r="O3926" s="224"/>
      <c r="P3926" s="224"/>
      <c r="Q3926" s="224"/>
      <c r="R3926" s="224"/>
    </row>
    <row r="3927" spans="3:18">
      <c r="C3927" s="224"/>
      <c r="D3927" s="224"/>
      <c r="E3927" s="224"/>
      <c r="F3927" s="224"/>
      <c r="G3927" s="224"/>
      <c r="H3927" s="224"/>
      <c r="I3927" s="224"/>
      <c r="J3927" s="224"/>
      <c r="K3927" s="224"/>
      <c r="L3927" s="224"/>
      <c r="M3927" s="224"/>
      <c r="N3927" s="224"/>
      <c r="O3927" s="224"/>
      <c r="P3927" s="224"/>
      <c r="Q3927" s="224"/>
      <c r="R3927" s="224"/>
    </row>
    <row r="3928" spans="3:18">
      <c r="C3928" s="224"/>
      <c r="D3928" s="224"/>
      <c r="E3928" s="224"/>
      <c r="F3928" s="224"/>
      <c r="G3928" s="224"/>
      <c r="H3928" s="224"/>
      <c r="I3928" s="224"/>
      <c r="J3928" s="224"/>
      <c r="K3928" s="224"/>
      <c r="L3928" s="224"/>
      <c r="M3928" s="224"/>
      <c r="N3928" s="224"/>
      <c r="O3928" s="224"/>
      <c r="P3928" s="224"/>
      <c r="Q3928" s="224"/>
      <c r="R3928" s="224"/>
    </row>
    <row r="3929" spans="3:18">
      <c r="C3929" s="224"/>
      <c r="D3929" s="224"/>
      <c r="E3929" s="224"/>
      <c r="F3929" s="224"/>
      <c r="G3929" s="224"/>
      <c r="H3929" s="224"/>
      <c r="I3929" s="224"/>
      <c r="J3929" s="224"/>
      <c r="K3929" s="224"/>
      <c r="L3929" s="224"/>
      <c r="M3929" s="224"/>
      <c r="N3929" s="224"/>
      <c r="O3929" s="224"/>
      <c r="P3929" s="224"/>
      <c r="Q3929" s="224"/>
      <c r="R3929" s="224"/>
    </row>
    <row r="3930" spans="3:18">
      <c r="C3930" s="224"/>
      <c r="D3930" s="224"/>
      <c r="E3930" s="224"/>
      <c r="F3930" s="224"/>
      <c r="G3930" s="224"/>
      <c r="H3930" s="224"/>
      <c r="I3930" s="224"/>
      <c r="J3930" s="224"/>
      <c r="K3930" s="224"/>
      <c r="L3930" s="224"/>
      <c r="M3930" s="224"/>
      <c r="N3930" s="224"/>
      <c r="O3930" s="224"/>
      <c r="P3930" s="224"/>
      <c r="Q3930" s="224"/>
      <c r="R3930" s="224"/>
    </row>
    <row r="3931" spans="3:18">
      <c r="C3931" s="224"/>
      <c r="D3931" s="224"/>
      <c r="E3931" s="224"/>
      <c r="F3931" s="224"/>
      <c r="G3931" s="224"/>
      <c r="H3931" s="224"/>
      <c r="I3931" s="224"/>
      <c r="J3931" s="224"/>
      <c r="K3931" s="224"/>
      <c r="L3931" s="224"/>
      <c r="M3931" s="224"/>
      <c r="N3931" s="224"/>
      <c r="O3931" s="224"/>
      <c r="P3931" s="224"/>
      <c r="Q3931" s="224"/>
      <c r="R3931" s="224"/>
    </row>
    <row r="3932" spans="3:18">
      <c r="C3932" s="224"/>
      <c r="D3932" s="224"/>
      <c r="E3932" s="224"/>
      <c r="F3932" s="224"/>
      <c r="G3932" s="224"/>
      <c r="H3932" s="224"/>
      <c r="I3932" s="224"/>
      <c r="J3932" s="224"/>
      <c r="K3932" s="224"/>
      <c r="L3932" s="224"/>
      <c r="M3932" s="224"/>
      <c r="N3932" s="224"/>
      <c r="O3932" s="224"/>
      <c r="P3932" s="224"/>
      <c r="Q3932" s="224"/>
      <c r="R3932" s="224"/>
    </row>
    <row r="3933" spans="3:18">
      <c r="C3933" s="224"/>
      <c r="D3933" s="224"/>
      <c r="E3933" s="224"/>
      <c r="F3933" s="224"/>
      <c r="G3933" s="224"/>
      <c r="H3933" s="224"/>
      <c r="I3933" s="224"/>
      <c r="J3933" s="224"/>
      <c r="K3933" s="224"/>
      <c r="L3933" s="224"/>
      <c r="M3933" s="224"/>
      <c r="N3933" s="224"/>
      <c r="O3933" s="224"/>
      <c r="P3933" s="224"/>
      <c r="Q3933" s="224"/>
      <c r="R3933" s="224"/>
    </row>
    <row r="3934" spans="3:18">
      <c r="C3934" s="224"/>
      <c r="D3934" s="224"/>
      <c r="E3934" s="224"/>
      <c r="F3934" s="224"/>
      <c r="G3934" s="224"/>
      <c r="H3934" s="224"/>
      <c r="I3934" s="224"/>
      <c r="J3934" s="224"/>
      <c r="K3934" s="224"/>
      <c r="L3934" s="224"/>
      <c r="M3934" s="224"/>
      <c r="N3934" s="224"/>
      <c r="O3934" s="224"/>
      <c r="P3934" s="224"/>
      <c r="Q3934" s="224"/>
      <c r="R3934" s="224"/>
    </row>
    <row r="3935" spans="3:18">
      <c r="C3935" s="224"/>
      <c r="D3935" s="224"/>
      <c r="E3935" s="224"/>
      <c r="F3935" s="224"/>
      <c r="G3935" s="224"/>
      <c r="H3935" s="224"/>
      <c r="I3935" s="224"/>
      <c r="J3935" s="224"/>
      <c r="K3935" s="224"/>
      <c r="L3935" s="224"/>
      <c r="M3935" s="224"/>
      <c r="N3935" s="224"/>
      <c r="O3935" s="224"/>
      <c r="P3935" s="224"/>
      <c r="Q3935" s="224"/>
      <c r="R3935" s="224"/>
    </row>
    <row r="3936" spans="3:18">
      <c r="C3936" s="224"/>
      <c r="D3936" s="224"/>
      <c r="E3936" s="224"/>
      <c r="F3936" s="224"/>
      <c r="G3936" s="224"/>
      <c r="H3936" s="224"/>
      <c r="I3936" s="224"/>
      <c r="J3936" s="224"/>
      <c r="K3936" s="224"/>
      <c r="L3936" s="224"/>
      <c r="M3936" s="224"/>
      <c r="N3936" s="224"/>
      <c r="O3936" s="224"/>
      <c r="P3936" s="224"/>
      <c r="Q3936" s="224"/>
      <c r="R3936" s="224"/>
    </row>
    <row r="3937" spans="3:18">
      <c r="C3937" s="224"/>
      <c r="D3937" s="224"/>
      <c r="E3937" s="224"/>
      <c r="F3937" s="224"/>
      <c r="G3937" s="224"/>
      <c r="H3937" s="224"/>
      <c r="I3937" s="224"/>
      <c r="J3937" s="224"/>
      <c r="K3937" s="224"/>
      <c r="L3937" s="224"/>
      <c r="M3937" s="224"/>
      <c r="N3937" s="224"/>
      <c r="O3937" s="224"/>
      <c r="P3937" s="224"/>
      <c r="Q3937" s="224"/>
      <c r="R3937" s="224"/>
    </row>
    <row r="3938" spans="3:18">
      <c r="C3938" s="224"/>
      <c r="D3938" s="224"/>
      <c r="E3938" s="224"/>
      <c r="F3938" s="224"/>
      <c r="G3938" s="224"/>
      <c r="H3938" s="224"/>
      <c r="I3938" s="224"/>
      <c r="J3938" s="224"/>
      <c r="K3938" s="224"/>
      <c r="L3938" s="224"/>
      <c r="M3938" s="224"/>
      <c r="N3938" s="224"/>
      <c r="O3938" s="224"/>
      <c r="P3938" s="224"/>
      <c r="Q3938" s="224"/>
      <c r="R3938" s="224"/>
    </row>
    <row r="3939" spans="3:18">
      <c r="C3939" s="224"/>
      <c r="D3939" s="224"/>
      <c r="E3939" s="224"/>
      <c r="F3939" s="224"/>
      <c r="G3939" s="224"/>
      <c r="H3939" s="224"/>
      <c r="I3939" s="224"/>
      <c r="J3939" s="224"/>
      <c r="K3939" s="224"/>
      <c r="L3939" s="224"/>
      <c r="M3939" s="224"/>
      <c r="N3939" s="224"/>
      <c r="O3939" s="224"/>
      <c r="P3939" s="224"/>
      <c r="Q3939" s="224"/>
      <c r="R3939" s="224"/>
    </row>
    <row r="3940" spans="3:18">
      <c r="C3940" s="224"/>
      <c r="D3940" s="224"/>
      <c r="E3940" s="224"/>
      <c r="F3940" s="224"/>
      <c r="G3940" s="224"/>
      <c r="H3940" s="224"/>
      <c r="I3940" s="224"/>
      <c r="J3940" s="224"/>
      <c r="K3940" s="224"/>
      <c r="L3940" s="224"/>
      <c r="M3940" s="224"/>
      <c r="N3940" s="224"/>
      <c r="O3940" s="224"/>
      <c r="P3940" s="224"/>
      <c r="Q3940" s="224"/>
      <c r="R3940" s="224"/>
    </row>
    <row r="3941" spans="3:18">
      <c r="C3941" s="224"/>
      <c r="D3941" s="224"/>
      <c r="E3941" s="224"/>
      <c r="F3941" s="224"/>
      <c r="G3941" s="224"/>
      <c r="H3941" s="224"/>
      <c r="I3941" s="224"/>
      <c r="J3941" s="224"/>
      <c r="K3941" s="224"/>
      <c r="L3941" s="224"/>
      <c r="M3941" s="224"/>
      <c r="N3941" s="224"/>
      <c r="O3941" s="224"/>
      <c r="P3941" s="224"/>
      <c r="Q3941" s="224"/>
      <c r="R3941" s="224"/>
    </row>
    <row r="3942" spans="3:18">
      <c r="C3942" s="224"/>
      <c r="D3942" s="224"/>
      <c r="E3942" s="224"/>
      <c r="F3942" s="224"/>
      <c r="G3942" s="224"/>
      <c r="H3942" s="224"/>
      <c r="I3942" s="224"/>
      <c r="J3942" s="224"/>
      <c r="K3942" s="224"/>
      <c r="L3942" s="224"/>
      <c r="M3942" s="224"/>
      <c r="N3942" s="224"/>
      <c r="O3942" s="224"/>
      <c r="P3942" s="224"/>
      <c r="Q3942" s="224"/>
      <c r="R3942" s="224"/>
    </row>
    <row r="3943" spans="3:18">
      <c r="C3943" s="224"/>
      <c r="D3943" s="224"/>
      <c r="E3943" s="224"/>
      <c r="F3943" s="224"/>
      <c r="G3943" s="224"/>
      <c r="H3943" s="224"/>
      <c r="I3943" s="224"/>
      <c r="J3943" s="224"/>
      <c r="K3943" s="224"/>
      <c r="L3943" s="224"/>
      <c r="M3943" s="224"/>
      <c r="N3943" s="224"/>
      <c r="O3943" s="224"/>
      <c r="P3943" s="224"/>
      <c r="Q3943" s="224"/>
      <c r="R3943" s="224"/>
    </row>
    <row r="3944" spans="3:18">
      <c r="C3944" s="224"/>
      <c r="D3944" s="224"/>
      <c r="E3944" s="224"/>
      <c r="F3944" s="224"/>
      <c r="G3944" s="224"/>
      <c r="H3944" s="224"/>
      <c r="I3944" s="224"/>
      <c r="J3944" s="224"/>
      <c r="K3944" s="224"/>
      <c r="L3944" s="224"/>
      <c r="M3944" s="224"/>
      <c r="N3944" s="224"/>
      <c r="O3944" s="224"/>
      <c r="P3944" s="224"/>
      <c r="Q3944" s="224"/>
      <c r="R3944" s="224"/>
    </row>
    <row r="3945" spans="3:18">
      <c r="C3945" s="224"/>
      <c r="D3945" s="224"/>
      <c r="E3945" s="224"/>
      <c r="F3945" s="224"/>
      <c r="G3945" s="224"/>
      <c r="H3945" s="224"/>
      <c r="I3945" s="224"/>
      <c r="J3945" s="224"/>
      <c r="K3945" s="224"/>
      <c r="L3945" s="224"/>
      <c r="M3945" s="224"/>
      <c r="N3945" s="224"/>
      <c r="O3945" s="224"/>
      <c r="P3945" s="224"/>
      <c r="Q3945" s="224"/>
      <c r="R3945" s="224"/>
    </row>
    <row r="3946" spans="3:18">
      <c r="C3946" s="224"/>
      <c r="D3946" s="224"/>
      <c r="E3946" s="224"/>
      <c r="F3946" s="224"/>
      <c r="G3946" s="224"/>
      <c r="H3946" s="224"/>
      <c r="I3946" s="224"/>
      <c r="J3946" s="224"/>
      <c r="K3946" s="224"/>
      <c r="L3946" s="224"/>
      <c r="M3946" s="224"/>
      <c r="N3946" s="224"/>
      <c r="O3946" s="224"/>
      <c r="P3946" s="224"/>
      <c r="Q3946" s="224"/>
      <c r="R3946" s="224"/>
    </row>
    <row r="3947" spans="3:18">
      <c r="C3947" s="224"/>
      <c r="D3947" s="224"/>
      <c r="E3947" s="224"/>
      <c r="F3947" s="224"/>
      <c r="G3947" s="224"/>
      <c r="H3947" s="224"/>
      <c r="I3947" s="224"/>
      <c r="J3947" s="224"/>
      <c r="K3947" s="224"/>
      <c r="L3947" s="224"/>
      <c r="M3947" s="224"/>
      <c r="N3947" s="224"/>
      <c r="O3947" s="224"/>
      <c r="P3947" s="224"/>
      <c r="Q3947" s="224"/>
      <c r="R3947" s="224"/>
    </row>
    <row r="3948" spans="3:18">
      <c r="C3948" s="224"/>
      <c r="D3948" s="224"/>
      <c r="E3948" s="224"/>
      <c r="F3948" s="224"/>
      <c r="G3948" s="224"/>
      <c r="H3948" s="224"/>
      <c r="I3948" s="224"/>
      <c r="J3948" s="224"/>
      <c r="K3948" s="224"/>
      <c r="L3948" s="224"/>
      <c r="M3948" s="224"/>
      <c r="N3948" s="224"/>
      <c r="O3948" s="224"/>
      <c r="P3948" s="224"/>
      <c r="Q3948" s="224"/>
      <c r="R3948" s="224"/>
    </row>
    <row r="3949" spans="3:18">
      <c r="C3949" s="224"/>
      <c r="D3949" s="224"/>
      <c r="E3949" s="224"/>
      <c r="F3949" s="224"/>
      <c r="G3949" s="224"/>
      <c r="H3949" s="224"/>
      <c r="I3949" s="224"/>
      <c r="J3949" s="224"/>
      <c r="K3949" s="224"/>
      <c r="L3949" s="224"/>
      <c r="M3949" s="224"/>
      <c r="N3949" s="224"/>
      <c r="O3949" s="224"/>
      <c r="P3949" s="224"/>
      <c r="Q3949" s="224"/>
      <c r="R3949" s="224"/>
    </row>
    <row r="3950" spans="3:18">
      <c r="C3950" s="224"/>
      <c r="D3950" s="224"/>
      <c r="E3950" s="224"/>
      <c r="F3950" s="224"/>
      <c r="G3950" s="224"/>
      <c r="H3950" s="224"/>
      <c r="I3950" s="224"/>
      <c r="J3950" s="224"/>
      <c r="K3950" s="224"/>
      <c r="L3950" s="224"/>
      <c r="M3950" s="224"/>
      <c r="N3950" s="224"/>
      <c r="O3950" s="224"/>
      <c r="P3950" s="224"/>
      <c r="Q3950" s="224"/>
      <c r="R3950" s="224"/>
    </row>
    <row r="3951" spans="3:18">
      <c r="C3951" s="224"/>
      <c r="D3951" s="224"/>
      <c r="E3951" s="224"/>
      <c r="F3951" s="224"/>
      <c r="G3951" s="224"/>
      <c r="H3951" s="224"/>
      <c r="I3951" s="224"/>
      <c r="J3951" s="224"/>
      <c r="K3951" s="224"/>
      <c r="L3951" s="224"/>
      <c r="M3951" s="224"/>
      <c r="N3951" s="224"/>
      <c r="O3951" s="224"/>
      <c r="P3951" s="224"/>
      <c r="Q3951" s="224"/>
      <c r="R3951" s="224"/>
    </row>
    <row r="3952" spans="3:18">
      <c r="C3952" s="224"/>
      <c r="D3952" s="224"/>
      <c r="E3952" s="224"/>
      <c r="F3952" s="224"/>
      <c r="G3952" s="224"/>
      <c r="H3952" s="224"/>
      <c r="I3952" s="224"/>
      <c r="J3952" s="224"/>
      <c r="K3952" s="224"/>
      <c r="L3952" s="224"/>
      <c r="M3952" s="224"/>
      <c r="N3952" s="224"/>
      <c r="O3952" s="224"/>
      <c r="P3952" s="224"/>
      <c r="Q3952" s="224"/>
      <c r="R3952" s="224"/>
    </row>
    <row r="3953" spans="3:18">
      <c r="C3953" s="224"/>
      <c r="D3953" s="224"/>
      <c r="E3953" s="224"/>
      <c r="F3953" s="224"/>
      <c r="G3953" s="224"/>
      <c r="H3953" s="224"/>
      <c r="I3953" s="224"/>
      <c r="J3953" s="224"/>
      <c r="K3953" s="224"/>
      <c r="L3953" s="224"/>
      <c r="M3953" s="224"/>
      <c r="N3953" s="224"/>
      <c r="O3953" s="224"/>
      <c r="P3953" s="224"/>
      <c r="Q3953" s="224"/>
      <c r="R3953" s="224"/>
    </row>
    <row r="3954" spans="3:18">
      <c r="C3954" s="224"/>
      <c r="D3954" s="224"/>
      <c r="E3954" s="224"/>
      <c r="F3954" s="224"/>
      <c r="G3954" s="224"/>
      <c r="H3954" s="224"/>
      <c r="I3954" s="224"/>
      <c r="J3954" s="224"/>
      <c r="K3954" s="224"/>
      <c r="L3954" s="224"/>
      <c r="M3954" s="224"/>
      <c r="N3954" s="224"/>
      <c r="O3954" s="224"/>
      <c r="P3954" s="224"/>
      <c r="Q3954" s="224"/>
      <c r="R3954" s="224"/>
    </row>
    <row r="3955" spans="3:18">
      <c r="C3955" s="224"/>
      <c r="D3955" s="224"/>
      <c r="E3955" s="224"/>
      <c r="F3955" s="224"/>
      <c r="G3955" s="224"/>
      <c r="H3955" s="224"/>
      <c r="I3955" s="224"/>
      <c r="J3955" s="224"/>
      <c r="K3955" s="224"/>
      <c r="L3955" s="224"/>
      <c r="M3955" s="224"/>
      <c r="N3955" s="224"/>
      <c r="O3955" s="224"/>
      <c r="P3955" s="224"/>
      <c r="Q3955" s="224"/>
      <c r="R3955" s="224"/>
    </row>
    <row r="3956" spans="3:18">
      <c r="C3956" s="224"/>
      <c r="D3956" s="224"/>
      <c r="E3956" s="224"/>
      <c r="F3956" s="224"/>
      <c r="G3956" s="224"/>
      <c r="H3956" s="224"/>
      <c r="I3956" s="224"/>
      <c r="J3956" s="224"/>
      <c r="K3956" s="224"/>
      <c r="L3956" s="224"/>
      <c r="M3956" s="224"/>
      <c r="N3956" s="224"/>
      <c r="O3956" s="224"/>
      <c r="P3956" s="224"/>
      <c r="Q3956" s="224"/>
      <c r="R3956" s="224"/>
    </row>
    <row r="3957" spans="3:18">
      <c r="C3957" s="224"/>
      <c r="D3957" s="224"/>
      <c r="E3957" s="224"/>
      <c r="F3957" s="224"/>
      <c r="G3957" s="224"/>
      <c r="H3957" s="224"/>
      <c r="I3957" s="224"/>
      <c r="J3957" s="224"/>
      <c r="K3957" s="224"/>
      <c r="L3957" s="224"/>
      <c r="M3957" s="224"/>
      <c r="N3957" s="224"/>
      <c r="O3957" s="224"/>
      <c r="P3957" s="224"/>
      <c r="Q3957" s="224"/>
      <c r="R3957" s="224"/>
    </row>
    <row r="3958" spans="3:18">
      <c r="C3958" s="224"/>
      <c r="D3958" s="224"/>
      <c r="E3958" s="224"/>
      <c r="F3958" s="224"/>
      <c r="G3958" s="224"/>
      <c r="H3958" s="224"/>
      <c r="I3958" s="224"/>
      <c r="J3958" s="224"/>
      <c r="K3958" s="224"/>
      <c r="L3958" s="224"/>
      <c r="M3958" s="224"/>
      <c r="N3958" s="224"/>
      <c r="O3958" s="224"/>
      <c r="P3958" s="224"/>
      <c r="Q3958" s="224"/>
      <c r="R3958" s="224"/>
    </row>
    <row r="3959" spans="3:18">
      <c r="C3959" s="224"/>
      <c r="D3959" s="224"/>
      <c r="E3959" s="224"/>
      <c r="F3959" s="224"/>
      <c r="G3959" s="224"/>
      <c r="H3959" s="224"/>
      <c r="I3959" s="224"/>
      <c r="J3959" s="224"/>
      <c r="K3959" s="224"/>
      <c r="L3959" s="224"/>
      <c r="M3959" s="224"/>
      <c r="N3959" s="224"/>
      <c r="O3959" s="224"/>
      <c r="P3959" s="224"/>
      <c r="Q3959" s="224"/>
      <c r="R3959" s="224"/>
    </row>
    <row r="3960" spans="3:18">
      <c r="C3960" s="224"/>
      <c r="D3960" s="224"/>
      <c r="E3960" s="224"/>
      <c r="F3960" s="224"/>
      <c r="G3960" s="224"/>
      <c r="H3960" s="224"/>
      <c r="I3960" s="224"/>
      <c r="J3960" s="224"/>
      <c r="K3960" s="224"/>
      <c r="L3960" s="224"/>
      <c r="M3960" s="224"/>
      <c r="N3960" s="224"/>
      <c r="O3960" s="224"/>
      <c r="P3960" s="224"/>
      <c r="Q3960" s="224"/>
      <c r="R3960" s="224"/>
    </row>
    <row r="3961" spans="3:18">
      <c r="C3961" s="224"/>
      <c r="D3961" s="224"/>
      <c r="E3961" s="224"/>
      <c r="F3961" s="224"/>
      <c r="G3961" s="224"/>
      <c r="H3961" s="224"/>
      <c r="I3961" s="224"/>
      <c r="J3961" s="224"/>
      <c r="K3961" s="224"/>
      <c r="L3961" s="224"/>
      <c r="M3961" s="224"/>
      <c r="N3961" s="224"/>
      <c r="O3961" s="224"/>
      <c r="P3961" s="224"/>
      <c r="Q3961" s="224"/>
      <c r="R3961" s="224"/>
    </row>
    <row r="3962" spans="3:18">
      <c r="C3962" s="224"/>
      <c r="D3962" s="224"/>
      <c r="E3962" s="224"/>
      <c r="F3962" s="224"/>
      <c r="G3962" s="224"/>
      <c r="H3962" s="224"/>
      <c r="I3962" s="224"/>
      <c r="J3962" s="224"/>
      <c r="K3962" s="224"/>
      <c r="L3962" s="224"/>
      <c r="M3962" s="224"/>
      <c r="N3962" s="224"/>
      <c r="O3962" s="224"/>
      <c r="P3962" s="224"/>
      <c r="Q3962" s="224"/>
      <c r="R3962" s="224"/>
    </row>
    <row r="3963" spans="3:18">
      <c r="C3963" s="224"/>
      <c r="D3963" s="224"/>
      <c r="E3963" s="224"/>
      <c r="F3963" s="224"/>
      <c r="G3963" s="224"/>
      <c r="H3963" s="224"/>
      <c r="I3963" s="224"/>
      <c r="J3963" s="224"/>
      <c r="K3963" s="224"/>
      <c r="L3963" s="224"/>
      <c r="M3963" s="224"/>
      <c r="N3963" s="224"/>
      <c r="O3963" s="224"/>
      <c r="P3963" s="224"/>
      <c r="Q3963" s="224"/>
      <c r="R3963" s="224"/>
    </row>
    <row r="3964" spans="3:18">
      <c r="C3964" s="224"/>
      <c r="D3964" s="224"/>
      <c r="E3964" s="224"/>
      <c r="F3964" s="224"/>
      <c r="G3964" s="224"/>
      <c r="H3964" s="224"/>
      <c r="I3964" s="224"/>
      <c r="J3964" s="224"/>
      <c r="K3964" s="224"/>
      <c r="L3964" s="224"/>
      <c r="M3964" s="224"/>
      <c r="N3964" s="224"/>
      <c r="O3964" s="224"/>
      <c r="P3964" s="224"/>
      <c r="Q3964" s="224"/>
      <c r="R3964" s="224"/>
    </row>
    <row r="3965" spans="3:18">
      <c r="C3965" s="224"/>
      <c r="D3965" s="224"/>
      <c r="E3965" s="224"/>
      <c r="F3965" s="224"/>
      <c r="G3965" s="224"/>
      <c r="H3965" s="224"/>
      <c r="I3965" s="224"/>
      <c r="J3965" s="224"/>
      <c r="K3965" s="224"/>
      <c r="L3965" s="224"/>
      <c r="M3965" s="224"/>
      <c r="N3965" s="224"/>
      <c r="O3965" s="224"/>
      <c r="P3965" s="224"/>
      <c r="Q3965" s="224"/>
      <c r="R3965" s="224"/>
    </row>
    <row r="3966" spans="3:18">
      <c r="C3966" s="224"/>
      <c r="D3966" s="224"/>
      <c r="E3966" s="224"/>
      <c r="F3966" s="224"/>
      <c r="G3966" s="224"/>
      <c r="H3966" s="224"/>
      <c r="I3966" s="224"/>
      <c r="J3966" s="224"/>
      <c r="K3966" s="224"/>
      <c r="L3966" s="224"/>
      <c r="M3966" s="224"/>
      <c r="N3966" s="224"/>
      <c r="O3966" s="224"/>
      <c r="P3966" s="224"/>
      <c r="Q3966" s="224"/>
      <c r="R3966" s="224"/>
    </row>
    <row r="3967" spans="3:18">
      <c r="C3967" s="224"/>
      <c r="D3967" s="224"/>
      <c r="E3967" s="224"/>
      <c r="F3967" s="224"/>
      <c r="G3967" s="224"/>
      <c r="H3967" s="224"/>
      <c r="I3967" s="224"/>
      <c r="J3967" s="224"/>
      <c r="K3967" s="224"/>
      <c r="L3967" s="224"/>
      <c r="M3967" s="224"/>
      <c r="N3967" s="224"/>
      <c r="O3967" s="224"/>
      <c r="P3967" s="224"/>
      <c r="Q3967" s="224"/>
      <c r="R3967" s="224"/>
    </row>
    <row r="3968" spans="3:18">
      <c r="C3968" s="224"/>
      <c r="D3968" s="224"/>
      <c r="E3968" s="224"/>
      <c r="F3968" s="224"/>
      <c r="G3968" s="224"/>
      <c r="H3968" s="224"/>
      <c r="I3968" s="224"/>
      <c r="J3968" s="224"/>
      <c r="K3968" s="224"/>
      <c r="L3968" s="224"/>
      <c r="M3968" s="224"/>
      <c r="N3968" s="224"/>
      <c r="O3968" s="224"/>
      <c r="P3968" s="224"/>
      <c r="Q3968" s="224"/>
      <c r="R3968" s="224"/>
    </row>
    <row r="3969" spans="3:18">
      <c r="C3969" s="224"/>
      <c r="D3969" s="224"/>
      <c r="E3969" s="224"/>
      <c r="F3969" s="224"/>
      <c r="G3969" s="224"/>
      <c r="H3969" s="224"/>
      <c r="I3969" s="224"/>
      <c r="J3969" s="224"/>
      <c r="K3969" s="224"/>
      <c r="L3969" s="224"/>
      <c r="M3969" s="224"/>
      <c r="N3969" s="224"/>
      <c r="O3969" s="224"/>
      <c r="P3969" s="224"/>
      <c r="Q3969" s="224"/>
      <c r="R3969" s="224"/>
    </row>
    <row r="3970" spans="3:18">
      <c r="C3970" s="224"/>
      <c r="D3970" s="224"/>
      <c r="E3970" s="224"/>
      <c r="F3970" s="224"/>
      <c r="G3970" s="224"/>
      <c r="H3970" s="224"/>
      <c r="I3970" s="224"/>
      <c r="J3970" s="224"/>
      <c r="K3970" s="224"/>
      <c r="L3970" s="224"/>
      <c r="M3970" s="224"/>
      <c r="N3970" s="224"/>
      <c r="O3970" s="224"/>
      <c r="P3970" s="224"/>
      <c r="Q3970" s="224"/>
      <c r="R3970" s="224"/>
    </row>
    <row r="3971" spans="3:18">
      <c r="C3971" s="224"/>
      <c r="D3971" s="224"/>
      <c r="E3971" s="224"/>
      <c r="F3971" s="224"/>
      <c r="G3971" s="224"/>
      <c r="H3971" s="224"/>
      <c r="I3971" s="224"/>
      <c r="J3971" s="224"/>
      <c r="K3971" s="224"/>
      <c r="L3971" s="224"/>
      <c r="M3971" s="224"/>
      <c r="N3971" s="224"/>
      <c r="O3971" s="224"/>
      <c r="P3971" s="224"/>
      <c r="Q3971" s="224"/>
      <c r="R3971" s="224"/>
    </row>
    <row r="3972" spans="3:18">
      <c r="C3972" s="224"/>
      <c r="D3972" s="224"/>
      <c r="E3972" s="224"/>
      <c r="F3972" s="224"/>
      <c r="G3972" s="224"/>
      <c r="H3972" s="224"/>
      <c r="I3972" s="224"/>
      <c r="J3972" s="224"/>
      <c r="K3972" s="224"/>
      <c r="L3972" s="224"/>
      <c r="M3972" s="224"/>
      <c r="N3972" s="224"/>
      <c r="O3972" s="224"/>
      <c r="P3972" s="224"/>
      <c r="Q3972" s="224"/>
      <c r="R3972" s="224"/>
    </row>
    <row r="3973" spans="3:18">
      <c r="C3973" s="224"/>
      <c r="D3973" s="224"/>
      <c r="E3973" s="224"/>
      <c r="F3973" s="224"/>
      <c r="G3973" s="224"/>
      <c r="H3973" s="224"/>
      <c r="I3973" s="224"/>
      <c r="J3973" s="224"/>
      <c r="K3973" s="224"/>
      <c r="L3973" s="224"/>
      <c r="M3973" s="224"/>
      <c r="N3973" s="224"/>
      <c r="O3973" s="224"/>
      <c r="P3973" s="224"/>
      <c r="Q3973" s="224"/>
      <c r="R3973" s="224"/>
    </row>
    <row r="3974" spans="3:18">
      <c r="C3974" s="224"/>
      <c r="D3974" s="224"/>
      <c r="E3974" s="224"/>
      <c r="F3974" s="224"/>
      <c r="G3974" s="224"/>
      <c r="H3974" s="224"/>
      <c r="I3974" s="224"/>
      <c r="J3974" s="224"/>
      <c r="K3974" s="224"/>
      <c r="L3974" s="224"/>
      <c r="M3974" s="224"/>
      <c r="N3974" s="224"/>
      <c r="O3974" s="224"/>
      <c r="P3974" s="224"/>
      <c r="Q3974" s="224"/>
      <c r="R3974" s="224"/>
    </row>
    <row r="3975" spans="3:18">
      <c r="C3975" s="224"/>
      <c r="D3975" s="224"/>
      <c r="E3975" s="224"/>
      <c r="F3975" s="224"/>
      <c r="G3975" s="224"/>
      <c r="H3975" s="224"/>
      <c r="I3975" s="224"/>
      <c r="J3975" s="224"/>
      <c r="K3975" s="224"/>
      <c r="L3975" s="224"/>
      <c r="M3975" s="224"/>
      <c r="N3975" s="224"/>
      <c r="O3975" s="224"/>
      <c r="P3975" s="224"/>
      <c r="Q3975" s="224"/>
      <c r="R3975" s="224"/>
    </row>
    <row r="3976" spans="3:18">
      <c r="C3976" s="224"/>
      <c r="D3976" s="224"/>
      <c r="E3976" s="224"/>
      <c r="F3976" s="224"/>
      <c r="G3976" s="224"/>
      <c r="H3976" s="224"/>
      <c r="I3976" s="224"/>
      <c r="J3976" s="224"/>
      <c r="K3976" s="224"/>
      <c r="L3976" s="224"/>
      <c r="M3976" s="224"/>
      <c r="N3976" s="224"/>
      <c r="O3976" s="224"/>
      <c r="P3976" s="224"/>
      <c r="Q3976" s="224"/>
      <c r="R3976" s="224"/>
    </row>
    <row r="3977" spans="3:18">
      <c r="C3977" s="224"/>
      <c r="D3977" s="224"/>
      <c r="E3977" s="224"/>
      <c r="F3977" s="224"/>
      <c r="G3977" s="224"/>
      <c r="H3977" s="224"/>
      <c r="I3977" s="224"/>
      <c r="J3977" s="224"/>
      <c r="K3977" s="224"/>
      <c r="L3977" s="224"/>
      <c r="M3977" s="224"/>
      <c r="N3977" s="224"/>
      <c r="O3977" s="224"/>
      <c r="P3977" s="224"/>
      <c r="Q3977" s="224"/>
      <c r="R3977" s="224"/>
    </row>
    <row r="3978" spans="3:18">
      <c r="C3978" s="224"/>
      <c r="D3978" s="224"/>
      <c r="E3978" s="224"/>
      <c r="F3978" s="224"/>
      <c r="G3978" s="224"/>
      <c r="H3978" s="224"/>
      <c r="I3978" s="224"/>
      <c r="J3978" s="224"/>
      <c r="K3978" s="224"/>
      <c r="L3978" s="224"/>
      <c r="M3978" s="224"/>
      <c r="N3978" s="224"/>
      <c r="O3978" s="224"/>
      <c r="P3978" s="224"/>
      <c r="Q3978" s="224"/>
      <c r="R3978" s="224"/>
    </row>
    <row r="3979" spans="3:18">
      <c r="C3979" s="224"/>
      <c r="D3979" s="224"/>
      <c r="E3979" s="224"/>
      <c r="F3979" s="224"/>
      <c r="G3979" s="224"/>
      <c r="H3979" s="224"/>
      <c r="I3979" s="224"/>
      <c r="J3979" s="224"/>
      <c r="K3979" s="224"/>
      <c r="L3979" s="224"/>
      <c r="M3979" s="224"/>
      <c r="N3979" s="224"/>
      <c r="O3979" s="224"/>
      <c r="P3979" s="224"/>
      <c r="Q3979" s="224"/>
      <c r="R3979" s="224"/>
    </row>
    <row r="3980" spans="3:18">
      <c r="C3980" s="224"/>
      <c r="D3980" s="224"/>
      <c r="E3980" s="224"/>
      <c r="F3980" s="224"/>
      <c r="G3980" s="224"/>
      <c r="H3980" s="224"/>
      <c r="I3980" s="224"/>
      <c r="J3980" s="224"/>
      <c r="K3980" s="224"/>
      <c r="L3980" s="224"/>
      <c r="M3980" s="224"/>
      <c r="N3980" s="224"/>
      <c r="O3980" s="224"/>
      <c r="P3980" s="224"/>
      <c r="Q3980" s="224"/>
      <c r="R3980" s="224"/>
    </row>
    <row r="3981" spans="3:18">
      <c r="C3981" s="224"/>
      <c r="D3981" s="224"/>
      <c r="E3981" s="224"/>
      <c r="F3981" s="224"/>
      <c r="G3981" s="224"/>
      <c r="H3981" s="224"/>
      <c r="I3981" s="224"/>
      <c r="J3981" s="224"/>
      <c r="K3981" s="224"/>
      <c r="L3981" s="224"/>
      <c r="M3981" s="224"/>
      <c r="N3981" s="224"/>
      <c r="O3981" s="224"/>
      <c r="P3981" s="224"/>
      <c r="Q3981" s="224"/>
      <c r="R3981" s="224"/>
    </row>
    <row r="3982" spans="3:18">
      <c r="C3982" s="224"/>
      <c r="D3982" s="224"/>
      <c r="E3982" s="224"/>
      <c r="F3982" s="224"/>
      <c r="G3982" s="224"/>
      <c r="H3982" s="224"/>
      <c r="I3982" s="224"/>
      <c r="J3982" s="224"/>
      <c r="K3982" s="224"/>
      <c r="L3982" s="224"/>
      <c r="M3982" s="224"/>
      <c r="N3982" s="224"/>
      <c r="O3982" s="224"/>
      <c r="P3982" s="224"/>
      <c r="Q3982" s="224"/>
      <c r="R3982" s="224"/>
    </row>
    <row r="3983" spans="3:18">
      <c r="C3983" s="224"/>
      <c r="D3983" s="224"/>
      <c r="E3983" s="224"/>
      <c r="F3983" s="224"/>
      <c r="G3983" s="224"/>
      <c r="H3983" s="224"/>
      <c r="I3983" s="224"/>
      <c r="J3983" s="224"/>
      <c r="K3983" s="224"/>
      <c r="L3983" s="224"/>
      <c r="M3983" s="224"/>
      <c r="N3983" s="224"/>
      <c r="O3983" s="224"/>
      <c r="P3983" s="224"/>
      <c r="Q3983" s="224"/>
      <c r="R3983" s="224"/>
    </row>
    <row r="3984" spans="3:18">
      <c r="C3984" s="224"/>
      <c r="D3984" s="224"/>
      <c r="E3984" s="224"/>
      <c r="F3984" s="224"/>
      <c r="G3984" s="224"/>
      <c r="H3984" s="224"/>
      <c r="I3984" s="224"/>
      <c r="J3984" s="224"/>
      <c r="K3984" s="224"/>
      <c r="L3984" s="224"/>
      <c r="M3984" s="224"/>
      <c r="N3984" s="224"/>
      <c r="O3984" s="224"/>
      <c r="P3984" s="224"/>
      <c r="Q3984" s="224"/>
      <c r="R3984" s="224"/>
    </row>
    <row r="3985" spans="3:18">
      <c r="C3985" s="224"/>
      <c r="D3985" s="224"/>
      <c r="E3985" s="224"/>
      <c r="F3985" s="224"/>
      <c r="G3985" s="224"/>
      <c r="H3985" s="224"/>
      <c r="I3985" s="224"/>
      <c r="J3985" s="224"/>
      <c r="K3985" s="224"/>
      <c r="L3985" s="224"/>
      <c r="M3985" s="224"/>
      <c r="N3985" s="224"/>
      <c r="O3985" s="224"/>
      <c r="P3985" s="224"/>
      <c r="Q3985" s="224"/>
      <c r="R3985" s="224"/>
    </row>
    <row r="3986" spans="3:18">
      <c r="C3986" s="224"/>
      <c r="D3986" s="224"/>
      <c r="E3986" s="224"/>
      <c r="F3986" s="224"/>
      <c r="G3986" s="224"/>
      <c r="H3986" s="224"/>
      <c r="I3986" s="224"/>
      <c r="J3986" s="224"/>
      <c r="K3986" s="224"/>
      <c r="L3986" s="224"/>
      <c r="M3986" s="224"/>
      <c r="N3986" s="224"/>
      <c r="O3986" s="224"/>
      <c r="P3986" s="224"/>
      <c r="Q3986" s="224"/>
      <c r="R3986" s="224"/>
    </row>
    <row r="3987" spans="3:18">
      <c r="C3987" s="224"/>
      <c r="D3987" s="224"/>
      <c r="E3987" s="224"/>
      <c r="F3987" s="224"/>
      <c r="G3987" s="224"/>
      <c r="H3987" s="224"/>
      <c r="I3987" s="224"/>
      <c r="J3987" s="224"/>
      <c r="K3987" s="224"/>
      <c r="L3987" s="224"/>
      <c r="M3987" s="224"/>
      <c r="N3987" s="224"/>
      <c r="O3987" s="224"/>
      <c r="P3987" s="224"/>
      <c r="Q3987" s="224"/>
      <c r="R3987" s="224"/>
    </row>
    <row r="3988" spans="3:18">
      <c r="C3988" s="224"/>
      <c r="D3988" s="224"/>
      <c r="E3988" s="224"/>
      <c r="F3988" s="224"/>
      <c r="G3988" s="224"/>
      <c r="H3988" s="224"/>
      <c r="I3988" s="224"/>
      <c r="J3988" s="224"/>
      <c r="K3988" s="224"/>
      <c r="L3988" s="224"/>
      <c r="M3988" s="224"/>
      <c r="N3988" s="224"/>
      <c r="O3988" s="224"/>
      <c r="P3988" s="224"/>
      <c r="Q3988" s="224"/>
      <c r="R3988" s="224"/>
    </row>
    <row r="3989" spans="3:18">
      <c r="C3989" s="224"/>
      <c r="D3989" s="224"/>
      <c r="E3989" s="224"/>
      <c r="F3989" s="224"/>
      <c r="G3989" s="224"/>
      <c r="H3989" s="224"/>
      <c r="I3989" s="224"/>
      <c r="J3989" s="224"/>
      <c r="K3989" s="224"/>
      <c r="L3989" s="224"/>
      <c r="M3989" s="224"/>
      <c r="N3989" s="224"/>
      <c r="O3989" s="224"/>
      <c r="P3989" s="224"/>
      <c r="Q3989" s="224"/>
      <c r="R3989" s="224"/>
    </row>
    <row r="3990" spans="3:18">
      <c r="C3990" s="224"/>
      <c r="D3990" s="224"/>
      <c r="E3990" s="224"/>
      <c r="F3990" s="224"/>
      <c r="G3990" s="224"/>
      <c r="H3990" s="224"/>
      <c r="I3990" s="224"/>
      <c r="J3990" s="224"/>
      <c r="K3990" s="224"/>
      <c r="L3990" s="224"/>
      <c r="M3990" s="224"/>
      <c r="N3990" s="224"/>
      <c r="O3990" s="224"/>
      <c r="P3990" s="224"/>
      <c r="Q3990" s="224"/>
      <c r="R3990" s="224"/>
    </row>
    <row r="3991" spans="3:18">
      <c r="C3991" s="224"/>
      <c r="D3991" s="224"/>
      <c r="E3991" s="224"/>
      <c r="F3991" s="224"/>
      <c r="G3991" s="224"/>
      <c r="H3991" s="224"/>
      <c r="I3991" s="224"/>
      <c r="J3991" s="224"/>
      <c r="K3991" s="224"/>
      <c r="L3991" s="224"/>
      <c r="M3991" s="224"/>
      <c r="N3991" s="224"/>
      <c r="O3991" s="224"/>
      <c r="P3991" s="224"/>
      <c r="Q3991" s="224"/>
      <c r="R3991" s="224"/>
    </row>
    <row r="3992" spans="3:18">
      <c r="C3992" s="224"/>
      <c r="D3992" s="224"/>
      <c r="E3992" s="224"/>
      <c r="F3992" s="224"/>
      <c r="G3992" s="224"/>
      <c r="H3992" s="224"/>
      <c r="I3992" s="224"/>
      <c r="J3992" s="224"/>
      <c r="K3992" s="224"/>
      <c r="L3992" s="224"/>
      <c r="M3992" s="224"/>
      <c r="N3992" s="224"/>
      <c r="O3992" s="224"/>
      <c r="P3992" s="224"/>
      <c r="Q3992" s="224"/>
      <c r="R3992" s="224"/>
    </row>
    <row r="3993" spans="3:18">
      <c r="C3993" s="224"/>
      <c r="D3993" s="224"/>
      <c r="E3993" s="224"/>
      <c r="F3993" s="224"/>
      <c r="G3993" s="224"/>
      <c r="H3993" s="224"/>
      <c r="I3993" s="224"/>
      <c r="J3993" s="224"/>
      <c r="K3993" s="224"/>
      <c r="L3993" s="224"/>
      <c r="M3993" s="224"/>
      <c r="N3993" s="224"/>
      <c r="O3993" s="224"/>
      <c r="P3993" s="224"/>
      <c r="Q3993" s="224"/>
      <c r="R3993" s="224"/>
    </row>
    <row r="3994" spans="3:18">
      <c r="C3994" s="224"/>
      <c r="D3994" s="224"/>
      <c r="E3994" s="224"/>
      <c r="F3994" s="224"/>
      <c r="G3994" s="224"/>
      <c r="H3994" s="224"/>
      <c r="I3994" s="224"/>
      <c r="J3994" s="224"/>
      <c r="K3994" s="224"/>
      <c r="L3994" s="224"/>
      <c r="M3994" s="224"/>
      <c r="N3994" s="224"/>
      <c r="O3994" s="224"/>
      <c r="P3994" s="224"/>
      <c r="Q3994" s="224"/>
      <c r="R3994" s="224"/>
    </row>
    <row r="3995" spans="3:18">
      <c r="C3995" s="224"/>
      <c r="D3995" s="224"/>
      <c r="E3995" s="224"/>
      <c r="F3995" s="224"/>
      <c r="G3995" s="224"/>
      <c r="H3995" s="224"/>
      <c r="I3995" s="224"/>
      <c r="J3995" s="224"/>
      <c r="K3995" s="224"/>
      <c r="L3995" s="224"/>
      <c r="M3995" s="224"/>
      <c r="N3995" s="224"/>
      <c r="O3995" s="224"/>
      <c r="P3995" s="224"/>
      <c r="Q3995" s="224"/>
      <c r="R3995" s="224"/>
    </row>
    <row r="3996" spans="3:18">
      <c r="C3996" s="224"/>
      <c r="D3996" s="224"/>
      <c r="E3996" s="224"/>
      <c r="F3996" s="224"/>
      <c r="G3996" s="224"/>
      <c r="H3996" s="224"/>
      <c r="I3996" s="224"/>
      <c r="J3996" s="224"/>
      <c r="K3996" s="224"/>
      <c r="L3996" s="224"/>
      <c r="M3996" s="224"/>
      <c r="N3996" s="224"/>
      <c r="O3996" s="224"/>
      <c r="P3996" s="224"/>
      <c r="Q3996" s="224"/>
      <c r="R3996" s="224"/>
    </row>
    <row r="3997" spans="3:18">
      <c r="C3997" s="224"/>
      <c r="D3997" s="224"/>
      <c r="E3997" s="224"/>
      <c r="F3997" s="224"/>
      <c r="G3997" s="224"/>
      <c r="H3997" s="224"/>
      <c r="I3997" s="224"/>
      <c r="J3997" s="224"/>
      <c r="K3997" s="224"/>
      <c r="L3997" s="224"/>
      <c r="M3997" s="224"/>
      <c r="N3997" s="224"/>
      <c r="O3997" s="224"/>
      <c r="P3997" s="224"/>
      <c r="Q3997" s="224"/>
      <c r="R3997" s="224"/>
    </row>
    <row r="3998" spans="3:18">
      <c r="C3998" s="224"/>
      <c r="D3998" s="224"/>
      <c r="E3998" s="224"/>
      <c r="F3998" s="224"/>
      <c r="G3998" s="224"/>
      <c r="H3998" s="224"/>
      <c r="I3998" s="224"/>
      <c r="J3998" s="224"/>
      <c r="K3998" s="224"/>
      <c r="L3998" s="224"/>
      <c r="M3998" s="224"/>
      <c r="N3998" s="224"/>
      <c r="O3998" s="224"/>
      <c r="P3998" s="224"/>
      <c r="Q3998" s="224"/>
      <c r="R3998" s="224"/>
    </row>
    <row r="3999" spans="3:18">
      <c r="C3999" s="224"/>
      <c r="D3999" s="224"/>
      <c r="E3999" s="224"/>
      <c r="F3999" s="224"/>
      <c r="G3999" s="224"/>
      <c r="H3999" s="224"/>
      <c r="I3999" s="224"/>
      <c r="J3999" s="224"/>
      <c r="K3999" s="224"/>
      <c r="L3999" s="224"/>
      <c r="M3999" s="224"/>
      <c r="N3999" s="224"/>
      <c r="O3999" s="224"/>
      <c r="P3999" s="224"/>
      <c r="Q3999" s="224"/>
      <c r="R3999" s="224"/>
    </row>
    <row r="4000" spans="3:18">
      <c r="C4000" s="224"/>
      <c r="D4000" s="224"/>
      <c r="E4000" s="224"/>
      <c r="F4000" s="224"/>
      <c r="G4000" s="224"/>
      <c r="H4000" s="224"/>
      <c r="I4000" s="224"/>
      <c r="J4000" s="224"/>
      <c r="K4000" s="224"/>
      <c r="L4000" s="224"/>
      <c r="M4000" s="224"/>
      <c r="N4000" s="224"/>
      <c r="O4000" s="224"/>
      <c r="P4000" s="224"/>
      <c r="Q4000" s="224"/>
      <c r="R4000" s="224"/>
    </row>
    <row r="4001" spans="3:18">
      <c r="C4001" s="224"/>
      <c r="D4001" s="224"/>
      <c r="E4001" s="224"/>
      <c r="F4001" s="224"/>
      <c r="G4001" s="224"/>
      <c r="H4001" s="224"/>
      <c r="I4001" s="224"/>
      <c r="J4001" s="224"/>
      <c r="K4001" s="224"/>
      <c r="L4001" s="224"/>
      <c r="M4001" s="224"/>
      <c r="N4001" s="224"/>
      <c r="O4001" s="224"/>
      <c r="P4001" s="224"/>
      <c r="Q4001" s="224"/>
      <c r="R4001" s="224"/>
    </row>
    <row r="4002" spans="3:18">
      <c r="C4002" s="224"/>
      <c r="D4002" s="224"/>
      <c r="E4002" s="224"/>
      <c r="F4002" s="224"/>
      <c r="G4002" s="224"/>
      <c r="H4002" s="224"/>
      <c r="I4002" s="224"/>
      <c r="J4002" s="224"/>
      <c r="K4002" s="224"/>
      <c r="L4002" s="224"/>
      <c r="M4002" s="224"/>
      <c r="N4002" s="224"/>
      <c r="O4002" s="224"/>
      <c r="P4002" s="224"/>
      <c r="Q4002" s="224"/>
      <c r="R4002" s="224"/>
    </row>
    <row r="4003" spans="3:18">
      <c r="C4003" s="224"/>
      <c r="D4003" s="224"/>
      <c r="E4003" s="224"/>
      <c r="F4003" s="224"/>
      <c r="G4003" s="224"/>
      <c r="H4003" s="224"/>
      <c r="I4003" s="224"/>
      <c r="J4003" s="224"/>
      <c r="K4003" s="224"/>
      <c r="L4003" s="224"/>
      <c r="M4003" s="224"/>
      <c r="N4003" s="224"/>
      <c r="O4003" s="224"/>
      <c r="P4003" s="224"/>
      <c r="Q4003" s="224"/>
      <c r="R4003" s="224"/>
    </row>
    <row r="4004" spans="3:18">
      <c r="C4004" s="224"/>
      <c r="D4004" s="224"/>
      <c r="E4004" s="224"/>
      <c r="F4004" s="224"/>
      <c r="G4004" s="224"/>
      <c r="H4004" s="224"/>
      <c r="I4004" s="224"/>
      <c r="J4004" s="224"/>
      <c r="K4004" s="224"/>
      <c r="L4004" s="224"/>
      <c r="M4004" s="224"/>
      <c r="N4004" s="224"/>
      <c r="O4004" s="224"/>
      <c r="P4004" s="224"/>
      <c r="Q4004" s="224"/>
      <c r="R4004" s="224"/>
    </row>
    <row r="4005" spans="3:18">
      <c r="C4005" s="224"/>
      <c r="D4005" s="224"/>
      <c r="E4005" s="224"/>
      <c r="F4005" s="224"/>
      <c r="G4005" s="224"/>
      <c r="H4005" s="224"/>
      <c r="I4005" s="224"/>
      <c r="J4005" s="224"/>
      <c r="K4005" s="224"/>
      <c r="L4005" s="224"/>
      <c r="M4005" s="224"/>
      <c r="N4005" s="224"/>
      <c r="O4005" s="224"/>
      <c r="P4005" s="224"/>
      <c r="Q4005" s="224"/>
      <c r="R4005" s="224"/>
    </row>
    <row r="4006" spans="3:18">
      <c r="C4006" s="224"/>
      <c r="D4006" s="224"/>
      <c r="E4006" s="224"/>
      <c r="F4006" s="224"/>
      <c r="G4006" s="224"/>
      <c r="H4006" s="224"/>
      <c r="I4006" s="224"/>
      <c r="J4006" s="224"/>
      <c r="K4006" s="224"/>
      <c r="L4006" s="224"/>
      <c r="M4006" s="224"/>
      <c r="N4006" s="224"/>
      <c r="O4006" s="224"/>
      <c r="P4006" s="224"/>
      <c r="Q4006" s="224"/>
      <c r="R4006" s="224"/>
    </row>
    <row r="4007" spans="3:18">
      <c r="C4007" s="224"/>
      <c r="D4007" s="224"/>
      <c r="E4007" s="224"/>
      <c r="F4007" s="224"/>
      <c r="G4007" s="224"/>
      <c r="H4007" s="224"/>
      <c r="I4007" s="224"/>
      <c r="J4007" s="224"/>
      <c r="K4007" s="224"/>
      <c r="L4007" s="224"/>
      <c r="M4007" s="224"/>
      <c r="N4007" s="224"/>
      <c r="O4007" s="224"/>
      <c r="P4007" s="224"/>
      <c r="Q4007" s="224"/>
      <c r="R4007" s="224"/>
    </row>
    <row r="4008" spans="3:18">
      <c r="C4008" s="224"/>
      <c r="D4008" s="224"/>
      <c r="E4008" s="224"/>
      <c r="F4008" s="224"/>
      <c r="G4008" s="224"/>
      <c r="H4008" s="224"/>
      <c r="I4008" s="224"/>
      <c r="J4008" s="224"/>
      <c r="K4008" s="224"/>
      <c r="L4008" s="224"/>
      <c r="M4008" s="224"/>
      <c r="N4008" s="224"/>
      <c r="O4008" s="224"/>
      <c r="P4008" s="224"/>
      <c r="Q4008" s="224"/>
      <c r="R4008" s="224"/>
    </row>
    <row r="4009" spans="3:18">
      <c r="C4009" s="224"/>
      <c r="D4009" s="224"/>
      <c r="E4009" s="224"/>
      <c r="F4009" s="224"/>
      <c r="G4009" s="224"/>
      <c r="H4009" s="224"/>
      <c r="I4009" s="224"/>
      <c r="J4009" s="224"/>
      <c r="K4009" s="224"/>
      <c r="L4009" s="224"/>
      <c r="M4009" s="224"/>
      <c r="N4009" s="224"/>
      <c r="O4009" s="224"/>
      <c r="P4009" s="224"/>
      <c r="Q4009" s="224"/>
      <c r="R4009" s="224"/>
    </row>
    <row r="4010" spans="3:18">
      <c r="C4010" s="224"/>
      <c r="D4010" s="224"/>
      <c r="E4010" s="224"/>
      <c r="F4010" s="224"/>
      <c r="G4010" s="224"/>
      <c r="H4010" s="224"/>
      <c r="I4010" s="224"/>
      <c r="J4010" s="224"/>
      <c r="K4010" s="224"/>
      <c r="L4010" s="224"/>
      <c r="M4010" s="224"/>
      <c r="N4010" s="224"/>
      <c r="O4010" s="224"/>
      <c r="P4010" s="224"/>
      <c r="Q4010" s="224"/>
      <c r="R4010" s="224"/>
    </row>
    <row r="4011" spans="3:18">
      <c r="C4011" s="224"/>
      <c r="D4011" s="224"/>
      <c r="E4011" s="224"/>
      <c r="F4011" s="224"/>
      <c r="G4011" s="224"/>
      <c r="H4011" s="224"/>
      <c r="I4011" s="224"/>
      <c r="J4011" s="224"/>
      <c r="K4011" s="224"/>
      <c r="L4011" s="224"/>
      <c r="M4011" s="224"/>
      <c r="N4011" s="224"/>
      <c r="O4011" s="224"/>
      <c r="P4011" s="224"/>
      <c r="Q4011" s="224"/>
      <c r="R4011" s="224"/>
    </row>
    <row r="4012" spans="3:18">
      <c r="C4012" s="224"/>
      <c r="D4012" s="224"/>
      <c r="E4012" s="224"/>
      <c r="F4012" s="224"/>
      <c r="G4012" s="224"/>
      <c r="H4012" s="224"/>
      <c r="I4012" s="224"/>
      <c r="J4012" s="224"/>
      <c r="K4012" s="224"/>
      <c r="L4012" s="224"/>
      <c r="M4012" s="224"/>
      <c r="N4012" s="224"/>
      <c r="O4012" s="224"/>
      <c r="P4012" s="224"/>
      <c r="Q4012" s="224"/>
      <c r="R4012" s="224"/>
    </row>
    <row r="4013" spans="3:18">
      <c r="C4013" s="224"/>
      <c r="D4013" s="224"/>
      <c r="E4013" s="224"/>
      <c r="F4013" s="224"/>
      <c r="G4013" s="224"/>
      <c r="H4013" s="224"/>
      <c r="I4013" s="224"/>
      <c r="J4013" s="224"/>
      <c r="K4013" s="224"/>
      <c r="L4013" s="224"/>
      <c r="M4013" s="224"/>
      <c r="N4013" s="224"/>
      <c r="O4013" s="224"/>
      <c r="P4013" s="224"/>
      <c r="Q4013" s="224"/>
      <c r="R4013" s="224"/>
    </row>
    <row r="4014" spans="3:18">
      <c r="C4014" s="224"/>
      <c r="D4014" s="224"/>
      <c r="E4014" s="224"/>
      <c r="F4014" s="224"/>
      <c r="G4014" s="224"/>
      <c r="H4014" s="224"/>
      <c r="I4014" s="224"/>
      <c r="J4014" s="224"/>
      <c r="K4014" s="224"/>
      <c r="L4014" s="224"/>
      <c r="M4014" s="224"/>
      <c r="N4014" s="224"/>
      <c r="O4014" s="224"/>
      <c r="P4014" s="224"/>
      <c r="Q4014" s="224"/>
      <c r="R4014" s="224"/>
    </row>
    <row r="4015" spans="3:18">
      <c r="C4015" s="224"/>
      <c r="D4015" s="224"/>
      <c r="E4015" s="224"/>
      <c r="F4015" s="224"/>
      <c r="G4015" s="224"/>
      <c r="H4015" s="224"/>
      <c r="I4015" s="224"/>
      <c r="J4015" s="224"/>
      <c r="K4015" s="224"/>
      <c r="L4015" s="224"/>
      <c r="M4015" s="224"/>
      <c r="N4015" s="224"/>
      <c r="O4015" s="224"/>
      <c r="P4015" s="224"/>
      <c r="Q4015" s="224"/>
      <c r="R4015" s="224"/>
    </row>
    <row r="4016" spans="3:18">
      <c r="C4016" s="224"/>
      <c r="D4016" s="224"/>
      <c r="E4016" s="224"/>
      <c r="F4016" s="224"/>
      <c r="G4016" s="224"/>
      <c r="H4016" s="224"/>
      <c r="I4016" s="224"/>
      <c r="J4016" s="224"/>
      <c r="K4016" s="224"/>
      <c r="L4016" s="224"/>
      <c r="M4016" s="224"/>
      <c r="N4016" s="224"/>
      <c r="O4016" s="224"/>
      <c r="P4016" s="224"/>
      <c r="Q4016" s="224"/>
      <c r="R4016" s="224"/>
    </row>
    <row r="4017" spans="3:18">
      <c r="C4017" s="224"/>
      <c r="D4017" s="224"/>
      <c r="E4017" s="224"/>
      <c r="F4017" s="224"/>
      <c r="G4017" s="224"/>
      <c r="H4017" s="224"/>
      <c r="I4017" s="224"/>
      <c r="J4017" s="224"/>
      <c r="K4017" s="224"/>
      <c r="L4017" s="224"/>
      <c r="M4017" s="224"/>
      <c r="N4017" s="224"/>
      <c r="O4017" s="224"/>
      <c r="P4017" s="224"/>
      <c r="Q4017" s="224"/>
      <c r="R4017" s="224"/>
    </row>
    <row r="4018" spans="3:18">
      <c r="C4018" s="224"/>
      <c r="D4018" s="224"/>
      <c r="E4018" s="224"/>
      <c r="F4018" s="224"/>
      <c r="G4018" s="224"/>
      <c r="H4018" s="224"/>
      <c r="I4018" s="224"/>
      <c r="J4018" s="224"/>
      <c r="K4018" s="224"/>
      <c r="L4018" s="224"/>
      <c r="M4018" s="224"/>
      <c r="N4018" s="224"/>
      <c r="O4018" s="224"/>
      <c r="P4018" s="224"/>
      <c r="Q4018" s="224"/>
      <c r="R4018" s="224"/>
    </row>
    <row r="4019" spans="3:18">
      <c r="C4019" s="224"/>
      <c r="D4019" s="224"/>
      <c r="E4019" s="224"/>
      <c r="F4019" s="224"/>
      <c r="G4019" s="224"/>
      <c r="H4019" s="224"/>
      <c r="I4019" s="224"/>
      <c r="J4019" s="224"/>
      <c r="K4019" s="224"/>
      <c r="L4019" s="224"/>
      <c r="M4019" s="224"/>
      <c r="N4019" s="224"/>
      <c r="O4019" s="224"/>
      <c r="P4019" s="224"/>
      <c r="Q4019" s="224"/>
      <c r="R4019" s="224"/>
    </row>
    <row r="4020" spans="3:18">
      <c r="C4020" s="224"/>
      <c r="D4020" s="224"/>
      <c r="E4020" s="224"/>
      <c r="F4020" s="224"/>
      <c r="G4020" s="224"/>
      <c r="H4020" s="224"/>
      <c r="I4020" s="224"/>
      <c r="J4020" s="224"/>
      <c r="K4020" s="224"/>
      <c r="L4020" s="224"/>
      <c r="M4020" s="224"/>
      <c r="N4020" s="224"/>
      <c r="O4020" s="224"/>
      <c r="P4020" s="224"/>
      <c r="Q4020" s="224"/>
      <c r="R4020" s="224"/>
    </row>
    <row r="4021" spans="3:18">
      <c r="C4021" s="224"/>
      <c r="D4021" s="224"/>
      <c r="E4021" s="224"/>
      <c r="F4021" s="224"/>
      <c r="G4021" s="224"/>
      <c r="H4021" s="224"/>
      <c r="I4021" s="224"/>
      <c r="J4021" s="224"/>
      <c r="K4021" s="224"/>
      <c r="L4021" s="224"/>
      <c r="M4021" s="224"/>
      <c r="N4021" s="224"/>
      <c r="O4021" s="224"/>
      <c r="P4021" s="224"/>
      <c r="Q4021" s="224"/>
      <c r="R4021" s="224"/>
    </row>
    <row r="4022" spans="3:18">
      <c r="C4022" s="224"/>
      <c r="D4022" s="224"/>
      <c r="E4022" s="224"/>
      <c r="F4022" s="224"/>
      <c r="G4022" s="224"/>
      <c r="H4022" s="224"/>
      <c r="I4022" s="224"/>
      <c r="J4022" s="224"/>
      <c r="K4022" s="224"/>
      <c r="L4022" s="224"/>
      <c r="M4022" s="224"/>
      <c r="N4022" s="224"/>
      <c r="O4022" s="224"/>
      <c r="P4022" s="224"/>
      <c r="Q4022" s="224"/>
      <c r="R4022" s="224"/>
    </row>
    <row r="4023" spans="3:18">
      <c r="C4023" s="224"/>
      <c r="D4023" s="224"/>
      <c r="E4023" s="224"/>
      <c r="F4023" s="224"/>
      <c r="G4023" s="224"/>
      <c r="H4023" s="224"/>
      <c r="I4023" s="224"/>
      <c r="J4023" s="224"/>
      <c r="K4023" s="224"/>
      <c r="L4023" s="224"/>
      <c r="M4023" s="224"/>
      <c r="N4023" s="224"/>
      <c r="O4023" s="224"/>
      <c r="P4023" s="224"/>
      <c r="Q4023" s="224"/>
      <c r="R4023" s="224"/>
    </row>
    <row r="4024" spans="3:18">
      <c r="C4024" s="224"/>
      <c r="D4024" s="224"/>
      <c r="E4024" s="224"/>
      <c r="F4024" s="224"/>
      <c r="G4024" s="224"/>
      <c r="H4024" s="224"/>
      <c r="I4024" s="224"/>
      <c r="J4024" s="224"/>
      <c r="K4024" s="224"/>
      <c r="L4024" s="224"/>
      <c r="M4024" s="224"/>
      <c r="N4024" s="224"/>
      <c r="O4024" s="224"/>
      <c r="P4024" s="224"/>
      <c r="Q4024" s="224"/>
      <c r="R4024" s="224"/>
    </row>
    <row r="4025" spans="3:18">
      <c r="C4025" s="224"/>
      <c r="D4025" s="224"/>
      <c r="E4025" s="224"/>
      <c r="F4025" s="224"/>
      <c r="G4025" s="224"/>
      <c r="H4025" s="224"/>
      <c r="I4025" s="224"/>
      <c r="J4025" s="224"/>
      <c r="K4025" s="224"/>
      <c r="L4025" s="224"/>
      <c r="M4025" s="224"/>
      <c r="N4025" s="224"/>
      <c r="O4025" s="224"/>
      <c r="P4025" s="224"/>
      <c r="Q4025" s="224"/>
      <c r="R4025" s="224"/>
    </row>
    <row r="4026" spans="3:18">
      <c r="C4026" s="224"/>
      <c r="D4026" s="224"/>
      <c r="E4026" s="224"/>
      <c r="F4026" s="224"/>
      <c r="G4026" s="224"/>
      <c r="H4026" s="224"/>
      <c r="I4026" s="224"/>
      <c r="J4026" s="224"/>
      <c r="K4026" s="224"/>
      <c r="L4026" s="224"/>
      <c r="M4026" s="224"/>
      <c r="N4026" s="224"/>
      <c r="O4026" s="224"/>
      <c r="P4026" s="224"/>
      <c r="Q4026" s="224"/>
      <c r="R4026" s="224"/>
    </row>
    <row r="4027" spans="3:18">
      <c r="C4027" s="224"/>
      <c r="D4027" s="224"/>
      <c r="E4027" s="224"/>
      <c r="F4027" s="224"/>
      <c r="G4027" s="224"/>
      <c r="H4027" s="224"/>
      <c r="I4027" s="224"/>
      <c r="J4027" s="224"/>
      <c r="K4027" s="224"/>
      <c r="L4027" s="224"/>
      <c r="M4027" s="224"/>
      <c r="N4027" s="224"/>
      <c r="O4027" s="224"/>
      <c r="P4027" s="224"/>
      <c r="Q4027" s="224"/>
      <c r="R4027" s="224"/>
    </row>
  </sheetData>
  <sheetProtection formatCells="0" formatColumns="0" formatRows="0" insertColumns="0" insertRows="0" insertHyperlinks="0" deleteColumns="0" deleteRows="0" sort="0" autoFilter="0" pivotTables="0"/>
  <protectedRanges>
    <protectedRange sqref="J10:P10 J12:P12 J15:L15 M15:N15 O15:P15 M17:O17 J17:L17" name="Aralık1"/>
  </protectedRanges>
  <mergeCells count="27">
    <mergeCell ref="B4:Q4"/>
    <mergeCell ref="I5:O6"/>
    <mergeCell ref="C10:I10"/>
    <mergeCell ref="C12:I12"/>
    <mergeCell ref="J10:P10"/>
    <mergeCell ref="J12:P12"/>
    <mergeCell ref="B8:Q8"/>
    <mergeCell ref="D42:M42"/>
    <mergeCell ref="D44:P46"/>
    <mergeCell ref="D20:G20"/>
    <mergeCell ref="J17:L17"/>
    <mergeCell ref="M17:O17"/>
    <mergeCell ref="E30:K30"/>
    <mergeCell ref="B24:Q24"/>
    <mergeCell ref="E27:P28"/>
    <mergeCell ref="E29:K29"/>
    <mergeCell ref="D25:P25"/>
    <mergeCell ref="J14:L14"/>
    <mergeCell ref="B22:Q23"/>
    <mergeCell ref="O14:P14"/>
    <mergeCell ref="O15:P15"/>
    <mergeCell ref="M15:N15"/>
    <mergeCell ref="J15:L15"/>
    <mergeCell ref="M14:N14"/>
    <mergeCell ref="C14:I15"/>
    <mergeCell ref="C17:I17"/>
    <mergeCell ref="N16:P16"/>
  </mergeCells>
  <phoneticPr fontId="5" type="noConversion"/>
  <dataValidations count="1">
    <dataValidation type="list" allowBlank="1" showInputMessage="1" showErrorMessage="1" sqref="O15:P15">
      <formula1>$T$6:$T$10</formula1>
    </dataValidation>
  </dataValidations>
  <hyperlinks>
    <hyperlink ref="D25" r:id="rId1"/>
    <hyperlink ref="J70" r:id="rId2"/>
  </hyperlinks>
  <pageMargins left="0.75" right="0.75" top="1" bottom="1" header="0.5" footer="0.5"/>
  <pageSetup paperSize="9" orientation="portrait" verticalDpi="144" r:id="rId3"/>
  <headerFooter alignWithMargins="0"/>
  <cellWatches>
    <cellWatch r="O15"/>
    <cellWatch r="T4"/>
    <cellWatch r="T5"/>
    <cellWatch r="T6"/>
    <cellWatch r="T7"/>
    <cellWatch r="T8"/>
    <cellWatch r="T9"/>
    <cellWatch r="T10"/>
    <cellWatch r="T11"/>
    <cellWatch r="T12"/>
  </cellWatches>
  <drawing r:id="rId4"/>
</worksheet>
</file>

<file path=xl/worksheets/sheet7.xml><?xml version="1.0" encoding="utf-8"?>
<worksheet xmlns="http://schemas.openxmlformats.org/spreadsheetml/2006/main" xmlns:r="http://schemas.openxmlformats.org/officeDocument/2006/relationships">
  <sheetPr codeName="Sayfa12" enableFormatConditionsCalculation="0">
    <tabColor indexed="50"/>
  </sheetPr>
  <dimension ref="B1:S8825"/>
  <sheetViews>
    <sheetView showGridLines="0" showRowColHeaders="0" showZeros="0" tabSelected="1" showOutlineSymbols="0" workbookViewId="0"/>
  </sheetViews>
  <sheetFormatPr defaultRowHeight="12.75"/>
  <cols>
    <col min="1" max="1" width="16" style="223" customWidth="1"/>
    <col min="2" max="2" width="8.42578125" style="223" customWidth="1"/>
    <col min="3" max="3" width="10.5703125" style="223" customWidth="1"/>
    <col min="4" max="4" width="9.140625" style="223"/>
    <col min="5" max="5" width="9.7109375" style="223" customWidth="1"/>
    <col min="6" max="7" width="9.140625" style="223"/>
    <col min="8" max="8" width="10.85546875" style="223" customWidth="1"/>
    <col min="9" max="9" width="9.140625" style="223"/>
    <col min="10" max="10" width="10.140625" style="223" customWidth="1"/>
    <col min="11" max="11" width="5.42578125" style="223" customWidth="1"/>
    <col min="12" max="16384" width="9.140625" style="223"/>
  </cols>
  <sheetData>
    <row r="1" spans="2:19" ht="59.25" customHeight="1">
      <c r="C1" s="657" t="s">
        <v>142</v>
      </c>
      <c r="D1" s="657"/>
      <c r="E1" s="657"/>
      <c r="F1" s="657"/>
      <c r="G1" s="657"/>
      <c r="H1" s="657"/>
      <c r="I1" s="657"/>
      <c r="J1" s="657"/>
    </row>
    <row r="2" spans="2:19" ht="18.75" customHeight="1">
      <c r="C2" s="466"/>
      <c r="D2" s="466"/>
      <c r="E2" s="466"/>
      <c r="F2" s="466"/>
      <c r="G2" s="466"/>
      <c r="H2" s="466"/>
      <c r="I2" s="466"/>
      <c r="J2" s="466"/>
    </row>
    <row r="3" spans="2:19" s="225" customFormat="1" ht="18.75" customHeight="1"/>
    <row r="4" spans="2:19" s="225" customFormat="1" ht="6.75" customHeight="1"/>
    <row r="5" spans="2:19" s="225" customFormat="1" ht="9" customHeight="1">
      <c r="B5" s="229"/>
      <c r="C5" s="229"/>
      <c r="J5" s="227"/>
      <c r="K5" s="227"/>
    </row>
    <row r="6" spans="2:19" s="225" customFormat="1" ht="12" customHeight="1">
      <c r="B6" s="229"/>
      <c r="C6" s="229"/>
      <c r="D6" s="230"/>
      <c r="E6" s="230"/>
      <c r="F6" s="230"/>
      <c r="G6" s="230"/>
      <c r="H6" s="230"/>
      <c r="I6" s="230"/>
      <c r="J6" s="227"/>
      <c r="K6" s="227"/>
    </row>
    <row r="7" spans="2:19" s="225" customFormat="1" ht="30" customHeight="1">
      <c r="B7" s="229"/>
      <c r="C7" s="229"/>
      <c r="D7" s="230"/>
      <c r="E7" s="230"/>
      <c r="F7" s="230"/>
      <c r="G7" s="230"/>
      <c r="H7" s="230"/>
      <c r="I7" s="230"/>
      <c r="J7" s="227"/>
      <c r="K7" s="227"/>
    </row>
    <row r="8" spans="2:19" s="225" customFormat="1" ht="20.100000000000001" customHeight="1">
      <c r="B8" s="229"/>
      <c r="C8" s="229"/>
      <c r="J8" s="227"/>
      <c r="K8" s="227"/>
    </row>
    <row r="9" spans="2:19" s="225" customFormat="1" ht="30" customHeight="1">
      <c r="B9" s="229"/>
      <c r="C9" s="229"/>
      <c r="G9" s="225" t="s">
        <v>142</v>
      </c>
      <c r="J9" s="227"/>
      <c r="K9" s="227"/>
    </row>
    <row r="10" spans="2:19" s="225" customFormat="1" ht="12" customHeight="1">
      <c r="B10" s="229"/>
      <c r="C10" s="229"/>
      <c r="J10" s="227"/>
      <c r="K10" s="227"/>
    </row>
    <row r="11" spans="2:19" s="225" customFormat="1" ht="20.100000000000001" customHeight="1">
      <c r="B11" s="229"/>
      <c r="C11" s="229"/>
      <c r="E11" s="231"/>
      <c r="F11" s="232"/>
      <c r="G11" s="231"/>
      <c r="H11" s="232"/>
      <c r="J11" s="227"/>
      <c r="K11" s="227"/>
    </row>
    <row r="12" spans="2:19" s="225" customFormat="1" ht="12" customHeight="1">
      <c r="B12" s="229"/>
      <c r="C12" s="229"/>
      <c r="J12" s="227"/>
      <c r="K12" s="227"/>
    </row>
    <row r="13" spans="2:19" s="225" customFormat="1" ht="30" customHeight="1">
      <c r="B13" s="229"/>
      <c r="C13" s="229"/>
      <c r="D13" s="227" t="s">
        <v>142</v>
      </c>
      <c r="E13" s="227"/>
      <c r="F13" s="227"/>
      <c r="G13" s="227"/>
      <c r="H13" s="227"/>
      <c r="I13" s="227"/>
      <c r="J13" s="227"/>
      <c r="K13" s="227"/>
    </row>
    <row r="14" spans="2:19" s="225" customFormat="1" ht="17.25" customHeight="1">
      <c r="B14" s="229"/>
      <c r="C14" s="229"/>
      <c r="D14" s="227"/>
      <c r="E14" s="227"/>
      <c r="F14" s="227"/>
      <c r="G14" s="227"/>
      <c r="H14" s="227"/>
      <c r="I14" s="227"/>
      <c r="J14" s="227"/>
    </row>
    <row r="15" spans="2:19" s="225" customFormat="1" ht="30" customHeight="1">
      <c r="C15" s="226" t="s">
        <v>142</v>
      </c>
      <c r="D15" s="658" t="s">
        <v>28</v>
      </c>
      <c r="E15" s="659"/>
      <c r="F15" s="659"/>
      <c r="G15" s="659"/>
      <c r="H15" s="660"/>
      <c r="I15" s="468"/>
      <c r="J15" s="468"/>
      <c r="K15" s="468"/>
      <c r="L15" s="468"/>
      <c r="M15" s="468"/>
      <c r="N15" s="468"/>
      <c r="O15" s="468"/>
      <c r="P15" s="468"/>
      <c r="Q15" s="468"/>
      <c r="R15" s="468"/>
      <c r="S15" s="468"/>
    </row>
    <row r="16" spans="2:19" s="225" customFormat="1" ht="18" customHeight="1">
      <c r="C16" s="228" t="s">
        <v>142</v>
      </c>
      <c r="D16" s="661" t="s">
        <v>59</v>
      </c>
      <c r="E16" s="662"/>
      <c r="F16" s="662"/>
      <c r="G16" s="662"/>
      <c r="H16" s="663"/>
      <c r="I16" s="468"/>
      <c r="J16" s="468"/>
      <c r="K16" s="468"/>
      <c r="L16" s="468"/>
      <c r="M16" s="468"/>
      <c r="N16" s="468"/>
      <c r="O16" s="468"/>
      <c r="P16" s="468"/>
      <c r="Q16" s="468"/>
      <c r="R16" s="468"/>
      <c r="S16" s="468"/>
    </row>
    <row r="17" spans="3:10" s="225" customFormat="1">
      <c r="C17" s="656" t="str">
        <f>FİRMA!$J$10</f>
        <v xml:space="preserve"> </v>
      </c>
      <c r="D17" s="656"/>
      <c r="E17" s="656"/>
      <c r="F17" s="656"/>
      <c r="G17" s="656"/>
      <c r="H17" s="656"/>
      <c r="I17" s="313"/>
      <c r="J17" s="313"/>
    </row>
    <row r="18" spans="3:10" s="225" customFormat="1">
      <c r="C18" s="467"/>
      <c r="D18" s="467"/>
      <c r="E18" s="467"/>
      <c r="F18" s="467"/>
      <c r="G18" s="467"/>
    </row>
    <row r="19" spans="3:10" s="225" customFormat="1">
      <c r="C19" s="467"/>
      <c r="D19" s="467"/>
      <c r="E19" s="467"/>
      <c r="F19" s="467"/>
      <c r="G19" s="467"/>
    </row>
    <row r="20" spans="3:10" s="225" customFormat="1">
      <c r="C20" s="467"/>
      <c r="D20" s="467"/>
      <c r="E20" s="467"/>
      <c r="F20" s="467"/>
      <c r="G20" s="467"/>
    </row>
    <row r="21" spans="3:10" s="225" customFormat="1">
      <c r="C21" s="467"/>
      <c r="D21" s="467"/>
      <c r="E21" s="467"/>
      <c r="F21" s="467"/>
      <c r="G21" s="467"/>
    </row>
    <row r="22" spans="3:10" s="225" customFormat="1"/>
    <row r="23" spans="3:10" s="225" customFormat="1"/>
    <row r="24" spans="3:10" s="225" customFormat="1"/>
    <row r="25" spans="3:10" s="225" customFormat="1"/>
    <row r="26" spans="3:10" s="225" customFormat="1"/>
    <row r="27" spans="3:10" s="225" customFormat="1"/>
    <row r="28" spans="3:10" s="225" customFormat="1"/>
    <row r="29" spans="3:10" s="225" customFormat="1"/>
    <row r="30" spans="3:10" s="225" customFormat="1"/>
    <row r="31" spans="3:10" s="225" customFormat="1"/>
    <row r="32" spans="3:10" s="225" customFormat="1"/>
    <row r="33" s="225" customFormat="1"/>
    <row r="34" s="225" customFormat="1"/>
    <row r="35" s="225" customFormat="1"/>
    <row r="36" s="225" customFormat="1"/>
    <row r="37" s="225" customFormat="1"/>
    <row r="38" s="225" customFormat="1"/>
    <row r="39" s="225" customFormat="1"/>
    <row r="40" s="225" customFormat="1"/>
    <row r="41" s="225" customFormat="1"/>
    <row r="42" s="225" customFormat="1"/>
    <row r="43" s="225" customFormat="1"/>
    <row r="44" s="225" customFormat="1"/>
    <row r="45" s="225" customFormat="1"/>
    <row r="46" s="225" customFormat="1"/>
    <row r="47" s="225" customFormat="1"/>
    <row r="48" s="225" customFormat="1"/>
    <row r="49" s="225" customFormat="1"/>
    <row r="50" s="225" customFormat="1"/>
    <row r="51" s="225" customFormat="1"/>
    <row r="52" s="225" customFormat="1"/>
    <row r="53" s="225" customFormat="1"/>
    <row r="54" s="225" customFormat="1"/>
    <row r="55" s="225" customFormat="1"/>
    <row r="56" s="225" customFormat="1"/>
    <row r="57" s="225" customFormat="1"/>
    <row r="58" s="225" customFormat="1"/>
    <row r="59" s="225" customFormat="1"/>
    <row r="60" s="225" customFormat="1"/>
    <row r="61" s="225" customFormat="1"/>
    <row r="62" s="225" customFormat="1"/>
    <row r="63" s="225" customFormat="1"/>
    <row r="64" s="225" customFormat="1"/>
    <row r="65" s="225" customFormat="1"/>
    <row r="66" s="225" customFormat="1"/>
    <row r="67" s="225" customFormat="1"/>
    <row r="68" s="225" customFormat="1"/>
    <row r="69" s="225" customFormat="1"/>
    <row r="70" s="225" customFormat="1"/>
    <row r="71" s="225" customFormat="1"/>
    <row r="72" s="225" customFormat="1"/>
    <row r="73" s="225" customFormat="1"/>
    <row r="74" s="225" customFormat="1"/>
    <row r="75" s="225" customFormat="1"/>
    <row r="76" s="225" customFormat="1"/>
    <row r="77" s="225" customFormat="1"/>
    <row r="78" s="225" customFormat="1"/>
    <row r="79" s="225" customFormat="1"/>
    <row r="80" s="225" customFormat="1"/>
    <row r="81" s="225" customFormat="1"/>
    <row r="82" s="225" customFormat="1"/>
    <row r="83" s="225" customFormat="1"/>
    <row r="84" s="225" customFormat="1"/>
    <row r="85" s="225" customFormat="1"/>
    <row r="86" s="225" customFormat="1"/>
    <row r="87" s="225" customFormat="1"/>
    <row r="88" s="225" customFormat="1"/>
    <row r="89" s="225" customFormat="1"/>
    <row r="90" s="225" customFormat="1"/>
    <row r="91" s="225" customFormat="1"/>
    <row r="92" s="225" customFormat="1"/>
    <row r="93" s="225" customFormat="1"/>
    <row r="94" s="225" customFormat="1"/>
    <row r="95" s="225" customFormat="1"/>
    <row r="96" s="225" customFormat="1"/>
    <row r="97" s="225" customFormat="1"/>
    <row r="98" s="225" customFormat="1"/>
    <row r="99" s="225" customFormat="1"/>
    <row r="100" s="225" customFormat="1"/>
    <row r="101" s="225" customFormat="1"/>
    <row r="102" s="225" customFormat="1"/>
    <row r="103" s="225" customFormat="1"/>
    <row r="104" s="225" customFormat="1"/>
    <row r="105" s="225" customFormat="1"/>
    <row r="106" s="225" customFormat="1"/>
    <row r="107" s="225" customFormat="1"/>
    <row r="108" s="225" customFormat="1"/>
    <row r="109" s="225" customFormat="1"/>
    <row r="110" s="225" customFormat="1"/>
    <row r="111" s="225" customFormat="1"/>
    <row r="112" s="225" customFormat="1"/>
    <row r="113" s="225" customFormat="1"/>
    <row r="114" s="225" customFormat="1"/>
    <row r="115" s="225" customFormat="1"/>
    <row r="116" s="225" customFormat="1"/>
    <row r="117" s="225" customFormat="1"/>
    <row r="118" s="225" customFormat="1"/>
    <row r="119" s="225" customFormat="1"/>
    <row r="120" s="225" customFormat="1"/>
    <row r="121" s="225" customFormat="1"/>
    <row r="122" s="225" customFormat="1"/>
    <row r="123" s="225" customFormat="1"/>
    <row r="124" s="225" customFormat="1"/>
    <row r="125" s="225" customFormat="1"/>
    <row r="126" s="225" customFormat="1"/>
    <row r="127" s="225" customFormat="1"/>
    <row r="128" s="225" customFormat="1"/>
    <row r="129" s="225" customFormat="1"/>
    <row r="130" s="225" customFormat="1"/>
    <row r="131" s="225" customFormat="1"/>
    <row r="132" s="225" customFormat="1"/>
    <row r="133" s="225" customFormat="1"/>
    <row r="134" s="225" customFormat="1"/>
    <row r="135" s="225" customFormat="1"/>
    <row r="136" s="225" customFormat="1"/>
    <row r="137" s="225" customFormat="1"/>
    <row r="138" s="225" customFormat="1"/>
    <row r="139" s="225" customFormat="1"/>
    <row r="140" s="225" customFormat="1"/>
    <row r="141" s="225" customFormat="1"/>
    <row r="142" s="225" customFormat="1"/>
    <row r="143" s="225" customFormat="1"/>
    <row r="144" s="225" customFormat="1"/>
    <row r="145" s="225" customFormat="1"/>
    <row r="146" s="225" customFormat="1"/>
    <row r="147" s="225" customFormat="1"/>
    <row r="148" s="225" customFormat="1"/>
    <row r="149" s="225" customFormat="1"/>
    <row r="150" s="225" customFormat="1"/>
    <row r="151" s="225" customFormat="1"/>
    <row r="152" s="225" customFormat="1"/>
    <row r="153" s="225" customFormat="1"/>
    <row r="154" s="225" customFormat="1"/>
    <row r="155" s="225" customFormat="1"/>
    <row r="156" s="225" customFormat="1"/>
    <row r="157" s="225" customFormat="1"/>
    <row r="158" s="225" customFormat="1"/>
    <row r="159" s="225" customFormat="1"/>
    <row r="160" s="225" customFormat="1"/>
    <row r="161" s="225" customFormat="1"/>
    <row r="162" s="225" customFormat="1"/>
    <row r="163" s="225" customFormat="1"/>
    <row r="164" s="225" customFormat="1"/>
    <row r="165" s="225" customFormat="1"/>
    <row r="166" s="225" customFormat="1"/>
    <row r="167" s="225" customFormat="1"/>
    <row r="168" s="225" customFormat="1"/>
    <row r="169" s="225" customFormat="1"/>
    <row r="170" s="225" customFormat="1"/>
    <row r="171" s="225" customFormat="1"/>
    <row r="172" s="225" customFormat="1"/>
    <row r="173" s="225" customFormat="1"/>
    <row r="174" s="225" customFormat="1"/>
    <row r="175" s="225" customFormat="1"/>
    <row r="176" s="225" customFormat="1"/>
    <row r="177" s="225" customFormat="1"/>
    <row r="178" s="225" customFormat="1"/>
    <row r="179" s="225" customFormat="1"/>
    <row r="180" s="225" customFormat="1"/>
    <row r="181" s="225" customFormat="1"/>
    <row r="182" s="225" customFormat="1"/>
    <row r="183" s="225" customFormat="1"/>
    <row r="184" s="225" customFormat="1"/>
    <row r="185" s="225" customFormat="1"/>
    <row r="186" s="225" customFormat="1"/>
    <row r="187" s="225" customFormat="1"/>
    <row r="188" s="225" customFormat="1"/>
    <row r="189" s="225" customFormat="1"/>
    <row r="190" s="225" customFormat="1"/>
    <row r="191" s="225" customFormat="1"/>
    <row r="192" s="225" customFormat="1"/>
    <row r="193" s="225" customFormat="1"/>
    <row r="194" s="225" customFormat="1"/>
    <row r="195" s="225" customFormat="1"/>
    <row r="196" s="225" customFormat="1"/>
    <row r="197" s="225" customFormat="1"/>
    <row r="198" s="225" customFormat="1"/>
    <row r="199" s="225" customFormat="1"/>
    <row r="200" s="225" customFormat="1"/>
    <row r="201" s="225" customFormat="1"/>
    <row r="202" s="225" customFormat="1"/>
    <row r="203" s="225" customFormat="1"/>
    <row r="204" s="225" customFormat="1"/>
    <row r="205" s="225" customFormat="1"/>
    <row r="206" s="225" customFormat="1"/>
    <row r="207" s="225" customFormat="1"/>
    <row r="208" s="225" customFormat="1"/>
    <row r="209" s="225" customFormat="1"/>
    <row r="210" s="225" customFormat="1"/>
    <row r="211" s="225" customFormat="1"/>
    <row r="212" s="225" customFormat="1"/>
    <row r="213" s="225" customFormat="1"/>
    <row r="214" s="225" customFormat="1"/>
    <row r="215" s="225" customFormat="1"/>
    <row r="216" s="225" customFormat="1"/>
    <row r="217" s="225" customFormat="1"/>
    <row r="218" s="225" customFormat="1"/>
    <row r="219" s="225" customFormat="1"/>
    <row r="220" s="225" customFormat="1"/>
    <row r="221" s="225" customFormat="1"/>
    <row r="222" s="225" customFormat="1"/>
    <row r="223" s="225" customFormat="1"/>
    <row r="224" s="225" customFormat="1"/>
    <row r="225" s="225" customFormat="1"/>
    <row r="226" s="225" customFormat="1"/>
    <row r="227" s="225" customFormat="1"/>
    <row r="228" s="225" customFormat="1"/>
    <row r="229" s="225" customFormat="1"/>
    <row r="230" s="225" customFormat="1"/>
    <row r="231" s="225" customFormat="1"/>
    <row r="232" s="225" customFormat="1"/>
    <row r="233" s="225" customFormat="1"/>
    <row r="234" s="225" customFormat="1"/>
    <row r="235" s="225" customFormat="1"/>
    <row r="236" s="225" customFormat="1"/>
    <row r="237" s="225" customFormat="1"/>
    <row r="238" s="225" customFormat="1"/>
    <row r="239" s="225" customFormat="1"/>
    <row r="240" s="225" customFormat="1"/>
    <row r="241" s="225" customFormat="1"/>
    <row r="242" s="225" customFormat="1"/>
    <row r="243" s="225" customFormat="1"/>
    <row r="244" s="225" customFormat="1"/>
    <row r="245" s="225" customFormat="1"/>
    <row r="246" s="225" customFormat="1"/>
    <row r="247" s="225" customFormat="1"/>
    <row r="248" s="225" customFormat="1"/>
    <row r="249" s="225" customFormat="1"/>
    <row r="250" s="225" customFormat="1"/>
    <row r="251" s="225" customFormat="1"/>
    <row r="252" s="225" customFormat="1"/>
    <row r="253" s="225" customFormat="1"/>
    <row r="254" s="225" customFormat="1"/>
    <row r="255" s="225" customFormat="1"/>
    <row r="256" s="225" customFormat="1"/>
    <row r="257" s="225" customFormat="1"/>
    <row r="258" s="225" customFormat="1"/>
    <row r="259" s="225" customFormat="1"/>
    <row r="260" s="225" customFormat="1"/>
    <row r="261" s="225" customFormat="1"/>
    <row r="262" s="225" customFormat="1"/>
    <row r="263" s="225" customFormat="1"/>
    <row r="264" s="225" customFormat="1"/>
    <row r="265" s="225" customFormat="1"/>
    <row r="266" s="225" customFormat="1"/>
    <row r="267" s="225" customFormat="1"/>
    <row r="268" s="225" customFormat="1"/>
    <row r="269" s="225" customFormat="1"/>
    <row r="270" s="225" customFormat="1"/>
    <row r="271" s="225" customFormat="1"/>
    <row r="272" s="225" customFormat="1"/>
    <row r="273" s="225" customFormat="1"/>
    <row r="274" s="225" customFormat="1"/>
    <row r="275" s="225" customFormat="1"/>
    <row r="276" s="225" customFormat="1"/>
    <row r="277" s="225" customFormat="1"/>
    <row r="278" s="225" customFormat="1"/>
    <row r="279" s="225" customFormat="1"/>
    <row r="280" s="225" customFormat="1"/>
    <row r="281" s="225" customFormat="1"/>
    <row r="282" s="225" customFormat="1"/>
    <row r="283" s="225" customFormat="1"/>
    <row r="284" s="225" customFormat="1"/>
    <row r="285" s="225" customFormat="1"/>
    <row r="286" s="225" customFormat="1"/>
    <row r="287" s="225" customFormat="1"/>
    <row r="288" s="225" customFormat="1"/>
    <row r="289" s="225" customFormat="1"/>
    <row r="290" s="225" customFormat="1"/>
    <row r="291" s="225" customFormat="1"/>
    <row r="292" s="225" customFormat="1"/>
    <row r="293" s="225" customFormat="1"/>
    <row r="294" s="225" customFormat="1"/>
    <row r="295" s="225" customFormat="1"/>
    <row r="296" s="225" customFormat="1"/>
    <row r="297" s="225" customFormat="1"/>
    <row r="298" s="225" customFormat="1"/>
    <row r="299" s="225" customFormat="1"/>
    <row r="300" s="225" customFormat="1"/>
    <row r="301" s="225" customFormat="1"/>
    <row r="302" s="225" customFormat="1"/>
    <row r="303" s="225" customFormat="1"/>
    <row r="304" s="225" customFormat="1"/>
    <row r="305" s="225" customFormat="1"/>
    <row r="306" s="225" customFormat="1"/>
    <row r="307" s="225" customFormat="1"/>
    <row r="308" s="225" customFormat="1"/>
    <row r="309" s="225" customFormat="1"/>
    <row r="310" s="225" customFormat="1"/>
    <row r="311" s="225" customFormat="1"/>
    <row r="312" s="225" customFormat="1"/>
    <row r="313" s="225" customFormat="1"/>
    <row r="314" s="225" customFormat="1"/>
    <row r="315" s="225" customFormat="1"/>
    <row r="316" s="225" customFormat="1"/>
    <row r="317" s="225" customFormat="1"/>
    <row r="318" s="225" customFormat="1"/>
    <row r="319" s="225" customFormat="1"/>
    <row r="320" s="225" customFormat="1"/>
    <row r="321" s="225" customFormat="1"/>
    <row r="322" s="225" customFormat="1"/>
    <row r="323" s="225" customFormat="1"/>
    <row r="324" s="225" customFormat="1"/>
    <row r="325" s="225" customFormat="1"/>
    <row r="326" s="225" customFormat="1"/>
    <row r="327" s="225" customFormat="1"/>
    <row r="328" s="225" customFormat="1"/>
    <row r="329" s="225" customFormat="1"/>
    <row r="330" s="225" customFormat="1"/>
    <row r="331" s="225" customFormat="1"/>
    <row r="332" s="225" customFormat="1"/>
    <row r="333" s="225" customFormat="1"/>
    <row r="334" s="225" customFormat="1"/>
    <row r="335" s="225" customFormat="1"/>
    <row r="336" s="225" customFormat="1"/>
    <row r="337" s="225" customFormat="1"/>
    <row r="338" s="225" customFormat="1"/>
    <row r="339" s="225" customFormat="1"/>
    <row r="340" s="225" customFormat="1"/>
    <row r="341" s="225" customFormat="1"/>
    <row r="342" s="225" customFormat="1"/>
    <row r="343" s="225" customFormat="1"/>
    <row r="344" s="225" customFormat="1"/>
    <row r="345" s="225" customFormat="1"/>
    <row r="346" s="225" customFormat="1"/>
    <row r="347" s="225" customFormat="1"/>
    <row r="348" s="225" customFormat="1"/>
    <row r="349" s="225" customFormat="1"/>
    <row r="350" s="225" customFormat="1"/>
    <row r="351" s="225" customFormat="1"/>
    <row r="352" s="225" customFormat="1"/>
    <row r="353" s="225" customFormat="1"/>
    <row r="354" s="225" customFormat="1"/>
    <row r="355" s="225" customFormat="1"/>
    <row r="356" s="225" customFormat="1"/>
    <row r="357" s="225" customFormat="1"/>
    <row r="358" s="225" customFormat="1"/>
    <row r="359" s="225" customFormat="1"/>
    <row r="360" s="225" customFormat="1"/>
    <row r="361" s="225" customFormat="1"/>
    <row r="362" s="225" customFormat="1"/>
    <row r="363" s="225" customFormat="1"/>
    <row r="364" s="225" customFormat="1"/>
    <row r="365" s="225" customFormat="1"/>
    <row r="366" s="225" customFormat="1"/>
    <row r="367" s="225" customFormat="1"/>
    <row r="368" s="225" customFormat="1"/>
    <row r="369" s="225" customFormat="1"/>
    <row r="370" s="225" customFormat="1"/>
    <row r="371" s="225" customFormat="1"/>
    <row r="372" s="225" customFormat="1"/>
    <row r="373" s="225" customFormat="1"/>
    <row r="374" s="225" customFormat="1"/>
    <row r="375" s="225" customFormat="1"/>
    <row r="376" s="225" customFormat="1"/>
    <row r="377" s="225" customFormat="1"/>
    <row r="378" s="225" customFormat="1"/>
    <row r="379" s="225" customFormat="1"/>
    <row r="380" s="225" customFormat="1"/>
    <row r="381" s="225" customFormat="1"/>
    <row r="382" s="225" customFormat="1"/>
    <row r="383" s="225" customFormat="1"/>
    <row r="384" s="225" customFormat="1"/>
    <row r="385" s="225" customFormat="1"/>
    <row r="386" s="225" customFormat="1"/>
    <row r="387" s="225" customFormat="1"/>
    <row r="388" s="225" customFormat="1"/>
    <row r="389" s="225" customFormat="1"/>
    <row r="390" s="225" customFormat="1"/>
    <row r="391" s="225" customFormat="1"/>
    <row r="392" s="225" customFormat="1"/>
    <row r="393" s="225" customFormat="1"/>
    <row r="394" s="225" customFormat="1"/>
    <row r="395" s="225" customFormat="1"/>
    <row r="396" s="225" customFormat="1"/>
    <row r="397" s="225" customFormat="1"/>
    <row r="398" s="225" customFormat="1"/>
    <row r="399" s="225" customFormat="1"/>
    <row r="400" s="225" customFormat="1"/>
    <row r="401" s="225" customFormat="1"/>
    <row r="402" s="225" customFormat="1"/>
    <row r="403" s="225" customFormat="1"/>
    <row r="404" s="225" customFormat="1"/>
    <row r="405" s="225" customFormat="1"/>
    <row r="406" s="225" customFormat="1"/>
    <row r="407" s="225" customFormat="1"/>
    <row r="408" s="225" customFormat="1"/>
    <row r="409" s="225" customFormat="1"/>
    <row r="410" s="225" customFormat="1"/>
    <row r="411" s="225" customFormat="1"/>
    <row r="412" s="225" customFormat="1"/>
    <row r="413" s="225" customFormat="1"/>
    <row r="414" s="225" customFormat="1"/>
    <row r="415" s="225" customFormat="1"/>
    <row r="416" s="225" customFormat="1"/>
    <row r="417" s="225" customFormat="1"/>
    <row r="418" s="225" customFormat="1"/>
    <row r="419" s="225" customFormat="1"/>
    <row r="420" s="225" customFormat="1"/>
    <row r="421" s="225" customFormat="1"/>
    <row r="422" s="225" customFormat="1"/>
    <row r="423" s="225" customFormat="1"/>
    <row r="424" s="225" customFormat="1"/>
    <row r="425" s="225" customFormat="1"/>
    <row r="426" s="225" customFormat="1"/>
    <row r="427" s="225" customFormat="1"/>
    <row r="428" s="225" customFormat="1"/>
    <row r="429" s="225" customFormat="1"/>
    <row r="430" s="225" customFormat="1"/>
    <row r="431" s="225" customFormat="1"/>
    <row r="432" s="225" customFormat="1"/>
    <row r="433" s="225" customFormat="1"/>
    <row r="434" s="225" customFormat="1"/>
    <row r="435" s="225" customFormat="1"/>
    <row r="436" s="225" customFormat="1"/>
    <row r="437" s="225" customFormat="1"/>
    <row r="438" s="225" customFormat="1"/>
    <row r="439" s="225" customFormat="1"/>
    <row r="440" s="225" customFormat="1"/>
    <row r="441" s="225" customFormat="1"/>
    <row r="442" s="225" customFormat="1"/>
    <row r="443" s="225" customFormat="1"/>
    <row r="444" s="225" customFormat="1"/>
    <row r="445" s="225" customFormat="1"/>
    <row r="446" s="225" customFormat="1"/>
    <row r="447" s="225" customFormat="1"/>
    <row r="448" s="225" customFormat="1"/>
    <row r="449" s="225" customFormat="1"/>
    <row r="450" s="225" customFormat="1"/>
    <row r="451" s="225" customFormat="1"/>
    <row r="452" s="225" customFormat="1"/>
    <row r="453" s="225" customFormat="1"/>
    <row r="454" s="225" customFormat="1"/>
    <row r="455" s="225" customFormat="1"/>
    <row r="456" s="225" customFormat="1"/>
    <row r="457" s="225" customFormat="1"/>
    <row r="458" s="225" customFormat="1"/>
    <row r="459" s="225" customFormat="1"/>
    <row r="460" s="225" customFormat="1"/>
    <row r="461" s="225" customFormat="1"/>
    <row r="462" s="225" customFormat="1"/>
    <row r="463" s="225" customFormat="1"/>
    <row r="464" s="225" customFormat="1"/>
    <row r="465" s="225" customFormat="1"/>
    <row r="466" s="225" customFormat="1"/>
    <row r="467" s="225" customFormat="1"/>
    <row r="468" s="225" customFormat="1"/>
    <row r="469" s="225" customFormat="1"/>
    <row r="470" s="225" customFormat="1"/>
    <row r="471" s="225" customFormat="1"/>
    <row r="472" s="225" customFormat="1"/>
    <row r="473" s="225" customFormat="1"/>
    <row r="474" s="225" customFormat="1"/>
    <row r="475" s="225" customFormat="1"/>
    <row r="476" s="225" customFormat="1"/>
    <row r="477" s="225" customFormat="1"/>
    <row r="478" s="225" customFormat="1"/>
    <row r="479" s="225" customFormat="1"/>
    <row r="480" s="225" customFormat="1"/>
    <row r="481" s="225" customFormat="1"/>
    <row r="482" s="225" customFormat="1"/>
    <row r="483" s="225" customFormat="1"/>
    <row r="484" s="225" customFormat="1"/>
    <row r="485" s="225" customFormat="1"/>
    <row r="486" s="225" customFormat="1"/>
    <row r="487" s="225" customFormat="1"/>
    <row r="488" s="225" customFormat="1"/>
    <row r="489" s="225" customFormat="1"/>
    <row r="490" s="225" customFormat="1"/>
    <row r="491" s="225" customFormat="1"/>
    <row r="492" s="225" customFormat="1"/>
    <row r="493" s="225" customFormat="1"/>
    <row r="494" s="225" customFormat="1"/>
    <row r="495" s="225" customFormat="1"/>
    <row r="496" s="225" customFormat="1"/>
    <row r="497" s="225" customFormat="1"/>
    <row r="498" s="225" customFormat="1"/>
    <row r="499" s="225" customFormat="1"/>
    <row r="500" s="225" customFormat="1"/>
    <row r="501" s="225" customFormat="1"/>
    <row r="502" s="225" customFormat="1"/>
    <row r="503" s="225" customFormat="1"/>
    <row r="504" s="225" customFormat="1"/>
    <row r="505" s="225" customFormat="1"/>
    <row r="506" s="225" customFormat="1"/>
    <row r="507" s="225" customFormat="1"/>
    <row r="508" s="225" customFormat="1"/>
    <row r="509" s="225" customFormat="1"/>
    <row r="510" s="225" customFormat="1"/>
    <row r="511" s="225" customFormat="1"/>
    <row r="512" s="225" customFormat="1"/>
    <row r="513" s="225" customFormat="1"/>
    <row r="514" s="225" customFormat="1"/>
    <row r="515" s="225" customFormat="1"/>
    <row r="516" s="225" customFormat="1"/>
    <row r="517" s="225" customFormat="1"/>
    <row r="518" s="225" customFormat="1"/>
    <row r="519" s="225" customFormat="1"/>
    <row r="520" s="225" customFormat="1"/>
    <row r="521" s="225" customFormat="1"/>
    <row r="522" s="225" customFormat="1"/>
    <row r="523" s="225" customFormat="1"/>
    <row r="524" s="225" customFormat="1"/>
    <row r="525" s="225" customFormat="1"/>
    <row r="526" s="225" customFormat="1"/>
    <row r="527" s="225" customFormat="1"/>
    <row r="528" s="225" customFormat="1"/>
    <row r="529" s="225" customFormat="1"/>
    <row r="530" s="225" customFormat="1"/>
    <row r="531" s="225" customFormat="1"/>
    <row r="532" s="225" customFormat="1"/>
    <row r="533" s="225" customFormat="1"/>
    <row r="534" s="225" customFormat="1"/>
    <row r="535" s="225" customFormat="1"/>
    <row r="536" s="225" customFormat="1"/>
    <row r="537" s="225" customFormat="1"/>
    <row r="538" s="225" customFormat="1"/>
    <row r="539" s="225" customFormat="1"/>
    <row r="540" s="225" customFormat="1"/>
    <row r="541" s="225" customFormat="1"/>
    <row r="542" s="225" customFormat="1"/>
    <row r="543" s="225" customFormat="1"/>
    <row r="544" s="225" customFormat="1"/>
    <row r="545" s="225" customFormat="1"/>
    <row r="546" s="225" customFormat="1"/>
    <row r="547" s="225" customFormat="1"/>
    <row r="548" s="225" customFormat="1"/>
    <row r="549" s="225" customFormat="1"/>
    <row r="550" s="225" customFormat="1"/>
    <row r="551" s="225" customFormat="1"/>
    <row r="552" s="225" customFormat="1"/>
    <row r="553" s="225" customFormat="1"/>
    <row r="554" s="225" customFormat="1"/>
    <row r="555" s="225" customFormat="1"/>
    <row r="556" s="225" customFormat="1"/>
    <row r="557" s="225" customFormat="1"/>
    <row r="558" s="225" customFormat="1"/>
    <row r="559" s="225" customFormat="1"/>
    <row r="560" s="225" customFormat="1"/>
    <row r="561" s="225" customFormat="1"/>
    <row r="562" s="225" customFormat="1"/>
    <row r="563" s="225" customFormat="1"/>
    <row r="564" s="225" customFormat="1"/>
    <row r="565" s="225" customFormat="1"/>
    <row r="566" s="225" customFormat="1"/>
    <row r="567" s="225" customFormat="1"/>
    <row r="568" s="225" customFormat="1"/>
    <row r="569" s="225" customFormat="1"/>
    <row r="570" s="225" customFormat="1"/>
    <row r="571" s="225" customFormat="1"/>
    <row r="572" s="225" customFormat="1"/>
    <row r="573" s="225" customFormat="1"/>
    <row r="574" s="225" customFormat="1"/>
    <row r="575" s="225" customFormat="1"/>
    <row r="576" s="225" customFormat="1"/>
    <row r="577" s="225" customFormat="1"/>
    <row r="578" s="225" customFormat="1"/>
    <row r="579" s="225" customFormat="1"/>
    <row r="580" s="225" customFormat="1"/>
    <row r="581" s="225" customFormat="1"/>
    <row r="582" s="225" customFormat="1"/>
    <row r="583" s="225" customFormat="1"/>
    <row r="584" s="225" customFormat="1"/>
    <row r="585" s="225" customFormat="1"/>
    <row r="586" s="225" customFormat="1"/>
    <row r="587" s="225" customFormat="1"/>
    <row r="588" s="225" customFormat="1"/>
    <row r="589" s="225" customFormat="1"/>
    <row r="590" s="225" customFormat="1"/>
    <row r="591" s="225" customFormat="1"/>
    <row r="592" s="225" customFormat="1"/>
    <row r="593" s="225" customFormat="1"/>
    <row r="594" s="225" customFormat="1"/>
    <row r="595" s="225" customFormat="1"/>
    <row r="596" s="225" customFormat="1"/>
    <row r="597" s="225" customFormat="1"/>
    <row r="598" s="225" customFormat="1"/>
    <row r="599" s="225" customFormat="1"/>
    <row r="600" s="225" customFormat="1"/>
    <row r="601" s="225" customFormat="1"/>
    <row r="602" s="225" customFormat="1"/>
    <row r="603" s="225" customFormat="1"/>
    <row r="604" s="225" customFormat="1"/>
    <row r="605" s="225" customFormat="1"/>
    <row r="606" s="225" customFormat="1"/>
    <row r="607" s="225" customFormat="1"/>
    <row r="608" s="225" customFormat="1"/>
    <row r="609" s="225" customFormat="1"/>
    <row r="610" s="225" customFormat="1"/>
    <row r="611" s="225" customFormat="1"/>
    <row r="612" s="225" customFormat="1"/>
    <row r="613" s="225" customFormat="1"/>
    <row r="614" s="225" customFormat="1"/>
    <row r="615" s="225" customFormat="1"/>
    <row r="616" s="225" customFormat="1"/>
    <row r="617" s="225" customFormat="1"/>
    <row r="618" s="225" customFormat="1"/>
    <row r="619" s="225" customFormat="1"/>
    <row r="620" s="225" customFormat="1"/>
    <row r="621" s="225" customFormat="1"/>
    <row r="622" s="225" customFormat="1"/>
    <row r="623" s="225" customFormat="1"/>
    <row r="624" s="225" customFormat="1"/>
    <row r="625" s="225" customFormat="1"/>
    <row r="626" s="225" customFormat="1"/>
    <row r="627" s="225" customFormat="1"/>
    <row r="628" s="225" customFormat="1"/>
    <row r="629" s="225" customFormat="1"/>
    <row r="630" s="225" customFormat="1"/>
    <row r="631" s="225" customFormat="1"/>
    <row r="632" s="225" customFormat="1"/>
    <row r="633" s="225" customFormat="1"/>
    <row r="634" s="225" customFormat="1"/>
    <row r="635" s="225" customFormat="1"/>
    <row r="636" s="225" customFormat="1"/>
    <row r="637" s="225" customFormat="1"/>
    <row r="638" s="225" customFormat="1"/>
    <row r="639" s="225" customFormat="1"/>
    <row r="640" s="225" customFormat="1"/>
    <row r="641" s="225" customFormat="1"/>
    <row r="642" s="225" customFormat="1"/>
    <row r="643" s="225" customFormat="1"/>
    <row r="644" s="225" customFormat="1"/>
    <row r="645" s="225" customFormat="1"/>
    <row r="646" s="225" customFormat="1"/>
    <row r="647" s="225" customFormat="1"/>
    <row r="648" s="225" customFormat="1"/>
    <row r="649" s="225" customFormat="1"/>
    <row r="650" s="225" customFormat="1"/>
    <row r="651" s="225" customFormat="1"/>
    <row r="652" s="225" customFormat="1"/>
    <row r="653" s="225" customFormat="1"/>
    <row r="654" s="225" customFormat="1"/>
    <row r="655" s="225" customFormat="1"/>
    <row r="656" s="225" customFormat="1"/>
    <row r="657" s="225" customFormat="1"/>
    <row r="658" s="225" customFormat="1"/>
    <row r="659" s="225" customFormat="1"/>
    <row r="660" s="225" customFormat="1"/>
    <row r="661" s="225" customFormat="1"/>
    <row r="662" s="225" customFormat="1"/>
    <row r="663" s="225" customFormat="1"/>
    <row r="664" s="225" customFormat="1"/>
    <row r="665" s="225" customFormat="1"/>
    <row r="666" s="225" customFormat="1"/>
    <row r="667" s="225" customFormat="1"/>
    <row r="668" s="225" customFormat="1"/>
    <row r="669" s="225" customFormat="1"/>
    <row r="670" s="225" customFormat="1"/>
    <row r="671" s="225" customFormat="1"/>
    <row r="672" s="225" customFormat="1"/>
    <row r="673" s="225" customFormat="1"/>
    <row r="674" s="225" customFormat="1"/>
    <row r="675" s="225" customFormat="1"/>
    <row r="676" s="225" customFormat="1"/>
    <row r="677" s="225" customFormat="1"/>
    <row r="678" s="225" customFormat="1"/>
    <row r="679" s="225" customFormat="1"/>
    <row r="680" s="225" customFormat="1"/>
    <row r="681" s="225" customFormat="1"/>
    <row r="682" s="225" customFormat="1"/>
    <row r="683" s="225" customFormat="1"/>
    <row r="684" s="225" customFormat="1"/>
    <row r="685" s="225" customFormat="1"/>
    <row r="686" s="225" customFormat="1"/>
    <row r="687" s="225" customFormat="1"/>
    <row r="688" s="225" customFormat="1"/>
    <row r="689" s="225" customFormat="1"/>
    <row r="690" s="225" customFormat="1"/>
    <row r="691" s="225" customFormat="1"/>
    <row r="692" s="225" customFormat="1"/>
    <row r="693" s="225" customFormat="1"/>
    <row r="694" s="225" customFormat="1"/>
    <row r="695" s="225" customFormat="1"/>
    <row r="696" s="225" customFormat="1"/>
    <row r="697" s="225" customFormat="1"/>
    <row r="698" s="225" customFormat="1"/>
    <row r="699" s="225" customFormat="1"/>
    <row r="700" s="225" customFormat="1"/>
    <row r="701" s="225" customFormat="1"/>
    <row r="702" s="225" customFormat="1"/>
    <row r="703" s="225" customFormat="1"/>
    <row r="704" s="225" customFormat="1"/>
    <row r="705" s="225" customFormat="1"/>
    <row r="706" s="225" customFormat="1"/>
    <row r="707" s="225" customFormat="1"/>
    <row r="708" s="225" customFormat="1"/>
    <row r="709" s="225" customFormat="1"/>
    <row r="710" s="225" customFormat="1"/>
    <row r="711" s="225" customFormat="1"/>
    <row r="712" s="225" customFormat="1"/>
    <row r="713" s="225" customFormat="1"/>
    <row r="714" s="225" customFormat="1"/>
    <row r="715" s="225" customFormat="1"/>
    <row r="716" s="225" customFormat="1"/>
    <row r="717" s="225" customFormat="1"/>
    <row r="718" s="225" customFormat="1"/>
    <row r="719" s="225" customFormat="1"/>
    <row r="720" s="225" customFormat="1"/>
    <row r="721" s="225" customFormat="1"/>
    <row r="722" s="225" customFormat="1"/>
    <row r="723" s="225" customFormat="1"/>
    <row r="724" s="225" customFormat="1"/>
    <row r="725" s="225" customFormat="1"/>
    <row r="726" s="225" customFormat="1"/>
    <row r="727" s="225" customFormat="1"/>
    <row r="728" s="225" customFormat="1"/>
    <row r="729" s="225" customFormat="1"/>
    <row r="730" s="225" customFormat="1"/>
    <row r="731" s="225" customFormat="1"/>
    <row r="732" s="225" customFormat="1"/>
    <row r="733" s="225" customFormat="1"/>
    <row r="734" s="225" customFormat="1"/>
    <row r="735" s="225" customFormat="1"/>
    <row r="736" s="225" customFormat="1"/>
    <row r="737" s="225" customFormat="1"/>
    <row r="738" s="225" customFormat="1"/>
    <row r="739" s="225" customFormat="1"/>
    <row r="740" s="225" customFormat="1"/>
    <row r="741" s="225" customFormat="1"/>
    <row r="742" s="225" customFormat="1"/>
    <row r="743" s="225" customFormat="1"/>
    <row r="744" s="225" customFormat="1"/>
    <row r="745" s="225" customFormat="1"/>
    <row r="746" s="225" customFormat="1"/>
    <row r="747" s="225" customFormat="1"/>
    <row r="748" s="225" customFormat="1"/>
    <row r="749" s="225" customFormat="1"/>
    <row r="750" s="225" customFormat="1"/>
    <row r="751" s="225" customFormat="1"/>
    <row r="752" s="225" customFormat="1"/>
    <row r="753" s="225" customFormat="1"/>
    <row r="754" s="225" customFormat="1"/>
    <row r="755" s="225" customFormat="1"/>
    <row r="756" s="225" customFormat="1"/>
    <row r="757" s="225" customFormat="1"/>
    <row r="758" s="225" customFormat="1"/>
    <row r="759" s="225" customFormat="1"/>
    <row r="760" s="225" customFormat="1"/>
    <row r="761" s="225" customFormat="1"/>
    <row r="762" s="225" customFormat="1"/>
    <row r="763" s="225" customFormat="1"/>
    <row r="764" s="225" customFormat="1"/>
    <row r="765" s="225" customFormat="1"/>
    <row r="766" s="225" customFormat="1"/>
    <row r="767" s="225" customFormat="1"/>
    <row r="768" s="225" customFormat="1"/>
    <row r="769" s="225" customFormat="1"/>
    <row r="770" s="225" customFormat="1"/>
    <row r="771" s="225" customFormat="1"/>
    <row r="772" s="225" customFormat="1"/>
    <row r="773" s="225" customFormat="1"/>
    <row r="774" s="225" customFormat="1"/>
    <row r="775" s="225" customFormat="1"/>
    <row r="776" s="225" customFormat="1"/>
    <row r="777" s="225" customFormat="1"/>
    <row r="778" s="225" customFormat="1"/>
    <row r="779" s="225" customFormat="1"/>
    <row r="780" s="225" customFormat="1"/>
    <row r="781" s="225" customFormat="1"/>
    <row r="782" s="225" customFormat="1"/>
    <row r="783" s="225" customFormat="1"/>
    <row r="784" s="225" customFormat="1"/>
    <row r="785" s="225" customFormat="1"/>
    <row r="786" s="225" customFormat="1"/>
    <row r="787" s="225" customFormat="1"/>
    <row r="788" s="225" customFormat="1"/>
    <row r="789" s="225" customFormat="1"/>
    <row r="790" s="225" customFormat="1"/>
    <row r="791" s="225" customFormat="1"/>
    <row r="792" s="225" customFormat="1"/>
    <row r="793" s="225" customFormat="1"/>
    <row r="794" s="225" customFormat="1"/>
    <row r="795" s="225" customFormat="1"/>
    <row r="796" s="225" customFormat="1"/>
    <row r="797" s="225" customFormat="1"/>
    <row r="798" s="225" customFormat="1"/>
    <row r="799" s="225" customFormat="1"/>
    <row r="800" s="225" customFormat="1"/>
    <row r="801" s="225" customFormat="1"/>
    <row r="802" s="225" customFormat="1"/>
    <row r="803" s="225" customFormat="1"/>
    <row r="804" s="225" customFormat="1"/>
    <row r="805" s="225" customFormat="1"/>
    <row r="806" s="225" customFormat="1"/>
    <row r="807" s="225" customFormat="1"/>
    <row r="808" s="225" customFormat="1"/>
    <row r="809" s="225" customFormat="1"/>
    <row r="810" s="225" customFormat="1"/>
    <row r="811" s="225" customFormat="1"/>
    <row r="812" s="225" customFormat="1"/>
    <row r="813" s="225" customFormat="1"/>
    <row r="814" s="225" customFormat="1"/>
    <row r="815" s="225" customFormat="1"/>
    <row r="816" s="225" customFormat="1"/>
    <row r="817" s="225" customFormat="1"/>
    <row r="818" s="225" customFormat="1"/>
    <row r="819" s="225" customFormat="1"/>
    <row r="820" s="225" customFormat="1"/>
    <row r="821" s="225" customFormat="1"/>
    <row r="822" s="225" customFormat="1"/>
    <row r="823" s="225" customFormat="1"/>
    <row r="824" s="225" customFormat="1"/>
    <row r="825" s="225" customFormat="1"/>
    <row r="826" s="225" customFormat="1"/>
    <row r="827" s="225" customFormat="1"/>
    <row r="828" s="225" customFormat="1"/>
    <row r="829" s="225" customFormat="1"/>
    <row r="830" s="225" customFormat="1"/>
    <row r="831" s="225" customFormat="1"/>
    <row r="832" s="225" customFormat="1"/>
    <row r="833" s="225" customFormat="1"/>
    <row r="834" s="225" customFormat="1"/>
    <row r="835" s="225" customFormat="1"/>
    <row r="836" s="225" customFormat="1"/>
    <row r="837" s="225" customFormat="1"/>
    <row r="838" s="225" customFormat="1"/>
    <row r="839" s="225" customFormat="1"/>
    <row r="840" s="225" customFormat="1"/>
    <row r="841" s="225" customFormat="1"/>
    <row r="842" s="225" customFormat="1"/>
    <row r="843" s="225" customFormat="1"/>
    <row r="844" s="225" customFormat="1"/>
    <row r="845" s="225" customFormat="1"/>
    <row r="846" s="225" customFormat="1"/>
    <row r="847" s="225" customFormat="1"/>
    <row r="848" s="225" customFormat="1"/>
    <row r="849" s="225" customFormat="1"/>
    <row r="850" s="225" customFormat="1"/>
    <row r="851" s="225" customFormat="1"/>
    <row r="852" s="225" customFormat="1"/>
    <row r="853" s="225" customFormat="1"/>
    <row r="854" s="225" customFormat="1"/>
    <row r="855" s="225" customFormat="1"/>
    <row r="856" s="225" customFormat="1"/>
    <row r="857" s="225" customFormat="1"/>
    <row r="858" s="225" customFormat="1"/>
    <row r="859" s="225" customFormat="1"/>
    <row r="860" s="225" customFormat="1"/>
    <row r="861" s="225" customFormat="1"/>
    <row r="862" s="225" customFormat="1"/>
    <row r="863" s="225" customFormat="1"/>
    <row r="864" s="225" customFormat="1"/>
    <row r="865" s="225" customFormat="1"/>
    <row r="866" s="225" customFormat="1"/>
    <row r="867" s="225" customFormat="1"/>
    <row r="868" s="225" customFormat="1"/>
    <row r="869" s="225" customFormat="1"/>
    <row r="870" s="225" customFormat="1"/>
    <row r="871" s="225" customFormat="1"/>
    <row r="872" s="225" customFormat="1"/>
    <row r="873" s="225" customFormat="1"/>
    <row r="874" s="225" customFormat="1"/>
    <row r="875" s="225" customFormat="1"/>
    <row r="876" s="225" customFormat="1"/>
    <row r="877" s="225" customFormat="1"/>
    <row r="878" s="225" customFormat="1"/>
    <row r="879" s="225" customFormat="1"/>
    <row r="880" s="225" customFormat="1"/>
    <row r="881" s="225" customFormat="1"/>
    <row r="882" s="225" customFormat="1"/>
    <row r="883" s="225" customFormat="1"/>
    <row r="884" s="225" customFormat="1"/>
    <row r="885" s="225" customFormat="1"/>
    <row r="886" s="225" customFormat="1"/>
    <row r="887" s="225" customFormat="1"/>
    <row r="888" s="225" customFormat="1"/>
    <row r="889" s="225" customFormat="1"/>
    <row r="890" s="225" customFormat="1"/>
    <row r="891" s="225" customFormat="1"/>
    <row r="892" s="225" customFormat="1"/>
    <row r="893" s="225" customFormat="1"/>
    <row r="894" s="225" customFormat="1"/>
    <row r="895" s="225" customFormat="1"/>
    <row r="896" s="225" customFormat="1"/>
    <row r="897" s="225" customFormat="1"/>
    <row r="898" s="225" customFormat="1"/>
    <row r="899" s="225" customFormat="1"/>
    <row r="900" s="225" customFormat="1"/>
    <row r="901" s="225" customFormat="1"/>
    <row r="902" s="225" customFormat="1"/>
    <row r="903" s="225" customFormat="1"/>
    <row r="904" s="225" customFormat="1"/>
    <row r="905" s="225" customFormat="1"/>
    <row r="906" s="225" customFormat="1"/>
    <row r="907" s="225" customFormat="1"/>
    <row r="908" s="225" customFormat="1"/>
    <row r="909" s="225" customFormat="1"/>
    <row r="910" s="225" customFormat="1"/>
    <row r="911" s="225" customFormat="1"/>
    <row r="912" s="225" customFormat="1"/>
    <row r="913" s="225" customFormat="1"/>
    <row r="914" s="225" customFormat="1"/>
    <row r="915" s="225" customFormat="1"/>
    <row r="916" s="225" customFormat="1"/>
    <row r="917" s="225" customFormat="1"/>
    <row r="918" s="225" customFormat="1"/>
    <row r="919" s="225" customFormat="1"/>
    <row r="920" s="225" customFormat="1"/>
    <row r="921" s="225" customFormat="1"/>
    <row r="922" s="225" customFormat="1"/>
    <row r="923" s="225" customFormat="1"/>
    <row r="924" s="225" customFormat="1"/>
    <row r="925" s="225" customFormat="1"/>
    <row r="926" s="225" customFormat="1"/>
    <row r="927" s="225" customFormat="1"/>
    <row r="928" s="225" customFormat="1"/>
    <row r="929" s="225" customFormat="1"/>
    <row r="930" s="225" customFormat="1"/>
    <row r="931" s="225" customFormat="1"/>
    <row r="932" s="225" customFormat="1"/>
    <row r="933" s="225" customFormat="1"/>
    <row r="934" s="225" customFormat="1"/>
    <row r="935" s="225" customFormat="1"/>
    <row r="936" s="225" customFormat="1"/>
    <row r="937" s="225" customFormat="1"/>
    <row r="938" s="225" customFormat="1"/>
    <row r="939" s="225" customFormat="1"/>
    <row r="940" s="225" customFormat="1"/>
    <row r="941" s="225" customFormat="1"/>
    <row r="942" s="225" customFormat="1"/>
    <row r="943" s="225" customFormat="1"/>
    <row r="944" s="225" customFormat="1"/>
    <row r="945" s="225" customFormat="1"/>
    <row r="946" s="225" customFormat="1"/>
    <row r="947" s="225" customFormat="1"/>
    <row r="948" s="225" customFormat="1"/>
    <row r="949" s="225" customFormat="1"/>
    <row r="950" s="225" customFormat="1"/>
    <row r="951" s="225" customFormat="1"/>
    <row r="952" s="225" customFormat="1"/>
    <row r="953" s="225" customFormat="1"/>
    <row r="954" s="225" customFormat="1"/>
    <row r="955" s="225" customFormat="1"/>
    <row r="956" s="225" customFormat="1"/>
    <row r="957" s="225" customFormat="1"/>
    <row r="958" s="225" customFormat="1"/>
    <row r="959" s="225" customFormat="1"/>
    <row r="960" s="225" customFormat="1"/>
    <row r="961" s="225" customFormat="1"/>
    <row r="962" s="225" customFormat="1"/>
    <row r="963" s="225" customFormat="1"/>
    <row r="964" s="225" customFormat="1"/>
    <row r="965" s="225" customFormat="1"/>
    <row r="966" s="225" customFormat="1"/>
    <row r="967" s="225" customFormat="1"/>
    <row r="968" s="225" customFormat="1"/>
    <row r="969" s="225" customFormat="1"/>
    <row r="970" s="225" customFormat="1"/>
    <row r="971" s="225" customFormat="1"/>
    <row r="972" s="225" customFormat="1"/>
    <row r="973" s="225" customFormat="1"/>
    <row r="974" s="225" customFormat="1"/>
    <row r="975" s="225" customFormat="1"/>
    <row r="976" s="225" customFormat="1"/>
    <row r="977" s="225" customFormat="1"/>
    <row r="978" s="225" customFormat="1"/>
    <row r="979" s="225" customFormat="1"/>
    <row r="980" s="225" customFormat="1"/>
    <row r="981" s="225" customFormat="1"/>
    <row r="982" s="225" customFormat="1"/>
    <row r="983" s="225" customFormat="1"/>
    <row r="984" s="225" customFormat="1"/>
    <row r="985" s="225" customFormat="1"/>
    <row r="986" s="225" customFormat="1"/>
    <row r="987" s="225" customFormat="1"/>
    <row r="988" s="225" customFormat="1"/>
    <row r="989" s="225" customFormat="1"/>
    <row r="990" s="225" customFormat="1"/>
    <row r="991" s="225" customFormat="1"/>
    <row r="992" s="225" customFormat="1"/>
    <row r="993" s="225" customFormat="1"/>
    <row r="994" s="225" customFormat="1"/>
    <row r="995" s="225" customFormat="1"/>
    <row r="996" s="225" customFormat="1"/>
    <row r="997" s="225" customFormat="1"/>
    <row r="998" s="225" customFormat="1"/>
    <row r="999" s="225" customFormat="1"/>
    <row r="1000" s="225" customFormat="1"/>
    <row r="1001" s="225" customFormat="1"/>
    <row r="1002" s="225" customFormat="1"/>
    <row r="1003" s="225" customFormat="1"/>
    <row r="1004" s="225" customFormat="1"/>
    <row r="1005" s="225" customFormat="1"/>
    <row r="1006" s="225" customFormat="1"/>
    <row r="1007" s="225" customFormat="1"/>
    <row r="1008" s="225" customFormat="1"/>
    <row r="1009" s="225" customFormat="1"/>
    <row r="1010" s="225" customFormat="1"/>
    <row r="1011" s="225" customFormat="1"/>
    <row r="1012" s="225" customFormat="1"/>
    <row r="1013" s="225" customFormat="1"/>
    <row r="1014" s="225" customFormat="1"/>
    <row r="1015" s="225" customFormat="1"/>
    <row r="1016" s="225" customFormat="1"/>
    <row r="1017" s="225" customFormat="1"/>
    <row r="1018" s="225" customFormat="1"/>
    <row r="1019" s="225" customFormat="1"/>
    <row r="1020" s="225" customFormat="1"/>
    <row r="1021" s="225" customFormat="1"/>
    <row r="1022" s="225" customFormat="1"/>
    <row r="1023" s="225" customFormat="1"/>
    <row r="1024" s="225" customFormat="1"/>
    <row r="1025" s="225" customFormat="1"/>
    <row r="1026" s="225" customFormat="1"/>
    <row r="1027" s="225" customFormat="1"/>
    <row r="1028" s="225" customFormat="1"/>
    <row r="1029" s="225" customFormat="1"/>
    <row r="1030" s="225" customFormat="1"/>
    <row r="1031" s="225" customFormat="1"/>
    <row r="1032" s="225" customFormat="1"/>
    <row r="1033" s="225" customFormat="1"/>
    <row r="1034" s="225" customFormat="1"/>
    <row r="1035" s="225" customFormat="1"/>
    <row r="1036" s="225" customFormat="1"/>
    <row r="1037" s="225" customFormat="1"/>
    <row r="1038" s="225" customFormat="1"/>
    <row r="1039" s="225" customFormat="1"/>
    <row r="1040" s="225" customFormat="1"/>
    <row r="1041" s="225" customFormat="1"/>
    <row r="1042" s="225" customFormat="1"/>
    <row r="1043" s="225" customFormat="1"/>
    <row r="1044" s="225" customFormat="1"/>
    <row r="1045" s="225" customFormat="1"/>
    <row r="1046" s="225" customFormat="1"/>
    <row r="1047" s="225" customFormat="1"/>
    <row r="1048" s="225" customFormat="1"/>
    <row r="1049" s="225" customFormat="1"/>
    <row r="1050" s="225" customFormat="1"/>
    <row r="1051" s="225" customFormat="1"/>
    <row r="1052" s="225" customFormat="1"/>
    <row r="1053" s="225" customFormat="1"/>
    <row r="1054" s="225" customFormat="1"/>
    <row r="1055" s="225" customFormat="1"/>
    <row r="1056" s="225" customFormat="1"/>
    <row r="1057" s="225" customFormat="1"/>
    <row r="1058" s="225" customFormat="1"/>
    <row r="1059" s="225" customFormat="1"/>
    <row r="1060" s="225" customFormat="1"/>
    <row r="1061" s="225" customFormat="1"/>
    <row r="1062" s="225" customFormat="1"/>
    <row r="1063" s="225" customFormat="1"/>
    <row r="1064" s="225" customFormat="1"/>
    <row r="1065" s="225" customFormat="1"/>
    <row r="1066" s="225" customFormat="1"/>
    <row r="1067" s="225" customFormat="1"/>
    <row r="1068" s="225" customFormat="1"/>
    <row r="1069" s="225" customFormat="1"/>
    <row r="1070" s="225" customFormat="1"/>
    <row r="1071" s="225" customFormat="1"/>
    <row r="1072" s="225" customFormat="1"/>
    <row r="1073" s="225" customFormat="1"/>
    <row r="1074" s="225" customFormat="1"/>
    <row r="1075" s="225" customFormat="1"/>
    <row r="1076" s="225" customFormat="1"/>
    <row r="1077" s="225" customFormat="1"/>
    <row r="1078" s="225" customFormat="1"/>
    <row r="1079" s="225" customFormat="1"/>
    <row r="1080" s="225" customFormat="1"/>
    <row r="1081" s="225" customFormat="1"/>
    <row r="1082" s="225" customFormat="1"/>
    <row r="1083" s="225" customFormat="1"/>
    <row r="1084" s="225" customFormat="1"/>
    <row r="1085" s="225" customFormat="1"/>
    <row r="1086" s="225" customFormat="1"/>
    <row r="1087" s="225" customFormat="1"/>
    <row r="1088" s="225" customFormat="1"/>
    <row r="1089" s="225" customFormat="1"/>
    <row r="1090" s="225" customFormat="1"/>
    <row r="1091" s="225" customFormat="1"/>
    <row r="1092" s="225" customFormat="1"/>
    <row r="1093" s="225" customFormat="1"/>
    <row r="1094" s="225" customFormat="1"/>
    <row r="1095" s="225" customFormat="1"/>
    <row r="1096" s="225" customFormat="1"/>
    <row r="1097" s="225" customFormat="1"/>
    <row r="1098" s="225" customFormat="1"/>
    <row r="1099" s="225" customFormat="1"/>
    <row r="1100" s="225" customFormat="1"/>
    <row r="1101" s="225" customFormat="1"/>
    <row r="1102" s="225" customFormat="1"/>
    <row r="1103" s="225" customFormat="1"/>
    <row r="1104" s="225" customFormat="1"/>
    <row r="1105" s="225" customFormat="1"/>
    <row r="1106" s="225" customFormat="1"/>
    <row r="1107" s="225" customFormat="1"/>
    <row r="1108" s="225" customFormat="1"/>
    <row r="1109" s="225" customFormat="1"/>
    <row r="1110" s="225" customFormat="1"/>
    <row r="1111" s="225" customFormat="1"/>
    <row r="1112" s="225" customFormat="1"/>
    <row r="1113" s="225" customFormat="1"/>
    <row r="1114" s="225" customFormat="1"/>
    <row r="1115" s="225" customFormat="1"/>
    <row r="1116" s="225" customFormat="1"/>
    <row r="1117" s="225" customFormat="1"/>
    <row r="1118" s="225" customFormat="1"/>
    <row r="1119" s="225" customFormat="1"/>
    <row r="1120" s="225" customFormat="1"/>
    <row r="1121" s="225" customFormat="1"/>
    <row r="1122" s="225" customFormat="1"/>
    <row r="1123" s="225" customFormat="1"/>
    <row r="1124" s="225" customFormat="1"/>
    <row r="1125" s="225" customFormat="1"/>
    <row r="1126" s="225" customFormat="1"/>
    <row r="1127" s="225" customFormat="1"/>
    <row r="1128" s="225" customFormat="1"/>
    <row r="1129" s="225" customFormat="1"/>
    <row r="1130" s="225" customFormat="1"/>
    <row r="1131" s="225" customFormat="1"/>
    <row r="1132" s="225" customFormat="1"/>
    <row r="1133" s="225" customFormat="1"/>
    <row r="1134" s="225" customFormat="1"/>
    <row r="1135" s="225" customFormat="1"/>
    <row r="1136" s="225" customFormat="1"/>
    <row r="1137" s="225" customFormat="1"/>
    <row r="1138" s="225" customFormat="1"/>
    <row r="1139" s="225" customFormat="1"/>
    <row r="1140" s="225" customFormat="1"/>
    <row r="1141" s="225" customFormat="1"/>
    <row r="1142" s="225" customFormat="1"/>
    <row r="1143" s="225" customFormat="1"/>
    <row r="1144" s="225" customFormat="1"/>
    <row r="1145" s="225" customFormat="1"/>
    <row r="1146" s="225" customFormat="1"/>
    <row r="1147" s="225" customFormat="1"/>
    <row r="1148" s="225" customFormat="1"/>
    <row r="1149" s="225" customFormat="1"/>
    <row r="1150" s="225" customFormat="1"/>
    <row r="1151" s="225" customFormat="1"/>
    <row r="1152" s="225" customFormat="1"/>
    <row r="1153" s="225" customFormat="1"/>
    <row r="1154" s="225" customFormat="1"/>
    <row r="1155" s="225" customFormat="1"/>
    <row r="1156" s="225" customFormat="1"/>
    <row r="1157" s="225" customFormat="1"/>
    <row r="1158" s="225" customFormat="1"/>
    <row r="1159" s="225" customFormat="1"/>
    <row r="1160" s="225" customFormat="1"/>
    <row r="1161" s="225" customFormat="1"/>
    <row r="1162" s="225" customFormat="1"/>
    <row r="1163" s="225" customFormat="1"/>
    <row r="1164" s="225" customFormat="1"/>
    <row r="1165" s="225" customFormat="1"/>
    <row r="1166" s="225" customFormat="1"/>
    <row r="1167" s="225" customFormat="1"/>
    <row r="1168" s="225" customFormat="1"/>
    <row r="1169" s="225" customFormat="1"/>
    <row r="1170" s="225" customFormat="1"/>
    <row r="1171" s="225" customFormat="1"/>
    <row r="1172" s="225" customFormat="1"/>
    <row r="1173" s="225" customFormat="1"/>
    <row r="1174" s="225" customFormat="1"/>
    <row r="1175" s="225" customFormat="1"/>
    <row r="1176" s="225" customFormat="1"/>
    <row r="1177" s="225" customFormat="1"/>
    <row r="1178" s="225" customFormat="1"/>
    <row r="1179" s="225" customFormat="1"/>
    <row r="1180" s="225" customFormat="1"/>
    <row r="1181" s="225" customFormat="1"/>
    <row r="1182" s="225" customFormat="1"/>
    <row r="1183" s="225" customFormat="1"/>
    <row r="1184" s="225" customFormat="1"/>
    <row r="1185" s="225" customFormat="1"/>
    <row r="1186" s="225" customFormat="1"/>
    <row r="1187" s="225" customFormat="1"/>
    <row r="1188" s="225" customFormat="1"/>
    <row r="1189" s="225" customFormat="1"/>
    <row r="1190" s="225" customFormat="1"/>
    <row r="1191" s="225" customFormat="1"/>
    <row r="1192" s="225" customFormat="1"/>
    <row r="1193" s="225" customFormat="1"/>
    <row r="1194" s="225" customFormat="1"/>
    <row r="1195" s="225" customFormat="1"/>
    <row r="1196" s="225" customFormat="1"/>
    <row r="1197" s="225" customFormat="1"/>
    <row r="1198" s="225" customFormat="1"/>
    <row r="1199" s="225" customFormat="1"/>
    <row r="1200" s="225" customFormat="1"/>
    <row r="1201" s="225" customFormat="1"/>
    <row r="1202" s="225" customFormat="1"/>
    <row r="1203" s="225" customFormat="1"/>
    <row r="1204" s="225" customFormat="1"/>
    <row r="1205" s="225" customFormat="1"/>
    <row r="1206" s="225" customFormat="1"/>
    <row r="1207" s="225" customFormat="1"/>
    <row r="1208" s="225" customFormat="1"/>
    <row r="1209" s="225" customFormat="1"/>
    <row r="1210" s="225" customFormat="1"/>
    <row r="1211" s="225" customFormat="1"/>
    <row r="1212" s="225" customFormat="1"/>
    <row r="1213" s="225" customFormat="1"/>
    <row r="1214" s="225" customFormat="1"/>
    <row r="1215" s="225" customFormat="1"/>
    <row r="1216" s="225" customFormat="1"/>
    <row r="1217" s="225" customFormat="1"/>
    <row r="1218" s="225" customFormat="1"/>
    <row r="1219" s="225" customFormat="1"/>
    <row r="1220" s="225" customFormat="1"/>
    <row r="1221" s="225" customFormat="1"/>
    <row r="1222" s="225" customFormat="1"/>
    <row r="1223" s="225" customFormat="1"/>
    <row r="1224" s="225" customFormat="1"/>
    <row r="1225" s="225" customFormat="1"/>
    <row r="1226" s="225" customFormat="1"/>
    <row r="1227" s="225" customFormat="1"/>
    <row r="1228" s="225" customFormat="1"/>
    <row r="1229" s="225" customFormat="1"/>
    <row r="1230" s="225" customFormat="1"/>
    <row r="1231" s="225" customFormat="1"/>
    <row r="1232" s="225" customFormat="1"/>
    <row r="1233" s="225" customFormat="1"/>
    <row r="1234" s="225" customFormat="1"/>
    <row r="1235" s="225" customFormat="1"/>
    <row r="1236" s="225" customFormat="1"/>
    <row r="1237" s="225" customFormat="1"/>
    <row r="1238" s="225" customFormat="1"/>
    <row r="1239" s="225" customFormat="1"/>
    <row r="1240" s="225" customFormat="1"/>
    <row r="1241" s="225" customFormat="1"/>
    <row r="1242" s="225" customFormat="1"/>
    <row r="1243" s="225" customFormat="1"/>
    <row r="1244" s="225" customFormat="1"/>
    <row r="1245" s="225" customFormat="1"/>
    <row r="1246" s="225" customFormat="1"/>
    <row r="1247" s="225" customFormat="1"/>
    <row r="1248" s="225" customFormat="1"/>
    <row r="1249" s="225" customFormat="1"/>
    <row r="1250" s="225" customFormat="1"/>
    <row r="1251" s="225" customFormat="1"/>
    <row r="1252" s="225" customFormat="1"/>
    <row r="1253" s="225" customFormat="1"/>
    <row r="1254" s="225" customFormat="1"/>
    <row r="1255" s="225" customFormat="1"/>
    <row r="1256" s="225" customFormat="1"/>
    <row r="1257" s="225" customFormat="1"/>
    <row r="1258" s="225" customFormat="1"/>
    <row r="1259" s="225" customFormat="1"/>
    <row r="1260" s="225" customFormat="1"/>
    <row r="1261" s="225" customFormat="1"/>
    <row r="1262" s="225" customFormat="1"/>
    <row r="1263" s="225" customFormat="1"/>
    <row r="1264" s="225" customFormat="1"/>
    <row r="1265" s="225" customFormat="1"/>
    <row r="1266" s="225" customFormat="1"/>
    <row r="1267" s="225" customFormat="1"/>
    <row r="1268" s="225" customFormat="1"/>
    <row r="1269" s="225" customFormat="1"/>
    <row r="1270" s="225" customFormat="1"/>
    <row r="1271" s="225" customFormat="1"/>
    <row r="1272" s="225" customFormat="1"/>
    <row r="1273" s="225" customFormat="1"/>
    <row r="1274" s="225" customFormat="1"/>
    <row r="1275" s="225" customFormat="1"/>
    <row r="1276" s="225" customFormat="1"/>
    <row r="1277" s="225" customFormat="1"/>
    <row r="1278" s="225" customFormat="1"/>
    <row r="1279" s="225" customFormat="1"/>
    <row r="1280" s="225" customFormat="1"/>
    <row r="1281" s="225" customFormat="1"/>
    <row r="1282" s="225" customFormat="1"/>
    <row r="1283" s="225" customFormat="1"/>
    <row r="1284" s="225" customFormat="1"/>
    <row r="1285" s="225" customFormat="1"/>
    <row r="1286" s="225" customFormat="1"/>
    <row r="1287" s="225" customFormat="1"/>
    <row r="1288" s="225" customFormat="1"/>
    <row r="1289" s="225" customFormat="1"/>
    <row r="1290" s="225" customFormat="1"/>
    <row r="1291" s="225" customFormat="1"/>
    <row r="1292" s="225" customFormat="1"/>
    <row r="1293" s="225" customFormat="1"/>
    <row r="1294" s="225" customFormat="1"/>
    <row r="1295" s="225" customFormat="1"/>
    <row r="1296" s="225" customFormat="1"/>
    <row r="1297" s="225" customFormat="1"/>
    <row r="1298" s="225" customFormat="1"/>
    <row r="1299" s="225" customFormat="1"/>
    <row r="1300" s="225" customFormat="1"/>
    <row r="1301" s="225" customFormat="1"/>
    <row r="1302" s="225" customFormat="1"/>
    <row r="1303" s="225" customFormat="1"/>
    <row r="1304" s="225" customFormat="1"/>
    <row r="1305" s="225" customFormat="1"/>
    <row r="1306" s="225" customFormat="1"/>
    <row r="1307" s="225" customFormat="1"/>
    <row r="1308" s="225" customFormat="1"/>
    <row r="1309" s="225" customFormat="1"/>
    <row r="1310" s="225" customFormat="1"/>
    <row r="1311" s="225" customFormat="1"/>
    <row r="1312" s="225" customFormat="1"/>
    <row r="1313" s="225" customFormat="1"/>
    <row r="1314" s="225" customFormat="1"/>
    <row r="1315" s="225" customFormat="1"/>
    <row r="1316" s="225" customFormat="1"/>
    <row r="1317" s="225" customFormat="1"/>
    <row r="1318" s="225" customFormat="1"/>
    <row r="1319" s="225" customFormat="1"/>
    <row r="1320" s="225" customFormat="1"/>
    <row r="1321" s="225" customFormat="1"/>
    <row r="1322" s="225" customFormat="1"/>
    <row r="1323" s="225" customFormat="1"/>
    <row r="1324" s="225" customFormat="1"/>
    <row r="1325" s="225" customFormat="1"/>
    <row r="1326" s="225" customFormat="1"/>
    <row r="1327" s="225" customFormat="1"/>
    <row r="1328" s="225" customFormat="1"/>
    <row r="1329" s="225" customFormat="1"/>
    <row r="1330" s="225" customFormat="1"/>
    <row r="1331" s="225" customFormat="1"/>
    <row r="1332" s="225" customFormat="1"/>
    <row r="1333" s="225" customFormat="1"/>
    <row r="1334" s="225" customFormat="1"/>
    <row r="1335" s="225" customFormat="1"/>
    <row r="1336" s="225" customFormat="1"/>
    <row r="1337" s="225" customFormat="1"/>
    <row r="1338" s="225" customFormat="1"/>
    <row r="1339" s="225" customFormat="1"/>
    <row r="1340" s="225" customFormat="1"/>
    <row r="1341" s="225" customFormat="1"/>
    <row r="1342" s="225" customFormat="1"/>
    <row r="1343" s="225" customFormat="1"/>
    <row r="1344" s="225" customFormat="1"/>
    <row r="1345" s="225" customFormat="1"/>
    <row r="1346" s="225" customFormat="1"/>
    <row r="1347" s="225" customFormat="1"/>
    <row r="1348" s="225" customFormat="1"/>
    <row r="1349" s="225" customFormat="1"/>
    <row r="1350" s="225" customFormat="1"/>
    <row r="1351" s="225" customFormat="1"/>
    <row r="1352" s="225" customFormat="1"/>
    <row r="1353" s="225" customFormat="1"/>
    <row r="1354" s="225" customFormat="1"/>
    <row r="1355" s="225" customFormat="1"/>
    <row r="1356" s="225" customFormat="1"/>
    <row r="1357" s="225" customFormat="1"/>
    <row r="1358" s="225" customFormat="1"/>
    <row r="1359" s="225" customFormat="1"/>
    <row r="1360" s="225" customFormat="1"/>
    <row r="1361" s="225" customFormat="1"/>
    <row r="1362" s="225" customFormat="1"/>
    <row r="1363" s="225" customFormat="1"/>
    <row r="1364" s="225" customFormat="1"/>
    <row r="1365" s="225" customFormat="1"/>
    <row r="1366" s="225" customFormat="1"/>
    <row r="1367" s="225" customFormat="1"/>
    <row r="1368" s="225" customFormat="1"/>
    <row r="1369" s="225" customFormat="1"/>
    <row r="1370" s="225" customFormat="1"/>
    <row r="1371" s="225" customFormat="1"/>
    <row r="1372" s="225" customFormat="1"/>
    <row r="1373" s="225" customFormat="1"/>
    <row r="1374" s="225" customFormat="1"/>
    <row r="1375" s="225" customFormat="1"/>
    <row r="1376" s="225" customFormat="1"/>
    <row r="1377" s="225" customFormat="1"/>
    <row r="1378" s="225" customFormat="1"/>
    <row r="1379" s="225" customFormat="1"/>
    <row r="1380" s="225" customFormat="1"/>
    <row r="1381" s="225" customFormat="1"/>
    <row r="1382" s="225" customFormat="1"/>
    <row r="1383" s="225" customFormat="1"/>
    <row r="1384" s="225" customFormat="1"/>
    <row r="1385" s="225" customFormat="1"/>
    <row r="1386" s="225" customFormat="1"/>
    <row r="1387" s="225" customFormat="1"/>
    <row r="1388" s="225" customFormat="1"/>
    <row r="1389" s="225" customFormat="1"/>
    <row r="1390" s="225" customFormat="1"/>
    <row r="1391" s="225" customFormat="1"/>
    <row r="1392" s="225" customFormat="1"/>
    <row r="1393" s="225" customFormat="1"/>
    <row r="1394" s="225" customFormat="1"/>
    <row r="1395" s="225" customFormat="1"/>
    <row r="1396" s="225" customFormat="1"/>
    <row r="1397" s="225" customFormat="1"/>
    <row r="1398" s="225" customFormat="1"/>
    <row r="1399" s="225" customFormat="1"/>
    <row r="1400" s="225" customFormat="1"/>
    <row r="1401" s="225" customFormat="1"/>
    <row r="1402" s="225" customFormat="1"/>
    <row r="1403" s="225" customFormat="1"/>
    <row r="1404" s="225" customFormat="1"/>
    <row r="1405" s="225" customFormat="1"/>
    <row r="1406" s="225" customFormat="1"/>
    <row r="1407" s="225" customFormat="1"/>
    <row r="1408" s="225" customFormat="1"/>
    <row r="1409" s="225" customFormat="1"/>
    <row r="1410" s="225" customFormat="1"/>
    <row r="1411" s="225" customFormat="1"/>
    <row r="1412" s="225" customFormat="1"/>
    <row r="1413" s="225" customFormat="1"/>
    <row r="1414" s="225" customFormat="1"/>
    <row r="1415" s="225" customFormat="1"/>
    <row r="1416" s="225" customFormat="1"/>
    <row r="1417" s="225" customFormat="1"/>
    <row r="1418" s="225" customFormat="1"/>
    <row r="1419" s="225" customFormat="1"/>
    <row r="1420" s="225" customFormat="1"/>
    <row r="1421" s="225" customFormat="1"/>
    <row r="1422" s="225" customFormat="1"/>
    <row r="1423" s="225" customFormat="1"/>
    <row r="1424" s="225" customFormat="1"/>
    <row r="1425" s="225" customFormat="1"/>
    <row r="1426" s="225" customFormat="1"/>
    <row r="1427" s="225" customFormat="1"/>
    <row r="1428" s="225" customFormat="1"/>
    <row r="1429" s="225" customFormat="1"/>
    <row r="1430" s="225" customFormat="1"/>
    <row r="1431" s="225" customFormat="1"/>
    <row r="1432" s="225" customFormat="1"/>
    <row r="1433" s="225" customFormat="1"/>
    <row r="1434" s="225" customFormat="1"/>
    <row r="1435" s="225" customFormat="1"/>
    <row r="1436" s="225" customFormat="1"/>
    <row r="1437" s="225" customFormat="1"/>
    <row r="1438" s="225" customFormat="1"/>
    <row r="1439" s="225" customFormat="1"/>
    <row r="1440" s="225" customFormat="1"/>
    <row r="1441" s="225" customFormat="1"/>
    <row r="1442" s="225" customFormat="1"/>
    <row r="1443" s="225" customFormat="1"/>
    <row r="1444" s="225" customFormat="1"/>
    <row r="1445" s="225" customFormat="1"/>
    <row r="1446" s="225" customFormat="1"/>
    <row r="1447" s="225" customFormat="1"/>
    <row r="1448" s="225" customFormat="1"/>
    <row r="1449" s="225" customFormat="1"/>
    <row r="1450" s="225" customFormat="1"/>
    <row r="1451" s="225" customFormat="1"/>
    <row r="1452" s="225" customFormat="1"/>
    <row r="1453" s="225" customFormat="1"/>
    <row r="1454" s="225" customFormat="1"/>
    <row r="1455" s="225" customFormat="1"/>
    <row r="1456" s="225" customFormat="1"/>
    <row r="1457" s="225" customFormat="1"/>
    <row r="1458" s="225" customFormat="1"/>
    <row r="1459" s="225" customFormat="1"/>
    <row r="1460" s="225" customFormat="1"/>
    <row r="1461" s="225" customFormat="1"/>
    <row r="1462" s="225" customFormat="1"/>
    <row r="1463" s="225" customFormat="1"/>
    <row r="1464" s="225" customFormat="1"/>
    <row r="1465" s="225" customFormat="1"/>
    <row r="1466" s="225" customFormat="1"/>
    <row r="1467" s="225" customFormat="1"/>
    <row r="1468" s="225" customFormat="1"/>
    <row r="1469" s="225" customFormat="1"/>
    <row r="1470" s="225" customFormat="1"/>
    <row r="1471" s="225" customFormat="1"/>
    <row r="1472" s="225" customFormat="1"/>
    <row r="1473" s="225" customFormat="1"/>
    <row r="1474" s="225" customFormat="1"/>
    <row r="1475" s="225" customFormat="1"/>
    <row r="1476" s="225" customFormat="1"/>
    <row r="1477" s="225" customFormat="1"/>
    <row r="1478" s="225" customFormat="1"/>
    <row r="1479" s="225" customFormat="1"/>
    <row r="1480" s="225" customFormat="1"/>
    <row r="1481" s="225" customFormat="1"/>
    <row r="1482" s="225" customFormat="1"/>
    <row r="1483" s="225" customFormat="1"/>
    <row r="1484" s="225" customFormat="1"/>
    <row r="1485" s="225" customFormat="1"/>
    <row r="1486" s="225" customFormat="1"/>
    <row r="1487" s="225" customFormat="1"/>
    <row r="1488" s="225" customFormat="1"/>
    <row r="1489" s="225" customFormat="1"/>
    <row r="1490" s="225" customFormat="1"/>
    <row r="1491" s="225" customFormat="1"/>
    <row r="1492" s="225" customFormat="1"/>
    <row r="1493" s="225" customFormat="1"/>
    <row r="1494" s="225" customFormat="1"/>
    <row r="1495" s="225" customFormat="1"/>
    <row r="1496" s="225" customFormat="1"/>
    <row r="1497" s="225" customFormat="1"/>
    <row r="1498" s="225" customFormat="1"/>
    <row r="1499" s="225" customFormat="1"/>
    <row r="1500" s="225" customFormat="1"/>
    <row r="1501" s="225" customFormat="1"/>
    <row r="1502" s="225" customFormat="1"/>
    <row r="1503" s="225" customFormat="1"/>
    <row r="1504" s="225" customFormat="1"/>
    <row r="1505" s="225" customFormat="1"/>
    <row r="1506" s="225" customFormat="1"/>
    <row r="1507" s="225" customFormat="1"/>
    <row r="1508" s="225" customFormat="1"/>
    <row r="1509" s="225" customFormat="1"/>
    <row r="1510" s="225" customFormat="1"/>
    <row r="1511" s="225" customFormat="1"/>
    <row r="1512" s="225" customFormat="1"/>
    <row r="1513" s="225" customFormat="1"/>
    <row r="1514" s="225" customFormat="1"/>
    <row r="1515" s="225" customFormat="1"/>
    <row r="1516" s="225" customFormat="1"/>
    <row r="1517" s="225" customFormat="1"/>
    <row r="1518" s="225" customFormat="1"/>
    <row r="1519" s="225" customFormat="1"/>
    <row r="1520" s="225" customFormat="1"/>
    <row r="1521" s="225" customFormat="1"/>
    <row r="1522" s="225" customFormat="1"/>
    <row r="1523" s="225" customFormat="1"/>
    <row r="1524" s="225" customFormat="1"/>
    <row r="1525" s="225" customFormat="1"/>
    <row r="1526" s="225" customFormat="1"/>
    <row r="1527" s="225" customFormat="1"/>
    <row r="1528" s="225" customFormat="1"/>
    <row r="1529" s="225" customFormat="1"/>
    <row r="1530" s="225" customFormat="1"/>
    <row r="1531" s="225" customFormat="1"/>
    <row r="1532" s="225" customFormat="1"/>
    <row r="1533" s="225" customFormat="1"/>
    <row r="1534" s="225" customFormat="1"/>
    <row r="1535" s="225" customFormat="1"/>
    <row r="1536" s="225" customFormat="1"/>
    <row r="1537" s="225" customFormat="1"/>
    <row r="1538" s="225" customFormat="1"/>
    <row r="1539" s="225" customFormat="1"/>
    <row r="1540" s="225" customFormat="1"/>
    <row r="1541" s="225" customFormat="1"/>
    <row r="1542" s="225" customFormat="1"/>
    <row r="1543" s="225" customFormat="1"/>
    <row r="1544" s="225" customFormat="1"/>
    <row r="1545" s="225" customFormat="1"/>
    <row r="1546" s="225" customFormat="1"/>
    <row r="1547" s="225" customFormat="1"/>
    <row r="1548" s="225" customFormat="1"/>
    <row r="1549" s="225" customFormat="1"/>
    <row r="1550" s="225" customFormat="1"/>
    <row r="1551" s="225" customFormat="1"/>
    <row r="1552" s="225" customFormat="1"/>
    <row r="1553" s="225" customFormat="1"/>
    <row r="1554" s="225" customFormat="1"/>
    <row r="1555" s="225" customFormat="1"/>
    <row r="1556" s="225" customFormat="1"/>
    <row r="1557" s="225" customFormat="1"/>
    <row r="1558" s="225" customFormat="1"/>
    <row r="1559" s="225" customFormat="1"/>
    <row r="1560" s="225" customFormat="1"/>
    <row r="1561" s="225" customFormat="1"/>
    <row r="1562" s="225" customFormat="1"/>
    <row r="1563" s="225" customFormat="1"/>
    <row r="1564" s="225" customFormat="1"/>
    <row r="1565" s="225" customFormat="1"/>
    <row r="1566" s="225" customFormat="1"/>
    <row r="1567" s="225" customFormat="1"/>
    <row r="1568" s="225" customFormat="1"/>
    <row r="1569" s="225" customFormat="1"/>
    <row r="1570" s="225" customFormat="1"/>
    <row r="1571" s="225" customFormat="1"/>
    <row r="1572" s="225" customFormat="1"/>
    <row r="1573" s="225" customFormat="1"/>
    <row r="1574" s="225" customFormat="1"/>
    <row r="1575" s="225" customFormat="1"/>
    <row r="1576" s="225" customFormat="1"/>
    <row r="1577" s="225" customFormat="1"/>
    <row r="1578" s="225" customFormat="1"/>
    <row r="1579" s="225" customFormat="1"/>
    <row r="1580" s="225" customFormat="1"/>
    <row r="1581" s="225" customFormat="1"/>
    <row r="1582" s="225" customFormat="1"/>
    <row r="1583" s="225" customFormat="1"/>
    <row r="1584" s="225" customFormat="1"/>
    <row r="1585" s="225" customFormat="1"/>
    <row r="1586" s="225" customFormat="1"/>
    <row r="1587" s="225" customFormat="1"/>
    <row r="1588" s="225" customFormat="1"/>
    <row r="1589" s="225" customFormat="1"/>
    <row r="1590" s="225" customFormat="1"/>
    <row r="1591" s="225" customFormat="1"/>
    <row r="1592" s="225" customFormat="1"/>
    <row r="1593" s="225" customFormat="1"/>
    <row r="1594" s="225" customFormat="1"/>
    <row r="1595" s="225" customFormat="1"/>
    <row r="1596" s="225" customFormat="1"/>
    <row r="1597" s="225" customFormat="1"/>
    <row r="1598" s="225" customFormat="1"/>
    <row r="1599" s="225" customFormat="1"/>
    <row r="1600" s="225" customFormat="1"/>
    <row r="1601" s="225" customFormat="1"/>
    <row r="1602" s="225" customFormat="1"/>
    <row r="1603" s="225" customFormat="1"/>
    <row r="1604" s="225" customFormat="1"/>
    <row r="1605" s="225" customFormat="1"/>
    <row r="1606" s="225" customFormat="1"/>
    <row r="1607" s="225" customFormat="1"/>
    <row r="1608" s="225" customFormat="1"/>
    <row r="1609" s="225" customFormat="1"/>
    <row r="1610" s="225" customFormat="1"/>
    <row r="1611" s="225" customFormat="1"/>
    <row r="1612" s="225" customFormat="1"/>
    <row r="1613" s="225" customFormat="1"/>
    <row r="1614" s="225" customFormat="1"/>
    <row r="1615" s="225" customFormat="1"/>
    <row r="1616" s="225" customFormat="1"/>
    <row r="1617" s="225" customFormat="1"/>
    <row r="1618" s="225" customFormat="1"/>
    <row r="1619" s="225" customFormat="1"/>
    <row r="1620" s="225" customFormat="1"/>
    <row r="1621" s="225" customFormat="1"/>
    <row r="1622" s="225" customFormat="1"/>
    <row r="1623" s="225" customFormat="1"/>
    <row r="1624" s="225" customFormat="1"/>
    <row r="1625" s="225" customFormat="1"/>
    <row r="1626" s="225" customFormat="1"/>
    <row r="1627" s="225" customFormat="1"/>
    <row r="1628" s="225" customFormat="1"/>
    <row r="1629" s="225" customFormat="1"/>
    <row r="1630" s="225" customFormat="1"/>
    <row r="1631" s="225" customFormat="1"/>
    <row r="1632" s="225" customFormat="1"/>
    <row r="1633" s="225" customFormat="1"/>
    <row r="1634" s="225" customFormat="1"/>
    <row r="1635" s="225" customFormat="1"/>
    <row r="1636" s="225" customFormat="1"/>
    <row r="1637" s="225" customFormat="1"/>
    <row r="1638" s="225" customFormat="1"/>
    <row r="1639" s="225" customFormat="1"/>
    <row r="1640" s="225" customFormat="1"/>
    <row r="1641" s="225" customFormat="1"/>
    <row r="1642" s="225" customFormat="1"/>
    <row r="1643" s="225" customFormat="1"/>
    <row r="1644" s="225" customFormat="1"/>
    <row r="1645" s="225" customFormat="1"/>
    <row r="1646" s="225" customFormat="1"/>
    <row r="1647" s="225" customFormat="1"/>
    <row r="1648" s="225" customFormat="1"/>
    <row r="1649" s="225" customFormat="1"/>
    <row r="1650" s="225" customFormat="1"/>
    <row r="1651" s="225" customFormat="1"/>
    <row r="1652" s="225" customFormat="1"/>
    <row r="1653" s="225" customFormat="1"/>
    <row r="1654" s="225" customFormat="1"/>
    <row r="1655" s="225" customFormat="1"/>
    <row r="1656" s="225" customFormat="1"/>
    <row r="1657" s="225" customFormat="1"/>
    <row r="1658" s="225" customFormat="1"/>
    <row r="1659" s="225" customFormat="1"/>
    <row r="1660" s="225" customFormat="1"/>
    <row r="1661" s="225" customFormat="1"/>
    <row r="1662" s="225" customFormat="1"/>
    <row r="1663" s="225" customFormat="1"/>
    <row r="1664" s="225" customFormat="1"/>
    <row r="1665" s="225" customFormat="1"/>
    <row r="1666" s="225" customFormat="1"/>
    <row r="1667" s="225" customFormat="1"/>
    <row r="1668" s="225" customFormat="1"/>
    <row r="1669" s="225" customFormat="1"/>
    <row r="1670" s="225" customFormat="1"/>
    <row r="1671" s="225" customFormat="1"/>
    <row r="1672" s="225" customFormat="1"/>
    <row r="1673" s="225" customFormat="1"/>
    <row r="1674" s="225" customFormat="1"/>
    <row r="1675" s="225" customFormat="1"/>
    <row r="1676" s="225" customFormat="1"/>
    <row r="1677" s="225" customFormat="1"/>
    <row r="1678" s="225" customFormat="1"/>
    <row r="1679" s="225" customFormat="1"/>
    <row r="1680" s="225" customFormat="1"/>
    <row r="1681" s="225" customFormat="1"/>
    <row r="1682" s="225" customFormat="1"/>
    <row r="1683" s="225" customFormat="1"/>
    <row r="1684" s="225" customFormat="1"/>
    <row r="1685" s="225" customFormat="1"/>
    <row r="1686" s="225" customFormat="1"/>
    <row r="1687" s="225" customFormat="1"/>
    <row r="1688" s="225" customFormat="1"/>
    <row r="1689" s="225" customFormat="1"/>
    <row r="1690" s="225" customFormat="1"/>
    <row r="1691" s="225" customFormat="1"/>
    <row r="1692" s="225" customFormat="1"/>
    <row r="1693" s="225" customFormat="1"/>
    <row r="1694" s="225" customFormat="1"/>
    <row r="1695" s="225" customFormat="1"/>
    <row r="1696" s="225" customFormat="1"/>
    <row r="1697" s="225" customFormat="1"/>
    <row r="1698" s="225" customFormat="1"/>
    <row r="1699" s="225" customFormat="1"/>
    <row r="1700" s="225" customFormat="1"/>
    <row r="1701" s="225" customFormat="1"/>
    <row r="1702" s="225" customFormat="1"/>
    <row r="1703" s="225" customFormat="1"/>
    <row r="1704" s="225" customFormat="1"/>
    <row r="1705" s="225" customFormat="1"/>
    <row r="1706" s="225" customFormat="1"/>
    <row r="1707" s="225" customFormat="1"/>
    <row r="1708" s="225" customFormat="1"/>
    <row r="1709" s="225" customFormat="1"/>
    <row r="1710" s="225" customFormat="1"/>
    <row r="1711" s="225" customFormat="1"/>
    <row r="1712" s="225" customFormat="1"/>
    <row r="1713" s="225" customFormat="1"/>
    <row r="1714" s="225" customFormat="1"/>
    <row r="1715" s="225" customFormat="1"/>
    <row r="1716" s="225" customFormat="1"/>
    <row r="1717" s="225" customFormat="1"/>
    <row r="1718" s="225" customFormat="1"/>
    <row r="1719" s="225" customFormat="1"/>
    <row r="1720" s="225" customFormat="1"/>
    <row r="1721" s="225" customFormat="1"/>
    <row r="1722" s="225" customFormat="1"/>
    <row r="1723" s="225" customFormat="1"/>
    <row r="1724" s="225" customFormat="1"/>
    <row r="1725" s="225" customFormat="1"/>
    <row r="1726" s="225" customFormat="1"/>
    <row r="1727" s="225" customFormat="1"/>
    <row r="1728" s="225" customFormat="1"/>
    <row r="1729" s="225" customFormat="1"/>
    <row r="1730" s="225" customFormat="1"/>
    <row r="1731" s="225" customFormat="1"/>
    <row r="1732" s="225" customFormat="1"/>
    <row r="1733" s="225" customFormat="1"/>
    <row r="1734" s="225" customFormat="1"/>
    <row r="1735" s="225" customFormat="1"/>
    <row r="1736" s="225" customFormat="1"/>
    <row r="1737" s="225" customFormat="1"/>
    <row r="1738" s="225" customFormat="1"/>
    <row r="1739" s="225" customFormat="1"/>
    <row r="1740" s="225" customFormat="1"/>
    <row r="1741" s="225" customFormat="1"/>
    <row r="1742" s="225" customFormat="1"/>
    <row r="1743" s="225" customFormat="1"/>
    <row r="1744" s="225" customFormat="1"/>
    <row r="1745" s="225" customFormat="1"/>
    <row r="1746" s="225" customFormat="1"/>
    <row r="1747" s="225" customFormat="1"/>
    <row r="1748" s="225" customFormat="1"/>
    <row r="1749" s="225" customFormat="1"/>
    <row r="1750" s="225" customFormat="1"/>
    <row r="1751" s="225" customFormat="1"/>
    <row r="1752" s="225" customFormat="1"/>
    <row r="1753" s="225" customFormat="1"/>
    <row r="1754" s="225" customFormat="1"/>
    <row r="1755" s="225" customFormat="1"/>
    <row r="1756" s="225" customFormat="1"/>
    <row r="1757" s="225" customFormat="1"/>
    <row r="1758" s="225" customFormat="1"/>
    <row r="1759" s="225" customFormat="1"/>
    <row r="1760" s="225" customFormat="1"/>
    <row r="1761" s="225" customFormat="1"/>
    <row r="1762" s="225" customFormat="1"/>
    <row r="1763" s="225" customFormat="1"/>
    <row r="1764" s="225" customFormat="1"/>
    <row r="1765" s="225" customFormat="1"/>
    <row r="1766" s="225" customFormat="1"/>
    <row r="1767" s="225" customFormat="1"/>
    <row r="1768" s="225" customFormat="1"/>
    <row r="1769" s="225" customFormat="1"/>
    <row r="1770" s="225" customFormat="1"/>
    <row r="1771" s="225" customFormat="1"/>
    <row r="1772" s="225" customFormat="1"/>
    <row r="1773" s="225" customFormat="1"/>
    <row r="1774" s="225" customFormat="1"/>
    <row r="1775" s="225" customFormat="1"/>
    <row r="1776" s="225" customFormat="1"/>
    <row r="1777" s="225" customFormat="1"/>
    <row r="1778" s="225" customFormat="1"/>
    <row r="1779" s="225" customFormat="1"/>
    <row r="1780" s="225" customFormat="1"/>
    <row r="1781" s="225" customFormat="1"/>
    <row r="1782" s="225" customFormat="1"/>
    <row r="1783" s="225" customFormat="1"/>
    <row r="1784" s="225" customFormat="1"/>
    <row r="1785" s="225" customFormat="1"/>
    <row r="1786" s="225" customFormat="1"/>
    <row r="1787" s="225" customFormat="1"/>
    <row r="1788" s="225" customFormat="1"/>
    <row r="1789" s="225" customFormat="1"/>
    <row r="1790" s="225" customFormat="1"/>
    <row r="1791" s="225" customFormat="1"/>
    <row r="1792" s="225" customFormat="1"/>
    <row r="1793" s="225" customFormat="1"/>
    <row r="1794" s="225" customFormat="1"/>
    <row r="1795" s="225" customFormat="1"/>
    <row r="1796" s="225" customFormat="1"/>
    <row r="1797" s="225" customFormat="1"/>
    <row r="1798" s="225" customFormat="1"/>
    <row r="1799" s="225" customFormat="1"/>
    <row r="1800" s="225" customFormat="1"/>
    <row r="1801" s="225" customFormat="1"/>
    <row r="1802" s="225" customFormat="1"/>
    <row r="1803" s="225" customFormat="1"/>
    <row r="1804" s="225" customFormat="1"/>
    <row r="1805" s="225" customFormat="1"/>
    <row r="1806" s="225" customFormat="1"/>
    <row r="1807" s="225" customFormat="1"/>
    <row r="1808" s="225" customFormat="1"/>
    <row r="1809" s="225" customFormat="1"/>
    <row r="1810" s="225" customFormat="1"/>
    <row r="1811" s="225" customFormat="1"/>
    <row r="1812" s="225" customFormat="1"/>
    <row r="1813" s="225" customFormat="1"/>
    <row r="1814" s="225" customFormat="1"/>
    <row r="1815" s="225" customFormat="1"/>
    <row r="1816" s="225" customFormat="1"/>
    <row r="1817" s="225" customFormat="1"/>
    <row r="1818" s="225" customFormat="1"/>
    <row r="1819" s="225" customFormat="1"/>
    <row r="1820" s="225" customFormat="1"/>
    <row r="1821" s="225" customFormat="1"/>
    <row r="1822" s="225" customFormat="1"/>
    <row r="1823" s="225" customFormat="1"/>
    <row r="1824" s="225" customFormat="1"/>
    <row r="1825" s="225" customFormat="1"/>
    <row r="1826" s="225" customFormat="1"/>
    <row r="1827" s="225" customFormat="1"/>
    <row r="1828" s="225" customFormat="1"/>
    <row r="1829" s="225" customFormat="1"/>
    <row r="1830" s="225" customFormat="1"/>
    <row r="1831" s="225" customFormat="1"/>
    <row r="1832" s="225" customFormat="1"/>
    <row r="1833" s="225" customFormat="1"/>
    <row r="1834" s="225" customFormat="1"/>
    <row r="1835" s="225" customFormat="1"/>
    <row r="1836" s="225" customFormat="1"/>
    <row r="1837" s="225" customFormat="1"/>
    <row r="1838" s="225" customFormat="1"/>
    <row r="1839" s="225" customFormat="1"/>
    <row r="1840" s="225" customFormat="1"/>
    <row r="1841" s="225" customFormat="1"/>
    <row r="1842" s="225" customFormat="1"/>
    <row r="1843" s="225" customFormat="1"/>
    <row r="1844" s="225" customFormat="1"/>
    <row r="1845" s="225" customFormat="1"/>
    <row r="1846" s="225" customFormat="1"/>
    <row r="1847" s="225" customFormat="1"/>
    <row r="1848" s="225" customFormat="1"/>
    <row r="1849" s="225" customFormat="1"/>
    <row r="1850" s="225" customFormat="1"/>
    <row r="1851" s="225" customFormat="1"/>
    <row r="1852" s="225" customFormat="1"/>
    <row r="1853" s="225" customFormat="1"/>
    <row r="1854" s="225" customFormat="1"/>
    <row r="1855" s="225" customFormat="1"/>
    <row r="1856" s="225" customFormat="1"/>
    <row r="1857" s="225" customFormat="1"/>
    <row r="1858" s="225" customFormat="1"/>
    <row r="1859" s="225" customFormat="1"/>
    <row r="1860" s="225" customFormat="1"/>
    <row r="1861" s="225" customFormat="1"/>
    <row r="1862" s="225" customFormat="1"/>
    <row r="1863" s="225" customFormat="1"/>
    <row r="1864" s="225" customFormat="1"/>
    <row r="1865" s="225" customFormat="1"/>
    <row r="1866" s="225" customFormat="1"/>
    <row r="1867" s="225" customFormat="1"/>
    <row r="1868" s="225" customFormat="1"/>
    <row r="1869" s="225" customFormat="1"/>
    <row r="1870" s="225" customFormat="1"/>
    <row r="1871" s="225" customFormat="1"/>
    <row r="1872" s="225" customFormat="1"/>
    <row r="1873" s="225" customFormat="1"/>
    <row r="1874" s="225" customFormat="1"/>
    <row r="1875" s="225" customFormat="1"/>
    <row r="1876" s="225" customFormat="1"/>
    <row r="1877" s="225" customFormat="1"/>
    <row r="1878" s="225" customFormat="1"/>
    <row r="1879" s="225" customFormat="1"/>
    <row r="1880" s="225" customFormat="1"/>
    <row r="1881" s="225" customFormat="1"/>
    <row r="1882" s="225" customFormat="1"/>
    <row r="1883" s="225" customFormat="1"/>
    <row r="1884" s="225" customFormat="1"/>
    <row r="1885" s="225" customFormat="1"/>
    <row r="1886" s="225" customFormat="1"/>
    <row r="1887" s="225" customFormat="1"/>
    <row r="1888" s="225" customFormat="1"/>
    <row r="1889" s="225" customFormat="1"/>
    <row r="1890" s="225" customFormat="1"/>
    <row r="1891" s="225" customFormat="1"/>
    <row r="1892" s="225" customFormat="1"/>
    <row r="1893" s="225" customFormat="1"/>
    <row r="1894" s="225" customFormat="1"/>
    <row r="1895" s="225" customFormat="1"/>
    <row r="1896" s="225" customFormat="1"/>
    <row r="1897" s="225" customFormat="1"/>
    <row r="1898" s="225" customFormat="1"/>
    <row r="1899" s="225" customFormat="1"/>
    <row r="1900" s="225" customFormat="1"/>
    <row r="1901" s="225" customFormat="1"/>
    <row r="1902" s="225" customFormat="1"/>
    <row r="1903" s="225" customFormat="1"/>
    <row r="1904" s="225" customFormat="1"/>
    <row r="1905" s="225" customFormat="1"/>
    <row r="1906" s="225" customFormat="1"/>
    <row r="1907" s="225" customFormat="1"/>
    <row r="1908" s="225" customFormat="1"/>
    <row r="1909" s="225" customFormat="1"/>
    <row r="1910" s="225" customFormat="1"/>
    <row r="1911" s="225" customFormat="1"/>
    <row r="1912" s="225" customFormat="1"/>
    <row r="1913" s="225" customFormat="1"/>
    <row r="1914" s="225" customFormat="1"/>
    <row r="1915" s="225" customFormat="1"/>
    <row r="1916" s="225" customFormat="1"/>
    <row r="1917" s="225" customFormat="1"/>
    <row r="1918" s="225" customFormat="1"/>
    <row r="1919" s="225" customFormat="1"/>
    <row r="1920" s="225" customFormat="1"/>
    <row r="1921" s="225" customFormat="1"/>
    <row r="1922" s="225" customFormat="1"/>
    <row r="1923" s="225" customFormat="1"/>
    <row r="1924" s="225" customFormat="1"/>
    <row r="1925" s="225" customFormat="1"/>
    <row r="1926" s="225" customFormat="1"/>
    <row r="1927" s="225" customFormat="1"/>
    <row r="1928" s="225" customFormat="1"/>
    <row r="1929" s="225" customFormat="1"/>
    <row r="1930" s="225" customFormat="1"/>
    <row r="1931" s="225" customFormat="1"/>
    <row r="1932" s="225" customFormat="1"/>
    <row r="1933" s="225" customFormat="1"/>
    <row r="1934" s="225" customFormat="1"/>
    <row r="1935" s="225" customFormat="1"/>
    <row r="1936" s="225" customFormat="1"/>
    <row r="1937" s="225" customFormat="1"/>
    <row r="1938" s="225" customFormat="1"/>
    <row r="1939" s="225" customFormat="1"/>
    <row r="1940" s="225" customFormat="1"/>
    <row r="1941" s="225" customFormat="1"/>
    <row r="1942" s="225" customFormat="1"/>
    <row r="1943" s="225" customFormat="1"/>
    <row r="1944" s="225" customFormat="1"/>
    <row r="1945" s="225" customFormat="1"/>
    <row r="1946" s="225" customFormat="1"/>
    <row r="1947" s="225" customFormat="1"/>
    <row r="1948" s="225" customFormat="1"/>
    <row r="1949" s="225" customFormat="1"/>
    <row r="1950" s="225" customFormat="1"/>
    <row r="1951" s="225" customFormat="1"/>
    <row r="1952" s="225" customFormat="1"/>
    <row r="1953" s="225" customFormat="1"/>
    <row r="1954" s="225" customFormat="1"/>
    <row r="1955" s="225" customFormat="1"/>
    <row r="1956" s="225" customFormat="1"/>
    <row r="1957" s="225" customFormat="1"/>
    <row r="1958" s="225" customFormat="1"/>
    <row r="1959" s="225" customFormat="1"/>
    <row r="1960" s="225" customFormat="1"/>
    <row r="1961" s="225" customFormat="1"/>
    <row r="1962" s="225" customFormat="1"/>
    <row r="1963" s="225" customFormat="1"/>
    <row r="1964" s="225" customFormat="1"/>
    <row r="1965" s="225" customFormat="1"/>
    <row r="1966" s="225" customFormat="1"/>
    <row r="1967" s="225" customFormat="1"/>
    <row r="1968" s="225" customFormat="1"/>
    <row r="1969" s="225" customFormat="1"/>
    <row r="1970" s="225" customFormat="1"/>
    <row r="1971" s="225" customFormat="1"/>
    <row r="1972" s="225" customFormat="1"/>
    <row r="1973" s="225" customFormat="1"/>
    <row r="1974" s="225" customFormat="1"/>
    <row r="1975" s="225" customFormat="1"/>
    <row r="1976" s="225" customFormat="1"/>
    <row r="1977" s="225" customFormat="1"/>
    <row r="1978" s="225" customFormat="1"/>
    <row r="1979" s="225" customFormat="1"/>
    <row r="1980" s="225" customFormat="1"/>
    <row r="1981" s="225" customFormat="1"/>
    <row r="1982" s="225" customFormat="1"/>
    <row r="1983" s="225" customFormat="1"/>
    <row r="1984" s="225" customFormat="1"/>
    <row r="1985" s="225" customFormat="1"/>
    <row r="1986" s="225" customFormat="1"/>
    <row r="1987" s="225" customFormat="1"/>
    <row r="1988" s="225" customFormat="1"/>
    <row r="1989" s="225" customFormat="1"/>
    <row r="1990" s="225" customFormat="1"/>
    <row r="1991" s="225" customFormat="1"/>
    <row r="1992" s="225" customFormat="1"/>
    <row r="1993" s="225" customFormat="1"/>
    <row r="1994" s="225" customFormat="1"/>
    <row r="1995" s="225" customFormat="1"/>
    <row r="1996" s="225" customFormat="1"/>
    <row r="1997" s="225" customFormat="1"/>
    <row r="1998" s="225" customFormat="1"/>
    <row r="1999" s="225" customFormat="1"/>
    <row r="2000" s="225" customFormat="1"/>
    <row r="2001" s="225" customFormat="1"/>
    <row r="2002" s="225" customFormat="1"/>
    <row r="2003" s="225" customFormat="1"/>
    <row r="2004" s="225" customFormat="1"/>
    <row r="2005" s="225" customFormat="1"/>
    <row r="2006" s="225" customFormat="1"/>
    <row r="2007" s="225" customFormat="1"/>
    <row r="2008" s="225" customFormat="1"/>
    <row r="2009" s="225" customFormat="1"/>
    <row r="2010" s="225" customFormat="1"/>
    <row r="2011" s="225" customFormat="1"/>
    <row r="2012" s="225" customFormat="1"/>
    <row r="2013" s="225" customFormat="1"/>
    <row r="2014" s="225" customFormat="1"/>
    <row r="2015" s="225" customFormat="1"/>
    <row r="2016" s="225" customFormat="1"/>
    <row r="2017" s="225" customFormat="1"/>
    <row r="2018" s="225" customFormat="1"/>
    <row r="2019" s="225" customFormat="1"/>
    <row r="2020" s="225" customFormat="1"/>
    <row r="2021" s="225" customFormat="1"/>
    <row r="2022" s="225" customFormat="1"/>
    <row r="2023" s="225" customFormat="1"/>
    <row r="2024" s="225" customFormat="1"/>
    <row r="2025" s="225" customFormat="1"/>
    <row r="2026" s="225" customFormat="1"/>
    <row r="2027" s="225" customFormat="1"/>
    <row r="2028" s="225" customFormat="1"/>
    <row r="2029" s="225" customFormat="1"/>
    <row r="2030" s="225" customFormat="1"/>
    <row r="2031" s="225" customFormat="1"/>
    <row r="2032" s="225" customFormat="1"/>
    <row r="2033" s="225" customFormat="1"/>
    <row r="2034" s="225" customFormat="1"/>
    <row r="2035" s="225" customFormat="1"/>
    <row r="2036" s="225" customFormat="1"/>
    <row r="2037" s="225" customFormat="1"/>
    <row r="2038" s="225" customFormat="1"/>
    <row r="2039" s="225" customFormat="1"/>
    <row r="2040" s="225" customFormat="1"/>
    <row r="2041" s="225" customFormat="1"/>
    <row r="2042" s="225" customFormat="1"/>
    <row r="2043" s="225" customFormat="1"/>
    <row r="2044" s="225" customFormat="1"/>
    <row r="2045" s="225" customFormat="1"/>
    <row r="2046" s="225" customFormat="1"/>
    <row r="2047" s="225" customFormat="1"/>
    <row r="2048" s="225" customFormat="1"/>
    <row r="2049" s="225" customFormat="1"/>
    <row r="2050" s="225" customFormat="1"/>
    <row r="2051" s="225" customFormat="1"/>
    <row r="2052" s="225" customFormat="1"/>
    <row r="2053" s="225" customFormat="1"/>
    <row r="2054" s="225" customFormat="1"/>
    <row r="2055" s="225" customFormat="1"/>
    <row r="2056" s="225" customFormat="1"/>
    <row r="2057" s="225" customFormat="1"/>
    <row r="2058" s="225" customFormat="1"/>
    <row r="2059" s="225" customFormat="1"/>
    <row r="2060" s="225" customFormat="1"/>
    <row r="2061" s="225" customFormat="1"/>
    <row r="2062" s="225" customFormat="1"/>
    <row r="2063" s="225" customFormat="1"/>
    <row r="2064" s="225" customFormat="1"/>
    <row r="2065" s="225" customFormat="1"/>
    <row r="2066" s="225" customFormat="1"/>
    <row r="2067" s="225" customFormat="1"/>
    <row r="2068" s="225" customFormat="1"/>
    <row r="2069" s="225" customFormat="1"/>
    <row r="2070" s="225" customFormat="1"/>
    <row r="2071" s="225" customFormat="1"/>
    <row r="2072" s="225" customFormat="1"/>
    <row r="2073" s="225" customFormat="1"/>
    <row r="2074" s="225" customFormat="1"/>
    <row r="2075" s="225" customFormat="1"/>
    <row r="2076" s="225" customFormat="1"/>
    <row r="2077" s="225" customFormat="1"/>
    <row r="2078" s="225" customFormat="1"/>
    <row r="2079" s="225" customFormat="1"/>
    <row r="2080" s="225" customFormat="1"/>
    <row r="2081" s="225" customFormat="1"/>
    <row r="2082" s="225" customFormat="1"/>
    <row r="2083" s="225" customFormat="1"/>
    <row r="2084" s="225" customFormat="1"/>
    <row r="2085" s="225" customFormat="1"/>
    <row r="2086" s="225" customFormat="1"/>
    <row r="2087" s="225" customFormat="1"/>
    <row r="2088" s="225" customFormat="1"/>
    <row r="2089" s="225" customFormat="1"/>
    <row r="2090" s="225" customFormat="1"/>
    <row r="2091" s="225" customFormat="1"/>
    <row r="2092" s="225" customFormat="1"/>
    <row r="2093" s="225" customFormat="1"/>
    <row r="2094" s="225" customFormat="1"/>
    <row r="2095" s="225" customFormat="1"/>
    <row r="2096" s="225" customFormat="1"/>
    <row r="2097" s="225" customFormat="1"/>
    <row r="2098" s="225" customFormat="1"/>
    <row r="2099" s="225" customFormat="1"/>
    <row r="2100" s="225" customFormat="1"/>
    <row r="2101" s="225" customFormat="1"/>
    <row r="2102" s="225" customFormat="1"/>
    <row r="2103" s="225" customFormat="1"/>
    <row r="2104" s="225" customFormat="1"/>
    <row r="2105" s="225" customFormat="1"/>
    <row r="2106" s="225" customFormat="1"/>
    <row r="2107" s="225" customFormat="1"/>
    <row r="2108" s="225" customFormat="1"/>
    <row r="2109" s="225" customFormat="1"/>
    <row r="2110" s="225" customFormat="1"/>
    <row r="2111" s="225" customFormat="1"/>
    <row r="2112" s="225" customFormat="1"/>
    <row r="2113" s="225" customFormat="1"/>
    <row r="2114" s="225" customFormat="1"/>
    <row r="2115" s="225" customFormat="1"/>
    <row r="2116" s="225" customFormat="1"/>
    <row r="2117" s="225" customFormat="1"/>
    <row r="2118" s="225" customFormat="1"/>
    <row r="2119" s="225" customFormat="1"/>
    <row r="2120" s="225" customFormat="1"/>
    <row r="2121" s="225" customFormat="1"/>
    <row r="2122" s="225" customFormat="1"/>
    <row r="2123" s="225" customFormat="1"/>
    <row r="2124" s="225" customFormat="1"/>
    <row r="2125" s="225" customFormat="1"/>
    <row r="2126" s="225" customFormat="1"/>
    <row r="2127" s="225" customFormat="1"/>
    <row r="2128" s="225" customFormat="1"/>
    <row r="2129" s="225" customFormat="1"/>
    <row r="2130" s="225" customFormat="1"/>
    <row r="2131" s="225" customFormat="1"/>
    <row r="2132" s="225" customFormat="1"/>
    <row r="2133" s="225" customFormat="1"/>
    <row r="2134" s="225" customFormat="1"/>
    <row r="2135" s="225" customFormat="1"/>
    <row r="2136" s="225" customFormat="1"/>
    <row r="2137" s="225" customFormat="1"/>
    <row r="2138" s="225" customFormat="1"/>
    <row r="2139" s="225" customFormat="1"/>
    <row r="2140" s="225" customFormat="1"/>
    <row r="2141" s="225" customFormat="1"/>
    <row r="2142" s="225" customFormat="1"/>
    <row r="2143" s="225" customFormat="1"/>
    <row r="2144" s="225" customFormat="1"/>
    <row r="2145" s="225" customFormat="1"/>
    <row r="2146" s="225" customFormat="1"/>
    <row r="2147" s="225" customFormat="1"/>
    <row r="2148" s="225" customFormat="1"/>
    <row r="2149" s="225" customFormat="1"/>
    <row r="2150" s="225" customFormat="1"/>
    <row r="2151" s="225" customFormat="1"/>
    <row r="2152" s="225" customFormat="1"/>
    <row r="2153" s="225" customFormat="1"/>
    <row r="2154" s="225" customFormat="1"/>
    <row r="2155" s="225" customFormat="1"/>
    <row r="2156" s="225" customFormat="1"/>
    <row r="2157" s="225" customFormat="1"/>
    <row r="2158" s="225" customFormat="1"/>
    <row r="2159" s="225" customFormat="1"/>
    <row r="2160" s="225" customFormat="1"/>
    <row r="2161" s="225" customFormat="1"/>
    <row r="2162" s="225" customFormat="1"/>
    <row r="2163" s="225" customFormat="1"/>
    <row r="2164" s="225" customFormat="1"/>
    <row r="2165" s="225" customFormat="1"/>
    <row r="2166" s="225" customFormat="1"/>
    <row r="2167" s="225" customFormat="1"/>
    <row r="2168" s="225" customFormat="1"/>
    <row r="2169" s="225" customFormat="1"/>
    <row r="2170" s="225" customFormat="1"/>
    <row r="2171" s="225" customFormat="1"/>
    <row r="2172" s="225" customFormat="1"/>
    <row r="2173" s="225" customFormat="1"/>
    <row r="2174" s="225" customFormat="1"/>
    <row r="2175" s="225" customFormat="1"/>
    <row r="2176" s="225" customFormat="1"/>
    <row r="2177" s="225" customFormat="1"/>
    <row r="2178" s="225" customFormat="1"/>
    <row r="2179" s="225" customFormat="1"/>
    <row r="2180" s="225" customFormat="1"/>
    <row r="2181" s="225" customFormat="1"/>
    <row r="2182" s="225" customFormat="1"/>
    <row r="2183" s="225" customFormat="1"/>
    <row r="2184" s="225" customFormat="1"/>
    <row r="2185" s="225" customFormat="1"/>
    <row r="2186" s="225" customFormat="1"/>
    <row r="2187" s="225" customFormat="1"/>
    <row r="2188" s="225" customFormat="1"/>
    <row r="2189" s="225" customFormat="1"/>
    <row r="2190" s="225" customFormat="1"/>
    <row r="2191" s="225" customFormat="1"/>
    <row r="2192" s="225" customFormat="1"/>
    <row r="2193" s="225" customFormat="1"/>
    <row r="2194" s="225" customFormat="1"/>
    <row r="2195" s="225" customFormat="1"/>
    <row r="2196" s="225" customFormat="1"/>
    <row r="2197" s="225" customFormat="1"/>
    <row r="2198" s="225" customFormat="1"/>
    <row r="2199" s="225" customFormat="1"/>
    <row r="2200" s="225" customFormat="1"/>
    <row r="2201" s="225" customFormat="1"/>
    <row r="2202" s="225" customFormat="1"/>
    <row r="2203" s="225" customFormat="1"/>
    <row r="2204" s="225" customFormat="1"/>
    <row r="2205" s="225" customFormat="1"/>
    <row r="2206" s="225" customFormat="1"/>
    <row r="2207" s="225" customFormat="1"/>
    <row r="2208" s="225" customFormat="1"/>
    <row r="2209" s="225" customFormat="1"/>
    <row r="2210" s="225" customFormat="1"/>
    <row r="2211" s="225" customFormat="1"/>
    <row r="2212" s="225" customFormat="1"/>
    <row r="2213" s="225" customFormat="1"/>
    <row r="2214" s="225" customFormat="1"/>
    <row r="2215" s="225" customFormat="1"/>
    <row r="2216" s="225" customFormat="1"/>
    <row r="2217" s="225" customFormat="1"/>
    <row r="2218" s="225" customFormat="1"/>
    <row r="2219" s="225" customFormat="1"/>
    <row r="2220" s="225" customFormat="1"/>
    <row r="2221" s="225" customFormat="1"/>
    <row r="2222" s="225" customFormat="1"/>
    <row r="2223" s="225" customFormat="1"/>
    <row r="2224" s="225" customFormat="1"/>
    <row r="2225" s="225" customFormat="1"/>
    <row r="2226" s="225" customFormat="1"/>
    <row r="2227" s="225" customFormat="1"/>
    <row r="2228" s="225" customFormat="1"/>
    <row r="2229" s="225" customFormat="1"/>
    <row r="2230" s="225" customFormat="1"/>
    <row r="2231" s="225" customFormat="1"/>
    <row r="2232" s="225" customFormat="1"/>
    <row r="2233" s="225" customFormat="1"/>
    <row r="2234" s="225" customFormat="1"/>
    <row r="2235" s="225" customFormat="1"/>
    <row r="2236" s="225" customFormat="1"/>
    <row r="2237" s="225" customFormat="1"/>
    <row r="2238" s="225" customFormat="1"/>
    <row r="2239" s="225" customFormat="1"/>
    <row r="2240" s="225" customFormat="1"/>
    <row r="2241" s="225" customFormat="1"/>
    <row r="2242" s="225" customFormat="1"/>
    <row r="2243" s="225" customFormat="1"/>
    <row r="2244" s="225" customFormat="1"/>
    <row r="2245" s="225" customFormat="1"/>
    <row r="2246" s="225" customFormat="1"/>
    <row r="2247" s="225" customFormat="1"/>
    <row r="2248" s="225" customFormat="1"/>
    <row r="2249" s="225" customFormat="1"/>
    <row r="2250" s="225" customFormat="1"/>
    <row r="2251" s="225" customFormat="1"/>
    <row r="2252" s="225" customFormat="1"/>
    <row r="2253" s="225" customFormat="1"/>
    <row r="2254" s="225" customFormat="1"/>
    <row r="2255" s="225" customFormat="1"/>
    <row r="2256" s="225" customFormat="1"/>
    <row r="2257" s="225" customFormat="1"/>
    <row r="2258" s="225" customFormat="1"/>
    <row r="2259" s="225" customFormat="1"/>
    <row r="2260" s="225" customFormat="1"/>
    <row r="2261" s="225" customFormat="1"/>
    <row r="2262" s="225" customFormat="1"/>
    <row r="2263" s="225" customFormat="1"/>
    <row r="2264" s="225" customFormat="1"/>
    <row r="2265" s="225" customFormat="1"/>
    <row r="2266" s="225" customFormat="1"/>
    <row r="2267" s="225" customFormat="1"/>
    <row r="2268" s="225" customFormat="1"/>
    <row r="2269" s="225" customFormat="1"/>
    <row r="2270" s="225" customFormat="1"/>
    <row r="2271" s="225" customFormat="1"/>
    <row r="2272" s="225" customFormat="1"/>
    <row r="2273" s="225" customFormat="1"/>
    <row r="2274" s="225" customFormat="1"/>
    <row r="2275" s="225" customFormat="1"/>
    <row r="2276" s="225" customFormat="1"/>
    <row r="2277" s="225" customFormat="1"/>
    <row r="2278" s="225" customFormat="1"/>
    <row r="2279" s="225" customFormat="1"/>
    <row r="2280" s="225" customFormat="1"/>
    <row r="2281" s="225" customFormat="1"/>
    <row r="2282" s="225" customFormat="1"/>
    <row r="2283" s="225" customFormat="1"/>
    <row r="2284" s="225" customFormat="1"/>
    <row r="2285" s="225" customFormat="1"/>
    <row r="2286" s="225" customFormat="1"/>
    <row r="2287" s="225" customFormat="1"/>
    <row r="2288" s="225" customFormat="1"/>
    <row r="2289" s="225" customFormat="1"/>
    <row r="2290" s="225" customFormat="1"/>
    <row r="2291" s="225" customFormat="1"/>
    <row r="2292" s="225" customFormat="1"/>
    <row r="2293" s="225" customFormat="1"/>
    <row r="2294" s="225" customFormat="1"/>
    <row r="2295" s="225" customFormat="1"/>
    <row r="2296" s="225" customFormat="1"/>
    <row r="2297" s="225" customFormat="1"/>
    <row r="2298" s="225" customFormat="1"/>
    <row r="2299" s="225" customFormat="1"/>
    <row r="2300" s="225" customFormat="1"/>
    <row r="2301" s="225" customFormat="1"/>
    <row r="2302" s="225" customFormat="1"/>
    <row r="2303" s="225" customFormat="1"/>
    <row r="2304" s="225" customFormat="1"/>
    <row r="2305" s="225" customFormat="1"/>
    <row r="2306" s="225" customFormat="1"/>
    <row r="2307" s="225" customFormat="1"/>
    <row r="2308" s="225" customFormat="1"/>
    <row r="2309" s="225" customFormat="1"/>
    <row r="2310" s="225" customFormat="1"/>
    <row r="2311" s="225" customFormat="1"/>
    <row r="2312" s="225" customFormat="1"/>
    <row r="2313" s="225" customFormat="1"/>
    <row r="2314" s="225" customFormat="1"/>
    <row r="2315" s="225" customFormat="1"/>
    <row r="2316" s="225" customFormat="1"/>
    <row r="2317" s="225" customFormat="1"/>
    <row r="2318" s="225" customFormat="1"/>
    <row r="2319" s="225" customFormat="1"/>
    <row r="2320" s="225" customFormat="1"/>
    <row r="2321" s="225" customFormat="1"/>
    <row r="2322" s="225" customFormat="1"/>
    <row r="2323" s="225" customFormat="1"/>
    <row r="2324" s="225" customFormat="1"/>
    <row r="2325" s="225" customFormat="1"/>
    <row r="2326" s="225" customFormat="1"/>
    <row r="2327" s="225" customFormat="1"/>
    <row r="2328" s="225" customFormat="1"/>
    <row r="2329" s="225" customFormat="1"/>
    <row r="2330" s="225" customFormat="1"/>
    <row r="2331" s="225" customFormat="1"/>
    <row r="2332" s="225" customFormat="1"/>
    <row r="2333" s="225" customFormat="1"/>
    <row r="2334" s="225" customFormat="1"/>
    <row r="2335" s="225" customFormat="1"/>
    <row r="2336" s="225" customFormat="1"/>
    <row r="2337" s="225" customFormat="1"/>
    <row r="2338" s="225" customFormat="1"/>
    <row r="2339" s="225" customFormat="1"/>
    <row r="2340" s="225" customFormat="1"/>
    <row r="2341" s="225" customFormat="1"/>
    <row r="2342" s="225" customFormat="1"/>
    <row r="2343" s="225" customFormat="1"/>
    <row r="2344" s="225" customFormat="1"/>
    <row r="2345" s="225" customFormat="1"/>
    <row r="2346" s="225" customFormat="1"/>
    <row r="2347" s="225" customFormat="1"/>
    <row r="2348" s="225" customFormat="1"/>
    <row r="2349" s="225" customFormat="1"/>
    <row r="2350" s="225" customFormat="1"/>
    <row r="2351" s="225" customFormat="1"/>
    <row r="2352" s="225" customFormat="1"/>
    <row r="2353" s="225" customFormat="1"/>
    <row r="2354" s="225" customFormat="1"/>
    <row r="2355" s="225" customFormat="1"/>
    <row r="2356" s="225" customFormat="1"/>
    <row r="2357" s="225" customFormat="1"/>
    <row r="2358" s="225" customFormat="1"/>
    <row r="2359" s="225" customFormat="1"/>
    <row r="2360" s="225" customFormat="1"/>
    <row r="2361" s="225" customFormat="1"/>
    <row r="2362" s="225" customFormat="1"/>
    <row r="2363" s="225" customFormat="1"/>
    <row r="2364" s="225" customFormat="1"/>
    <row r="2365" s="225" customFormat="1"/>
    <row r="2366" s="225" customFormat="1"/>
    <row r="2367" s="225" customFormat="1"/>
    <row r="2368" s="225" customFormat="1"/>
    <row r="2369" s="225" customFormat="1"/>
    <row r="2370" s="225" customFormat="1"/>
    <row r="2371" s="225" customFormat="1"/>
    <row r="2372" s="225" customFormat="1"/>
    <row r="2373" s="225" customFormat="1"/>
    <row r="2374" s="225" customFormat="1"/>
    <row r="2375" s="225" customFormat="1"/>
    <row r="2376" s="225" customFormat="1"/>
    <row r="2377" s="225" customFormat="1"/>
    <row r="2378" s="225" customFormat="1"/>
    <row r="2379" s="225" customFormat="1"/>
    <row r="2380" s="225" customFormat="1"/>
    <row r="2381" s="225" customFormat="1"/>
    <row r="2382" s="225" customFormat="1"/>
    <row r="2383" s="225" customFormat="1"/>
    <row r="2384" s="225" customFormat="1"/>
    <row r="2385" s="225" customFormat="1"/>
    <row r="2386" s="225" customFormat="1"/>
    <row r="2387" s="225" customFormat="1"/>
    <row r="2388" s="225" customFormat="1"/>
    <row r="2389" s="225" customFormat="1"/>
    <row r="2390" s="225" customFormat="1"/>
    <row r="2391" s="225" customFormat="1"/>
    <row r="2392" s="225" customFormat="1"/>
    <row r="2393" s="225" customFormat="1"/>
    <row r="2394" s="225" customFormat="1"/>
    <row r="2395" s="225" customFormat="1"/>
    <row r="2396" s="225" customFormat="1"/>
    <row r="2397" s="225" customFormat="1"/>
    <row r="2398" s="225" customFormat="1"/>
    <row r="2399" s="225" customFormat="1"/>
    <row r="2400" s="225" customFormat="1"/>
    <row r="2401" s="225" customFormat="1"/>
    <row r="2402" s="225" customFormat="1"/>
    <row r="2403" s="225" customFormat="1"/>
    <row r="2404" s="225" customFormat="1"/>
    <row r="2405" s="225" customFormat="1"/>
    <row r="2406" s="225" customFormat="1"/>
    <row r="2407" s="225" customFormat="1"/>
    <row r="2408" s="225" customFormat="1"/>
    <row r="2409" s="225" customFormat="1"/>
    <row r="2410" s="225" customFormat="1"/>
    <row r="2411" s="225" customFormat="1"/>
    <row r="2412" s="225" customFormat="1"/>
    <row r="2413" s="225" customFormat="1"/>
    <row r="2414" s="225" customFormat="1"/>
    <row r="2415" s="225" customFormat="1"/>
    <row r="2416" s="225" customFormat="1"/>
    <row r="2417" s="225" customFormat="1"/>
    <row r="2418" s="225" customFormat="1"/>
    <row r="2419" s="225" customFormat="1"/>
    <row r="2420" s="225" customFormat="1"/>
    <row r="2421" s="225" customFormat="1"/>
    <row r="2422" s="225" customFormat="1"/>
    <row r="2423" s="225" customFormat="1"/>
    <row r="2424" s="225" customFormat="1"/>
    <row r="2425" s="225" customFormat="1"/>
    <row r="2426" s="225" customFormat="1"/>
    <row r="2427" s="225" customFormat="1"/>
    <row r="2428" s="225" customFormat="1"/>
    <row r="2429" s="225" customFormat="1"/>
    <row r="2430" s="225" customFormat="1"/>
    <row r="2431" s="225" customFormat="1"/>
    <row r="2432" s="225" customFormat="1"/>
    <row r="2433" s="225" customFormat="1"/>
    <row r="2434" s="225" customFormat="1"/>
    <row r="2435" s="225" customFormat="1"/>
    <row r="2436" s="225" customFormat="1"/>
    <row r="2437" s="225" customFormat="1"/>
    <row r="2438" s="225" customFormat="1"/>
    <row r="2439" s="225" customFormat="1"/>
    <row r="2440" s="225" customFormat="1"/>
    <row r="2441" s="225" customFormat="1"/>
    <row r="2442" s="225" customFormat="1"/>
    <row r="2443" s="225" customFormat="1"/>
    <row r="2444" s="225" customFormat="1"/>
    <row r="2445" s="225" customFormat="1"/>
    <row r="2446" s="225" customFormat="1"/>
    <row r="2447" s="225" customFormat="1"/>
    <row r="2448" s="225" customFormat="1"/>
    <row r="2449" s="225" customFormat="1"/>
    <row r="2450" s="225" customFormat="1"/>
    <row r="2451" s="225" customFormat="1"/>
    <row r="2452" s="225" customFormat="1"/>
    <row r="2453" s="225" customFormat="1"/>
    <row r="2454" s="225" customFormat="1"/>
    <row r="2455" s="225" customFormat="1"/>
    <row r="2456" s="225" customFormat="1"/>
    <row r="2457" s="225" customFormat="1"/>
    <row r="2458" s="225" customFormat="1"/>
    <row r="2459" s="225" customFormat="1"/>
    <row r="2460" s="225" customFormat="1"/>
    <row r="2461" s="225" customFormat="1"/>
    <row r="2462" s="225" customFormat="1"/>
    <row r="2463" s="225" customFormat="1"/>
    <row r="2464" s="225" customFormat="1"/>
    <row r="2465" s="225" customFormat="1"/>
    <row r="2466" s="225" customFormat="1"/>
    <row r="2467" s="225" customFormat="1"/>
    <row r="2468" s="225" customFormat="1"/>
    <row r="2469" s="225" customFormat="1"/>
    <row r="2470" s="225" customFormat="1"/>
    <row r="2471" s="225" customFormat="1"/>
    <row r="2472" s="225" customFormat="1"/>
    <row r="2473" s="225" customFormat="1"/>
    <row r="2474" s="225" customFormat="1"/>
    <row r="2475" s="225" customFormat="1"/>
    <row r="2476" s="225" customFormat="1"/>
    <row r="2477" s="225" customFormat="1"/>
    <row r="2478" s="225" customFormat="1"/>
    <row r="2479" s="225" customFormat="1"/>
    <row r="2480" s="225" customFormat="1"/>
    <row r="2481" s="225" customFormat="1"/>
    <row r="2482" s="225" customFormat="1"/>
    <row r="2483" s="225" customFormat="1"/>
    <row r="2484" s="225" customFormat="1"/>
    <row r="2485" s="225" customFormat="1"/>
    <row r="2486" s="225" customFormat="1"/>
    <row r="2487" s="225" customFormat="1"/>
    <row r="2488" s="225" customFormat="1"/>
    <row r="2489" s="225" customFormat="1"/>
    <row r="2490" s="225" customFormat="1"/>
    <row r="2491" s="225" customFormat="1"/>
    <row r="2492" s="225" customFormat="1"/>
    <row r="2493" s="225" customFormat="1"/>
    <row r="2494" s="225" customFormat="1"/>
    <row r="2495" s="225" customFormat="1"/>
    <row r="2496" s="225" customFormat="1"/>
    <row r="2497" s="225" customFormat="1"/>
    <row r="2498" s="225" customFormat="1"/>
    <row r="2499" s="225" customFormat="1"/>
    <row r="2500" s="225" customFormat="1"/>
    <row r="2501" s="225" customFormat="1"/>
    <row r="2502" s="225" customFormat="1"/>
    <row r="2503" s="225" customFormat="1"/>
    <row r="2504" s="225" customFormat="1"/>
    <row r="2505" s="225" customFormat="1"/>
    <row r="2506" s="225" customFormat="1"/>
    <row r="2507" s="225" customFormat="1"/>
    <row r="2508" s="225" customFormat="1"/>
    <row r="2509" s="225" customFormat="1"/>
    <row r="2510" s="225" customFormat="1"/>
    <row r="2511" s="225" customFormat="1"/>
    <row r="2512" s="225" customFormat="1"/>
    <row r="2513" s="225" customFormat="1"/>
    <row r="2514" s="225" customFormat="1"/>
    <row r="2515" s="225" customFormat="1"/>
    <row r="2516" s="225" customFormat="1"/>
    <row r="2517" s="225" customFormat="1"/>
    <row r="2518" s="225" customFormat="1"/>
    <row r="2519" s="225" customFormat="1"/>
    <row r="2520" s="225" customFormat="1"/>
    <row r="2521" s="225" customFormat="1"/>
    <row r="2522" s="225" customFormat="1"/>
    <row r="2523" s="225" customFormat="1"/>
    <row r="2524" s="225" customFormat="1"/>
    <row r="2525" s="225" customFormat="1"/>
    <row r="2526" s="225" customFormat="1"/>
    <row r="2527" s="225" customFormat="1"/>
    <row r="2528" s="225" customFormat="1"/>
    <row r="2529" s="225" customFormat="1"/>
    <row r="2530" s="225" customFormat="1"/>
    <row r="2531" s="225" customFormat="1"/>
    <row r="2532" s="225" customFormat="1"/>
    <row r="2533" s="225" customFormat="1"/>
    <row r="2534" s="225" customFormat="1"/>
    <row r="2535" s="225" customFormat="1"/>
    <row r="2536" s="225" customFormat="1"/>
    <row r="2537" s="225" customFormat="1"/>
    <row r="2538" s="225" customFormat="1"/>
    <row r="2539" s="225" customFormat="1"/>
    <row r="2540" s="225" customFormat="1"/>
    <row r="2541" s="225" customFormat="1"/>
    <row r="2542" s="225" customFormat="1"/>
    <row r="2543" s="225" customFormat="1"/>
    <row r="2544" s="225" customFormat="1"/>
    <row r="2545" s="225" customFormat="1"/>
    <row r="2546" s="225" customFormat="1"/>
    <row r="2547" s="225" customFormat="1"/>
    <row r="2548" s="225" customFormat="1"/>
    <row r="2549" s="225" customFormat="1"/>
    <row r="2550" s="225" customFormat="1"/>
    <row r="2551" s="225" customFormat="1"/>
    <row r="2552" s="225" customFormat="1"/>
    <row r="2553" s="225" customFormat="1"/>
    <row r="2554" s="225" customFormat="1"/>
    <row r="2555" s="225" customFormat="1"/>
    <row r="2556" s="225" customFormat="1"/>
    <row r="2557" s="225" customFormat="1"/>
    <row r="2558" s="225" customFormat="1"/>
    <row r="2559" s="225" customFormat="1"/>
    <row r="2560" s="225" customFormat="1"/>
    <row r="2561" s="225" customFormat="1"/>
    <row r="2562" s="225" customFormat="1"/>
    <row r="2563" s="225" customFormat="1"/>
    <row r="2564" s="225" customFormat="1"/>
    <row r="2565" s="225" customFormat="1"/>
    <row r="2566" s="225" customFormat="1"/>
    <row r="2567" s="225" customFormat="1"/>
    <row r="2568" s="225" customFormat="1"/>
    <row r="2569" s="225" customFormat="1"/>
    <row r="2570" s="225" customFormat="1"/>
    <row r="2571" s="225" customFormat="1"/>
    <row r="2572" s="225" customFormat="1"/>
    <row r="2573" s="225" customFormat="1"/>
    <row r="2574" s="225" customFormat="1"/>
    <row r="2575" s="225" customFormat="1"/>
    <row r="2576" s="225" customFormat="1"/>
    <row r="2577" s="225" customFormat="1"/>
    <row r="2578" s="225" customFormat="1"/>
    <row r="2579" s="225" customFormat="1"/>
    <row r="2580" s="225" customFormat="1"/>
    <row r="2581" s="225" customFormat="1"/>
    <row r="2582" s="225" customFormat="1"/>
    <row r="2583" s="225" customFormat="1"/>
    <row r="2584" s="225" customFormat="1"/>
    <row r="2585" s="225" customFormat="1"/>
    <row r="2586" s="225" customFormat="1"/>
    <row r="2587" s="225" customFormat="1"/>
    <row r="2588" s="225" customFormat="1"/>
    <row r="2589" s="225" customFormat="1"/>
    <row r="2590" s="225" customFormat="1"/>
    <row r="2591" s="225" customFormat="1"/>
    <row r="2592" s="225" customFormat="1"/>
    <row r="2593" s="225" customFormat="1"/>
    <row r="2594" s="225" customFormat="1"/>
    <row r="2595" s="225" customFormat="1"/>
    <row r="2596" s="225" customFormat="1"/>
    <row r="2597" s="225" customFormat="1"/>
    <row r="2598" s="225" customFormat="1"/>
    <row r="2599" s="225" customFormat="1"/>
    <row r="2600" s="225" customFormat="1"/>
    <row r="2601" s="225" customFormat="1"/>
    <row r="2602" s="225" customFormat="1"/>
    <row r="2603" s="225" customFormat="1"/>
    <row r="2604" s="225" customFormat="1"/>
    <row r="2605" s="225" customFormat="1"/>
    <row r="2606" s="225" customFormat="1"/>
    <row r="2607" s="225" customFormat="1"/>
    <row r="2608" s="225" customFormat="1"/>
    <row r="2609" s="225" customFormat="1"/>
    <row r="2610" s="225" customFormat="1"/>
    <row r="2611" s="225" customFormat="1"/>
    <row r="2612" s="225" customFormat="1"/>
    <row r="2613" s="225" customFormat="1"/>
    <row r="2614" s="225" customFormat="1"/>
    <row r="2615" s="225" customFormat="1"/>
    <row r="2616" s="225" customFormat="1"/>
    <row r="2617" s="225" customFormat="1"/>
    <row r="2618" s="225" customFormat="1"/>
    <row r="2619" s="225" customFormat="1"/>
    <row r="2620" s="225" customFormat="1"/>
    <row r="2621" s="225" customFormat="1"/>
    <row r="2622" s="225" customFormat="1"/>
    <row r="2623" s="225" customFormat="1"/>
    <row r="2624" s="225" customFormat="1"/>
    <row r="2625" s="225" customFormat="1"/>
    <row r="2626" s="225" customFormat="1"/>
    <row r="2627" s="225" customFormat="1"/>
    <row r="2628" s="225" customFormat="1"/>
    <row r="2629" s="225" customFormat="1"/>
    <row r="2630" s="225" customFormat="1"/>
    <row r="2631" s="225" customFormat="1"/>
    <row r="2632" s="225" customFormat="1"/>
    <row r="2633" s="225" customFormat="1"/>
    <row r="2634" s="225" customFormat="1"/>
    <row r="2635" s="225" customFormat="1"/>
    <row r="2636" s="225" customFormat="1"/>
    <row r="2637" s="225" customFormat="1"/>
    <row r="2638" s="225" customFormat="1"/>
    <row r="2639" s="225" customFormat="1"/>
    <row r="2640" s="225" customFormat="1"/>
    <row r="2641" s="225" customFormat="1"/>
    <row r="2642" s="225" customFormat="1"/>
    <row r="2643" s="225" customFormat="1"/>
    <row r="2644" s="225" customFormat="1"/>
    <row r="2645" s="225" customFormat="1"/>
    <row r="2646" s="225" customFormat="1"/>
    <row r="2647" s="225" customFormat="1"/>
    <row r="2648" s="225" customFormat="1"/>
    <row r="2649" s="225" customFormat="1"/>
    <row r="2650" s="225" customFormat="1"/>
    <row r="2651" s="225" customFormat="1"/>
    <row r="2652" s="225" customFormat="1"/>
    <row r="2653" s="225" customFormat="1"/>
    <row r="2654" s="225" customFormat="1"/>
    <row r="2655" s="225" customFormat="1"/>
    <row r="2656" s="225" customFormat="1"/>
    <row r="2657" s="225" customFormat="1"/>
    <row r="2658" s="225" customFormat="1"/>
    <row r="2659" s="225" customFormat="1"/>
    <row r="2660" s="225" customFormat="1"/>
    <row r="2661" s="225" customFormat="1"/>
    <row r="2662" s="225" customFormat="1"/>
    <row r="2663" s="225" customFormat="1"/>
    <row r="2664" s="225" customFormat="1"/>
    <row r="2665" s="225" customFormat="1"/>
    <row r="2666" s="225" customFormat="1"/>
    <row r="2667" s="225" customFormat="1"/>
    <row r="2668" s="225" customFormat="1"/>
    <row r="2669" s="225" customFormat="1"/>
    <row r="2670" s="225" customFormat="1"/>
    <row r="2671" s="225" customFormat="1"/>
    <row r="2672" s="225" customFormat="1"/>
    <row r="2673" s="225" customFormat="1"/>
    <row r="2674" s="225" customFormat="1"/>
    <row r="2675" s="225" customFormat="1"/>
    <row r="2676" s="225" customFormat="1"/>
    <row r="2677" s="225" customFormat="1"/>
    <row r="2678" s="225" customFormat="1"/>
    <row r="2679" s="225" customFormat="1"/>
    <row r="2680" s="225" customFormat="1"/>
    <row r="2681" s="225" customFormat="1"/>
    <row r="2682" s="225" customFormat="1"/>
    <row r="2683" s="225" customFormat="1"/>
    <row r="2684" s="225" customFormat="1"/>
    <row r="2685" s="225" customFormat="1"/>
    <row r="2686" s="225" customFormat="1"/>
    <row r="2687" s="225" customFormat="1"/>
    <row r="2688" s="225" customFormat="1"/>
    <row r="2689" s="225" customFormat="1"/>
    <row r="2690" s="225" customFormat="1"/>
    <row r="2691" s="225" customFormat="1"/>
    <row r="2692" s="225" customFormat="1"/>
    <row r="2693" s="225" customFormat="1"/>
    <row r="2694" s="225" customFormat="1"/>
    <row r="2695" s="225" customFormat="1"/>
    <row r="2696" s="225" customFormat="1"/>
    <row r="2697" s="225" customFormat="1"/>
    <row r="2698" s="225" customFormat="1"/>
    <row r="2699" s="225" customFormat="1"/>
    <row r="2700" s="225" customFormat="1"/>
    <row r="2701" s="225" customFormat="1"/>
    <row r="2702" s="225" customFormat="1"/>
    <row r="2703" s="225" customFormat="1"/>
    <row r="2704" s="225" customFormat="1"/>
    <row r="2705" s="225" customFormat="1"/>
    <row r="2706" s="225" customFormat="1"/>
    <row r="2707" s="225" customFormat="1"/>
    <row r="2708" s="225" customFormat="1"/>
    <row r="2709" s="225" customFormat="1"/>
    <row r="2710" s="225" customFormat="1"/>
    <row r="2711" s="225" customFormat="1"/>
    <row r="2712" s="225" customFormat="1"/>
    <row r="2713" s="225" customFormat="1"/>
    <row r="2714" s="225" customFormat="1"/>
    <row r="2715" s="225" customFormat="1"/>
    <row r="2716" s="225" customFormat="1"/>
    <row r="2717" s="225" customFormat="1"/>
    <row r="2718" s="225" customFormat="1"/>
    <row r="2719" s="225" customFormat="1"/>
    <row r="2720" s="225" customFormat="1"/>
    <row r="2721" s="225" customFormat="1"/>
    <row r="2722" s="225" customFormat="1"/>
    <row r="2723" s="225" customFormat="1"/>
    <row r="2724" s="225" customFormat="1"/>
    <row r="2725" s="225" customFormat="1"/>
    <row r="2726" s="225" customFormat="1"/>
    <row r="2727" s="225" customFormat="1"/>
    <row r="2728" s="225" customFormat="1"/>
    <row r="2729" s="225" customFormat="1"/>
    <row r="2730" s="225" customFormat="1"/>
    <row r="2731" s="225" customFormat="1"/>
    <row r="2732" s="225" customFormat="1"/>
    <row r="2733" s="225" customFormat="1"/>
    <row r="2734" s="225" customFormat="1"/>
    <row r="2735" s="225" customFormat="1"/>
    <row r="2736" s="225" customFormat="1"/>
    <row r="2737" s="225" customFormat="1"/>
    <row r="2738" s="225" customFormat="1"/>
    <row r="2739" s="225" customFormat="1"/>
    <row r="2740" s="225" customFormat="1"/>
    <row r="2741" s="225" customFormat="1"/>
    <row r="2742" s="225" customFormat="1"/>
    <row r="2743" s="225" customFormat="1"/>
    <row r="2744" s="225" customFormat="1"/>
    <row r="2745" s="225" customFormat="1"/>
    <row r="2746" s="225" customFormat="1"/>
    <row r="2747" s="225" customFormat="1"/>
    <row r="2748" s="225" customFormat="1"/>
    <row r="2749" s="225" customFormat="1"/>
    <row r="2750" s="225" customFormat="1"/>
    <row r="2751" s="225" customFormat="1"/>
    <row r="2752" s="225" customFormat="1"/>
    <row r="2753" s="225" customFormat="1"/>
    <row r="2754" s="225" customFormat="1"/>
    <row r="2755" s="225" customFormat="1"/>
    <row r="2756" s="225" customFormat="1"/>
    <row r="2757" s="225" customFormat="1"/>
    <row r="2758" s="225" customFormat="1"/>
    <row r="2759" s="225" customFormat="1"/>
    <row r="2760" s="225" customFormat="1"/>
    <row r="2761" s="225" customFormat="1"/>
    <row r="2762" s="225" customFormat="1"/>
    <row r="2763" s="225" customFormat="1"/>
    <row r="2764" s="225" customFormat="1"/>
    <row r="2765" s="225" customFormat="1"/>
    <row r="2766" s="225" customFormat="1"/>
    <row r="2767" s="225" customFormat="1"/>
    <row r="2768" s="225" customFormat="1"/>
    <row r="2769" s="225" customFormat="1"/>
    <row r="2770" s="225" customFormat="1"/>
    <row r="2771" s="225" customFormat="1"/>
    <row r="2772" s="225" customFormat="1"/>
    <row r="2773" s="225" customFormat="1"/>
    <row r="2774" s="225" customFormat="1"/>
    <row r="2775" s="225" customFormat="1"/>
    <row r="2776" s="225" customFormat="1"/>
    <row r="2777" s="225" customFormat="1"/>
    <row r="2778" s="225" customFormat="1"/>
    <row r="2779" s="225" customFormat="1"/>
    <row r="2780" s="225" customFormat="1"/>
    <row r="2781" s="225" customFormat="1"/>
    <row r="2782" s="225" customFormat="1"/>
    <row r="2783" s="225" customFormat="1"/>
    <row r="2784" s="225" customFormat="1"/>
    <row r="2785" s="225" customFormat="1"/>
    <row r="2786" s="225" customFormat="1"/>
    <row r="2787" s="225" customFormat="1"/>
    <row r="2788" s="225" customFormat="1"/>
    <row r="2789" s="225" customFormat="1"/>
    <row r="2790" s="225" customFormat="1"/>
    <row r="2791" s="225" customFormat="1"/>
    <row r="2792" s="225" customFormat="1"/>
    <row r="2793" s="225" customFormat="1"/>
    <row r="2794" s="225" customFormat="1"/>
    <row r="2795" s="225" customFormat="1"/>
    <row r="2796" s="225" customFormat="1"/>
    <row r="2797" s="225" customFormat="1"/>
    <row r="2798" s="225" customFormat="1"/>
    <row r="2799" s="225" customFormat="1"/>
    <row r="2800" s="225" customFormat="1"/>
    <row r="2801" s="225" customFormat="1"/>
    <row r="2802" s="225" customFormat="1"/>
    <row r="2803" s="225" customFormat="1"/>
    <row r="2804" s="225" customFormat="1"/>
    <row r="2805" s="225" customFormat="1"/>
    <row r="2806" s="225" customFormat="1"/>
    <row r="2807" s="225" customFormat="1"/>
    <row r="2808" s="225" customFormat="1"/>
    <row r="2809" s="225" customFormat="1"/>
    <row r="2810" s="225" customFormat="1"/>
    <row r="2811" s="225" customFormat="1"/>
    <row r="2812" s="225" customFormat="1"/>
    <row r="2813" s="225" customFormat="1"/>
    <row r="2814" s="225" customFormat="1"/>
    <row r="2815" s="225" customFormat="1"/>
    <row r="2816" s="225" customFormat="1"/>
    <row r="2817" s="225" customFormat="1"/>
    <row r="2818" s="225" customFormat="1"/>
    <row r="2819" s="225" customFormat="1"/>
    <row r="2820" s="225" customFormat="1"/>
    <row r="2821" s="225" customFormat="1"/>
    <row r="2822" s="225" customFormat="1"/>
    <row r="2823" s="225" customFormat="1"/>
    <row r="2824" s="225" customFormat="1"/>
    <row r="2825" s="225" customFormat="1"/>
    <row r="2826" s="225" customFormat="1"/>
    <row r="2827" s="225" customFormat="1"/>
    <row r="2828" s="225" customFormat="1"/>
    <row r="2829" s="225" customFormat="1"/>
    <row r="2830" s="225" customFormat="1"/>
    <row r="2831" s="225" customFormat="1"/>
    <row r="2832" s="225" customFormat="1"/>
    <row r="2833" s="225" customFormat="1"/>
    <row r="2834" s="225" customFormat="1"/>
    <row r="2835" s="225" customFormat="1"/>
    <row r="2836" s="225" customFormat="1"/>
    <row r="2837" s="225" customFormat="1"/>
    <row r="2838" s="225" customFormat="1"/>
    <row r="2839" s="225" customFormat="1"/>
    <row r="2840" s="225" customFormat="1"/>
    <row r="2841" s="225" customFormat="1"/>
    <row r="2842" s="225" customFormat="1"/>
    <row r="2843" s="225" customFormat="1"/>
    <row r="2844" s="225" customFormat="1"/>
    <row r="2845" s="225" customFormat="1"/>
    <row r="2846" s="225" customFormat="1"/>
    <row r="2847" s="225" customFormat="1"/>
    <row r="2848" s="225" customFormat="1"/>
    <row r="2849" s="225" customFormat="1"/>
    <row r="2850" s="225" customFormat="1"/>
    <row r="2851" s="225" customFormat="1"/>
    <row r="2852" s="225" customFormat="1"/>
    <row r="2853" s="225" customFormat="1"/>
    <row r="2854" s="225" customFormat="1"/>
    <row r="2855" s="225" customFormat="1"/>
    <row r="2856" s="225" customFormat="1"/>
    <row r="2857" s="225" customFormat="1"/>
    <row r="2858" s="225" customFormat="1"/>
    <row r="2859" s="225" customFormat="1"/>
    <row r="2860" s="225" customFormat="1"/>
    <row r="2861" s="225" customFormat="1"/>
    <row r="2862" s="225" customFormat="1"/>
    <row r="2863" s="225" customFormat="1"/>
    <row r="2864" s="225" customFormat="1"/>
    <row r="2865" s="225" customFormat="1"/>
    <row r="2866" s="225" customFormat="1"/>
    <row r="2867" s="225" customFormat="1"/>
    <row r="2868" s="225" customFormat="1"/>
    <row r="2869" s="225" customFormat="1"/>
    <row r="2870" s="225" customFormat="1"/>
    <row r="2871" s="225" customFormat="1"/>
    <row r="2872" s="225" customFormat="1"/>
    <row r="2873" s="225" customFormat="1"/>
    <row r="2874" s="225" customFormat="1"/>
    <row r="2875" s="225" customFormat="1"/>
    <row r="2876" s="225" customFormat="1"/>
    <row r="2877" s="225" customFormat="1"/>
    <row r="2878" s="225" customFormat="1"/>
    <row r="2879" s="225" customFormat="1"/>
    <row r="2880" s="225" customFormat="1"/>
    <row r="2881" s="225" customFormat="1"/>
    <row r="2882" s="225" customFormat="1"/>
    <row r="2883" s="225" customFormat="1"/>
    <row r="2884" s="225" customFormat="1"/>
    <row r="2885" s="225" customFormat="1"/>
    <row r="2886" s="225" customFormat="1"/>
    <row r="2887" s="225" customFormat="1"/>
    <row r="2888" s="225" customFormat="1"/>
    <row r="2889" s="225" customFormat="1"/>
    <row r="2890" s="225" customFormat="1"/>
    <row r="2891" s="225" customFormat="1"/>
    <row r="2892" s="225" customFormat="1"/>
    <row r="2893" s="225" customFormat="1"/>
    <row r="2894" s="225" customFormat="1"/>
    <row r="2895" s="225" customFormat="1"/>
    <row r="2896" s="225" customFormat="1"/>
    <row r="2897" s="225" customFormat="1"/>
    <row r="2898" s="225" customFormat="1"/>
    <row r="2899" s="225" customFormat="1"/>
    <row r="2900" s="225" customFormat="1"/>
    <row r="2901" s="225" customFormat="1"/>
    <row r="2902" s="225" customFormat="1"/>
    <row r="2903" s="225" customFormat="1"/>
    <row r="2904" s="225" customFormat="1"/>
    <row r="2905" s="225" customFormat="1"/>
    <row r="2906" s="225" customFormat="1"/>
    <row r="2907" s="225" customFormat="1"/>
    <row r="2908" s="225" customFormat="1"/>
    <row r="2909" s="225" customFormat="1"/>
    <row r="2910" s="225" customFormat="1"/>
    <row r="2911" s="225" customFormat="1"/>
    <row r="2912" s="225" customFormat="1"/>
    <row r="2913" s="225" customFormat="1"/>
    <row r="2914" s="225" customFormat="1"/>
    <row r="2915" s="225" customFormat="1"/>
    <row r="2916" s="225" customFormat="1"/>
    <row r="2917" s="225" customFormat="1"/>
    <row r="2918" s="225" customFormat="1"/>
    <row r="2919" s="225" customFormat="1"/>
    <row r="2920" s="225" customFormat="1"/>
    <row r="2921" s="225" customFormat="1"/>
    <row r="2922" s="225" customFormat="1"/>
    <row r="2923" s="225" customFormat="1"/>
    <row r="2924" s="225" customFormat="1"/>
    <row r="2925" s="225" customFormat="1"/>
    <row r="2926" s="225" customFormat="1"/>
    <row r="2927" s="225" customFormat="1"/>
    <row r="2928" s="225" customFormat="1"/>
    <row r="2929" s="225" customFormat="1"/>
    <row r="2930" s="225" customFormat="1"/>
    <row r="2931" s="225" customFormat="1"/>
    <row r="2932" s="225" customFormat="1"/>
    <row r="2933" s="225" customFormat="1"/>
    <row r="2934" s="225" customFormat="1"/>
    <row r="2935" s="225" customFormat="1"/>
    <row r="2936" s="225" customFormat="1"/>
    <row r="2937" s="225" customFormat="1"/>
    <row r="2938" s="225" customFormat="1"/>
    <row r="2939" s="225" customFormat="1"/>
    <row r="2940" s="225" customFormat="1"/>
    <row r="2941" s="225" customFormat="1"/>
    <row r="2942" s="225" customFormat="1"/>
    <row r="2943" s="225" customFormat="1"/>
    <row r="2944" s="225" customFormat="1"/>
    <row r="2945" s="225" customFormat="1"/>
    <row r="2946" s="225" customFormat="1"/>
    <row r="2947" s="225" customFormat="1"/>
    <row r="2948" s="225" customFormat="1"/>
    <row r="2949" s="225" customFormat="1"/>
    <row r="2950" s="225" customFormat="1"/>
    <row r="2951" s="225" customFormat="1"/>
    <row r="2952" s="225" customFormat="1"/>
    <row r="2953" s="225" customFormat="1"/>
    <row r="2954" s="225" customFormat="1"/>
    <row r="2955" s="225" customFormat="1"/>
    <row r="2956" s="225" customFormat="1"/>
    <row r="2957" s="225" customFormat="1"/>
    <row r="2958" s="225" customFormat="1"/>
    <row r="2959" s="225" customFormat="1"/>
    <row r="2960" s="225" customFormat="1"/>
    <row r="2961" s="225" customFormat="1"/>
    <row r="2962" s="225" customFormat="1"/>
    <row r="2963" s="225" customFormat="1"/>
    <row r="2964" s="225" customFormat="1"/>
    <row r="2965" s="225" customFormat="1"/>
    <row r="2966" s="225" customFormat="1"/>
    <row r="2967" s="225" customFormat="1"/>
    <row r="2968" s="225" customFormat="1"/>
    <row r="2969" s="225" customFormat="1"/>
    <row r="2970" s="225" customFormat="1"/>
    <row r="2971" s="225" customFormat="1"/>
    <row r="2972" s="225" customFormat="1"/>
    <row r="2973" s="225" customFormat="1"/>
    <row r="2974" s="225" customFormat="1"/>
    <row r="2975" s="225" customFormat="1"/>
    <row r="2976" s="225" customFormat="1"/>
    <row r="2977" s="225" customFormat="1"/>
    <row r="2978" s="225" customFormat="1"/>
    <row r="2979" s="225" customFormat="1"/>
    <row r="2980" s="225" customFormat="1"/>
    <row r="2981" s="225" customFormat="1"/>
    <row r="2982" s="225" customFormat="1"/>
    <row r="2983" s="225" customFormat="1"/>
    <row r="2984" s="225" customFormat="1"/>
    <row r="2985" s="225" customFormat="1"/>
    <row r="2986" s="225" customFormat="1"/>
    <row r="2987" s="225" customFormat="1"/>
    <row r="2988" s="225" customFormat="1"/>
    <row r="2989" s="225" customFormat="1"/>
    <row r="2990" s="225" customFormat="1"/>
    <row r="2991" s="225" customFormat="1"/>
    <row r="2992" s="225" customFormat="1"/>
    <row r="2993" s="225" customFormat="1"/>
    <row r="2994" s="225" customFormat="1"/>
    <row r="2995" s="225" customFormat="1"/>
    <row r="2996" s="225" customFormat="1"/>
    <row r="2997" s="225" customFormat="1"/>
    <row r="2998" s="225" customFormat="1"/>
    <row r="2999" s="225" customFormat="1"/>
    <row r="3000" s="225" customFormat="1"/>
    <row r="3001" s="225" customFormat="1"/>
    <row r="3002" s="225" customFormat="1"/>
    <row r="3003" s="225" customFormat="1"/>
    <row r="3004" s="225" customFormat="1"/>
    <row r="3005" s="225" customFormat="1"/>
    <row r="3006" s="225" customFormat="1"/>
    <row r="3007" s="225" customFormat="1"/>
    <row r="3008" s="225" customFormat="1"/>
    <row r="3009" s="225" customFormat="1"/>
    <row r="3010" s="225" customFormat="1"/>
    <row r="3011" s="225" customFormat="1"/>
    <row r="3012" s="225" customFormat="1"/>
    <row r="3013" s="225" customFormat="1"/>
    <row r="3014" s="225" customFormat="1"/>
    <row r="3015" s="225" customFormat="1"/>
    <row r="3016" s="225" customFormat="1"/>
    <row r="3017" s="225" customFormat="1"/>
    <row r="3018" s="225" customFormat="1"/>
    <row r="3019" s="225" customFormat="1"/>
    <row r="3020" s="225" customFormat="1"/>
    <row r="3021" s="225" customFormat="1"/>
    <row r="3022" s="225" customFormat="1"/>
    <row r="3023" s="225" customFormat="1"/>
    <row r="3024" s="225" customFormat="1"/>
    <row r="3025" s="225" customFormat="1"/>
    <row r="3026" s="225" customFormat="1"/>
    <row r="3027" s="225" customFormat="1"/>
    <row r="3028" s="225" customFormat="1"/>
    <row r="3029" s="225" customFormat="1"/>
    <row r="3030" s="225" customFormat="1"/>
    <row r="3031" s="225" customFormat="1"/>
    <row r="3032" s="225" customFormat="1"/>
    <row r="3033" s="225" customFormat="1"/>
    <row r="3034" s="225" customFormat="1"/>
    <row r="3035" s="225" customFormat="1"/>
    <row r="3036" s="225" customFormat="1"/>
    <row r="3037" s="225" customFormat="1"/>
    <row r="3038" s="225" customFormat="1"/>
    <row r="3039" s="225" customFormat="1"/>
    <row r="3040" s="225" customFormat="1"/>
    <row r="3041" s="225" customFormat="1"/>
    <row r="3042" s="225" customFormat="1"/>
    <row r="3043" s="225" customFormat="1"/>
    <row r="3044" s="225" customFormat="1"/>
    <row r="3045" s="225" customFormat="1"/>
    <row r="3046" s="225" customFormat="1"/>
    <row r="3047" s="225" customFormat="1"/>
    <row r="3048" s="225" customFormat="1"/>
    <row r="3049" s="225" customFormat="1"/>
    <row r="3050" s="225" customFormat="1"/>
    <row r="3051" s="225" customFormat="1"/>
    <row r="3052" s="225" customFormat="1"/>
    <row r="3053" s="225" customFormat="1"/>
    <row r="3054" s="225" customFormat="1"/>
    <row r="3055" s="225" customFormat="1"/>
    <row r="3056" s="225" customFormat="1"/>
    <row r="3057" s="225" customFormat="1"/>
    <row r="3058" s="225" customFormat="1"/>
    <row r="3059" s="225" customFormat="1"/>
    <row r="3060" s="225" customFormat="1"/>
    <row r="3061" s="225" customFormat="1"/>
    <row r="3062" s="225" customFormat="1"/>
    <row r="3063" s="225" customFormat="1"/>
    <row r="3064" s="225" customFormat="1"/>
    <row r="3065" s="225" customFormat="1"/>
    <row r="3066" s="225" customFormat="1"/>
    <row r="3067" s="225" customFormat="1"/>
    <row r="3068" s="225" customFormat="1"/>
    <row r="3069" s="225" customFormat="1"/>
    <row r="3070" s="225" customFormat="1"/>
    <row r="3071" s="225" customFormat="1"/>
    <row r="3072" s="225" customFormat="1"/>
    <row r="3073" s="225" customFormat="1"/>
    <row r="3074" s="225" customFormat="1"/>
    <row r="3075" s="225" customFormat="1"/>
    <row r="3076" s="225" customFormat="1"/>
    <row r="3077" s="225" customFormat="1"/>
    <row r="3078" s="225" customFormat="1"/>
    <row r="3079" s="225" customFormat="1"/>
    <row r="3080" s="225" customFormat="1"/>
    <row r="3081" s="225" customFormat="1"/>
    <row r="3082" s="225" customFormat="1"/>
    <row r="3083" s="225" customFormat="1"/>
    <row r="3084" s="225" customFormat="1"/>
    <row r="3085" s="225" customFormat="1"/>
    <row r="3086" s="225" customFormat="1"/>
    <row r="3087" s="225" customFormat="1"/>
    <row r="3088" s="225" customFormat="1"/>
    <row r="3089" s="225" customFormat="1"/>
    <row r="3090" s="225" customFormat="1"/>
    <row r="3091" s="225" customFormat="1"/>
    <row r="3092" s="225" customFormat="1"/>
    <row r="3093" s="225" customFormat="1"/>
    <row r="3094" s="225" customFormat="1"/>
    <row r="3095" s="225" customFormat="1"/>
    <row r="3096" s="225" customFormat="1"/>
    <row r="3097" s="225" customFormat="1"/>
    <row r="3098" s="225" customFormat="1"/>
    <row r="3099" s="225" customFormat="1"/>
    <row r="3100" s="225" customFormat="1"/>
    <row r="3101" s="225" customFormat="1"/>
    <row r="3102" s="225" customFormat="1"/>
    <row r="3103" s="225" customFormat="1"/>
    <row r="3104" s="225" customFormat="1"/>
    <row r="3105" s="225" customFormat="1"/>
    <row r="3106" s="225" customFormat="1"/>
    <row r="3107" s="225" customFormat="1"/>
    <row r="3108" s="225" customFormat="1"/>
    <row r="3109" s="225" customFormat="1"/>
    <row r="3110" s="225" customFormat="1"/>
    <row r="3111" s="225" customFormat="1"/>
    <row r="3112" s="225" customFormat="1"/>
    <row r="3113" s="225" customFormat="1"/>
    <row r="3114" s="225" customFormat="1"/>
    <row r="3115" s="225" customFormat="1"/>
    <row r="3116" s="225" customFormat="1"/>
    <row r="3117" s="225" customFormat="1"/>
    <row r="3118" s="225" customFormat="1"/>
    <row r="3119" s="225" customFormat="1"/>
    <row r="3120" s="225" customFormat="1"/>
    <row r="3121" s="225" customFormat="1"/>
    <row r="3122" s="225" customFormat="1"/>
    <row r="3123" s="225" customFormat="1"/>
    <row r="3124" s="225" customFormat="1"/>
    <row r="3125" s="225" customFormat="1"/>
    <row r="3126" s="225" customFormat="1"/>
    <row r="3127" s="225" customFormat="1"/>
    <row r="3128" s="225" customFormat="1"/>
    <row r="3129" s="225" customFormat="1"/>
    <row r="3130" s="225" customFormat="1"/>
    <row r="3131" s="225" customFormat="1"/>
    <row r="3132" s="225" customFormat="1"/>
    <row r="3133" s="225" customFormat="1"/>
    <row r="3134" s="225" customFormat="1"/>
    <row r="3135" s="225" customFormat="1"/>
    <row r="3136" s="225" customFormat="1"/>
    <row r="3137" s="225" customFormat="1"/>
    <row r="3138" s="225" customFormat="1"/>
    <row r="3139" s="225" customFormat="1"/>
    <row r="3140" s="225" customFormat="1"/>
    <row r="3141" s="225" customFormat="1"/>
    <row r="3142" s="225" customFormat="1"/>
    <row r="3143" s="225" customFormat="1"/>
    <row r="3144" s="225" customFormat="1"/>
    <row r="3145" s="225" customFormat="1"/>
    <row r="3146" s="225" customFormat="1"/>
    <row r="3147" s="225" customFormat="1"/>
    <row r="3148" s="225" customFormat="1"/>
    <row r="3149" s="225" customFormat="1"/>
    <row r="3150" s="225" customFormat="1"/>
    <row r="3151" s="225" customFormat="1"/>
    <row r="3152" s="225" customFormat="1"/>
    <row r="3153" s="225" customFormat="1"/>
    <row r="3154" s="225" customFormat="1"/>
    <row r="3155" s="225" customFormat="1"/>
    <row r="3156" s="225" customFormat="1"/>
    <row r="3157" s="225" customFormat="1"/>
    <row r="3158" s="225" customFormat="1"/>
    <row r="3159" s="225" customFormat="1"/>
    <row r="3160" s="225" customFormat="1"/>
    <row r="3161" s="225" customFormat="1"/>
    <row r="3162" s="225" customFormat="1"/>
    <row r="3163" s="225" customFormat="1"/>
    <row r="3164" s="225" customFormat="1"/>
    <row r="3165" s="225" customFormat="1"/>
    <row r="3166" s="225" customFormat="1"/>
    <row r="3167" s="225" customFormat="1"/>
    <row r="3168" s="225" customFormat="1"/>
    <row r="3169" s="225" customFormat="1"/>
    <row r="3170" s="225" customFormat="1"/>
    <row r="3171" s="225" customFormat="1"/>
    <row r="3172" s="225" customFormat="1"/>
    <row r="3173" s="225" customFormat="1"/>
    <row r="3174" s="225" customFormat="1"/>
    <row r="3175" s="225" customFormat="1"/>
    <row r="3176" s="225" customFormat="1"/>
    <row r="3177" s="225" customFormat="1"/>
    <row r="3178" s="225" customFormat="1"/>
    <row r="3179" s="225" customFormat="1"/>
    <row r="3180" s="225" customFormat="1"/>
    <row r="3181" s="225" customFormat="1"/>
    <row r="3182" s="225" customFormat="1"/>
    <row r="3183" s="225" customFormat="1"/>
    <row r="3184" s="225" customFormat="1"/>
    <row r="3185" s="225" customFormat="1"/>
    <row r="3186" s="225" customFormat="1"/>
    <row r="3187" s="225" customFormat="1"/>
    <row r="3188" s="225" customFormat="1"/>
    <row r="3189" s="225" customFormat="1"/>
    <row r="3190" s="225" customFormat="1"/>
    <row r="3191" s="225" customFormat="1"/>
    <row r="3192" s="225" customFormat="1"/>
    <row r="3193" s="225" customFormat="1"/>
    <row r="3194" s="225" customFormat="1"/>
    <row r="3195" s="225" customFormat="1"/>
    <row r="3196" s="225" customFormat="1"/>
    <row r="3197" s="225" customFormat="1"/>
    <row r="3198" s="225" customFormat="1"/>
    <row r="3199" s="225" customFormat="1"/>
    <row r="3200" s="225" customFormat="1"/>
    <row r="3201" s="225" customFormat="1"/>
    <row r="3202" s="225" customFormat="1"/>
    <row r="3203" s="225" customFormat="1"/>
    <row r="3204" s="225" customFormat="1"/>
    <row r="3205" s="225" customFormat="1"/>
    <row r="3206" s="225" customFormat="1"/>
    <row r="3207" s="225" customFormat="1"/>
    <row r="3208" s="225" customFormat="1"/>
    <row r="3209" s="225" customFormat="1"/>
    <row r="3210" s="225" customFormat="1"/>
    <row r="3211" s="225" customFormat="1"/>
    <row r="3212" s="225" customFormat="1"/>
    <row r="3213" s="225" customFormat="1"/>
    <row r="3214" s="225" customFormat="1"/>
    <row r="3215" s="225" customFormat="1"/>
    <row r="3216" s="225" customFormat="1"/>
    <row r="3217" s="225" customFormat="1"/>
    <row r="3218" s="225" customFormat="1"/>
    <row r="3219" s="225" customFormat="1"/>
    <row r="3220" s="225" customFormat="1"/>
    <row r="3221" s="225" customFormat="1"/>
    <row r="3222" s="225" customFormat="1"/>
    <row r="3223" s="225" customFormat="1"/>
    <row r="3224" s="225" customFormat="1"/>
    <row r="3225" s="225" customFormat="1"/>
    <row r="3226" s="225" customFormat="1"/>
    <row r="3227" s="225" customFormat="1"/>
    <row r="3228" s="225" customFormat="1"/>
    <row r="3229" s="225" customFormat="1"/>
    <row r="3230" s="225" customFormat="1"/>
    <row r="3231" s="225" customFormat="1"/>
    <row r="3232" s="225" customFormat="1"/>
    <row r="3233" s="225" customFormat="1"/>
    <row r="3234" s="225" customFormat="1"/>
    <row r="3235" s="225" customFormat="1"/>
    <row r="3236" s="225" customFormat="1"/>
    <row r="3237" s="225" customFormat="1"/>
    <row r="3238" s="225" customFormat="1"/>
    <row r="3239" s="225" customFormat="1"/>
    <row r="3240" s="225" customFormat="1"/>
    <row r="3241" s="225" customFormat="1"/>
    <row r="3242" s="225" customFormat="1"/>
    <row r="3243" s="225" customFormat="1"/>
    <row r="3244" s="225" customFormat="1"/>
    <row r="3245" s="225" customFormat="1"/>
    <row r="3246" s="225" customFormat="1"/>
    <row r="3247" s="225" customFormat="1"/>
    <row r="3248" s="225" customFormat="1"/>
    <row r="3249" s="225" customFormat="1"/>
    <row r="3250" s="225" customFormat="1"/>
    <row r="3251" s="225" customFormat="1"/>
    <row r="3252" s="225" customFormat="1"/>
    <row r="3253" s="225" customFormat="1"/>
    <row r="3254" s="225" customFormat="1"/>
    <row r="3255" s="225" customFormat="1"/>
    <row r="3256" s="225" customFormat="1"/>
    <row r="3257" s="225" customFormat="1"/>
    <row r="3258" s="225" customFormat="1"/>
    <row r="3259" s="225" customFormat="1"/>
    <row r="3260" s="225" customFormat="1"/>
    <row r="3261" s="225" customFormat="1"/>
    <row r="3262" s="225" customFormat="1"/>
    <row r="3263" s="225" customFormat="1"/>
    <row r="3264" s="225" customFormat="1"/>
    <row r="3265" s="225" customFormat="1"/>
    <row r="3266" s="225" customFormat="1"/>
    <row r="3267" s="225" customFormat="1"/>
    <row r="3268" s="225" customFormat="1"/>
    <row r="3269" s="225" customFormat="1"/>
    <row r="3270" s="225" customFormat="1"/>
    <row r="3271" s="225" customFormat="1"/>
    <row r="3272" s="225" customFormat="1"/>
    <row r="3273" s="225" customFormat="1"/>
    <row r="3274" s="225" customFormat="1"/>
    <row r="3275" s="225" customFormat="1"/>
    <row r="3276" s="225" customFormat="1"/>
    <row r="3277" s="225" customFormat="1"/>
    <row r="3278" s="225" customFormat="1"/>
    <row r="3279" s="225" customFormat="1"/>
    <row r="3280" s="225" customFormat="1"/>
    <row r="3281" s="225" customFormat="1"/>
    <row r="3282" s="225" customFormat="1"/>
    <row r="3283" s="225" customFormat="1"/>
    <row r="3284" s="225" customFormat="1"/>
    <row r="3285" s="225" customFormat="1"/>
    <row r="3286" s="225" customFormat="1"/>
    <row r="3287" s="225" customFormat="1"/>
    <row r="3288" s="225" customFormat="1"/>
    <row r="3289" s="225" customFormat="1"/>
    <row r="3290" s="225" customFormat="1"/>
    <row r="3291" s="225" customFormat="1"/>
    <row r="3292" s="225" customFormat="1"/>
    <row r="3293" s="225" customFormat="1"/>
    <row r="3294" s="225" customFormat="1"/>
    <row r="3295" s="225" customFormat="1"/>
    <row r="3296" s="225" customFormat="1"/>
    <row r="3297" s="225" customFormat="1"/>
    <row r="3298" s="225" customFormat="1"/>
    <row r="3299" s="225" customFormat="1"/>
    <row r="3300" s="225" customFormat="1"/>
    <row r="3301" s="225" customFormat="1"/>
    <row r="3302" s="225" customFormat="1"/>
    <row r="3303" s="225" customFormat="1"/>
    <row r="3304" s="225" customFormat="1"/>
    <row r="3305" s="225" customFormat="1"/>
    <row r="3306" s="225" customFormat="1"/>
    <row r="3307" s="225" customFormat="1"/>
    <row r="3308" s="225" customFormat="1"/>
    <row r="3309" s="225" customFormat="1"/>
    <row r="3310" s="225" customFormat="1"/>
    <row r="3311" s="225" customFormat="1"/>
    <row r="3312" s="225" customFormat="1"/>
    <row r="3313" s="225" customFormat="1"/>
    <row r="3314" s="225" customFormat="1"/>
    <row r="3315" s="225" customFormat="1"/>
    <row r="3316" s="225" customFormat="1"/>
    <row r="3317" s="225" customFormat="1"/>
    <row r="3318" s="225" customFormat="1"/>
    <row r="3319" s="225" customFormat="1"/>
    <row r="3320" s="225" customFormat="1"/>
    <row r="3321" s="225" customFormat="1"/>
    <row r="3322" s="225" customFormat="1"/>
    <row r="3323" s="225" customFormat="1"/>
    <row r="3324" s="225" customFormat="1"/>
    <row r="3325" s="225" customFormat="1"/>
    <row r="3326" s="225" customFormat="1"/>
    <row r="3327" s="225" customFormat="1"/>
    <row r="3328" s="225" customFormat="1"/>
    <row r="3329" s="225" customFormat="1"/>
    <row r="3330" s="225" customFormat="1"/>
    <row r="3331" s="225" customFormat="1"/>
    <row r="3332" s="225" customFormat="1"/>
    <row r="3333" s="225" customFormat="1"/>
    <row r="3334" s="225" customFormat="1"/>
    <row r="3335" s="225" customFormat="1"/>
    <row r="3336" s="225" customFormat="1"/>
    <row r="3337" s="225" customFormat="1"/>
    <row r="3338" s="225" customFormat="1"/>
    <row r="3339" s="225" customFormat="1"/>
    <row r="3340" s="225" customFormat="1"/>
    <row r="3341" s="225" customFormat="1"/>
    <row r="3342" s="225" customFormat="1"/>
    <row r="3343" s="225" customFormat="1"/>
    <row r="3344" s="225" customFormat="1"/>
    <row r="3345" s="225" customFormat="1"/>
    <row r="3346" s="225" customFormat="1"/>
    <row r="3347" s="225" customFormat="1"/>
    <row r="3348" s="225" customFormat="1"/>
    <row r="3349" s="225" customFormat="1"/>
    <row r="3350" s="225" customFormat="1"/>
    <row r="3351" s="225" customFormat="1"/>
    <row r="3352" s="225" customFormat="1"/>
    <row r="3353" s="225" customFormat="1"/>
    <row r="3354" s="225" customFormat="1"/>
    <row r="3355" s="225" customFormat="1"/>
    <row r="3356" s="225" customFormat="1"/>
    <row r="3357" s="225" customFormat="1"/>
    <row r="3358" s="225" customFormat="1"/>
    <row r="3359" s="225" customFormat="1"/>
    <row r="3360" s="225" customFormat="1"/>
    <row r="3361" s="225" customFormat="1"/>
    <row r="3362" s="225" customFormat="1"/>
    <row r="3363" s="225" customFormat="1"/>
    <row r="3364" s="225" customFormat="1"/>
    <row r="3365" s="225" customFormat="1"/>
    <row r="3366" s="225" customFormat="1"/>
    <row r="3367" s="225" customFormat="1"/>
    <row r="3368" s="225" customFormat="1"/>
    <row r="3369" s="225" customFormat="1"/>
    <row r="3370" s="225" customFormat="1"/>
    <row r="3371" s="225" customFormat="1"/>
    <row r="3372" s="225" customFormat="1"/>
    <row r="3373" s="225" customFormat="1"/>
    <row r="3374" s="225" customFormat="1"/>
    <row r="3375" s="225" customFormat="1"/>
    <row r="3376" s="225" customFormat="1"/>
    <row r="3377" s="225" customFormat="1"/>
    <row r="3378" s="225" customFormat="1"/>
    <row r="3379" s="225" customFormat="1"/>
    <row r="3380" s="225" customFormat="1"/>
    <row r="3381" s="225" customFormat="1"/>
    <row r="3382" s="225" customFormat="1"/>
    <row r="3383" s="225" customFormat="1"/>
    <row r="3384" s="225" customFormat="1"/>
    <row r="3385" s="225" customFormat="1"/>
    <row r="3386" s="225" customFormat="1"/>
    <row r="3387" s="225" customFormat="1"/>
    <row r="3388" s="225" customFormat="1"/>
    <row r="3389" s="225" customFormat="1"/>
    <row r="3390" s="225" customFormat="1"/>
    <row r="3391" s="225" customFormat="1"/>
    <row r="3392" s="225" customFormat="1"/>
    <row r="3393" s="225" customFormat="1"/>
    <row r="3394" s="225" customFormat="1"/>
    <row r="3395" s="225" customFormat="1"/>
    <row r="3396" s="225" customFormat="1"/>
    <row r="3397" s="225" customFormat="1"/>
    <row r="3398" s="225" customFormat="1"/>
    <row r="3399" s="225" customFormat="1"/>
    <row r="3400" s="225" customFormat="1"/>
    <row r="3401" s="225" customFormat="1"/>
    <row r="3402" s="225" customFormat="1"/>
    <row r="3403" s="225" customFormat="1"/>
    <row r="3404" s="225" customFormat="1"/>
    <row r="3405" s="225" customFormat="1"/>
    <row r="3406" s="225" customFormat="1"/>
    <row r="3407" s="225" customFormat="1"/>
    <row r="3408" s="225" customFormat="1"/>
    <row r="3409" s="225" customFormat="1"/>
    <row r="3410" s="225" customFormat="1"/>
    <row r="3411" s="225" customFormat="1"/>
    <row r="3412" s="225" customFormat="1"/>
    <row r="3413" s="225" customFormat="1"/>
    <row r="3414" s="225" customFormat="1"/>
    <row r="3415" s="225" customFormat="1"/>
    <row r="3416" s="225" customFormat="1"/>
    <row r="3417" s="225" customFormat="1"/>
    <row r="3418" s="225" customFormat="1"/>
    <row r="3419" s="225" customFormat="1"/>
    <row r="3420" s="225" customFormat="1"/>
    <row r="3421" s="225" customFormat="1"/>
    <row r="3422" s="225" customFormat="1"/>
    <row r="3423" s="225" customFormat="1"/>
    <row r="3424" s="225" customFormat="1"/>
    <row r="3425" s="225" customFormat="1"/>
    <row r="3426" s="225" customFormat="1"/>
    <row r="3427" s="225" customFormat="1"/>
    <row r="3428" s="225" customFormat="1"/>
    <row r="3429" s="225" customFormat="1"/>
    <row r="3430" s="225" customFormat="1"/>
    <row r="3431" s="225" customFormat="1"/>
    <row r="3432" s="225" customFormat="1"/>
    <row r="3433" s="225" customFormat="1"/>
    <row r="3434" s="225" customFormat="1"/>
    <row r="3435" s="225" customFormat="1"/>
    <row r="3436" s="225" customFormat="1"/>
    <row r="3437" s="225" customFormat="1"/>
    <row r="3438" s="225" customFormat="1"/>
    <row r="3439" s="225" customFormat="1"/>
    <row r="3440" s="225" customFormat="1"/>
    <row r="3441" s="225" customFormat="1"/>
    <row r="3442" s="225" customFormat="1"/>
    <row r="3443" s="225" customFormat="1"/>
    <row r="3444" s="225" customFormat="1"/>
    <row r="3445" s="225" customFormat="1"/>
    <row r="3446" s="225" customFormat="1"/>
    <row r="3447" s="225" customFormat="1"/>
    <row r="3448" s="225" customFormat="1"/>
    <row r="3449" s="225" customFormat="1"/>
    <row r="3450" s="225" customFormat="1"/>
    <row r="3451" s="225" customFormat="1"/>
    <row r="3452" s="225" customFormat="1"/>
    <row r="3453" s="225" customFormat="1"/>
    <row r="3454" s="225" customFormat="1"/>
    <row r="3455" s="225" customFormat="1"/>
    <row r="3456" s="225" customFormat="1"/>
    <row r="3457" s="225" customFormat="1"/>
    <row r="3458" s="225" customFormat="1"/>
    <row r="3459" s="225" customFormat="1"/>
    <row r="3460" s="225" customFormat="1"/>
    <row r="3461" s="225" customFormat="1"/>
    <row r="3462" s="225" customFormat="1"/>
    <row r="3463" s="225" customFormat="1"/>
    <row r="3464" s="225" customFormat="1"/>
    <row r="3465" s="225" customFormat="1"/>
    <row r="3466" s="225" customFormat="1"/>
    <row r="3467" s="225" customFormat="1"/>
    <row r="3468" s="225" customFormat="1"/>
    <row r="3469" s="225" customFormat="1"/>
    <row r="3470" s="225" customFormat="1"/>
    <row r="3471" s="225" customFormat="1"/>
    <row r="3472" s="225" customFormat="1"/>
    <row r="3473" s="225" customFormat="1"/>
    <row r="3474" s="225" customFormat="1"/>
    <row r="3475" s="225" customFormat="1"/>
    <row r="3476" s="225" customFormat="1"/>
    <row r="3477" s="225" customFormat="1"/>
    <row r="3478" s="225" customFormat="1"/>
    <row r="3479" s="225" customFormat="1"/>
    <row r="3480" s="225" customFormat="1"/>
    <row r="3481" s="225" customFormat="1"/>
    <row r="3482" s="225" customFormat="1"/>
    <row r="3483" s="225" customFormat="1"/>
    <row r="3484" s="225" customFormat="1"/>
    <row r="3485" s="225" customFormat="1"/>
    <row r="3486" s="225" customFormat="1"/>
    <row r="3487" s="225" customFormat="1"/>
    <row r="3488" s="225" customFormat="1"/>
    <row r="3489" s="225" customFormat="1"/>
    <row r="3490" s="225" customFormat="1"/>
    <row r="3491" s="225" customFormat="1"/>
    <row r="3492" s="225" customFormat="1"/>
    <row r="3493" s="225" customFormat="1"/>
    <row r="3494" s="225" customFormat="1"/>
    <row r="3495" s="225" customFormat="1"/>
    <row r="3496" s="225" customFormat="1"/>
    <row r="3497" s="225" customFormat="1"/>
    <row r="3498" s="225" customFormat="1"/>
    <row r="3499" s="225" customFormat="1"/>
    <row r="3500" s="225" customFormat="1"/>
    <row r="3501" s="225" customFormat="1"/>
    <row r="3502" s="225" customFormat="1"/>
    <row r="3503" s="225" customFormat="1"/>
    <row r="3504" s="225" customFormat="1"/>
    <row r="3505" s="225" customFormat="1"/>
    <row r="3506" s="225" customFormat="1"/>
    <row r="3507" s="225" customFormat="1"/>
    <row r="3508" s="225" customFormat="1"/>
    <row r="3509" s="225" customFormat="1"/>
    <row r="3510" s="225" customFormat="1"/>
    <row r="3511" s="225" customFormat="1"/>
    <row r="3512" s="225" customFormat="1"/>
    <row r="3513" s="225" customFormat="1"/>
    <row r="3514" s="225" customFormat="1"/>
    <row r="3515" s="225" customFormat="1"/>
    <row r="3516" s="225" customFormat="1"/>
    <row r="3517" s="225" customFormat="1"/>
    <row r="3518" s="225" customFormat="1"/>
    <row r="3519" s="225" customFormat="1"/>
    <row r="3520" s="225" customFormat="1"/>
    <row r="3521" s="225" customFormat="1"/>
    <row r="3522" s="225" customFormat="1"/>
    <row r="3523" s="225" customFormat="1"/>
    <row r="3524" s="225" customFormat="1"/>
    <row r="3525" s="225" customFormat="1"/>
    <row r="3526" s="225" customFormat="1"/>
    <row r="3527" s="225" customFormat="1"/>
    <row r="3528" s="225" customFormat="1"/>
    <row r="3529" s="225" customFormat="1"/>
    <row r="3530" s="225" customFormat="1"/>
    <row r="3531" s="225" customFormat="1"/>
    <row r="3532" s="225" customFormat="1"/>
    <row r="3533" s="225" customFormat="1"/>
    <row r="3534" s="225" customFormat="1"/>
    <row r="3535" s="225" customFormat="1"/>
    <row r="3536" s="225" customFormat="1"/>
    <row r="3537" s="225" customFormat="1"/>
    <row r="3538" s="225" customFormat="1"/>
    <row r="3539" s="225" customFormat="1"/>
    <row r="3540" s="225" customFormat="1"/>
    <row r="3541" s="225" customFormat="1"/>
    <row r="3542" s="225" customFormat="1"/>
    <row r="3543" s="225" customFormat="1"/>
    <row r="3544" s="225" customFormat="1"/>
    <row r="3545" s="225" customFormat="1"/>
    <row r="3546" s="225" customFormat="1"/>
    <row r="3547" s="225" customFormat="1"/>
    <row r="3548" s="225" customFormat="1"/>
    <row r="3549" s="225" customFormat="1"/>
    <row r="3550" s="225" customFormat="1"/>
    <row r="3551" s="225" customFormat="1"/>
    <row r="3552" s="225" customFormat="1"/>
    <row r="3553" s="225" customFormat="1"/>
    <row r="3554" s="225" customFormat="1"/>
    <row r="3555" s="225" customFormat="1"/>
    <row r="3556" s="225" customFormat="1"/>
    <row r="3557" s="225" customFormat="1"/>
    <row r="3558" s="225" customFormat="1"/>
    <row r="3559" s="225" customFormat="1"/>
    <row r="3560" s="225" customFormat="1"/>
    <row r="3561" s="225" customFormat="1"/>
    <row r="3562" s="225" customFormat="1"/>
    <row r="3563" s="225" customFormat="1"/>
    <row r="3564" s="225" customFormat="1"/>
    <row r="3565" s="225" customFormat="1"/>
    <row r="3566" s="225" customFormat="1"/>
    <row r="3567" s="225" customFormat="1"/>
    <row r="3568" s="225" customFormat="1"/>
    <row r="3569" s="225" customFormat="1"/>
    <row r="3570" s="225" customFormat="1"/>
    <row r="3571" s="225" customFormat="1"/>
    <row r="3572" s="225" customFormat="1"/>
    <row r="3573" s="225" customFormat="1"/>
    <row r="3574" s="225" customFormat="1"/>
    <row r="3575" s="225" customFormat="1"/>
    <row r="3576" s="225" customFormat="1"/>
    <row r="3577" s="225" customFormat="1"/>
    <row r="3578" s="225" customFormat="1"/>
    <row r="3579" s="225" customFormat="1"/>
    <row r="3580" s="225" customFormat="1"/>
    <row r="3581" s="225" customFormat="1"/>
    <row r="3582" s="225" customFormat="1"/>
    <row r="3583" s="225" customFormat="1"/>
    <row r="3584" s="225" customFormat="1"/>
    <row r="3585" s="225" customFormat="1"/>
    <row r="3586" s="225" customFormat="1"/>
    <row r="3587" s="225" customFormat="1"/>
    <row r="3588" s="225" customFormat="1"/>
    <row r="3589" s="225" customFormat="1"/>
    <row r="3590" s="225" customFormat="1"/>
    <row r="3591" s="225" customFormat="1"/>
    <row r="3592" s="225" customFormat="1"/>
    <row r="3593" s="225" customFormat="1"/>
    <row r="3594" s="225" customFormat="1"/>
    <row r="3595" s="225" customFormat="1"/>
    <row r="3596" s="225" customFormat="1"/>
    <row r="3597" s="225" customFormat="1"/>
    <row r="3598" s="225" customFormat="1"/>
    <row r="3599" s="225" customFormat="1"/>
    <row r="3600" s="225" customFormat="1"/>
    <row r="3601" s="225" customFormat="1"/>
    <row r="3602" s="225" customFormat="1"/>
    <row r="3603" s="225" customFormat="1"/>
    <row r="3604" s="225" customFormat="1"/>
    <row r="3605" s="225" customFormat="1"/>
    <row r="3606" s="225" customFormat="1"/>
    <row r="3607" s="225" customFormat="1"/>
    <row r="3608" s="225" customFormat="1"/>
    <row r="3609" s="225" customFormat="1"/>
    <row r="3610" s="225" customFormat="1"/>
    <row r="3611" s="225" customFormat="1"/>
    <row r="3612" s="225" customFormat="1"/>
    <row r="3613" s="225" customFormat="1"/>
    <row r="3614" s="225" customFormat="1"/>
    <row r="3615" s="225" customFormat="1"/>
    <row r="3616" s="225" customFormat="1"/>
    <row r="3617" s="225" customFormat="1"/>
    <row r="3618" s="225" customFormat="1"/>
    <row r="3619" s="225" customFormat="1"/>
    <row r="3620" s="225" customFormat="1"/>
    <row r="3621" s="225" customFormat="1"/>
    <row r="3622" s="225" customFormat="1"/>
    <row r="3623" s="225" customFormat="1"/>
    <row r="3624" s="225" customFormat="1"/>
    <row r="3625" s="225" customFormat="1"/>
    <row r="3626" s="225" customFormat="1"/>
    <row r="3627" s="225" customFormat="1"/>
    <row r="3628" s="225" customFormat="1"/>
    <row r="3629" s="225" customFormat="1"/>
    <row r="3630" s="225" customFormat="1"/>
    <row r="3631" s="225" customFormat="1"/>
    <row r="3632" s="225" customFormat="1"/>
    <row r="3633" s="225" customFormat="1"/>
    <row r="3634" s="225" customFormat="1"/>
    <row r="3635" s="225" customFormat="1"/>
    <row r="3636" s="225" customFormat="1"/>
    <row r="3637" s="225" customFormat="1"/>
    <row r="3638" s="225" customFormat="1"/>
    <row r="3639" s="225" customFormat="1"/>
    <row r="3640" s="225" customFormat="1"/>
    <row r="3641" s="225" customFormat="1"/>
    <row r="3642" s="225" customFormat="1"/>
    <row r="3643" s="225" customFormat="1"/>
    <row r="3644" s="225" customFormat="1"/>
    <row r="3645" s="225" customFormat="1"/>
    <row r="3646" s="225" customFormat="1"/>
    <row r="3647" s="225" customFormat="1"/>
    <row r="3648" s="225" customFormat="1"/>
    <row r="3649" s="225" customFormat="1"/>
    <row r="3650" s="225" customFormat="1"/>
    <row r="3651" s="225" customFormat="1"/>
    <row r="3652" s="225" customFormat="1"/>
    <row r="3653" s="225" customFormat="1"/>
    <row r="3654" s="225" customFormat="1"/>
    <row r="3655" s="225" customFormat="1"/>
    <row r="3656" s="225" customFormat="1"/>
    <row r="3657" s="225" customFormat="1"/>
    <row r="3658" s="225" customFormat="1"/>
    <row r="3659" s="225" customFormat="1"/>
    <row r="3660" s="225" customFormat="1"/>
    <row r="3661" s="225" customFormat="1"/>
    <row r="3662" s="225" customFormat="1"/>
    <row r="3663" s="225" customFormat="1"/>
    <row r="3664" s="225" customFormat="1"/>
    <row r="3665" s="225" customFormat="1"/>
    <row r="3666" s="225" customFormat="1"/>
    <row r="3667" s="225" customFormat="1"/>
    <row r="3668" s="225" customFormat="1"/>
    <row r="3669" s="225" customFormat="1"/>
    <row r="3670" s="225" customFormat="1"/>
    <row r="3671" s="225" customFormat="1"/>
    <row r="3672" s="225" customFormat="1"/>
    <row r="3673" s="225" customFormat="1"/>
    <row r="3674" s="225" customFormat="1"/>
    <row r="3675" s="225" customFormat="1"/>
    <row r="3676" s="225" customFormat="1"/>
    <row r="3677" s="225" customFormat="1"/>
    <row r="3678" s="225" customFormat="1"/>
    <row r="3679" s="225" customFormat="1"/>
    <row r="3680" s="225" customFormat="1"/>
    <row r="3681" s="225" customFormat="1"/>
    <row r="3682" s="225" customFormat="1"/>
    <row r="3683" s="225" customFormat="1"/>
    <row r="3684" s="225" customFormat="1"/>
    <row r="3685" s="225" customFormat="1"/>
    <row r="3686" s="225" customFormat="1"/>
    <row r="3687" s="225" customFormat="1"/>
    <row r="3688" s="225" customFormat="1"/>
    <row r="3689" s="225" customFormat="1"/>
    <row r="3690" s="225" customFormat="1"/>
    <row r="3691" s="225" customFormat="1"/>
    <row r="3692" s="225" customFormat="1"/>
    <row r="3693" s="225" customFormat="1"/>
    <row r="3694" s="225" customFormat="1"/>
    <row r="3695" s="225" customFormat="1"/>
    <row r="3696" s="225" customFormat="1"/>
    <row r="3697" s="225" customFormat="1"/>
    <row r="3698" s="225" customFormat="1"/>
    <row r="3699" s="225" customFormat="1"/>
    <row r="3700" s="225" customFormat="1"/>
    <row r="3701" s="225" customFormat="1"/>
    <row r="3702" s="225" customFormat="1"/>
    <row r="3703" s="225" customFormat="1"/>
    <row r="3704" s="225" customFormat="1"/>
    <row r="3705" s="225" customFormat="1"/>
    <row r="3706" s="225" customFormat="1"/>
    <row r="3707" s="225" customFormat="1"/>
    <row r="3708" s="225" customFormat="1"/>
    <row r="3709" s="225" customFormat="1"/>
    <row r="3710" s="225" customFormat="1"/>
    <row r="3711" s="225" customFormat="1"/>
    <row r="3712" s="225" customFormat="1"/>
    <row r="3713" s="225" customFormat="1"/>
    <row r="3714" s="225" customFormat="1"/>
    <row r="3715" s="225" customFormat="1"/>
    <row r="3716" s="225" customFormat="1"/>
    <row r="3717" s="225" customFormat="1"/>
    <row r="3718" s="225" customFormat="1"/>
    <row r="3719" s="225" customFormat="1"/>
    <row r="3720" s="225" customFormat="1"/>
    <row r="3721" s="225" customFormat="1"/>
    <row r="3722" s="225" customFormat="1"/>
    <row r="3723" s="225" customFormat="1"/>
    <row r="3724" s="225" customFormat="1"/>
    <row r="3725" s="225" customFormat="1"/>
    <row r="3726" s="225" customFormat="1"/>
    <row r="3727" s="225" customFormat="1"/>
    <row r="3728" s="225" customFormat="1"/>
    <row r="3729" s="225" customFormat="1"/>
    <row r="3730" s="225" customFormat="1"/>
    <row r="3731" s="225" customFormat="1"/>
    <row r="3732" s="225" customFormat="1"/>
    <row r="3733" s="225" customFormat="1"/>
    <row r="3734" s="225" customFormat="1"/>
    <row r="3735" s="225" customFormat="1"/>
    <row r="3736" s="225" customFormat="1"/>
    <row r="3737" s="225" customFormat="1"/>
    <row r="3738" s="225" customFormat="1"/>
    <row r="3739" s="225" customFormat="1"/>
    <row r="3740" s="225" customFormat="1"/>
    <row r="3741" s="225" customFormat="1"/>
    <row r="3742" s="225" customFormat="1"/>
    <row r="3743" s="225" customFormat="1"/>
    <row r="3744" s="225" customFormat="1"/>
    <row r="3745" s="225" customFormat="1"/>
    <row r="3746" s="225" customFormat="1"/>
    <row r="3747" s="225" customFormat="1"/>
    <row r="3748" s="225" customFormat="1"/>
    <row r="3749" s="225" customFormat="1"/>
    <row r="3750" s="225" customFormat="1"/>
    <row r="3751" s="225" customFormat="1"/>
    <row r="3752" s="225" customFormat="1"/>
    <row r="3753" s="225" customFormat="1"/>
    <row r="3754" s="225" customFormat="1"/>
    <row r="3755" s="225" customFormat="1"/>
    <row r="3756" s="225" customFormat="1"/>
    <row r="3757" s="225" customFormat="1"/>
    <row r="3758" s="225" customFormat="1"/>
    <row r="3759" s="225" customFormat="1"/>
    <row r="3760" s="225" customFormat="1"/>
    <row r="3761" s="225" customFormat="1"/>
    <row r="3762" s="225" customFormat="1"/>
    <row r="3763" s="225" customFormat="1"/>
    <row r="3764" s="225" customFormat="1"/>
    <row r="3765" s="225" customFormat="1"/>
    <row r="3766" s="225" customFormat="1"/>
    <row r="3767" s="225" customFormat="1"/>
    <row r="3768" s="225" customFormat="1"/>
    <row r="3769" s="225" customFormat="1"/>
    <row r="3770" s="225" customFormat="1"/>
    <row r="3771" s="225" customFormat="1"/>
    <row r="3772" s="225" customFormat="1"/>
    <row r="3773" s="225" customFormat="1"/>
    <row r="3774" s="225" customFormat="1"/>
    <row r="3775" s="225" customFormat="1"/>
    <row r="3776" s="225" customFormat="1"/>
    <row r="3777" s="225" customFormat="1"/>
    <row r="3778" s="225" customFormat="1"/>
    <row r="3779" s="225" customFormat="1"/>
    <row r="3780" s="225" customFormat="1"/>
    <row r="3781" s="225" customFormat="1"/>
    <row r="3782" s="225" customFormat="1"/>
    <row r="3783" s="225" customFormat="1"/>
    <row r="3784" s="225" customFormat="1"/>
    <row r="3785" s="225" customFormat="1"/>
    <row r="3786" s="225" customFormat="1"/>
    <row r="3787" s="225" customFormat="1"/>
    <row r="3788" s="225" customFormat="1"/>
    <row r="3789" s="225" customFormat="1"/>
    <row r="3790" s="225" customFormat="1"/>
    <row r="3791" s="225" customFormat="1"/>
    <row r="3792" s="225" customFormat="1"/>
    <row r="3793" s="225" customFormat="1"/>
    <row r="3794" s="225" customFormat="1"/>
    <row r="3795" s="225" customFormat="1"/>
    <row r="3796" s="225" customFormat="1"/>
    <row r="3797" s="225" customFormat="1"/>
    <row r="3798" s="225" customFormat="1"/>
    <row r="3799" s="225" customFormat="1"/>
    <row r="3800" s="225" customFormat="1"/>
    <row r="3801" s="225" customFormat="1"/>
    <row r="3802" s="225" customFormat="1"/>
    <row r="3803" s="225" customFormat="1"/>
    <row r="3804" s="225" customFormat="1"/>
    <row r="3805" s="225" customFormat="1"/>
    <row r="3806" s="225" customFormat="1"/>
    <row r="3807" s="225" customFormat="1"/>
    <row r="3808" s="225" customFormat="1"/>
    <row r="3809" s="225" customFormat="1"/>
    <row r="3810" s="225" customFormat="1"/>
    <row r="3811" s="225" customFormat="1"/>
    <row r="3812" s="225" customFormat="1"/>
    <row r="3813" s="225" customFormat="1"/>
    <row r="3814" s="225" customFormat="1"/>
    <row r="3815" s="225" customFormat="1"/>
    <row r="3816" s="225" customFormat="1"/>
    <row r="3817" s="225" customFormat="1"/>
    <row r="3818" s="225" customFormat="1"/>
    <row r="3819" s="225" customFormat="1"/>
    <row r="3820" s="225" customFormat="1"/>
    <row r="3821" s="225" customFormat="1"/>
    <row r="3822" s="225" customFormat="1"/>
    <row r="3823" s="225" customFormat="1"/>
    <row r="3824" s="225" customFormat="1"/>
    <row r="3825" s="225" customFormat="1"/>
    <row r="3826" s="225" customFormat="1"/>
    <row r="3827" s="225" customFormat="1"/>
    <row r="3828" s="225" customFormat="1"/>
    <row r="3829" s="225" customFormat="1"/>
    <row r="3830" s="225" customFormat="1"/>
    <row r="3831" s="225" customFormat="1"/>
    <row r="3832" s="225" customFormat="1"/>
    <row r="3833" s="225" customFormat="1"/>
    <row r="3834" s="225" customFormat="1"/>
    <row r="3835" s="225" customFormat="1"/>
    <row r="3836" s="225" customFormat="1"/>
    <row r="3837" s="225" customFormat="1"/>
    <row r="3838" s="225" customFormat="1"/>
    <row r="3839" s="225" customFormat="1"/>
    <row r="3840" s="225" customFormat="1"/>
    <row r="3841" s="225" customFormat="1"/>
    <row r="3842" s="225" customFormat="1"/>
    <row r="3843" s="225" customFormat="1"/>
    <row r="3844" s="225" customFormat="1"/>
    <row r="3845" s="225" customFormat="1"/>
    <row r="3846" s="225" customFormat="1"/>
    <row r="3847" s="225" customFormat="1"/>
    <row r="3848" s="225" customFormat="1"/>
    <row r="3849" s="225" customFormat="1"/>
    <row r="3850" s="225" customFormat="1"/>
    <row r="3851" s="225" customFormat="1"/>
    <row r="3852" s="225" customFormat="1"/>
    <row r="3853" s="225" customFormat="1"/>
    <row r="3854" s="225" customFormat="1"/>
    <row r="3855" s="225" customFormat="1"/>
    <row r="3856" s="225" customFormat="1"/>
    <row r="3857" s="225" customFormat="1"/>
    <row r="3858" s="225" customFormat="1"/>
    <row r="3859" s="225" customFormat="1"/>
    <row r="3860" s="225" customFormat="1"/>
    <row r="3861" s="225" customFormat="1"/>
    <row r="3862" s="225" customFormat="1"/>
    <row r="3863" s="225" customFormat="1"/>
    <row r="3864" s="225" customFormat="1"/>
    <row r="3865" s="225" customFormat="1"/>
    <row r="3866" s="225" customFormat="1"/>
    <row r="3867" s="225" customFormat="1"/>
    <row r="3868" s="225" customFormat="1"/>
    <row r="3869" s="225" customFormat="1"/>
    <row r="3870" s="225" customFormat="1"/>
    <row r="3871" s="225" customFormat="1"/>
    <row r="3872" s="225" customFormat="1"/>
    <row r="3873" s="225" customFormat="1"/>
    <row r="3874" s="225" customFormat="1"/>
    <row r="3875" s="225" customFormat="1"/>
    <row r="3876" s="225" customFormat="1"/>
    <row r="3877" s="225" customFormat="1"/>
    <row r="3878" s="225" customFormat="1"/>
    <row r="3879" s="225" customFormat="1"/>
    <row r="3880" s="225" customFormat="1"/>
    <row r="3881" s="225" customFormat="1"/>
    <row r="3882" s="225" customFormat="1"/>
    <row r="3883" s="225" customFormat="1"/>
    <row r="3884" s="225" customFormat="1"/>
    <row r="3885" s="225" customFormat="1"/>
    <row r="3886" s="225" customFormat="1"/>
    <row r="3887" s="225" customFormat="1"/>
    <row r="3888" s="225" customFormat="1"/>
    <row r="3889" s="225" customFormat="1"/>
    <row r="3890" s="225" customFormat="1"/>
    <row r="3891" s="225" customFormat="1"/>
    <row r="3892" s="225" customFormat="1"/>
    <row r="3893" s="225" customFormat="1"/>
    <row r="3894" s="225" customFormat="1"/>
    <row r="3895" s="225" customFormat="1"/>
    <row r="3896" s="225" customFormat="1"/>
    <row r="3897" s="225" customFormat="1"/>
    <row r="3898" s="225" customFormat="1"/>
    <row r="3899" s="225" customFormat="1"/>
    <row r="3900" s="225" customFormat="1"/>
    <row r="3901" s="225" customFormat="1"/>
    <row r="3902" s="225" customFormat="1"/>
    <row r="3903" s="225" customFormat="1"/>
    <row r="3904" s="225" customFormat="1"/>
    <row r="3905" s="225" customFormat="1"/>
    <row r="3906" s="225" customFormat="1"/>
    <row r="3907" s="225" customFormat="1"/>
    <row r="3908" s="225" customFormat="1"/>
    <row r="3909" s="225" customFormat="1"/>
    <row r="3910" s="225" customFormat="1"/>
    <row r="3911" s="225" customFormat="1"/>
    <row r="3912" s="225" customFormat="1"/>
    <row r="3913" s="225" customFormat="1"/>
    <row r="3914" s="225" customFormat="1"/>
    <row r="3915" s="225" customFormat="1"/>
    <row r="3916" s="225" customFormat="1"/>
    <row r="3917" s="225" customFormat="1"/>
    <row r="3918" s="225" customFormat="1"/>
    <row r="3919" s="225" customFormat="1"/>
    <row r="3920" s="225" customFormat="1"/>
    <row r="3921" s="225" customFormat="1"/>
    <row r="3922" s="225" customFormat="1"/>
    <row r="3923" s="225" customFormat="1"/>
    <row r="3924" s="225" customFormat="1"/>
    <row r="3925" s="225" customFormat="1"/>
    <row r="3926" s="225" customFormat="1"/>
    <row r="3927" s="225" customFormat="1"/>
    <row r="3928" s="225" customFormat="1"/>
    <row r="3929" s="225" customFormat="1"/>
    <row r="3930" s="225" customFormat="1"/>
    <row r="3931" s="225" customFormat="1"/>
    <row r="3932" s="225" customFormat="1"/>
    <row r="3933" s="225" customFormat="1"/>
    <row r="3934" s="225" customFormat="1"/>
    <row r="3935" s="225" customFormat="1"/>
    <row r="3936" s="225" customFormat="1"/>
    <row r="3937" s="225" customFormat="1"/>
    <row r="3938" s="225" customFormat="1"/>
    <row r="3939" s="225" customFormat="1"/>
    <row r="3940" s="225" customFormat="1"/>
    <row r="3941" s="225" customFormat="1"/>
    <row r="3942" s="225" customFormat="1"/>
    <row r="3943" s="225" customFormat="1"/>
    <row r="3944" s="225" customFormat="1"/>
    <row r="3945" s="225" customFormat="1"/>
    <row r="3946" s="225" customFormat="1"/>
    <row r="3947" s="225" customFormat="1"/>
    <row r="3948" s="225" customFormat="1"/>
    <row r="3949" s="225" customFormat="1"/>
    <row r="3950" s="225" customFormat="1"/>
    <row r="3951" s="225" customFormat="1"/>
    <row r="3952" s="225" customFormat="1"/>
    <row r="3953" s="225" customFormat="1"/>
    <row r="3954" s="225" customFormat="1"/>
    <row r="3955" s="225" customFormat="1"/>
    <row r="3956" s="225" customFormat="1"/>
    <row r="3957" s="225" customFormat="1"/>
    <row r="3958" s="225" customFormat="1"/>
    <row r="3959" s="225" customFormat="1"/>
    <row r="3960" s="225" customFormat="1"/>
    <row r="3961" s="225" customFormat="1"/>
    <row r="3962" s="225" customFormat="1"/>
    <row r="3963" s="225" customFormat="1"/>
    <row r="3964" s="225" customFormat="1"/>
    <row r="3965" s="225" customFormat="1"/>
    <row r="3966" s="225" customFormat="1"/>
    <row r="3967" s="225" customFormat="1"/>
    <row r="3968" s="225" customFormat="1"/>
    <row r="3969" s="225" customFormat="1"/>
    <row r="3970" s="225" customFormat="1"/>
    <row r="3971" s="225" customFormat="1"/>
    <row r="3972" s="225" customFormat="1"/>
    <row r="3973" s="225" customFormat="1"/>
    <row r="3974" s="225" customFormat="1"/>
    <row r="3975" s="225" customFormat="1"/>
    <row r="3976" s="225" customFormat="1"/>
    <row r="3977" s="225" customFormat="1"/>
    <row r="3978" s="225" customFormat="1"/>
    <row r="3979" s="225" customFormat="1"/>
    <row r="3980" s="225" customFormat="1"/>
    <row r="3981" s="225" customFormat="1"/>
    <row r="3982" s="225" customFormat="1"/>
    <row r="3983" s="225" customFormat="1"/>
    <row r="3984" s="225" customFormat="1"/>
    <row r="3985" s="225" customFormat="1"/>
    <row r="3986" s="225" customFormat="1"/>
    <row r="3987" s="225" customFormat="1"/>
    <row r="3988" s="225" customFormat="1"/>
    <row r="3989" s="225" customFormat="1"/>
    <row r="3990" s="225" customFormat="1"/>
    <row r="3991" s="225" customFormat="1"/>
    <row r="3992" s="225" customFormat="1"/>
    <row r="3993" s="225" customFormat="1"/>
    <row r="3994" s="225" customFormat="1"/>
    <row r="3995" s="225" customFormat="1"/>
    <row r="3996" s="225" customFormat="1"/>
    <row r="3997" s="225" customFormat="1"/>
    <row r="3998" s="225" customFormat="1"/>
    <row r="3999" s="225" customFormat="1"/>
    <row r="4000" s="225" customFormat="1"/>
    <row r="4001" s="225" customFormat="1"/>
    <row r="4002" s="225" customFormat="1"/>
    <row r="4003" s="225" customFormat="1"/>
    <row r="4004" s="225" customFormat="1"/>
    <row r="4005" s="225" customFormat="1"/>
    <row r="4006" s="225" customFormat="1"/>
    <row r="4007" s="225" customFormat="1"/>
    <row r="4008" s="225" customFormat="1"/>
    <row r="4009" s="225" customFormat="1"/>
    <row r="4010" s="225" customFormat="1"/>
    <row r="4011" s="225" customFormat="1"/>
    <row r="4012" s="225" customFormat="1"/>
    <row r="4013" s="225" customFormat="1"/>
    <row r="4014" s="225" customFormat="1"/>
    <row r="4015" s="225" customFormat="1"/>
    <row r="4016" s="225" customFormat="1"/>
    <row r="4017" s="225" customFormat="1"/>
    <row r="4018" s="225" customFormat="1"/>
    <row r="4019" s="225" customFormat="1"/>
    <row r="4020" s="225" customFormat="1"/>
    <row r="4021" s="225" customFormat="1"/>
    <row r="4022" s="225" customFormat="1"/>
    <row r="4023" s="225" customFormat="1"/>
    <row r="4024" s="225" customFormat="1"/>
    <row r="4025" s="225" customFormat="1"/>
    <row r="4026" s="225" customFormat="1"/>
    <row r="4027" s="225" customFormat="1"/>
    <row r="4028" s="225" customFormat="1"/>
    <row r="4029" s="225" customFormat="1"/>
    <row r="4030" s="225" customFormat="1"/>
    <row r="4031" s="225" customFormat="1"/>
    <row r="4032" s="225" customFormat="1"/>
    <row r="4033" s="225" customFormat="1"/>
    <row r="4034" s="225" customFormat="1"/>
    <row r="4035" s="225" customFormat="1"/>
    <row r="4036" s="225" customFormat="1"/>
    <row r="4037" s="225" customFormat="1"/>
    <row r="4038" s="225" customFormat="1"/>
    <row r="4039" s="225" customFormat="1"/>
    <row r="4040" s="225" customFormat="1"/>
    <row r="4041" s="225" customFormat="1"/>
    <row r="4042" s="225" customFormat="1"/>
    <row r="4043" s="225" customFormat="1"/>
    <row r="4044" s="225" customFormat="1"/>
    <row r="4045" s="225" customFormat="1"/>
    <row r="4046" s="225" customFormat="1"/>
    <row r="4047" s="225" customFormat="1"/>
    <row r="4048" s="225" customFormat="1"/>
    <row r="4049" s="225" customFormat="1"/>
    <row r="4050" s="225" customFormat="1"/>
    <row r="4051" s="225" customFormat="1"/>
    <row r="4052" s="225" customFormat="1"/>
    <row r="4053" s="225" customFormat="1"/>
    <row r="4054" s="225" customFormat="1"/>
    <row r="4055" s="225" customFormat="1"/>
    <row r="4056" s="225" customFormat="1"/>
    <row r="4057" s="225" customFormat="1"/>
    <row r="4058" s="225" customFormat="1"/>
    <row r="4059" s="225" customFormat="1"/>
    <row r="4060" s="225" customFormat="1"/>
    <row r="4061" s="225" customFormat="1"/>
    <row r="4062" s="225" customFormat="1"/>
    <row r="4063" s="225" customFormat="1"/>
    <row r="4064" s="225" customFormat="1"/>
    <row r="4065" s="225" customFormat="1"/>
    <row r="4066" s="225" customFormat="1"/>
    <row r="4067" s="225" customFormat="1"/>
    <row r="4068" s="225" customFormat="1"/>
    <row r="4069" s="225" customFormat="1"/>
    <row r="4070" s="225" customFormat="1"/>
    <row r="4071" s="225" customFormat="1"/>
    <row r="4072" s="225" customFormat="1"/>
    <row r="4073" s="225" customFormat="1"/>
    <row r="4074" s="225" customFormat="1"/>
    <row r="4075" s="225" customFormat="1"/>
    <row r="4076" s="225" customFormat="1"/>
    <row r="4077" s="225" customFormat="1"/>
    <row r="4078" s="225" customFormat="1"/>
    <row r="4079" s="225" customFormat="1"/>
    <row r="4080" s="225" customFormat="1"/>
    <row r="4081" s="225" customFormat="1"/>
    <row r="4082" s="225" customFormat="1"/>
    <row r="4083" s="225" customFormat="1"/>
    <row r="4084" s="225" customFormat="1"/>
    <row r="4085" s="225" customFormat="1"/>
    <row r="4086" s="225" customFormat="1"/>
    <row r="4087" s="225" customFormat="1"/>
    <row r="4088" s="225" customFormat="1"/>
    <row r="4089" s="225" customFormat="1"/>
    <row r="4090" s="225" customFormat="1"/>
    <row r="4091" s="225" customFormat="1"/>
    <row r="4092" s="225" customFormat="1"/>
    <row r="4093" s="225" customFormat="1"/>
    <row r="4094" s="225" customFormat="1"/>
    <row r="4095" s="225" customFormat="1"/>
    <row r="4096" s="225" customFormat="1"/>
    <row r="4097" s="225" customFormat="1"/>
    <row r="4098" s="225" customFormat="1"/>
    <row r="4099" s="225" customFormat="1"/>
    <row r="4100" s="225" customFormat="1"/>
    <row r="4101" s="225" customFormat="1"/>
    <row r="4102" s="225" customFormat="1"/>
    <row r="4103" s="225" customFormat="1"/>
    <row r="4104" s="225" customFormat="1"/>
    <row r="4105" s="225" customFormat="1"/>
    <row r="4106" s="225" customFormat="1"/>
    <row r="4107" s="225" customFormat="1"/>
    <row r="4108" s="225" customFormat="1"/>
    <row r="4109" s="225" customFormat="1"/>
    <row r="4110" s="225" customFormat="1"/>
    <row r="4111" s="225" customFormat="1"/>
    <row r="4112" s="225" customFormat="1"/>
    <row r="4113" s="225" customFormat="1"/>
    <row r="4114" s="225" customFormat="1"/>
    <row r="4115" s="225" customFormat="1"/>
    <row r="4116" s="225" customFormat="1"/>
    <row r="4117" s="225" customFormat="1"/>
    <row r="4118" s="225" customFormat="1"/>
    <row r="4119" s="225" customFormat="1"/>
    <row r="4120" s="225" customFormat="1"/>
    <row r="4121" s="225" customFormat="1"/>
    <row r="4122" s="225" customFormat="1"/>
    <row r="4123" s="225" customFormat="1"/>
    <row r="4124" s="225" customFormat="1"/>
    <row r="4125" s="225" customFormat="1"/>
    <row r="4126" s="225" customFormat="1"/>
    <row r="4127" s="225" customFormat="1"/>
    <row r="4128" s="225" customFormat="1"/>
    <row r="4129" s="225" customFormat="1"/>
    <row r="4130" s="225" customFormat="1"/>
    <row r="4131" s="225" customFormat="1"/>
    <row r="4132" s="225" customFormat="1"/>
    <row r="4133" s="225" customFormat="1"/>
    <row r="4134" s="225" customFormat="1"/>
    <row r="4135" s="225" customFormat="1"/>
    <row r="4136" s="225" customFormat="1"/>
    <row r="4137" s="225" customFormat="1"/>
    <row r="4138" s="225" customFormat="1"/>
    <row r="4139" s="225" customFormat="1"/>
    <row r="4140" s="225" customFormat="1"/>
    <row r="4141" s="225" customFormat="1"/>
    <row r="4142" s="225" customFormat="1"/>
    <row r="4143" s="225" customFormat="1"/>
    <row r="4144" s="225" customFormat="1"/>
    <row r="4145" s="225" customFormat="1"/>
    <row r="4146" s="225" customFormat="1"/>
    <row r="4147" s="225" customFormat="1"/>
    <row r="4148" s="225" customFormat="1"/>
    <row r="4149" s="225" customFormat="1"/>
    <row r="4150" s="225" customFormat="1"/>
    <row r="4151" s="225" customFormat="1"/>
    <row r="4152" s="225" customFormat="1"/>
    <row r="4153" s="225" customFormat="1"/>
    <row r="4154" s="225" customFormat="1"/>
    <row r="4155" s="225" customFormat="1"/>
    <row r="4156" s="225" customFormat="1"/>
    <row r="4157" s="225" customFormat="1"/>
    <row r="4158" s="225" customFormat="1"/>
    <row r="4159" s="225" customFormat="1"/>
    <row r="4160" s="225" customFormat="1"/>
    <row r="4161" s="225" customFormat="1"/>
    <row r="4162" s="225" customFormat="1"/>
    <row r="4163" s="225" customFormat="1"/>
    <row r="4164" s="225" customFormat="1"/>
    <row r="4165" s="225" customFormat="1"/>
    <row r="4166" s="225" customFormat="1"/>
    <row r="4167" s="225" customFormat="1"/>
    <row r="4168" s="225" customFormat="1"/>
    <row r="4169" s="225" customFormat="1"/>
    <row r="4170" s="225" customFormat="1"/>
    <row r="4171" s="225" customFormat="1"/>
    <row r="4172" s="225" customFormat="1"/>
    <row r="4173" s="225" customFormat="1"/>
    <row r="4174" s="225" customFormat="1"/>
    <row r="4175" s="225" customFormat="1"/>
    <row r="4176" s="225" customFormat="1"/>
    <row r="4177" s="225" customFormat="1"/>
    <row r="4178" s="225" customFormat="1"/>
    <row r="4179" s="225" customFormat="1"/>
    <row r="4180" s="225" customFormat="1"/>
    <row r="4181" s="225" customFormat="1"/>
    <row r="4182" s="225" customFormat="1"/>
    <row r="4183" s="225" customFormat="1"/>
    <row r="4184" s="225" customFormat="1"/>
    <row r="4185" s="225" customFormat="1"/>
    <row r="4186" s="225" customFormat="1"/>
    <row r="4187" s="225" customFormat="1"/>
    <row r="4188" s="225" customFormat="1"/>
    <row r="4189" s="225" customFormat="1"/>
    <row r="4190" s="225" customFormat="1"/>
    <row r="4191" s="225" customFormat="1"/>
    <row r="4192" s="225" customFormat="1"/>
    <row r="4193" s="225" customFormat="1"/>
    <row r="4194" s="225" customFormat="1"/>
    <row r="4195" s="225" customFormat="1"/>
    <row r="4196" s="225" customFormat="1"/>
    <row r="4197" s="225" customFormat="1"/>
    <row r="4198" s="225" customFormat="1"/>
    <row r="4199" s="225" customFormat="1"/>
    <row r="4200" s="225" customFormat="1"/>
    <row r="4201" s="225" customFormat="1"/>
    <row r="4202" s="225" customFormat="1"/>
    <row r="4203" s="225" customFormat="1"/>
    <row r="4204" s="225" customFormat="1"/>
    <row r="4205" s="225" customFormat="1"/>
    <row r="4206" s="225" customFormat="1"/>
    <row r="4207" s="225" customFormat="1"/>
    <row r="4208" s="225" customFormat="1"/>
    <row r="4209" s="225" customFormat="1"/>
    <row r="4210" s="225" customFormat="1"/>
    <row r="4211" s="225" customFormat="1"/>
    <row r="4212" s="225" customFormat="1"/>
    <row r="4213" s="225" customFormat="1"/>
    <row r="4214" s="225" customFormat="1"/>
    <row r="4215" s="225" customFormat="1"/>
    <row r="4216" s="225" customFormat="1"/>
    <row r="4217" s="225" customFormat="1"/>
    <row r="4218" s="225" customFormat="1"/>
    <row r="4219" s="225" customFormat="1"/>
    <row r="4220" s="225" customFormat="1"/>
    <row r="4221" s="225" customFormat="1"/>
    <row r="4222" s="225" customFormat="1"/>
    <row r="4223" s="225" customFormat="1"/>
    <row r="4224" s="225" customFormat="1"/>
    <row r="4225" s="225" customFormat="1"/>
    <row r="4226" s="225" customFormat="1"/>
    <row r="4227" s="225" customFormat="1"/>
    <row r="4228" s="225" customFormat="1"/>
    <row r="4229" s="225" customFormat="1"/>
    <row r="4230" s="225" customFormat="1"/>
    <row r="4231" s="225" customFormat="1"/>
    <row r="4232" s="225" customFormat="1"/>
    <row r="4233" s="225" customFormat="1"/>
    <row r="4234" s="225" customFormat="1"/>
    <row r="4235" s="225" customFormat="1"/>
    <row r="4236" s="225" customFormat="1"/>
    <row r="4237" s="225" customFormat="1"/>
    <row r="4238" s="225" customFormat="1"/>
    <row r="4239" s="225" customFormat="1"/>
    <row r="4240" s="225" customFormat="1"/>
    <row r="4241" s="225" customFormat="1"/>
    <row r="4242" s="225" customFormat="1"/>
    <row r="4243" s="225" customFormat="1"/>
    <row r="4244" s="225" customFormat="1"/>
    <row r="4245" s="225" customFormat="1"/>
    <row r="4246" s="225" customFormat="1"/>
    <row r="4247" s="225" customFormat="1"/>
    <row r="4248" s="225" customFormat="1"/>
    <row r="4249" s="225" customFormat="1"/>
    <row r="4250" s="225" customFormat="1"/>
    <row r="4251" s="225" customFormat="1"/>
    <row r="4252" s="225" customFormat="1"/>
    <row r="4253" s="225" customFormat="1"/>
    <row r="4254" s="225" customFormat="1"/>
    <row r="4255" s="225" customFormat="1"/>
    <row r="4256" s="225" customFormat="1"/>
    <row r="4257" s="225" customFormat="1"/>
    <row r="4258" s="225" customFormat="1"/>
    <row r="4259" s="225" customFormat="1"/>
    <row r="4260" s="225" customFormat="1"/>
    <row r="4261" s="225" customFormat="1"/>
    <row r="4262" s="225" customFormat="1"/>
    <row r="4263" s="225" customFormat="1"/>
    <row r="4264" s="225" customFormat="1"/>
    <row r="4265" s="225" customFormat="1"/>
    <row r="4266" s="225" customFormat="1"/>
    <row r="4267" s="225" customFormat="1"/>
    <row r="4268" s="225" customFormat="1"/>
    <row r="4269" s="225" customFormat="1"/>
    <row r="4270" s="225" customFormat="1"/>
    <row r="4271" s="225" customFormat="1"/>
    <row r="4272" s="225" customFormat="1"/>
    <row r="4273" s="225" customFormat="1"/>
    <row r="4274" s="225" customFormat="1"/>
    <row r="4275" s="225" customFormat="1"/>
    <row r="4276" s="225" customFormat="1"/>
    <row r="4277" s="225" customFormat="1"/>
    <row r="4278" s="225" customFormat="1"/>
    <row r="4279" s="225" customFormat="1"/>
    <row r="4280" s="225" customFormat="1"/>
    <row r="4281" s="225" customFormat="1"/>
    <row r="4282" s="225" customFormat="1"/>
    <row r="4283" s="225" customFormat="1"/>
    <row r="4284" s="225" customFormat="1"/>
    <row r="4285" s="225" customFormat="1"/>
    <row r="4286" s="225" customFormat="1"/>
    <row r="4287" s="225" customFormat="1"/>
    <row r="4288" s="225" customFormat="1"/>
    <row r="4289" s="225" customFormat="1"/>
    <row r="4290" s="225" customFormat="1"/>
    <row r="4291" s="225" customFormat="1"/>
    <row r="4292" s="225" customFormat="1"/>
    <row r="4293" s="225" customFormat="1"/>
    <row r="4294" s="225" customFormat="1"/>
    <row r="4295" s="225" customFormat="1"/>
    <row r="4296" s="225" customFormat="1"/>
    <row r="4297" s="225" customFormat="1"/>
    <row r="4298" s="225" customFormat="1"/>
    <row r="4299" s="225" customFormat="1"/>
    <row r="4300" s="225" customFormat="1"/>
    <row r="4301" s="225" customFormat="1"/>
    <row r="4302" s="225" customFormat="1"/>
    <row r="4303" s="225" customFormat="1"/>
    <row r="4304" s="225" customFormat="1"/>
    <row r="4305" s="225" customFormat="1"/>
    <row r="4306" s="225" customFormat="1"/>
    <row r="4307" s="225" customFormat="1"/>
    <row r="4308" s="225" customFormat="1"/>
    <row r="4309" s="225" customFormat="1"/>
    <row r="4310" s="225" customFormat="1"/>
    <row r="4311" s="225" customFormat="1"/>
    <row r="4312" s="225" customFormat="1"/>
    <row r="4313" s="225" customFormat="1"/>
    <row r="4314" s="225" customFormat="1"/>
    <row r="4315" s="225" customFormat="1"/>
    <row r="4316" s="225" customFormat="1"/>
    <row r="4317" s="225" customFormat="1"/>
    <row r="4318" s="225" customFormat="1"/>
    <row r="4319" s="225" customFormat="1"/>
    <row r="4320" s="225" customFormat="1"/>
    <row r="4321" s="225" customFormat="1"/>
    <row r="4322" s="225" customFormat="1"/>
    <row r="4323" s="225" customFormat="1"/>
    <row r="4324" s="225" customFormat="1"/>
    <row r="4325" s="225" customFormat="1"/>
    <row r="4326" s="225" customFormat="1"/>
    <row r="4327" s="225" customFormat="1"/>
    <row r="4328" s="225" customFormat="1"/>
    <row r="4329" s="225" customFormat="1"/>
    <row r="4330" s="225" customFormat="1"/>
    <row r="4331" s="225" customFormat="1"/>
    <row r="4332" s="225" customFormat="1"/>
    <row r="4333" s="225" customFormat="1"/>
    <row r="4334" s="225" customFormat="1"/>
    <row r="4335" s="225" customFormat="1"/>
    <row r="4336" s="225" customFormat="1"/>
    <row r="4337" s="225" customFormat="1"/>
    <row r="4338" s="225" customFormat="1"/>
    <row r="4339" s="225" customFormat="1"/>
    <row r="4340" s="225" customFormat="1"/>
    <row r="4341" s="225" customFormat="1"/>
    <row r="4342" s="225" customFormat="1"/>
    <row r="4343" s="225" customFormat="1"/>
    <row r="4344" s="225" customFormat="1"/>
    <row r="4345" s="225" customFormat="1"/>
    <row r="4346" s="225" customFormat="1"/>
    <row r="4347" s="225" customFormat="1"/>
    <row r="4348" s="225" customFormat="1"/>
    <row r="4349" s="225" customFormat="1"/>
    <row r="4350" s="225" customFormat="1"/>
    <row r="4351" s="225" customFormat="1"/>
    <row r="4352" s="225" customFormat="1"/>
    <row r="4353" s="225" customFormat="1"/>
    <row r="4354" s="225" customFormat="1"/>
    <row r="4355" s="225" customFormat="1"/>
    <row r="4356" s="225" customFormat="1"/>
    <row r="4357" s="225" customFormat="1"/>
    <row r="4358" s="225" customFormat="1"/>
    <row r="4359" s="225" customFormat="1"/>
    <row r="4360" s="225" customFormat="1"/>
    <row r="4361" s="225" customFormat="1"/>
    <row r="4362" s="225" customFormat="1"/>
    <row r="4363" s="225" customFormat="1"/>
    <row r="4364" s="225" customFormat="1"/>
    <row r="4365" s="225" customFormat="1"/>
    <row r="4366" s="225" customFormat="1"/>
    <row r="4367" s="225" customFormat="1"/>
    <row r="4368" s="225" customFormat="1"/>
    <row r="4369" s="225" customFormat="1"/>
    <row r="4370" s="225" customFormat="1"/>
    <row r="4371" s="225" customFormat="1"/>
    <row r="4372" s="225" customFormat="1"/>
    <row r="4373" s="225" customFormat="1"/>
    <row r="4374" s="225" customFormat="1"/>
    <row r="4375" s="225" customFormat="1"/>
    <row r="4376" s="225" customFormat="1"/>
    <row r="4377" s="225" customFormat="1"/>
    <row r="4378" s="225" customFormat="1"/>
    <row r="4379" s="225" customFormat="1"/>
    <row r="4380" s="225" customFormat="1"/>
    <row r="4381" s="225" customFormat="1"/>
    <row r="4382" s="225" customFormat="1"/>
    <row r="4383" s="225" customFormat="1"/>
    <row r="4384" s="225" customFormat="1"/>
    <row r="4385" s="225" customFormat="1"/>
    <row r="4386" s="225" customFormat="1"/>
    <row r="4387" s="225" customFormat="1"/>
    <row r="4388" s="225" customFormat="1"/>
    <row r="4389" s="225" customFormat="1"/>
    <row r="4390" s="225" customFormat="1"/>
    <row r="4391" s="225" customFormat="1"/>
    <row r="4392" s="225" customFormat="1"/>
    <row r="4393" s="225" customFormat="1"/>
    <row r="4394" s="225" customFormat="1"/>
    <row r="4395" s="225" customFormat="1"/>
    <row r="4396" s="225" customFormat="1"/>
    <row r="4397" s="225" customFormat="1"/>
    <row r="4398" s="225" customFormat="1"/>
    <row r="4399" s="225" customFormat="1"/>
    <row r="4400" s="225" customFormat="1"/>
    <row r="4401" s="225" customFormat="1"/>
    <row r="4402" s="225" customFormat="1"/>
    <row r="4403" s="225" customFormat="1"/>
    <row r="4404" s="225" customFormat="1"/>
    <row r="4405" s="225" customFormat="1"/>
    <row r="4406" s="225" customFormat="1"/>
    <row r="4407" s="225" customFormat="1"/>
    <row r="4408" s="225" customFormat="1"/>
    <row r="4409" s="225" customFormat="1"/>
    <row r="4410" s="225" customFormat="1"/>
    <row r="4411" s="225" customFormat="1"/>
    <row r="4412" s="225" customFormat="1"/>
    <row r="4413" s="225" customFormat="1"/>
    <row r="4414" s="225" customFormat="1"/>
    <row r="4415" s="225" customFormat="1"/>
    <row r="4416" s="225" customFormat="1"/>
    <row r="4417" s="225" customFormat="1"/>
    <row r="4418" s="225" customFormat="1"/>
    <row r="4419" s="225" customFormat="1"/>
    <row r="4420" s="225" customFormat="1"/>
    <row r="4421" s="225" customFormat="1"/>
    <row r="4422" s="225" customFormat="1"/>
    <row r="4423" s="225" customFormat="1"/>
    <row r="4424" s="225" customFormat="1"/>
    <row r="4425" s="225" customFormat="1"/>
    <row r="4426" s="225" customFormat="1"/>
    <row r="4427" s="225" customFormat="1"/>
    <row r="4428" s="225" customFormat="1"/>
    <row r="4429" s="225" customFormat="1"/>
    <row r="4430" s="225" customFormat="1"/>
    <row r="4431" s="225" customFormat="1"/>
    <row r="4432" s="225" customFormat="1"/>
    <row r="4433" s="225" customFormat="1"/>
    <row r="4434" s="225" customFormat="1"/>
    <row r="4435" s="225" customFormat="1"/>
    <row r="4436" s="225" customFormat="1"/>
    <row r="4437" s="225" customFormat="1"/>
    <row r="4438" s="225" customFormat="1"/>
    <row r="4439" s="225" customFormat="1"/>
    <row r="4440" s="225" customFormat="1"/>
    <row r="4441" s="225" customFormat="1"/>
    <row r="4442" s="225" customFormat="1"/>
    <row r="4443" s="225" customFormat="1"/>
    <row r="4444" s="225" customFormat="1"/>
    <row r="4445" s="225" customFormat="1"/>
    <row r="4446" s="225" customFormat="1"/>
    <row r="4447" s="225" customFormat="1"/>
    <row r="4448" s="225" customFormat="1"/>
    <row r="4449" s="225" customFormat="1"/>
    <row r="4450" s="225" customFormat="1"/>
    <row r="4451" s="225" customFormat="1"/>
    <row r="4452" s="225" customFormat="1"/>
    <row r="4453" s="225" customFormat="1"/>
    <row r="4454" s="225" customFormat="1"/>
    <row r="4455" s="225" customFormat="1"/>
    <row r="4456" s="225" customFormat="1"/>
    <row r="4457" s="225" customFormat="1"/>
    <row r="4458" s="225" customFormat="1"/>
    <row r="4459" s="225" customFormat="1"/>
    <row r="4460" s="225" customFormat="1"/>
    <row r="4461" s="225" customFormat="1"/>
    <row r="4462" s="225" customFormat="1"/>
    <row r="4463" s="225" customFormat="1"/>
    <row r="4464" s="225" customFormat="1"/>
    <row r="4465" s="225" customFormat="1"/>
    <row r="4466" s="225" customFormat="1"/>
    <row r="4467" s="225" customFormat="1"/>
    <row r="4468" s="225" customFormat="1"/>
    <row r="4469" s="225" customFormat="1"/>
    <row r="4470" s="225" customFormat="1"/>
    <row r="4471" s="225" customFormat="1"/>
    <row r="4472" s="225" customFormat="1"/>
    <row r="4473" s="225" customFormat="1"/>
    <row r="4474" s="225" customFormat="1"/>
    <row r="4475" s="225" customFormat="1"/>
    <row r="4476" s="225" customFormat="1"/>
    <row r="4477" s="225" customFormat="1"/>
    <row r="4478" s="225" customFormat="1"/>
    <row r="4479" s="225" customFormat="1"/>
    <row r="4480" s="225" customFormat="1"/>
    <row r="4481" s="225" customFormat="1"/>
    <row r="4482" s="225" customFormat="1"/>
    <row r="4483" s="225" customFormat="1"/>
    <row r="4484" s="225" customFormat="1"/>
    <row r="4485" s="225" customFormat="1"/>
    <row r="4486" s="225" customFormat="1"/>
    <row r="4487" s="225" customFormat="1"/>
    <row r="4488" s="225" customFormat="1"/>
    <row r="4489" s="225" customFormat="1"/>
    <row r="4490" s="225" customFormat="1"/>
    <row r="4491" s="225" customFormat="1"/>
    <row r="4492" s="225" customFormat="1"/>
    <row r="4493" s="225" customFormat="1"/>
    <row r="4494" s="225" customFormat="1"/>
    <row r="4495" s="225" customFormat="1"/>
    <row r="4496" s="225" customFormat="1"/>
    <row r="4497" s="225" customFormat="1"/>
    <row r="4498" s="225" customFormat="1"/>
    <row r="4499" s="225" customFormat="1"/>
    <row r="4500" s="225" customFormat="1"/>
    <row r="4501" s="225" customFormat="1"/>
    <row r="4502" s="225" customFormat="1"/>
    <row r="4503" s="225" customFormat="1"/>
    <row r="4504" s="225" customFormat="1"/>
    <row r="4505" s="225" customFormat="1"/>
    <row r="4506" s="225" customFormat="1"/>
    <row r="4507" s="225" customFormat="1"/>
    <row r="4508" s="225" customFormat="1"/>
    <row r="4509" s="225" customFormat="1"/>
    <row r="4510" s="225" customFormat="1"/>
    <row r="4511" s="225" customFormat="1"/>
    <row r="4512" s="225" customFormat="1"/>
    <row r="4513" s="225" customFormat="1"/>
    <row r="4514" s="225" customFormat="1"/>
    <row r="4515" s="225" customFormat="1"/>
    <row r="4516" s="225" customFormat="1"/>
    <row r="4517" s="225" customFormat="1"/>
    <row r="4518" s="225" customFormat="1"/>
    <row r="4519" s="225" customFormat="1"/>
    <row r="4520" s="225" customFormat="1"/>
    <row r="4521" s="225" customFormat="1"/>
    <row r="4522" s="225" customFormat="1"/>
    <row r="4523" s="225" customFormat="1"/>
    <row r="4524" s="225" customFormat="1"/>
    <row r="4525" s="225" customFormat="1"/>
    <row r="4526" s="225" customFormat="1"/>
    <row r="4527" s="225" customFormat="1"/>
    <row r="4528" s="225" customFormat="1"/>
    <row r="4529" s="225" customFormat="1"/>
    <row r="4530" s="225" customFormat="1"/>
    <row r="4531" s="225" customFormat="1"/>
    <row r="4532" s="225" customFormat="1"/>
    <row r="4533" s="225" customFormat="1"/>
    <row r="4534" s="225" customFormat="1"/>
    <row r="4535" s="225" customFormat="1"/>
    <row r="4536" s="225" customFormat="1"/>
    <row r="4537" s="225" customFormat="1"/>
    <row r="4538" s="225" customFormat="1"/>
    <row r="4539" s="225" customFormat="1"/>
    <row r="4540" s="225" customFormat="1"/>
    <row r="4541" s="225" customFormat="1"/>
    <row r="4542" s="225" customFormat="1"/>
    <row r="4543" s="225" customFormat="1"/>
    <row r="4544" s="225" customFormat="1"/>
    <row r="4545" s="225" customFormat="1"/>
    <row r="4546" s="225" customFormat="1"/>
    <row r="4547" s="225" customFormat="1"/>
    <row r="4548" s="225" customFormat="1"/>
    <row r="4549" s="225" customFormat="1"/>
    <row r="4550" s="225" customFormat="1"/>
    <row r="4551" s="225" customFormat="1"/>
    <row r="4552" s="225" customFormat="1"/>
    <row r="4553" s="225" customFormat="1"/>
    <row r="4554" s="225" customFormat="1"/>
    <row r="4555" s="225" customFormat="1"/>
    <row r="4556" s="225" customFormat="1"/>
    <row r="4557" s="225" customFormat="1"/>
    <row r="4558" s="225" customFormat="1"/>
    <row r="4559" s="225" customFormat="1"/>
    <row r="4560" s="225" customFormat="1"/>
    <row r="4561" s="225" customFormat="1"/>
    <row r="4562" s="225" customFormat="1"/>
    <row r="4563" s="225" customFormat="1"/>
    <row r="4564" s="225" customFormat="1"/>
    <row r="4565" s="225" customFormat="1"/>
    <row r="4566" s="225" customFormat="1"/>
    <row r="4567" s="225" customFormat="1"/>
    <row r="4568" s="225" customFormat="1"/>
    <row r="4569" s="225" customFormat="1"/>
    <row r="4570" s="225" customFormat="1"/>
    <row r="4571" s="225" customFormat="1"/>
    <row r="4572" s="225" customFormat="1"/>
    <row r="4573" s="225" customFormat="1"/>
    <row r="4574" s="225" customFormat="1"/>
    <row r="4575" s="225" customFormat="1"/>
    <row r="4576" s="225" customFormat="1"/>
    <row r="4577" s="225" customFormat="1"/>
    <row r="4578" s="225" customFormat="1"/>
    <row r="4579" s="225" customFormat="1"/>
    <row r="4580" s="225" customFormat="1"/>
    <row r="4581" s="225" customFormat="1"/>
    <row r="4582" s="225" customFormat="1"/>
    <row r="4583" s="225" customFormat="1"/>
    <row r="4584" s="225" customFormat="1"/>
    <row r="4585" s="225" customFormat="1"/>
    <row r="4586" s="225" customFormat="1"/>
    <row r="4587" s="225" customFormat="1"/>
    <row r="4588" s="225" customFormat="1"/>
    <row r="4589" s="225" customFormat="1"/>
    <row r="4590" s="225" customFormat="1"/>
    <row r="4591" s="225" customFormat="1"/>
    <row r="4592" s="225" customFormat="1"/>
    <row r="4593" s="225" customFormat="1"/>
    <row r="4594" s="225" customFormat="1"/>
    <row r="4595" s="225" customFormat="1"/>
    <row r="4596" s="225" customFormat="1"/>
    <row r="4597" s="225" customFormat="1"/>
    <row r="4598" s="225" customFormat="1"/>
    <row r="4599" s="225" customFormat="1"/>
    <row r="4600" s="225" customFormat="1"/>
    <row r="4601" s="225" customFormat="1"/>
    <row r="4602" s="225" customFormat="1"/>
    <row r="4603" s="225" customFormat="1"/>
    <row r="4604" s="225" customFormat="1"/>
    <row r="4605" s="225" customFormat="1"/>
    <row r="4606" s="225" customFormat="1"/>
    <row r="4607" s="225" customFormat="1"/>
    <row r="4608" s="225" customFormat="1"/>
    <row r="4609" s="225" customFormat="1"/>
    <row r="4610" s="225" customFormat="1"/>
    <row r="4611" s="225" customFormat="1"/>
    <row r="4612" s="225" customFormat="1"/>
    <row r="4613" s="225" customFormat="1"/>
    <row r="4614" s="225" customFormat="1"/>
    <row r="4615" s="225" customFormat="1"/>
    <row r="4616" s="225" customFormat="1"/>
    <row r="4617" s="225" customFormat="1"/>
    <row r="4618" s="225" customFormat="1"/>
    <row r="4619" s="225" customFormat="1"/>
    <row r="4620" s="225" customFormat="1"/>
    <row r="4621" s="225" customFormat="1"/>
    <row r="4622" s="225" customFormat="1"/>
    <row r="4623" s="225" customFormat="1"/>
    <row r="4624" s="225" customFormat="1"/>
    <row r="4625" s="225" customFormat="1"/>
    <row r="4626" s="225" customFormat="1"/>
    <row r="4627" s="225" customFormat="1"/>
    <row r="4628" s="225" customFormat="1"/>
    <row r="4629" s="225" customFormat="1"/>
    <row r="4630" s="225" customFormat="1"/>
    <row r="4631" s="225" customFormat="1"/>
    <row r="4632" s="225" customFormat="1"/>
    <row r="4633" s="225" customFormat="1"/>
    <row r="4634" s="225" customFormat="1"/>
    <row r="4635" s="225" customFormat="1"/>
    <row r="4636" s="225" customFormat="1"/>
    <row r="4637" s="225" customFormat="1"/>
    <row r="4638" s="225" customFormat="1"/>
    <row r="4639" s="225" customFormat="1"/>
    <row r="4640" s="225" customFormat="1"/>
    <row r="4641" s="225" customFormat="1"/>
    <row r="4642" s="225" customFormat="1"/>
    <row r="4643" s="225" customFormat="1"/>
    <row r="4644" s="225" customFormat="1"/>
    <row r="4645" s="225" customFormat="1"/>
    <row r="4646" s="225" customFormat="1"/>
    <row r="4647" s="225" customFormat="1"/>
    <row r="4648" s="225" customFormat="1"/>
    <row r="4649" s="225" customFormat="1"/>
    <row r="4650" s="225" customFormat="1"/>
    <row r="4651" s="225" customFormat="1"/>
    <row r="4652" s="225" customFormat="1"/>
    <row r="4653" s="225" customFormat="1"/>
    <row r="4654" s="225" customFormat="1"/>
    <row r="4655" s="225" customFormat="1"/>
    <row r="4656" s="225" customFormat="1"/>
    <row r="4657" s="225" customFormat="1"/>
    <row r="4658" s="225" customFormat="1"/>
    <row r="4659" s="225" customFormat="1"/>
    <row r="4660" s="225" customFormat="1"/>
    <row r="4661" s="225" customFormat="1"/>
    <row r="4662" s="225" customFormat="1"/>
    <row r="4663" s="225" customFormat="1"/>
    <row r="4664" s="225" customFormat="1"/>
    <row r="4665" s="225" customFormat="1"/>
    <row r="4666" s="225" customFormat="1"/>
    <row r="4667" s="225" customFormat="1"/>
    <row r="4668" s="225" customFormat="1"/>
    <row r="4669" s="225" customFormat="1"/>
    <row r="4670" s="225" customFormat="1"/>
    <row r="4671" s="225" customFormat="1"/>
    <row r="4672" s="225" customFormat="1"/>
    <row r="4673" s="225" customFormat="1"/>
    <row r="4674" s="225" customFormat="1"/>
    <row r="4675" s="225" customFormat="1"/>
    <row r="4676" s="225" customFormat="1"/>
    <row r="4677" s="225" customFormat="1"/>
    <row r="4678" s="225" customFormat="1"/>
    <row r="4679" s="225" customFormat="1"/>
    <row r="4680" s="225" customFormat="1"/>
    <row r="4681" s="225" customFormat="1"/>
    <row r="4682" s="225" customFormat="1"/>
    <row r="4683" s="225" customFormat="1"/>
    <row r="4684" s="225" customFormat="1"/>
    <row r="4685" s="225" customFormat="1"/>
    <row r="4686" s="225" customFormat="1"/>
    <row r="4687" s="225" customFormat="1"/>
    <row r="4688" s="225" customFormat="1"/>
    <row r="4689" s="225" customFormat="1"/>
    <row r="4690" s="225" customFormat="1"/>
    <row r="4691" s="225" customFormat="1"/>
    <row r="4692" s="225" customFormat="1"/>
    <row r="4693" s="225" customFormat="1"/>
    <row r="4694" s="225" customFormat="1"/>
    <row r="4695" s="225" customFormat="1"/>
    <row r="4696" s="225" customFormat="1"/>
    <row r="4697" s="225" customFormat="1"/>
    <row r="4698" s="225" customFormat="1"/>
    <row r="4699" s="225" customFormat="1"/>
    <row r="4700" s="225" customFormat="1"/>
    <row r="4701" s="225" customFormat="1"/>
    <row r="4702" s="225" customFormat="1"/>
    <row r="4703" s="225" customFormat="1"/>
    <row r="4704" s="225" customFormat="1"/>
    <row r="4705" s="225" customFormat="1"/>
    <row r="4706" s="225" customFormat="1"/>
    <row r="4707" s="225" customFormat="1"/>
    <row r="4708" s="225" customFormat="1"/>
    <row r="4709" s="225" customFormat="1"/>
    <row r="4710" s="225" customFormat="1"/>
    <row r="4711" s="225" customFormat="1"/>
    <row r="4712" s="225" customFormat="1"/>
    <row r="4713" s="225" customFormat="1"/>
    <row r="4714" s="225" customFormat="1"/>
    <row r="4715" s="225" customFormat="1"/>
    <row r="4716" s="225" customFormat="1"/>
    <row r="4717" s="225" customFormat="1"/>
    <row r="4718" s="225" customFormat="1"/>
    <row r="4719" s="225" customFormat="1"/>
    <row r="4720" s="225" customFormat="1"/>
    <row r="4721" s="225" customFormat="1"/>
    <row r="4722" s="225" customFormat="1"/>
    <row r="4723" s="225" customFormat="1"/>
    <row r="4724" s="225" customFormat="1"/>
    <row r="4725" s="225" customFormat="1"/>
    <row r="4726" s="225" customFormat="1"/>
    <row r="4727" s="225" customFormat="1"/>
    <row r="4728" s="225" customFormat="1"/>
    <row r="4729" s="225" customFormat="1"/>
    <row r="4730" s="225" customFormat="1"/>
    <row r="4731" s="225" customFormat="1"/>
    <row r="4732" s="225" customFormat="1"/>
    <row r="4733" s="225" customFormat="1"/>
    <row r="4734" s="225" customFormat="1"/>
    <row r="4735" s="225" customFormat="1"/>
    <row r="4736" s="225" customFormat="1"/>
    <row r="4737" s="225" customFormat="1"/>
    <row r="4738" s="225" customFormat="1"/>
    <row r="4739" s="225" customFormat="1"/>
    <row r="4740" s="225" customFormat="1"/>
    <row r="4741" s="225" customFormat="1"/>
    <row r="4742" s="225" customFormat="1"/>
    <row r="4743" s="225" customFormat="1"/>
    <row r="4744" s="225" customFormat="1"/>
    <row r="4745" s="225" customFormat="1"/>
    <row r="4746" s="225" customFormat="1"/>
    <row r="4747" s="225" customFormat="1"/>
    <row r="4748" s="225" customFormat="1"/>
    <row r="4749" s="225" customFormat="1"/>
    <row r="4750" s="225" customFormat="1"/>
    <row r="4751" s="225" customFormat="1"/>
    <row r="4752" s="225" customFormat="1"/>
    <row r="4753" s="225" customFormat="1"/>
    <row r="4754" s="225" customFormat="1"/>
    <row r="4755" s="225" customFormat="1"/>
    <row r="4756" s="225" customFormat="1"/>
    <row r="4757" s="225" customFormat="1"/>
    <row r="4758" s="225" customFormat="1"/>
    <row r="4759" s="225" customFormat="1"/>
    <row r="4760" s="225" customFormat="1"/>
    <row r="4761" s="225" customFormat="1"/>
    <row r="4762" s="225" customFormat="1"/>
    <row r="4763" s="225" customFormat="1"/>
    <row r="4764" s="225" customFormat="1"/>
    <row r="4765" s="225" customFormat="1"/>
    <row r="4766" s="225" customFormat="1"/>
    <row r="4767" s="225" customFormat="1"/>
    <row r="4768" s="225" customFormat="1"/>
    <row r="4769" s="225" customFormat="1"/>
    <row r="4770" s="225" customFormat="1"/>
    <row r="4771" s="225" customFormat="1"/>
    <row r="4772" s="225" customFormat="1"/>
    <row r="4773" s="225" customFormat="1"/>
    <row r="4774" s="225" customFormat="1"/>
    <row r="4775" s="225" customFormat="1"/>
    <row r="4776" s="225" customFormat="1"/>
    <row r="4777" s="225" customFormat="1"/>
    <row r="4778" s="225" customFormat="1"/>
    <row r="4779" s="225" customFormat="1"/>
    <row r="4780" s="225" customFormat="1"/>
    <row r="4781" s="225" customFormat="1"/>
    <row r="4782" s="225" customFormat="1"/>
    <row r="4783" s="225" customFormat="1"/>
    <row r="4784" s="225" customFormat="1"/>
    <row r="4785" s="225" customFormat="1"/>
    <row r="4786" s="225" customFormat="1"/>
    <row r="4787" s="225" customFormat="1"/>
    <row r="4788" s="225" customFormat="1"/>
    <row r="4789" s="225" customFormat="1"/>
    <row r="4790" s="225" customFormat="1"/>
    <row r="4791" s="225" customFormat="1"/>
    <row r="4792" s="225" customFormat="1"/>
    <row r="4793" s="225" customFormat="1"/>
    <row r="4794" s="225" customFormat="1"/>
    <row r="4795" s="225" customFormat="1"/>
    <row r="4796" s="225" customFormat="1"/>
    <row r="4797" s="225" customFormat="1"/>
    <row r="4798" s="225" customFormat="1"/>
    <row r="4799" s="225" customFormat="1"/>
    <row r="4800" s="225" customFormat="1"/>
    <row r="4801" s="225" customFormat="1"/>
    <row r="4802" s="225" customFormat="1"/>
    <row r="4803" s="225" customFormat="1"/>
    <row r="4804" s="225" customFormat="1"/>
    <row r="4805" s="225" customFormat="1"/>
    <row r="4806" s="225" customFormat="1"/>
    <row r="4807" s="225" customFormat="1"/>
    <row r="4808" s="225" customFormat="1"/>
    <row r="4809" s="225" customFormat="1"/>
    <row r="4810" s="225" customFormat="1"/>
    <row r="4811" s="225" customFormat="1"/>
    <row r="4812" s="225" customFormat="1"/>
    <row r="4813" s="225" customFormat="1"/>
    <row r="4814" s="225" customFormat="1"/>
    <row r="4815" s="225" customFormat="1"/>
    <row r="4816" s="225" customFormat="1"/>
    <row r="4817" s="225" customFormat="1"/>
    <row r="4818" s="225" customFormat="1"/>
    <row r="4819" s="225" customFormat="1"/>
    <row r="4820" s="225" customFormat="1"/>
    <row r="4821" s="225" customFormat="1"/>
    <row r="4822" s="225" customFormat="1"/>
    <row r="4823" s="225" customFormat="1"/>
    <row r="4824" s="225" customFormat="1"/>
    <row r="4825" s="225" customFormat="1"/>
    <row r="4826" s="225" customFormat="1"/>
    <row r="4827" s="225" customFormat="1"/>
    <row r="4828" s="225" customFormat="1"/>
    <row r="4829" s="225" customFormat="1"/>
    <row r="4830" s="225" customFormat="1"/>
    <row r="4831" s="225" customFormat="1"/>
    <row r="4832" s="225" customFormat="1"/>
    <row r="4833" s="225" customFormat="1"/>
    <row r="4834" s="225" customFormat="1"/>
    <row r="4835" s="225" customFormat="1"/>
    <row r="4836" s="225" customFormat="1"/>
    <row r="4837" s="225" customFormat="1"/>
    <row r="4838" s="225" customFormat="1"/>
    <row r="4839" s="225" customFormat="1"/>
    <row r="4840" s="225" customFormat="1"/>
    <row r="4841" s="225" customFormat="1"/>
    <row r="4842" s="225" customFormat="1"/>
    <row r="4843" s="225" customFormat="1"/>
    <row r="4844" s="225" customFormat="1"/>
    <row r="4845" s="225" customFormat="1"/>
    <row r="4846" s="225" customFormat="1"/>
    <row r="4847" s="225" customFormat="1"/>
    <row r="4848" s="225" customFormat="1"/>
    <row r="4849" s="225" customFormat="1"/>
    <row r="4850" s="225" customFormat="1"/>
    <row r="4851" s="225" customFormat="1"/>
    <row r="4852" s="225" customFormat="1"/>
    <row r="4853" s="225" customFormat="1"/>
    <row r="4854" s="225" customFormat="1"/>
    <row r="4855" s="225" customFormat="1"/>
    <row r="4856" s="225" customFormat="1"/>
    <row r="4857" s="225" customFormat="1"/>
    <row r="4858" s="225" customFormat="1"/>
    <row r="4859" s="225" customFormat="1"/>
    <row r="4860" s="225" customFormat="1"/>
    <row r="4861" s="225" customFormat="1"/>
    <row r="4862" s="225" customFormat="1"/>
    <row r="4863" s="225" customFormat="1"/>
    <row r="4864" s="225" customFormat="1"/>
    <row r="4865" s="225" customFormat="1"/>
    <row r="4866" s="225" customFormat="1"/>
    <row r="4867" s="225" customFormat="1"/>
    <row r="4868" s="225" customFormat="1"/>
    <row r="4869" s="225" customFormat="1"/>
    <row r="4870" s="225" customFormat="1"/>
    <row r="4871" s="225" customFormat="1"/>
    <row r="4872" s="225" customFormat="1"/>
    <row r="4873" s="225" customFormat="1"/>
    <row r="4874" s="225" customFormat="1"/>
    <row r="4875" s="225" customFormat="1"/>
    <row r="4876" s="225" customFormat="1"/>
    <row r="4877" s="225" customFormat="1"/>
    <row r="4878" s="225" customFormat="1"/>
    <row r="4879" s="225" customFormat="1"/>
    <row r="4880" s="225" customFormat="1"/>
    <row r="4881" s="225" customFormat="1"/>
    <row r="4882" s="225" customFormat="1"/>
    <row r="4883" s="225" customFormat="1"/>
    <row r="4884" s="225" customFormat="1"/>
    <row r="4885" s="225" customFormat="1"/>
    <row r="4886" s="225" customFormat="1"/>
    <row r="4887" s="225" customFormat="1"/>
    <row r="4888" s="225" customFormat="1"/>
    <row r="4889" s="225" customFormat="1"/>
    <row r="4890" s="225" customFormat="1"/>
    <row r="4891" s="225" customFormat="1"/>
    <row r="4892" s="225" customFormat="1"/>
    <row r="4893" s="225" customFormat="1"/>
    <row r="4894" s="225" customFormat="1"/>
    <row r="4895" s="225" customFormat="1"/>
    <row r="4896" s="225" customFormat="1"/>
    <row r="4897" s="225" customFormat="1"/>
    <row r="4898" s="225" customFormat="1"/>
    <row r="4899" s="225" customFormat="1"/>
    <row r="4900" s="225" customFormat="1"/>
    <row r="4901" s="225" customFormat="1"/>
    <row r="4902" s="225" customFormat="1"/>
    <row r="4903" s="225" customFormat="1"/>
    <row r="4904" s="225" customFormat="1"/>
    <row r="4905" s="225" customFormat="1"/>
    <row r="4906" s="225" customFormat="1"/>
    <row r="4907" s="225" customFormat="1"/>
    <row r="4908" s="225" customFormat="1"/>
    <row r="4909" s="225" customFormat="1"/>
    <row r="4910" s="225" customFormat="1"/>
    <row r="4911" s="225" customFormat="1"/>
    <row r="4912" s="225" customFormat="1"/>
    <row r="4913" s="225" customFormat="1"/>
    <row r="4914" s="225" customFormat="1"/>
    <row r="4915" s="225" customFormat="1"/>
    <row r="4916" s="225" customFormat="1"/>
    <row r="4917" s="225" customFormat="1"/>
    <row r="4918" s="225" customFormat="1"/>
    <row r="4919" s="225" customFormat="1"/>
    <row r="4920" s="225" customFormat="1"/>
    <row r="4921" s="225" customFormat="1"/>
    <row r="4922" s="225" customFormat="1"/>
    <row r="4923" s="225" customFormat="1"/>
    <row r="4924" s="225" customFormat="1"/>
    <row r="4925" s="225" customFormat="1"/>
    <row r="4926" s="225" customFormat="1"/>
    <row r="4927" s="225" customFormat="1"/>
    <row r="4928" s="225" customFormat="1"/>
    <row r="4929" s="225" customFormat="1"/>
    <row r="4930" s="225" customFormat="1"/>
    <row r="4931" s="225" customFormat="1"/>
    <row r="4932" s="225" customFormat="1"/>
    <row r="4933" s="225" customFormat="1"/>
    <row r="4934" s="225" customFormat="1"/>
    <row r="4935" s="225" customFormat="1"/>
    <row r="4936" s="225" customFormat="1"/>
    <row r="4937" s="225" customFormat="1"/>
    <row r="4938" s="225" customFormat="1"/>
    <row r="4939" s="225" customFormat="1"/>
    <row r="4940" s="225" customFormat="1"/>
    <row r="4941" s="225" customFormat="1"/>
    <row r="4942" s="225" customFormat="1"/>
    <row r="4943" s="225" customFormat="1"/>
    <row r="4944" s="225" customFormat="1"/>
    <row r="4945" s="225" customFormat="1"/>
    <row r="4946" s="225" customFormat="1"/>
    <row r="4947" s="225" customFormat="1"/>
    <row r="4948" s="225" customFormat="1"/>
    <row r="4949" s="225" customFormat="1"/>
    <row r="4950" s="225" customFormat="1"/>
    <row r="4951" s="225" customFormat="1"/>
    <row r="4952" s="225" customFormat="1"/>
    <row r="4953" s="225" customFormat="1"/>
    <row r="4954" s="225" customFormat="1"/>
    <row r="4955" s="225" customFormat="1"/>
    <row r="4956" s="225" customFormat="1"/>
    <row r="4957" s="225" customFormat="1"/>
    <row r="4958" s="225" customFormat="1"/>
    <row r="4959" s="225" customFormat="1"/>
    <row r="4960" s="225" customFormat="1"/>
    <row r="4961" s="225" customFormat="1"/>
    <row r="4962" s="225" customFormat="1"/>
    <row r="4963" s="225" customFormat="1"/>
    <row r="4964" s="225" customFormat="1"/>
    <row r="4965" s="225" customFormat="1"/>
    <row r="4966" s="225" customFormat="1"/>
    <row r="4967" s="225" customFormat="1"/>
    <row r="4968" s="225" customFormat="1"/>
    <row r="4969" s="225" customFormat="1"/>
    <row r="4970" s="225" customFormat="1"/>
    <row r="4971" s="225" customFormat="1"/>
    <row r="4972" s="225" customFormat="1"/>
    <row r="4973" s="225" customFormat="1"/>
    <row r="4974" s="225" customFormat="1"/>
    <row r="4975" s="225" customFormat="1"/>
    <row r="4976" s="225" customFormat="1"/>
    <row r="4977" s="225" customFormat="1"/>
    <row r="4978" s="225" customFormat="1"/>
    <row r="4979" s="225" customFormat="1"/>
    <row r="4980" s="225" customFormat="1"/>
    <row r="4981" s="225" customFormat="1"/>
    <row r="4982" s="225" customFormat="1"/>
    <row r="4983" s="225" customFormat="1"/>
    <row r="4984" s="225" customFormat="1"/>
    <row r="4985" s="225" customFormat="1"/>
    <row r="4986" s="225" customFormat="1"/>
    <row r="4987" s="225" customFormat="1"/>
    <row r="4988" s="225" customFormat="1"/>
    <row r="4989" s="225" customFormat="1"/>
    <row r="4990" s="225" customFormat="1"/>
    <row r="4991" s="225" customFormat="1"/>
    <row r="4992" s="225" customFormat="1"/>
    <row r="4993" s="225" customFormat="1"/>
    <row r="4994" s="225" customFormat="1"/>
    <row r="4995" s="225" customFormat="1"/>
    <row r="4996" s="225" customFormat="1"/>
    <row r="4997" s="225" customFormat="1"/>
    <row r="4998" s="225" customFormat="1"/>
    <row r="4999" s="225" customFormat="1"/>
    <row r="5000" s="225" customFormat="1"/>
    <row r="5001" s="225" customFormat="1"/>
    <row r="5002" s="225" customFormat="1"/>
    <row r="5003" s="225" customFormat="1"/>
    <row r="5004" s="225" customFormat="1"/>
    <row r="5005" s="225" customFormat="1"/>
    <row r="5006" s="225" customFormat="1"/>
    <row r="5007" s="225" customFormat="1"/>
    <row r="5008" s="225" customFormat="1"/>
    <row r="5009" s="225" customFormat="1"/>
    <row r="5010" s="225" customFormat="1"/>
    <row r="5011" s="225" customFormat="1"/>
    <row r="5012" s="225" customFormat="1"/>
    <row r="5013" s="225" customFormat="1"/>
    <row r="5014" s="225" customFormat="1"/>
    <row r="5015" s="225" customFormat="1"/>
    <row r="5016" s="225" customFormat="1"/>
    <row r="5017" s="225" customFormat="1"/>
    <row r="5018" s="225" customFormat="1"/>
    <row r="5019" s="225" customFormat="1"/>
    <row r="5020" s="225" customFormat="1"/>
    <row r="5021" s="225" customFormat="1"/>
    <row r="5022" s="225" customFormat="1"/>
    <row r="5023" s="225" customFormat="1"/>
    <row r="5024" s="225" customFormat="1"/>
    <row r="5025" s="225" customFormat="1"/>
    <row r="5026" s="225" customFormat="1"/>
    <row r="5027" s="225" customFormat="1"/>
    <row r="5028" s="225" customFormat="1"/>
    <row r="5029" s="225" customFormat="1"/>
    <row r="5030" s="225" customFormat="1"/>
    <row r="5031" s="225" customFormat="1"/>
    <row r="5032" s="225" customFormat="1"/>
    <row r="5033" s="225" customFormat="1"/>
    <row r="5034" s="225" customFormat="1"/>
    <row r="5035" s="225" customFormat="1"/>
    <row r="5036" s="225" customFormat="1"/>
    <row r="5037" s="225" customFormat="1"/>
    <row r="5038" s="225" customFormat="1"/>
    <row r="5039" s="225" customFormat="1"/>
    <row r="5040" s="225" customFormat="1"/>
    <row r="5041" s="225" customFormat="1"/>
    <row r="5042" s="225" customFormat="1"/>
    <row r="5043" s="225" customFormat="1"/>
    <row r="5044" s="225" customFormat="1"/>
    <row r="5045" s="225" customFormat="1"/>
    <row r="5046" s="225" customFormat="1"/>
    <row r="5047" s="225" customFormat="1"/>
    <row r="5048" s="225" customFormat="1"/>
    <row r="5049" s="225" customFormat="1"/>
    <row r="5050" s="225" customFormat="1"/>
    <row r="5051" s="225" customFormat="1"/>
    <row r="5052" s="225" customFormat="1"/>
    <row r="5053" s="225" customFormat="1"/>
    <row r="5054" s="225" customFormat="1"/>
    <row r="5055" s="225" customFormat="1"/>
    <row r="5056" s="225" customFormat="1"/>
    <row r="5057" s="225" customFormat="1"/>
    <row r="5058" s="225" customFormat="1"/>
    <row r="5059" s="225" customFormat="1"/>
    <row r="5060" s="225" customFormat="1"/>
    <row r="5061" s="225" customFormat="1"/>
    <row r="5062" s="225" customFormat="1"/>
    <row r="5063" s="225" customFormat="1"/>
    <row r="5064" s="225" customFormat="1"/>
    <row r="5065" s="225" customFormat="1"/>
    <row r="5066" s="225" customFormat="1"/>
    <row r="5067" s="225" customFormat="1"/>
    <row r="5068" s="225" customFormat="1"/>
    <row r="5069" s="225" customFormat="1"/>
    <row r="5070" s="225" customFormat="1"/>
    <row r="5071" s="225" customFormat="1"/>
    <row r="5072" s="225" customFormat="1"/>
    <row r="5073" s="225" customFormat="1"/>
    <row r="5074" s="225" customFormat="1"/>
    <row r="5075" s="225" customFormat="1"/>
    <row r="5076" s="225" customFormat="1"/>
    <row r="5077" s="225" customFormat="1"/>
    <row r="5078" s="225" customFormat="1"/>
    <row r="5079" s="225" customFormat="1"/>
    <row r="5080" s="225" customFormat="1"/>
    <row r="5081" s="225" customFormat="1"/>
    <row r="5082" s="225" customFormat="1"/>
    <row r="5083" s="225" customFormat="1"/>
    <row r="5084" s="225" customFormat="1"/>
    <row r="5085" s="225" customFormat="1"/>
    <row r="5086" s="225" customFormat="1"/>
    <row r="5087" s="225" customFormat="1"/>
    <row r="5088" s="225" customFormat="1"/>
    <row r="5089" s="225" customFormat="1"/>
    <row r="5090" s="225" customFormat="1"/>
    <row r="5091" s="225" customFormat="1"/>
    <row r="5092" s="225" customFormat="1"/>
    <row r="5093" s="225" customFormat="1"/>
    <row r="5094" s="225" customFormat="1"/>
    <row r="5095" s="225" customFormat="1"/>
    <row r="5096" s="225" customFormat="1"/>
    <row r="5097" s="225" customFormat="1"/>
    <row r="5098" s="225" customFormat="1"/>
    <row r="5099" s="225" customFormat="1"/>
    <row r="5100" s="225" customFormat="1"/>
    <row r="5101" s="225" customFormat="1"/>
    <row r="5102" s="225" customFormat="1"/>
    <row r="5103" s="225" customFormat="1"/>
    <row r="5104" s="225" customFormat="1"/>
    <row r="5105" s="225" customFormat="1"/>
    <row r="5106" s="225" customFormat="1"/>
    <row r="5107" s="225" customFormat="1"/>
    <row r="5108" s="225" customFormat="1"/>
    <row r="5109" s="225" customFormat="1"/>
    <row r="5110" s="225" customFormat="1"/>
    <row r="5111" s="225" customFormat="1"/>
    <row r="5112" s="225" customFormat="1"/>
    <row r="5113" s="225" customFormat="1"/>
    <row r="5114" s="225" customFormat="1"/>
    <row r="5115" s="225" customFormat="1"/>
    <row r="5116" s="225" customFormat="1"/>
    <row r="5117" s="225" customFormat="1"/>
    <row r="5118" s="225" customFormat="1"/>
    <row r="5119" s="225" customFormat="1"/>
    <row r="5120" s="225" customFormat="1"/>
    <row r="5121" s="225" customFormat="1"/>
    <row r="5122" s="225" customFormat="1"/>
    <row r="5123" s="225" customFormat="1"/>
    <row r="5124" s="225" customFormat="1"/>
    <row r="5125" s="225" customFormat="1"/>
    <row r="5126" s="225" customFormat="1"/>
    <row r="5127" s="225" customFormat="1"/>
    <row r="5128" s="225" customFormat="1"/>
    <row r="5129" s="225" customFormat="1"/>
    <row r="5130" s="225" customFormat="1"/>
    <row r="5131" s="225" customFormat="1"/>
    <row r="5132" s="225" customFormat="1"/>
    <row r="5133" s="225" customFormat="1"/>
    <row r="5134" s="225" customFormat="1"/>
    <row r="5135" s="225" customFormat="1"/>
    <row r="5136" s="225" customFormat="1"/>
    <row r="5137" s="225" customFormat="1"/>
    <row r="5138" s="225" customFormat="1"/>
    <row r="5139" s="225" customFormat="1"/>
    <row r="5140" s="225" customFormat="1"/>
    <row r="5141" s="225" customFormat="1"/>
    <row r="5142" s="225" customFormat="1"/>
    <row r="5143" s="225" customFormat="1"/>
    <row r="5144" s="225" customFormat="1"/>
    <row r="5145" s="225" customFormat="1"/>
    <row r="5146" s="225" customFormat="1"/>
    <row r="5147" s="225" customFormat="1"/>
    <row r="5148" s="225" customFormat="1"/>
    <row r="5149" s="225" customFormat="1"/>
    <row r="5150" s="225" customFormat="1"/>
    <row r="5151" s="225" customFormat="1"/>
    <row r="5152" s="225" customFormat="1"/>
    <row r="5153" s="225" customFormat="1"/>
    <row r="5154" s="225" customFormat="1"/>
    <row r="5155" s="225" customFormat="1"/>
    <row r="5156" s="225" customFormat="1"/>
    <row r="5157" s="225" customFormat="1"/>
    <row r="5158" s="225" customFormat="1"/>
    <row r="5159" s="225" customFormat="1"/>
    <row r="5160" s="225" customFormat="1"/>
    <row r="5161" s="225" customFormat="1"/>
    <row r="5162" s="225" customFormat="1"/>
    <row r="5163" s="225" customFormat="1"/>
    <row r="5164" s="225" customFormat="1"/>
    <row r="5165" s="225" customFormat="1"/>
    <row r="5166" s="225" customFormat="1"/>
    <row r="5167" s="225" customFormat="1"/>
    <row r="5168" s="225" customFormat="1"/>
    <row r="5169" s="225" customFormat="1"/>
    <row r="5170" s="225" customFormat="1"/>
    <row r="5171" s="225" customFormat="1"/>
    <row r="5172" s="225" customFormat="1"/>
    <row r="5173" s="225" customFormat="1"/>
    <row r="5174" s="225" customFormat="1"/>
    <row r="5175" s="225" customFormat="1"/>
    <row r="5176" s="225" customFormat="1"/>
    <row r="5177" s="225" customFormat="1"/>
    <row r="5178" s="225" customFormat="1"/>
    <row r="5179" s="225" customFormat="1"/>
    <row r="5180" s="225" customFormat="1"/>
    <row r="5181" s="225" customFormat="1"/>
    <row r="5182" s="225" customFormat="1"/>
    <row r="5183" s="225" customFormat="1"/>
    <row r="5184" s="225" customFormat="1"/>
    <row r="5185" s="225" customFormat="1"/>
    <row r="5186" s="225" customFormat="1"/>
    <row r="5187" s="225" customFormat="1"/>
    <row r="5188" s="225" customFormat="1"/>
    <row r="5189" s="225" customFormat="1"/>
    <row r="5190" s="225" customFormat="1"/>
    <row r="5191" s="225" customFormat="1"/>
    <row r="5192" s="225" customFormat="1"/>
    <row r="5193" s="225" customFormat="1"/>
    <row r="5194" s="225" customFormat="1"/>
    <row r="5195" s="225" customFormat="1"/>
    <row r="5196" s="225" customFormat="1"/>
    <row r="5197" s="225" customFormat="1"/>
    <row r="5198" s="225" customFormat="1"/>
    <row r="5199" s="225" customFormat="1"/>
    <row r="5200" s="225" customFormat="1"/>
    <row r="5201" s="225" customFormat="1"/>
    <row r="5202" s="225" customFormat="1"/>
    <row r="5203" s="225" customFormat="1"/>
    <row r="5204" s="225" customFormat="1"/>
    <row r="5205" s="225" customFormat="1"/>
    <row r="5206" s="225" customFormat="1"/>
    <row r="5207" s="225" customFormat="1"/>
    <row r="5208" s="225" customFormat="1"/>
    <row r="5209" s="225" customFormat="1"/>
    <row r="5210" s="225" customFormat="1"/>
    <row r="5211" s="225" customFormat="1"/>
    <row r="5212" s="225" customFormat="1"/>
    <row r="5213" s="225" customFormat="1"/>
    <row r="5214" s="225" customFormat="1"/>
    <row r="5215" s="225" customFormat="1"/>
    <row r="5216" s="225" customFormat="1"/>
    <row r="5217" s="225" customFormat="1"/>
    <row r="5218" s="225" customFormat="1"/>
    <row r="5219" s="225" customFormat="1"/>
    <row r="5220" s="225" customFormat="1"/>
    <row r="5221" s="225" customFormat="1"/>
    <row r="5222" s="225" customFormat="1"/>
    <row r="5223" s="225" customFormat="1"/>
    <row r="5224" s="225" customFormat="1"/>
    <row r="5225" s="225" customFormat="1"/>
    <row r="5226" s="225" customFormat="1"/>
    <row r="5227" s="225" customFormat="1"/>
    <row r="5228" s="225" customFormat="1"/>
    <row r="5229" s="225" customFormat="1"/>
    <row r="5230" s="225" customFormat="1"/>
    <row r="5231" s="225" customFormat="1"/>
    <row r="5232" s="225" customFormat="1"/>
    <row r="5233" s="225" customFormat="1"/>
    <row r="5234" s="225" customFormat="1"/>
    <row r="5235" s="225" customFormat="1"/>
    <row r="5236" s="225" customFormat="1"/>
    <row r="5237" s="225" customFormat="1"/>
    <row r="5238" s="225" customFormat="1"/>
    <row r="5239" s="225" customFormat="1"/>
    <row r="5240" s="225" customFormat="1"/>
    <row r="5241" s="225" customFormat="1"/>
    <row r="5242" s="225" customFormat="1"/>
    <row r="5243" s="225" customFormat="1"/>
    <row r="5244" s="225" customFormat="1"/>
    <row r="5245" s="225" customFormat="1"/>
    <row r="5246" s="225" customFormat="1"/>
    <row r="5247" s="225" customFormat="1"/>
    <row r="5248" s="225" customFormat="1"/>
    <row r="5249" s="225" customFormat="1"/>
    <row r="5250" s="225" customFormat="1"/>
    <row r="5251" s="225" customFormat="1"/>
    <row r="5252" s="225" customFormat="1"/>
    <row r="5253" s="225" customFormat="1"/>
    <row r="5254" s="225" customFormat="1"/>
    <row r="5255" s="225" customFormat="1"/>
    <row r="5256" s="225" customFormat="1"/>
    <row r="5257" s="225" customFormat="1"/>
    <row r="5258" s="225" customFormat="1"/>
    <row r="5259" s="225" customFormat="1"/>
    <row r="5260" s="225" customFormat="1"/>
    <row r="5261" s="225" customFormat="1"/>
    <row r="5262" s="225" customFormat="1"/>
    <row r="5263" s="225" customFormat="1"/>
    <row r="5264" s="225" customFormat="1"/>
    <row r="5265" s="225" customFormat="1"/>
    <row r="5266" s="225" customFormat="1"/>
    <row r="5267" s="225" customFormat="1"/>
    <row r="5268" s="225" customFormat="1"/>
    <row r="5269" s="225" customFormat="1"/>
    <row r="5270" s="225" customFormat="1"/>
    <row r="5271" s="225" customFormat="1"/>
    <row r="5272" s="225" customFormat="1"/>
    <row r="5273" s="225" customFormat="1"/>
    <row r="5274" s="225" customFormat="1"/>
    <row r="5275" s="225" customFormat="1"/>
    <row r="5276" s="225" customFormat="1"/>
    <row r="5277" s="225" customFormat="1"/>
    <row r="5278" s="225" customFormat="1"/>
    <row r="5279" s="225" customFormat="1"/>
    <row r="5280" s="225" customFormat="1"/>
    <row r="5281" s="225" customFormat="1"/>
    <row r="5282" s="225" customFormat="1"/>
    <row r="5283" s="225" customFormat="1"/>
    <row r="5284" s="225" customFormat="1"/>
    <row r="5285" s="225" customFormat="1"/>
    <row r="5286" s="225" customFormat="1"/>
    <row r="5287" s="225" customFormat="1"/>
    <row r="5288" s="225" customFormat="1"/>
    <row r="5289" s="225" customFormat="1"/>
    <row r="5290" s="225" customFormat="1"/>
    <row r="5291" s="225" customFormat="1"/>
    <row r="5292" s="225" customFormat="1"/>
    <row r="5293" s="225" customFormat="1"/>
    <row r="5294" s="225" customFormat="1"/>
    <row r="5295" s="225" customFormat="1"/>
    <row r="5296" s="225" customFormat="1"/>
    <row r="5297" s="225" customFormat="1"/>
    <row r="5298" s="225" customFormat="1"/>
    <row r="5299" s="225" customFormat="1"/>
    <row r="5300" s="225" customFormat="1"/>
    <row r="5301" s="225" customFormat="1"/>
    <row r="5302" s="225" customFormat="1"/>
    <row r="5303" s="225" customFormat="1"/>
    <row r="5304" s="225" customFormat="1"/>
    <row r="5305" s="225" customFormat="1"/>
    <row r="5306" s="225" customFormat="1"/>
    <row r="5307" s="225" customFormat="1"/>
    <row r="5308" s="225" customFormat="1"/>
    <row r="5309" s="225" customFormat="1"/>
    <row r="5310" s="225" customFormat="1"/>
    <row r="5311" s="225" customFormat="1"/>
    <row r="5312" s="225" customFormat="1"/>
    <row r="5313" s="225" customFormat="1"/>
    <row r="5314" s="225" customFormat="1"/>
    <row r="5315" s="225" customFormat="1"/>
    <row r="5316" s="225" customFormat="1"/>
    <row r="5317" s="225" customFormat="1"/>
    <row r="5318" s="225" customFormat="1"/>
    <row r="5319" s="225" customFormat="1"/>
    <row r="5320" s="225" customFormat="1"/>
    <row r="5321" s="225" customFormat="1"/>
    <row r="5322" s="225" customFormat="1"/>
    <row r="5323" s="225" customFormat="1"/>
    <row r="5324" s="225" customFormat="1"/>
    <row r="5325" s="225" customFormat="1"/>
    <row r="5326" s="225" customFormat="1"/>
    <row r="5327" s="225" customFormat="1"/>
    <row r="5328" s="225" customFormat="1"/>
    <row r="5329" s="225" customFormat="1"/>
    <row r="5330" s="225" customFormat="1"/>
    <row r="5331" s="225" customFormat="1"/>
    <row r="5332" s="225" customFormat="1"/>
    <row r="5333" s="225" customFormat="1"/>
    <row r="5334" s="225" customFormat="1"/>
    <row r="5335" s="225" customFormat="1"/>
    <row r="5336" s="225" customFormat="1"/>
    <row r="5337" s="225" customFormat="1"/>
    <row r="5338" s="225" customFormat="1"/>
    <row r="5339" s="225" customFormat="1"/>
    <row r="5340" s="225" customFormat="1"/>
    <row r="5341" s="225" customFormat="1"/>
    <row r="5342" s="225" customFormat="1"/>
    <row r="5343" s="225" customFormat="1"/>
    <row r="5344" s="225" customFormat="1"/>
    <row r="5345" s="225" customFormat="1"/>
    <row r="5346" s="225" customFormat="1"/>
    <row r="5347" s="225" customFormat="1"/>
    <row r="5348" s="225" customFormat="1"/>
    <row r="5349" s="225" customFormat="1"/>
    <row r="5350" s="225" customFormat="1"/>
    <row r="5351" s="225" customFormat="1"/>
    <row r="5352" s="225" customFormat="1"/>
    <row r="5353" s="225" customFormat="1"/>
    <row r="5354" s="225" customFormat="1"/>
    <row r="5355" s="225" customFormat="1"/>
    <row r="5356" s="225" customFormat="1"/>
    <row r="5357" s="225" customFormat="1"/>
    <row r="5358" s="225" customFormat="1"/>
    <row r="5359" s="225" customFormat="1"/>
    <row r="5360" s="225" customFormat="1"/>
    <row r="5361" s="225" customFormat="1"/>
    <row r="5362" s="225" customFormat="1"/>
    <row r="5363" s="225" customFormat="1"/>
    <row r="5364" s="225" customFormat="1"/>
    <row r="5365" s="225" customFormat="1"/>
    <row r="5366" s="225" customFormat="1"/>
    <row r="5367" s="225" customFormat="1"/>
    <row r="5368" s="225" customFormat="1"/>
    <row r="5369" s="225" customFormat="1"/>
    <row r="5370" s="225" customFormat="1"/>
    <row r="5371" s="225" customFormat="1"/>
    <row r="5372" s="225" customFormat="1"/>
    <row r="5373" s="225" customFormat="1"/>
    <row r="5374" s="225" customFormat="1"/>
    <row r="5375" s="225" customFormat="1"/>
    <row r="5376" s="225" customFormat="1"/>
    <row r="5377" s="225" customFormat="1"/>
    <row r="5378" s="225" customFormat="1"/>
    <row r="5379" s="225" customFormat="1"/>
    <row r="5380" s="225" customFormat="1"/>
    <row r="5381" s="225" customFormat="1"/>
    <row r="5382" s="225" customFormat="1"/>
    <row r="5383" s="225" customFormat="1"/>
    <row r="5384" s="225" customFormat="1"/>
    <row r="5385" s="225" customFormat="1"/>
    <row r="5386" s="225" customFormat="1"/>
    <row r="5387" s="225" customFormat="1"/>
    <row r="5388" s="225" customFormat="1"/>
    <row r="5389" s="225" customFormat="1"/>
    <row r="5390" s="225" customFormat="1"/>
    <row r="5391" s="225" customFormat="1"/>
    <row r="5392" s="225" customFormat="1"/>
    <row r="5393" s="225" customFormat="1"/>
    <row r="5394" s="225" customFormat="1"/>
    <row r="5395" s="225" customFormat="1"/>
    <row r="5396" s="225" customFormat="1"/>
    <row r="5397" s="225" customFormat="1"/>
    <row r="5398" s="225" customFormat="1"/>
    <row r="5399" s="225" customFormat="1"/>
    <row r="5400" s="225" customFormat="1"/>
    <row r="5401" s="225" customFormat="1"/>
    <row r="5402" s="225" customFormat="1"/>
    <row r="5403" s="225" customFormat="1"/>
    <row r="5404" s="225" customFormat="1"/>
    <row r="5405" s="225" customFormat="1"/>
    <row r="5406" s="225" customFormat="1"/>
    <row r="5407" s="225" customFormat="1"/>
    <row r="5408" s="225" customFormat="1"/>
    <row r="5409" s="225" customFormat="1"/>
    <row r="5410" s="225" customFormat="1"/>
    <row r="5411" s="225" customFormat="1"/>
    <row r="5412" s="225" customFormat="1"/>
    <row r="5413" s="225" customFormat="1"/>
    <row r="5414" s="225" customFormat="1"/>
    <row r="5415" s="225" customFormat="1"/>
    <row r="5416" s="225" customFormat="1"/>
    <row r="5417" s="225" customFormat="1"/>
    <row r="5418" s="225" customFormat="1"/>
    <row r="5419" s="225" customFormat="1"/>
    <row r="5420" s="225" customFormat="1"/>
    <row r="5421" s="225" customFormat="1"/>
    <row r="5422" s="225" customFormat="1"/>
    <row r="5423" s="225" customFormat="1"/>
    <row r="5424" s="225" customFormat="1"/>
    <row r="5425" s="225" customFormat="1"/>
    <row r="5426" s="225" customFormat="1"/>
    <row r="5427" s="225" customFormat="1"/>
    <row r="5428" s="225" customFormat="1"/>
    <row r="5429" s="225" customFormat="1"/>
    <row r="5430" s="225" customFormat="1"/>
    <row r="5431" s="225" customFormat="1"/>
    <row r="5432" s="225" customFormat="1"/>
    <row r="5433" s="225" customFormat="1"/>
    <row r="5434" s="225" customFormat="1"/>
    <row r="5435" s="225" customFormat="1"/>
    <row r="5436" s="225" customFormat="1"/>
    <row r="5437" s="225" customFormat="1"/>
    <row r="5438" s="225" customFormat="1"/>
    <row r="5439" s="225" customFormat="1"/>
    <row r="5440" s="225" customFormat="1"/>
    <row r="5441" s="225" customFormat="1"/>
    <row r="5442" s="225" customFormat="1"/>
    <row r="5443" s="225" customFormat="1"/>
    <row r="5444" s="225" customFormat="1"/>
    <row r="5445" s="225" customFormat="1"/>
    <row r="5446" s="225" customFormat="1"/>
    <row r="5447" s="225" customFormat="1"/>
    <row r="5448" s="225" customFormat="1"/>
    <row r="5449" s="225" customFormat="1"/>
    <row r="5450" s="225" customFormat="1"/>
    <row r="5451" s="225" customFormat="1"/>
    <row r="5452" s="225" customFormat="1"/>
    <row r="5453" s="225" customFormat="1"/>
    <row r="5454" s="225" customFormat="1"/>
    <row r="5455" s="225" customFormat="1"/>
    <row r="5456" s="225" customFormat="1"/>
    <row r="5457" s="225" customFormat="1"/>
    <row r="5458" s="225" customFormat="1"/>
    <row r="5459" s="225" customFormat="1"/>
    <row r="5460" s="225" customFormat="1"/>
    <row r="5461" s="225" customFormat="1"/>
    <row r="5462" s="225" customFormat="1"/>
    <row r="5463" s="225" customFormat="1"/>
    <row r="5464" s="225" customFormat="1"/>
    <row r="5465" s="225" customFormat="1"/>
    <row r="5466" s="225" customFormat="1"/>
    <row r="5467" s="225" customFormat="1"/>
    <row r="5468" s="225" customFormat="1"/>
    <row r="5469" s="225" customFormat="1"/>
    <row r="5470" s="225" customFormat="1"/>
    <row r="5471" s="225" customFormat="1"/>
    <row r="5472" s="225" customFormat="1"/>
    <row r="5473" s="225" customFormat="1"/>
    <row r="5474" s="225" customFormat="1"/>
    <row r="5475" s="225" customFormat="1"/>
    <row r="5476" s="225" customFormat="1"/>
    <row r="5477" s="225" customFormat="1"/>
    <row r="5478" s="225" customFormat="1"/>
    <row r="5479" s="225" customFormat="1"/>
    <row r="5480" s="225" customFormat="1"/>
    <row r="5481" s="225" customFormat="1"/>
    <row r="5482" s="225" customFormat="1"/>
    <row r="5483" s="225" customFormat="1"/>
    <row r="5484" s="225" customFormat="1"/>
    <row r="5485" s="225" customFormat="1"/>
    <row r="5486" s="225" customFormat="1"/>
    <row r="5487" s="225" customFormat="1"/>
    <row r="5488" s="225" customFormat="1"/>
    <row r="5489" s="225" customFormat="1"/>
    <row r="5490" s="225" customFormat="1"/>
    <row r="5491" s="225" customFormat="1"/>
    <row r="5492" s="225" customFormat="1"/>
    <row r="5493" s="225" customFormat="1"/>
    <row r="5494" s="225" customFormat="1"/>
    <row r="5495" s="225" customFormat="1"/>
    <row r="5496" s="225" customFormat="1"/>
    <row r="5497" s="225" customFormat="1"/>
    <row r="5498" s="225" customFormat="1"/>
    <row r="5499" s="225" customFormat="1"/>
    <row r="5500" s="225" customFormat="1"/>
    <row r="5501" s="225" customFormat="1"/>
    <row r="5502" s="225" customFormat="1"/>
    <row r="5503" s="225" customFormat="1"/>
    <row r="5504" s="225" customFormat="1"/>
    <row r="5505" s="225" customFormat="1"/>
    <row r="5506" s="225" customFormat="1"/>
    <row r="5507" s="225" customFormat="1"/>
    <row r="5508" s="225" customFormat="1"/>
    <row r="5509" s="225" customFormat="1"/>
    <row r="5510" s="225" customFormat="1"/>
    <row r="5511" s="225" customFormat="1"/>
    <row r="5512" s="225" customFormat="1"/>
    <row r="5513" s="225" customFormat="1"/>
    <row r="5514" s="225" customFormat="1"/>
    <row r="5515" s="225" customFormat="1"/>
    <row r="5516" s="225" customFormat="1"/>
    <row r="5517" s="225" customFormat="1"/>
    <row r="5518" s="225" customFormat="1"/>
    <row r="5519" s="225" customFormat="1"/>
    <row r="5520" s="225" customFormat="1"/>
    <row r="5521" s="225" customFormat="1"/>
    <row r="5522" s="225" customFormat="1"/>
    <row r="5523" s="225" customFormat="1"/>
    <row r="5524" s="225" customFormat="1"/>
    <row r="5525" s="225" customFormat="1"/>
    <row r="5526" s="225" customFormat="1"/>
    <row r="5527" s="225" customFormat="1"/>
    <row r="5528" s="225" customFormat="1"/>
    <row r="5529" s="225" customFormat="1"/>
    <row r="5530" s="225" customFormat="1"/>
    <row r="5531" s="225" customFormat="1"/>
    <row r="5532" s="225" customFormat="1"/>
    <row r="5533" s="225" customFormat="1"/>
    <row r="5534" s="225" customFormat="1"/>
    <row r="5535" s="225" customFormat="1"/>
    <row r="5536" s="225" customFormat="1"/>
    <row r="5537" s="225" customFormat="1"/>
    <row r="5538" s="225" customFormat="1"/>
    <row r="5539" s="225" customFormat="1"/>
    <row r="5540" s="225" customFormat="1"/>
    <row r="5541" s="225" customFormat="1"/>
    <row r="5542" s="225" customFormat="1"/>
    <row r="5543" s="225" customFormat="1"/>
    <row r="5544" s="225" customFormat="1"/>
    <row r="5545" s="225" customFormat="1"/>
    <row r="5546" s="225" customFormat="1"/>
    <row r="5547" s="225" customFormat="1"/>
    <row r="5548" s="225" customFormat="1"/>
    <row r="5549" s="225" customFormat="1"/>
    <row r="5550" s="225" customFormat="1"/>
    <row r="5551" s="225" customFormat="1"/>
    <row r="5552" s="225" customFormat="1"/>
    <row r="5553" s="225" customFormat="1"/>
    <row r="5554" s="225" customFormat="1"/>
    <row r="5555" s="225" customFormat="1"/>
    <row r="5556" s="225" customFormat="1"/>
    <row r="5557" s="225" customFormat="1"/>
    <row r="5558" s="225" customFormat="1"/>
    <row r="5559" s="225" customFormat="1"/>
    <row r="5560" s="225" customFormat="1"/>
    <row r="5561" s="225" customFormat="1"/>
    <row r="5562" s="225" customFormat="1"/>
    <row r="5563" s="225" customFormat="1"/>
    <row r="5564" s="225" customFormat="1"/>
    <row r="5565" s="225" customFormat="1"/>
    <row r="5566" s="225" customFormat="1"/>
    <row r="5567" s="225" customFormat="1"/>
    <row r="5568" s="225" customFormat="1"/>
    <row r="5569" s="225" customFormat="1"/>
    <row r="5570" s="225" customFormat="1"/>
    <row r="5571" s="225" customFormat="1"/>
    <row r="5572" s="225" customFormat="1"/>
    <row r="5573" s="225" customFormat="1"/>
    <row r="5574" s="225" customFormat="1"/>
    <row r="5575" s="225" customFormat="1"/>
    <row r="5576" s="225" customFormat="1"/>
    <row r="5577" s="225" customFormat="1"/>
    <row r="5578" s="225" customFormat="1"/>
    <row r="5579" s="225" customFormat="1"/>
    <row r="5580" s="225" customFormat="1"/>
    <row r="5581" s="225" customFormat="1"/>
    <row r="5582" s="225" customFormat="1"/>
    <row r="5583" s="225" customFormat="1"/>
    <row r="5584" s="225" customFormat="1"/>
    <row r="5585" s="225" customFormat="1"/>
    <row r="5586" s="225" customFormat="1"/>
    <row r="5587" s="225" customFormat="1"/>
    <row r="5588" s="225" customFormat="1"/>
    <row r="5589" s="225" customFormat="1"/>
    <row r="5590" s="225" customFormat="1"/>
    <row r="5591" s="225" customFormat="1"/>
    <row r="5592" s="225" customFormat="1"/>
    <row r="5593" s="225" customFormat="1"/>
    <row r="5594" s="225" customFormat="1"/>
    <row r="5595" s="225" customFormat="1"/>
    <row r="5596" s="225" customFormat="1"/>
    <row r="5597" s="225" customFormat="1"/>
    <row r="5598" s="225" customFormat="1"/>
    <row r="5599" s="225" customFormat="1"/>
    <row r="5600" s="225" customFormat="1"/>
    <row r="5601" s="225" customFormat="1"/>
    <row r="5602" s="225" customFormat="1"/>
    <row r="5603" s="225" customFormat="1"/>
    <row r="5604" s="225" customFormat="1"/>
    <row r="5605" s="225" customFormat="1"/>
    <row r="5606" s="225" customFormat="1"/>
    <row r="5607" s="225" customFormat="1"/>
    <row r="5608" s="225" customFormat="1"/>
    <row r="5609" s="225" customFormat="1"/>
    <row r="5610" s="225" customFormat="1"/>
    <row r="5611" s="225" customFormat="1"/>
    <row r="5612" s="225" customFormat="1"/>
    <row r="5613" s="225" customFormat="1"/>
    <row r="5614" s="225" customFormat="1"/>
    <row r="5615" s="225" customFormat="1"/>
    <row r="5616" s="225" customFormat="1"/>
    <row r="5617" s="225" customFormat="1"/>
    <row r="5618" s="225" customFormat="1"/>
    <row r="5619" s="225" customFormat="1"/>
    <row r="5620" s="225" customFormat="1"/>
    <row r="5621" s="225" customFormat="1"/>
    <row r="5622" s="225" customFormat="1"/>
    <row r="5623" s="225" customFormat="1"/>
    <row r="5624" s="225" customFormat="1"/>
    <row r="5625" s="225" customFormat="1"/>
    <row r="5626" s="225" customFormat="1"/>
    <row r="5627" s="225" customFormat="1"/>
    <row r="5628" s="225" customFormat="1"/>
    <row r="5629" s="225" customFormat="1"/>
    <row r="5630" s="225" customFormat="1"/>
    <row r="5631" s="225" customFormat="1"/>
    <row r="5632" s="225" customFormat="1"/>
    <row r="5633" s="225" customFormat="1"/>
    <row r="5634" s="225" customFormat="1"/>
    <row r="5635" s="225" customFormat="1"/>
    <row r="5636" s="225" customFormat="1"/>
    <row r="5637" s="225" customFormat="1"/>
    <row r="5638" s="225" customFormat="1"/>
    <row r="5639" s="225" customFormat="1"/>
    <row r="5640" s="225" customFormat="1"/>
    <row r="5641" s="225" customFormat="1"/>
    <row r="5642" s="225" customFormat="1"/>
    <row r="5643" s="225" customFormat="1"/>
    <row r="5644" s="225" customFormat="1"/>
    <row r="5645" s="225" customFormat="1"/>
    <row r="5646" s="225" customFormat="1"/>
    <row r="5647" s="225" customFormat="1"/>
    <row r="5648" s="225" customFormat="1"/>
    <row r="5649" s="225" customFormat="1"/>
    <row r="5650" s="225" customFormat="1"/>
    <row r="5651" s="225" customFormat="1"/>
    <row r="5652" s="225" customFormat="1"/>
    <row r="5653" s="225" customFormat="1"/>
    <row r="5654" s="225" customFormat="1"/>
    <row r="5655" s="225" customFormat="1"/>
    <row r="5656" s="225" customFormat="1"/>
    <row r="5657" s="225" customFormat="1"/>
    <row r="5658" s="225" customFormat="1"/>
    <row r="5659" s="225" customFormat="1"/>
    <row r="5660" s="225" customFormat="1"/>
    <row r="5661" s="225" customFormat="1"/>
    <row r="5662" s="225" customFormat="1"/>
    <row r="5663" s="225" customFormat="1"/>
    <row r="5664" s="225" customFormat="1"/>
    <row r="5665" s="225" customFormat="1"/>
    <row r="5666" s="225" customFormat="1"/>
    <row r="5667" s="225" customFormat="1"/>
    <row r="5668" s="225" customFormat="1"/>
    <row r="5669" s="225" customFormat="1"/>
    <row r="5670" s="225" customFormat="1"/>
    <row r="5671" s="225" customFormat="1"/>
    <row r="5672" s="225" customFormat="1"/>
    <row r="5673" s="225" customFormat="1"/>
    <row r="5674" s="225" customFormat="1"/>
    <row r="5675" s="225" customFormat="1"/>
    <row r="5676" s="225" customFormat="1"/>
    <row r="5677" s="225" customFormat="1"/>
    <row r="5678" s="225" customFormat="1"/>
    <row r="5679" s="225" customFormat="1"/>
    <row r="5680" s="225" customFormat="1"/>
    <row r="5681" s="225" customFormat="1"/>
    <row r="5682" s="225" customFormat="1"/>
    <row r="5683" s="225" customFormat="1"/>
    <row r="5684" s="225" customFormat="1"/>
    <row r="5685" s="225" customFormat="1"/>
    <row r="5686" s="225" customFormat="1"/>
    <row r="5687" s="225" customFormat="1"/>
    <row r="5688" s="225" customFormat="1"/>
    <row r="5689" s="225" customFormat="1"/>
    <row r="5690" s="225" customFormat="1"/>
    <row r="5691" s="225" customFormat="1"/>
    <row r="5692" s="225" customFormat="1"/>
    <row r="5693" s="225" customFormat="1"/>
    <row r="5694" s="225" customFormat="1"/>
    <row r="5695" s="225" customFormat="1"/>
    <row r="5696" s="225" customFormat="1"/>
    <row r="5697" s="225" customFormat="1"/>
    <row r="5698" s="225" customFormat="1"/>
    <row r="5699" s="225" customFormat="1"/>
    <row r="5700" s="225" customFormat="1"/>
    <row r="5701" s="225" customFormat="1"/>
    <row r="5702" s="225" customFormat="1"/>
    <row r="5703" s="225" customFormat="1"/>
    <row r="5704" s="225" customFormat="1"/>
    <row r="5705" s="225" customFormat="1"/>
    <row r="5706" s="225" customFormat="1"/>
    <row r="5707" s="225" customFormat="1"/>
    <row r="5708" s="225" customFormat="1"/>
    <row r="5709" s="225" customFormat="1"/>
    <row r="5710" s="225" customFormat="1"/>
    <row r="5711" s="225" customFormat="1"/>
    <row r="5712" s="225" customFormat="1"/>
    <row r="5713" s="225" customFormat="1"/>
    <row r="5714" s="225" customFormat="1"/>
    <row r="5715" s="225" customFormat="1"/>
    <row r="5716" s="225" customFormat="1"/>
    <row r="5717" s="225" customFormat="1"/>
    <row r="5718" s="225" customFormat="1"/>
    <row r="5719" s="225" customFormat="1"/>
    <row r="5720" s="225" customFormat="1"/>
    <row r="5721" s="225" customFormat="1"/>
    <row r="5722" s="225" customFormat="1"/>
    <row r="5723" s="225" customFormat="1"/>
    <row r="5724" s="225" customFormat="1"/>
    <row r="5725" s="225" customFormat="1"/>
    <row r="5726" s="225" customFormat="1"/>
    <row r="5727" s="225" customFormat="1"/>
    <row r="5728" s="225" customFormat="1"/>
    <row r="5729" s="225" customFormat="1"/>
    <row r="5730" s="225" customFormat="1"/>
    <row r="5731" s="225" customFormat="1"/>
    <row r="5732" s="225" customFormat="1"/>
    <row r="5733" s="225" customFormat="1"/>
    <row r="5734" s="225" customFormat="1"/>
    <row r="5735" s="225" customFormat="1"/>
    <row r="5736" s="225" customFormat="1"/>
    <row r="5737" s="225" customFormat="1"/>
    <row r="5738" s="225" customFormat="1"/>
    <row r="5739" s="225" customFormat="1"/>
    <row r="5740" s="225" customFormat="1"/>
    <row r="5741" s="225" customFormat="1"/>
    <row r="5742" s="225" customFormat="1"/>
    <row r="5743" s="225" customFormat="1"/>
    <row r="5744" s="225" customFormat="1"/>
    <row r="5745" s="225" customFormat="1"/>
    <row r="5746" s="225" customFormat="1"/>
    <row r="5747" s="225" customFormat="1"/>
    <row r="5748" s="225" customFormat="1"/>
    <row r="5749" s="225" customFormat="1"/>
    <row r="5750" s="225" customFormat="1"/>
    <row r="5751" s="225" customFormat="1"/>
    <row r="5752" s="225" customFormat="1"/>
    <row r="5753" s="225" customFormat="1"/>
    <row r="5754" s="225" customFormat="1"/>
    <row r="5755" s="225" customFormat="1"/>
    <row r="5756" s="225" customFormat="1"/>
    <row r="5757" s="225" customFormat="1"/>
    <row r="5758" s="225" customFormat="1"/>
    <row r="5759" s="225" customFormat="1"/>
    <row r="5760" s="225" customFormat="1"/>
    <row r="5761" s="225" customFormat="1"/>
    <row r="5762" s="225" customFormat="1"/>
    <row r="5763" s="225" customFormat="1"/>
    <row r="5764" s="225" customFormat="1"/>
    <row r="5765" s="225" customFormat="1"/>
    <row r="5766" s="225" customFormat="1"/>
    <row r="5767" s="225" customFormat="1"/>
    <row r="5768" s="225" customFormat="1"/>
    <row r="5769" s="225" customFormat="1"/>
    <row r="5770" s="225" customFormat="1"/>
    <row r="5771" s="225" customFormat="1"/>
    <row r="5772" s="225" customFormat="1"/>
    <row r="5773" s="225" customFormat="1"/>
    <row r="5774" s="225" customFormat="1"/>
    <row r="5775" s="225" customFormat="1"/>
    <row r="5776" s="225" customFormat="1"/>
    <row r="5777" s="225" customFormat="1"/>
    <row r="5778" s="225" customFormat="1"/>
    <row r="5779" s="225" customFormat="1"/>
    <row r="5780" s="225" customFormat="1"/>
    <row r="5781" s="225" customFormat="1"/>
    <row r="5782" s="225" customFormat="1"/>
    <row r="5783" s="225" customFormat="1"/>
    <row r="5784" s="225" customFormat="1"/>
    <row r="5785" s="225" customFormat="1"/>
    <row r="5786" s="225" customFormat="1"/>
    <row r="5787" s="225" customFormat="1"/>
    <row r="5788" s="225" customFormat="1"/>
    <row r="5789" s="225" customFormat="1"/>
    <row r="5790" s="225" customFormat="1"/>
    <row r="5791" s="225" customFormat="1"/>
    <row r="5792" s="225" customFormat="1"/>
    <row r="5793" s="225" customFormat="1"/>
    <row r="5794" s="225" customFormat="1"/>
    <row r="5795" s="225" customFormat="1"/>
    <row r="5796" s="225" customFormat="1"/>
    <row r="5797" s="225" customFormat="1"/>
    <row r="5798" s="225" customFormat="1"/>
    <row r="5799" s="225" customFormat="1"/>
    <row r="5800" s="225" customFormat="1"/>
    <row r="5801" s="225" customFormat="1"/>
    <row r="5802" s="225" customFormat="1"/>
    <row r="5803" s="225" customFormat="1"/>
    <row r="5804" s="225" customFormat="1"/>
    <row r="5805" s="225" customFormat="1"/>
    <row r="5806" s="225" customFormat="1"/>
    <row r="5807" s="225" customFormat="1"/>
    <row r="5808" s="225" customFormat="1"/>
    <row r="5809" s="225" customFormat="1"/>
    <row r="5810" s="225" customFormat="1"/>
    <row r="5811" s="225" customFormat="1"/>
    <row r="5812" s="225" customFormat="1"/>
    <row r="5813" s="225" customFormat="1"/>
    <row r="5814" s="225" customFormat="1"/>
    <row r="5815" s="225" customFormat="1"/>
    <row r="5816" s="225" customFormat="1"/>
    <row r="5817" s="225" customFormat="1"/>
    <row r="5818" s="225" customFormat="1"/>
    <row r="5819" s="225" customFormat="1"/>
    <row r="5820" s="225" customFormat="1"/>
    <row r="5821" s="225" customFormat="1"/>
    <row r="5822" s="225" customFormat="1"/>
    <row r="5823" s="225" customFormat="1"/>
    <row r="5824" s="225" customFormat="1"/>
    <row r="5825" s="225" customFormat="1"/>
    <row r="5826" s="225" customFormat="1"/>
    <row r="5827" s="225" customFormat="1"/>
    <row r="5828" s="225" customFormat="1"/>
    <row r="5829" s="225" customFormat="1"/>
    <row r="5830" s="225" customFormat="1"/>
    <row r="5831" s="225" customFormat="1"/>
    <row r="5832" s="225" customFormat="1"/>
    <row r="5833" s="225" customFormat="1"/>
    <row r="5834" s="225" customFormat="1"/>
    <row r="5835" s="225" customFormat="1"/>
    <row r="5836" s="225" customFormat="1"/>
    <row r="5837" s="225" customFormat="1"/>
    <row r="5838" s="225" customFormat="1"/>
    <row r="5839" s="225" customFormat="1"/>
    <row r="5840" s="225" customFormat="1"/>
    <row r="5841" s="225" customFormat="1"/>
    <row r="5842" s="225" customFormat="1"/>
    <row r="5843" s="225" customFormat="1"/>
    <row r="5844" s="225" customFormat="1"/>
    <row r="5845" s="225" customFormat="1"/>
    <row r="5846" s="225" customFormat="1"/>
    <row r="5847" s="225" customFormat="1"/>
    <row r="5848" s="225" customFormat="1"/>
    <row r="5849" s="225" customFormat="1"/>
    <row r="5850" s="225" customFormat="1"/>
    <row r="5851" s="225" customFormat="1"/>
    <row r="5852" s="225" customFormat="1"/>
    <row r="5853" s="225" customFormat="1"/>
    <row r="5854" s="225" customFormat="1"/>
    <row r="5855" s="225" customFormat="1"/>
    <row r="5856" s="225" customFormat="1"/>
    <row r="5857" s="225" customFormat="1"/>
    <row r="5858" s="225" customFormat="1"/>
    <row r="5859" s="225" customFormat="1"/>
    <row r="5860" s="225" customFormat="1"/>
    <row r="5861" s="225" customFormat="1"/>
    <row r="5862" s="225" customFormat="1"/>
    <row r="5863" s="225" customFormat="1"/>
    <row r="5864" s="225" customFormat="1"/>
    <row r="5865" s="225" customFormat="1"/>
    <row r="5866" s="225" customFormat="1"/>
    <row r="5867" s="225" customFormat="1"/>
    <row r="5868" s="225" customFormat="1"/>
    <row r="5869" s="225" customFormat="1"/>
    <row r="5870" s="225" customFormat="1"/>
    <row r="5871" s="225" customFormat="1"/>
    <row r="5872" s="225" customFormat="1"/>
    <row r="5873" s="225" customFormat="1"/>
    <row r="5874" s="225" customFormat="1"/>
    <row r="5875" s="225" customFormat="1"/>
    <row r="5876" s="225" customFormat="1"/>
    <row r="5877" s="225" customFormat="1"/>
    <row r="5878" s="225" customFormat="1"/>
    <row r="5879" s="225" customFormat="1"/>
    <row r="5880" s="225" customFormat="1"/>
    <row r="5881" s="225" customFormat="1"/>
    <row r="5882" s="225" customFormat="1"/>
    <row r="5883" s="225" customFormat="1"/>
    <row r="5884" s="225" customFormat="1"/>
    <row r="5885" s="225" customFormat="1"/>
    <row r="5886" s="225" customFormat="1"/>
    <row r="5887" s="225" customFormat="1"/>
    <row r="5888" s="225" customFormat="1"/>
    <row r="5889" s="225" customFormat="1"/>
    <row r="5890" s="225" customFormat="1"/>
    <row r="5891" s="225" customFormat="1"/>
    <row r="5892" s="225" customFormat="1"/>
    <row r="5893" s="225" customFormat="1"/>
    <row r="5894" s="225" customFormat="1"/>
    <row r="5895" s="225" customFormat="1"/>
    <row r="5896" s="225" customFormat="1"/>
    <row r="5897" s="225" customFormat="1"/>
    <row r="5898" s="225" customFormat="1"/>
    <row r="5899" s="225" customFormat="1"/>
    <row r="5900" s="225" customFormat="1"/>
    <row r="5901" s="225" customFormat="1"/>
    <row r="5902" s="225" customFormat="1"/>
    <row r="5903" s="225" customFormat="1"/>
    <row r="5904" s="225" customFormat="1"/>
    <row r="5905" s="225" customFormat="1"/>
    <row r="5906" s="225" customFormat="1"/>
    <row r="5907" s="225" customFormat="1"/>
    <row r="5908" s="225" customFormat="1"/>
    <row r="5909" s="225" customFormat="1"/>
    <row r="5910" s="225" customFormat="1"/>
    <row r="5911" s="225" customFormat="1"/>
    <row r="5912" s="225" customFormat="1"/>
    <row r="5913" s="225" customFormat="1"/>
    <row r="5914" s="225" customFormat="1"/>
    <row r="5915" s="225" customFormat="1"/>
    <row r="5916" s="225" customFormat="1"/>
    <row r="5917" s="225" customFormat="1"/>
    <row r="5918" s="225" customFormat="1"/>
    <row r="5919" s="225" customFormat="1"/>
    <row r="5920" s="225" customFormat="1"/>
    <row r="5921" s="225" customFormat="1"/>
    <row r="5922" s="225" customFormat="1"/>
    <row r="5923" s="225" customFormat="1"/>
    <row r="5924" s="225" customFormat="1"/>
    <row r="5925" s="225" customFormat="1"/>
    <row r="5926" s="225" customFormat="1"/>
    <row r="5927" s="225" customFormat="1"/>
    <row r="5928" s="225" customFormat="1"/>
    <row r="5929" s="225" customFormat="1"/>
    <row r="5930" s="225" customFormat="1"/>
    <row r="5931" s="225" customFormat="1"/>
    <row r="5932" s="225" customFormat="1"/>
    <row r="5933" s="225" customFormat="1"/>
    <row r="5934" s="225" customFormat="1"/>
    <row r="5935" s="225" customFormat="1"/>
    <row r="5936" s="225" customFormat="1"/>
    <row r="5937" s="225" customFormat="1"/>
    <row r="5938" s="225" customFormat="1"/>
    <row r="5939" s="225" customFormat="1"/>
    <row r="5940" s="225" customFormat="1"/>
    <row r="5941" s="225" customFormat="1"/>
    <row r="5942" s="225" customFormat="1"/>
    <row r="5943" s="225" customFormat="1"/>
    <row r="5944" s="225" customFormat="1"/>
    <row r="5945" s="225" customFormat="1"/>
    <row r="5946" s="225" customFormat="1"/>
    <row r="5947" s="225" customFormat="1"/>
    <row r="5948" s="225" customFormat="1"/>
    <row r="5949" s="225" customFormat="1"/>
    <row r="5950" s="225" customFormat="1"/>
    <row r="5951" s="225" customFormat="1"/>
    <row r="5952" s="225" customFormat="1"/>
    <row r="5953" s="225" customFormat="1"/>
    <row r="5954" s="225" customFormat="1"/>
    <row r="5955" s="225" customFormat="1"/>
    <row r="5956" s="225" customFormat="1"/>
    <row r="5957" s="225" customFormat="1"/>
    <row r="5958" s="225" customFormat="1"/>
    <row r="5959" s="225" customFormat="1"/>
    <row r="5960" s="225" customFormat="1"/>
    <row r="5961" s="225" customFormat="1"/>
    <row r="5962" s="225" customFormat="1"/>
    <row r="5963" s="225" customFormat="1"/>
    <row r="5964" s="225" customFormat="1"/>
    <row r="5965" s="225" customFormat="1"/>
    <row r="5966" s="225" customFormat="1"/>
    <row r="5967" s="225" customFormat="1"/>
    <row r="5968" s="225" customFormat="1"/>
    <row r="5969" s="225" customFormat="1"/>
    <row r="5970" s="225" customFormat="1"/>
    <row r="5971" s="225" customFormat="1"/>
    <row r="5972" s="225" customFormat="1"/>
    <row r="5973" s="225" customFormat="1"/>
    <row r="5974" s="225" customFormat="1"/>
    <row r="5975" s="225" customFormat="1"/>
    <row r="5976" s="225" customFormat="1"/>
    <row r="5977" s="225" customFormat="1"/>
    <row r="5978" s="225" customFormat="1"/>
    <row r="5979" s="225" customFormat="1"/>
    <row r="5980" s="225" customFormat="1"/>
    <row r="5981" s="225" customFormat="1"/>
    <row r="5982" s="225" customFormat="1"/>
    <row r="5983" s="225" customFormat="1"/>
    <row r="5984" s="225" customFormat="1"/>
    <row r="5985" s="225" customFormat="1"/>
    <row r="5986" s="225" customFormat="1"/>
    <row r="5987" s="225" customFormat="1"/>
    <row r="5988" s="225" customFormat="1"/>
    <row r="5989" s="225" customFormat="1"/>
    <row r="5990" s="225" customFormat="1"/>
    <row r="5991" s="225" customFormat="1"/>
    <row r="5992" s="225" customFormat="1"/>
    <row r="5993" s="225" customFormat="1"/>
    <row r="5994" s="225" customFormat="1"/>
    <row r="5995" s="225" customFormat="1"/>
    <row r="5996" s="225" customFormat="1"/>
    <row r="5997" s="225" customFormat="1"/>
    <row r="5998" s="225" customFormat="1"/>
    <row r="5999" s="225" customFormat="1"/>
    <row r="6000" s="225" customFormat="1"/>
    <row r="6001" s="225" customFormat="1"/>
    <row r="6002" s="225" customFormat="1"/>
    <row r="6003" s="225" customFormat="1"/>
    <row r="6004" s="225" customFormat="1"/>
    <row r="6005" s="225" customFormat="1"/>
    <row r="6006" s="225" customFormat="1"/>
    <row r="6007" s="225" customFormat="1"/>
    <row r="6008" s="225" customFormat="1"/>
    <row r="6009" s="225" customFormat="1"/>
    <row r="6010" s="225" customFormat="1"/>
    <row r="6011" s="225" customFormat="1"/>
    <row r="6012" s="225" customFormat="1"/>
    <row r="6013" s="225" customFormat="1"/>
    <row r="6014" s="225" customFormat="1"/>
    <row r="6015" s="225" customFormat="1"/>
    <row r="6016" s="225" customFormat="1"/>
    <row r="6017" s="225" customFormat="1"/>
    <row r="6018" s="225" customFormat="1"/>
    <row r="6019" s="225" customFormat="1"/>
    <row r="6020" s="225" customFormat="1"/>
    <row r="6021" s="225" customFormat="1"/>
    <row r="6022" s="225" customFormat="1"/>
    <row r="6023" s="225" customFormat="1"/>
    <row r="6024" s="225" customFormat="1"/>
    <row r="6025" s="225" customFormat="1"/>
    <row r="6026" s="225" customFormat="1"/>
    <row r="6027" s="225" customFormat="1"/>
    <row r="6028" s="225" customFormat="1"/>
    <row r="6029" s="225" customFormat="1"/>
    <row r="6030" s="225" customFormat="1"/>
    <row r="6031" s="225" customFormat="1"/>
    <row r="6032" s="225" customFormat="1"/>
    <row r="6033" s="225" customFormat="1"/>
    <row r="6034" s="225" customFormat="1"/>
    <row r="6035" s="225" customFormat="1"/>
    <row r="6036" s="225" customFormat="1"/>
    <row r="6037" s="225" customFormat="1"/>
    <row r="6038" s="225" customFormat="1"/>
    <row r="6039" s="225" customFormat="1"/>
    <row r="6040" s="225" customFormat="1"/>
    <row r="6041" s="225" customFormat="1"/>
    <row r="6042" s="225" customFormat="1"/>
    <row r="6043" s="225" customFormat="1"/>
    <row r="6044" s="225" customFormat="1"/>
    <row r="6045" s="225" customFormat="1"/>
    <row r="6046" s="225" customFormat="1"/>
    <row r="6047" s="225" customFormat="1"/>
    <row r="6048" s="225" customFormat="1"/>
    <row r="6049" s="225" customFormat="1"/>
    <row r="6050" s="225" customFormat="1"/>
    <row r="6051" s="225" customFormat="1"/>
    <row r="6052" s="225" customFormat="1"/>
    <row r="6053" s="225" customFormat="1"/>
    <row r="6054" s="225" customFormat="1"/>
    <row r="6055" s="225" customFormat="1"/>
    <row r="6056" s="225" customFormat="1"/>
    <row r="6057" s="225" customFormat="1"/>
    <row r="6058" s="225" customFormat="1"/>
    <row r="6059" s="225" customFormat="1"/>
    <row r="6060" s="225" customFormat="1"/>
    <row r="6061" s="225" customFormat="1"/>
    <row r="6062" s="225" customFormat="1"/>
    <row r="6063" s="225" customFormat="1"/>
    <row r="6064" s="225" customFormat="1"/>
    <row r="6065" s="225" customFormat="1"/>
    <row r="6066" s="225" customFormat="1"/>
    <row r="6067" s="225" customFormat="1"/>
    <row r="6068" s="225" customFormat="1"/>
    <row r="6069" s="225" customFormat="1"/>
    <row r="6070" s="225" customFormat="1"/>
    <row r="6071" s="225" customFormat="1"/>
    <row r="6072" s="225" customFormat="1"/>
    <row r="6073" s="225" customFormat="1"/>
    <row r="6074" s="225" customFormat="1"/>
    <row r="6075" s="225" customFormat="1"/>
    <row r="6076" s="225" customFormat="1"/>
    <row r="6077" s="225" customFormat="1"/>
    <row r="6078" s="225" customFormat="1"/>
    <row r="6079" s="225" customFormat="1"/>
    <row r="6080" s="225" customFormat="1"/>
    <row r="6081" s="225" customFormat="1"/>
    <row r="6082" s="225" customFormat="1"/>
    <row r="6083" s="225" customFormat="1"/>
    <row r="6084" s="225" customFormat="1"/>
    <row r="6085" s="225" customFormat="1"/>
    <row r="6086" s="225" customFormat="1"/>
    <row r="6087" s="225" customFormat="1"/>
    <row r="6088" s="225" customFormat="1"/>
    <row r="6089" s="225" customFormat="1"/>
    <row r="6090" s="225" customFormat="1"/>
    <row r="6091" s="225" customFormat="1"/>
    <row r="6092" s="225" customFormat="1"/>
    <row r="6093" s="225" customFormat="1"/>
    <row r="6094" s="225" customFormat="1"/>
    <row r="6095" s="225" customFormat="1"/>
    <row r="6096" s="225" customFormat="1"/>
    <row r="6097" s="225" customFormat="1"/>
    <row r="6098" s="225" customFormat="1"/>
    <row r="6099" s="225" customFormat="1"/>
    <row r="6100" s="225" customFormat="1"/>
    <row r="6101" s="225" customFormat="1"/>
    <row r="6102" s="225" customFormat="1"/>
    <row r="6103" s="225" customFormat="1"/>
    <row r="6104" s="225" customFormat="1"/>
    <row r="6105" s="225" customFormat="1"/>
    <row r="6106" s="225" customFormat="1"/>
    <row r="6107" s="225" customFormat="1"/>
    <row r="6108" s="225" customFormat="1"/>
    <row r="6109" s="225" customFormat="1"/>
    <row r="6110" s="225" customFormat="1"/>
    <row r="6111" s="225" customFormat="1"/>
    <row r="6112" s="225" customFormat="1"/>
    <row r="6113" s="225" customFormat="1"/>
    <row r="6114" s="225" customFormat="1"/>
    <row r="6115" s="225" customFormat="1"/>
    <row r="6116" s="225" customFormat="1"/>
    <row r="6117" s="225" customFormat="1"/>
    <row r="6118" s="225" customFormat="1"/>
    <row r="6119" s="225" customFormat="1"/>
    <row r="6120" s="225" customFormat="1"/>
    <row r="6121" s="225" customFormat="1"/>
    <row r="6122" s="225" customFormat="1"/>
    <row r="6123" s="225" customFormat="1"/>
    <row r="6124" s="225" customFormat="1"/>
    <row r="6125" s="225" customFormat="1"/>
    <row r="6126" s="225" customFormat="1"/>
    <row r="6127" s="225" customFormat="1"/>
    <row r="6128" s="225" customFormat="1"/>
    <row r="6129" s="225" customFormat="1"/>
    <row r="6130" s="225" customFormat="1"/>
    <row r="6131" s="225" customFormat="1"/>
    <row r="6132" s="225" customFormat="1"/>
    <row r="6133" s="225" customFormat="1"/>
    <row r="6134" s="225" customFormat="1"/>
    <row r="6135" s="225" customFormat="1"/>
    <row r="6136" s="225" customFormat="1"/>
    <row r="6137" s="225" customFormat="1"/>
    <row r="6138" s="225" customFormat="1"/>
    <row r="6139" s="225" customFormat="1"/>
    <row r="6140" s="225" customFormat="1"/>
    <row r="6141" s="225" customFormat="1"/>
    <row r="6142" s="225" customFormat="1"/>
    <row r="6143" s="225" customFormat="1"/>
    <row r="6144" s="225" customFormat="1"/>
    <row r="6145" s="225" customFormat="1"/>
    <row r="6146" s="225" customFormat="1"/>
    <row r="6147" s="225" customFormat="1"/>
    <row r="6148" s="225" customFormat="1"/>
    <row r="6149" s="225" customFormat="1"/>
    <row r="6150" s="225" customFormat="1"/>
    <row r="6151" s="225" customFormat="1"/>
    <row r="6152" s="225" customFormat="1"/>
    <row r="6153" s="225" customFormat="1"/>
    <row r="6154" s="225" customFormat="1"/>
    <row r="6155" s="225" customFormat="1"/>
    <row r="6156" s="225" customFormat="1"/>
    <row r="6157" s="225" customFormat="1"/>
    <row r="6158" s="225" customFormat="1"/>
    <row r="6159" s="225" customFormat="1"/>
    <row r="6160" s="225" customFormat="1"/>
    <row r="6161" s="225" customFormat="1"/>
    <row r="6162" s="225" customFormat="1"/>
    <row r="6163" s="225" customFormat="1"/>
    <row r="6164" s="225" customFormat="1"/>
    <row r="6165" s="225" customFormat="1"/>
    <row r="6166" s="225" customFormat="1"/>
    <row r="6167" s="225" customFormat="1"/>
    <row r="6168" s="225" customFormat="1"/>
    <row r="6169" s="225" customFormat="1"/>
    <row r="6170" s="225" customFormat="1"/>
    <row r="6171" s="225" customFormat="1"/>
    <row r="6172" s="225" customFormat="1"/>
    <row r="6173" s="225" customFormat="1"/>
    <row r="6174" s="225" customFormat="1"/>
    <row r="6175" s="225" customFormat="1"/>
    <row r="6176" s="225" customFormat="1"/>
    <row r="6177" s="225" customFormat="1"/>
    <row r="6178" s="225" customFormat="1"/>
    <row r="6179" s="225" customFormat="1"/>
    <row r="6180" s="225" customFormat="1"/>
    <row r="6181" s="225" customFormat="1"/>
    <row r="6182" s="225" customFormat="1"/>
    <row r="6183" s="225" customFormat="1"/>
    <row r="6184" s="225" customFormat="1"/>
    <row r="6185" s="225" customFormat="1"/>
    <row r="6186" s="225" customFormat="1"/>
    <row r="6187" s="225" customFormat="1"/>
    <row r="6188" s="225" customFormat="1"/>
    <row r="6189" s="225" customFormat="1"/>
    <row r="6190" s="225" customFormat="1"/>
    <row r="6191" s="225" customFormat="1"/>
    <row r="6192" s="225" customFormat="1"/>
    <row r="6193" s="225" customFormat="1"/>
    <row r="6194" s="225" customFormat="1"/>
    <row r="6195" s="225" customFormat="1"/>
    <row r="6196" s="225" customFormat="1"/>
    <row r="6197" s="225" customFormat="1"/>
    <row r="6198" s="225" customFormat="1"/>
    <row r="6199" s="225" customFormat="1"/>
    <row r="6200" s="225" customFormat="1"/>
    <row r="6201" s="225" customFormat="1"/>
    <row r="6202" s="225" customFormat="1"/>
    <row r="6203" s="225" customFormat="1"/>
    <row r="6204" s="225" customFormat="1"/>
    <row r="6205" s="225" customFormat="1"/>
    <row r="6206" s="225" customFormat="1"/>
    <row r="6207" s="225" customFormat="1"/>
    <row r="6208" s="225" customFormat="1"/>
    <row r="6209" s="225" customFormat="1"/>
    <row r="6210" s="225" customFormat="1"/>
    <row r="6211" s="225" customFormat="1"/>
    <row r="6212" s="225" customFormat="1"/>
    <row r="6213" s="225" customFormat="1"/>
    <row r="6214" s="225" customFormat="1"/>
    <row r="6215" s="225" customFormat="1"/>
    <row r="6216" s="225" customFormat="1"/>
    <row r="6217" s="225" customFormat="1"/>
    <row r="6218" s="225" customFormat="1"/>
    <row r="6219" s="225" customFormat="1"/>
    <row r="6220" s="225" customFormat="1"/>
    <row r="6221" s="225" customFormat="1"/>
    <row r="6222" s="225" customFormat="1"/>
    <row r="6223" s="225" customFormat="1"/>
    <row r="6224" s="225" customFormat="1"/>
    <row r="6225" s="225" customFormat="1"/>
    <row r="6226" s="225" customFormat="1"/>
    <row r="6227" s="225" customFormat="1"/>
    <row r="6228" s="225" customFormat="1"/>
    <row r="6229" s="225" customFormat="1"/>
    <row r="6230" s="225" customFormat="1"/>
    <row r="6231" s="225" customFormat="1"/>
    <row r="6232" s="225" customFormat="1"/>
    <row r="6233" s="225" customFormat="1"/>
    <row r="6234" s="225" customFormat="1"/>
    <row r="6235" s="225" customFormat="1"/>
    <row r="6236" s="225" customFormat="1"/>
    <row r="6237" s="225" customFormat="1"/>
    <row r="6238" s="225" customFormat="1"/>
    <row r="6239" s="225" customFormat="1"/>
    <row r="6240" s="225" customFormat="1"/>
    <row r="6241" s="225" customFormat="1"/>
    <row r="6242" s="225" customFormat="1"/>
    <row r="6243" s="225" customFormat="1"/>
    <row r="6244" s="225" customFormat="1"/>
    <row r="6245" s="225" customFormat="1"/>
    <row r="6246" s="225" customFormat="1"/>
    <row r="6247" s="225" customFormat="1"/>
    <row r="6248" s="225" customFormat="1"/>
    <row r="6249" s="225" customFormat="1"/>
    <row r="6250" s="225" customFormat="1"/>
    <row r="6251" s="225" customFormat="1"/>
    <row r="6252" s="225" customFormat="1"/>
    <row r="6253" s="225" customFormat="1"/>
    <row r="6254" s="225" customFormat="1"/>
    <row r="6255" s="225" customFormat="1"/>
    <row r="6256" s="225" customFormat="1"/>
    <row r="6257" s="225" customFormat="1"/>
    <row r="6258" s="225" customFormat="1"/>
    <row r="6259" s="225" customFormat="1"/>
    <row r="6260" s="225" customFormat="1"/>
    <row r="6261" s="225" customFormat="1"/>
    <row r="6262" s="225" customFormat="1"/>
    <row r="6263" s="225" customFormat="1"/>
    <row r="6264" s="225" customFormat="1"/>
    <row r="6265" s="225" customFormat="1"/>
    <row r="6266" s="225" customFormat="1"/>
    <row r="6267" s="225" customFormat="1"/>
    <row r="6268" s="225" customFormat="1"/>
    <row r="6269" s="225" customFormat="1"/>
    <row r="6270" s="225" customFormat="1"/>
    <row r="6271" s="225" customFormat="1"/>
    <row r="6272" s="225" customFormat="1"/>
    <row r="6273" s="225" customFormat="1"/>
    <row r="6274" s="225" customFormat="1"/>
    <row r="6275" s="225" customFormat="1"/>
    <row r="6276" s="225" customFormat="1"/>
    <row r="6277" s="225" customFormat="1"/>
    <row r="6278" s="225" customFormat="1"/>
    <row r="6279" s="225" customFormat="1"/>
    <row r="6280" s="225" customFormat="1"/>
    <row r="6281" s="225" customFormat="1"/>
    <row r="6282" s="225" customFormat="1"/>
    <row r="6283" s="225" customFormat="1"/>
    <row r="6284" s="225" customFormat="1"/>
    <row r="6285" s="225" customFormat="1"/>
    <row r="6286" s="225" customFormat="1"/>
    <row r="6287" s="225" customFormat="1"/>
    <row r="6288" s="225" customFormat="1"/>
    <row r="6289" s="225" customFormat="1"/>
    <row r="6290" s="225" customFormat="1"/>
    <row r="6291" s="225" customFormat="1"/>
    <row r="6292" s="225" customFormat="1"/>
    <row r="6293" s="225" customFormat="1"/>
    <row r="6294" s="225" customFormat="1"/>
    <row r="6295" s="225" customFormat="1"/>
    <row r="6296" s="225" customFormat="1"/>
    <row r="6297" s="225" customFormat="1"/>
    <row r="6298" s="225" customFormat="1"/>
    <row r="6299" s="225" customFormat="1"/>
    <row r="6300" s="225" customFormat="1"/>
    <row r="6301" s="225" customFormat="1"/>
    <row r="6302" s="225" customFormat="1"/>
    <row r="6303" s="225" customFormat="1"/>
    <row r="6304" s="225" customFormat="1"/>
    <row r="6305" s="225" customFormat="1"/>
    <row r="6306" s="225" customFormat="1"/>
    <row r="6307" s="225" customFormat="1"/>
    <row r="6308" s="225" customFormat="1"/>
    <row r="6309" s="225" customFormat="1"/>
    <row r="6310" s="225" customFormat="1"/>
    <row r="6311" s="225" customFormat="1"/>
    <row r="6312" s="225" customFormat="1"/>
    <row r="6313" s="225" customFormat="1"/>
    <row r="6314" s="225" customFormat="1"/>
    <row r="6315" s="225" customFormat="1"/>
    <row r="6316" s="225" customFormat="1"/>
    <row r="6317" s="225" customFormat="1"/>
    <row r="6318" s="225" customFormat="1"/>
    <row r="6319" s="225" customFormat="1"/>
    <row r="6320" s="225" customFormat="1"/>
    <row r="6321" s="225" customFormat="1"/>
    <row r="6322" s="225" customFormat="1"/>
    <row r="6323" s="225" customFormat="1"/>
    <row r="6324" s="225" customFormat="1"/>
    <row r="6325" s="225" customFormat="1"/>
    <row r="6326" s="225" customFormat="1"/>
    <row r="6327" s="225" customFormat="1"/>
    <row r="6328" s="225" customFormat="1"/>
    <row r="6329" s="225" customFormat="1"/>
    <row r="6330" s="225" customFormat="1"/>
    <row r="6331" s="225" customFormat="1"/>
    <row r="6332" s="225" customFormat="1"/>
    <row r="6333" s="225" customFormat="1"/>
    <row r="6334" s="225" customFormat="1"/>
    <row r="6335" s="225" customFormat="1"/>
    <row r="6336" s="225" customFormat="1"/>
    <row r="6337" s="225" customFormat="1"/>
    <row r="6338" s="225" customFormat="1"/>
    <row r="6339" s="225" customFormat="1"/>
    <row r="6340" s="225" customFormat="1"/>
    <row r="6341" s="225" customFormat="1"/>
    <row r="6342" s="225" customFormat="1"/>
    <row r="6343" s="225" customFormat="1"/>
    <row r="6344" s="225" customFormat="1"/>
    <row r="6345" s="225" customFormat="1"/>
    <row r="6346" s="225" customFormat="1"/>
    <row r="6347" s="225" customFormat="1"/>
    <row r="6348" s="225" customFormat="1"/>
    <row r="6349" s="225" customFormat="1"/>
    <row r="6350" s="225" customFormat="1"/>
    <row r="6351" s="225" customFormat="1"/>
    <row r="6352" s="225" customFormat="1"/>
    <row r="6353" s="225" customFormat="1"/>
    <row r="6354" s="225" customFormat="1"/>
    <row r="6355" s="225" customFormat="1"/>
    <row r="6356" s="225" customFormat="1"/>
    <row r="6357" s="225" customFormat="1"/>
    <row r="6358" s="225" customFormat="1"/>
    <row r="6359" s="225" customFormat="1"/>
    <row r="6360" s="225" customFormat="1"/>
    <row r="6361" s="225" customFormat="1"/>
    <row r="6362" s="225" customFormat="1"/>
    <row r="6363" s="225" customFormat="1"/>
    <row r="6364" s="225" customFormat="1"/>
    <row r="6365" s="225" customFormat="1"/>
    <row r="6366" s="225" customFormat="1"/>
    <row r="6367" s="225" customFormat="1"/>
    <row r="6368" s="225" customFormat="1"/>
    <row r="6369" s="225" customFormat="1"/>
    <row r="6370" s="225" customFormat="1"/>
    <row r="6371" s="225" customFormat="1"/>
    <row r="6372" s="225" customFormat="1"/>
    <row r="6373" s="225" customFormat="1"/>
    <row r="6374" s="225" customFormat="1"/>
    <row r="6375" s="225" customFormat="1"/>
    <row r="6376" s="225" customFormat="1"/>
    <row r="6377" s="225" customFormat="1"/>
    <row r="6378" s="225" customFormat="1"/>
    <row r="6379" s="225" customFormat="1"/>
    <row r="6380" s="225" customFormat="1"/>
    <row r="6381" s="225" customFormat="1"/>
    <row r="6382" s="225" customFormat="1"/>
    <row r="6383" s="225" customFormat="1"/>
    <row r="6384" s="225" customFormat="1"/>
    <row r="6385" s="225" customFormat="1"/>
    <row r="6386" s="225" customFormat="1"/>
    <row r="6387" s="225" customFormat="1"/>
    <row r="6388" s="225" customFormat="1"/>
    <row r="6389" s="225" customFormat="1"/>
    <row r="6390" s="225" customFormat="1"/>
    <row r="6391" s="225" customFormat="1"/>
    <row r="6392" s="225" customFormat="1"/>
    <row r="6393" s="225" customFormat="1"/>
    <row r="6394" s="225" customFormat="1"/>
    <row r="6395" s="225" customFormat="1"/>
    <row r="6396" s="225" customFormat="1"/>
    <row r="6397" s="225" customFormat="1"/>
    <row r="6398" s="225" customFormat="1"/>
    <row r="6399" s="225" customFormat="1"/>
    <row r="6400" s="225" customFormat="1"/>
    <row r="6401" s="225" customFormat="1"/>
    <row r="6402" s="225" customFormat="1"/>
    <row r="6403" s="225" customFormat="1"/>
    <row r="6404" s="225" customFormat="1"/>
    <row r="6405" s="225" customFormat="1"/>
    <row r="6406" s="225" customFormat="1"/>
    <row r="6407" s="225" customFormat="1"/>
    <row r="6408" s="225" customFormat="1"/>
    <row r="6409" s="225" customFormat="1"/>
    <row r="6410" s="225" customFormat="1"/>
    <row r="6411" s="225" customFormat="1"/>
    <row r="6412" s="225" customFormat="1"/>
    <row r="6413" s="225" customFormat="1"/>
    <row r="6414" s="225" customFormat="1"/>
    <row r="6415" s="225" customFormat="1"/>
    <row r="6416" s="225" customFormat="1"/>
    <row r="6417" s="225" customFormat="1"/>
    <row r="6418" s="225" customFormat="1"/>
    <row r="6419" s="225" customFormat="1"/>
    <row r="6420" s="225" customFormat="1"/>
    <row r="6421" s="225" customFormat="1"/>
    <row r="6422" s="225" customFormat="1"/>
    <row r="6423" s="225" customFormat="1"/>
    <row r="6424" s="225" customFormat="1"/>
    <row r="6425" s="225" customFormat="1"/>
    <row r="6426" s="225" customFormat="1"/>
    <row r="6427" s="225" customFormat="1"/>
    <row r="6428" s="225" customFormat="1"/>
    <row r="6429" s="225" customFormat="1"/>
    <row r="6430" s="225" customFormat="1"/>
    <row r="6431" s="225" customFormat="1"/>
    <row r="6432" s="225" customFormat="1"/>
    <row r="6433" s="225" customFormat="1"/>
    <row r="6434" s="225" customFormat="1"/>
    <row r="6435" s="225" customFormat="1"/>
    <row r="6436" s="225" customFormat="1"/>
    <row r="6437" s="225" customFormat="1"/>
    <row r="6438" s="225" customFormat="1"/>
    <row r="6439" s="225" customFormat="1"/>
    <row r="6440" s="225" customFormat="1"/>
    <row r="6441" s="225" customFormat="1"/>
    <row r="6442" s="225" customFormat="1"/>
    <row r="6443" s="225" customFormat="1"/>
    <row r="6444" s="225" customFormat="1"/>
    <row r="6445" s="225" customFormat="1"/>
    <row r="6446" s="225" customFormat="1"/>
    <row r="6447" s="225" customFormat="1"/>
    <row r="6448" s="225" customFormat="1"/>
    <row r="6449" s="225" customFormat="1"/>
    <row r="6450" s="225" customFormat="1"/>
    <row r="6451" s="225" customFormat="1"/>
    <row r="6452" s="225" customFormat="1"/>
    <row r="6453" s="225" customFormat="1"/>
    <row r="6454" s="225" customFormat="1"/>
    <row r="6455" s="225" customFormat="1"/>
    <row r="6456" s="225" customFormat="1"/>
    <row r="6457" s="225" customFormat="1"/>
    <row r="6458" s="225" customFormat="1"/>
    <row r="6459" s="225" customFormat="1"/>
    <row r="6460" s="225" customFormat="1"/>
    <row r="6461" s="225" customFormat="1"/>
    <row r="6462" s="225" customFormat="1"/>
    <row r="6463" s="225" customFormat="1"/>
    <row r="6464" s="225" customFormat="1"/>
    <row r="6465" s="225" customFormat="1"/>
    <row r="6466" s="225" customFormat="1"/>
    <row r="6467" s="225" customFormat="1"/>
    <row r="6468" s="225" customFormat="1"/>
    <row r="6469" s="225" customFormat="1"/>
    <row r="6470" s="225" customFormat="1"/>
    <row r="6471" s="225" customFormat="1"/>
    <row r="6472" s="225" customFormat="1"/>
    <row r="6473" s="225" customFormat="1"/>
    <row r="6474" s="225" customFormat="1"/>
    <row r="6475" s="225" customFormat="1"/>
    <row r="6476" s="225" customFormat="1"/>
    <row r="6477" s="225" customFormat="1"/>
    <row r="6478" s="225" customFormat="1"/>
    <row r="6479" s="225" customFormat="1"/>
    <row r="6480" s="225" customFormat="1"/>
    <row r="6481" s="225" customFormat="1"/>
    <row r="6482" s="225" customFormat="1"/>
    <row r="6483" s="225" customFormat="1"/>
    <row r="6484" s="225" customFormat="1"/>
    <row r="6485" s="225" customFormat="1"/>
    <row r="6486" s="225" customFormat="1"/>
    <row r="6487" s="225" customFormat="1"/>
    <row r="6488" s="225" customFormat="1"/>
    <row r="6489" s="225" customFormat="1"/>
    <row r="6490" s="225" customFormat="1"/>
    <row r="6491" s="225" customFormat="1"/>
    <row r="6492" s="225" customFormat="1"/>
    <row r="6493" s="225" customFormat="1"/>
    <row r="6494" s="225" customFormat="1"/>
    <row r="6495" s="225" customFormat="1"/>
    <row r="6496" s="225" customFormat="1"/>
    <row r="6497" s="225" customFormat="1"/>
    <row r="6498" s="225" customFormat="1"/>
    <row r="6499" s="225" customFormat="1"/>
    <row r="6500" s="225" customFormat="1"/>
    <row r="6501" s="225" customFormat="1"/>
    <row r="6502" s="225" customFormat="1"/>
    <row r="6503" s="225" customFormat="1"/>
    <row r="6504" s="225" customFormat="1"/>
    <row r="6505" s="225" customFormat="1"/>
    <row r="6506" s="225" customFormat="1"/>
    <row r="6507" s="225" customFormat="1"/>
    <row r="6508" s="225" customFormat="1"/>
    <row r="6509" s="225" customFormat="1"/>
    <row r="6510" s="225" customFormat="1"/>
    <row r="6511" s="225" customFormat="1"/>
    <row r="6512" s="225" customFormat="1"/>
    <row r="6513" s="225" customFormat="1"/>
    <row r="6514" s="225" customFormat="1"/>
    <row r="6515" s="225" customFormat="1"/>
    <row r="6516" s="225" customFormat="1"/>
    <row r="6517" s="225" customFormat="1"/>
    <row r="6518" s="225" customFormat="1"/>
    <row r="6519" s="225" customFormat="1"/>
    <row r="6520" s="225" customFormat="1"/>
    <row r="6521" s="225" customFormat="1"/>
    <row r="6522" s="225" customFormat="1"/>
    <row r="6523" s="225" customFormat="1"/>
    <row r="6524" s="225" customFormat="1"/>
    <row r="6525" s="225" customFormat="1"/>
    <row r="6526" s="225" customFormat="1"/>
    <row r="6527" s="225" customFormat="1"/>
    <row r="6528" s="225" customFormat="1"/>
    <row r="6529" s="225" customFormat="1"/>
    <row r="6530" s="225" customFormat="1"/>
    <row r="6531" s="225" customFormat="1"/>
    <row r="6532" s="225" customFormat="1"/>
    <row r="6533" s="225" customFormat="1"/>
    <row r="6534" s="225" customFormat="1"/>
    <row r="6535" s="225" customFormat="1"/>
    <row r="6536" s="225" customFormat="1"/>
    <row r="6537" s="225" customFormat="1"/>
    <row r="6538" s="225" customFormat="1"/>
    <row r="6539" s="225" customFormat="1"/>
    <row r="6540" s="225" customFormat="1"/>
    <row r="6541" s="225" customFormat="1"/>
    <row r="6542" s="225" customFormat="1"/>
    <row r="6543" s="225" customFormat="1"/>
    <row r="6544" s="225" customFormat="1"/>
    <row r="6545" s="225" customFormat="1"/>
    <row r="6546" s="225" customFormat="1"/>
    <row r="6547" s="225" customFormat="1"/>
    <row r="6548" s="225" customFormat="1"/>
    <row r="6549" s="225" customFormat="1"/>
    <row r="6550" s="225" customFormat="1"/>
    <row r="6551" s="225" customFormat="1"/>
    <row r="6552" s="225" customFormat="1"/>
    <row r="6553" s="225" customFormat="1"/>
    <row r="6554" s="225" customFormat="1"/>
    <row r="6555" s="225" customFormat="1"/>
    <row r="6556" s="225" customFormat="1"/>
    <row r="6557" s="225" customFormat="1"/>
    <row r="6558" s="225" customFormat="1"/>
    <row r="6559" s="225" customFormat="1"/>
    <row r="6560" s="225" customFormat="1"/>
    <row r="6561" s="225" customFormat="1"/>
    <row r="6562" s="225" customFormat="1"/>
    <row r="6563" s="225" customFormat="1"/>
    <row r="6564" s="225" customFormat="1"/>
    <row r="6565" s="225" customFormat="1"/>
    <row r="6566" s="225" customFormat="1"/>
    <row r="6567" s="225" customFormat="1"/>
    <row r="6568" s="225" customFormat="1"/>
    <row r="6569" s="225" customFormat="1"/>
    <row r="6570" s="225" customFormat="1"/>
    <row r="6571" s="225" customFormat="1"/>
    <row r="6572" s="225" customFormat="1"/>
    <row r="6573" s="225" customFormat="1"/>
    <row r="6574" s="225" customFormat="1"/>
    <row r="6575" s="225" customFormat="1"/>
    <row r="6576" s="225" customFormat="1"/>
    <row r="6577" s="225" customFormat="1"/>
    <row r="6578" s="225" customFormat="1"/>
    <row r="6579" s="225" customFormat="1"/>
    <row r="6580" s="225" customFormat="1"/>
    <row r="6581" s="225" customFormat="1"/>
    <row r="6582" s="225" customFormat="1"/>
    <row r="6583" s="225" customFormat="1"/>
    <row r="6584" s="225" customFormat="1"/>
    <row r="6585" s="225" customFormat="1"/>
    <row r="6586" s="225" customFormat="1"/>
    <row r="6587" s="225" customFormat="1"/>
    <row r="6588" s="225" customFormat="1"/>
    <row r="6589" s="225" customFormat="1"/>
    <row r="6590" s="225" customFormat="1"/>
    <row r="6591" s="225" customFormat="1"/>
    <row r="6592" s="225" customFormat="1"/>
    <row r="6593" s="225" customFormat="1"/>
    <row r="6594" s="225" customFormat="1"/>
    <row r="6595" s="225" customFormat="1"/>
    <row r="6596" s="225" customFormat="1"/>
    <row r="6597" s="225" customFormat="1"/>
    <row r="6598" s="225" customFormat="1"/>
    <row r="6599" s="225" customFormat="1"/>
    <row r="6600" s="225" customFormat="1"/>
    <row r="6601" s="225" customFormat="1"/>
    <row r="6602" s="225" customFormat="1"/>
    <row r="6603" s="225" customFormat="1"/>
    <row r="6604" s="225" customFormat="1"/>
    <row r="6605" s="225" customFormat="1"/>
    <row r="6606" s="225" customFormat="1"/>
    <row r="6607" s="225" customFormat="1"/>
    <row r="6608" s="225" customFormat="1"/>
    <row r="6609" s="225" customFormat="1"/>
    <row r="6610" s="225" customFormat="1"/>
    <row r="6611" s="225" customFormat="1"/>
    <row r="6612" s="225" customFormat="1"/>
    <row r="6613" s="225" customFormat="1"/>
    <row r="6614" s="225" customFormat="1"/>
    <row r="6615" s="225" customFormat="1"/>
    <row r="6616" s="225" customFormat="1"/>
    <row r="6617" s="225" customFormat="1"/>
    <row r="6618" s="225" customFormat="1"/>
    <row r="6619" s="225" customFormat="1"/>
    <row r="6620" s="225" customFormat="1"/>
    <row r="6621" s="225" customFormat="1"/>
    <row r="6622" s="225" customFormat="1"/>
    <row r="6623" s="225" customFormat="1"/>
    <row r="6624" s="225" customFormat="1"/>
    <row r="6625" s="225" customFormat="1"/>
    <row r="6626" s="225" customFormat="1"/>
    <row r="6627" s="225" customFormat="1"/>
    <row r="6628" s="225" customFormat="1"/>
    <row r="6629" s="225" customFormat="1"/>
    <row r="6630" s="225" customFormat="1"/>
    <row r="6631" s="225" customFormat="1"/>
    <row r="6632" s="225" customFormat="1"/>
    <row r="6633" s="225" customFormat="1"/>
    <row r="6634" s="225" customFormat="1"/>
    <row r="6635" s="225" customFormat="1"/>
    <row r="6636" s="225" customFormat="1"/>
    <row r="6637" s="225" customFormat="1"/>
    <row r="6638" s="225" customFormat="1"/>
    <row r="6639" s="225" customFormat="1"/>
    <row r="6640" s="225" customFormat="1"/>
    <row r="6641" s="225" customFormat="1"/>
    <row r="6642" s="225" customFormat="1"/>
    <row r="6643" s="225" customFormat="1"/>
    <row r="6644" s="225" customFormat="1"/>
    <row r="6645" s="225" customFormat="1"/>
    <row r="6646" s="225" customFormat="1"/>
    <row r="6647" s="225" customFormat="1"/>
    <row r="6648" s="225" customFormat="1"/>
    <row r="6649" s="225" customFormat="1"/>
    <row r="6650" s="225" customFormat="1"/>
    <row r="6651" s="225" customFormat="1"/>
    <row r="6652" s="225" customFormat="1"/>
    <row r="6653" s="225" customFormat="1"/>
    <row r="6654" s="225" customFormat="1"/>
    <row r="6655" s="225" customFormat="1"/>
    <row r="6656" s="225" customFormat="1"/>
    <row r="6657" s="225" customFormat="1"/>
    <row r="6658" s="225" customFormat="1"/>
    <row r="6659" s="225" customFormat="1"/>
    <row r="6660" s="225" customFormat="1"/>
    <row r="6661" s="225" customFormat="1"/>
    <row r="6662" s="225" customFormat="1"/>
    <row r="6663" s="225" customFormat="1"/>
    <row r="6664" s="225" customFormat="1"/>
    <row r="6665" s="225" customFormat="1"/>
    <row r="6666" s="225" customFormat="1"/>
    <row r="6667" s="225" customFormat="1"/>
    <row r="6668" s="225" customFormat="1"/>
    <row r="6669" s="225" customFormat="1"/>
    <row r="6670" s="225" customFormat="1"/>
    <row r="6671" s="225" customFormat="1"/>
    <row r="6672" s="225" customFormat="1"/>
    <row r="6673" s="225" customFormat="1"/>
    <row r="6674" s="225" customFormat="1"/>
    <row r="6675" s="225" customFormat="1"/>
    <row r="6676" s="225" customFormat="1"/>
    <row r="6677" s="225" customFormat="1"/>
    <row r="6678" s="225" customFormat="1"/>
    <row r="6679" s="225" customFormat="1"/>
    <row r="6680" s="225" customFormat="1"/>
    <row r="6681" s="225" customFormat="1"/>
    <row r="6682" s="225" customFormat="1"/>
    <row r="6683" s="225" customFormat="1"/>
    <row r="6684" s="225" customFormat="1"/>
    <row r="6685" s="225" customFormat="1"/>
    <row r="6686" s="225" customFormat="1"/>
    <row r="6687" s="225" customFormat="1"/>
    <row r="6688" s="225" customFormat="1"/>
    <row r="6689" s="225" customFormat="1"/>
    <row r="6690" s="225" customFormat="1"/>
    <row r="6691" s="225" customFormat="1"/>
    <row r="6692" s="225" customFormat="1"/>
    <row r="6693" s="225" customFormat="1"/>
    <row r="6694" s="225" customFormat="1"/>
    <row r="6695" s="225" customFormat="1"/>
    <row r="6696" s="225" customFormat="1"/>
    <row r="6697" s="225" customFormat="1"/>
    <row r="6698" s="225" customFormat="1"/>
    <row r="6699" s="225" customFormat="1"/>
    <row r="6700" s="225" customFormat="1"/>
    <row r="6701" s="225" customFormat="1"/>
    <row r="6702" s="225" customFormat="1"/>
    <row r="6703" s="225" customFormat="1"/>
    <row r="6704" s="225" customFormat="1"/>
    <row r="6705" s="225" customFormat="1"/>
    <row r="6706" s="225" customFormat="1"/>
    <row r="6707" s="225" customFormat="1"/>
    <row r="6708" s="225" customFormat="1"/>
    <row r="6709" s="225" customFormat="1"/>
    <row r="6710" s="225" customFormat="1"/>
    <row r="6711" s="225" customFormat="1"/>
    <row r="6712" s="225" customFormat="1"/>
    <row r="6713" s="225" customFormat="1"/>
    <row r="6714" s="225" customFormat="1"/>
    <row r="6715" s="225" customFormat="1"/>
    <row r="6716" s="225" customFormat="1"/>
    <row r="6717" s="225" customFormat="1"/>
    <row r="6718" s="225" customFormat="1"/>
    <row r="6719" s="225" customFormat="1"/>
    <row r="6720" s="225" customFormat="1"/>
    <row r="6721" s="225" customFormat="1"/>
    <row r="6722" s="225" customFormat="1"/>
    <row r="6723" s="225" customFormat="1"/>
    <row r="6724" s="225" customFormat="1"/>
    <row r="6725" s="225" customFormat="1"/>
    <row r="6726" s="225" customFormat="1"/>
    <row r="6727" s="225" customFormat="1"/>
    <row r="6728" s="225" customFormat="1"/>
    <row r="6729" s="225" customFormat="1"/>
    <row r="6730" s="225" customFormat="1"/>
    <row r="6731" s="225" customFormat="1"/>
    <row r="6732" s="225" customFormat="1"/>
    <row r="6733" s="225" customFormat="1"/>
    <row r="6734" s="225" customFormat="1"/>
    <row r="6735" s="225" customFormat="1"/>
    <row r="6736" s="225" customFormat="1"/>
    <row r="6737" s="225" customFormat="1"/>
    <row r="6738" s="225" customFormat="1"/>
    <row r="6739" s="225" customFormat="1"/>
    <row r="6740" s="225" customFormat="1"/>
    <row r="6741" s="225" customFormat="1"/>
    <row r="6742" s="225" customFormat="1"/>
    <row r="6743" s="225" customFormat="1"/>
    <row r="6744" s="225" customFormat="1"/>
    <row r="6745" s="225" customFormat="1"/>
    <row r="6746" s="225" customFormat="1"/>
    <row r="6747" s="225" customFormat="1"/>
    <row r="6748" s="225" customFormat="1"/>
    <row r="6749" s="225" customFormat="1"/>
    <row r="6750" s="225" customFormat="1"/>
    <row r="6751" s="225" customFormat="1"/>
    <row r="6752" s="225" customFormat="1"/>
    <row r="6753" s="225" customFormat="1"/>
    <row r="6754" s="225" customFormat="1"/>
    <row r="6755" s="225" customFormat="1"/>
    <row r="6756" s="225" customFormat="1"/>
    <row r="6757" s="225" customFormat="1"/>
    <row r="6758" s="225" customFormat="1"/>
    <row r="6759" s="225" customFormat="1"/>
    <row r="6760" s="225" customFormat="1"/>
    <row r="6761" s="225" customFormat="1"/>
    <row r="6762" s="225" customFormat="1"/>
    <row r="6763" s="225" customFormat="1"/>
    <row r="6764" s="225" customFormat="1"/>
    <row r="6765" s="225" customFormat="1"/>
    <row r="6766" s="225" customFormat="1"/>
    <row r="6767" s="225" customFormat="1"/>
    <row r="6768" s="225" customFormat="1"/>
    <row r="6769" s="225" customFormat="1"/>
    <row r="6770" s="225" customFormat="1"/>
    <row r="6771" s="225" customFormat="1"/>
    <row r="6772" s="225" customFormat="1"/>
    <row r="6773" s="225" customFormat="1"/>
    <row r="6774" s="225" customFormat="1"/>
    <row r="6775" s="225" customFormat="1"/>
    <row r="6776" s="225" customFormat="1"/>
    <row r="6777" s="225" customFormat="1"/>
    <row r="6778" s="225" customFormat="1"/>
    <row r="6779" s="225" customFormat="1"/>
    <row r="6780" s="225" customFormat="1"/>
    <row r="6781" s="225" customFormat="1"/>
    <row r="6782" s="225" customFormat="1"/>
    <row r="6783" s="225" customFormat="1"/>
    <row r="6784" s="225" customFormat="1"/>
    <row r="6785" s="225" customFormat="1"/>
    <row r="6786" s="225" customFormat="1"/>
    <row r="6787" s="225" customFormat="1"/>
    <row r="6788" s="225" customFormat="1"/>
    <row r="6789" s="225" customFormat="1"/>
    <row r="6790" s="225" customFormat="1"/>
    <row r="6791" s="225" customFormat="1"/>
    <row r="6792" s="225" customFormat="1"/>
    <row r="6793" s="225" customFormat="1"/>
    <row r="6794" s="225" customFormat="1"/>
    <row r="6795" s="225" customFormat="1"/>
    <row r="6796" s="225" customFormat="1"/>
    <row r="6797" s="225" customFormat="1"/>
    <row r="6798" s="225" customFormat="1"/>
    <row r="6799" s="225" customFormat="1"/>
    <row r="6800" s="225" customFormat="1"/>
    <row r="6801" s="225" customFormat="1"/>
    <row r="6802" s="225" customFormat="1"/>
    <row r="6803" s="225" customFormat="1"/>
    <row r="6804" s="225" customFormat="1"/>
    <row r="6805" s="225" customFormat="1"/>
    <row r="6806" s="225" customFormat="1"/>
    <row r="6807" s="225" customFormat="1"/>
    <row r="6808" s="225" customFormat="1"/>
    <row r="6809" s="225" customFormat="1"/>
    <row r="6810" s="225" customFormat="1"/>
    <row r="6811" s="225" customFormat="1"/>
    <row r="6812" s="225" customFormat="1"/>
    <row r="6813" s="225" customFormat="1"/>
    <row r="6814" s="225" customFormat="1"/>
    <row r="6815" s="225" customFormat="1"/>
    <row r="6816" s="225" customFormat="1"/>
    <row r="6817" s="225" customFormat="1"/>
    <row r="6818" s="225" customFormat="1"/>
    <row r="6819" s="225" customFormat="1"/>
    <row r="6820" s="225" customFormat="1"/>
    <row r="6821" s="225" customFormat="1"/>
    <row r="6822" s="225" customFormat="1"/>
    <row r="6823" s="225" customFormat="1"/>
    <row r="6824" s="225" customFormat="1"/>
    <row r="6825" s="225" customFormat="1"/>
    <row r="6826" s="225" customFormat="1"/>
    <row r="6827" s="225" customFormat="1"/>
    <row r="6828" s="225" customFormat="1"/>
    <row r="6829" s="225" customFormat="1"/>
    <row r="6830" s="225" customFormat="1"/>
    <row r="6831" s="225" customFormat="1"/>
    <row r="6832" s="225" customFormat="1"/>
    <row r="6833" s="225" customFormat="1"/>
    <row r="6834" s="225" customFormat="1"/>
    <row r="6835" s="225" customFormat="1"/>
    <row r="6836" s="225" customFormat="1"/>
    <row r="6837" s="225" customFormat="1"/>
    <row r="6838" s="225" customFormat="1"/>
    <row r="6839" s="225" customFormat="1"/>
    <row r="6840" s="225" customFormat="1"/>
    <row r="6841" s="225" customFormat="1"/>
    <row r="6842" s="225" customFormat="1"/>
    <row r="6843" s="225" customFormat="1"/>
    <row r="6844" s="225" customFormat="1"/>
    <row r="6845" s="225" customFormat="1"/>
    <row r="6846" s="225" customFormat="1"/>
    <row r="6847" s="225" customFormat="1"/>
    <row r="6848" s="225" customFormat="1"/>
    <row r="6849" s="225" customFormat="1"/>
    <row r="6850" s="225" customFormat="1"/>
    <row r="6851" s="225" customFormat="1"/>
    <row r="6852" s="225" customFormat="1"/>
    <row r="6853" s="225" customFormat="1"/>
    <row r="6854" s="225" customFormat="1"/>
    <row r="6855" s="225" customFormat="1"/>
    <row r="6856" s="225" customFormat="1"/>
    <row r="6857" s="225" customFormat="1"/>
    <row r="6858" s="225" customFormat="1"/>
    <row r="6859" s="225" customFormat="1"/>
    <row r="6860" s="225" customFormat="1"/>
    <row r="6861" s="225" customFormat="1"/>
    <row r="6862" s="225" customFormat="1"/>
    <row r="6863" s="225" customFormat="1"/>
    <row r="6864" s="225" customFormat="1"/>
    <row r="6865" s="225" customFormat="1"/>
    <row r="6866" s="225" customFormat="1"/>
    <row r="6867" s="225" customFormat="1"/>
    <row r="6868" s="225" customFormat="1"/>
    <row r="6869" s="225" customFormat="1"/>
    <row r="6870" s="225" customFormat="1"/>
    <row r="6871" s="225" customFormat="1"/>
    <row r="6872" s="225" customFormat="1"/>
    <row r="6873" s="225" customFormat="1"/>
    <row r="6874" s="225" customFormat="1"/>
    <row r="6875" s="225" customFormat="1"/>
    <row r="6876" s="225" customFormat="1"/>
    <row r="6877" s="225" customFormat="1"/>
    <row r="6878" s="225" customFormat="1"/>
    <row r="6879" s="225" customFormat="1"/>
    <row r="6880" s="225" customFormat="1"/>
    <row r="6881" s="225" customFormat="1"/>
    <row r="6882" s="225" customFormat="1"/>
    <row r="6883" s="225" customFormat="1"/>
    <row r="6884" s="225" customFormat="1"/>
    <row r="6885" s="225" customFormat="1"/>
    <row r="6886" s="225" customFormat="1"/>
    <row r="6887" s="225" customFormat="1"/>
    <row r="6888" s="225" customFormat="1"/>
    <row r="6889" s="225" customFormat="1"/>
    <row r="6890" s="225" customFormat="1"/>
    <row r="6891" s="225" customFormat="1"/>
    <row r="6892" s="225" customFormat="1"/>
    <row r="6893" s="225" customFormat="1"/>
    <row r="6894" s="225" customFormat="1"/>
    <row r="6895" s="225" customFormat="1"/>
    <row r="6896" s="225" customFormat="1"/>
    <row r="6897" s="225" customFormat="1"/>
    <row r="6898" s="225" customFormat="1"/>
    <row r="6899" s="225" customFormat="1"/>
    <row r="6900" s="225" customFormat="1"/>
    <row r="6901" s="225" customFormat="1"/>
    <row r="6902" s="225" customFormat="1"/>
    <row r="6903" s="225" customFormat="1"/>
    <row r="6904" s="225" customFormat="1"/>
    <row r="6905" s="225" customFormat="1"/>
    <row r="6906" s="225" customFormat="1"/>
    <row r="6907" s="225" customFormat="1"/>
    <row r="6908" s="225" customFormat="1"/>
    <row r="6909" s="225" customFormat="1"/>
    <row r="6910" s="225" customFormat="1"/>
    <row r="6911" s="225" customFormat="1"/>
    <row r="6912" s="225" customFormat="1"/>
    <row r="6913" s="225" customFormat="1"/>
    <row r="6914" s="225" customFormat="1"/>
    <row r="6915" s="225" customFormat="1"/>
    <row r="6916" s="225" customFormat="1"/>
    <row r="6917" s="225" customFormat="1"/>
    <row r="6918" s="225" customFormat="1"/>
    <row r="6919" s="225" customFormat="1"/>
    <row r="6920" s="225" customFormat="1"/>
    <row r="6921" s="225" customFormat="1"/>
    <row r="6922" s="225" customFormat="1"/>
    <row r="6923" s="225" customFormat="1"/>
    <row r="6924" s="225" customFormat="1"/>
    <row r="6925" s="225" customFormat="1"/>
    <row r="6926" s="225" customFormat="1"/>
    <row r="6927" s="225" customFormat="1"/>
    <row r="6928" s="225" customFormat="1"/>
    <row r="6929" s="225" customFormat="1"/>
    <row r="6930" s="225" customFormat="1"/>
    <row r="6931" s="225" customFormat="1"/>
    <row r="6932" s="225" customFormat="1"/>
    <row r="6933" s="225" customFormat="1"/>
    <row r="6934" s="225" customFormat="1"/>
    <row r="6935" s="225" customFormat="1"/>
    <row r="6936" s="225" customFormat="1"/>
    <row r="6937" s="225" customFormat="1"/>
    <row r="6938" s="225" customFormat="1"/>
    <row r="6939" s="225" customFormat="1"/>
    <row r="6940" s="225" customFormat="1"/>
    <row r="6941" s="225" customFormat="1"/>
    <row r="6942" s="225" customFormat="1"/>
    <row r="6943" s="225" customFormat="1"/>
    <row r="6944" s="225" customFormat="1"/>
    <row r="6945" s="225" customFormat="1"/>
    <row r="6946" s="225" customFormat="1"/>
    <row r="6947" s="225" customFormat="1"/>
    <row r="6948" s="225" customFormat="1"/>
    <row r="6949" s="225" customFormat="1"/>
    <row r="6950" s="225" customFormat="1"/>
    <row r="6951" s="225" customFormat="1"/>
    <row r="6952" s="225" customFormat="1"/>
    <row r="6953" s="225" customFormat="1"/>
    <row r="6954" s="225" customFormat="1"/>
    <row r="6955" s="225" customFormat="1"/>
    <row r="6956" s="225" customFormat="1"/>
    <row r="6957" s="225" customFormat="1"/>
    <row r="6958" s="225" customFormat="1"/>
    <row r="6959" s="225" customFormat="1"/>
    <row r="6960" s="225" customFormat="1"/>
    <row r="6961" s="225" customFormat="1"/>
    <row r="6962" s="225" customFormat="1"/>
    <row r="6963" s="225" customFormat="1"/>
    <row r="6964" s="225" customFormat="1"/>
    <row r="6965" s="225" customFormat="1"/>
    <row r="6966" s="225" customFormat="1"/>
    <row r="6967" s="225" customFormat="1"/>
    <row r="6968" s="225" customFormat="1"/>
    <row r="6969" s="225" customFormat="1"/>
    <row r="6970" s="225" customFormat="1"/>
    <row r="6971" s="225" customFormat="1"/>
    <row r="6972" s="225" customFormat="1"/>
    <row r="6973" s="225" customFormat="1"/>
    <row r="6974" s="225" customFormat="1"/>
    <row r="6975" s="225" customFormat="1"/>
    <row r="6976" s="225" customFormat="1"/>
    <row r="6977" s="225" customFormat="1"/>
    <row r="6978" s="225" customFormat="1"/>
    <row r="6979" s="225" customFormat="1"/>
    <row r="6980" s="225" customFormat="1"/>
    <row r="6981" s="225" customFormat="1"/>
    <row r="6982" s="225" customFormat="1"/>
    <row r="6983" s="225" customFormat="1"/>
    <row r="6984" s="225" customFormat="1"/>
    <row r="6985" s="225" customFormat="1"/>
    <row r="6986" s="225" customFormat="1"/>
    <row r="6987" s="225" customFormat="1"/>
    <row r="6988" s="225" customFormat="1"/>
    <row r="6989" s="225" customFormat="1"/>
    <row r="6990" s="225" customFormat="1"/>
    <row r="6991" s="225" customFormat="1"/>
    <row r="6992" s="225" customFormat="1"/>
    <row r="6993" s="225" customFormat="1"/>
    <row r="6994" s="225" customFormat="1"/>
    <row r="6995" s="225" customFormat="1"/>
    <row r="6996" s="225" customFormat="1"/>
    <row r="6997" s="225" customFormat="1"/>
    <row r="6998" s="225" customFormat="1"/>
    <row r="6999" s="225" customFormat="1"/>
    <row r="7000" s="225" customFormat="1"/>
    <row r="7001" s="225" customFormat="1"/>
    <row r="7002" s="225" customFormat="1"/>
    <row r="7003" s="225" customFormat="1"/>
    <row r="7004" s="225" customFormat="1"/>
    <row r="7005" s="225" customFormat="1"/>
    <row r="7006" s="225" customFormat="1"/>
    <row r="7007" s="225" customFormat="1"/>
    <row r="7008" s="225" customFormat="1"/>
    <row r="7009" s="225" customFormat="1"/>
    <row r="7010" s="225" customFormat="1"/>
    <row r="7011" s="225" customFormat="1"/>
    <row r="7012" s="225" customFormat="1"/>
    <row r="7013" s="225" customFormat="1"/>
    <row r="7014" s="225" customFormat="1"/>
    <row r="7015" s="225" customFormat="1"/>
    <row r="7016" s="225" customFormat="1"/>
    <row r="7017" s="225" customFormat="1"/>
    <row r="7018" s="225" customFormat="1"/>
    <row r="7019" s="225" customFormat="1"/>
    <row r="7020" s="225" customFormat="1"/>
    <row r="7021" s="225" customFormat="1"/>
    <row r="7022" s="225" customFormat="1"/>
    <row r="7023" s="225" customFormat="1"/>
    <row r="7024" s="225" customFormat="1"/>
    <row r="7025" s="225" customFormat="1"/>
    <row r="7026" s="225" customFormat="1"/>
    <row r="7027" s="225" customFormat="1"/>
    <row r="7028" s="225" customFormat="1"/>
    <row r="7029" s="225" customFormat="1"/>
    <row r="7030" s="225" customFormat="1"/>
    <row r="7031" s="225" customFormat="1"/>
    <row r="7032" s="225" customFormat="1"/>
    <row r="7033" s="225" customFormat="1"/>
    <row r="7034" s="225" customFormat="1"/>
    <row r="7035" s="225" customFormat="1"/>
    <row r="7036" s="225" customFormat="1"/>
    <row r="7037" s="225" customFormat="1"/>
    <row r="7038" s="225" customFormat="1"/>
    <row r="7039" s="225" customFormat="1"/>
    <row r="7040" s="225" customFormat="1"/>
    <row r="7041" s="225" customFormat="1"/>
    <row r="7042" s="225" customFormat="1"/>
    <row r="7043" s="225" customFormat="1"/>
    <row r="7044" s="225" customFormat="1"/>
    <row r="7045" s="225" customFormat="1"/>
    <row r="7046" s="225" customFormat="1"/>
    <row r="7047" s="225" customFormat="1"/>
    <row r="7048" s="225" customFormat="1"/>
    <row r="7049" s="225" customFormat="1"/>
    <row r="7050" s="225" customFormat="1"/>
    <row r="7051" s="225" customFormat="1"/>
    <row r="7052" s="225" customFormat="1"/>
    <row r="7053" s="225" customFormat="1"/>
    <row r="7054" s="225" customFormat="1"/>
    <row r="7055" s="225" customFormat="1"/>
    <row r="7056" s="225" customFormat="1"/>
    <row r="7057" s="225" customFormat="1"/>
    <row r="7058" s="225" customFormat="1"/>
    <row r="7059" s="225" customFormat="1"/>
    <row r="7060" s="225" customFormat="1"/>
    <row r="7061" s="225" customFormat="1"/>
    <row r="7062" s="225" customFormat="1"/>
    <row r="7063" s="225" customFormat="1"/>
    <row r="7064" s="225" customFormat="1"/>
    <row r="7065" s="225" customFormat="1"/>
    <row r="7066" s="225" customFormat="1"/>
    <row r="7067" s="225" customFormat="1"/>
    <row r="7068" s="225" customFormat="1"/>
    <row r="7069" s="225" customFormat="1"/>
    <row r="7070" s="225" customFormat="1"/>
    <row r="7071" s="225" customFormat="1"/>
    <row r="7072" s="225" customFormat="1"/>
    <row r="7073" s="225" customFormat="1"/>
    <row r="7074" s="225" customFormat="1"/>
    <row r="7075" s="225" customFormat="1"/>
    <row r="7076" s="225" customFormat="1"/>
    <row r="7077" s="225" customFormat="1"/>
    <row r="7078" s="225" customFormat="1"/>
    <row r="7079" s="225" customFormat="1"/>
    <row r="7080" s="225" customFormat="1"/>
    <row r="7081" s="225" customFormat="1"/>
    <row r="7082" s="225" customFormat="1"/>
    <row r="7083" s="225" customFormat="1"/>
    <row r="7084" s="225" customFormat="1"/>
    <row r="7085" s="225" customFormat="1"/>
    <row r="7086" s="225" customFormat="1"/>
    <row r="7087" s="225" customFormat="1"/>
    <row r="7088" s="225" customFormat="1"/>
    <row r="7089" s="225" customFormat="1"/>
    <row r="7090" s="225" customFormat="1"/>
    <row r="7091" s="225" customFormat="1"/>
    <row r="7092" s="225" customFormat="1"/>
    <row r="7093" s="225" customFormat="1"/>
    <row r="7094" s="225" customFormat="1"/>
    <row r="7095" s="225" customFormat="1"/>
    <row r="7096" s="225" customFormat="1"/>
    <row r="7097" s="225" customFormat="1"/>
    <row r="7098" s="225" customFormat="1"/>
    <row r="7099" s="225" customFormat="1"/>
    <row r="7100" s="225" customFormat="1"/>
    <row r="7101" s="225" customFormat="1"/>
    <row r="7102" s="225" customFormat="1"/>
    <row r="7103" s="225" customFormat="1"/>
    <row r="7104" s="225" customFormat="1"/>
    <row r="7105" s="225" customFormat="1"/>
    <row r="7106" s="225" customFormat="1"/>
    <row r="7107" s="225" customFormat="1"/>
    <row r="7108" s="225" customFormat="1"/>
    <row r="7109" s="225" customFormat="1"/>
    <row r="7110" s="225" customFormat="1"/>
    <row r="7111" s="225" customFormat="1"/>
    <row r="7112" s="225" customFormat="1"/>
    <row r="7113" s="225" customFormat="1"/>
    <row r="7114" s="225" customFormat="1"/>
    <row r="7115" s="225" customFormat="1"/>
    <row r="7116" s="225" customFormat="1"/>
    <row r="7117" s="225" customFormat="1"/>
    <row r="7118" s="225" customFormat="1"/>
    <row r="7119" s="225" customFormat="1"/>
    <row r="7120" s="225" customFormat="1"/>
    <row r="7121" s="225" customFormat="1"/>
    <row r="7122" s="225" customFormat="1"/>
    <row r="7123" s="225" customFormat="1"/>
    <row r="7124" s="225" customFormat="1"/>
    <row r="7125" s="225" customFormat="1"/>
    <row r="7126" s="225" customFormat="1"/>
    <row r="7127" s="225" customFormat="1"/>
    <row r="7128" s="225" customFormat="1"/>
    <row r="7129" s="225" customFormat="1"/>
    <row r="7130" s="225" customFormat="1"/>
    <row r="7131" s="225" customFormat="1"/>
    <row r="7132" s="225" customFormat="1"/>
    <row r="7133" s="225" customFormat="1"/>
    <row r="7134" s="225" customFormat="1"/>
    <row r="7135" s="225" customFormat="1"/>
    <row r="7136" s="225" customFormat="1"/>
    <row r="7137" s="225" customFormat="1"/>
    <row r="7138" s="225" customFormat="1"/>
    <row r="7139" s="225" customFormat="1"/>
    <row r="7140" s="225" customFormat="1"/>
    <row r="7141" s="225" customFormat="1"/>
    <row r="7142" s="225" customFormat="1"/>
    <row r="7143" s="225" customFormat="1"/>
    <row r="7144" s="225" customFormat="1"/>
    <row r="7145" s="225" customFormat="1"/>
    <row r="7146" s="225" customFormat="1"/>
    <row r="7147" s="225" customFormat="1"/>
    <row r="7148" s="225" customFormat="1"/>
    <row r="7149" s="225" customFormat="1"/>
    <row r="7150" s="225" customFormat="1"/>
    <row r="7151" s="225" customFormat="1"/>
    <row r="7152" s="225" customFormat="1"/>
    <row r="7153" s="225" customFormat="1"/>
    <row r="7154" s="225" customFormat="1"/>
    <row r="7155" s="225" customFormat="1"/>
    <row r="7156" s="225" customFormat="1"/>
    <row r="7157" s="225" customFormat="1"/>
    <row r="7158" s="225" customFormat="1"/>
    <row r="7159" s="225" customFormat="1"/>
    <row r="7160" s="225" customFormat="1"/>
    <row r="7161" s="225" customFormat="1"/>
    <row r="7162" s="225" customFormat="1"/>
    <row r="7163" s="225" customFormat="1"/>
    <row r="7164" s="225" customFormat="1"/>
    <row r="7165" s="225" customFormat="1"/>
    <row r="7166" s="225" customFormat="1"/>
    <row r="7167" s="225" customFormat="1"/>
    <row r="7168" s="225" customFormat="1"/>
    <row r="7169" s="225" customFormat="1"/>
    <row r="7170" s="225" customFormat="1"/>
    <row r="7171" s="225" customFormat="1"/>
    <row r="7172" s="225" customFormat="1"/>
    <row r="7173" s="225" customFormat="1"/>
    <row r="7174" s="225" customFormat="1"/>
    <row r="7175" s="225" customFormat="1"/>
    <row r="7176" s="225" customFormat="1"/>
    <row r="7177" s="225" customFormat="1"/>
    <row r="7178" s="225" customFormat="1"/>
    <row r="7179" s="225" customFormat="1"/>
    <row r="7180" s="225" customFormat="1"/>
    <row r="7181" s="225" customFormat="1"/>
    <row r="7182" s="225" customFormat="1"/>
    <row r="7183" s="225" customFormat="1"/>
    <row r="7184" s="225" customFormat="1"/>
    <row r="7185" s="225" customFormat="1"/>
    <row r="7186" s="225" customFormat="1"/>
    <row r="7187" s="225" customFormat="1"/>
    <row r="7188" s="225" customFormat="1"/>
    <row r="7189" s="225" customFormat="1"/>
    <row r="7190" s="225" customFormat="1"/>
    <row r="7191" s="225" customFormat="1"/>
    <row r="7192" s="225" customFormat="1"/>
    <row r="7193" s="225" customFormat="1"/>
    <row r="7194" s="225" customFormat="1"/>
    <row r="7195" s="225" customFormat="1"/>
    <row r="7196" s="225" customFormat="1"/>
    <row r="7197" s="225" customFormat="1"/>
    <row r="7198" s="225" customFormat="1"/>
    <row r="7199" s="225" customFormat="1"/>
    <row r="7200" s="225" customFormat="1"/>
    <row r="7201" s="225" customFormat="1"/>
    <row r="7202" s="225" customFormat="1"/>
    <row r="7203" s="225" customFormat="1"/>
    <row r="7204" s="225" customFormat="1"/>
    <row r="7205" s="225" customFormat="1"/>
    <row r="7206" s="225" customFormat="1"/>
    <row r="7207" s="225" customFormat="1"/>
    <row r="7208" s="225" customFormat="1"/>
    <row r="7209" s="225" customFormat="1"/>
    <row r="7210" s="225" customFormat="1"/>
    <row r="7211" s="225" customFormat="1"/>
    <row r="7212" s="225" customFormat="1"/>
    <row r="7213" s="225" customFormat="1"/>
    <row r="7214" s="225" customFormat="1"/>
    <row r="7215" s="225" customFormat="1"/>
    <row r="7216" s="225" customFormat="1"/>
    <row r="7217" s="225" customFormat="1"/>
    <row r="7218" s="225" customFormat="1"/>
    <row r="7219" s="225" customFormat="1"/>
    <row r="7220" s="225" customFormat="1"/>
    <row r="7221" s="225" customFormat="1"/>
    <row r="7222" s="225" customFormat="1"/>
    <row r="7223" s="225" customFormat="1"/>
    <row r="7224" s="225" customFormat="1"/>
    <row r="7225" s="225" customFormat="1"/>
    <row r="7226" s="225" customFormat="1"/>
    <row r="7227" s="225" customFormat="1"/>
    <row r="7228" s="225" customFormat="1"/>
    <row r="7229" s="225" customFormat="1"/>
    <row r="7230" s="225" customFormat="1"/>
    <row r="7231" s="225" customFormat="1"/>
    <row r="7232" s="225" customFormat="1"/>
    <row r="7233" s="225" customFormat="1"/>
    <row r="7234" s="225" customFormat="1"/>
    <row r="7235" s="225" customFormat="1"/>
    <row r="7236" s="225" customFormat="1"/>
    <row r="7237" s="225" customFormat="1"/>
    <row r="7238" s="225" customFormat="1"/>
    <row r="7239" s="225" customFormat="1"/>
    <row r="7240" s="225" customFormat="1"/>
    <row r="7241" s="225" customFormat="1"/>
    <row r="7242" s="225" customFormat="1"/>
    <row r="7243" s="225" customFormat="1"/>
    <row r="7244" s="225" customFormat="1"/>
    <row r="7245" s="225" customFormat="1"/>
    <row r="7246" s="225" customFormat="1"/>
    <row r="7247" s="225" customFormat="1"/>
    <row r="7248" s="225" customFormat="1"/>
    <row r="7249" s="225" customFormat="1"/>
    <row r="7250" s="225" customFormat="1"/>
    <row r="7251" s="225" customFormat="1"/>
    <row r="7252" s="225" customFormat="1"/>
    <row r="7253" s="225" customFormat="1"/>
    <row r="7254" s="225" customFormat="1"/>
    <row r="7255" s="225" customFormat="1"/>
    <row r="7256" s="225" customFormat="1"/>
    <row r="7257" s="225" customFormat="1"/>
    <row r="7258" s="225" customFormat="1"/>
    <row r="7259" s="225" customFormat="1"/>
    <row r="7260" s="225" customFormat="1"/>
    <row r="7261" s="225" customFormat="1"/>
    <row r="7262" s="225" customFormat="1"/>
    <row r="7263" s="225" customFormat="1"/>
    <row r="7264" s="225" customFormat="1"/>
    <row r="7265" s="225" customFormat="1"/>
    <row r="7266" s="225" customFormat="1"/>
    <row r="7267" s="225" customFormat="1"/>
    <row r="7268" s="225" customFormat="1"/>
    <row r="7269" s="225" customFormat="1"/>
    <row r="7270" s="225" customFormat="1"/>
    <row r="7271" s="225" customFormat="1"/>
    <row r="7272" s="225" customFormat="1"/>
    <row r="7273" s="225" customFormat="1"/>
    <row r="7274" s="225" customFormat="1"/>
    <row r="7275" s="225" customFormat="1"/>
    <row r="7276" s="225" customFormat="1"/>
    <row r="7277" s="225" customFormat="1"/>
    <row r="7278" s="225" customFormat="1"/>
    <row r="7279" s="225" customFormat="1"/>
    <row r="7280" s="225" customFormat="1"/>
    <row r="7281" s="225" customFormat="1"/>
    <row r="7282" s="225" customFormat="1"/>
    <row r="7283" s="225" customFormat="1"/>
    <row r="7284" s="225" customFormat="1"/>
    <row r="7285" s="225" customFormat="1"/>
    <row r="7286" s="225" customFormat="1"/>
    <row r="7287" s="225" customFormat="1"/>
    <row r="7288" s="225" customFormat="1"/>
    <row r="7289" s="225" customFormat="1"/>
    <row r="7290" s="225" customFormat="1"/>
    <row r="7291" s="225" customFormat="1"/>
    <row r="7292" s="225" customFormat="1"/>
    <row r="7293" s="225" customFormat="1"/>
    <row r="7294" s="225" customFormat="1"/>
    <row r="7295" s="225" customFormat="1"/>
    <row r="7296" s="225" customFormat="1"/>
    <row r="7297" s="225" customFormat="1"/>
    <row r="7298" s="225" customFormat="1"/>
    <row r="7299" s="225" customFormat="1"/>
    <row r="7300" s="225" customFormat="1"/>
    <row r="7301" s="225" customFormat="1"/>
    <row r="7302" s="225" customFormat="1"/>
    <row r="7303" s="225" customFormat="1"/>
    <row r="7304" s="225" customFormat="1"/>
    <row r="7305" s="225" customFormat="1"/>
    <row r="7306" s="225" customFormat="1"/>
    <row r="7307" s="225" customFormat="1"/>
    <row r="7308" s="225" customFormat="1"/>
    <row r="7309" s="225" customFormat="1"/>
    <row r="7310" s="225" customFormat="1"/>
    <row r="7311" s="225" customFormat="1"/>
    <row r="7312" s="225" customFormat="1"/>
    <row r="7313" s="225" customFormat="1"/>
    <row r="7314" s="225" customFormat="1"/>
    <row r="7315" s="225" customFormat="1"/>
    <row r="7316" s="225" customFormat="1"/>
    <row r="7317" s="225" customFormat="1"/>
    <row r="7318" s="225" customFormat="1"/>
    <row r="7319" s="225" customFormat="1"/>
    <row r="7320" s="225" customFormat="1"/>
    <row r="7321" s="225" customFormat="1"/>
    <row r="7322" s="225" customFormat="1"/>
    <row r="7323" s="225" customFormat="1"/>
    <row r="7324" s="225" customFormat="1"/>
    <row r="7325" s="225" customFormat="1"/>
    <row r="7326" s="225" customFormat="1"/>
    <row r="7327" s="225" customFormat="1"/>
    <row r="7328" s="225" customFormat="1"/>
    <row r="7329" s="225" customFormat="1"/>
    <row r="7330" s="225" customFormat="1"/>
    <row r="7331" s="225" customFormat="1"/>
    <row r="7332" s="225" customFormat="1"/>
    <row r="7333" s="225" customFormat="1"/>
    <row r="7334" s="225" customFormat="1"/>
    <row r="7335" s="225" customFormat="1"/>
    <row r="7336" s="225" customFormat="1"/>
    <row r="7337" s="225" customFormat="1"/>
    <row r="7338" s="225" customFormat="1"/>
    <row r="7339" s="225" customFormat="1"/>
    <row r="7340" s="225" customFormat="1"/>
    <row r="7341" s="225" customFormat="1"/>
    <row r="7342" s="225" customFormat="1"/>
    <row r="7343" s="225" customFormat="1"/>
    <row r="7344" s="225" customFormat="1"/>
    <row r="7345" s="225" customFormat="1"/>
    <row r="7346" s="225" customFormat="1"/>
    <row r="7347" s="225" customFormat="1"/>
    <row r="7348" s="225" customFormat="1"/>
    <row r="7349" s="225" customFormat="1"/>
    <row r="7350" s="225" customFormat="1"/>
    <row r="7351" s="225" customFormat="1"/>
    <row r="7352" s="225" customFormat="1"/>
    <row r="7353" s="225" customFormat="1"/>
    <row r="7354" s="225" customFormat="1"/>
    <row r="7355" s="225" customFormat="1"/>
    <row r="7356" s="225" customFormat="1"/>
    <row r="7357" s="225" customFormat="1"/>
    <row r="7358" s="225" customFormat="1"/>
    <row r="7359" s="225" customFormat="1"/>
    <row r="7360" s="225" customFormat="1"/>
    <row r="7361" s="225" customFormat="1"/>
    <row r="7362" s="225" customFormat="1"/>
    <row r="7363" s="225" customFormat="1"/>
    <row r="7364" s="225" customFormat="1"/>
    <row r="7365" s="225" customFormat="1"/>
    <row r="7366" s="225" customFormat="1"/>
    <row r="7367" s="225" customFormat="1"/>
    <row r="7368" s="225" customFormat="1"/>
    <row r="7369" s="225" customFormat="1"/>
    <row r="7370" s="225" customFormat="1"/>
    <row r="7371" s="225" customFormat="1"/>
    <row r="7372" s="225" customFormat="1"/>
    <row r="7373" s="225" customFormat="1"/>
    <row r="7374" s="225" customFormat="1"/>
    <row r="7375" s="225" customFormat="1"/>
    <row r="7376" s="225" customFormat="1"/>
    <row r="7377" s="225" customFormat="1"/>
    <row r="7378" s="225" customFormat="1"/>
    <row r="7379" s="225" customFormat="1"/>
    <row r="7380" s="225" customFormat="1"/>
    <row r="7381" s="225" customFormat="1"/>
    <row r="7382" s="225" customFormat="1"/>
    <row r="7383" s="225" customFormat="1"/>
    <row r="7384" s="225" customFormat="1"/>
    <row r="7385" s="225" customFormat="1"/>
    <row r="7386" s="225" customFormat="1"/>
    <row r="7387" s="225" customFormat="1"/>
    <row r="7388" s="225" customFormat="1"/>
    <row r="7389" s="225" customFormat="1"/>
    <row r="7390" s="225" customFormat="1"/>
    <row r="7391" s="225" customFormat="1"/>
    <row r="7392" s="225" customFormat="1"/>
    <row r="7393" s="225" customFormat="1"/>
    <row r="7394" s="225" customFormat="1"/>
    <row r="7395" s="225" customFormat="1"/>
    <row r="7396" s="225" customFormat="1"/>
    <row r="7397" s="225" customFormat="1"/>
    <row r="7398" s="225" customFormat="1"/>
    <row r="7399" s="225" customFormat="1"/>
    <row r="7400" s="225" customFormat="1"/>
    <row r="7401" s="225" customFormat="1"/>
    <row r="7402" s="225" customFormat="1"/>
    <row r="7403" s="225" customFormat="1"/>
    <row r="7404" s="225" customFormat="1"/>
    <row r="7405" s="225" customFormat="1"/>
    <row r="7406" s="225" customFormat="1"/>
    <row r="7407" s="225" customFormat="1"/>
    <row r="7408" s="225" customFormat="1"/>
    <row r="7409" s="225" customFormat="1"/>
    <row r="7410" s="225" customFormat="1"/>
    <row r="7411" s="225" customFormat="1"/>
    <row r="7412" s="225" customFormat="1"/>
    <row r="7413" s="225" customFormat="1"/>
    <row r="7414" s="225" customFormat="1"/>
    <row r="7415" s="225" customFormat="1"/>
    <row r="7416" s="225" customFormat="1"/>
    <row r="7417" s="225" customFormat="1"/>
    <row r="7418" s="225" customFormat="1"/>
    <row r="7419" s="225" customFormat="1"/>
    <row r="7420" s="225" customFormat="1"/>
    <row r="7421" s="225" customFormat="1"/>
    <row r="7422" s="225" customFormat="1"/>
    <row r="7423" s="225" customFormat="1"/>
    <row r="7424" s="225" customFormat="1"/>
    <row r="7425" s="225" customFormat="1"/>
    <row r="7426" s="225" customFormat="1"/>
    <row r="7427" s="225" customFormat="1"/>
    <row r="7428" s="225" customFormat="1"/>
    <row r="7429" s="225" customFormat="1"/>
    <row r="7430" s="225" customFormat="1"/>
    <row r="7431" s="225" customFormat="1"/>
    <row r="7432" s="225" customFormat="1"/>
    <row r="7433" s="225" customFormat="1"/>
    <row r="7434" s="225" customFormat="1"/>
    <row r="7435" s="225" customFormat="1"/>
    <row r="7436" s="225" customFormat="1"/>
    <row r="7437" s="225" customFormat="1"/>
    <row r="7438" s="225" customFormat="1"/>
    <row r="7439" s="225" customFormat="1"/>
    <row r="7440" s="225" customFormat="1"/>
    <row r="7441" s="225" customFormat="1"/>
    <row r="7442" s="225" customFormat="1"/>
    <row r="7443" s="225" customFormat="1"/>
    <row r="7444" s="225" customFormat="1"/>
    <row r="7445" s="225" customFormat="1"/>
    <row r="7446" s="225" customFormat="1"/>
    <row r="7447" s="225" customFormat="1"/>
    <row r="7448" s="225" customFormat="1"/>
    <row r="7449" s="225" customFormat="1"/>
    <row r="7450" s="225" customFormat="1"/>
    <row r="7451" s="225" customFormat="1"/>
    <row r="7452" s="225" customFormat="1"/>
    <row r="7453" s="225" customFormat="1"/>
    <row r="7454" s="225" customFormat="1"/>
    <row r="7455" s="225" customFormat="1"/>
    <row r="7456" s="225" customFormat="1"/>
    <row r="7457" s="225" customFormat="1"/>
    <row r="7458" s="225" customFormat="1"/>
    <row r="7459" s="225" customFormat="1"/>
    <row r="7460" s="225" customFormat="1"/>
    <row r="7461" s="225" customFormat="1"/>
    <row r="7462" s="225" customFormat="1"/>
    <row r="7463" s="225" customFormat="1"/>
    <row r="7464" s="225" customFormat="1"/>
    <row r="7465" s="225" customFormat="1"/>
    <row r="7466" s="225" customFormat="1"/>
    <row r="7467" s="225" customFormat="1"/>
    <row r="7468" s="225" customFormat="1"/>
    <row r="7469" s="225" customFormat="1"/>
    <row r="7470" s="225" customFormat="1"/>
    <row r="7471" s="225" customFormat="1"/>
    <row r="7472" s="225" customFormat="1"/>
    <row r="7473" s="225" customFormat="1"/>
    <row r="7474" s="225" customFormat="1"/>
    <row r="7475" s="225" customFormat="1"/>
    <row r="7476" s="225" customFormat="1"/>
    <row r="7477" s="225" customFormat="1"/>
    <row r="7478" s="225" customFormat="1"/>
    <row r="7479" s="225" customFormat="1"/>
    <row r="7480" s="225" customFormat="1"/>
    <row r="7481" s="225" customFormat="1"/>
    <row r="7482" s="225" customFormat="1"/>
    <row r="7483" s="225" customFormat="1"/>
    <row r="7484" s="225" customFormat="1"/>
    <row r="7485" s="225" customFormat="1"/>
    <row r="7486" s="225" customFormat="1"/>
    <row r="7487" s="225" customFormat="1"/>
    <row r="7488" s="225" customFormat="1"/>
    <row r="7489" s="225" customFormat="1"/>
    <row r="7490" s="225" customFormat="1"/>
    <row r="7491" s="225" customFormat="1"/>
    <row r="7492" s="225" customFormat="1"/>
    <row r="7493" s="225" customFormat="1"/>
    <row r="7494" s="225" customFormat="1"/>
    <row r="7495" s="225" customFormat="1"/>
    <row r="7496" s="225" customFormat="1"/>
    <row r="7497" s="225" customFormat="1"/>
    <row r="7498" s="225" customFormat="1"/>
    <row r="7499" s="225" customFormat="1"/>
    <row r="7500" s="225" customFormat="1"/>
    <row r="7501" s="225" customFormat="1"/>
    <row r="7502" s="225" customFormat="1"/>
    <row r="7503" s="225" customFormat="1"/>
    <row r="7504" s="225" customFormat="1"/>
    <row r="7505" s="225" customFormat="1"/>
    <row r="7506" s="225" customFormat="1"/>
    <row r="7507" s="225" customFormat="1"/>
    <row r="7508" s="225" customFormat="1"/>
    <row r="7509" s="225" customFormat="1"/>
    <row r="7510" s="225" customFormat="1"/>
    <row r="7511" s="225" customFormat="1"/>
    <row r="7512" s="225" customFormat="1"/>
    <row r="7513" s="225" customFormat="1"/>
    <row r="7514" s="225" customFormat="1"/>
    <row r="7515" s="225" customFormat="1"/>
    <row r="7516" s="225" customFormat="1"/>
    <row r="7517" s="225" customFormat="1"/>
    <row r="7518" s="225" customFormat="1"/>
    <row r="7519" s="225" customFormat="1"/>
    <row r="7520" s="225" customFormat="1"/>
    <row r="7521" s="225" customFormat="1"/>
    <row r="7522" s="225" customFormat="1"/>
    <row r="7523" s="225" customFormat="1"/>
    <row r="7524" s="225" customFormat="1"/>
    <row r="7525" s="225" customFormat="1"/>
    <row r="7526" s="225" customFormat="1"/>
    <row r="7527" s="225" customFormat="1"/>
    <row r="7528" s="225" customFormat="1"/>
    <row r="7529" s="225" customFormat="1"/>
    <row r="7530" s="225" customFormat="1"/>
    <row r="7531" s="225" customFormat="1"/>
    <row r="7532" s="225" customFormat="1"/>
    <row r="7533" s="225" customFormat="1"/>
    <row r="7534" s="225" customFormat="1"/>
    <row r="7535" s="225" customFormat="1"/>
    <row r="7536" s="225" customFormat="1"/>
    <row r="7537" s="225" customFormat="1"/>
    <row r="7538" s="225" customFormat="1"/>
    <row r="7539" s="225" customFormat="1"/>
    <row r="7540" s="225" customFormat="1"/>
    <row r="7541" s="225" customFormat="1"/>
    <row r="7542" s="225" customFormat="1"/>
    <row r="7543" s="225" customFormat="1"/>
    <row r="7544" s="225" customFormat="1"/>
    <row r="7545" s="225" customFormat="1"/>
    <row r="7546" s="225" customFormat="1"/>
    <row r="7547" s="225" customFormat="1"/>
    <row r="7548" s="225" customFormat="1"/>
    <row r="7549" s="225" customFormat="1"/>
    <row r="7550" s="225" customFormat="1"/>
    <row r="7551" s="225" customFormat="1"/>
    <row r="7552" s="225" customFormat="1"/>
    <row r="7553" s="225" customFormat="1"/>
    <row r="7554" s="225" customFormat="1"/>
    <row r="7555" s="225" customFormat="1"/>
    <row r="7556" s="225" customFormat="1"/>
    <row r="7557" s="225" customFormat="1"/>
    <row r="7558" s="225" customFormat="1"/>
    <row r="7559" s="225" customFormat="1"/>
    <row r="7560" s="225" customFormat="1"/>
    <row r="7561" s="225" customFormat="1"/>
    <row r="7562" s="225" customFormat="1"/>
    <row r="7563" s="225" customFormat="1"/>
    <row r="7564" s="225" customFormat="1"/>
    <row r="7565" s="225" customFormat="1"/>
    <row r="7566" s="225" customFormat="1"/>
    <row r="7567" s="225" customFormat="1"/>
    <row r="7568" s="225" customFormat="1"/>
    <row r="7569" s="225" customFormat="1"/>
    <row r="7570" s="225" customFormat="1"/>
    <row r="7571" s="225" customFormat="1"/>
    <row r="7572" s="225" customFormat="1"/>
    <row r="7573" s="225" customFormat="1"/>
    <row r="7574" s="225" customFormat="1"/>
    <row r="7575" s="225" customFormat="1"/>
    <row r="7576" s="225" customFormat="1"/>
    <row r="7577" s="225" customFormat="1"/>
    <row r="7578" s="225" customFormat="1"/>
    <row r="7579" s="225" customFormat="1"/>
    <row r="7580" s="225" customFormat="1"/>
    <row r="7581" s="225" customFormat="1"/>
    <row r="7582" s="225" customFormat="1"/>
    <row r="7583" s="225" customFormat="1"/>
    <row r="7584" s="225" customFormat="1"/>
    <row r="7585" s="225" customFormat="1"/>
    <row r="7586" s="225" customFormat="1"/>
    <row r="7587" s="225" customFormat="1"/>
    <row r="7588" s="225" customFormat="1"/>
    <row r="7589" s="225" customFormat="1"/>
    <row r="7590" s="225" customFormat="1"/>
    <row r="7591" s="225" customFormat="1"/>
    <row r="7592" s="225" customFormat="1"/>
    <row r="7593" s="225" customFormat="1"/>
    <row r="7594" s="225" customFormat="1"/>
    <row r="7595" s="225" customFormat="1"/>
    <row r="7596" s="225" customFormat="1"/>
    <row r="7597" s="225" customFormat="1"/>
    <row r="7598" s="225" customFormat="1"/>
    <row r="7599" s="225" customFormat="1"/>
    <row r="7600" s="225" customFormat="1"/>
    <row r="7601" s="225" customFormat="1"/>
    <row r="7602" s="225" customFormat="1"/>
    <row r="7603" s="225" customFormat="1"/>
    <row r="7604" s="225" customFormat="1"/>
    <row r="7605" s="225" customFormat="1"/>
    <row r="7606" s="225" customFormat="1"/>
    <row r="7607" s="225" customFormat="1"/>
    <row r="7608" s="225" customFormat="1"/>
    <row r="7609" s="225" customFormat="1"/>
    <row r="7610" s="225" customFormat="1"/>
    <row r="7611" s="225" customFormat="1"/>
    <row r="7612" s="225" customFormat="1"/>
    <row r="7613" s="225" customFormat="1"/>
    <row r="7614" s="225" customFormat="1"/>
    <row r="7615" s="225" customFormat="1"/>
    <row r="7616" s="225" customFormat="1"/>
    <row r="7617" s="225" customFormat="1"/>
    <row r="7618" s="225" customFormat="1"/>
    <row r="7619" s="225" customFormat="1"/>
    <row r="7620" s="225" customFormat="1"/>
    <row r="7621" s="225" customFormat="1"/>
    <row r="7622" s="225" customFormat="1"/>
    <row r="7623" s="225" customFormat="1"/>
    <row r="7624" s="225" customFormat="1"/>
    <row r="7625" s="225" customFormat="1"/>
    <row r="7626" s="225" customFormat="1"/>
    <row r="7627" s="225" customFormat="1"/>
    <row r="7628" s="225" customFormat="1"/>
    <row r="7629" s="225" customFormat="1"/>
    <row r="7630" s="225" customFormat="1"/>
    <row r="7631" s="225" customFormat="1"/>
    <row r="7632" s="225" customFormat="1"/>
    <row r="7633" s="225" customFormat="1"/>
    <row r="7634" s="225" customFormat="1"/>
    <row r="7635" s="225" customFormat="1"/>
    <row r="7636" s="225" customFormat="1"/>
    <row r="7637" s="225" customFormat="1"/>
    <row r="7638" s="225" customFormat="1"/>
    <row r="7639" s="225" customFormat="1"/>
    <row r="7640" s="225" customFormat="1"/>
    <row r="7641" s="225" customFormat="1"/>
    <row r="7642" s="225" customFormat="1"/>
    <row r="7643" s="225" customFormat="1"/>
    <row r="7644" s="225" customFormat="1"/>
    <row r="7645" s="225" customFormat="1"/>
    <row r="7646" s="225" customFormat="1"/>
    <row r="7647" s="225" customFormat="1"/>
    <row r="7648" s="225" customFormat="1"/>
    <row r="7649" s="225" customFormat="1"/>
    <row r="7650" s="225" customFormat="1"/>
    <row r="7651" s="225" customFormat="1"/>
    <row r="7652" s="225" customFormat="1"/>
    <row r="7653" s="225" customFormat="1"/>
    <row r="7654" s="225" customFormat="1"/>
    <row r="7655" s="225" customFormat="1"/>
    <row r="7656" s="225" customFormat="1"/>
    <row r="7657" s="225" customFormat="1"/>
    <row r="7658" s="225" customFormat="1"/>
    <row r="7659" s="225" customFormat="1"/>
    <row r="7660" s="225" customFormat="1"/>
    <row r="7661" s="225" customFormat="1"/>
    <row r="7662" s="225" customFormat="1"/>
    <row r="7663" s="225" customFormat="1"/>
    <row r="7664" s="225" customFormat="1"/>
    <row r="7665" s="225" customFormat="1"/>
    <row r="7666" s="225" customFormat="1"/>
    <row r="7667" s="225" customFormat="1"/>
    <row r="7668" s="225" customFormat="1"/>
    <row r="7669" s="225" customFormat="1"/>
    <row r="7670" s="225" customFormat="1"/>
    <row r="7671" s="225" customFormat="1"/>
    <row r="7672" s="225" customFormat="1"/>
    <row r="7673" s="225" customFormat="1"/>
    <row r="7674" s="225" customFormat="1"/>
    <row r="7675" s="225" customFormat="1"/>
    <row r="7676" s="225" customFormat="1"/>
    <row r="7677" s="225" customFormat="1"/>
    <row r="7678" s="225" customFormat="1"/>
    <row r="7679" s="225" customFormat="1"/>
    <row r="7680" s="225" customFormat="1"/>
    <row r="7681" s="225" customFormat="1"/>
    <row r="7682" s="225" customFormat="1"/>
    <row r="7683" s="225" customFormat="1"/>
    <row r="7684" s="225" customFormat="1"/>
    <row r="7685" s="225" customFormat="1"/>
    <row r="7686" s="225" customFormat="1"/>
    <row r="7687" s="225" customFormat="1"/>
    <row r="7688" s="225" customFormat="1"/>
    <row r="7689" s="225" customFormat="1"/>
    <row r="7690" s="225" customFormat="1"/>
    <row r="7691" s="225" customFormat="1"/>
    <row r="7692" s="225" customFormat="1"/>
    <row r="7693" s="225" customFormat="1"/>
    <row r="7694" s="225" customFormat="1"/>
    <row r="7695" s="225" customFormat="1"/>
    <row r="7696" s="225" customFormat="1"/>
    <row r="7697" s="225" customFormat="1"/>
    <row r="7698" s="225" customFormat="1"/>
    <row r="7699" s="225" customFormat="1"/>
    <row r="7700" s="225" customFormat="1"/>
    <row r="7701" s="225" customFormat="1"/>
    <row r="7702" s="225" customFormat="1"/>
    <row r="7703" s="225" customFormat="1"/>
    <row r="7704" s="225" customFormat="1"/>
    <row r="7705" s="225" customFormat="1"/>
    <row r="7706" s="225" customFormat="1"/>
    <row r="7707" s="225" customFormat="1"/>
    <row r="7708" s="225" customFormat="1"/>
    <row r="7709" s="225" customFormat="1"/>
    <row r="7710" s="225" customFormat="1"/>
    <row r="7711" s="225" customFormat="1"/>
    <row r="7712" s="225" customFormat="1"/>
    <row r="7713" s="225" customFormat="1"/>
    <row r="7714" s="225" customFormat="1"/>
    <row r="7715" s="225" customFormat="1"/>
    <row r="7716" s="225" customFormat="1"/>
    <row r="7717" s="225" customFormat="1"/>
    <row r="7718" s="225" customFormat="1"/>
    <row r="7719" s="225" customFormat="1"/>
    <row r="7720" s="225" customFormat="1"/>
    <row r="7721" s="225" customFormat="1"/>
    <row r="7722" s="225" customFormat="1"/>
    <row r="7723" s="225" customFormat="1"/>
    <row r="7724" s="225" customFormat="1"/>
    <row r="7725" s="225" customFormat="1"/>
    <row r="7726" s="225" customFormat="1"/>
    <row r="7727" s="225" customFormat="1"/>
    <row r="7728" s="225" customFormat="1"/>
    <row r="7729" s="225" customFormat="1"/>
    <row r="7730" s="225" customFormat="1"/>
    <row r="7731" s="225" customFormat="1"/>
    <row r="7732" s="225" customFormat="1"/>
    <row r="7733" s="225" customFormat="1"/>
    <row r="7734" s="225" customFormat="1"/>
    <row r="7735" s="225" customFormat="1"/>
    <row r="7736" s="225" customFormat="1"/>
    <row r="7737" s="225" customFormat="1"/>
    <row r="7738" s="225" customFormat="1"/>
    <row r="7739" s="225" customFormat="1"/>
    <row r="7740" s="225" customFormat="1"/>
    <row r="7741" s="225" customFormat="1"/>
    <row r="7742" s="225" customFormat="1"/>
    <row r="7743" s="225" customFormat="1"/>
    <row r="7744" s="225" customFormat="1"/>
    <row r="7745" s="225" customFormat="1"/>
    <row r="7746" s="225" customFormat="1"/>
    <row r="7747" s="225" customFormat="1"/>
    <row r="7748" s="225" customFormat="1"/>
    <row r="7749" s="225" customFormat="1"/>
    <row r="7750" s="225" customFormat="1"/>
    <row r="7751" s="225" customFormat="1"/>
    <row r="7752" s="225" customFormat="1"/>
    <row r="7753" s="225" customFormat="1"/>
    <row r="7754" s="225" customFormat="1"/>
    <row r="7755" s="225" customFormat="1"/>
    <row r="7756" s="225" customFormat="1"/>
    <row r="7757" s="225" customFormat="1"/>
    <row r="7758" s="225" customFormat="1"/>
    <row r="7759" s="225" customFormat="1"/>
    <row r="7760" s="225" customFormat="1"/>
    <row r="7761" s="225" customFormat="1"/>
    <row r="7762" s="225" customFormat="1"/>
    <row r="7763" s="225" customFormat="1"/>
    <row r="7764" s="225" customFormat="1"/>
    <row r="7765" s="225" customFormat="1"/>
    <row r="7766" s="225" customFormat="1"/>
    <row r="7767" s="225" customFormat="1"/>
    <row r="7768" s="225" customFormat="1"/>
    <row r="7769" s="225" customFormat="1"/>
    <row r="7770" s="225" customFormat="1"/>
    <row r="7771" s="225" customFormat="1"/>
    <row r="7772" s="225" customFormat="1"/>
    <row r="7773" s="225" customFormat="1"/>
    <row r="7774" s="225" customFormat="1"/>
    <row r="7775" s="225" customFormat="1"/>
    <row r="7776" s="225" customFormat="1"/>
    <row r="7777" s="225" customFormat="1"/>
    <row r="7778" s="225" customFormat="1"/>
    <row r="7779" s="225" customFormat="1"/>
    <row r="7780" s="225" customFormat="1"/>
    <row r="7781" s="225" customFormat="1"/>
    <row r="7782" s="225" customFormat="1"/>
    <row r="7783" s="225" customFormat="1"/>
    <row r="7784" s="225" customFormat="1"/>
    <row r="7785" s="225" customFormat="1"/>
    <row r="7786" s="225" customFormat="1"/>
    <row r="7787" s="225" customFormat="1"/>
    <row r="7788" s="225" customFormat="1"/>
    <row r="7789" s="225" customFormat="1"/>
    <row r="7790" s="225" customFormat="1"/>
    <row r="7791" s="225" customFormat="1"/>
    <row r="7792" s="225" customFormat="1"/>
    <row r="7793" s="225" customFormat="1"/>
    <row r="7794" s="225" customFormat="1"/>
    <row r="7795" s="225" customFormat="1"/>
    <row r="7796" s="225" customFormat="1"/>
    <row r="7797" s="225" customFormat="1"/>
    <row r="7798" s="225" customFormat="1"/>
    <row r="7799" s="225" customFormat="1"/>
    <row r="7800" s="225" customFormat="1"/>
    <row r="7801" s="225" customFormat="1"/>
    <row r="7802" s="225" customFormat="1"/>
    <row r="7803" s="225" customFormat="1"/>
    <row r="7804" s="225" customFormat="1"/>
    <row r="7805" s="225" customFormat="1"/>
    <row r="7806" s="225" customFormat="1"/>
    <row r="7807" s="225" customFormat="1"/>
    <row r="7808" s="225" customFormat="1"/>
    <row r="7809" s="225" customFormat="1"/>
    <row r="7810" s="225" customFormat="1"/>
    <row r="7811" s="225" customFormat="1"/>
    <row r="7812" s="225" customFormat="1"/>
    <row r="7813" s="225" customFormat="1"/>
    <row r="7814" s="225" customFormat="1"/>
    <row r="7815" s="225" customFormat="1"/>
    <row r="7816" s="225" customFormat="1"/>
    <row r="7817" s="225" customFormat="1"/>
    <row r="7818" s="225" customFormat="1"/>
    <row r="7819" s="225" customFormat="1"/>
    <row r="7820" s="225" customFormat="1"/>
    <row r="7821" s="225" customFormat="1"/>
    <row r="7822" s="225" customFormat="1"/>
    <row r="7823" s="225" customFormat="1"/>
    <row r="7824" s="225" customFormat="1"/>
    <row r="7825" s="225" customFormat="1"/>
    <row r="7826" s="225" customFormat="1"/>
    <row r="7827" s="225" customFormat="1"/>
    <row r="7828" s="225" customFormat="1"/>
    <row r="7829" s="225" customFormat="1"/>
    <row r="7830" s="225" customFormat="1"/>
    <row r="7831" s="225" customFormat="1"/>
    <row r="7832" s="225" customFormat="1"/>
    <row r="7833" s="225" customFormat="1"/>
    <row r="7834" s="225" customFormat="1"/>
    <row r="7835" s="225" customFormat="1"/>
    <row r="7836" s="225" customFormat="1"/>
    <row r="7837" s="225" customFormat="1"/>
    <row r="7838" s="225" customFormat="1"/>
    <row r="7839" s="225" customFormat="1"/>
    <row r="7840" s="225" customFormat="1"/>
    <row r="7841" s="225" customFormat="1"/>
    <row r="7842" s="225" customFormat="1"/>
    <row r="7843" s="225" customFormat="1"/>
    <row r="7844" s="225" customFormat="1"/>
    <row r="7845" s="225" customFormat="1"/>
    <row r="7846" s="225" customFormat="1"/>
    <row r="7847" s="225" customFormat="1"/>
    <row r="7848" s="225" customFormat="1"/>
    <row r="7849" s="225" customFormat="1"/>
    <row r="7850" s="225" customFormat="1"/>
    <row r="7851" s="225" customFormat="1"/>
    <row r="7852" s="225" customFormat="1"/>
    <row r="7853" s="225" customFormat="1"/>
    <row r="7854" s="225" customFormat="1"/>
    <row r="7855" s="225" customFormat="1"/>
    <row r="7856" s="225" customFormat="1"/>
    <row r="7857" s="225" customFormat="1"/>
    <row r="7858" s="225" customFormat="1"/>
    <row r="7859" s="225" customFormat="1"/>
    <row r="7860" s="225" customFormat="1"/>
    <row r="7861" s="225" customFormat="1"/>
    <row r="7862" s="225" customFormat="1"/>
    <row r="7863" s="225" customFormat="1"/>
    <row r="7864" s="225" customFormat="1"/>
    <row r="7865" s="225" customFormat="1"/>
    <row r="7866" s="225" customFormat="1"/>
    <row r="7867" s="225" customFormat="1"/>
    <row r="7868" s="225" customFormat="1"/>
    <row r="7869" s="225" customFormat="1"/>
    <row r="7870" s="225" customFormat="1"/>
    <row r="7871" s="225" customFormat="1"/>
    <row r="7872" s="225" customFormat="1"/>
    <row r="7873" s="225" customFormat="1"/>
    <row r="7874" s="225" customFormat="1"/>
    <row r="7875" s="225" customFormat="1"/>
    <row r="7876" s="225" customFormat="1"/>
    <row r="7877" s="225" customFormat="1"/>
    <row r="7878" s="225" customFormat="1"/>
    <row r="7879" s="225" customFormat="1"/>
    <row r="7880" s="225" customFormat="1"/>
    <row r="7881" s="225" customFormat="1"/>
    <row r="7882" s="225" customFormat="1"/>
    <row r="7883" s="225" customFormat="1"/>
    <row r="7884" s="225" customFormat="1"/>
    <row r="7885" s="225" customFormat="1"/>
    <row r="7886" s="225" customFormat="1"/>
    <row r="7887" s="225" customFormat="1"/>
    <row r="7888" s="225" customFormat="1"/>
    <row r="7889" s="225" customFormat="1"/>
    <row r="7890" s="225" customFormat="1"/>
    <row r="7891" s="225" customFormat="1"/>
    <row r="7892" s="225" customFormat="1"/>
    <row r="7893" s="225" customFormat="1"/>
    <row r="7894" s="225" customFormat="1"/>
    <row r="7895" s="225" customFormat="1"/>
    <row r="7896" s="225" customFormat="1"/>
    <row r="7897" s="225" customFormat="1"/>
    <row r="7898" s="225" customFormat="1"/>
    <row r="7899" s="225" customFormat="1"/>
    <row r="7900" s="225" customFormat="1"/>
    <row r="7901" s="225" customFormat="1"/>
    <row r="7902" s="225" customFormat="1"/>
    <row r="7903" s="225" customFormat="1"/>
    <row r="7904" s="225" customFormat="1"/>
    <row r="7905" s="225" customFormat="1"/>
    <row r="7906" s="225" customFormat="1"/>
    <row r="7907" s="225" customFormat="1"/>
    <row r="7908" s="225" customFormat="1"/>
    <row r="7909" s="225" customFormat="1"/>
    <row r="7910" s="225" customFormat="1"/>
    <row r="7911" s="225" customFormat="1"/>
    <row r="7912" s="225" customFormat="1"/>
    <row r="7913" s="225" customFormat="1"/>
    <row r="7914" s="225" customFormat="1"/>
    <row r="7915" s="225" customFormat="1"/>
    <row r="7916" s="225" customFormat="1"/>
    <row r="7917" s="225" customFormat="1"/>
    <row r="7918" s="225" customFormat="1"/>
    <row r="7919" s="225" customFormat="1"/>
    <row r="7920" s="225" customFormat="1"/>
    <row r="7921" s="225" customFormat="1"/>
    <row r="7922" s="225" customFormat="1"/>
    <row r="7923" s="225" customFormat="1"/>
    <row r="7924" s="225" customFormat="1"/>
    <row r="7925" s="225" customFormat="1"/>
    <row r="7926" s="225" customFormat="1"/>
    <row r="7927" s="225" customFormat="1"/>
    <row r="7928" s="225" customFormat="1"/>
    <row r="7929" s="225" customFormat="1"/>
    <row r="7930" s="225" customFormat="1"/>
    <row r="7931" s="225" customFormat="1"/>
    <row r="7932" s="225" customFormat="1"/>
    <row r="7933" s="225" customFormat="1"/>
    <row r="7934" s="225" customFormat="1"/>
    <row r="7935" s="225" customFormat="1"/>
    <row r="7936" s="225" customFormat="1"/>
    <row r="7937" s="225" customFormat="1"/>
    <row r="7938" s="225" customFormat="1"/>
    <row r="7939" s="225" customFormat="1"/>
    <row r="7940" s="225" customFormat="1"/>
    <row r="7941" s="225" customFormat="1"/>
    <row r="7942" s="225" customFormat="1"/>
    <row r="7943" s="225" customFormat="1"/>
    <row r="7944" s="225" customFormat="1"/>
    <row r="7945" s="225" customFormat="1"/>
    <row r="7946" s="225" customFormat="1"/>
    <row r="7947" s="225" customFormat="1"/>
    <row r="7948" s="225" customFormat="1"/>
    <row r="7949" s="225" customFormat="1"/>
    <row r="7950" s="225" customFormat="1"/>
    <row r="7951" s="225" customFormat="1"/>
    <row r="7952" s="225" customFormat="1"/>
    <row r="7953" s="225" customFormat="1"/>
    <row r="7954" s="225" customFormat="1"/>
    <row r="7955" s="225" customFormat="1"/>
    <row r="7956" s="225" customFormat="1"/>
    <row r="7957" s="225" customFormat="1"/>
    <row r="7958" s="225" customFormat="1"/>
    <row r="7959" s="225" customFormat="1"/>
    <row r="7960" s="225" customFormat="1"/>
    <row r="7961" s="225" customFormat="1"/>
    <row r="7962" s="225" customFormat="1"/>
    <row r="7963" s="225" customFormat="1"/>
    <row r="7964" s="225" customFormat="1"/>
    <row r="7965" s="225" customFormat="1"/>
    <row r="7966" s="225" customFormat="1"/>
    <row r="7967" s="225" customFormat="1"/>
    <row r="7968" s="225" customFormat="1"/>
    <row r="7969" s="225" customFormat="1"/>
    <row r="7970" s="225" customFormat="1"/>
    <row r="7971" s="225" customFormat="1"/>
    <row r="7972" s="225" customFormat="1"/>
    <row r="7973" s="225" customFormat="1"/>
    <row r="7974" s="225" customFormat="1"/>
    <row r="7975" s="225" customFormat="1"/>
    <row r="7976" s="225" customFormat="1"/>
    <row r="7977" s="225" customFormat="1"/>
    <row r="7978" s="225" customFormat="1"/>
    <row r="7979" s="225" customFormat="1"/>
    <row r="7980" s="225" customFormat="1"/>
    <row r="7981" s="225" customFormat="1"/>
    <row r="7982" s="225" customFormat="1"/>
    <row r="7983" s="225" customFormat="1"/>
    <row r="7984" s="225" customFormat="1"/>
    <row r="7985" s="225" customFormat="1"/>
    <row r="7986" s="225" customFormat="1"/>
    <row r="7987" s="225" customFormat="1"/>
    <row r="7988" s="225" customFormat="1"/>
    <row r="7989" s="225" customFormat="1"/>
    <row r="7990" s="225" customFormat="1"/>
    <row r="7991" s="225" customFormat="1"/>
    <row r="7992" s="225" customFormat="1"/>
    <row r="7993" s="225" customFormat="1"/>
    <row r="7994" s="225" customFormat="1"/>
    <row r="7995" s="225" customFormat="1"/>
    <row r="7996" s="225" customFormat="1"/>
    <row r="7997" s="225" customFormat="1"/>
    <row r="7998" s="225" customFormat="1"/>
    <row r="7999" s="225" customFormat="1"/>
    <row r="8000" s="225" customFormat="1"/>
    <row r="8001" s="225" customFormat="1"/>
    <row r="8002" s="225" customFormat="1"/>
    <row r="8003" s="225" customFormat="1"/>
    <row r="8004" s="225" customFormat="1"/>
    <row r="8005" s="225" customFormat="1"/>
    <row r="8006" s="225" customFormat="1"/>
    <row r="8007" s="225" customFormat="1"/>
    <row r="8008" s="225" customFormat="1"/>
    <row r="8009" s="225" customFormat="1"/>
    <row r="8010" s="225" customFormat="1"/>
    <row r="8011" s="225" customFormat="1"/>
    <row r="8012" s="225" customFormat="1"/>
    <row r="8013" s="225" customFormat="1"/>
    <row r="8014" s="225" customFormat="1"/>
    <row r="8015" s="225" customFormat="1"/>
    <row r="8016" s="225" customFormat="1"/>
    <row r="8017" s="225" customFormat="1"/>
    <row r="8018" s="225" customFormat="1"/>
    <row r="8019" s="225" customFormat="1"/>
    <row r="8020" s="225" customFormat="1"/>
    <row r="8021" s="225" customFormat="1"/>
    <row r="8022" s="225" customFormat="1"/>
    <row r="8023" s="225" customFormat="1"/>
    <row r="8024" s="225" customFormat="1"/>
    <row r="8025" s="225" customFormat="1"/>
    <row r="8026" s="225" customFormat="1"/>
    <row r="8027" s="225" customFormat="1"/>
    <row r="8028" s="225" customFormat="1"/>
    <row r="8029" s="225" customFormat="1"/>
    <row r="8030" s="225" customFormat="1"/>
    <row r="8031" s="225" customFormat="1"/>
    <row r="8032" s="225" customFormat="1"/>
    <row r="8033" s="225" customFormat="1"/>
    <row r="8034" s="225" customFormat="1"/>
    <row r="8035" s="225" customFormat="1"/>
    <row r="8036" s="225" customFormat="1"/>
    <row r="8037" s="225" customFormat="1"/>
    <row r="8038" s="225" customFormat="1"/>
    <row r="8039" s="225" customFormat="1"/>
    <row r="8040" s="225" customFormat="1"/>
    <row r="8041" s="225" customFormat="1"/>
    <row r="8042" s="225" customFormat="1"/>
    <row r="8043" s="225" customFormat="1"/>
    <row r="8044" s="225" customFormat="1"/>
    <row r="8045" s="225" customFormat="1"/>
    <row r="8046" s="225" customFormat="1"/>
    <row r="8047" s="225" customFormat="1"/>
    <row r="8048" s="225" customFormat="1"/>
    <row r="8049" s="225" customFormat="1"/>
    <row r="8050" s="225" customFormat="1"/>
    <row r="8051" s="225" customFormat="1"/>
    <row r="8052" s="225" customFormat="1"/>
    <row r="8053" s="225" customFormat="1"/>
    <row r="8054" s="225" customFormat="1"/>
    <row r="8055" s="225" customFormat="1"/>
    <row r="8056" s="225" customFormat="1"/>
    <row r="8057" s="225" customFormat="1"/>
    <row r="8058" s="225" customFormat="1"/>
    <row r="8059" s="225" customFormat="1"/>
    <row r="8060" s="225" customFormat="1"/>
    <row r="8061" s="225" customFormat="1"/>
    <row r="8062" s="225" customFormat="1"/>
    <row r="8063" s="225" customFormat="1"/>
    <row r="8064" s="225" customFormat="1"/>
    <row r="8065" s="225" customFormat="1"/>
    <row r="8066" s="225" customFormat="1"/>
    <row r="8067" s="225" customFormat="1"/>
    <row r="8068" s="225" customFormat="1"/>
    <row r="8069" s="225" customFormat="1"/>
    <row r="8070" s="225" customFormat="1"/>
    <row r="8071" s="225" customFormat="1"/>
    <row r="8072" s="225" customFormat="1"/>
    <row r="8073" s="225" customFormat="1"/>
    <row r="8074" s="225" customFormat="1"/>
    <row r="8075" s="225" customFormat="1"/>
    <row r="8076" s="225" customFormat="1"/>
    <row r="8077" s="225" customFormat="1"/>
    <row r="8078" s="225" customFormat="1"/>
    <row r="8079" s="225" customFormat="1"/>
    <row r="8080" s="225" customFormat="1"/>
    <row r="8081" s="225" customFormat="1"/>
    <row r="8082" s="225" customFormat="1"/>
    <row r="8083" s="225" customFormat="1"/>
    <row r="8084" s="225" customFormat="1"/>
    <row r="8085" s="225" customFormat="1"/>
    <row r="8086" s="225" customFormat="1"/>
    <row r="8087" s="225" customFormat="1"/>
    <row r="8088" s="225" customFormat="1"/>
    <row r="8089" s="225" customFormat="1"/>
    <row r="8090" s="225" customFormat="1"/>
    <row r="8091" s="225" customFormat="1"/>
    <row r="8092" s="225" customFormat="1"/>
    <row r="8093" s="225" customFormat="1"/>
    <row r="8094" s="225" customFormat="1"/>
    <row r="8095" s="225" customFormat="1"/>
    <row r="8096" s="225" customFormat="1"/>
    <row r="8097" s="225" customFormat="1"/>
    <row r="8098" s="225" customFormat="1"/>
    <row r="8099" s="225" customFormat="1"/>
    <row r="8100" s="225" customFormat="1"/>
    <row r="8101" s="225" customFormat="1"/>
    <row r="8102" s="225" customFormat="1"/>
    <row r="8103" s="225" customFormat="1"/>
    <row r="8104" s="225" customFormat="1"/>
    <row r="8105" s="225" customFormat="1"/>
    <row r="8106" s="225" customFormat="1"/>
    <row r="8107" s="225" customFormat="1"/>
    <row r="8108" s="225" customFormat="1"/>
    <row r="8109" s="225" customFormat="1"/>
    <row r="8110" s="225" customFormat="1"/>
    <row r="8111" s="225" customFormat="1"/>
    <row r="8112" s="225" customFormat="1"/>
    <row r="8113" s="225" customFormat="1"/>
    <row r="8114" s="225" customFormat="1"/>
    <row r="8115" s="225" customFormat="1"/>
    <row r="8116" s="225" customFormat="1"/>
    <row r="8117" s="225" customFormat="1"/>
    <row r="8118" s="225" customFormat="1"/>
    <row r="8119" s="225" customFormat="1"/>
    <row r="8120" s="225" customFormat="1"/>
    <row r="8121" s="225" customFormat="1"/>
    <row r="8122" s="225" customFormat="1"/>
    <row r="8123" s="225" customFormat="1"/>
    <row r="8124" s="225" customFormat="1"/>
    <row r="8125" s="225" customFormat="1"/>
    <row r="8126" s="225" customFormat="1"/>
    <row r="8127" s="225" customFormat="1"/>
    <row r="8128" s="225" customFormat="1"/>
    <row r="8129" s="225" customFormat="1"/>
    <row r="8130" s="225" customFormat="1"/>
    <row r="8131" s="225" customFormat="1"/>
    <row r="8132" s="225" customFormat="1"/>
    <row r="8133" s="225" customFormat="1"/>
    <row r="8134" s="225" customFormat="1"/>
    <row r="8135" s="225" customFormat="1"/>
    <row r="8136" s="225" customFormat="1"/>
    <row r="8137" s="225" customFormat="1"/>
    <row r="8138" s="225" customFormat="1"/>
    <row r="8139" s="225" customFormat="1"/>
    <row r="8140" s="225" customFormat="1"/>
    <row r="8141" s="225" customFormat="1"/>
    <row r="8142" s="225" customFormat="1"/>
    <row r="8143" s="225" customFormat="1"/>
    <row r="8144" s="225" customFormat="1"/>
    <row r="8145" s="225" customFormat="1"/>
    <row r="8146" s="225" customFormat="1"/>
    <row r="8147" s="225" customFormat="1"/>
    <row r="8148" s="225" customFormat="1"/>
    <row r="8149" s="225" customFormat="1"/>
    <row r="8150" s="225" customFormat="1"/>
    <row r="8151" s="225" customFormat="1"/>
    <row r="8152" s="225" customFormat="1"/>
    <row r="8153" s="225" customFormat="1"/>
    <row r="8154" s="225" customFormat="1"/>
    <row r="8155" s="225" customFormat="1"/>
    <row r="8156" s="225" customFormat="1"/>
    <row r="8157" s="225" customFormat="1"/>
    <row r="8158" s="225" customFormat="1"/>
    <row r="8159" s="225" customFormat="1"/>
    <row r="8160" s="225" customFormat="1"/>
    <row r="8161" s="225" customFormat="1"/>
    <row r="8162" s="225" customFormat="1"/>
    <row r="8163" s="225" customFormat="1"/>
    <row r="8164" s="225" customFormat="1"/>
    <row r="8165" s="225" customFormat="1"/>
    <row r="8166" s="225" customFormat="1"/>
    <row r="8167" s="225" customFormat="1"/>
    <row r="8168" s="225" customFormat="1"/>
    <row r="8169" s="225" customFormat="1"/>
    <row r="8170" s="225" customFormat="1"/>
    <row r="8171" s="225" customFormat="1"/>
    <row r="8172" s="225" customFormat="1"/>
    <row r="8173" s="225" customFormat="1"/>
    <row r="8174" s="225" customFormat="1"/>
    <row r="8175" s="225" customFormat="1"/>
    <row r="8176" s="225" customFormat="1"/>
    <row r="8177" s="225" customFormat="1"/>
    <row r="8178" s="225" customFormat="1"/>
    <row r="8179" s="225" customFormat="1"/>
    <row r="8180" s="225" customFormat="1"/>
    <row r="8181" s="225" customFormat="1"/>
    <row r="8182" s="225" customFormat="1"/>
    <row r="8183" s="225" customFormat="1"/>
    <row r="8184" s="225" customFormat="1"/>
    <row r="8185" s="225" customFormat="1"/>
    <row r="8186" s="225" customFormat="1"/>
    <row r="8187" s="225" customFormat="1"/>
    <row r="8188" s="225" customFormat="1"/>
    <row r="8189" s="225" customFormat="1"/>
    <row r="8190" s="225" customFormat="1"/>
    <row r="8191" s="225" customFormat="1"/>
    <row r="8192" s="225" customFormat="1"/>
    <row r="8193" s="225" customFormat="1"/>
    <row r="8194" s="225" customFormat="1"/>
    <row r="8195" s="225" customFormat="1"/>
    <row r="8196" s="225" customFormat="1"/>
    <row r="8197" s="225" customFormat="1"/>
    <row r="8198" s="225" customFormat="1"/>
    <row r="8199" s="225" customFormat="1"/>
    <row r="8200" s="225" customFormat="1"/>
    <row r="8201" s="225" customFormat="1"/>
    <row r="8202" s="225" customFormat="1"/>
    <row r="8203" s="225" customFormat="1"/>
    <row r="8204" s="225" customFormat="1"/>
    <row r="8205" s="225" customFormat="1"/>
    <row r="8206" s="225" customFormat="1"/>
    <row r="8207" s="225" customFormat="1"/>
    <row r="8208" s="225" customFormat="1"/>
    <row r="8209" s="225" customFormat="1"/>
    <row r="8210" s="225" customFormat="1"/>
    <row r="8211" s="225" customFormat="1"/>
    <row r="8212" s="225" customFormat="1"/>
    <row r="8213" s="225" customFormat="1"/>
    <row r="8214" s="225" customFormat="1"/>
    <row r="8215" s="225" customFormat="1"/>
    <row r="8216" s="225" customFormat="1"/>
    <row r="8217" s="225" customFormat="1"/>
    <row r="8218" s="225" customFormat="1"/>
    <row r="8219" s="225" customFormat="1"/>
    <row r="8220" s="225" customFormat="1"/>
    <row r="8221" s="225" customFormat="1"/>
    <row r="8222" s="225" customFormat="1"/>
    <row r="8223" s="225" customFormat="1"/>
    <row r="8224" s="225" customFormat="1"/>
    <row r="8225" s="225" customFormat="1"/>
    <row r="8226" s="225" customFormat="1"/>
    <row r="8227" s="225" customFormat="1"/>
    <row r="8228" s="225" customFormat="1"/>
    <row r="8229" s="225" customFormat="1"/>
    <row r="8230" s="225" customFormat="1"/>
    <row r="8231" s="225" customFormat="1"/>
    <row r="8232" s="225" customFormat="1"/>
    <row r="8233" s="225" customFormat="1"/>
    <row r="8234" s="225" customFormat="1"/>
    <row r="8235" s="225" customFormat="1"/>
    <row r="8236" s="225" customFormat="1"/>
    <row r="8237" s="225" customFormat="1"/>
    <row r="8238" s="225" customFormat="1"/>
    <row r="8239" s="225" customFormat="1"/>
    <row r="8240" s="225" customFormat="1"/>
    <row r="8241" s="225" customFormat="1"/>
    <row r="8242" s="225" customFormat="1"/>
    <row r="8243" s="225" customFormat="1"/>
    <row r="8244" s="225" customFormat="1"/>
    <row r="8245" s="225" customFormat="1"/>
    <row r="8246" s="225" customFormat="1"/>
    <row r="8247" s="225" customFormat="1"/>
    <row r="8248" s="225" customFormat="1"/>
    <row r="8249" s="225" customFormat="1"/>
    <row r="8250" s="225" customFormat="1"/>
    <row r="8251" s="225" customFormat="1"/>
    <row r="8252" s="225" customFormat="1"/>
    <row r="8253" s="225" customFormat="1"/>
    <row r="8254" s="225" customFormat="1"/>
    <row r="8255" s="225" customFormat="1"/>
    <row r="8256" s="225" customFormat="1"/>
    <row r="8257" s="225" customFormat="1"/>
    <row r="8258" s="225" customFormat="1"/>
    <row r="8259" s="225" customFormat="1"/>
    <row r="8260" s="225" customFormat="1"/>
    <row r="8261" s="225" customFormat="1"/>
    <row r="8262" s="225" customFormat="1"/>
    <row r="8263" s="225" customFormat="1"/>
    <row r="8264" s="225" customFormat="1"/>
    <row r="8265" s="225" customFormat="1"/>
    <row r="8266" s="225" customFormat="1"/>
    <row r="8267" s="225" customFormat="1"/>
    <row r="8268" s="225" customFormat="1"/>
    <row r="8269" s="225" customFormat="1"/>
    <row r="8270" s="225" customFormat="1"/>
    <row r="8271" s="225" customFormat="1"/>
    <row r="8272" s="225" customFormat="1"/>
    <row r="8273" s="225" customFormat="1"/>
    <row r="8274" s="225" customFormat="1"/>
    <row r="8275" s="225" customFormat="1"/>
    <row r="8276" s="225" customFormat="1"/>
    <row r="8277" s="225" customFormat="1"/>
    <row r="8278" s="225" customFormat="1"/>
    <row r="8279" s="225" customFormat="1"/>
    <row r="8280" s="225" customFormat="1"/>
    <row r="8281" s="225" customFormat="1"/>
    <row r="8282" s="225" customFormat="1"/>
    <row r="8283" s="225" customFormat="1"/>
    <row r="8284" s="225" customFormat="1"/>
    <row r="8285" s="225" customFormat="1"/>
    <row r="8286" s="225" customFormat="1"/>
    <row r="8287" s="225" customFormat="1"/>
    <row r="8288" s="225" customFormat="1"/>
    <row r="8289" s="225" customFormat="1"/>
    <row r="8290" s="225" customFormat="1"/>
    <row r="8291" s="225" customFormat="1"/>
    <row r="8292" s="225" customFormat="1"/>
    <row r="8293" s="225" customFormat="1"/>
    <row r="8294" s="225" customFormat="1"/>
    <row r="8295" s="225" customFormat="1"/>
    <row r="8296" s="225" customFormat="1"/>
    <row r="8297" s="225" customFormat="1"/>
    <row r="8298" s="225" customFormat="1"/>
    <row r="8299" s="225" customFormat="1"/>
    <row r="8300" s="225" customFormat="1"/>
    <row r="8301" s="225" customFormat="1"/>
    <row r="8302" s="225" customFormat="1"/>
    <row r="8303" s="225" customFormat="1"/>
    <row r="8304" s="225" customFormat="1"/>
    <row r="8305" s="225" customFormat="1"/>
    <row r="8306" s="225" customFormat="1"/>
    <row r="8307" s="225" customFormat="1"/>
    <row r="8308" s="225" customFormat="1"/>
    <row r="8309" s="225" customFormat="1"/>
    <row r="8310" s="225" customFormat="1"/>
    <row r="8311" s="225" customFormat="1"/>
    <row r="8312" s="225" customFormat="1"/>
    <row r="8313" s="225" customFormat="1"/>
    <row r="8314" s="225" customFormat="1"/>
    <row r="8315" s="225" customFormat="1"/>
    <row r="8316" s="225" customFormat="1"/>
    <row r="8317" s="225" customFormat="1"/>
    <row r="8318" s="225" customFormat="1"/>
    <row r="8319" s="225" customFormat="1"/>
    <row r="8320" s="225" customFormat="1"/>
    <row r="8321" s="225" customFormat="1"/>
    <row r="8322" s="225" customFormat="1"/>
    <row r="8323" s="225" customFormat="1"/>
    <row r="8324" s="225" customFormat="1"/>
    <row r="8325" s="225" customFormat="1"/>
    <row r="8326" s="225" customFormat="1"/>
    <row r="8327" s="225" customFormat="1"/>
    <row r="8328" s="225" customFormat="1"/>
    <row r="8329" s="225" customFormat="1"/>
    <row r="8330" s="225" customFormat="1"/>
    <row r="8331" s="225" customFormat="1"/>
    <row r="8332" s="225" customFormat="1"/>
    <row r="8333" s="225" customFormat="1"/>
    <row r="8334" s="225" customFormat="1"/>
    <row r="8335" s="225" customFormat="1"/>
    <row r="8336" s="225" customFormat="1"/>
    <row r="8337" s="225" customFormat="1"/>
    <row r="8338" s="225" customFormat="1"/>
    <row r="8339" s="225" customFormat="1"/>
    <row r="8340" s="225" customFormat="1"/>
    <row r="8341" s="225" customFormat="1"/>
    <row r="8342" s="225" customFormat="1"/>
    <row r="8343" s="225" customFormat="1"/>
    <row r="8344" s="225" customFormat="1"/>
    <row r="8345" s="225" customFormat="1"/>
    <row r="8346" s="225" customFormat="1"/>
    <row r="8347" s="225" customFormat="1"/>
    <row r="8348" s="225" customFormat="1"/>
    <row r="8349" s="225" customFormat="1"/>
    <row r="8350" s="225" customFormat="1"/>
    <row r="8351" s="225" customFormat="1"/>
    <row r="8352" s="225" customFormat="1"/>
    <row r="8353" s="225" customFormat="1"/>
    <row r="8354" s="225" customFormat="1"/>
    <row r="8355" s="225" customFormat="1"/>
    <row r="8356" s="225" customFormat="1"/>
    <row r="8357" s="225" customFormat="1"/>
    <row r="8358" s="225" customFormat="1"/>
    <row r="8359" s="225" customFormat="1"/>
    <row r="8360" s="225" customFormat="1"/>
    <row r="8361" s="225" customFormat="1"/>
    <row r="8362" s="225" customFormat="1"/>
    <row r="8363" s="225" customFormat="1"/>
    <row r="8364" s="225" customFormat="1"/>
    <row r="8365" s="225" customFormat="1"/>
    <row r="8366" s="225" customFormat="1"/>
    <row r="8367" s="225" customFormat="1"/>
    <row r="8368" s="225" customFormat="1"/>
    <row r="8369" s="225" customFormat="1"/>
    <row r="8370" s="225" customFormat="1"/>
    <row r="8371" s="225" customFormat="1"/>
    <row r="8372" s="225" customFormat="1"/>
    <row r="8373" s="225" customFormat="1"/>
    <row r="8374" s="225" customFormat="1"/>
    <row r="8375" s="225" customFormat="1"/>
    <row r="8376" s="225" customFormat="1"/>
    <row r="8377" s="225" customFormat="1"/>
    <row r="8378" s="225" customFormat="1"/>
    <row r="8379" s="225" customFormat="1"/>
    <row r="8380" s="225" customFormat="1"/>
    <row r="8381" s="225" customFormat="1"/>
    <row r="8382" s="225" customFormat="1"/>
    <row r="8383" s="225" customFormat="1"/>
    <row r="8384" s="225" customFormat="1"/>
    <row r="8385" s="225" customFormat="1"/>
    <row r="8386" s="225" customFormat="1"/>
    <row r="8387" s="225" customFormat="1"/>
    <row r="8388" s="225" customFormat="1"/>
    <row r="8389" s="225" customFormat="1"/>
    <row r="8390" s="225" customFormat="1"/>
    <row r="8391" s="225" customFormat="1"/>
    <row r="8392" s="225" customFormat="1"/>
    <row r="8393" s="225" customFormat="1"/>
    <row r="8394" s="225" customFormat="1"/>
    <row r="8395" s="225" customFormat="1"/>
    <row r="8396" s="225" customFormat="1"/>
    <row r="8397" s="225" customFormat="1"/>
    <row r="8398" s="225" customFormat="1"/>
    <row r="8399" s="225" customFormat="1"/>
    <row r="8400" s="225" customFormat="1"/>
    <row r="8401" s="225" customFormat="1"/>
    <row r="8402" s="225" customFormat="1"/>
    <row r="8403" s="225" customFormat="1"/>
    <row r="8404" s="225" customFormat="1"/>
    <row r="8405" s="225" customFormat="1"/>
    <row r="8406" s="225" customFormat="1"/>
    <row r="8407" s="225" customFormat="1"/>
    <row r="8408" s="225" customFormat="1"/>
    <row r="8409" s="225" customFormat="1"/>
    <row r="8410" s="225" customFormat="1"/>
    <row r="8411" s="225" customFormat="1"/>
    <row r="8412" s="225" customFormat="1"/>
    <row r="8413" s="225" customFormat="1"/>
    <row r="8414" s="225" customFormat="1"/>
    <row r="8415" s="225" customFormat="1"/>
    <row r="8416" s="225" customFormat="1"/>
    <row r="8417" s="225" customFormat="1"/>
    <row r="8418" s="225" customFormat="1"/>
    <row r="8419" s="225" customFormat="1"/>
    <row r="8420" s="225" customFormat="1"/>
    <row r="8421" s="225" customFormat="1"/>
    <row r="8422" s="225" customFormat="1"/>
    <row r="8423" s="225" customFormat="1"/>
    <row r="8424" s="225" customFormat="1"/>
    <row r="8425" s="225" customFormat="1"/>
    <row r="8426" s="225" customFormat="1"/>
    <row r="8427" s="225" customFormat="1"/>
    <row r="8428" s="225" customFormat="1"/>
    <row r="8429" s="225" customFormat="1"/>
    <row r="8430" s="225" customFormat="1"/>
    <row r="8431" s="225" customFormat="1"/>
    <row r="8432" s="225" customFormat="1"/>
    <row r="8433" s="225" customFormat="1"/>
    <row r="8434" s="225" customFormat="1"/>
    <row r="8435" s="225" customFormat="1"/>
    <row r="8436" s="225" customFormat="1"/>
    <row r="8437" s="225" customFormat="1"/>
    <row r="8438" s="225" customFormat="1"/>
    <row r="8439" s="225" customFormat="1"/>
    <row r="8440" s="225" customFormat="1"/>
    <row r="8441" s="225" customFormat="1"/>
    <row r="8442" s="225" customFormat="1"/>
    <row r="8443" s="225" customFormat="1"/>
    <row r="8444" s="225" customFormat="1"/>
    <row r="8445" s="225" customFormat="1"/>
    <row r="8446" s="225" customFormat="1"/>
    <row r="8447" s="225" customFormat="1"/>
    <row r="8448" s="225" customFormat="1"/>
    <row r="8449" s="225" customFormat="1"/>
    <row r="8450" s="225" customFormat="1"/>
    <row r="8451" s="225" customFormat="1"/>
    <row r="8452" s="225" customFormat="1"/>
    <row r="8453" s="225" customFormat="1"/>
    <row r="8454" s="225" customFormat="1"/>
    <row r="8455" s="225" customFormat="1"/>
    <row r="8456" s="225" customFormat="1"/>
    <row r="8457" s="225" customFormat="1"/>
    <row r="8458" s="225" customFormat="1"/>
    <row r="8459" s="225" customFormat="1"/>
    <row r="8460" s="225" customFormat="1"/>
    <row r="8461" s="225" customFormat="1"/>
    <row r="8462" s="225" customFormat="1"/>
    <row r="8463" s="225" customFormat="1"/>
    <row r="8464" s="225" customFormat="1"/>
    <row r="8465" s="225" customFormat="1"/>
    <row r="8466" s="225" customFormat="1"/>
    <row r="8467" s="225" customFormat="1"/>
    <row r="8468" s="225" customFormat="1"/>
    <row r="8469" s="225" customFormat="1"/>
    <row r="8470" s="225" customFormat="1"/>
    <row r="8471" s="225" customFormat="1"/>
    <row r="8472" s="225" customFormat="1"/>
    <row r="8473" s="225" customFormat="1"/>
    <row r="8474" s="225" customFormat="1"/>
    <row r="8475" s="225" customFormat="1"/>
    <row r="8476" s="225" customFormat="1"/>
    <row r="8477" s="225" customFormat="1"/>
    <row r="8478" s="225" customFormat="1"/>
    <row r="8479" s="225" customFormat="1"/>
    <row r="8480" s="225" customFormat="1"/>
    <row r="8481" s="225" customFormat="1"/>
    <row r="8482" s="225" customFormat="1"/>
    <row r="8483" s="225" customFormat="1"/>
    <row r="8484" s="225" customFormat="1"/>
    <row r="8485" s="225" customFormat="1"/>
    <row r="8486" s="225" customFormat="1"/>
    <row r="8487" s="225" customFormat="1"/>
    <row r="8488" s="225" customFormat="1"/>
    <row r="8489" s="225" customFormat="1"/>
    <row r="8490" s="225" customFormat="1"/>
    <row r="8491" s="225" customFormat="1"/>
    <row r="8492" s="225" customFormat="1"/>
    <row r="8493" s="225" customFormat="1"/>
    <row r="8494" s="225" customFormat="1"/>
    <row r="8495" s="225" customFormat="1"/>
    <row r="8496" s="225" customFormat="1"/>
    <row r="8497" s="225" customFormat="1"/>
    <row r="8498" s="225" customFormat="1"/>
    <row r="8499" s="225" customFormat="1"/>
    <row r="8500" s="225" customFormat="1"/>
    <row r="8501" s="225" customFormat="1"/>
    <row r="8502" s="225" customFormat="1"/>
    <row r="8503" s="225" customFormat="1"/>
    <row r="8504" s="225" customFormat="1"/>
    <row r="8505" s="225" customFormat="1"/>
    <row r="8506" s="225" customFormat="1"/>
    <row r="8507" s="225" customFormat="1"/>
    <row r="8508" s="225" customFormat="1"/>
    <row r="8509" s="225" customFormat="1"/>
    <row r="8510" s="225" customFormat="1"/>
    <row r="8511" s="225" customFormat="1"/>
    <row r="8512" s="225" customFormat="1"/>
    <row r="8513" s="225" customFormat="1"/>
    <row r="8514" s="225" customFormat="1"/>
    <row r="8515" s="225" customFormat="1"/>
    <row r="8516" s="225" customFormat="1"/>
    <row r="8517" s="225" customFormat="1"/>
    <row r="8518" s="225" customFormat="1"/>
    <row r="8519" s="225" customFormat="1"/>
    <row r="8520" s="225" customFormat="1"/>
    <row r="8521" s="225" customFormat="1"/>
    <row r="8522" s="225" customFormat="1"/>
    <row r="8523" s="225" customFormat="1"/>
    <row r="8524" s="225" customFormat="1"/>
    <row r="8525" s="225" customFormat="1"/>
    <row r="8526" s="225" customFormat="1"/>
    <row r="8527" s="225" customFormat="1"/>
    <row r="8528" s="225" customFormat="1"/>
    <row r="8529" s="225" customFormat="1"/>
    <row r="8530" s="225" customFormat="1"/>
    <row r="8531" s="225" customFormat="1"/>
    <row r="8532" s="225" customFormat="1"/>
    <row r="8533" s="225" customFormat="1"/>
    <row r="8534" s="225" customFormat="1"/>
    <row r="8535" s="225" customFormat="1"/>
    <row r="8536" s="225" customFormat="1"/>
    <row r="8537" s="225" customFormat="1"/>
    <row r="8538" s="225" customFormat="1"/>
    <row r="8539" s="225" customFormat="1"/>
    <row r="8540" s="225" customFormat="1"/>
    <row r="8541" s="225" customFormat="1"/>
    <row r="8542" s="225" customFormat="1"/>
    <row r="8543" s="225" customFormat="1"/>
    <row r="8544" s="225" customFormat="1"/>
    <row r="8545" s="225" customFormat="1"/>
    <row r="8546" s="225" customFormat="1"/>
    <row r="8547" s="225" customFormat="1"/>
    <row r="8548" s="225" customFormat="1"/>
    <row r="8549" s="225" customFormat="1"/>
    <row r="8550" s="225" customFormat="1"/>
    <row r="8551" s="225" customFormat="1"/>
    <row r="8552" s="225" customFormat="1"/>
    <row r="8553" s="225" customFormat="1"/>
    <row r="8554" s="225" customFormat="1"/>
    <row r="8555" s="225" customFormat="1"/>
    <row r="8556" s="225" customFormat="1"/>
    <row r="8557" s="225" customFormat="1"/>
    <row r="8558" s="225" customFormat="1"/>
    <row r="8559" s="225" customFormat="1"/>
    <row r="8560" s="225" customFormat="1"/>
    <row r="8561" s="225" customFormat="1"/>
    <row r="8562" s="225" customFormat="1"/>
    <row r="8563" s="225" customFormat="1"/>
    <row r="8564" s="225" customFormat="1"/>
    <row r="8565" s="225" customFormat="1"/>
    <row r="8566" s="225" customFormat="1"/>
    <row r="8567" s="225" customFormat="1"/>
    <row r="8568" s="225" customFormat="1"/>
    <row r="8569" s="225" customFormat="1"/>
    <row r="8570" s="225" customFormat="1"/>
    <row r="8571" s="225" customFormat="1"/>
    <row r="8572" s="225" customFormat="1"/>
    <row r="8573" s="225" customFormat="1"/>
    <row r="8574" s="225" customFormat="1"/>
    <row r="8575" s="225" customFormat="1"/>
    <row r="8576" s="225" customFormat="1"/>
    <row r="8577" s="225" customFormat="1"/>
    <row r="8578" s="225" customFormat="1"/>
    <row r="8579" s="225" customFormat="1"/>
    <row r="8580" s="225" customFormat="1"/>
    <row r="8581" s="225" customFormat="1"/>
    <row r="8582" s="225" customFormat="1"/>
    <row r="8583" s="225" customFormat="1"/>
    <row r="8584" s="225" customFormat="1"/>
    <row r="8585" s="225" customFormat="1"/>
    <row r="8586" s="225" customFormat="1"/>
    <row r="8587" s="225" customFormat="1"/>
    <row r="8588" s="225" customFormat="1"/>
    <row r="8589" s="225" customFormat="1"/>
    <row r="8590" s="225" customFormat="1"/>
    <row r="8591" s="225" customFormat="1"/>
    <row r="8592" s="225" customFormat="1"/>
    <row r="8593" s="225" customFormat="1"/>
    <row r="8594" s="225" customFormat="1"/>
    <row r="8595" s="225" customFormat="1"/>
    <row r="8596" s="225" customFormat="1"/>
    <row r="8597" s="225" customFormat="1"/>
    <row r="8598" s="225" customFormat="1"/>
    <row r="8599" s="225" customFormat="1"/>
    <row r="8600" s="225" customFormat="1"/>
    <row r="8601" s="225" customFormat="1"/>
    <row r="8602" s="225" customFormat="1"/>
    <row r="8603" s="225" customFormat="1"/>
    <row r="8604" s="225" customFormat="1"/>
    <row r="8605" s="225" customFormat="1"/>
    <row r="8606" s="225" customFormat="1"/>
    <row r="8607" s="225" customFormat="1"/>
    <row r="8608" s="225" customFormat="1"/>
    <row r="8609" s="225" customFormat="1"/>
    <row r="8610" s="225" customFormat="1"/>
    <row r="8611" s="225" customFormat="1"/>
    <row r="8612" s="225" customFormat="1"/>
    <row r="8613" s="225" customFormat="1"/>
    <row r="8614" s="225" customFormat="1"/>
    <row r="8615" s="225" customFormat="1"/>
    <row r="8616" s="225" customFormat="1"/>
    <row r="8617" s="225" customFormat="1"/>
    <row r="8618" s="225" customFormat="1"/>
    <row r="8619" s="225" customFormat="1"/>
    <row r="8620" s="225" customFormat="1"/>
    <row r="8621" s="225" customFormat="1"/>
    <row r="8622" s="225" customFormat="1"/>
    <row r="8623" s="225" customFormat="1"/>
    <row r="8624" s="225" customFormat="1"/>
    <row r="8625" s="225" customFormat="1"/>
    <row r="8626" s="225" customFormat="1"/>
    <row r="8627" s="225" customFormat="1"/>
    <row r="8628" s="225" customFormat="1"/>
    <row r="8629" s="225" customFormat="1"/>
    <row r="8630" s="225" customFormat="1"/>
    <row r="8631" s="225" customFormat="1"/>
    <row r="8632" s="225" customFormat="1"/>
    <row r="8633" s="225" customFormat="1"/>
    <row r="8634" s="225" customFormat="1"/>
    <row r="8635" s="225" customFormat="1"/>
    <row r="8636" s="225" customFormat="1"/>
    <row r="8637" s="225" customFormat="1"/>
    <row r="8638" s="225" customFormat="1"/>
    <row r="8639" s="225" customFormat="1"/>
    <row r="8640" s="225" customFormat="1"/>
    <row r="8641" s="225" customFormat="1"/>
    <row r="8642" s="225" customFormat="1"/>
    <row r="8643" s="225" customFormat="1"/>
    <row r="8644" s="225" customFormat="1"/>
    <row r="8645" s="225" customFormat="1"/>
    <row r="8646" s="225" customFormat="1"/>
    <row r="8647" s="225" customFormat="1"/>
    <row r="8648" s="225" customFormat="1"/>
    <row r="8649" s="225" customFormat="1"/>
    <row r="8650" s="225" customFormat="1"/>
    <row r="8651" s="225" customFormat="1"/>
    <row r="8652" s="225" customFormat="1"/>
    <row r="8653" s="225" customFormat="1"/>
    <row r="8654" s="225" customFormat="1"/>
    <row r="8655" s="225" customFormat="1"/>
    <row r="8656" s="225" customFormat="1"/>
    <row r="8657" s="225" customFormat="1"/>
    <row r="8658" s="225" customFormat="1"/>
    <row r="8659" s="225" customFormat="1"/>
    <row r="8660" s="225" customFormat="1"/>
    <row r="8661" s="225" customFormat="1"/>
    <row r="8662" s="225" customFormat="1"/>
    <row r="8663" s="225" customFormat="1"/>
    <row r="8664" s="225" customFormat="1"/>
    <row r="8665" s="225" customFormat="1"/>
    <row r="8666" s="225" customFormat="1"/>
    <row r="8667" s="225" customFormat="1"/>
    <row r="8668" s="225" customFormat="1"/>
    <row r="8669" s="225" customFormat="1"/>
    <row r="8670" s="225" customFormat="1"/>
    <row r="8671" s="225" customFormat="1"/>
    <row r="8672" s="225" customFormat="1"/>
    <row r="8673" s="225" customFormat="1"/>
    <row r="8674" s="225" customFormat="1"/>
    <row r="8675" s="225" customFormat="1"/>
    <row r="8676" s="225" customFormat="1"/>
    <row r="8677" s="225" customFormat="1"/>
    <row r="8678" s="225" customFormat="1"/>
    <row r="8679" s="225" customFormat="1"/>
    <row r="8680" s="225" customFormat="1"/>
    <row r="8681" s="225" customFormat="1"/>
    <row r="8682" s="225" customFormat="1"/>
    <row r="8683" s="225" customFormat="1"/>
    <row r="8684" s="225" customFormat="1"/>
    <row r="8685" s="225" customFormat="1"/>
    <row r="8686" s="225" customFormat="1"/>
    <row r="8687" s="225" customFormat="1"/>
    <row r="8688" s="225" customFormat="1"/>
    <row r="8689" s="225" customFormat="1"/>
    <row r="8690" s="225" customFormat="1"/>
    <row r="8691" s="225" customFormat="1"/>
    <row r="8692" s="225" customFormat="1"/>
    <row r="8693" s="225" customFormat="1"/>
    <row r="8694" s="225" customFormat="1"/>
    <row r="8695" s="225" customFormat="1"/>
    <row r="8696" s="225" customFormat="1"/>
    <row r="8697" s="225" customFormat="1"/>
    <row r="8698" s="225" customFormat="1"/>
    <row r="8699" s="225" customFormat="1"/>
    <row r="8700" s="225" customFormat="1"/>
    <row r="8701" s="225" customFormat="1"/>
    <row r="8702" s="225" customFormat="1"/>
    <row r="8703" s="225" customFormat="1"/>
    <row r="8704" s="225" customFormat="1"/>
    <row r="8705" s="225" customFormat="1"/>
    <row r="8706" s="225" customFormat="1"/>
    <row r="8707" s="225" customFormat="1"/>
    <row r="8708" s="225" customFormat="1"/>
    <row r="8709" s="225" customFormat="1"/>
    <row r="8710" s="225" customFormat="1"/>
    <row r="8711" s="225" customFormat="1"/>
    <row r="8712" s="225" customFormat="1"/>
    <row r="8713" s="225" customFormat="1"/>
    <row r="8714" s="225" customFormat="1"/>
    <row r="8715" s="225" customFormat="1"/>
    <row r="8716" s="225" customFormat="1"/>
    <row r="8717" s="225" customFormat="1"/>
    <row r="8718" s="225" customFormat="1"/>
    <row r="8719" s="225" customFormat="1"/>
    <row r="8720" s="225" customFormat="1"/>
    <row r="8721" s="225" customFormat="1"/>
    <row r="8722" s="225" customFormat="1"/>
    <row r="8723" s="225" customFormat="1"/>
    <row r="8724" s="225" customFormat="1"/>
    <row r="8725" s="225" customFormat="1"/>
    <row r="8726" s="225" customFormat="1"/>
    <row r="8727" s="225" customFormat="1"/>
    <row r="8728" s="225" customFormat="1"/>
    <row r="8729" s="225" customFormat="1"/>
    <row r="8730" s="225" customFormat="1"/>
    <row r="8731" s="225" customFormat="1"/>
    <row r="8732" s="225" customFormat="1"/>
    <row r="8733" s="225" customFormat="1"/>
    <row r="8734" s="225" customFormat="1"/>
    <row r="8735" s="225" customFormat="1"/>
    <row r="8736" s="225" customFormat="1"/>
    <row r="8737" s="225" customFormat="1"/>
    <row r="8738" s="225" customFormat="1"/>
    <row r="8739" s="225" customFormat="1"/>
    <row r="8740" s="225" customFormat="1"/>
    <row r="8741" s="225" customFormat="1"/>
    <row r="8742" s="225" customFormat="1"/>
    <row r="8743" s="225" customFormat="1"/>
    <row r="8744" s="225" customFormat="1"/>
    <row r="8745" s="225" customFormat="1"/>
    <row r="8746" s="225" customFormat="1"/>
    <row r="8747" s="225" customFormat="1"/>
    <row r="8748" s="225" customFormat="1"/>
    <row r="8749" s="225" customFormat="1"/>
    <row r="8750" s="225" customFormat="1"/>
    <row r="8751" s="225" customFormat="1"/>
    <row r="8752" s="225" customFormat="1"/>
    <row r="8753" s="225" customFormat="1"/>
    <row r="8754" s="225" customFormat="1"/>
    <row r="8755" s="225" customFormat="1"/>
    <row r="8756" s="225" customFormat="1"/>
    <row r="8757" s="225" customFormat="1"/>
    <row r="8758" s="225" customFormat="1"/>
    <row r="8759" s="225" customFormat="1"/>
    <row r="8760" s="225" customFormat="1"/>
    <row r="8761" s="225" customFormat="1"/>
    <row r="8762" s="225" customFormat="1"/>
    <row r="8763" s="225" customFormat="1"/>
    <row r="8764" s="225" customFormat="1"/>
    <row r="8765" s="225" customFormat="1"/>
    <row r="8766" s="225" customFormat="1"/>
    <row r="8767" s="225" customFormat="1"/>
    <row r="8768" s="225" customFormat="1"/>
    <row r="8769" s="225" customFormat="1"/>
    <row r="8770" s="225" customFormat="1"/>
    <row r="8771" s="225" customFormat="1"/>
    <row r="8772" s="225" customFormat="1"/>
    <row r="8773" s="225" customFormat="1"/>
    <row r="8774" s="225" customFormat="1"/>
    <row r="8775" s="225" customFormat="1"/>
    <row r="8776" s="225" customFormat="1"/>
    <row r="8777" s="225" customFormat="1"/>
    <row r="8778" s="225" customFormat="1"/>
    <row r="8779" s="225" customFormat="1"/>
    <row r="8780" s="225" customFormat="1"/>
    <row r="8781" s="225" customFormat="1"/>
    <row r="8782" s="225" customFormat="1"/>
    <row r="8783" s="225" customFormat="1"/>
    <row r="8784" s="225" customFormat="1"/>
    <row r="8785" s="225" customFormat="1"/>
    <row r="8786" s="225" customFormat="1"/>
    <row r="8787" s="225" customFormat="1"/>
    <row r="8788" s="225" customFormat="1"/>
    <row r="8789" s="225" customFormat="1"/>
    <row r="8790" s="225" customFormat="1"/>
    <row r="8791" s="225" customFormat="1"/>
    <row r="8792" s="225" customFormat="1"/>
    <row r="8793" s="225" customFormat="1"/>
    <row r="8794" s="225" customFormat="1"/>
    <row r="8795" s="225" customFormat="1"/>
    <row r="8796" s="225" customFormat="1"/>
    <row r="8797" s="225" customFormat="1"/>
    <row r="8798" s="225" customFormat="1"/>
    <row r="8799" s="225" customFormat="1"/>
    <row r="8800" s="225" customFormat="1"/>
    <row r="8801" s="225" customFormat="1"/>
    <row r="8802" s="225" customFormat="1"/>
    <row r="8803" s="225" customFormat="1"/>
    <row r="8804" s="225" customFormat="1"/>
    <row r="8805" s="225" customFormat="1"/>
    <row r="8806" s="225" customFormat="1"/>
    <row r="8807" s="225" customFormat="1"/>
    <row r="8808" s="225" customFormat="1"/>
    <row r="8809" s="225" customFormat="1"/>
    <row r="8810" s="225" customFormat="1"/>
    <row r="8811" s="225" customFormat="1"/>
    <row r="8812" s="225" customFormat="1"/>
    <row r="8813" s="225" customFormat="1"/>
    <row r="8814" s="225" customFormat="1"/>
    <row r="8815" s="225" customFormat="1"/>
    <row r="8816" s="225" customFormat="1"/>
    <row r="8817" s="225" customFormat="1"/>
    <row r="8818" s="225" customFormat="1"/>
    <row r="8819" s="225" customFormat="1"/>
    <row r="8820" s="225" customFormat="1"/>
    <row r="8821" s="225" customFormat="1"/>
    <row r="8822" s="225" customFormat="1"/>
    <row r="8823" s="225" customFormat="1"/>
    <row r="8824" s="225" customFormat="1"/>
    <row r="8825" s="225" customFormat="1"/>
  </sheetData>
  <sheetProtection password="C7CB" sheet="1" formatCells="0" formatColumns="0" formatRows="0" insertColumns="0" insertRows="0" insertHyperlinks="0" deleteColumns="0" deleteRows="0" sort="0" autoFilter="0" pivotTables="0"/>
  <protectedRanges>
    <protectedRange sqref="C17:H17" name="Aralık1"/>
  </protectedRanges>
  <mergeCells count="4">
    <mergeCell ref="C17:H17"/>
    <mergeCell ref="C1:J1"/>
    <mergeCell ref="D15:H15"/>
    <mergeCell ref="D16:H16"/>
  </mergeCells>
  <phoneticPr fontId="5" type="noConversion"/>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Sayfa13"/>
  <dimension ref="A1:DB112"/>
  <sheetViews>
    <sheetView showRowColHeaders="0" showZeros="0" showOutlineSymbols="0" workbookViewId="0"/>
  </sheetViews>
  <sheetFormatPr defaultRowHeight="12.75"/>
  <cols>
    <col min="1" max="1" width="16.85546875" style="256" customWidth="1"/>
    <col min="2" max="2" width="6.5703125" customWidth="1"/>
    <col min="3" max="3" width="8.7109375" customWidth="1"/>
    <col min="4" max="4" width="10" customWidth="1"/>
    <col min="5" max="5" width="11.5703125" hidden="1" customWidth="1"/>
    <col min="6" max="6" width="13.140625" hidden="1" customWidth="1"/>
    <col min="7" max="7" width="18.85546875" customWidth="1"/>
    <col min="8" max="8" width="17.42578125" customWidth="1"/>
    <col min="9" max="9" width="0" hidden="1" customWidth="1"/>
    <col min="10" max="10" width="8.5703125" hidden="1" customWidth="1"/>
    <col min="11" max="11" width="7.42578125" customWidth="1"/>
    <col min="12" max="13" width="9.140625" style="256"/>
    <col min="14" max="14" width="10.42578125" style="256" customWidth="1"/>
    <col min="15" max="36" width="9.140625" style="256"/>
    <col min="37" max="106" width="9.140625" style="8"/>
  </cols>
  <sheetData>
    <row r="1" spans="1:26">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ht="15" customHeight="1">
      <c r="A2" s="113"/>
      <c r="B2" s="645" t="str">
        <f>FİRMA!$J$10</f>
        <v xml:space="preserve"> </v>
      </c>
      <c r="C2" s="645"/>
      <c r="D2" s="645"/>
      <c r="E2" s="645"/>
      <c r="F2" s="645"/>
      <c r="G2" s="645"/>
      <c r="H2" s="645"/>
      <c r="I2" s="645"/>
      <c r="J2" s="645"/>
      <c r="K2" s="645"/>
      <c r="L2" s="113"/>
      <c r="M2" s="113"/>
      <c r="N2" s="113"/>
      <c r="O2" s="113"/>
      <c r="P2" s="113"/>
      <c r="Q2" s="113"/>
      <c r="R2" s="113"/>
      <c r="S2" s="113"/>
      <c r="T2" s="113"/>
      <c r="U2" s="113"/>
      <c r="V2" s="113"/>
      <c r="W2" s="113"/>
      <c r="X2" s="113"/>
      <c r="Y2" s="113"/>
      <c r="Z2" s="113"/>
    </row>
    <row r="3" spans="1:26" ht="12.75" customHeight="1" thickBot="1">
      <c r="A3" s="113"/>
      <c r="B3" s="113"/>
      <c r="C3" s="113"/>
      <c r="D3" s="113"/>
      <c r="E3" s="113"/>
      <c r="F3" s="113"/>
      <c r="G3" s="113"/>
      <c r="H3" s="113"/>
      <c r="I3" s="113"/>
      <c r="J3" s="113"/>
      <c r="K3" s="113"/>
      <c r="L3" s="113"/>
      <c r="M3" s="113"/>
      <c r="N3" s="113"/>
      <c r="O3" s="113"/>
      <c r="P3" s="113"/>
      <c r="Q3" s="113"/>
      <c r="R3" s="113"/>
      <c r="S3" s="113"/>
      <c r="T3" s="113"/>
      <c r="U3" s="113"/>
      <c r="V3" s="113"/>
      <c r="W3" s="113"/>
      <c r="X3" s="113"/>
      <c r="Y3" s="113"/>
      <c r="Z3" s="113"/>
    </row>
    <row r="4" spans="1:26" ht="21" customHeight="1" thickTop="1">
      <c r="A4" s="113"/>
      <c r="B4" s="665" t="s">
        <v>85</v>
      </c>
      <c r="C4" s="665"/>
      <c r="D4" s="665"/>
      <c r="E4" s="665"/>
      <c r="F4" s="665"/>
      <c r="G4" s="665"/>
      <c r="H4" s="665"/>
      <c r="I4" s="665"/>
      <c r="J4" s="665"/>
      <c r="K4" s="666"/>
      <c r="L4" s="113"/>
      <c r="M4" s="664"/>
      <c r="N4" s="664"/>
      <c r="O4" s="664"/>
      <c r="P4" s="664"/>
      <c r="Q4" s="113"/>
      <c r="R4" s="113"/>
      <c r="S4" s="113"/>
      <c r="T4" s="113"/>
      <c r="U4" s="113"/>
      <c r="V4" s="113"/>
      <c r="W4" s="113"/>
      <c r="X4" s="113"/>
      <c r="Y4" s="113"/>
      <c r="Z4" s="113"/>
    </row>
    <row r="5" spans="1:26" ht="20.25" customHeight="1">
      <c r="A5" s="113"/>
      <c r="B5" s="667"/>
      <c r="C5" s="667"/>
      <c r="D5" s="667"/>
      <c r="E5" s="667"/>
      <c r="F5" s="667"/>
      <c r="G5" s="667"/>
      <c r="H5" s="667"/>
      <c r="I5" s="667"/>
      <c r="J5" s="667"/>
      <c r="K5" s="668"/>
      <c r="L5" s="113"/>
      <c r="M5" s="113"/>
      <c r="N5" s="113"/>
      <c r="O5" s="113"/>
      <c r="P5" s="113"/>
      <c r="Q5" s="113"/>
      <c r="R5" s="113"/>
      <c r="S5" s="113"/>
      <c r="T5" s="113"/>
      <c r="U5" s="113"/>
      <c r="V5" s="113"/>
      <c r="W5" s="113"/>
      <c r="X5" s="113"/>
      <c r="Y5" s="113"/>
      <c r="Z5" s="113"/>
    </row>
    <row r="6" spans="1:26" ht="18.75" thickBot="1">
      <c r="A6" s="113"/>
      <c r="B6" s="64"/>
      <c r="C6" s="45"/>
      <c r="D6" s="45"/>
      <c r="E6" s="45"/>
      <c r="F6" s="53"/>
      <c r="G6" s="53"/>
      <c r="H6" s="53"/>
      <c r="I6" s="53"/>
      <c r="J6" s="53"/>
      <c r="K6" s="65"/>
      <c r="L6" s="113"/>
      <c r="M6" s="113"/>
      <c r="N6" s="113"/>
      <c r="O6" s="113"/>
      <c r="P6" s="113"/>
      <c r="Q6" s="113"/>
      <c r="R6" s="113"/>
      <c r="S6" s="113"/>
      <c r="T6" s="113"/>
      <c r="U6" s="113"/>
      <c r="V6" s="113"/>
      <c r="W6" s="113"/>
      <c r="X6" s="113"/>
      <c r="Y6" s="113"/>
      <c r="Z6" s="113"/>
    </row>
    <row r="7" spans="1:26" ht="36.75" thickTop="1">
      <c r="A7" s="113"/>
      <c r="B7" s="64"/>
      <c r="C7" s="673" t="s">
        <v>106</v>
      </c>
      <c r="D7" s="674"/>
      <c r="E7" s="221"/>
      <c r="F7" s="51" t="s">
        <v>117</v>
      </c>
      <c r="G7" s="52" t="s">
        <v>118</v>
      </c>
      <c r="H7" s="222" t="s">
        <v>14</v>
      </c>
      <c r="I7" s="669" t="s">
        <v>152</v>
      </c>
      <c r="J7" s="670"/>
      <c r="K7" s="65"/>
      <c r="L7" s="113"/>
      <c r="M7" s="113"/>
      <c r="N7" s="113"/>
      <c r="O7" s="113"/>
      <c r="P7" s="113"/>
      <c r="Q7" s="113"/>
      <c r="R7" s="113"/>
      <c r="S7" s="113"/>
      <c r="T7" s="113"/>
      <c r="U7" s="113"/>
      <c r="V7" s="113"/>
      <c r="W7" s="113"/>
      <c r="X7" s="113"/>
      <c r="Y7" s="113"/>
      <c r="Z7" s="113"/>
    </row>
    <row r="8" spans="1:26" ht="18" customHeight="1">
      <c r="A8" s="113" t="s">
        <v>142</v>
      </c>
      <c r="B8" s="220">
        <v>1</v>
      </c>
      <c r="C8" s="516">
        <v>0</v>
      </c>
      <c r="D8" s="517">
        <v>0</v>
      </c>
      <c r="E8" s="505" t="e">
        <f>DATE(D8,C8,B8)</f>
        <v>#NUM!</v>
      </c>
      <c r="F8" s="506" t="str">
        <f>IF(C8&gt;0,E8,"0")</f>
        <v>0</v>
      </c>
      <c r="G8" s="557">
        <v>0</v>
      </c>
      <c r="H8" s="558"/>
      <c r="I8" s="671" t="s">
        <v>97</v>
      </c>
      <c r="J8" s="672"/>
      <c r="K8" s="65"/>
      <c r="L8" s="113"/>
      <c r="M8" s="113"/>
      <c r="N8" s="494">
        <v>0</v>
      </c>
      <c r="O8" s="495">
        <v>0</v>
      </c>
      <c r="P8" s="113"/>
      <c r="Q8" s="113"/>
      <c r="R8" s="113"/>
      <c r="S8" s="113"/>
      <c r="T8" s="113"/>
      <c r="U8" s="113"/>
      <c r="V8" s="113"/>
      <c r="W8" s="113"/>
      <c r="X8" s="113"/>
      <c r="Y8" s="113"/>
      <c r="Z8" s="113"/>
    </row>
    <row r="9" spans="1:26" ht="18" customHeight="1">
      <c r="A9" s="113"/>
      <c r="B9" s="220">
        <v>1</v>
      </c>
      <c r="C9" s="516">
        <v>0</v>
      </c>
      <c r="D9" s="517">
        <v>0</v>
      </c>
      <c r="E9" s="505" t="e">
        <f t="shared" ref="E9:E31" si="0">DATE(D9,C9,B9)</f>
        <v>#NUM!</v>
      </c>
      <c r="F9" s="507" t="str">
        <f>IF(C9&gt;0,E9,"0")</f>
        <v>0</v>
      </c>
      <c r="G9" s="557">
        <v>0</v>
      </c>
      <c r="H9" s="558">
        <v>0</v>
      </c>
      <c r="I9" s="671" t="s">
        <v>97</v>
      </c>
      <c r="J9" s="672"/>
      <c r="K9" s="65"/>
      <c r="L9" s="113"/>
      <c r="M9" s="113"/>
      <c r="N9" s="494">
        <v>1</v>
      </c>
      <c r="O9" s="495" t="s">
        <v>142</v>
      </c>
      <c r="P9" s="113"/>
      <c r="Q9" s="113"/>
      <c r="R9" s="113"/>
      <c r="S9" s="113"/>
      <c r="T9" s="113"/>
      <c r="U9" s="113"/>
      <c r="V9" s="113"/>
      <c r="W9" s="113"/>
      <c r="X9" s="113"/>
      <c r="Y9" s="113"/>
      <c r="Z9" s="113"/>
    </row>
    <row r="10" spans="1:26" ht="18" customHeight="1">
      <c r="A10" s="113"/>
      <c r="B10" s="220">
        <v>1</v>
      </c>
      <c r="C10" s="516">
        <v>0</v>
      </c>
      <c r="D10" s="517">
        <v>0</v>
      </c>
      <c r="E10" s="505" t="e">
        <f t="shared" si="0"/>
        <v>#NUM!</v>
      </c>
      <c r="F10" s="507" t="str">
        <f>IF(C10&gt;0,E10,"0")</f>
        <v>0</v>
      </c>
      <c r="G10" s="557">
        <v>0</v>
      </c>
      <c r="H10" s="558">
        <v>0</v>
      </c>
      <c r="I10" s="671" t="s">
        <v>97</v>
      </c>
      <c r="J10" s="672"/>
      <c r="K10" s="65"/>
      <c r="L10" s="113"/>
      <c r="M10" s="113"/>
      <c r="N10" s="494">
        <v>2</v>
      </c>
      <c r="O10" s="495">
        <v>2003</v>
      </c>
      <c r="P10" s="113"/>
      <c r="Q10" s="113"/>
      <c r="R10" s="113"/>
      <c r="S10" s="113"/>
      <c r="T10" s="113"/>
      <c r="U10" s="113"/>
      <c r="V10" s="113"/>
      <c r="W10" s="113"/>
      <c r="X10" s="113"/>
      <c r="Y10" s="113"/>
      <c r="Z10" s="113"/>
    </row>
    <row r="11" spans="1:26" ht="18" customHeight="1">
      <c r="A11" s="113"/>
      <c r="B11" s="220">
        <v>1</v>
      </c>
      <c r="C11" s="516">
        <v>0</v>
      </c>
      <c r="D11" s="517">
        <v>0</v>
      </c>
      <c r="E11" s="505" t="e">
        <f t="shared" si="0"/>
        <v>#NUM!</v>
      </c>
      <c r="F11" s="507" t="str">
        <f>IF(C11&gt;0,E11,"0")</f>
        <v>0</v>
      </c>
      <c r="G11" s="557">
        <v>0</v>
      </c>
      <c r="H11" s="558">
        <v>0</v>
      </c>
      <c r="I11" s="671" t="s">
        <v>97</v>
      </c>
      <c r="J11" s="672"/>
      <c r="K11" s="65"/>
      <c r="L11" s="113"/>
      <c r="M11" s="113"/>
      <c r="N11" s="494">
        <v>3</v>
      </c>
      <c r="O11" s="495">
        <v>2002</v>
      </c>
      <c r="P11" s="113"/>
      <c r="Q11" s="113"/>
      <c r="R11" s="113"/>
      <c r="S11" s="113"/>
      <c r="T11" s="113"/>
      <c r="U11" s="113"/>
      <c r="V11" s="113"/>
      <c r="W11" s="113"/>
      <c r="X11" s="113"/>
      <c r="Y11" s="113"/>
      <c r="Z11" s="113"/>
    </row>
    <row r="12" spans="1:26" ht="18" customHeight="1">
      <c r="A12" s="113"/>
      <c r="B12" s="220">
        <v>1</v>
      </c>
      <c r="C12" s="516">
        <v>0</v>
      </c>
      <c r="D12" s="517">
        <v>0</v>
      </c>
      <c r="E12" s="505" t="e">
        <f t="shared" si="0"/>
        <v>#NUM!</v>
      </c>
      <c r="F12" s="507" t="str">
        <f t="shared" ref="F12:F31" si="1">IF(C12&gt;0,E12,"0")</f>
        <v>0</v>
      </c>
      <c r="G12" s="557">
        <v>0</v>
      </c>
      <c r="H12" s="558">
        <v>0</v>
      </c>
      <c r="I12" s="671" t="s">
        <v>97</v>
      </c>
      <c r="J12" s="672"/>
      <c r="K12" s="65"/>
      <c r="L12" s="113"/>
      <c r="M12" s="113"/>
      <c r="N12" s="494">
        <v>4</v>
      </c>
      <c r="O12" s="495">
        <v>2001</v>
      </c>
      <c r="P12" s="113"/>
      <c r="Q12" s="113"/>
      <c r="R12" s="113"/>
      <c r="S12" s="113"/>
      <c r="T12" s="113"/>
      <c r="U12" s="113"/>
      <c r="V12" s="113"/>
      <c r="W12" s="113"/>
      <c r="X12" s="113"/>
      <c r="Y12" s="113"/>
      <c r="Z12" s="113"/>
    </row>
    <row r="13" spans="1:26" ht="18" customHeight="1">
      <c r="A13" s="113"/>
      <c r="B13" s="220">
        <v>1</v>
      </c>
      <c r="C13" s="516">
        <v>0</v>
      </c>
      <c r="D13" s="517">
        <v>0</v>
      </c>
      <c r="E13" s="505" t="e">
        <f t="shared" si="0"/>
        <v>#NUM!</v>
      </c>
      <c r="F13" s="507" t="str">
        <f t="shared" si="1"/>
        <v>0</v>
      </c>
      <c r="G13" s="557">
        <v>0</v>
      </c>
      <c r="H13" s="558">
        <v>0</v>
      </c>
      <c r="I13" s="671" t="s">
        <v>97</v>
      </c>
      <c r="J13" s="672"/>
      <c r="K13" s="65"/>
      <c r="L13" s="113"/>
      <c r="M13" s="113"/>
      <c r="N13" s="494">
        <v>5</v>
      </c>
      <c r="O13" s="495">
        <v>2000</v>
      </c>
      <c r="P13" s="113"/>
      <c r="Q13" s="113"/>
      <c r="R13" s="113"/>
      <c r="S13" s="113"/>
      <c r="T13" s="113"/>
      <c r="U13" s="113"/>
      <c r="V13" s="113"/>
      <c r="W13" s="113"/>
      <c r="X13" s="113"/>
      <c r="Y13" s="113"/>
      <c r="Z13" s="113"/>
    </row>
    <row r="14" spans="1:26" ht="18" customHeight="1">
      <c r="A14" s="113"/>
      <c r="B14" s="220">
        <v>1</v>
      </c>
      <c r="C14" s="516">
        <v>0</v>
      </c>
      <c r="D14" s="517">
        <v>0</v>
      </c>
      <c r="E14" s="505" t="e">
        <f t="shared" si="0"/>
        <v>#NUM!</v>
      </c>
      <c r="F14" s="507" t="str">
        <f t="shared" si="1"/>
        <v>0</v>
      </c>
      <c r="G14" s="557">
        <v>0</v>
      </c>
      <c r="H14" s="558">
        <v>0</v>
      </c>
      <c r="I14" s="671" t="s">
        <v>97</v>
      </c>
      <c r="J14" s="672"/>
      <c r="K14" s="65"/>
      <c r="L14" s="113"/>
      <c r="M14" s="113"/>
      <c r="N14" s="494">
        <v>6</v>
      </c>
      <c r="O14" s="495">
        <v>1999</v>
      </c>
      <c r="P14" s="113"/>
      <c r="Q14" s="113"/>
      <c r="R14" s="113"/>
      <c r="S14" s="113"/>
      <c r="T14" s="113"/>
      <c r="U14" s="113"/>
      <c r="V14" s="113"/>
      <c r="W14" s="113"/>
      <c r="X14" s="113"/>
      <c r="Y14" s="113"/>
      <c r="Z14" s="113"/>
    </row>
    <row r="15" spans="1:26" ht="18" customHeight="1">
      <c r="A15" s="113"/>
      <c r="B15" s="220">
        <v>1</v>
      </c>
      <c r="C15" s="516">
        <v>0</v>
      </c>
      <c r="D15" s="517">
        <v>0</v>
      </c>
      <c r="E15" s="505" t="e">
        <f t="shared" si="0"/>
        <v>#NUM!</v>
      </c>
      <c r="F15" s="507" t="str">
        <f t="shared" si="1"/>
        <v>0</v>
      </c>
      <c r="G15" s="557">
        <v>0</v>
      </c>
      <c r="H15" s="558">
        <v>0</v>
      </c>
      <c r="I15" s="671" t="s">
        <v>97</v>
      </c>
      <c r="J15" s="672"/>
      <c r="K15" s="65"/>
      <c r="L15" s="113"/>
      <c r="M15" s="113"/>
      <c r="N15" s="494" t="s">
        <v>142</v>
      </c>
      <c r="O15" s="495">
        <v>1998</v>
      </c>
      <c r="P15" s="113"/>
      <c r="Q15" s="113"/>
      <c r="R15" s="113"/>
      <c r="S15" s="113"/>
      <c r="T15" s="113"/>
      <c r="U15" s="113"/>
      <c r="V15" s="113"/>
      <c r="W15" s="113"/>
      <c r="X15" s="113"/>
      <c r="Y15" s="113"/>
      <c r="Z15" s="113"/>
    </row>
    <row r="16" spans="1:26" ht="18" customHeight="1">
      <c r="A16" s="113"/>
      <c r="B16" s="220">
        <v>1</v>
      </c>
      <c r="C16" s="516">
        <v>0</v>
      </c>
      <c r="D16" s="517">
        <v>0</v>
      </c>
      <c r="E16" s="505" t="e">
        <f t="shared" si="0"/>
        <v>#NUM!</v>
      </c>
      <c r="F16" s="507" t="str">
        <f t="shared" si="1"/>
        <v>0</v>
      </c>
      <c r="G16" s="557">
        <v>0</v>
      </c>
      <c r="H16" s="558">
        <v>0</v>
      </c>
      <c r="I16" s="671" t="s">
        <v>97</v>
      </c>
      <c r="J16" s="672"/>
      <c r="K16" s="65"/>
      <c r="L16" s="113"/>
      <c r="M16" s="113"/>
      <c r="N16" s="494">
        <v>8</v>
      </c>
      <c r="O16" s="495">
        <v>1997</v>
      </c>
      <c r="P16" s="113"/>
      <c r="Q16" s="113"/>
      <c r="R16" s="113"/>
      <c r="S16" s="113"/>
      <c r="T16" s="113"/>
      <c r="U16" s="113"/>
      <c r="V16" s="113"/>
      <c r="W16" s="113"/>
      <c r="X16" s="113"/>
      <c r="Y16" s="113"/>
      <c r="Z16" s="113"/>
    </row>
    <row r="17" spans="1:26" ht="18" customHeight="1">
      <c r="A17" s="113"/>
      <c r="B17" s="220">
        <v>1</v>
      </c>
      <c r="C17" s="516">
        <v>0</v>
      </c>
      <c r="D17" s="517">
        <v>0</v>
      </c>
      <c r="E17" s="505" t="e">
        <f t="shared" si="0"/>
        <v>#NUM!</v>
      </c>
      <c r="F17" s="507" t="str">
        <f t="shared" si="1"/>
        <v>0</v>
      </c>
      <c r="G17" s="557">
        <v>0</v>
      </c>
      <c r="H17" s="558">
        <v>0</v>
      </c>
      <c r="I17" s="671" t="s">
        <v>97</v>
      </c>
      <c r="J17" s="672"/>
      <c r="K17" s="65"/>
      <c r="L17" s="113"/>
      <c r="M17" s="113"/>
      <c r="N17" s="494">
        <v>9</v>
      </c>
      <c r="O17" s="495">
        <v>1996</v>
      </c>
      <c r="P17" s="113"/>
      <c r="Q17" s="113"/>
      <c r="R17" s="113"/>
      <c r="S17" s="113"/>
      <c r="T17" s="113"/>
      <c r="U17" s="113"/>
      <c r="V17" s="113"/>
      <c r="W17" s="113"/>
      <c r="X17" s="113"/>
      <c r="Y17" s="113"/>
      <c r="Z17" s="113"/>
    </row>
    <row r="18" spans="1:26" ht="18" customHeight="1">
      <c r="A18" s="113"/>
      <c r="B18" s="220">
        <v>1</v>
      </c>
      <c r="C18" s="516">
        <v>0</v>
      </c>
      <c r="D18" s="517">
        <v>0</v>
      </c>
      <c r="E18" s="505" t="e">
        <f t="shared" si="0"/>
        <v>#NUM!</v>
      </c>
      <c r="F18" s="507" t="str">
        <f t="shared" si="1"/>
        <v>0</v>
      </c>
      <c r="G18" s="557">
        <v>0</v>
      </c>
      <c r="H18" s="558">
        <v>0</v>
      </c>
      <c r="I18" s="671" t="s">
        <v>97</v>
      </c>
      <c r="J18" s="672"/>
      <c r="K18" s="65"/>
      <c r="L18" s="113"/>
      <c r="M18" s="113"/>
      <c r="N18" s="494">
        <v>10</v>
      </c>
      <c r="O18" s="495">
        <v>1995</v>
      </c>
      <c r="P18" s="113"/>
      <c r="Q18" s="113"/>
      <c r="R18" s="113"/>
      <c r="S18" s="113"/>
      <c r="T18" s="113"/>
      <c r="U18" s="113"/>
      <c r="V18" s="113"/>
      <c r="W18" s="113"/>
      <c r="X18" s="113"/>
      <c r="Y18" s="113"/>
      <c r="Z18" s="113"/>
    </row>
    <row r="19" spans="1:26" ht="18" customHeight="1">
      <c r="A19" s="113"/>
      <c r="B19" s="220">
        <v>1</v>
      </c>
      <c r="C19" s="516">
        <v>0</v>
      </c>
      <c r="D19" s="517">
        <v>0</v>
      </c>
      <c r="E19" s="505" t="e">
        <f t="shared" si="0"/>
        <v>#NUM!</v>
      </c>
      <c r="F19" s="507" t="str">
        <f t="shared" si="1"/>
        <v>0</v>
      </c>
      <c r="G19" s="557">
        <v>0</v>
      </c>
      <c r="H19" s="558">
        <v>0</v>
      </c>
      <c r="I19" s="671" t="s">
        <v>97</v>
      </c>
      <c r="J19" s="672"/>
      <c r="K19" s="65"/>
      <c r="L19" s="113"/>
      <c r="M19" s="113"/>
      <c r="N19" s="494">
        <v>11</v>
      </c>
      <c r="O19" s="495">
        <v>1994</v>
      </c>
      <c r="P19" s="113"/>
      <c r="Q19" s="113"/>
      <c r="R19" s="113"/>
      <c r="S19" s="113"/>
      <c r="T19" s="113"/>
      <c r="U19" s="113"/>
      <c r="V19" s="113"/>
      <c r="W19" s="113"/>
      <c r="X19" s="113"/>
      <c r="Y19" s="113"/>
      <c r="Z19" s="113"/>
    </row>
    <row r="20" spans="1:26" ht="18" customHeight="1">
      <c r="A20" s="113"/>
      <c r="B20" s="220">
        <v>1</v>
      </c>
      <c r="C20" s="516">
        <v>0</v>
      </c>
      <c r="D20" s="517">
        <v>0</v>
      </c>
      <c r="E20" s="505" t="e">
        <f t="shared" si="0"/>
        <v>#NUM!</v>
      </c>
      <c r="F20" s="507" t="str">
        <f t="shared" si="1"/>
        <v>0</v>
      </c>
      <c r="G20" s="557">
        <v>0</v>
      </c>
      <c r="H20" s="558">
        <v>0</v>
      </c>
      <c r="I20" s="671" t="s">
        <v>97</v>
      </c>
      <c r="J20" s="672"/>
      <c r="K20" s="65"/>
      <c r="L20" s="113"/>
      <c r="M20" s="113"/>
      <c r="N20" s="494">
        <v>12</v>
      </c>
      <c r="O20" s="495">
        <v>1993</v>
      </c>
      <c r="P20" s="113"/>
      <c r="Q20" s="113"/>
      <c r="R20" s="113"/>
      <c r="S20" s="113"/>
      <c r="T20" s="113"/>
      <c r="U20" s="113"/>
      <c r="V20" s="113"/>
      <c r="W20" s="113"/>
      <c r="X20" s="113"/>
      <c r="Y20" s="113"/>
      <c r="Z20" s="113"/>
    </row>
    <row r="21" spans="1:26" ht="18" customHeight="1">
      <c r="A21" s="113"/>
      <c r="B21" s="220">
        <v>1</v>
      </c>
      <c r="C21" s="516">
        <v>0</v>
      </c>
      <c r="D21" s="517">
        <v>0</v>
      </c>
      <c r="E21" s="505" t="e">
        <f t="shared" si="0"/>
        <v>#NUM!</v>
      </c>
      <c r="F21" s="507" t="str">
        <f t="shared" si="1"/>
        <v>0</v>
      </c>
      <c r="G21" s="557">
        <v>0</v>
      </c>
      <c r="H21" s="558">
        <v>0</v>
      </c>
      <c r="I21" s="671" t="s">
        <v>97</v>
      </c>
      <c r="J21" s="672"/>
      <c r="K21" s="65"/>
      <c r="L21" s="113"/>
      <c r="M21" s="113"/>
      <c r="N21" s="496"/>
      <c r="O21" s="495">
        <v>198406</v>
      </c>
      <c r="P21" s="113"/>
      <c r="Q21" s="113"/>
      <c r="R21" s="113"/>
      <c r="S21" s="113"/>
      <c r="T21" s="113"/>
      <c r="U21" s="113"/>
      <c r="V21" s="113"/>
      <c r="W21" s="113"/>
      <c r="X21" s="113"/>
      <c r="Y21" s="113"/>
      <c r="Z21" s="113"/>
    </row>
    <row r="22" spans="1:26" ht="18" customHeight="1">
      <c r="A22" s="113"/>
      <c r="B22" s="220">
        <v>1</v>
      </c>
      <c r="C22" s="516">
        <v>0</v>
      </c>
      <c r="D22" s="517">
        <v>0</v>
      </c>
      <c r="E22" s="505" t="e">
        <f t="shared" si="0"/>
        <v>#NUM!</v>
      </c>
      <c r="F22" s="507" t="str">
        <f t="shared" si="1"/>
        <v>0</v>
      </c>
      <c r="G22" s="557">
        <v>0</v>
      </c>
      <c r="H22" s="558">
        <v>0</v>
      </c>
      <c r="I22" s="671" t="s">
        <v>97</v>
      </c>
      <c r="J22" s="672"/>
      <c r="K22" s="65"/>
      <c r="L22" s="113"/>
      <c r="M22" s="113"/>
      <c r="N22" s="496"/>
      <c r="O22" s="495">
        <v>1991</v>
      </c>
      <c r="P22" s="113"/>
      <c r="Q22" s="113"/>
      <c r="R22" s="113"/>
      <c r="S22" s="113"/>
      <c r="T22" s="113"/>
      <c r="U22" s="113"/>
      <c r="V22" s="113"/>
      <c r="W22" s="113"/>
      <c r="X22" s="113"/>
      <c r="Y22" s="113"/>
      <c r="Z22" s="113"/>
    </row>
    <row r="23" spans="1:26" ht="18" customHeight="1">
      <c r="A23" s="113"/>
      <c r="B23" s="220">
        <v>1</v>
      </c>
      <c r="C23" s="516">
        <v>0</v>
      </c>
      <c r="D23" s="517">
        <v>0</v>
      </c>
      <c r="E23" s="505" t="e">
        <f t="shared" si="0"/>
        <v>#NUM!</v>
      </c>
      <c r="F23" s="507" t="str">
        <f t="shared" si="1"/>
        <v>0</v>
      </c>
      <c r="G23" s="557">
        <v>0</v>
      </c>
      <c r="H23" s="558">
        <v>0</v>
      </c>
      <c r="I23" s="671" t="s">
        <v>97</v>
      </c>
      <c r="J23" s="672"/>
      <c r="K23" s="65"/>
      <c r="L23" s="113"/>
      <c r="M23" s="113"/>
      <c r="N23" s="496"/>
      <c r="O23" s="495">
        <v>1990</v>
      </c>
      <c r="P23" s="113"/>
      <c r="Q23" s="113"/>
      <c r="R23" s="113"/>
      <c r="S23" s="113"/>
      <c r="T23" s="113"/>
      <c r="U23" s="113"/>
      <c r="V23" s="113"/>
      <c r="W23" s="113"/>
      <c r="X23" s="113"/>
      <c r="Y23" s="113"/>
      <c r="Z23" s="113"/>
    </row>
    <row r="24" spans="1:26" ht="18" customHeight="1">
      <c r="A24" s="113"/>
      <c r="B24" s="220">
        <v>1</v>
      </c>
      <c r="C24" s="516">
        <v>0</v>
      </c>
      <c r="D24" s="517">
        <v>0</v>
      </c>
      <c r="E24" s="505" t="e">
        <f t="shared" si="0"/>
        <v>#NUM!</v>
      </c>
      <c r="F24" s="507" t="str">
        <f t="shared" si="1"/>
        <v>0</v>
      </c>
      <c r="G24" s="557">
        <v>0</v>
      </c>
      <c r="H24" s="558">
        <v>0</v>
      </c>
      <c r="I24" s="671" t="s">
        <v>97</v>
      </c>
      <c r="J24" s="672"/>
      <c r="K24" s="65"/>
      <c r="L24" s="113"/>
      <c r="M24" s="113"/>
      <c r="N24" s="496"/>
      <c r="O24" s="495">
        <v>1989</v>
      </c>
      <c r="P24" s="113"/>
      <c r="Q24" s="113"/>
      <c r="R24" s="113"/>
      <c r="S24" s="113"/>
      <c r="T24" s="113"/>
      <c r="U24" s="113"/>
      <c r="V24" s="113"/>
      <c r="W24" s="113"/>
      <c r="X24" s="113"/>
      <c r="Y24" s="113"/>
      <c r="Z24" s="113"/>
    </row>
    <row r="25" spans="1:26" ht="18" customHeight="1">
      <c r="A25" s="113"/>
      <c r="B25" s="220">
        <v>1</v>
      </c>
      <c r="C25" s="516">
        <v>0</v>
      </c>
      <c r="D25" s="517">
        <v>0</v>
      </c>
      <c r="E25" s="505" t="e">
        <f t="shared" si="0"/>
        <v>#NUM!</v>
      </c>
      <c r="F25" s="507" t="str">
        <f t="shared" si="1"/>
        <v>0</v>
      </c>
      <c r="G25" s="557">
        <v>0</v>
      </c>
      <c r="H25" s="558">
        <v>0</v>
      </c>
      <c r="I25" s="671" t="s">
        <v>97</v>
      </c>
      <c r="J25" s="672"/>
      <c r="K25" s="65"/>
      <c r="L25" s="113"/>
      <c r="M25" s="113"/>
      <c r="N25" s="495"/>
      <c r="O25" s="495">
        <v>1988</v>
      </c>
      <c r="P25" s="113"/>
      <c r="Q25" s="113"/>
      <c r="R25" s="113"/>
      <c r="S25" s="113"/>
      <c r="T25" s="113"/>
      <c r="U25" s="113"/>
      <c r="V25" s="113"/>
      <c r="W25" s="113"/>
      <c r="X25" s="113"/>
      <c r="Y25" s="113"/>
      <c r="Z25" s="113"/>
    </row>
    <row r="26" spans="1:26" ht="18" customHeight="1">
      <c r="A26" s="113"/>
      <c r="B26" s="220">
        <v>1</v>
      </c>
      <c r="C26" s="516">
        <v>0</v>
      </c>
      <c r="D26" s="517">
        <v>0</v>
      </c>
      <c r="E26" s="505" t="e">
        <f t="shared" si="0"/>
        <v>#NUM!</v>
      </c>
      <c r="F26" s="507" t="str">
        <f t="shared" si="1"/>
        <v>0</v>
      </c>
      <c r="G26" s="557">
        <v>0</v>
      </c>
      <c r="H26" s="558">
        <v>0</v>
      </c>
      <c r="I26" s="671" t="s">
        <v>97</v>
      </c>
      <c r="J26" s="672"/>
      <c r="K26" s="65"/>
      <c r="L26" s="113"/>
      <c r="M26" s="113"/>
      <c r="N26" s="495"/>
      <c r="O26" s="495">
        <v>1987</v>
      </c>
      <c r="P26" s="113"/>
      <c r="Q26" s="113"/>
      <c r="R26" s="113"/>
      <c r="S26" s="113"/>
      <c r="T26" s="113"/>
      <c r="U26" s="113"/>
      <c r="V26" s="113"/>
      <c r="W26" s="113"/>
      <c r="X26" s="113"/>
      <c r="Y26" s="113"/>
      <c r="Z26" s="113"/>
    </row>
    <row r="27" spans="1:26" ht="18" customHeight="1">
      <c r="A27" s="113"/>
      <c r="B27" s="220">
        <v>1</v>
      </c>
      <c r="C27" s="516">
        <v>0</v>
      </c>
      <c r="D27" s="517">
        <v>0</v>
      </c>
      <c r="E27" s="505" t="e">
        <f t="shared" si="0"/>
        <v>#NUM!</v>
      </c>
      <c r="F27" s="507" t="str">
        <f t="shared" si="1"/>
        <v>0</v>
      </c>
      <c r="G27" s="557">
        <v>0</v>
      </c>
      <c r="H27" s="558">
        <v>0</v>
      </c>
      <c r="I27" s="671" t="s">
        <v>97</v>
      </c>
      <c r="J27" s="672"/>
      <c r="K27" s="65"/>
      <c r="L27" s="113"/>
      <c r="M27" s="113"/>
      <c r="N27" s="495"/>
      <c r="O27" s="495">
        <v>1986</v>
      </c>
      <c r="P27" s="113"/>
      <c r="Q27" s="113"/>
      <c r="R27" s="113"/>
      <c r="S27" s="113"/>
      <c r="T27" s="113"/>
      <c r="U27" s="113"/>
      <c r="V27" s="113"/>
      <c r="W27" s="113"/>
      <c r="X27" s="113"/>
      <c r="Y27" s="113"/>
      <c r="Z27" s="113"/>
    </row>
    <row r="28" spans="1:26" ht="18" customHeight="1">
      <c r="A28" s="113"/>
      <c r="B28" s="220">
        <v>1</v>
      </c>
      <c r="C28" s="516">
        <v>0</v>
      </c>
      <c r="D28" s="517">
        <v>0</v>
      </c>
      <c r="E28" s="505" t="e">
        <f t="shared" si="0"/>
        <v>#NUM!</v>
      </c>
      <c r="F28" s="507" t="str">
        <f t="shared" si="1"/>
        <v>0</v>
      </c>
      <c r="G28" s="557">
        <v>0</v>
      </c>
      <c r="H28" s="558">
        <v>0</v>
      </c>
      <c r="I28" s="671" t="s">
        <v>97</v>
      </c>
      <c r="J28" s="672"/>
      <c r="K28" s="65"/>
      <c r="L28" s="113"/>
      <c r="M28" s="113"/>
      <c r="N28" s="495"/>
      <c r="O28" s="495">
        <v>1985</v>
      </c>
      <c r="P28" s="113"/>
      <c r="Q28" s="113"/>
      <c r="R28" s="113"/>
      <c r="S28" s="113"/>
      <c r="T28" s="113"/>
      <c r="U28" s="113"/>
      <c r="V28" s="113"/>
      <c r="W28" s="113"/>
      <c r="X28" s="113"/>
      <c r="Y28" s="113"/>
      <c r="Z28" s="113"/>
    </row>
    <row r="29" spans="1:26" ht="18" customHeight="1">
      <c r="A29" s="113"/>
      <c r="B29" s="220">
        <v>1</v>
      </c>
      <c r="C29" s="516">
        <v>0</v>
      </c>
      <c r="D29" s="517">
        <v>0</v>
      </c>
      <c r="E29" s="505" t="e">
        <f t="shared" si="0"/>
        <v>#NUM!</v>
      </c>
      <c r="F29" s="507" t="str">
        <f t="shared" si="1"/>
        <v>0</v>
      </c>
      <c r="G29" s="557">
        <v>0</v>
      </c>
      <c r="H29" s="558">
        <v>0</v>
      </c>
      <c r="I29" s="671" t="s">
        <v>97</v>
      </c>
      <c r="J29" s="672"/>
      <c r="K29" s="65"/>
      <c r="L29" s="113"/>
      <c r="M29" s="113"/>
      <c r="N29" s="495"/>
      <c r="O29" s="495">
        <v>1984</v>
      </c>
      <c r="P29" s="113"/>
      <c r="Q29" s="113"/>
      <c r="R29" s="113"/>
      <c r="S29" s="113"/>
      <c r="T29" s="113"/>
      <c r="U29" s="113"/>
      <c r="V29" s="113"/>
      <c r="W29" s="113"/>
      <c r="X29" s="113"/>
      <c r="Y29" s="113"/>
      <c r="Z29" s="113"/>
    </row>
    <row r="30" spans="1:26" ht="18" customHeight="1">
      <c r="A30" s="113"/>
      <c r="B30" s="220">
        <v>1</v>
      </c>
      <c r="C30" s="516">
        <v>0</v>
      </c>
      <c r="D30" s="517">
        <v>0</v>
      </c>
      <c r="E30" s="505" t="e">
        <f t="shared" si="0"/>
        <v>#NUM!</v>
      </c>
      <c r="F30" s="507" t="str">
        <f t="shared" si="1"/>
        <v>0</v>
      </c>
      <c r="G30" s="557">
        <v>0</v>
      </c>
      <c r="H30" s="558">
        <v>0</v>
      </c>
      <c r="I30" s="671" t="s">
        <v>97</v>
      </c>
      <c r="J30" s="672"/>
      <c r="K30" s="65"/>
      <c r="L30" s="113"/>
      <c r="M30" s="113"/>
      <c r="N30" s="495"/>
      <c r="O30" s="495">
        <v>1983</v>
      </c>
      <c r="P30" s="113"/>
      <c r="Q30" s="113"/>
      <c r="R30" s="113"/>
      <c r="S30" s="113"/>
      <c r="T30" s="113"/>
      <c r="U30" s="113"/>
      <c r="V30" s="113"/>
      <c r="W30" s="113"/>
      <c r="X30" s="113"/>
      <c r="Y30" s="113"/>
      <c r="Z30" s="113"/>
    </row>
    <row r="31" spans="1:26" ht="18" customHeight="1">
      <c r="A31" s="113"/>
      <c r="B31" s="220">
        <v>1</v>
      </c>
      <c r="C31" s="516">
        <v>0</v>
      </c>
      <c r="D31" s="517">
        <v>0</v>
      </c>
      <c r="E31" s="505" t="e">
        <f t="shared" si="0"/>
        <v>#NUM!</v>
      </c>
      <c r="F31" s="507" t="str">
        <f t="shared" si="1"/>
        <v>0</v>
      </c>
      <c r="G31" s="557">
        <v>0</v>
      </c>
      <c r="H31" s="558">
        <v>0</v>
      </c>
      <c r="I31" s="671" t="s">
        <v>97</v>
      </c>
      <c r="J31" s="672"/>
      <c r="K31" s="65"/>
      <c r="L31" s="113"/>
      <c r="M31" s="113"/>
      <c r="N31" s="495"/>
      <c r="O31" s="495">
        <v>1982</v>
      </c>
      <c r="P31" s="113"/>
      <c r="Q31" s="113"/>
      <c r="R31" s="113"/>
      <c r="S31" s="113"/>
      <c r="T31" s="113"/>
      <c r="U31" s="113"/>
      <c r="V31" s="113"/>
      <c r="W31" s="113"/>
      <c r="X31" s="113"/>
      <c r="Y31" s="113"/>
      <c r="Z31" s="113"/>
    </row>
    <row r="32" spans="1:26" ht="15.75" thickBot="1">
      <c r="A32" s="113"/>
      <c r="B32" s="66"/>
      <c r="C32" s="67"/>
      <c r="D32" s="67"/>
      <c r="E32" s="67"/>
      <c r="F32" s="70"/>
      <c r="G32" s="67"/>
      <c r="H32" s="68"/>
      <c r="I32" s="67"/>
      <c r="J32" s="67"/>
      <c r="K32" s="69"/>
      <c r="L32" s="113"/>
      <c r="M32" s="113" t="s">
        <v>142</v>
      </c>
      <c r="N32" s="495"/>
      <c r="O32" s="495">
        <v>1981</v>
      </c>
      <c r="P32" s="113"/>
      <c r="Q32" s="113"/>
      <c r="R32" s="113"/>
      <c r="S32" s="113"/>
      <c r="T32" s="113"/>
      <c r="U32" s="113"/>
      <c r="V32" s="113"/>
      <c r="W32" s="113"/>
      <c r="X32" s="113"/>
      <c r="Y32" s="113"/>
      <c r="Z32" s="113"/>
    </row>
    <row r="33" spans="1:26" ht="13.5" thickTop="1">
      <c r="A33" s="113"/>
      <c r="B33" s="113"/>
      <c r="C33" s="113"/>
      <c r="D33" s="113"/>
      <c r="E33" s="113"/>
      <c r="F33" s="113"/>
      <c r="G33" s="113"/>
      <c r="H33" s="113"/>
      <c r="I33" s="113"/>
      <c r="J33" s="113"/>
      <c r="K33" s="113"/>
      <c r="L33" s="113"/>
      <c r="M33" s="113"/>
      <c r="N33" s="495"/>
      <c r="O33" s="495">
        <v>1980</v>
      </c>
      <c r="P33" s="113"/>
      <c r="Q33" s="113"/>
      <c r="R33" s="113"/>
      <c r="S33" s="113"/>
      <c r="T33" s="113"/>
      <c r="U33" s="113"/>
      <c r="V33" s="113"/>
      <c r="W33" s="113"/>
      <c r="X33" s="113"/>
      <c r="Y33" s="113"/>
      <c r="Z33" s="113"/>
    </row>
    <row r="34" spans="1:26">
      <c r="A34" s="113"/>
      <c r="B34" s="113"/>
      <c r="C34" s="113"/>
      <c r="D34" s="113"/>
      <c r="E34" s="113"/>
      <c r="F34" s="113"/>
      <c r="G34" s="113"/>
      <c r="H34" s="113"/>
      <c r="I34" s="113"/>
      <c r="J34" s="113"/>
      <c r="K34" s="113"/>
      <c r="L34" s="113"/>
      <c r="M34" s="113"/>
      <c r="N34" s="495"/>
      <c r="O34" s="495">
        <v>1979</v>
      </c>
      <c r="P34" s="113"/>
      <c r="Q34" s="113"/>
      <c r="R34" s="113"/>
      <c r="S34" s="113"/>
      <c r="T34" s="113"/>
      <c r="U34" s="113"/>
      <c r="V34" s="113"/>
      <c r="W34" s="113"/>
      <c r="X34" s="113"/>
      <c r="Y34" s="113"/>
      <c r="Z34" s="113"/>
    </row>
    <row r="35" spans="1:26">
      <c r="A35" s="113"/>
      <c r="B35" s="113"/>
      <c r="C35" s="113"/>
      <c r="D35" s="113"/>
      <c r="E35" s="113"/>
      <c r="F35" s="113"/>
      <c r="G35" s="113"/>
      <c r="H35" s="113"/>
      <c r="I35" s="113"/>
      <c r="J35" s="113"/>
      <c r="K35" s="113"/>
      <c r="L35" s="113"/>
      <c r="M35" s="113"/>
      <c r="N35" s="495"/>
      <c r="O35" s="495">
        <v>1978</v>
      </c>
      <c r="P35" s="113"/>
      <c r="Q35" s="113"/>
      <c r="R35" s="113"/>
      <c r="S35" s="113"/>
      <c r="T35" s="113"/>
      <c r="U35" s="113"/>
      <c r="V35" s="113"/>
      <c r="W35" s="113"/>
      <c r="X35" s="113"/>
      <c r="Y35" s="113"/>
      <c r="Z35" s="113"/>
    </row>
    <row r="36" spans="1:26">
      <c r="A36" s="113"/>
      <c r="B36" s="113"/>
      <c r="C36" s="113"/>
      <c r="D36" s="113"/>
      <c r="E36" s="113"/>
      <c r="F36" s="113"/>
      <c r="G36" s="113"/>
      <c r="H36" s="113"/>
      <c r="I36" s="113"/>
      <c r="J36" s="113"/>
      <c r="K36" s="113"/>
      <c r="L36" s="113"/>
      <c r="M36" s="113"/>
      <c r="N36" s="495"/>
      <c r="O36" s="495">
        <v>1977</v>
      </c>
      <c r="P36" s="113"/>
      <c r="Q36" s="113"/>
      <c r="R36" s="113"/>
      <c r="S36" s="113"/>
      <c r="T36" s="113"/>
      <c r="U36" s="113"/>
      <c r="V36" s="113"/>
      <c r="W36" s="113"/>
      <c r="X36" s="113"/>
      <c r="Y36" s="113"/>
      <c r="Z36" s="113"/>
    </row>
    <row r="37" spans="1:26">
      <c r="A37" s="113"/>
      <c r="B37" s="113"/>
      <c r="C37" s="113"/>
      <c r="D37" s="113"/>
      <c r="E37" s="113"/>
      <c r="F37" s="113"/>
      <c r="G37" s="113"/>
      <c r="H37" s="113"/>
      <c r="I37" s="113"/>
      <c r="J37" s="113"/>
      <c r="K37" s="113"/>
      <c r="L37" s="113"/>
      <c r="M37" s="113"/>
      <c r="N37" s="495"/>
      <c r="O37" s="495">
        <v>1976</v>
      </c>
      <c r="P37" s="113"/>
      <c r="Q37" s="113"/>
      <c r="R37" s="113"/>
      <c r="S37" s="113"/>
      <c r="T37" s="113"/>
      <c r="U37" s="113"/>
      <c r="V37" s="113"/>
      <c r="W37" s="113"/>
      <c r="X37" s="113"/>
      <c r="Y37" s="113"/>
      <c r="Z37" s="113"/>
    </row>
    <row r="38" spans="1:26">
      <c r="A38" s="113"/>
      <c r="B38" s="113"/>
      <c r="C38" s="113"/>
      <c r="D38" s="113"/>
      <c r="E38" s="113"/>
      <c r="F38" s="113"/>
      <c r="G38" s="113"/>
      <c r="H38" s="113"/>
      <c r="I38" s="113"/>
      <c r="J38" s="113"/>
      <c r="K38" s="113"/>
      <c r="L38" s="113"/>
      <c r="M38" s="113"/>
      <c r="N38" s="495"/>
      <c r="O38" s="495">
        <v>1975</v>
      </c>
      <c r="P38" s="113"/>
      <c r="Q38" s="113"/>
      <c r="R38" s="113"/>
      <c r="S38" s="113"/>
      <c r="T38" s="113"/>
      <c r="U38" s="113"/>
      <c r="V38" s="113"/>
      <c r="W38" s="113"/>
      <c r="X38" s="113"/>
      <c r="Y38" s="113"/>
      <c r="Z38" s="113"/>
    </row>
    <row r="39" spans="1:26">
      <c r="A39" s="113"/>
      <c r="B39" s="113"/>
      <c r="C39" s="113"/>
      <c r="D39" s="113"/>
      <c r="E39" s="113"/>
      <c r="F39" s="113"/>
      <c r="G39" s="113"/>
      <c r="H39" s="113"/>
      <c r="I39" s="113"/>
      <c r="J39" s="113"/>
      <c r="K39" s="113"/>
      <c r="L39" s="113"/>
      <c r="M39" s="113"/>
      <c r="N39" s="495"/>
      <c r="O39" s="495">
        <v>1974</v>
      </c>
      <c r="P39" s="113"/>
      <c r="Q39" s="113"/>
      <c r="R39" s="113"/>
      <c r="S39" s="113"/>
      <c r="T39" s="113"/>
      <c r="U39" s="113"/>
      <c r="V39" s="113"/>
      <c r="W39" s="113"/>
      <c r="X39" s="113"/>
      <c r="Y39" s="113"/>
      <c r="Z39" s="113"/>
    </row>
    <row r="40" spans="1:26">
      <c r="A40" s="113"/>
      <c r="B40" s="113"/>
      <c r="C40" s="113"/>
      <c r="D40" s="113"/>
      <c r="E40" s="113"/>
      <c r="F40" s="113"/>
      <c r="G40" s="113"/>
      <c r="H40" s="113"/>
      <c r="I40" s="113"/>
      <c r="J40" s="113"/>
      <c r="K40" s="113"/>
      <c r="L40" s="113"/>
      <c r="M40" s="113"/>
      <c r="N40" s="495"/>
      <c r="O40" s="495">
        <v>1973</v>
      </c>
      <c r="P40" s="113"/>
      <c r="Q40" s="113"/>
      <c r="R40" s="113"/>
      <c r="S40" s="113"/>
      <c r="T40" s="113"/>
      <c r="U40" s="113"/>
      <c r="V40" s="113"/>
      <c r="W40" s="113"/>
      <c r="X40" s="113"/>
      <c r="Y40" s="113"/>
      <c r="Z40" s="113"/>
    </row>
    <row r="41" spans="1:26">
      <c r="A41" s="113"/>
      <c r="B41" s="113"/>
      <c r="C41" s="113"/>
      <c r="D41" s="113"/>
      <c r="E41" s="113"/>
      <c r="F41" s="113"/>
      <c r="G41" s="113"/>
      <c r="H41" s="113"/>
      <c r="I41" s="113"/>
      <c r="J41" s="113"/>
      <c r="K41" s="113"/>
      <c r="L41" s="113"/>
      <c r="M41" s="113"/>
      <c r="N41" s="495"/>
      <c r="O41" s="495">
        <v>1972</v>
      </c>
      <c r="P41" s="113"/>
      <c r="Q41" s="113"/>
      <c r="R41" s="113"/>
      <c r="S41" s="113"/>
      <c r="T41" s="113"/>
      <c r="U41" s="113"/>
      <c r="V41" s="113"/>
      <c r="W41" s="113"/>
      <c r="X41" s="113"/>
      <c r="Y41" s="113"/>
      <c r="Z41" s="113"/>
    </row>
    <row r="42" spans="1:26">
      <c r="A42" s="113"/>
      <c r="B42" s="113"/>
      <c r="C42" s="113"/>
      <c r="D42" s="113"/>
      <c r="E42" s="113"/>
      <c r="F42" s="113"/>
      <c r="G42" s="113"/>
      <c r="H42" s="113"/>
      <c r="I42" s="113"/>
      <c r="J42" s="113"/>
      <c r="K42" s="113"/>
      <c r="L42" s="113"/>
      <c r="M42" s="113"/>
      <c r="N42" s="495"/>
      <c r="O42" s="495">
        <v>1971</v>
      </c>
      <c r="P42" s="113"/>
      <c r="Q42" s="113"/>
      <c r="R42" s="113"/>
      <c r="S42" s="113"/>
      <c r="T42" s="113"/>
      <c r="U42" s="113"/>
      <c r="V42" s="113"/>
      <c r="W42" s="113"/>
      <c r="X42" s="113"/>
      <c r="Y42" s="113"/>
      <c r="Z42" s="113"/>
    </row>
    <row r="43" spans="1:26">
      <c r="A43" s="113"/>
      <c r="B43" s="113"/>
      <c r="C43" s="113"/>
      <c r="D43" s="113"/>
      <c r="E43" s="113"/>
      <c r="F43" s="113"/>
      <c r="G43" s="113"/>
      <c r="H43" s="113"/>
      <c r="I43" s="113"/>
      <c r="J43" s="113"/>
      <c r="K43" s="113"/>
      <c r="L43" s="113"/>
      <c r="M43" s="113"/>
      <c r="N43" s="495"/>
      <c r="O43" s="495">
        <v>1970</v>
      </c>
      <c r="P43" s="113"/>
      <c r="Q43" s="113"/>
      <c r="R43" s="113"/>
      <c r="S43" s="113"/>
      <c r="T43" s="113"/>
      <c r="U43" s="113"/>
      <c r="V43" s="113"/>
      <c r="W43" s="113"/>
      <c r="X43" s="113"/>
      <c r="Y43" s="113"/>
      <c r="Z43" s="113"/>
    </row>
    <row r="44" spans="1:26">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27:36" s="113" customFormat="1">
      <c r="AA49" s="256"/>
      <c r="AB49" s="256"/>
      <c r="AC49" s="256"/>
      <c r="AD49" s="256"/>
      <c r="AE49" s="256"/>
      <c r="AF49" s="256"/>
      <c r="AG49" s="256"/>
      <c r="AH49" s="256"/>
      <c r="AI49" s="256"/>
      <c r="AJ49" s="256"/>
    </row>
    <row r="50" spans="27:36" s="113" customFormat="1">
      <c r="AA50" s="256"/>
      <c r="AB50" s="256"/>
      <c r="AC50" s="256"/>
      <c r="AD50" s="256"/>
      <c r="AE50" s="256"/>
      <c r="AF50" s="256"/>
      <c r="AG50" s="256"/>
      <c r="AH50" s="256"/>
      <c r="AI50" s="256"/>
      <c r="AJ50" s="256"/>
    </row>
    <row r="51" spans="27:36" s="113" customFormat="1">
      <c r="AA51" s="256"/>
      <c r="AB51" s="256"/>
      <c r="AC51" s="256"/>
      <c r="AD51" s="256"/>
      <c r="AE51" s="256"/>
      <c r="AF51" s="256"/>
      <c r="AG51" s="256"/>
      <c r="AH51" s="256"/>
      <c r="AI51" s="256"/>
      <c r="AJ51" s="256"/>
    </row>
    <row r="52" spans="27:36" s="113" customFormat="1">
      <c r="AA52" s="256"/>
      <c r="AB52" s="256"/>
      <c r="AC52" s="256"/>
      <c r="AD52" s="256"/>
      <c r="AE52" s="256"/>
      <c r="AF52" s="256"/>
      <c r="AG52" s="256"/>
      <c r="AH52" s="256"/>
      <c r="AI52" s="256"/>
      <c r="AJ52" s="256"/>
    </row>
    <row r="53" spans="27:36" s="113" customFormat="1">
      <c r="AA53" s="256"/>
      <c r="AB53" s="256"/>
      <c r="AC53" s="256"/>
      <c r="AD53" s="256"/>
      <c r="AE53" s="256"/>
      <c r="AF53" s="256"/>
      <c r="AG53" s="256"/>
      <c r="AH53" s="256"/>
      <c r="AI53" s="256"/>
      <c r="AJ53" s="256"/>
    </row>
    <row r="54" spans="27:36" s="113" customFormat="1">
      <c r="AA54" s="256"/>
      <c r="AB54" s="256"/>
      <c r="AC54" s="256"/>
      <c r="AD54" s="256"/>
      <c r="AE54" s="256"/>
      <c r="AF54" s="256"/>
      <c r="AG54" s="256"/>
      <c r="AH54" s="256"/>
      <c r="AI54" s="256"/>
      <c r="AJ54" s="256"/>
    </row>
    <row r="55" spans="27:36" s="113" customFormat="1">
      <c r="AA55" s="256"/>
      <c r="AB55" s="256"/>
      <c r="AC55" s="256"/>
      <c r="AD55" s="256"/>
      <c r="AE55" s="256"/>
      <c r="AF55" s="256"/>
      <c r="AG55" s="256"/>
      <c r="AH55" s="256"/>
      <c r="AI55" s="256"/>
      <c r="AJ55" s="256"/>
    </row>
    <row r="56" spans="27:36" s="113" customFormat="1">
      <c r="AA56" s="256"/>
      <c r="AB56" s="256"/>
      <c r="AC56" s="256"/>
      <c r="AD56" s="256"/>
      <c r="AE56" s="256"/>
      <c r="AF56" s="256"/>
      <c r="AG56" s="256"/>
      <c r="AH56" s="256"/>
      <c r="AI56" s="256"/>
      <c r="AJ56" s="256"/>
    </row>
    <row r="57" spans="27:36" s="113" customFormat="1">
      <c r="AA57" s="256"/>
      <c r="AB57" s="256"/>
      <c r="AC57" s="256"/>
      <c r="AD57" s="256"/>
      <c r="AE57" s="256"/>
      <c r="AF57" s="256"/>
      <c r="AG57" s="256"/>
      <c r="AH57" s="256"/>
      <c r="AI57" s="256"/>
      <c r="AJ57" s="256"/>
    </row>
    <row r="58" spans="27:36" s="113" customFormat="1">
      <c r="AA58" s="256"/>
      <c r="AB58" s="256"/>
      <c r="AC58" s="256"/>
      <c r="AD58" s="256"/>
      <c r="AE58" s="256"/>
      <c r="AF58" s="256"/>
      <c r="AG58" s="256"/>
      <c r="AH58" s="256"/>
      <c r="AI58" s="256"/>
      <c r="AJ58" s="256"/>
    </row>
    <row r="59" spans="27:36" s="113" customFormat="1">
      <c r="AA59" s="256"/>
      <c r="AB59" s="256"/>
      <c r="AC59" s="256"/>
      <c r="AD59" s="256"/>
      <c r="AE59" s="256"/>
      <c r="AF59" s="256"/>
      <c r="AG59" s="256"/>
      <c r="AH59" s="256"/>
      <c r="AI59" s="256"/>
      <c r="AJ59" s="256"/>
    </row>
    <row r="60" spans="27:36" s="113" customFormat="1">
      <c r="AA60" s="256"/>
      <c r="AB60" s="256"/>
      <c r="AC60" s="256"/>
      <c r="AD60" s="256"/>
      <c r="AE60" s="256"/>
      <c r="AF60" s="256"/>
      <c r="AG60" s="256"/>
      <c r="AH60" s="256"/>
      <c r="AI60" s="256"/>
      <c r="AJ60" s="256"/>
    </row>
    <row r="61" spans="27:36" s="113" customFormat="1">
      <c r="AA61" s="256"/>
      <c r="AB61" s="256"/>
      <c r="AC61" s="256"/>
      <c r="AD61" s="256"/>
      <c r="AE61" s="256"/>
      <c r="AF61" s="256"/>
      <c r="AG61" s="256"/>
      <c r="AH61" s="256"/>
      <c r="AI61" s="256"/>
      <c r="AJ61" s="256"/>
    </row>
    <row r="62" spans="27:36" s="113" customFormat="1">
      <c r="AA62" s="256"/>
      <c r="AB62" s="256"/>
      <c r="AC62" s="256"/>
      <c r="AD62" s="256"/>
      <c r="AE62" s="256"/>
      <c r="AF62" s="256"/>
      <c r="AG62" s="256"/>
      <c r="AH62" s="256"/>
      <c r="AI62" s="256"/>
      <c r="AJ62" s="256"/>
    </row>
    <row r="63" spans="27:36" s="113" customFormat="1">
      <c r="AA63" s="256"/>
      <c r="AB63" s="256"/>
      <c r="AC63" s="256"/>
      <c r="AD63" s="256"/>
      <c r="AE63" s="256"/>
      <c r="AF63" s="256"/>
      <c r="AG63" s="256"/>
      <c r="AH63" s="256"/>
      <c r="AI63" s="256"/>
      <c r="AJ63" s="256"/>
    </row>
    <row r="64" spans="27:36" s="113" customFormat="1">
      <c r="AA64" s="256"/>
      <c r="AB64" s="256"/>
      <c r="AC64" s="256"/>
      <c r="AD64" s="256"/>
      <c r="AE64" s="256"/>
      <c r="AF64" s="256"/>
      <c r="AG64" s="256"/>
      <c r="AH64" s="256"/>
      <c r="AI64" s="256"/>
      <c r="AJ64" s="256"/>
    </row>
    <row r="65" spans="27:36" s="113" customFormat="1">
      <c r="AA65" s="256"/>
      <c r="AB65" s="256"/>
      <c r="AC65" s="256"/>
      <c r="AD65" s="256"/>
      <c r="AE65" s="256"/>
      <c r="AF65" s="256"/>
      <c r="AG65" s="256"/>
      <c r="AH65" s="256"/>
      <c r="AI65" s="256"/>
      <c r="AJ65" s="256"/>
    </row>
    <row r="66" spans="27:36" s="113" customFormat="1">
      <c r="AA66" s="256"/>
      <c r="AB66" s="256"/>
      <c r="AC66" s="256"/>
      <c r="AD66" s="256"/>
      <c r="AE66" s="256"/>
      <c r="AF66" s="256"/>
      <c r="AG66" s="256"/>
      <c r="AH66" s="256"/>
      <c r="AI66" s="256"/>
      <c r="AJ66" s="256"/>
    </row>
    <row r="67" spans="27:36" s="113" customFormat="1">
      <c r="AA67" s="256"/>
      <c r="AB67" s="256"/>
      <c r="AC67" s="256"/>
      <c r="AD67" s="256"/>
      <c r="AE67" s="256"/>
      <c r="AF67" s="256"/>
      <c r="AG67" s="256"/>
      <c r="AH67" s="256"/>
      <c r="AI67" s="256"/>
      <c r="AJ67" s="256"/>
    </row>
    <row r="68" spans="27:36" s="113" customFormat="1">
      <c r="AA68" s="256"/>
      <c r="AB68" s="256"/>
      <c r="AC68" s="256"/>
      <c r="AD68" s="256"/>
      <c r="AE68" s="256"/>
      <c r="AF68" s="256"/>
      <c r="AG68" s="256"/>
      <c r="AH68" s="256"/>
      <c r="AI68" s="256"/>
      <c r="AJ68" s="256"/>
    </row>
    <row r="69" spans="27:36" s="113" customFormat="1">
      <c r="AA69" s="256"/>
      <c r="AB69" s="256"/>
      <c r="AC69" s="256"/>
      <c r="AD69" s="256"/>
      <c r="AE69" s="256"/>
      <c r="AF69" s="256"/>
      <c r="AG69" s="256"/>
      <c r="AH69" s="256"/>
      <c r="AI69" s="256"/>
      <c r="AJ69" s="256"/>
    </row>
    <row r="70" spans="27:36" s="113" customFormat="1">
      <c r="AA70" s="256"/>
      <c r="AB70" s="256"/>
      <c r="AC70" s="256"/>
      <c r="AD70" s="256"/>
      <c r="AE70" s="256"/>
      <c r="AF70" s="256"/>
      <c r="AG70" s="256"/>
      <c r="AH70" s="256"/>
      <c r="AI70" s="256"/>
      <c r="AJ70" s="256"/>
    </row>
    <row r="71" spans="27:36" s="113" customFormat="1">
      <c r="AA71" s="256"/>
      <c r="AB71" s="256"/>
      <c r="AC71" s="256"/>
      <c r="AD71" s="256"/>
      <c r="AE71" s="256"/>
      <c r="AF71" s="256"/>
      <c r="AG71" s="256"/>
      <c r="AH71" s="256"/>
      <c r="AI71" s="256"/>
      <c r="AJ71" s="256"/>
    </row>
    <row r="72" spans="27:36" s="113" customFormat="1">
      <c r="AA72" s="256"/>
      <c r="AB72" s="256"/>
      <c r="AC72" s="256"/>
      <c r="AD72" s="256"/>
      <c r="AE72" s="256"/>
      <c r="AF72" s="256"/>
      <c r="AG72" s="256"/>
      <c r="AH72" s="256"/>
      <c r="AI72" s="256"/>
      <c r="AJ72" s="256"/>
    </row>
    <row r="73" spans="27:36" s="113" customFormat="1">
      <c r="AA73" s="256"/>
      <c r="AB73" s="256"/>
      <c r="AC73" s="256"/>
      <c r="AD73" s="256"/>
      <c r="AE73" s="256"/>
      <c r="AF73" s="256"/>
      <c r="AG73" s="256"/>
      <c r="AH73" s="256"/>
      <c r="AI73" s="256"/>
      <c r="AJ73" s="256"/>
    </row>
    <row r="74" spans="27:36" s="113" customFormat="1">
      <c r="AA74" s="256"/>
      <c r="AB74" s="256"/>
      <c r="AC74" s="256"/>
      <c r="AD74" s="256"/>
      <c r="AE74" s="256"/>
      <c r="AF74" s="256"/>
      <c r="AG74" s="256"/>
      <c r="AH74" s="256"/>
      <c r="AI74" s="256"/>
      <c r="AJ74" s="256"/>
    </row>
    <row r="75" spans="27:36" s="113" customFormat="1">
      <c r="AA75" s="256"/>
      <c r="AB75" s="256"/>
      <c r="AC75" s="256"/>
      <c r="AD75" s="256"/>
      <c r="AE75" s="256"/>
      <c r="AF75" s="256"/>
      <c r="AG75" s="256"/>
      <c r="AH75" s="256"/>
      <c r="AI75" s="256"/>
      <c r="AJ75" s="256"/>
    </row>
    <row r="76" spans="27:36" s="113" customFormat="1">
      <c r="AA76" s="256"/>
      <c r="AB76" s="256"/>
      <c r="AC76" s="256"/>
      <c r="AD76" s="256"/>
      <c r="AE76" s="256"/>
      <c r="AF76" s="256"/>
      <c r="AG76" s="256"/>
      <c r="AH76" s="256"/>
      <c r="AI76" s="256"/>
      <c r="AJ76" s="256"/>
    </row>
    <row r="77" spans="27:36" s="113" customFormat="1">
      <c r="AA77" s="256"/>
      <c r="AB77" s="256"/>
      <c r="AC77" s="256"/>
      <c r="AD77" s="256"/>
      <c r="AE77" s="256"/>
      <c r="AF77" s="256"/>
      <c r="AG77" s="256"/>
      <c r="AH77" s="256"/>
      <c r="AI77" s="256"/>
      <c r="AJ77" s="256"/>
    </row>
    <row r="78" spans="27:36" s="113" customFormat="1">
      <c r="AA78" s="256"/>
      <c r="AB78" s="256"/>
      <c r="AC78" s="256"/>
      <c r="AD78" s="256"/>
      <c r="AE78" s="256"/>
      <c r="AF78" s="256"/>
      <c r="AG78" s="256"/>
      <c r="AH78" s="256"/>
      <c r="AI78" s="256"/>
      <c r="AJ78" s="256"/>
    </row>
    <row r="79" spans="27:36" s="113" customFormat="1">
      <c r="AA79" s="256"/>
      <c r="AB79" s="256"/>
      <c r="AC79" s="256"/>
      <c r="AD79" s="256"/>
      <c r="AE79" s="256"/>
      <c r="AF79" s="256"/>
      <c r="AG79" s="256"/>
      <c r="AH79" s="256"/>
      <c r="AI79" s="256"/>
      <c r="AJ79" s="256"/>
    </row>
    <row r="80" spans="27:36" s="113" customFormat="1">
      <c r="AA80" s="256"/>
      <c r="AB80" s="256"/>
      <c r="AC80" s="256"/>
      <c r="AD80" s="256"/>
      <c r="AE80" s="256"/>
      <c r="AF80" s="256"/>
      <c r="AG80" s="256"/>
      <c r="AH80" s="256"/>
      <c r="AI80" s="256"/>
      <c r="AJ80" s="256"/>
    </row>
    <row r="81" spans="27:36" s="113" customFormat="1">
      <c r="AA81" s="256"/>
      <c r="AB81" s="256"/>
      <c r="AC81" s="256"/>
      <c r="AD81" s="256"/>
      <c r="AE81" s="256"/>
      <c r="AF81" s="256"/>
      <c r="AG81" s="256"/>
      <c r="AH81" s="256"/>
      <c r="AI81" s="256"/>
      <c r="AJ81" s="256"/>
    </row>
    <row r="82" spans="27:36" s="113" customFormat="1">
      <c r="AA82" s="256"/>
      <c r="AB82" s="256"/>
      <c r="AC82" s="256"/>
      <c r="AD82" s="256"/>
      <c r="AE82" s="256"/>
      <c r="AF82" s="256"/>
      <c r="AG82" s="256"/>
      <c r="AH82" s="256"/>
      <c r="AI82" s="256"/>
      <c r="AJ82" s="256"/>
    </row>
    <row r="83" spans="27:36" s="113" customFormat="1">
      <c r="AA83" s="256"/>
      <c r="AB83" s="256"/>
      <c r="AC83" s="256"/>
      <c r="AD83" s="256"/>
      <c r="AE83" s="256"/>
      <c r="AF83" s="256"/>
      <c r="AG83" s="256"/>
      <c r="AH83" s="256"/>
      <c r="AI83" s="256"/>
      <c r="AJ83" s="256"/>
    </row>
    <row r="84" spans="27:36" s="113" customFormat="1">
      <c r="AA84" s="256"/>
      <c r="AB84" s="256"/>
      <c r="AC84" s="256"/>
      <c r="AD84" s="256"/>
      <c r="AE84" s="256"/>
      <c r="AF84" s="256"/>
      <c r="AG84" s="256"/>
      <c r="AH84" s="256"/>
      <c r="AI84" s="256"/>
      <c r="AJ84" s="256"/>
    </row>
    <row r="85" spans="27:36" s="113" customFormat="1">
      <c r="AA85" s="256"/>
      <c r="AB85" s="256"/>
      <c r="AC85" s="256"/>
      <c r="AD85" s="256"/>
      <c r="AE85" s="256"/>
      <c r="AF85" s="256"/>
      <c r="AG85" s="256"/>
      <c r="AH85" s="256"/>
      <c r="AI85" s="256"/>
      <c r="AJ85" s="256"/>
    </row>
    <row r="86" spans="27:36" s="113" customFormat="1">
      <c r="AA86" s="256"/>
      <c r="AB86" s="256"/>
      <c r="AC86" s="256"/>
      <c r="AD86" s="256"/>
      <c r="AE86" s="256"/>
      <c r="AF86" s="256"/>
      <c r="AG86" s="256"/>
      <c r="AH86" s="256"/>
      <c r="AI86" s="256"/>
      <c r="AJ86" s="256"/>
    </row>
    <row r="87" spans="27:36" s="113" customFormat="1">
      <c r="AA87" s="256"/>
      <c r="AB87" s="256"/>
      <c r="AC87" s="256"/>
      <c r="AD87" s="256"/>
      <c r="AE87" s="256"/>
      <c r="AF87" s="256"/>
      <c r="AG87" s="256"/>
      <c r="AH87" s="256"/>
      <c r="AI87" s="256"/>
      <c r="AJ87" s="256"/>
    </row>
    <row r="88" spans="27:36" s="113" customFormat="1">
      <c r="AA88" s="256"/>
      <c r="AB88" s="256"/>
      <c r="AC88" s="256"/>
      <c r="AD88" s="256"/>
      <c r="AE88" s="256"/>
      <c r="AF88" s="256"/>
      <c r="AG88" s="256"/>
      <c r="AH88" s="256"/>
      <c r="AI88" s="256"/>
      <c r="AJ88" s="256"/>
    </row>
    <row r="89" spans="27:36" s="113" customFormat="1">
      <c r="AA89" s="256"/>
      <c r="AB89" s="256"/>
      <c r="AC89" s="256"/>
      <c r="AD89" s="256"/>
      <c r="AE89" s="256"/>
      <c r="AF89" s="256"/>
      <c r="AG89" s="256"/>
      <c r="AH89" s="256"/>
      <c r="AI89" s="256"/>
      <c r="AJ89" s="256"/>
    </row>
    <row r="90" spans="27:36" s="113" customFormat="1">
      <c r="AA90" s="256"/>
      <c r="AB90" s="256"/>
      <c r="AC90" s="256"/>
      <c r="AD90" s="256"/>
      <c r="AE90" s="256"/>
      <c r="AF90" s="256"/>
      <c r="AG90" s="256"/>
      <c r="AH90" s="256"/>
      <c r="AI90" s="256"/>
      <c r="AJ90" s="256"/>
    </row>
    <row r="91" spans="27:36" s="113" customFormat="1">
      <c r="AA91" s="256"/>
      <c r="AB91" s="256"/>
      <c r="AC91" s="256"/>
      <c r="AD91" s="256"/>
      <c r="AE91" s="256"/>
      <c r="AF91" s="256"/>
      <c r="AG91" s="256"/>
      <c r="AH91" s="256"/>
      <c r="AI91" s="256"/>
      <c r="AJ91" s="256"/>
    </row>
    <row r="92" spans="27:36" s="113" customFormat="1">
      <c r="AA92" s="256"/>
      <c r="AB92" s="256"/>
      <c r="AC92" s="256"/>
      <c r="AD92" s="256"/>
      <c r="AE92" s="256"/>
      <c r="AF92" s="256"/>
      <c r="AG92" s="256"/>
      <c r="AH92" s="256"/>
      <c r="AI92" s="256"/>
      <c r="AJ92" s="256"/>
    </row>
    <row r="93" spans="27:36" s="113" customFormat="1">
      <c r="AA93" s="256"/>
      <c r="AB93" s="256"/>
      <c r="AC93" s="256"/>
      <c r="AD93" s="256"/>
      <c r="AE93" s="256"/>
      <c r="AF93" s="256"/>
      <c r="AG93" s="256"/>
      <c r="AH93" s="256"/>
      <c r="AI93" s="256"/>
      <c r="AJ93" s="256"/>
    </row>
    <row r="94" spans="27:36" s="113" customFormat="1">
      <c r="AA94" s="256"/>
      <c r="AB94" s="256"/>
      <c r="AC94" s="256"/>
      <c r="AD94" s="256"/>
      <c r="AE94" s="256"/>
      <c r="AF94" s="256"/>
      <c r="AG94" s="256"/>
      <c r="AH94" s="256"/>
      <c r="AI94" s="256"/>
      <c r="AJ94" s="256"/>
    </row>
    <row r="95" spans="27:36" s="113" customFormat="1">
      <c r="AA95" s="256"/>
      <c r="AB95" s="256"/>
      <c r="AC95" s="256"/>
      <c r="AD95" s="256"/>
      <c r="AE95" s="256"/>
      <c r="AF95" s="256"/>
      <c r="AG95" s="256"/>
      <c r="AH95" s="256"/>
      <c r="AI95" s="256"/>
      <c r="AJ95" s="256"/>
    </row>
    <row r="96" spans="27:36" s="113" customFormat="1">
      <c r="AA96" s="256"/>
      <c r="AB96" s="256"/>
      <c r="AC96" s="256"/>
      <c r="AD96" s="256"/>
      <c r="AE96" s="256"/>
      <c r="AF96" s="256"/>
      <c r="AG96" s="256"/>
      <c r="AH96" s="256"/>
      <c r="AI96" s="256"/>
      <c r="AJ96" s="256"/>
    </row>
    <row r="97" spans="27:36" s="113" customFormat="1">
      <c r="AA97" s="256"/>
      <c r="AB97" s="256"/>
      <c r="AC97" s="256"/>
      <c r="AD97" s="256"/>
      <c r="AE97" s="256"/>
      <c r="AF97" s="256"/>
      <c r="AG97" s="256"/>
      <c r="AH97" s="256"/>
      <c r="AI97" s="256"/>
      <c r="AJ97" s="256"/>
    </row>
    <row r="98" spans="27:36" s="113" customFormat="1">
      <c r="AA98" s="256"/>
      <c r="AB98" s="256"/>
      <c r="AC98" s="256"/>
      <c r="AD98" s="256"/>
      <c r="AE98" s="256"/>
      <c r="AF98" s="256"/>
      <c r="AG98" s="256"/>
      <c r="AH98" s="256"/>
      <c r="AI98" s="256"/>
      <c r="AJ98" s="256"/>
    </row>
    <row r="99" spans="27:36" s="113" customFormat="1">
      <c r="AA99" s="256"/>
      <c r="AB99" s="256"/>
      <c r="AC99" s="256"/>
      <c r="AD99" s="256"/>
      <c r="AE99" s="256"/>
      <c r="AF99" s="256"/>
      <c r="AG99" s="256"/>
      <c r="AH99" s="256"/>
      <c r="AI99" s="256"/>
      <c r="AJ99" s="256"/>
    </row>
    <row r="100" spans="27:36" s="256" customFormat="1"/>
    <row r="101" spans="27:36" s="256" customFormat="1"/>
    <row r="102" spans="27:36" s="256" customFormat="1"/>
    <row r="103" spans="27:36" s="256" customFormat="1"/>
    <row r="104" spans="27:36" s="256" customFormat="1"/>
    <row r="105" spans="27:36" s="256" customFormat="1"/>
    <row r="106" spans="27:36" s="256" customFormat="1"/>
    <row r="107" spans="27:36" s="256" customFormat="1"/>
    <row r="108" spans="27:36" s="256" customFormat="1"/>
    <row r="109" spans="27:36" s="256" customFormat="1"/>
    <row r="110" spans="27:36" s="256" customFormat="1"/>
    <row r="111" spans="27:36" s="256" customFormat="1"/>
    <row r="112" spans="27:36" s="256" customFormat="1"/>
  </sheetData>
  <sheetProtection password="C7CB" sheet="1" objects="1" scenarios="1"/>
  <protectedRanges>
    <protectedRange sqref="C8:H31" name="Aralık1"/>
  </protectedRanges>
  <mergeCells count="29">
    <mergeCell ref="I26:J26"/>
    <mergeCell ref="I31:J31"/>
    <mergeCell ref="I27:J27"/>
    <mergeCell ref="I28:J28"/>
    <mergeCell ref="I29:J29"/>
    <mergeCell ref="I30:J30"/>
    <mergeCell ref="B2:K2"/>
    <mergeCell ref="I25:J25"/>
    <mergeCell ref="I22:J22"/>
    <mergeCell ref="I12:J12"/>
    <mergeCell ref="I13:J13"/>
    <mergeCell ref="I11:J11"/>
    <mergeCell ref="I14:J14"/>
    <mergeCell ref="I20:J20"/>
    <mergeCell ref="I19:J19"/>
    <mergeCell ref="I17:J17"/>
    <mergeCell ref="I21:J21"/>
    <mergeCell ref="I23:J23"/>
    <mergeCell ref="I24:J24"/>
    <mergeCell ref="C7:D7"/>
    <mergeCell ref="I16:J16"/>
    <mergeCell ref="I18:J18"/>
    <mergeCell ref="M4:P4"/>
    <mergeCell ref="B4:K5"/>
    <mergeCell ref="I7:J7"/>
    <mergeCell ref="I15:J15"/>
    <mergeCell ref="I8:J8"/>
    <mergeCell ref="I9:J9"/>
    <mergeCell ref="I10:J10"/>
  </mergeCells>
  <phoneticPr fontId="5" type="noConversion"/>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sheetPr codeName="Sayfa14"/>
  <dimension ref="A1:Z1469"/>
  <sheetViews>
    <sheetView showRowColHeaders="0" showZeros="0" showOutlineSymbols="0" workbookViewId="0">
      <selection activeCell="F9" sqref="F9"/>
    </sheetView>
  </sheetViews>
  <sheetFormatPr defaultRowHeight="12.75"/>
  <cols>
    <col min="1" max="1" width="9.140625" style="256"/>
    <col min="2" max="2" width="8" customWidth="1"/>
    <col min="3" max="3" width="17.85546875" customWidth="1"/>
    <col min="4" max="4" width="19.140625" customWidth="1"/>
    <col min="5" max="5" width="12.28515625" customWidth="1"/>
    <col min="6" max="6" width="16" customWidth="1"/>
    <col min="7" max="7" width="12.7109375" customWidth="1"/>
    <col min="8" max="16384" width="9.140625" style="256"/>
  </cols>
  <sheetData>
    <row r="1" spans="1:26">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ht="20.25">
      <c r="A2" s="113"/>
      <c r="B2" s="113"/>
      <c r="C2" s="113"/>
      <c r="D2" s="675" t="str">
        <f>FİRMA!$J$10</f>
        <v xml:space="preserve"> </v>
      </c>
      <c r="E2" s="675"/>
      <c r="F2" s="465"/>
      <c r="G2" s="465"/>
      <c r="H2" s="465"/>
      <c r="I2" s="465"/>
      <c r="J2" s="465"/>
      <c r="K2" s="113"/>
      <c r="L2" s="113"/>
      <c r="M2" s="113"/>
      <c r="N2" s="113"/>
      <c r="O2" s="113"/>
      <c r="P2" s="113"/>
      <c r="Q2" s="113"/>
      <c r="R2" s="113"/>
      <c r="S2" s="113"/>
      <c r="T2" s="113"/>
      <c r="U2" s="113"/>
      <c r="V2" s="113"/>
      <c r="W2" s="113"/>
      <c r="X2" s="113"/>
      <c r="Y2" s="113"/>
      <c r="Z2" s="113"/>
    </row>
    <row r="3" spans="1:26" ht="13.5" thickBot="1">
      <c r="A3" s="113"/>
      <c r="B3" s="113"/>
      <c r="C3" s="113"/>
      <c r="D3" s="113"/>
      <c r="E3" s="113"/>
      <c r="F3" s="113"/>
      <c r="G3" s="113"/>
      <c r="H3" s="113"/>
      <c r="I3" s="113"/>
      <c r="J3" s="113"/>
      <c r="K3" s="113"/>
      <c r="L3" s="113"/>
      <c r="M3" s="113"/>
      <c r="N3" s="113"/>
      <c r="O3" s="113"/>
      <c r="P3" s="113"/>
      <c r="Q3" s="113"/>
      <c r="R3" s="113"/>
      <c r="S3" s="113"/>
      <c r="T3" s="113"/>
      <c r="U3" s="113"/>
      <c r="V3" s="113"/>
      <c r="W3" s="113"/>
      <c r="X3" s="113"/>
      <c r="Y3" s="113"/>
      <c r="Z3" s="113"/>
    </row>
    <row r="4" spans="1:26" ht="21" thickTop="1">
      <c r="A4" s="113"/>
      <c r="B4" s="79">
        <v>4</v>
      </c>
      <c r="C4" s="109" t="s">
        <v>76</v>
      </c>
      <c r="D4" s="109"/>
      <c r="E4" s="109"/>
      <c r="F4" s="71"/>
      <c r="G4" s="63"/>
      <c r="H4" s="113"/>
      <c r="I4" s="113"/>
      <c r="J4" s="113"/>
      <c r="K4" s="113"/>
      <c r="L4" s="113"/>
      <c r="M4" s="113"/>
      <c r="N4" s="113"/>
      <c r="O4" s="113"/>
      <c r="P4" s="113"/>
      <c r="Q4" s="113"/>
      <c r="R4" s="113"/>
      <c r="S4" s="113"/>
      <c r="T4" s="113"/>
      <c r="U4" s="113"/>
      <c r="V4" s="113"/>
      <c r="W4" s="113"/>
      <c r="X4" s="113"/>
      <c r="Y4" s="113"/>
      <c r="Z4" s="113"/>
    </row>
    <row r="5" spans="1:26" ht="29.25" customHeight="1" thickBot="1">
      <c r="A5" s="113"/>
      <c r="B5" s="64"/>
      <c r="C5" s="72"/>
      <c r="D5" s="73"/>
      <c r="E5" s="74"/>
      <c r="F5" s="73"/>
      <c r="G5" s="65"/>
      <c r="H5" s="113"/>
      <c r="I5" s="113"/>
      <c r="J5" s="113"/>
      <c r="K5" s="113"/>
      <c r="L5" s="113"/>
      <c r="M5" s="113"/>
      <c r="N5" s="113"/>
      <c r="O5" s="113"/>
      <c r="P5" s="113"/>
      <c r="Q5" s="113"/>
      <c r="R5" s="113"/>
      <c r="S5" s="113"/>
      <c r="T5" s="113"/>
      <c r="U5" s="113"/>
      <c r="V5" s="113"/>
      <c r="W5" s="113"/>
      <c r="X5" s="113"/>
      <c r="Y5" s="113"/>
      <c r="Z5" s="113"/>
    </row>
    <row r="6" spans="1:26" ht="22.5" customHeight="1" thickTop="1">
      <c r="A6" s="113"/>
      <c r="B6" s="64"/>
      <c r="C6" s="54"/>
      <c r="D6" s="221"/>
      <c r="E6" s="55" t="s">
        <v>142</v>
      </c>
      <c r="F6" s="56" t="s">
        <v>142</v>
      </c>
      <c r="G6" s="65"/>
      <c r="H6" s="113"/>
      <c r="I6" s="113"/>
      <c r="J6" s="113"/>
      <c r="K6" s="113"/>
      <c r="L6" s="113"/>
      <c r="M6" s="113"/>
      <c r="N6" s="113"/>
      <c r="O6" s="113"/>
      <c r="P6" s="113"/>
      <c r="Q6" s="113"/>
      <c r="R6" s="113"/>
      <c r="S6" s="113"/>
      <c r="T6" s="113"/>
      <c r="U6" s="113"/>
      <c r="V6" s="113"/>
      <c r="W6" s="113"/>
      <c r="X6" s="113"/>
      <c r="Y6" s="113"/>
      <c r="Z6" s="113"/>
    </row>
    <row r="7" spans="1:26" ht="23.25" customHeight="1">
      <c r="A7" s="113"/>
      <c r="B7" s="75"/>
      <c r="C7" s="679" t="s">
        <v>178</v>
      </c>
      <c r="D7" s="680"/>
      <c r="E7" s="681">
        <v>0</v>
      </c>
      <c r="F7" s="682"/>
      <c r="G7" s="65"/>
      <c r="H7" s="113"/>
      <c r="I7" s="113"/>
      <c r="J7" s="113"/>
      <c r="K7" s="113"/>
      <c r="L7" s="113"/>
      <c r="M7" s="113"/>
      <c r="N7" s="113"/>
      <c r="O7" s="113"/>
      <c r="P7" s="113"/>
      <c r="Q7" s="113"/>
      <c r="R7" s="113"/>
      <c r="S7" s="113"/>
      <c r="T7" s="113"/>
      <c r="U7" s="113"/>
      <c r="V7" s="113"/>
      <c r="W7" s="113"/>
      <c r="X7" s="113"/>
      <c r="Y7" s="113"/>
      <c r="Z7" s="113"/>
    </row>
    <row r="8" spans="1:26" ht="22.5" customHeight="1">
      <c r="A8" s="113">
        <v>1</v>
      </c>
      <c r="B8" s="75"/>
      <c r="C8" s="471" t="s">
        <v>73</v>
      </c>
      <c r="D8" s="108"/>
      <c r="E8" s="508">
        <v>0</v>
      </c>
      <c r="F8" s="589">
        <v>0</v>
      </c>
      <c r="G8" s="497" t="str">
        <f>IF(E8&gt;0,DATE(F8,E8,A8),"0")</f>
        <v>0</v>
      </c>
      <c r="H8" s="113"/>
      <c r="I8" s="113"/>
      <c r="J8" s="113"/>
      <c r="K8" s="113"/>
      <c r="L8" s="113"/>
      <c r="M8" s="113"/>
      <c r="N8" s="113"/>
      <c r="O8" s="113"/>
      <c r="P8" s="113"/>
      <c r="Q8" s="113"/>
      <c r="R8" s="113"/>
      <c r="S8" s="113"/>
      <c r="T8" s="113"/>
      <c r="U8" s="113"/>
      <c r="V8" s="113"/>
      <c r="W8" s="113"/>
      <c r="X8" s="113"/>
      <c r="Y8" s="113"/>
      <c r="Z8" s="113"/>
    </row>
    <row r="9" spans="1:26" ht="27.75" customHeight="1" thickBot="1">
      <c r="A9" s="113"/>
      <c r="B9" s="75"/>
      <c r="C9" s="58" t="s">
        <v>142</v>
      </c>
      <c r="D9" s="43"/>
      <c r="E9" s="498" t="s">
        <v>120</v>
      </c>
      <c r="F9" s="499" t="s">
        <v>121</v>
      </c>
      <c r="G9" s="65" t="s">
        <v>142</v>
      </c>
      <c r="H9" s="113"/>
      <c r="I9" s="113"/>
      <c r="J9" s="113"/>
      <c r="K9" s="113"/>
      <c r="L9" s="113"/>
      <c r="M9" s="113"/>
      <c r="N9" s="113"/>
      <c r="O9" s="113"/>
      <c r="P9" s="113"/>
      <c r="Q9" s="113"/>
      <c r="R9" s="113"/>
      <c r="S9" s="113"/>
      <c r="T9" s="113"/>
      <c r="U9" s="113"/>
      <c r="V9" s="113"/>
      <c r="W9" s="113"/>
      <c r="X9" s="113"/>
      <c r="Y9" s="113"/>
      <c r="Z9" s="113"/>
    </row>
    <row r="10" spans="1:26" ht="16.5" thickTop="1">
      <c r="A10" s="113"/>
      <c r="B10" s="75"/>
      <c r="C10" s="80"/>
      <c r="D10" s="81"/>
      <c r="E10" s="82"/>
      <c r="F10" s="45"/>
      <c r="G10" s="65"/>
      <c r="H10" s="113"/>
      <c r="I10" s="113"/>
      <c r="J10" s="113"/>
      <c r="K10" s="113"/>
      <c r="L10" s="113"/>
      <c r="M10" s="113"/>
      <c r="N10" s="113"/>
      <c r="O10" s="113"/>
      <c r="P10" s="113"/>
      <c r="Q10" s="113"/>
      <c r="R10" s="113"/>
      <c r="S10" s="113"/>
      <c r="T10" s="113"/>
      <c r="U10" s="113"/>
      <c r="V10" s="113"/>
      <c r="W10" s="113"/>
      <c r="X10" s="113"/>
      <c r="Y10" s="113"/>
      <c r="Z10" s="113"/>
    </row>
    <row r="11" spans="1:26" ht="21" customHeight="1" thickBot="1">
      <c r="A11" s="113"/>
      <c r="B11" s="676" t="s">
        <v>142</v>
      </c>
      <c r="C11" s="677"/>
      <c r="D11" s="677"/>
      <c r="E11" s="677"/>
      <c r="F11" s="677"/>
      <c r="G11" s="678"/>
      <c r="H11" s="113"/>
      <c r="I11" s="113"/>
      <c r="J11" s="113"/>
      <c r="K11" s="113"/>
      <c r="L11" s="113"/>
      <c r="M11" s="113"/>
      <c r="N11" s="113"/>
      <c r="O11" s="113"/>
      <c r="P11" s="113"/>
      <c r="Q11" s="113"/>
      <c r="R11" s="113"/>
      <c r="S11" s="113"/>
      <c r="T11" s="113"/>
      <c r="U11" s="113"/>
      <c r="V11" s="113"/>
      <c r="W11" s="113"/>
      <c r="X11" s="113"/>
      <c r="Y11" s="113"/>
      <c r="Z11" s="113"/>
    </row>
    <row r="12" spans="1:26" ht="13.5" thickTop="1">
      <c r="A12" s="113"/>
      <c r="B12" s="113"/>
      <c r="C12" s="113"/>
      <c r="D12" s="113"/>
      <c r="E12" s="113"/>
      <c r="F12" s="113"/>
      <c r="G12" s="113"/>
      <c r="H12" s="113"/>
      <c r="I12" s="113"/>
      <c r="J12" s="113"/>
      <c r="K12" s="113"/>
      <c r="L12" s="113"/>
      <c r="M12" s="113"/>
      <c r="N12" s="113"/>
      <c r="O12" s="113"/>
      <c r="P12" s="113"/>
      <c r="Q12" s="113"/>
      <c r="R12" s="113"/>
      <c r="S12" s="113"/>
      <c r="T12" s="113"/>
      <c r="U12" s="113"/>
      <c r="V12" s="113"/>
      <c r="W12" s="113"/>
      <c r="X12" s="113"/>
      <c r="Y12" s="113"/>
      <c r="Z12" s="113"/>
    </row>
    <row r="13" spans="1:26">
      <c r="A13" s="113"/>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row>
    <row r="14" spans="1:26">
      <c r="A14" s="113"/>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row>
    <row r="15" spans="1:26">
      <c r="A15" s="113"/>
      <c r="B15" s="113"/>
      <c r="C15" s="113"/>
      <c r="D15" s="113"/>
      <c r="E15" s="113"/>
      <c r="F15" s="113"/>
      <c r="G15" s="113"/>
      <c r="H15" s="113"/>
      <c r="I15" s="113"/>
      <c r="J15" s="113"/>
      <c r="K15" s="113"/>
      <c r="L15" s="113"/>
      <c r="M15" s="113"/>
      <c r="N15" s="113"/>
      <c r="O15" s="113"/>
      <c r="P15" s="113"/>
      <c r="Q15" s="113"/>
      <c r="R15" s="113"/>
      <c r="S15" s="113"/>
      <c r="T15" s="113"/>
      <c r="U15" s="113"/>
      <c r="V15" s="113"/>
      <c r="W15" s="113"/>
      <c r="X15" s="113"/>
      <c r="Y15" s="113"/>
      <c r="Z15" s="113"/>
    </row>
    <row r="16" spans="1:26">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row>
    <row r="17" spans="1:26">
      <c r="A17" s="113"/>
      <c r="B17" s="113"/>
      <c r="C17" s="113"/>
      <c r="D17" s="113"/>
      <c r="E17" s="113"/>
      <c r="F17" s="113"/>
      <c r="G17" s="113"/>
      <c r="H17" s="113"/>
      <c r="I17" s="113"/>
      <c r="J17" s="113"/>
      <c r="K17" s="113"/>
      <c r="L17" s="113"/>
      <c r="M17" s="113"/>
      <c r="N17" s="113"/>
      <c r="O17" s="113"/>
      <c r="P17" s="113"/>
      <c r="Q17" s="113"/>
      <c r="R17" s="113"/>
      <c r="S17" s="113"/>
      <c r="T17" s="113"/>
      <c r="U17" s="113"/>
      <c r="V17" s="113"/>
      <c r="W17" s="113"/>
      <c r="X17" s="113"/>
      <c r="Y17" s="113"/>
      <c r="Z17" s="113"/>
    </row>
    <row r="18" spans="1:26">
      <c r="A18" s="113"/>
      <c r="B18" s="113"/>
      <c r="C18" s="113"/>
      <c r="D18" s="113"/>
      <c r="E18" s="113"/>
      <c r="F18" s="113"/>
      <c r="G18" s="113"/>
      <c r="H18" s="113"/>
      <c r="I18" s="113"/>
      <c r="J18" s="113"/>
      <c r="K18" s="113"/>
      <c r="L18" s="113"/>
      <c r="M18" s="113"/>
      <c r="N18" s="113"/>
      <c r="O18" s="113"/>
      <c r="P18" s="113"/>
      <c r="Q18" s="113"/>
      <c r="R18" s="113"/>
      <c r="S18" s="113"/>
      <c r="T18" s="113"/>
      <c r="U18" s="113"/>
      <c r="V18" s="113"/>
      <c r="W18" s="113"/>
      <c r="X18" s="113"/>
      <c r="Y18" s="113"/>
      <c r="Z18" s="113"/>
    </row>
    <row r="19" spans="1:26">
      <c r="A19" s="113"/>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row>
    <row r="20" spans="1:26">
      <c r="A20" s="113"/>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row>
    <row r="21" spans="1:26" ht="13.5" thickBot="1">
      <c r="A21" s="113"/>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row>
    <row r="22" spans="1:26" ht="21" thickTop="1">
      <c r="A22" s="113"/>
      <c r="B22" s="79">
        <v>3</v>
      </c>
      <c r="C22" s="686" t="s">
        <v>115</v>
      </c>
      <c r="D22" s="686"/>
      <c r="E22" s="686"/>
      <c r="F22" s="686"/>
      <c r="G22" s="687"/>
      <c r="H22" s="113"/>
      <c r="I22" s="664"/>
      <c r="J22" s="664"/>
      <c r="K22" s="664"/>
      <c r="L22" s="664"/>
      <c r="M22" s="113"/>
      <c r="N22" s="113"/>
      <c r="O22" s="113"/>
      <c r="P22" s="113"/>
      <c r="Q22" s="113"/>
      <c r="R22" s="113"/>
      <c r="S22" s="113"/>
      <c r="T22" s="113"/>
      <c r="U22" s="113"/>
      <c r="V22" s="113"/>
      <c r="W22" s="113"/>
      <c r="X22" s="113"/>
      <c r="Y22" s="113"/>
      <c r="Z22" s="113"/>
    </row>
    <row r="23" spans="1:26" ht="18.75" thickBot="1">
      <c r="A23" s="113"/>
      <c r="B23" s="64"/>
      <c r="C23" s="72"/>
      <c r="D23" s="73"/>
      <c r="E23" s="74"/>
      <c r="F23" s="73"/>
      <c r="G23" s="65"/>
      <c r="H23" s="113"/>
      <c r="I23" s="113"/>
      <c r="J23" s="113"/>
      <c r="K23" s="113"/>
      <c r="L23" s="113"/>
      <c r="M23" s="113"/>
      <c r="N23" s="113"/>
      <c r="O23" s="113"/>
      <c r="P23" s="113"/>
      <c r="Q23" s="113"/>
      <c r="R23" s="113"/>
      <c r="S23" s="113"/>
      <c r="T23" s="113"/>
      <c r="U23" s="113"/>
      <c r="V23" s="113"/>
      <c r="W23" s="113"/>
      <c r="X23" s="113"/>
      <c r="Y23" s="113"/>
      <c r="Z23" s="113"/>
    </row>
    <row r="24" spans="1:26" ht="13.5" thickTop="1">
      <c r="A24" s="113"/>
      <c r="B24" s="64"/>
      <c r="C24" s="54"/>
      <c r="D24" s="55" t="s">
        <v>142</v>
      </c>
      <c r="E24" s="692" t="s">
        <v>88</v>
      </c>
      <c r="F24" s="693"/>
      <c r="G24" s="65"/>
      <c r="H24" s="113"/>
      <c r="I24" s="113"/>
      <c r="J24" s="113"/>
      <c r="K24" s="113"/>
      <c r="L24" s="113"/>
      <c r="M24" s="113"/>
      <c r="N24" s="113"/>
      <c r="O24" s="113"/>
      <c r="P24" s="113"/>
      <c r="Q24" s="113"/>
      <c r="R24" s="113"/>
      <c r="S24" s="113"/>
      <c r="T24" s="113"/>
      <c r="U24" s="113"/>
      <c r="V24" s="113"/>
      <c r="W24" s="113"/>
      <c r="X24" s="113"/>
      <c r="Y24" s="113"/>
      <c r="Z24" s="113"/>
    </row>
    <row r="25" spans="1:26" ht="15">
      <c r="A25" s="113"/>
      <c r="B25" s="75"/>
      <c r="C25" s="57" t="s">
        <v>89</v>
      </c>
      <c r="D25" s="198">
        <f>FİRMA!$J$17</f>
        <v>42005</v>
      </c>
      <c r="E25" s="688">
        <v>0</v>
      </c>
      <c r="F25" s="689"/>
      <c r="G25" s="65"/>
      <c r="H25" s="113"/>
      <c r="I25" s="113"/>
      <c r="J25" s="113"/>
      <c r="K25" s="113"/>
      <c r="L25" s="113"/>
      <c r="M25" s="113"/>
      <c r="N25" s="113"/>
      <c r="O25" s="113"/>
      <c r="P25" s="113"/>
      <c r="Q25" s="113"/>
      <c r="R25" s="113"/>
      <c r="S25" s="113"/>
      <c r="T25" s="113"/>
      <c r="U25" s="113"/>
      <c r="V25" s="113"/>
      <c r="W25" s="113"/>
      <c r="X25" s="113"/>
      <c r="Y25" s="113"/>
      <c r="Z25" s="113"/>
    </row>
    <row r="26" spans="1:26" ht="15">
      <c r="A26" s="113"/>
      <c r="B26" s="75"/>
      <c r="C26" s="57" t="s">
        <v>90</v>
      </c>
      <c r="D26" s="198">
        <f>FİRMA!$M$17</f>
        <v>42185</v>
      </c>
      <c r="E26" s="688">
        <v>0</v>
      </c>
      <c r="F26" s="689"/>
      <c r="G26" s="65"/>
      <c r="H26" s="113"/>
      <c r="I26" s="113"/>
      <c r="J26" s="113"/>
      <c r="K26" s="113"/>
      <c r="L26" s="113"/>
      <c r="M26" s="113"/>
      <c r="N26" s="113"/>
      <c r="O26" s="113"/>
      <c r="P26" s="113"/>
      <c r="Q26" s="113"/>
      <c r="R26" s="113"/>
      <c r="S26" s="113"/>
      <c r="T26" s="113"/>
      <c r="U26" s="113"/>
      <c r="V26" s="113"/>
      <c r="W26" s="113"/>
      <c r="X26" s="113"/>
      <c r="Y26" s="113"/>
      <c r="Z26" s="113"/>
    </row>
    <row r="27" spans="1:26" ht="15">
      <c r="A27" s="113"/>
      <c r="B27" s="75"/>
      <c r="C27" s="57" t="s">
        <v>122</v>
      </c>
      <c r="D27" s="45"/>
      <c r="E27" s="688">
        <v>0</v>
      </c>
      <c r="F27" s="689"/>
      <c r="G27" s="65"/>
      <c r="H27" s="113"/>
      <c r="I27" s="113"/>
      <c r="J27" s="113"/>
      <c r="K27" s="113"/>
      <c r="L27" s="113"/>
      <c r="M27" s="113"/>
      <c r="N27" s="113"/>
      <c r="O27" s="113"/>
      <c r="P27" s="113"/>
      <c r="Q27" s="113"/>
      <c r="R27" s="113"/>
      <c r="S27" s="113"/>
      <c r="T27" s="113"/>
      <c r="U27" s="113"/>
      <c r="V27" s="113"/>
      <c r="W27" s="113"/>
      <c r="X27" s="113"/>
      <c r="Y27" s="113"/>
      <c r="Z27" s="113"/>
    </row>
    <row r="28" spans="1:26" ht="16.5" thickBot="1">
      <c r="A28" s="113"/>
      <c r="B28" s="75"/>
      <c r="C28" s="58" t="s">
        <v>141</v>
      </c>
      <c r="D28" s="509" t="e">
        <f>S.D.H!$F$30</f>
        <v>#DIV/0!</v>
      </c>
      <c r="E28" s="690">
        <v>0</v>
      </c>
      <c r="F28" s="691"/>
      <c r="G28" s="65"/>
      <c r="H28" s="113"/>
      <c r="I28" s="113"/>
      <c r="J28" s="113"/>
      <c r="K28" s="113"/>
      <c r="L28" s="113"/>
      <c r="M28" s="113"/>
      <c r="N28" s="113"/>
      <c r="O28" s="113"/>
      <c r="P28" s="113"/>
      <c r="Q28" s="113"/>
      <c r="R28" s="113"/>
      <c r="S28" s="113"/>
      <c r="T28" s="113"/>
      <c r="U28" s="113"/>
      <c r="V28" s="113"/>
      <c r="W28" s="113"/>
      <c r="X28" s="113"/>
      <c r="Y28" s="113"/>
      <c r="Z28" s="113"/>
    </row>
    <row r="29" spans="1:26" ht="16.5" thickTop="1">
      <c r="A29" s="113"/>
      <c r="B29" s="75"/>
      <c r="C29" s="80"/>
      <c r="D29" s="81"/>
      <c r="E29" s="82"/>
      <c r="F29" s="45"/>
      <c r="G29" s="65"/>
      <c r="H29" s="113"/>
      <c r="I29" s="113"/>
      <c r="J29" s="113"/>
      <c r="K29" s="113"/>
      <c r="L29" s="113"/>
      <c r="M29" s="113"/>
      <c r="N29" s="113"/>
      <c r="O29" s="113"/>
      <c r="P29" s="113"/>
      <c r="Q29" s="113"/>
      <c r="R29" s="113"/>
      <c r="S29" s="113"/>
      <c r="T29" s="113"/>
      <c r="U29" s="113"/>
      <c r="V29" s="113"/>
      <c r="W29" s="113"/>
      <c r="X29" s="113"/>
      <c r="Y29" s="113"/>
      <c r="Z29" s="113"/>
    </row>
    <row r="30" spans="1:26" ht="67.5" customHeight="1" thickBot="1">
      <c r="A30" s="113"/>
      <c r="B30" s="683" t="s">
        <v>127</v>
      </c>
      <c r="C30" s="684"/>
      <c r="D30" s="684"/>
      <c r="E30" s="684"/>
      <c r="F30" s="684"/>
      <c r="G30" s="685"/>
      <c r="H30" s="113"/>
      <c r="I30" s="113" t="s">
        <v>142</v>
      </c>
      <c r="J30" s="113" t="s">
        <v>142</v>
      </c>
      <c r="K30" s="113"/>
      <c r="L30" s="113"/>
      <c r="M30" s="113"/>
      <c r="N30" s="113"/>
      <c r="O30" s="113"/>
      <c r="P30" s="113"/>
      <c r="Q30" s="113"/>
      <c r="R30" s="113"/>
      <c r="S30" s="113"/>
      <c r="T30" s="113"/>
      <c r="U30" s="113"/>
      <c r="V30" s="113"/>
      <c r="W30" s="113"/>
      <c r="X30" s="113"/>
      <c r="Y30" s="113"/>
      <c r="Z30" s="113"/>
    </row>
    <row r="31" spans="1:26" ht="13.5" thickTop="1">
      <c r="A31" s="113"/>
      <c r="B31" s="8"/>
      <c r="C31" s="8"/>
      <c r="D31" s="8"/>
      <c r="E31" s="8"/>
      <c r="F31" s="8"/>
      <c r="G31" s="8"/>
      <c r="H31" s="113"/>
      <c r="I31" s="113"/>
      <c r="J31" s="113"/>
      <c r="K31" s="113"/>
      <c r="L31" s="113"/>
      <c r="M31" s="113"/>
      <c r="N31" s="113"/>
      <c r="O31" s="113"/>
      <c r="P31" s="113"/>
      <c r="Q31" s="113"/>
      <c r="R31" s="113"/>
      <c r="S31" s="113"/>
      <c r="T31" s="113"/>
      <c r="U31" s="113"/>
      <c r="V31" s="113"/>
      <c r="W31" s="113"/>
      <c r="X31" s="113"/>
      <c r="Y31" s="113"/>
      <c r="Z31" s="113"/>
    </row>
    <row r="32" spans="1:26" ht="10.5" customHeight="1">
      <c r="A32" s="113"/>
      <c r="B32" s="8"/>
      <c r="C32" s="8"/>
      <c r="D32" s="8"/>
      <c r="E32" s="8"/>
      <c r="F32" s="8"/>
      <c r="G32" s="8"/>
      <c r="H32" s="113"/>
      <c r="I32" s="113"/>
      <c r="J32" s="113"/>
      <c r="K32" s="113"/>
      <c r="L32" s="113"/>
      <c r="M32" s="113"/>
      <c r="N32" s="113"/>
      <c r="O32" s="113"/>
      <c r="P32" s="113"/>
      <c r="Q32" s="113"/>
      <c r="R32" s="113"/>
      <c r="S32" s="113"/>
      <c r="T32" s="113"/>
      <c r="U32" s="113"/>
      <c r="V32" s="113"/>
      <c r="W32" s="113"/>
      <c r="X32" s="113"/>
      <c r="Y32" s="113"/>
      <c r="Z32" s="113"/>
    </row>
    <row r="33" spans="1:26">
      <c r="A33" s="113"/>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row>
    <row r="34" spans="1:26">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row>
    <row r="35" spans="1:26">
      <c r="A35" s="113"/>
      <c r="B35" s="124">
        <v>2012</v>
      </c>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row>
    <row r="36" spans="1:26">
      <c r="A36" s="113"/>
      <c r="B36" s="124">
        <v>2011</v>
      </c>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row>
    <row r="37" spans="1:26">
      <c r="A37" s="124">
        <v>0</v>
      </c>
      <c r="B37" s="124">
        <v>2010</v>
      </c>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row>
    <row r="38" spans="1:26">
      <c r="A38" s="124">
        <v>1</v>
      </c>
      <c r="B38" s="124">
        <v>2009</v>
      </c>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row>
    <row r="39" spans="1:26">
      <c r="A39" s="124">
        <v>2</v>
      </c>
      <c r="B39" s="124">
        <v>2008</v>
      </c>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row>
    <row r="40" spans="1:26">
      <c r="A40" s="124">
        <v>3</v>
      </c>
      <c r="B40" s="124">
        <v>2007</v>
      </c>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c r="A41" s="124">
        <v>4</v>
      </c>
      <c r="B41" s="124"/>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c r="A42" s="124">
        <v>5</v>
      </c>
      <c r="B42" s="124"/>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c r="A43" s="124">
        <v>6</v>
      </c>
      <c r="B43" s="124"/>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c r="A44" s="124">
        <v>7</v>
      </c>
      <c r="B44" s="124"/>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c r="A45" s="124">
        <v>8</v>
      </c>
      <c r="B45" s="124"/>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c r="A46" s="124">
        <v>9</v>
      </c>
      <c r="B46" s="124"/>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c r="A47" s="124">
        <v>10</v>
      </c>
      <c r="B47" s="124"/>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c r="A48" s="124">
        <v>11</v>
      </c>
      <c r="B48" s="124"/>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c r="A49" s="124">
        <v>12</v>
      </c>
      <c r="B49" s="124"/>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c r="A50" s="124"/>
      <c r="B50" s="124"/>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c r="B88" s="256"/>
      <c r="C88" s="256"/>
      <c r="D88" s="256"/>
      <c r="E88" s="256"/>
      <c r="F88" s="256"/>
      <c r="G88" s="256"/>
    </row>
    <row r="89" spans="1:26">
      <c r="B89" s="256"/>
      <c r="C89" s="256"/>
      <c r="D89" s="256"/>
      <c r="E89" s="256"/>
      <c r="F89" s="256"/>
      <c r="G89" s="256"/>
    </row>
    <row r="90" spans="1:26">
      <c r="B90" s="256"/>
      <c r="C90" s="256"/>
      <c r="D90" s="256"/>
      <c r="E90" s="256"/>
      <c r="F90" s="256"/>
      <c r="G90" s="256"/>
    </row>
    <row r="91" spans="1:26">
      <c r="B91" s="256"/>
      <c r="C91" s="256"/>
      <c r="D91" s="256"/>
      <c r="E91" s="256"/>
      <c r="F91" s="256"/>
      <c r="G91" s="256"/>
    </row>
    <row r="92" spans="1:26">
      <c r="B92" s="256"/>
      <c r="C92" s="256"/>
      <c r="D92" s="256"/>
      <c r="E92" s="256"/>
      <c r="F92" s="256"/>
      <c r="G92" s="256"/>
    </row>
    <row r="93" spans="1:26">
      <c r="B93" s="256"/>
      <c r="C93" s="256"/>
      <c r="D93" s="256"/>
      <c r="E93" s="256"/>
      <c r="F93" s="256"/>
      <c r="G93" s="256"/>
    </row>
    <row r="94" spans="1:26">
      <c r="B94" s="256"/>
      <c r="C94" s="256"/>
      <c r="D94" s="256"/>
      <c r="E94" s="256"/>
      <c r="F94" s="256"/>
      <c r="G94" s="256"/>
    </row>
    <row r="95" spans="1:26">
      <c r="B95" s="256"/>
      <c r="C95" s="256"/>
      <c r="D95" s="256"/>
      <c r="E95" s="256"/>
      <c r="F95" s="256"/>
      <c r="G95" s="256"/>
    </row>
    <row r="96" spans="1:26">
      <c r="B96" s="256"/>
      <c r="C96" s="256"/>
      <c r="D96" s="256"/>
      <c r="E96" s="256"/>
      <c r="F96" s="256"/>
      <c r="G96" s="256"/>
    </row>
    <row r="97" spans="2:7">
      <c r="B97" s="256"/>
      <c r="C97" s="256"/>
      <c r="D97" s="256"/>
      <c r="E97" s="256"/>
      <c r="F97" s="256"/>
      <c r="G97" s="256"/>
    </row>
    <row r="98" spans="2:7">
      <c r="B98" s="256"/>
      <c r="C98" s="256"/>
      <c r="D98" s="256"/>
      <c r="E98" s="256"/>
      <c r="F98" s="256"/>
      <c r="G98" s="256"/>
    </row>
    <row r="99" spans="2:7">
      <c r="B99" s="256"/>
      <c r="C99" s="256"/>
      <c r="D99" s="256"/>
      <c r="E99" s="256"/>
      <c r="F99" s="256"/>
      <c r="G99" s="256"/>
    </row>
    <row r="100" spans="2:7">
      <c r="B100" s="256"/>
      <c r="C100" s="256"/>
      <c r="D100" s="256"/>
      <c r="E100" s="256"/>
      <c r="F100" s="256"/>
      <c r="G100" s="256"/>
    </row>
    <row r="101" spans="2:7">
      <c r="B101" s="256"/>
      <c r="C101" s="256"/>
      <c r="D101" s="256"/>
      <c r="E101" s="256"/>
      <c r="F101" s="256"/>
      <c r="G101" s="256"/>
    </row>
    <row r="102" spans="2:7">
      <c r="B102" s="256"/>
      <c r="C102" s="256"/>
      <c r="D102" s="256"/>
      <c r="E102" s="256"/>
      <c r="F102" s="256"/>
      <c r="G102" s="256"/>
    </row>
    <row r="103" spans="2:7">
      <c r="B103" s="256"/>
      <c r="C103" s="256"/>
      <c r="D103" s="256"/>
      <c r="E103" s="256"/>
      <c r="F103" s="256"/>
      <c r="G103" s="256"/>
    </row>
    <row r="104" spans="2:7">
      <c r="B104" s="256"/>
      <c r="C104" s="256"/>
      <c r="D104" s="256"/>
      <c r="E104" s="256"/>
      <c r="F104" s="256"/>
      <c r="G104" s="256"/>
    </row>
    <row r="105" spans="2:7">
      <c r="B105" s="256"/>
      <c r="C105" s="256"/>
      <c r="D105" s="256"/>
      <c r="E105" s="256"/>
      <c r="F105" s="256"/>
      <c r="G105" s="256"/>
    </row>
    <row r="106" spans="2:7">
      <c r="B106" s="256"/>
      <c r="C106" s="256"/>
      <c r="D106" s="256"/>
      <c r="E106" s="256"/>
      <c r="F106" s="256"/>
      <c r="G106" s="256"/>
    </row>
    <row r="107" spans="2:7">
      <c r="B107" s="256"/>
      <c r="C107" s="256"/>
      <c r="D107" s="256"/>
      <c r="E107" s="256"/>
      <c r="F107" s="256"/>
      <c r="G107" s="256"/>
    </row>
    <row r="108" spans="2:7">
      <c r="B108" s="256"/>
      <c r="C108" s="256"/>
      <c r="D108" s="256"/>
      <c r="E108" s="256"/>
      <c r="F108" s="256"/>
      <c r="G108" s="256"/>
    </row>
    <row r="109" spans="2:7">
      <c r="B109" s="256"/>
      <c r="C109" s="256"/>
      <c r="D109" s="256"/>
      <c r="E109" s="256"/>
      <c r="F109" s="256"/>
      <c r="G109" s="256"/>
    </row>
    <row r="110" spans="2:7">
      <c r="B110" s="256"/>
      <c r="C110" s="256"/>
      <c r="D110" s="256"/>
      <c r="E110" s="256"/>
      <c r="F110" s="256"/>
      <c r="G110" s="256"/>
    </row>
    <row r="111" spans="2:7">
      <c r="B111" s="256"/>
      <c r="C111" s="256"/>
      <c r="D111" s="256"/>
      <c r="E111" s="256"/>
      <c r="F111" s="256"/>
      <c r="G111" s="256"/>
    </row>
    <row r="112" spans="2:7">
      <c r="B112" s="256"/>
      <c r="C112" s="256"/>
      <c r="D112" s="256"/>
      <c r="E112" s="256"/>
      <c r="F112" s="256"/>
      <c r="G112" s="256"/>
    </row>
    <row r="113" spans="2:7">
      <c r="B113" s="256"/>
      <c r="C113" s="256"/>
      <c r="D113" s="256"/>
      <c r="E113" s="256"/>
      <c r="F113" s="256"/>
      <c r="G113" s="256"/>
    </row>
    <row r="114" spans="2:7">
      <c r="B114" s="256"/>
      <c r="C114" s="256"/>
      <c r="D114" s="256"/>
      <c r="E114" s="256"/>
      <c r="F114" s="256"/>
      <c r="G114" s="256"/>
    </row>
    <row r="115" spans="2:7">
      <c r="B115" s="256"/>
      <c r="C115" s="256"/>
      <c r="D115" s="256"/>
      <c r="E115" s="256"/>
      <c r="F115" s="256"/>
      <c r="G115" s="256"/>
    </row>
    <row r="116" spans="2:7">
      <c r="B116" s="256"/>
      <c r="C116" s="256"/>
      <c r="D116" s="256"/>
      <c r="E116" s="256"/>
      <c r="F116" s="256"/>
      <c r="G116" s="256"/>
    </row>
    <row r="117" spans="2:7">
      <c r="B117" s="256"/>
      <c r="C117" s="256"/>
      <c r="D117" s="256"/>
      <c r="E117" s="256"/>
      <c r="F117" s="256"/>
      <c r="G117" s="256"/>
    </row>
    <row r="118" spans="2:7">
      <c r="B118" s="256"/>
      <c r="C118" s="256"/>
      <c r="D118" s="256"/>
      <c r="E118" s="256"/>
      <c r="F118" s="256"/>
      <c r="G118" s="256"/>
    </row>
    <row r="119" spans="2:7">
      <c r="B119" s="256"/>
      <c r="C119" s="256"/>
      <c r="D119" s="256"/>
      <c r="E119" s="256"/>
      <c r="F119" s="256"/>
      <c r="G119" s="256"/>
    </row>
    <row r="120" spans="2:7">
      <c r="B120" s="256"/>
      <c r="C120" s="256"/>
      <c r="D120" s="256"/>
      <c r="E120" s="256"/>
      <c r="F120" s="256"/>
      <c r="G120" s="256"/>
    </row>
    <row r="121" spans="2:7">
      <c r="B121" s="256"/>
      <c r="C121" s="256"/>
      <c r="D121" s="256"/>
      <c r="E121" s="256"/>
      <c r="F121" s="256"/>
      <c r="G121" s="256"/>
    </row>
    <row r="122" spans="2:7">
      <c r="B122" s="256"/>
      <c r="C122" s="256"/>
      <c r="D122" s="256"/>
      <c r="E122" s="256"/>
      <c r="F122" s="256"/>
      <c r="G122" s="256"/>
    </row>
    <row r="123" spans="2:7">
      <c r="B123" s="256"/>
      <c r="C123" s="256"/>
      <c r="D123" s="256"/>
      <c r="E123" s="256"/>
      <c r="F123" s="256"/>
      <c r="G123" s="256"/>
    </row>
    <row r="124" spans="2:7">
      <c r="B124" s="256"/>
      <c r="C124" s="256"/>
      <c r="D124" s="256"/>
      <c r="E124" s="256"/>
      <c r="F124" s="256"/>
      <c r="G124" s="256"/>
    </row>
    <row r="125" spans="2:7">
      <c r="B125" s="256"/>
      <c r="C125" s="256"/>
      <c r="D125" s="256"/>
      <c r="E125" s="256"/>
      <c r="F125" s="256"/>
      <c r="G125" s="256"/>
    </row>
    <row r="126" spans="2:7">
      <c r="B126" s="256"/>
      <c r="C126" s="256"/>
      <c r="D126" s="256"/>
      <c r="E126" s="256"/>
      <c r="F126" s="256"/>
      <c r="G126" s="256"/>
    </row>
    <row r="127" spans="2:7">
      <c r="B127" s="256"/>
      <c r="C127" s="256"/>
      <c r="D127" s="256"/>
      <c r="E127" s="256"/>
      <c r="F127" s="256"/>
      <c r="G127" s="256"/>
    </row>
    <row r="128" spans="2:7">
      <c r="B128" s="256"/>
      <c r="C128" s="256"/>
      <c r="D128" s="256"/>
      <c r="E128" s="256"/>
      <c r="F128" s="256"/>
      <c r="G128" s="256"/>
    </row>
    <row r="129" spans="2:7">
      <c r="B129" s="256"/>
      <c r="C129" s="256"/>
      <c r="D129" s="256"/>
      <c r="E129" s="256"/>
      <c r="F129" s="256"/>
      <c r="G129" s="256"/>
    </row>
    <row r="130" spans="2:7">
      <c r="B130" s="256"/>
      <c r="C130" s="256"/>
      <c r="D130" s="256"/>
      <c r="E130" s="256"/>
      <c r="F130" s="256"/>
      <c r="G130" s="256"/>
    </row>
    <row r="131" spans="2:7">
      <c r="B131" s="256"/>
      <c r="C131" s="256"/>
      <c r="D131" s="256"/>
      <c r="E131" s="256"/>
      <c r="F131" s="256"/>
      <c r="G131" s="256"/>
    </row>
    <row r="132" spans="2:7">
      <c r="B132" s="256"/>
      <c r="C132" s="256"/>
      <c r="D132" s="256"/>
      <c r="E132" s="256"/>
      <c r="F132" s="256"/>
      <c r="G132" s="256"/>
    </row>
    <row r="133" spans="2:7">
      <c r="B133" s="256"/>
      <c r="C133" s="256"/>
      <c r="D133" s="256"/>
      <c r="E133" s="256"/>
      <c r="F133" s="256"/>
      <c r="G133" s="256"/>
    </row>
    <row r="134" spans="2:7">
      <c r="B134" s="256"/>
      <c r="C134" s="256"/>
      <c r="D134" s="256"/>
      <c r="E134" s="256"/>
      <c r="F134" s="256"/>
      <c r="G134" s="256"/>
    </row>
    <row r="135" spans="2:7">
      <c r="B135" s="256"/>
      <c r="C135" s="256"/>
      <c r="D135" s="256"/>
      <c r="E135" s="256"/>
      <c r="F135" s="256"/>
      <c r="G135" s="256"/>
    </row>
    <row r="136" spans="2:7">
      <c r="B136" s="256"/>
      <c r="C136" s="256"/>
      <c r="D136" s="256"/>
      <c r="E136" s="256"/>
      <c r="F136" s="256"/>
      <c r="G136" s="256"/>
    </row>
    <row r="137" spans="2:7">
      <c r="B137" s="256"/>
      <c r="C137" s="256"/>
      <c r="D137" s="256"/>
      <c r="E137" s="256"/>
      <c r="F137" s="256"/>
      <c r="G137" s="256"/>
    </row>
    <row r="138" spans="2:7">
      <c r="B138" s="256"/>
      <c r="C138" s="256"/>
      <c r="D138" s="256"/>
      <c r="E138" s="256"/>
      <c r="F138" s="256"/>
      <c r="G138" s="256"/>
    </row>
    <row r="139" spans="2:7">
      <c r="B139" s="256"/>
      <c r="C139" s="256"/>
      <c r="D139" s="256"/>
      <c r="E139" s="256"/>
      <c r="F139" s="256"/>
      <c r="G139" s="256"/>
    </row>
    <row r="140" spans="2:7">
      <c r="B140" s="256"/>
      <c r="C140" s="256"/>
      <c r="D140" s="256"/>
      <c r="E140" s="256"/>
      <c r="F140" s="256"/>
      <c r="G140" s="256"/>
    </row>
    <row r="141" spans="2:7">
      <c r="B141" s="256"/>
      <c r="C141" s="256"/>
      <c r="D141" s="256"/>
      <c r="E141" s="256"/>
      <c r="F141" s="256"/>
      <c r="G141" s="256"/>
    </row>
    <row r="142" spans="2:7">
      <c r="B142" s="256"/>
      <c r="C142" s="256"/>
      <c r="D142" s="256"/>
      <c r="E142" s="256"/>
      <c r="F142" s="256"/>
      <c r="G142" s="256"/>
    </row>
    <row r="143" spans="2:7">
      <c r="B143" s="256"/>
      <c r="C143" s="256"/>
      <c r="D143" s="256"/>
      <c r="E143" s="256"/>
      <c r="F143" s="256"/>
      <c r="G143" s="256"/>
    </row>
    <row r="144" spans="2:7">
      <c r="B144" s="256"/>
      <c r="C144" s="256"/>
      <c r="D144" s="256"/>
      <c r="E144" s="256"/>
      <c r="F144" s="256"/>
      <c r="G144" s="256"/>
    </row>
    <row r="145" spans="2:7">
      <c r="B145" s="256"/>
      <c r="C145" s="256"/>
      <c r="D145" s="256"/>
      <c r="E145" s="256"/>
      <c r="F145" s="256"/>
      <c r="G145" s="256"/>
    </row>
    <row r="146" spans="2:7">
      <c r="B146" s="256"/>
      <c r="C146" s="256"/>
      <c r="D146" s="256"/>
      <c r="E146" s="256"/>
      <c r="F146" s="256"/>
      <c r="G146" s="256"/>
    </row>
    <row r="147" spans="2:7">
      <c r="B147" s="256"/>
      <c r="C147" s="256"/>
      <c r="D147" s="256"/>
      <c r="E147" s="256"/>
      <c r="F147" s="256"/>
      <c r="G147" s="256"/>
    </row>
    <row r="148" spans="2:7">
      <c r="B148" s="256"/>
      <c r="C148" s="256"/>
      <c r="D148" s="256"/>
      <c r="E148" s="256"/>
      <c r="F148" s="256"/>
      <c r="G148" s="256"/>
    </row>
    <row r="149" spans="2:7">
      <c r="B149" s="256"/>
      <c r="C149" s="256"/>
      <c r="D149" s="256"/>
      <c r="E149" s="256"/>
      <c r="F149" s="256"/>
      <c r="G149" s="256"/>
    </row>
    <row r="150" spans="2:7">
      <c r="B150" s="256"/>
      <c r="C150" s="256"/>
      <c r="D150" s="256"/>
      <c r="E150" s="256"/>
      <c r="F150" s="256"/>
      <c r="G150" s="256"/>
    </row>
    <row r="151" spans="2:7">
      <c r="B151" s="256"/>
      <c r="C151" s="256"/>
      <c r="D151" s="256"/>
      <c r="E151" s="256"/>
      <c r="F151" s="256"/>
      <c r="G151" s="256"/>
    </row>
    <row r="152" spans="2:7">
      <c r="B152" s="256"/>
      <c r="C152" s="256"/>
      <c r="D152" s="256"/>
      <c r="E152" s="256"/>
      <c r="F152" s="256"/>
      <c r="G152" s="256"/>
    </row>
    <row r="153" spans="2:7">
      <c r="B153" s="256"/>
      <c r="C153" s="256"/>
      <c r="D153" s="256"/>
      <c r="E153" s="256"/>
      <c r="F153" s="256"/>
      <c r="G153" s="256"/>
    </row>
    <row r="154" spans="2:7">
      <c r="B154" s="256"/>
      <c r="C154" s="256"/>
      <c r="D154" s="256"/>
      <c r="E154" s="256"/>
      <c r="F154" s="256"/>
      <c r="G154" s="256"/>
    </row>
    <row r="155" spans="2:7">
      <c r="B155" s="256"/>
      <c r="C155" s="256"/>
      <c r="D155" s="256"/>
      <c r="E155" s="256"/>
      <c r="F155" s="256"/>
      <c r="G155" s="256"/>
    </row>
    <row r="156" spans="2:7">
      <c r="B156" s="256"/>
      <c r="C156" s="256"/>
      <c r="D156" s="256"/>
      <c r="E156" s="256"/>
      <c r="F156" s="256"/>
      <c r="G156" s="256"/>
    </row>
    <row r="157" spans="2:7">
      <c r="B157" s="256"/>
      <c r="C157" s="256"/>
      <c r="D157" s="256"/>
      <c r="E157" s="256"/>
      <c r="F157" s="256"/>
      <c r="G157" s="256"/>
    </row>
    <row r="158" spans="2:7">
      <c r="B158" s="256"/>
      <c r="C158" s="256"/>
      <c r="D158" s="256"/>
      <c r="E158" s="256"/>
      <c r="F158" s="256"/>
      <c r="G158" s="256"/>
    </row>
    <row r="159" spans="2:7">
      <c r="B159" s="256"/>
      <c r="C159" s="256"/>
      <c r="D159" s="256"/>
      <c r="E159" s="256"/>
      <c r="F159" s="256"/>
      <c r="G159" s="256"/>
    </row>
    <row r="160" spans="2:7">
      <c r="B160" s="256"/>
      <c r="C160" s="256"/>
      <c r="D160" s="256"/>
      <c r="E160" s="256"/>
      <c r="F160" s="256"/>
      <c r="G160" s="256"/>
    </row>
    <row r="161" spans="2:7">
      <c r="B161" s="256"/>
      <c r="C161" s="256"/>
      <c r="D161" s="256"/>
      <c r="E161" s="256"/>
      <c r="F161" s="256"/>
      <c r="G161" s="256"/>
    </row>
    <row r="162" spans="2:7">
      <c r="B162" s="256"/>
      <c r="C162" s="256"/>
      <c r="D162" s="256"/>
      <c r="E162" s="256"/>
      <c r="F162" s="256"/>
      <c r="G162" s="256"/>
    </row>
    <row r="163" spans="2:7">
      <c r="B163" s="256"/>
      <c r="C163" s="256"/>
      <c r="D163" s="256"/>
      <c r="E163" s="256"/>
      <c r="F163" s="256"/>
      <c r="G163" s="256"/>
    </row>
    <row r="164" spans="2:7">
      <c r="B164" s="256"/>
      <c r="C164" s="256"/>
      <c r="D164" s="256"/>
      <c r="E164" s="256"/>
      <c r="F164" s="256"/>
      <c r="G164" s="256"/>
    </row>
    <row r="165" spans="2:7">
      <c r="B165" s="256"/>
      <c r="C165" s="256"/>
      <c r="D165" s="256"/>
      <c r="E165" s="256"/>
      <c r="F165" s="256"/>
      <c r="G165" s="256"/>
    </row>
    <row r="166" spans="2:7">
      <c r="B166" s="256"/>
      <c r="C166" s="256"/>
      <c r="D166" s="256"/>
      <c r="E166" s="256"/>
      <c r="F166" s="256"/>
      <c r="G166" s="256"/>
    </row>
    <row r="167" spans="2:7">
      <c r="B167" s="256"/>
      <c r="C167" s="256"/>
      <c r="D167" s="256"/>
      <c r="E167" s="256"/>
      <c r="F167" s="256"/>
      <c r="G167" s="256"/>
    </row>
    <row r="168" spans="2:7">
      <c r="B168" s="256"/>
      <c r="C168" s="256"/>
      <c r="D168" s="256"/>
      <c r="E168" s="256"/>
      <c r="F168" s="256"/>
      <c r="G168" s="256"/>
    </row>
    <row r="169" spans="2:7">
      <c r="B169" s="256"/>
      <c r="C169" s="256"/>
      <c r="D169" s="256"/>
      <c r="E169" s="256"/>
      <c r="F169" s="256"/>
      <c r="G169" s="256"/>
    </row>
    <row r="170" spans="2:7">
      <c r="B170" s="256"/>
      <c r="C170" s="256"/>
      <c r="D170" s="256"/>
      <c r="E170" s="256"/>
      <c r="F170" s="256"/>
      <c r="G170" s="256"/>
    </row>
    <row r="171" spans="2:7">
      <c r="B171" s="256"/>
      <c r="C171" s="256"/>
      <c r="D171" s="256"/>
      <c r="E171" s="256"/>
      <c r="F171" s="256"/>
      <c r="G171" s="256"/>
    </row>
    <row r="172" spans="2:7">
      <c r="B172" s="256"/>
      <c r="C172" s="256"/>
      <c r="D172" s="256"/>
      <c r="E172" s="256"/>
      <c r="F172" s="256"/>
      <c r="G172" s="256"/>
    </row>
    <row r="173" spans="2:7">
      <c r="B173" s="256"/>
      <c r="C173" s="256"/>
      <c r="D173" s="256"/>
      <c r="E173" s="256"/>
      <c r="F173" s="256"/>
      <c r="G173" s="256"/>
    </row>
    <row r="174" spans="2:7">
      <c r="B174" s="256"/>
      <c r="C174" s="256"/>
      <c r="D174" s="256"/>
      <c r="E174" s="256"/>
      <c r="F174" s="256"/>
      <c r="G174" s="256"/>
    </row>
    <row r="175" spans="2:7">
      <c r="B175" s="256"/>
      <c r="C175" s="256"/>
      <c r="D175" s="256"/>
      <c r="E175" s="256"/>
      <c r="F175" s="256"/>
      <c r="G175" s="256"/>
    </row>
    <row r="176" spans="2:7">
      <c r="B176" s="256"/>
      <c r="C176" s="256"/>
      <c r="D176" s="256"/>
      <c r="E176" s="256"/>
      <c r="F176" s="256"/>
      <c r="G176" s="256"/>
    </row>
    <row r="177" spans="2:7">
      <c r="B177" s="256"/>
      <c r="C177" s="256"/>
      <c r="D177" s="256"/>
      <c r="E177" s="256"/>
      <c r="F177" s="256"/>
      <c r="G177" s="256"/>
    </row>
    <row r="178" spans="2:7">
      <c r="B178" s="256"/>
      <c r="C178" s="256"/>
      <c r="D178" s="256"/>
      <c r="E178" s="256"/>
      <c r="F178" s="256"/>
      <c r="G178" s="256"/>
    </row>
    <row r="179" spans="2:7">
      <c r="B179" s="256"/>
      <c r="C179" s="256"/>
      <c r="D179" s="256"/>
      <c r="E179" s="256"/>
      <c r="F179" s="256"/>
      <c r="G179" s="256"/>
    </row>
    <row r="180" spans="2:7">
      <c r="B180" s="256"/>
      <c r="C180" s="256"/>
      <c r="D180" s="256"/>
      <c r="E180" s="256"/>
      <c r="F180" s="256"/>
      <c r="G180" s="256"/>
    </row>
    <row r="181" spans="2:7">
      <c r="B181" s="256"/>
      <c r="C181" s="256"/>
      <c r="D181" s="256"/>
      <c r="E181" s="256"/>
      <c r="F181" s="256"/>
      <c r="G181" s="256"/>
    </row>
    <row r="182" spans="2:7">
      <c r="B182" s="256"/>
      <c r="C182" s="256"/>
      <c r="D182" s="256"/>
      <c r="E182" s="256"/>
      <c r="F182" s="256"/>
      <c r="G182" s="256"/>
    </row>
    <row r="183" spans="2:7">
      <c r="B183" s="256"/>
      <c r="C183" s="256"/>
      <c r="D183" s="256"/>
      <c r="E183" s="256"/>
      <c r="F183" s="256"/>
      <c r="G183" s="256"/>
    </row>
    <row r="184" spans="2:7">
      <c r="B184" s="256"/>
      <c r="C184" s="256"/>
      <c r="D184" s="256"/>
      <c r="E184" s="256"/>
      <c r="F184" s="256"/>
      <c r="G184" s="256"/>
    </row>
    <row r="185" spans="2:7">
      <c r="B185" s="256"/>
      <c r="C185" s="256"/>
      <c r="D185" s="256"/>
      <c r="E185" s="256"/>
      <c r="F185" s="256"/>
      <c r="G185" s="256"/>
    </row>
    <row r="186" spans="2:7">
      <c r="B186" s="256"/>
      <c r="C186" s="256"/>
      <c r="D186" s="256"/>
      <c r="E186" s="256"/>
      <c r="F186" s="256"/>
      <c r="G186" s="256"/>
    </row>
    <row r="187" spans="2:7">
      <c r="B187" s="256"/>
      <c r="C187" s="256"/>
      <c r="D187" s="256"/>
      <c r="E187" s="256"/>
      <c r="F187" s="256"/>
      <c r="G187" s="256"/>
    </row>
    <row r="188" spans="2:7">
      <c r="B188" s="256"/>
      <c r="C188" s="256"/>
      <c r="D188" s="256"/>
      <c r="E188" s="256"/>
      <c r="F188" s="256"/>
      <c r="G188" s="256"/>
    </row>
    <row r="189" spans="2:7">
      <c r="B189" s="256"/>
      <c r="C189" s="256"/>
      <c r="D189" s="256"/>
      <c r="E189" s="256"/>
      <c r="F189" s="256"/>
      <c r="G189" s="256"/>
    </row>
    <row r="190" spans="2:7">
      <c r="B190" s="256"/>
      <c r="C190" s="256"/>
      <c r="D190" s="256"/>
      <c r="E190" s="256"/>
      <c r="F190" s="256"/>
      <c r="G190" s="256"/>
    </row>
    <row r="191" spans="2:7">
      <c r="B191" s="256"/>
      <c r="C191" s="256"/>
      <c r="D191" s="256"/>
      <c r="E191" s="256"/>
      <c r="F191" s="256"/>
      <c r="G191" s="256"/>
    </row>
    <row r="192" spans="2:7">
      <c r="B192" s="256"/>
      <c r="C192" s="256"/>
      <c r="D192" s="256"/>
      <c r="E192" s="256"/>
      <c r="F192" s="256"/>
      <c r="G192" s="256"/>
    </row>
    <row r="193" spans="2:7">
      <c r="B193" s="256"/>
      <c r="C193" s="256"/>
      <c r="D193" s="256"/>
      <c r="E193" s="256"/>
      <c r="F193" s="256"/>
      <c r="G193" s="256"/>
    </row>
    <row r="194" spans="2:7">
      <c r="B194" s="256"/>
      <c r="C194" s="256"/>
      <c r="D194" s="256"/>
      <c r="E194" s="256"/>
      <c r="F194" s="256"/>
      <c r="G194" s="256"/>
    </row>
    <row r="195" spans="2:7">
      <c r="B195" s="256"/>
      <c r="C195" s="256"/>
      <c r="D195" s="256"/>
      <c r="E195" s="256"/>
      <c r="F195" s="256"/>
      <c r="G195" s="256"/>
    </row>
    <row r="196" spans="2:7">
      <c r="B196" s="256"/>
      <c r="C196" s="256"/>
      <c r="D196" s="256"/>
      <c r="E196" s="256"/>
      <c r="F196" s="256"/>
      <c r="G196" s="256"/>
    </row>
    <row r="197" spans="2:7">
      <c r="B197" s="256"/>
      <c r="C197" s="256"/>
      <c r="D197" s="256"/>
      <c r="E197" s="256"/>
      <c r="F197" s="256"/>
      <c r="G197" s="256"/>
    </row>
    <row r="198" spans="2:7">
      <c r="B198" s="256"/>
      <c r="C198" s="256"/>
      <c r="D198" s="256"/>
      <c r="E198" s="256"/>
      <c r="F198" s="256"/>
      <c r="G198" s="256"/>
    </row>
    <row r="199" spans="2:7">
      <c r="B199" s="256"/>
      <c r="C199" s="256"/>
      <c r="D199" s="256"/>
      <c r="E199" s="256"/>
      <c r="F199" s="256"/>
      <c r="G199" s="256"/>
    </row>
    <row r="200" spans="2:7">
      <c r="B200" s="256"/>
      <c r="C200" s="256"/>
      <c r="D200" s="256"/>
      <c r="E200" s="256"/>
      <c r="F200" s="256"/>
      <c r="G200" s="256"/>
    </row>
    <row r="201" spans="2:7">
      <c r="B201" s="256"/>
      <c r="C201" s="256"/>
      <c r="D201" s="256"/>
      <c r="E201" s="256"/>
      <c r="F201" s="256"/>
      <c r="G201" s="256"/>
    </row>
    <row r="202" spans="2:7">
      <c r="B202" s="256"/>
      <c r="C202" s="256"/>
      <c r="D202" s="256"/>
      <c r="E202" s="256"/>
      <c r="F202" s="256"/>
      <c r="G202" s="256"/>
    </row>
    <row r="203" spans="2:7">
      <c r="B203" s="256"/>
      <c r="C203" s="256"/>
      <c r="D203" s="256"/>
      <c r="E203" s="256"/>
      <c r="F203" s="256"/>
      <c r="G203" s="256"/>
    </row>
    <row r="204" spans="2:7">
      <c r="B204" s="256"/>
      <c r="C204" s="256"/>
      <c r="D204" s="256"/>
      <c r="E204" s="256"/>
      <c r="F204" s="256"/>
      <c r="G204" s="256"/>
    </row>
    <row r="205" spans="2:7">
      <c r="B205" s="256"/>
      <c r="C205" s="256"/>
      <c r="D205" s="256"/>
      <c r="E205" s="256"/>
      <c r="F205" s="256"/>
      <c r="G205" s="256"/>
    </row>
    <row r="206" spans="2:7">
      <c r="B206" s="256"/>
      <c r="C206" s="256"/>
      <c r="D206" s="256"/>
      <c r="E206" s="256"/>
      <c r="F206" s="256"/>
      <c r="G206" s="256"/>
    </row>
    <row r="207" spans="2:7">
      <c r="B207" s="256"/>
      <c r="C207" s="256"/>
      <c r="D207" s="256"/>
      <c r="E207" s="256"/>
      <c r="F207" s="256"/>
      <c r="G207" s="256"/>
    </row>
    <row r="208" spans="2:7">
      <c r="B208" s="256"/>
      <c r="C208" s="256"/>
      <c r="D208" s="256"/>
      <c r="E208" s="256"/>
      <c r="F208" s="256"/>
      <c r="G208" s="256"/>
    </row>
    <row r="209" spans="2:7">
      <c r="B209" s="256"/>
      <c r="C209" s="256"/>
      <c r="D209" s="256"/>
      <c r="E209" s="256"/>
      <c r="F209" s="256"/>
      <c r="G209" s="256"/>
    </row>
    <row r="210" spans="2:7">
      <c r="B210" s="256"/>
      <c r="C210" s="256"/>
      <c r="D210" s="256"/>
      <c r="E210" s="256"/>
      <c r="F210" s="256"/>
      <c r="G210" s="256"/>
    </row>
    <row r="211" spans="2:7">
      <c r="B211" s="256"/>
      <c r="C211" s="256"/>
      <c r="D211" s="256"/>
      <c r="E211" s="256"/>
      <c r="F211" s="256"/>
      <c r="G211" s="256"/>
    </row>
    <row r="212" spans="2:7">
      <c r="B212" s="256"/>
      <c r="C212" s="256"/>
      <c r="D212" s="256"/>
      <c r="E212" s="256"/>
      <c r="F212" s="256"/>
      <c r="G212" s="256"/>
    </row>
    <row r="213" spans="2:7">
      <c r="B213" s="256"/>
      <c r="C213" s="256"/>
      <c r="D213" s="256"/>
      <c r="E213" s="256"/>
      <c r="F213" s="256"/>
      <c r="G213" s="256"/>
    </row>
    <row r="214" spans="2:7">
      <c r="B214" s="256"/>
      <c r="C214" s="256"/>
      <c r="D214" s="256"/>
      <c r="E214" s="256"/>
      <c r="F214" s="256"/>
      <c r="G214" s="256"/>
    </row>
    <row r="215" spans="2:7">
      <c r="B215" s="256"/>
      <c r="C215" s="256"/>
      <c r="D215" s="256"/>
      <c r="E215" s="256"/>
      <c r="F215" s="256"/>
      <c r="G215" s="256"/>
    </row>
    <row r="216" spans="2:7">
      <c r="B216" s="256"/>
      <c r="C216" s="256"/>
      <c r="D216" s="256"/>
      <c r="E216" s="256"/>
      <c r="F216" s="256"/>
      <c r="G216" s="256"/>
    </row>
    <row r="217" spans="2:7">
      <c r="B217" s="256"/>
      <c r="C217" s="256"/>
      <c r="D217" s="256"/>
      <c r="E217" s="256"/>
      <c r="F217" s="256"/>
      <c r="G217" s="256"/>
    </row>
    <row r="218" spans="2:7">
      <c r="B218" s="256"/>
      <c r="C218" s="256"/>
      <c r="D218" s="256"/>
      <c r="E218" s="256"/>
      <c r="F218" s="256"/>
      <c r="G218" s="256"/>
    </row>
    <row r="219" spans="2:7">
      <c r="B219" s="256"/>
      <c r="C219" s="256"/>
      <c r="D219" s="256"/>
      <c r="E219" s="256"/>
      <c r="F219" s="256"/>
      <c r="G219" s="256"/>
    </row>
    <row r="220" spans="2:7">
      <c r="B220" s="256"/>
      <c r="C220" s="256"/>
      <c r="D220" s="256"/>
      <c r="E220" s="256"/>
      <c r="F220" s="256"/>
      <c r="G220" s="256"/>
    </row>
    <row r="221" spans="2:7">
      <c r="B221" s="256"/>
      <c r="C221" s="256"/>
      <c r="D221" s="256"/>
      <c r="E221" s="256"/>
      <c r="F221" s="256"/>
      <c r="G221" s="256"/>
    </row>
    <row r="222" spans="2:7">
      <c r="B222" s="256"/>
      <c r="C222" s="256"/>
      <c r="D222" s="256"/>
      <c r="E222" s="256"/>
      <c r="F222" s="256"/>
      <c r="G222" s="256"/>
    </row>
    <row r="223" spans="2:7">
      <c r="B223" s="256"/>
      <c r="C223" s="256"/>
      <c r="D223" s="256"/>
      <c r="E223" s="256"/>
      <c r="F223" s="256"/>
      <c r="G223" s="256"/>
    </row>
    <row r="224" spans="2:7">
      <c r="B224" s="256"/>
      <c r="C224" s="256"/>
      <c r="D224" s="256"/>
      <c r="E224" s="256"/>
      <c r="F224" s="256"/>
      <c r="G224" s="256"/>
    </row>
    <row r="225" spans="2:7">
      <c r="B225" s="256"/>
      <c r="C225" s="256"/>
      <c r="D225" s="256"/>
      <c r="E225" s="256"/>
      <c r="F225" s="256"/>
      <c r="G225" s="256"/>
    </row>
    <row r="226" spans="2:7">
      <c r="B226" s="256"/>
      <c r="C226" s="256"/>
      <c r="D226" s="256"/>
      <c r="E226" s="256"/>
      <c r="F226" s="256"/>
      <c r="G226" s="256"/>
    </row>
    <row r="227" spans="2:7">
      <c r="B227" s="256"/>
      <c r="C227" s="256"/>
      <c r="D227" s="256"/>
      <c r="E227" s="256"/>
      <c r="F227" s="256"/>
      <c r="G227" s="256"/>
    </row>
    <row r="228" spans="2:7">
      <c r="B228" s="256"/>
      <c r="C228" s="256"/>
      <c r="D228" s="256"/>
      <c r="E228" s="256"/>
      <c r="F228" s="256"/>
      <c r="G228" s="256"/>
    </row>
    <row r="229" spans="2:7">
      <c r="B229" s="256"/>
      <c r="C229" s="256"/>
      <c r="D229" s="256"/>
      <c r="E229" s="256"/>
      <c r="F229" s="256"/>
      <c r="G229" s="256"/>
    </row>
    <row r="230" spans="2:7">
      <c r="B230" s="256"/>
      <c r="C230" s="256"/>
      <c r="D230" s="256"/>
      <c r="E230" s="256"/>
      <c r="F230" s="256"/>
      <c r="G230" s="256"/>
    </row>
    <row r="231" spans="2:7">
      <c r="B231" s="256"/>
      <c r="C231" s="256"/>
      <c r="D231" s="256"/>
      <c r="E231" s="256"/>
      <c r="F231" s="256"/>
      <c r="G231" s="256"/>
    </row>
    <row r="232" spans="2:7">
      <c r="B232" s="256"/>
      <c r="C232" s="256"/>
      <c r="D232" s="256"/>
      <c r="E232" s="256"/>
      <c r="F232" s="256"/>
      <c r="G232" s="256"/>
    </row>
    <row r="233" spans="2:7">
      <c r="B233" s="256"/>
      <c r="C233" s="256"/>
      <c r="D233" s="256"/>
      <c r="E233" s="256"/>
      <c r="F233" s="256"/>
      <c r="G233" s="256"/>
    </row>
    <row r="234" spans="2:7">
      <c r="B234" s="256"/>
      <c r="C234" s="256"/>
      <c r="D234" s="256"/>
      <c r="E234" s="256"/>
      <c r="F234" s="256"/>
      <c r="G234" s="256"/>
    </row>
    <row r="235" spans="2:7">
      <c r="B235" s="256"/>
      <c r="C235" s="256"/>
      <c r="D235" s="256"/>
      <c r="E235" s="256"/>
      <c r="F235" s="256"/>
      <c r="G235" s="256"/>
    </row>
    <row r="236" spans="2:7">
      <c r="B236" s="256"/>
      <c r="C236" s="256"/>
      <c r="D236" s="256"/>
      <c r="E236" s="256"/>
      <c r="F236" s="256"/>
      <c r="G236" s="256"/>
    </row>
    <row r="237" spans="2:7">
      <c r="B237" s="256"/>
      <c r="C237" s="256"/>
      <c r="D237" s="256"/>
      <c r="E237" s="256"/>
      <c r="F237" s="256"/>
      <c r="G237" s="256"/>
    </row>
    <row r="238" spans="2:7">
      <c r="B238" s="256"/>
      <c r="C238" s="256"/>
      <c r="D238" s="256"/>
      <c r="E238" s="256"/>
      <c r="F238" s="256"/>
      <c r="G238" s="256"/>
    </row>
    <row r="239" spans="2:7">
      <c r="B239" s="256"/>
      <c r="C239" s="256"/>
      <c r="D239" s="256"/>
      <c r="E239" s="256"/>
      <c r="F239" s="256"/>
      <c r="G239" s="256"/>
    </row>
    <row r="240" spans="2:7">
      <c r="B240" s="256"/>
      <c r="C240" s="256"/>
      <c r="D240" s="256"/>
      <c r="E240" s="256"/>
      <c r="F240" s="256"/>
      <c r="G240" s="256"/>
    </row>
    <row r="241" spans="2:7">
      <c r="B241" s="256"/>
      <c r="C241" s="256"/>
      <c r="D241" s="256"/>
      <c r="E241" s="256"/>
      <c r="F241" s="256"/>
      <c r="G241" s="256"/>
    </row>
    <row r="242" spans="2:7">
      <c r="B242" s="256"/>
      <c r="C242" s="256"/>
      <c r="D242" s="256"/>
      <c r="E242" s="256"/>
      <c r="F242" s="256"/>
      <c r="G242" s="256"/>
    </row>
    <row r="243" spans="2:7">
      <c r="B243" s="256"/>
      <c r="C243" s="256"/>
      <c r="D243" s="256"/>
      <c r="E243" s="256"/>
      <c r="F243" s="256"/>
      <c r="G243" s="256"/>
    </row>
    <row r="244" spans="2:7">
      <c r="B244" s="256"/>
      <c r="C244" s="256"/>
      <c r="D244" s="256"/>
      <c r="E244" s="256"/>
      <c r="F244" s="256"/>
      <c r="G244" s="256"/>
    </row>
    <row r="245" spans="2:7">
      <c r="B245" s="256"/>
      <c r="C245" s="256"/>
      <c r="D245" s="256"/>
      <c r="E245" s="256"/>
      <c r="F245" s="256"/>
      <c r="G245" s="256"/>
    </row>
    <row r="246" spans="2:7">
      <c r="B246" s="256"/>
      <c r="C246" s="256"/>
      <c r="D246" s="256"/>
      <c r="E246" s="256"/>
      <c r="F246" s="256"/>
      <c r="G246" s="256"/>
    </row>
    <row r="247" spans="2:7">
      <c r="B247" s="256"/>
      <c r="C247" s="256"/>
      <c r="D247" s="256"/>
      <c r="E247" s="256"/>
      <c r="F247" s="256"/>
      <c r="G247" s="256"/>
    </row>
    <row r="248" spans="2:7">
      <c r="B248" s="256"/>
      <c r="C248" s="256"/>
      <c r="D248" s="256"/>
      <c r="E248" s="256"/>
      <c r="F248" s="256"/>
      <c r="G248" s="256"/>
    </row>
    <row r="249" spans="2:7">
      <c r="B249" s="256"/>
      <c r="C249" s="256"/>
      <c r="D249" s="256"/>
      <c r="E249" s="256"/>
      <c r="F249" s="256"/>
      <c r="G249" s="256"/>
    </row>
    <row r="250" spans="2:7">
      <c r="B250" s="256"/>
      <c r="C250" s="256"/>
      <c r="D250" s="256"/>
      <c r="E250" s="256"/>
      <c r="F250" s="256"/>
      <c r="G250" s="256"/>
    </row>
    <row r="251" spans="2:7">
      <c r="B251" s="256"/>
      <c r="C251" s="256"/>
      <c r="D251" s="256"/>
      <c r="E251" s="256"/>
      <c r="F251" s="256"/>
      <c r="G251" s="256"/>
    </row>
    <row r="252" spans="2:7">
      <c r="B252" s="256"/>
      <c r="C252" s="256"/>
      <c r="D252" s="256"/>
      <c r="E252" s="256"/>
      <c r="F252" s="256"/>
      <c r="G252" s="256"/>
    </row>
    <row r="253" spans="2:7">
      <c r="B253" s="256"/>
      <c r="C253" s="256"/>
      <c r="D253" s="256"/>
      <c r="E253" s="256"/>
      <c r="F253" s="256"/>
      <c r="G253" s="256"/>
    </row>
    <row r="254" spans="2:7">
      <c r="B254" s="256"/>
      <c r="C254" s="256"/>
      <c r="D254" s="256"/>
      <c r="E254" s="256"/>
      <c r="F254" s="256"/>
      <c r="G254" s="256"/>
    </row>
    <row r="255" spans="2:7">
      <c r="B255" s="256"/>
      <c r="C255" s="256"/>
      <c r="D255" s="256"/>
      <c r="E255" s="256"/>
      <c r="F255" s="256"/>
      <c r="G255" s="256"/>
    </row>
    <row r="256" spans="2:7">
      <c r="B256" s="256"/>
      <c r="C256" s="256"/>
      <c r="D256" s="256"/>
      <c r="E256" s="256"/>
      <c r="F256" s="256"/>
      <c r="G256" s="256"/>
    </row>
    <row r="257" spans="2:7">
      <c r="B257" s="256"/>
      <c r="C257" s="256"/>
      <c r="D257" s="256"/>
      <c r="E257" s="256"/>
      <c r="F257" s="256"/>
      <c r="G257" s="256"/>
    </row>
    <row r="258" spans="2:7">
      <c r="B258" s="256"/>
      <c r="C258" s="256"/>
      <c r="D258" s="256"/>
      <c r="E258" s="256"/>
      <c r="F258" s="256"/>
      <c r="G258" s="256"/>
    </row>
    <row r="259" spans="2:7">
      <c r="B259" s="256"/>
      <c r="C259" s="256"/>
      <c r="D259" s="256"/>
      <c r="E259" s="256"/>
      <c r="F259" s="256"/>
      <c r="G259" s="256"/>
    </row>
    <row r="260" spans="2:7">
      <c r="B260" s="256"/>
      <c r="C260" s="256"/>
      <c r="D260" s="256"/>
      <c r="E260" s="256"/>
      <c r="F260" s="256"/>
      <c r="G260" s="256"/>
    </row>
    <row r="261" spans="2:7">
      <c r="B261" s="256"/>
      <c r="C261" s="256"/>
      <c r="D261" s="256"/>
      <c r="E261" s="256"/>
      <c r="F261" s="256"/>
      <c r="G261" s="256"/>
    </row>
    <row r="262" spans="2:7">
      <c r="B262" s="256"/>
      <c r="C262" s="256"/>
      <c r="D262" s="256"/>
      <c r="E262" s="256"/>
      <c r="F262" s="256"/>
      <c r="G262" s="256"/>
    </row>
    <row r="263" spans="2:7">
      <c r="B263" s="256"/>
      <c r="C263" s="256"/>
      <c r="D263" s="256"/>
      <c r="E263" s="256"/>
      <c r="F263" s="256"/>
      <c r="G263" s="256"/>
    </row>
    <row r="264" spans="2:7">
      <c r="B264" s="256"/>
      <c r="C264" s="256"/>
      <c r="D264" s="256"/>
      <c r="E264" s="256"/>
      <c r="F264" s="256"/>
      <c r="G264" s="256"/>
    </row>
    <row r="265" spans="2:7">
      <c r="B265" s="256"/>
      <c r="C265" s="256"/>
      <c r="D265" s="256"/>
      <c r="E265" s="256"/>
      <c r="F265" s="256"/>
      <c r="G265" s="256"/>
    </row>
    <row r="266" spans="2:7">
      <c r="B266" s="256"/>
      <c r="C266" s="256"/>
      <c r="D266" s="256"/>
      <c r="E266" s="256"/>
      <c r="F266" s="256"/>
      <c r="G266" s="256"/>
    </row>
    <row r="267" spans="2:7">
      <c r="B267" s="256"/>
      <c r="C267" s="256"/>
      <c r="D267" s="256"/>
      <c r="E267" s="256"/>
      <c r="F267" s="256"/>
      <c r="G267" s="256"/>
    </row>
    <row r="268" spans="2:7">
      <c r="B268" s="256"/>
      <c r="C268" s="256"/>
      <c r="D268" s="256"/>
      <c r="E268" s="256"/>
      <c r="F268" s="256"/>
      <c r="G268" s="256"/>
    </row>
    <row r="269" spans="2:7">
      <c r="B269" s="256"/>
      <c r="C269" s="256"/>
      <c r="D269" s="256"/>
      <c r="E269" s="256"/>
      <c r="F269" s="256"/>
      <c r="G269" s="256"/>
    </row>
    <row r="270" spans="2:7">
      <c r="B270" s="256"/>
      <c r="C270" s="256"/>
      <c r="D270" s="256"/>
      <c r="E270" s="256"/>
      <c r="F270" s="256"/>
      <c r="G270" s="256"/>
    </row>
    <row r="271" spans="2:7">
      <c r="B271" s="256"/>
      <c r="C271" s="256"/>
      <c r="D271" s="256"/>
      <c r="E271" s="256"/>
      <c r="F271" s="256"/>
      <c r="G271" s="256"/>
    </row>
    <row r="272" spans="2:7">
      <c r="B272" s="256"/>
      <c r="C272" s="256"/>
      <c r="D272" s="256"/>
      <c r="E272" s="256"/>
      <c r="F272" s="256"/>
      <c r="G272" s="256"/>
    </row>
    <row r="273" spans="2:7">
      <c r="B273" s="256"/>
      <c r="C273" s="256"/>
      <c r="D273" s="256"/>
      <c r="E273" s="256"/>
      <c r="F273" s="256"/>
      <c r="G273" s="256"/>
    </row>
    <row r="274" spans="2:7">
      <c r="B274" s="256"/>
      <c r="C274" s="256"/>
      <c r="D274" s="256"/>
      <c r="E274" s="256"/>
      <c r="F274" s="256"/>
      <c r="G274" s="256"/>
    </row>
    <row r="275" spans="2:7">
      <c r="B275" s="256"/>
      <c r="C275" s="256"/>
      <c r="D275" s="256"/>
      <c r="E275" s="256"/>
      <c r="F275" s="256"/>
      <c r="G275" s="256"/>
    </row>
    <row r="276" spans="2:7">
      <c r="B276" s="256"/>
      <c r="C276" s="256"/>
      <c r="D276" s="256"/>
      <c r="E276" s="256"/>
      <c r="F276" s="256"/>
      <c r="G276" s="256"/>
    </row>
    <row r="277" spans="2:7">
      <c r="B277" s="256"/>
      <c r="C277" s="256"/>
      <c r="D277" s="256"/>
      <c r="E277" s="256"/>
      <c r="F277" s="256"/>
      <c r="G277" s="256"/>
    </row>
    <row r="278" spans="2:7">
      <c r="B278" s="256"/>
      <c r="C278" s="256"/>
      <c r="D278" s="256"/>
      <c r="E278" s="256"/>
      <c r="F278" s="256"/>
      <c r="G278" s="256"/>
    </row>
    <row r="279" spans="2:7">
      <c r="B279" s="256"/>
      <c r="C279" s="256"/>
      <c r="D279" s="256"/>
      <c r="E279" s="256"/>
      <c r="F279" s="256"/>
      <c r="G279" s="256"/>
    </row>
    <row r="280" spans="2:7">
      <c r="B280" s="256"/>
      <c r="C280" s="256"/>
      <c r="D280" s="256"/>
      <c r="E280" s="256"/>
      <c r="F280" s="256"/>
      <c r="G280" s="256"/>
    </row>
    <row r="281" spans="2:7">
      <c r="B281" s="256"/>
      <c r="C281" s="256"/>
      <c r="D281" s="256"/>
      <c r="E281" s="256"/>
      <c r="F281" s="256"/>
      <c r="G281" s="256"/>
    </row>
    <row r="282" spans="2:7">
      <c r="B282" s="256"/>
      <c r="C282" s="256"/>
      <c r="D282" s="256"/>
      <c r="E282" s="256"/>
      <c r="F282" s="256"/>
      <c r="G282" s="256"/>
    </row>
    <row r="283" spans="2:7">
      <c r="B283" s="256"/>
      <c r="C283" s="256"/>
      <c r="D283" s="256"/>
      <c r="E283" s="256"/>
      <c r="F283" s="256"/>
      <c r="G283" s="256"/>
    </row>
    <row r="284" spans="2:7">
      <c r="B284" s="256"/>
      <c r="C284" s="256"/>
      <c r="D284" s="256"/>
      <c r="E284" s="256"/>
      <c r="F284" s="256"/>
      <c r="G284" s="256"/>
    </row>
    <row r="285" spans="2:7">
      <c r="B285" s="256"/>
      <c r="C285" s="256"/>
      <c r="D285" s="256"/>
      <c r="E285" s="256"/>
      <c r="F285" s="256"/>
      <c r="G285" s="256"/>
    </row>
    <row r="286" spans="2:7">
      <c r="B286" s="256"/>
      <c r="C286" s="256"/>
      <c r="D286" s="256"/>
      <c r="E286" s="256"/>
      <c r="F286" s="256"/>
      <c r="G286" s="256"/>
    </row>
    <row r="287" spans="2:7">
      <c r="B287" s="256"/>
      <c r="C287" s="256"/>
      <c r="D287" s="256"/>
      <c r="E287" s="256"/>
      <c r="F287" s="256"/>
      <c r="G287" s="256"/>
    </row>
    <row r="288" spans="2:7">
      <c r="B288" s="256"/>
      <c r="C288" s="256"/>
      <c r="D288" s="256"/>
      <c r="E288" s="256"/>
      <c r="F288" s="256"/>
      <c r="G288" s="256"/>
    </row>
    <row r="289" spans="2:7">
      <c r="B289" s="256"/>
      <c r="C289" s="256"/>
      <c r="D289" s="256"/>
      <c r="E289" s="256"/>
      <c r="F289" s="256"/>
      <c r="G289" s="256"/>
    </row>
    <row r="290" spans="2:7">
      <c r="B290" s="256"/>
      <c r="C290" s="256"/>
      <c r="D290" s="256"/>
      <c r="E290" s="256"/>
      <c r="F290" s="256"/>
      <c r="G290" s="256"/>
    </row>
    <row r="291" spans="2:7">
      <c r="B291" s="256"/>
      <c r="C291" s="256"/>
      <c r="D291" s="256"/>
      <c r="E291" s="256"/>
      <c r="F291" s="256"/>
      <c r="G291" s="256"/>
    </row>
    <row r="292" spans="2:7">
      <c r="B292" s="256"/>
      <c r="C292" s="256"/>
      <c r="D292" s="256"/>
      <c r="E292" s="256"/>
      <c r="F292" s="256"/>
      <c r="G292" s="256"/>
    </row>
    <row r="293" spans="2:7">
      <c r="B293" s="256"/>
      <c r="C293" s="256"/>
      <c r="D293" s="256"/>
      <c r="E293" s="256"/>
      <c r="F293" s="256"/>
      <c r="G293" s="256"/>
    </row>
    <row r="294" spans="2:7">
      <c r="B294" s="256"/>
      <c r="C294" s="256"/>
      <c r="D294" s="256"/>
      <c r="E294" s="256"/>
      <c r="F294" s="256"/>
      <c r="G294" s="256"/>
    </row>
    <row r="295" spans="2:7">
      <c r="B295" s="256"/>
      <c r="C295" s="256"/>
      <c r="D295" s="256"/>
      <c r="E295" s="256"/>
      <c r="F295" s="256"/>
      <c r="G295" s="256"/>
    </row>
    <row r="296" spans="2:7">
      <c r="B296" s="256"/>
      <c r="C296" s="256"/>
      <c r="D296" s="256"/>
      <c r="E296" s="256"/>
      <c r="F296" s="256"/>
      <c r="G296" s="256"/>
    </row>
    <row r="297" spans="2:7">
      <c r="B297" s="256"/>
      <c r="C297" s="256"/>
      <c r="D297" s="256"/>
      <c r="E297" s="256"/>
      <c r="F297" s="256"/>
      <c r="G297" s="256"/>
    </row>
    <row r="298" spans="2:7">
      <c r="B298" s="256"/>
      <c r="C298" s="256"/>
      <c r="D298" s="256"/>
      <c r="E298" s="256"/>
      <c r="F298" s="256"/>
      <c r="G298" s="256"/>
    </row>
    <row r="299" spans="2:7">
      <c r="B299" s="256"/>
      <c r="C299" s="256"/>
      <c r="D299" s="256"/>
      <c r="E299" s="256"/>
      <c r="F299" s="256"/>
      <c r="G299" s="256"/>
    </row>
    <row r="300" spans="2:7">
      <c r="B300" s="256"/>
      <c r="C300" s="256"/>
      <c r="D300" s="256"/>
      <c r="E300" s="256"/>
      <c r="F300" s="256"/>
      <c r="G300" s="256"/>
    </row>
    <row r="301" spans="2:7">
      <c r="B301" s="256"/>
      <c r="C301" s="256"/>
      <c r="D301" s="256"/>
      <c r="E301" s="256"/>
      <c r="F301" s="256"/>
      <c r="G301" s="256"/>
    </row>
    <row r="302" spans="2:7">
      <c r="B302" s="256"/>
      <c r="C302" s="256"/>
      <c r="D302" s="256"/>
      <c r="E302" s="256"/>
      <c r="F302" s="256"/>
      <c r="G302" s="256"/>
    </row>
    <row r="303" spans="2:7">
      <c r="B303" s="256"/>
      <c r="C303" s="256"/>
      <c r="D303" s="256"/>
      <c r="E303" s="256"/>
      <c r="F303" s="256"/>
      <c r="G303" s="256"/>
    </row>
    <row r="304" spans="2:7">
      <c r="B304" s="256"/>
      <c r="C304" s="256"/>
      <c r="D304" s="256"/>
      <c r="E304" s="256"/>
      <c r="F304" s="256"/>
      <c r="G304" s="256"/>
    </row>
    <row r="305" spans="2:7">
      <c r="B305" s="256"/>
      <c r="C305" s="256"/>
      <c r="D305" s="256"/>
      <c r="E305" s="256"/>
      <c r="F305" s="256"/>
      <c r="G305" s="256"/>
    </row>
    <row r="306" spans="2:7">
      <c r="B306" s="256"/>
      <c r="C306" s="256"/>
      <c r="D306" s="256"/>
      <c r="E306" s="256"/>
      <c r="F306" s="256"/>
      <c r="G306" s="256"/>
    </row>
    <row r="307" spans="2:7">
      <c r="B307" s="256"/>
      <c r="C307" s="256"/>
      <c r="D307" s="256"/>
      <c r="E307" s="256"/>
      <c r="F307" s="256"/>
      <c r="G307" s="256"/>
    </row>
    <row r="308" spans="2:7">
      <c r="B308" s="256"/>
      <c r="C308" s="256"/>
      <c r="D308" s="256"/>
      <c r="E308" s="256"/>
      <c r="F308" s="256"/>
      <c r="G308" s="256"/>
    </row>
    <row r="309" spans="2:7">
      <c r="B309" s="256"/>
      <c r="C309" s="256"/>
      <c r="D309" s="256"/>
      <c r="E309" s="256"/>
      <c r="F309" s="256"/>
      <c r="G309" s="256"/>
    </row>
    <row r="310" spans="2:7">
      <c r="B310" s="256"/>
      <c r="C310" s="256"/>
      <c r="D310" s="256"/>
      <c r="E310" s="256"/>
      <c r="F310" s="256"/>
      <c r="G310" s="256"/>
    </row>
    <row r="311" spans="2:7">
      <c r="B311" s="256"/>
      <c r="C311" s="256"/>
      <c r="D311" s="256"/>
      <c r="E311" s="256"/>
      <c r="F311" s="256"/>
      <c r="G311" s="256"/>
    </row>
    <row r="312" spans="2:7">
      <c r="B312" s="256"/>
      <c r="C312" s="256"/>
      <c r="D312" s="256"/>
      <c r="E312" s="256"/>
      <c r="F312" s="256"/>
      <c r="G312" s="256"/>
    </row>
    <row r="313" spans="2:7">
      <c r="B313" s="256"/>
      <c r="C313" s="256"/>
      <c r="D313" s="256"/>
      <c r="E313" s="256"/>
      <c r="F313" s="256"/>
      <c r="G313" s="256"/>
    </row>
    <row r="314" spans="2:7">
      <c r="B314" s="256"/>
      <c r="C314" s="256"/>
      <c r="D314" s="256"/>
      <c r="E314" s="256"/>
      <c r="F314" s="256"/>
      <c r="G314" s="256"/>
    </row>
    <row r="315" spans="2:7">
      <c r="B315" s="256"/>
      <c r="C315" s="256"/>
      <c r="D315" s="256"/>
      <c r="E315" s="256"/>
      <c r="F315" s="256"/>
      <c r="G315" s="256"/>
    </row>
    <row r="316" spans="2:7">
      <c r="B316" s="256"/>
      <c r="C316" s="256"/>
      <c r="D316" s="256"/>
      <c r="E316" s="256"/>
      <c r="F316" s="256"/>
      <c r="G316" s="256"/>
    </row>
    <row r="317" spans="2:7">
      <c r="B317" s="256"/>
      <c r="C317" s="256"/>
      <c r="D317" s="256"/>
      <c r="E317" s="256"/>
      <c r="F317" s="256"/>
      <c r="G317" s="256"/>
    </row>
    <row r="318" spans="2:7">
      <c r="B318" s="256"/>
      <c r="C318" s="256"/>
      <c r="D318" s="256"/>
      <c r="E318" s="256"/>
      <c r="F318" s="256"/>
      <c r="G318" s="256"/>
    </row>
    <row r="319" spans="2:7">
      <c r="B319" s="256"/>
      <c r="C319" s="256"/>
      <c r="D319" s="256"/>
      <c r="E319" s="256"/>
      <c r="F319" s="256"/>
      <c r="G319" s="256"/>
    </row>
    <row r="320" spans="2:7">
      <c r="B320" s="256"/>
      <c r="C320" s="256"/>
      <c r="D320" s="256"/>
      <c r="E320" s="256"/>
      <c r="F320" s="256"/>
      <c r="G320" s="256"/>
    </row>
    <row r="321" spans="2:7">
      <c r="B321" s="256"/>
      <c r="C321" s="256"/>
      <c r="D321" s="256"/>
      <c r="E321" s="256"/>
      <c r="F321" s="256"/>
      <c r="G321" s="256"/>
    </row>
    <row r="322" spans="2:7">
      <c r="B322" s="256"/>
      <c r="C322" s="256"/>
      <c r="D322" s="256"/>
      <c r="E322" s="256"/>
      <c r="F322" s="256"/>
      <c r="G322" s="256"/>
    </row>
    <row r="323" spans="2:7">
      <c r="B323" s="256"/>
      <c r="C323" s="256"/>
      <c r="D323" s="256"/>
      <c r="E323" s="256"/>
      <c r="F323" s="256"/>
      <c r="G323" s="256"/>
    </row>
    <row r="324" spans="2:7">
      <c r="B324" s="256"/>
      <c r="C324" s="256"/>
      <c r="D324" s="256"/>
      <c r="E324" s="256"/>
      <c r="F324" s="256"/>
      <c r="G324" s="256"/>
    </row>
    <row r="325" spans="2:7">
      <c r="B325" s="256"/>
      <c r="C325" s="256"/>
      <c r="D325" s="256"/>
      <c r="E325" s="256"/>
      <c r="F325" s="256"/>
      <c r="G325" s="256"/>
    </row>
    <row r="326" spans="2:7">
      <c r="B326" s="256"/>
      <c r="C326" s="256"/>
      <c r="D326" s="256"/>
      <c r="E326" s="256"/>
      <c r="F326" s="256"/>
      <c r="G326" s="256"/>
    </row>
    <row r="327" spans="2:7">
      <c r="B327" s="256"/>
      <c r="C327" s="256"/>
      <c r="D327" s="256"/>
      <c r="E327" s="256"/>
      <c r="F327" s="256"/>
      <c r="G327" s="256"/>
    </row>
    <row r="328" spans="2:7">
      <c r="B328" s="256"/>
      <c r="C328" s="256"/>
      <c r="D328" s="256"/>
      <c r="E328" s="256"/>
      <c r="F328" s="256"/>
      <c r="G328" s="256"/>
    </row>
    <row r="329" spans="2:7">
      <c r="B329" s="256"/>
      <c r="C329" s="256"/>
      <c r="D329" s="256"/>
      <c r="E329" s="256"/>
      <c r="F329" s="256"/>
      <c r="G329" s="256"/>
    </row>
    <row r="330" spans="2:7">
      <c r="B330" s="256"/>
      <c r="C330" s="256"/>
      <c r="D330" s="256"/>
      <c r="E330" s="256"/>
      <c r="F330" s="256"/>
      <c r="G330" s="256"/>
    </row>
    <row r="331" spans="2:7">
      <c r="B331" s="256"/>
      <c r="C331" s="256"/>
      <c r="D331" s="256"/>
      <c r="E331" s="256"/>
      <c r="F331" s="256"/>
      <c r="G331" s="256"/>
    </row>
    <row r="332" spans="2:7">
      <c r="B332" s="256"/>
      <c r="C332" s="256"/>
      <c r="D332" s="256"/>
      <c r="E332" s="256"/>
      <c r="F332" s="256"/>
      <c r="G332" s="256"/>
    </row>
    <row r="333" spans="2:7">
      <c r="B333" s="256"/>
      <c r="C333" s="256"/>
      <c r="D333" s="256"/>
      <c r="E333" s="256"/>
      <c r="F333" s="256"/>
      <c r="G333" s="256"/>
    </row>
    <row r="334" spans="2:7">
      <c r="B334" s="256"/>
      <c r="C334" s="256"/>
      <c r="D334" s="256"/>
      <c r="E334" s="256"/>
      <c r="F334" s="256"/>
      <c r="G334" s="256"/>
    </row>
    <row r="335" spans="2:7">
      <c r="B335" s="256"/>
      <c r="C335" s="256"/>
      <c r="D335" s="256"/>
      <c r="E335" s="256"/>
      <c r="F335" s="256"/>
      <c r="G335" s="256"/>
    </row>
    <row r="336" spans="2:7">
      <c r="B336" s="256"/>
      <c r="C336" s="256"/>
      <c r="D336" s="256"/>
      <c r="E336" s="256"/>
      <c r="F336" s="256"/>
      <c r="G336" s="256"/>
    </row>
    <row r="337" spans="2:7">
      <c r="B337" s="256"/>
      <c r="C337" s="256"/>
      <c r="D337" s="256"/>
      <c r="E337" s="256"/>
      <c r="F337" s="256"/>
      <c r="G337" s="256"/>
    </row>
    <row r="338" spans="2:7">
      <c r="B338" s="256"/>
      <c r="C338" s="256"/>
      <c r="D338" s="256"/>
      <c r="E338" s="256"/>
      <c r="F338" s="256"/>
      <c r="G338" s="256"/>
    </row>
    <row r="339" spans="2:7">
      <c r="B339" s="256"/>
      <c r="C339" s="256"/>
      <c r="D339" s="256"/>
      <c r="E339" s="256"/>
      <c r="F339" s="256"/>
      <c r="G339" s="256"/>
    </row>
    <row r="340" spans="2:7">
      <c r="B340" s="256"/>
      <c r="C340" s="256"/>
      <c r="D340" s="256"/>
      <c r="E340" s="256"/>
      <c r="F340" s="256"/>
      <c r="G340" s="256"/>
    </row>
    <row r="341" spans="2:7">
      <c r="B341" s="256"/>
      <c r="C341" s="256"/>
      <c r="D341" s="256"/>
      <c r="E341" s="256"/>
      <c r="F341" s="256"/>
      <c r="G341" s="256"/>
    </row>
    <row r="342" spans="2:7">
      <c r="B342" s="256"/>
      <c r="C342" s="256"/>
      <c r="D342" s="256"/>
      <c r="E342" s="256"/>
      <c r="F342" s="256"/>
      <c r="G342" s="256"/>
    </row>
    <row r="343" spans="2:7">
      <c r="B343" s="256"/>
      <c r="C343" s="256"/>
      <c r="D343" s="256"/>
      <c r="E343" s="256"/>
      <c r="F343" s="256"/>
      <c r="G343" s="256"/>
    </row>
    <row r="344" spans="2:7">
      <c r="B344" s="256"/>
      <c r="C344" s="256"/>
      <c r="D344" s="256"/>
      <c r="E344" s="256"/>
      <c r="F344" s="256"/>
      <c r="G344" s="256"/>
    </row>
    <row r="345" spans="2:7">
      <c r="B345" s="256"/>
      <c r="C345" s="256"/>
      <c r="D345" s="256"/>
      <c r="E345" s="256"/>
      <c r="F345" s="256"/>
      <c r="G345" s="256"/>
    </row>
    <row r="346" spans="2:7">
      <c r="B346" s="256"/>
      <c r="C346" s="256"/>
      <c r="D346" s="256"/>
      <c r="E346" s="256"/>
      <c r="F346" s="256"/>
      <c r="G346" s="256"/>
    </row>
    <row r="347" spans="2:7">
      <c r="B347" s="256"/>
      <c r="C347" s="256"/>
      <c r="D347" s="256"/>
      <c r="E347" s="256"/>
      <c r="F347" s="256"/>
      <c r="G347" s="256"/>
    </row>
    <row r="348" spans="2:7">
      <c r="B348" s="256"/>
      <c r="C348" s="256"/>
      <c r="D348" s="256"/>
      <c r="E348" s="256"/>
      <c r="F348" s="256"/>
      <c r="G348" s="256"/>
    </row>
    <row r="349" spans="2:7">
      <c r="B349" s="256"/>
      <c r="C349" s="256"/>
      <c r="D349" s="256"/>
      <c r="E349" s="256"/>
      <c r="F349" s="256"/>
      <c r="G349" s="256"/>
    </row>
    <row r="350" spans="2:7">
      <c r="B350" s="256"/>
      <c r="C350" s="256"/>
      <c r="D350" s="256"/>
      <c r="E350" s="256"/>
      <c r="F350" s="256"/>
      <c r="G350" s="256"/>
    </row>
    <row r="351" spans="2:7">
      <c r="B351" s="256"/>
      <c r="C351" s="256"/>
      <c r="D351" s="256"/>
      <c r="E351" s="256"/>
      <c r="F351" s="256"/>
      <c r="G351" s="256"/>
    </row>
    <row r="352" spans="2:7">
      <c r="B352" s="256"/>
      <c r="C352" s="256"/>
      <c r="D352" s="256"/>
      <c r="E352" s="256"/>
      <c r="F352" s="256"/>
      <c r="G352" s="256"/>
    </row>
    <row r="353" spans="2:7">
      <c r="B353" s="256"/>
      <c r="C353" s="256"/>
      <c r="D353" s="256"/>
      <c r="E353" s="256"/>
      <c r="F353" s="256"/>
      <c r="G353" s="256"/>
    </row>
    <row r="354" spans="2:7">
      <c r="B354" s="256"/>
      <c r="C354" s="256"/>
      <c r="D354" s="256"/>
      <c r="E354" s="256"/>
      <c r="F354" s="256"/>
      <c r="G354" s="256"/>
    </row>
    <row r="355" spans="2:7">
      <c r="B355" s="256"/>
      <c r="C355" s="256"/>
      <c r="D355" s="256"/>
      <c r="E355" s="256"/>
      <c r="F355" s="256"/>
      <c r="G355" s="256"/>
    </row>
    <row r="356" spans="2:7">
      <c r="B356" s="256"/>
      <c r="C356" s="256"/>
      <c r="D356" s="256"/>
      <c r="E356" s="256"/>
      <c r="F356" s="256"/>
      <c r="G356" s="256"/>
    </row>
    <row r="357" spans="2:7">
      <c r="B357" s="256"/>
      <c r="C357" s="256"/>
      <c r="D357" s="256"/>
      <c r="E357" s="256"/>
      <c r="F357" s="256"/>
      <c r="G357" s="256"/>
    </row>
    <row r="358" spans="2:7">
      <c r="B358" s="256"/>
      <c r="C358" s="256"/>
      <c r="D358" s="256"/>
      <c r="E358" s="256"/>
      <c r="F358" s="256"/>
      <c r="G358" s="256"/>
    </row>
    <row r="359" spans="2:7">
      <c r="B359" s="256"/>
      <c r="C359" s="256"/>
      <c r="D359" s="256"/>
      <c r="E359" s="256"/>
      <c r="F359" s="256"/>
      <c r="G359" s="256"/>
    </row>
    <row r="360" spans="2:7">
      <c r="B360" s="256"/>
      <c r="C360" s="256"/>
      <c r="D360" s="256"/>
      <c r="E360" s="256"/>
      <c r="F360" s="256"/>
      <c r="G360" s="256"/>
    </row>
    <row r="361" spans="2:7">
      <c r="B361" s="256"/>
      <c r="C361" s="256"/>
      <c r="D361" s="256"/>
      <c r="E361" s="256"/>
      <c r="F361" s="256"/>
      <c r="G361" s="256"/>
    </row>
    <row r="362" spans="2:7">
      <c r="B362" s="256"/>
      <c r="C362" s="256"/>
      <c r="D362" s="256"/>
      <c r="E362" s="256"/>
      <c r="F362" s="256"/>
      <c r="G362" s="256"/>
    </row>
    <row r="363" spans="2:7">
      <c r="B363" s="256"/>
      <c r="C363" s="256"/>
      <c r="D363" s="256"/>
      <c r="E363" s="256"/>
      <c r="F363" s="256"/>
      <c r="G363" s="256"/>
    </row>
    <row r="364" spans="2:7">
      <c r="B364" s="256"/>
      <c r="C364" s="256"/>
      <c r="D364" s="256"/>
      <c r="E364" s="256"/>
      <c r="F364" s="256"/>
      <c r="G364" s="256"/>
    </row>
    <row r="365" spans="2:7">
      <c r="B365" s="256"/>
      <c r="C365" s="256"/>
      <c r="D365" s="256"/>
      <c r="E365" s="256"/>
      <c r="F365" s="256"/>
      <c r="G365" s="256"/>
    </row>
    <row r="366" spans="2:7">
      <c r="B366" s="256"/>
      <c r="C366" s="256"/>
      <c r="D366" s="256"/>
      <c r="E366" s="256"/>
      <c r="F366" s="256"/>
      <c r="G366" s="256"/>
    </row>
    <row r="367" spans="2:7">
      <c r="B367" s="256"/>
      <c r="C367" s="256"/>
      <c r="D367" s="256"/>
      <c r="E367" s="256"/>
      <c r="F367" s="256"/>
      <c r="G367" s="256"/>
    </row>
    <row r="368" spans="2:7">
      <c r="B368" s="256"/>
      <c r="C368" s="256"/>
      <c r="D368" s="256"/>
      <c r="E368" s="256"/>
      <c r="F368" s="256"/>
      <c r="G368" s="256"/>
    </row>
    <row r="369" spans="2:7">
      <c r="B369" s="256"/>
      <c r="C369" s="256"/>
      <c r="D369" s="256"/>
      <c r="E369" s="256"/>
      <c r="F369" s="256"/>
      <c r="G369" s="256"/>
    </row>
    <row r="370" spans="2:7">
      <c r="B370" s="256"/>
      <c r="C370" s="256"/>
      <c r="D370" s="256"/>
      <c r="E370" s="256"/>
      <c r="F370" s="256"/>
      <c r="G370" s="256"/>
    </row>
    <row r="371" spans="2:7">
      <c r="B371" s="256"/>
      <c r="C371" s="256"/>
      <c r="D371" s="256"/>
      <c r="E371" s="256"/>
      <c r="F371" s="256"/>
      <c r="G371" s="256"/>
    </row>
    <row r="372" spans="2:7">
      <c r="B372" s="256"/>
      <c r="C372" s="256"/>
      <c r="D372" s="256"/>
      <c r="E372" s="256"/>
      <c r="F372" s="256"/>
      <c r="G372" s="256"/>
    </row>
    <row r="373" spans="2:7">
      <c r="B373" s="256"/>
      <c r="C373" s="256"/>
      <c r="D373" s="256"/>
      <c r="E373" s="256"/>
      <c r="F373" s="256"/>
      <c r="G373" s="256"/>
    </row>
    <row r="374" spans="2:7">
      <c r="B374" s="256"/>
      <c r="C374" s="256"/>
      <c r="D374" s="256"/>
      <c r="E374" s="256"/>
      <c r="F374" s="256"/>
      <c r="G374" s="256"/>
    </row>
    <row r="375" spans="2:7">
      <c r="B375" s="256"/>
      <c r="C375" s="256"/>
      <c r="D375" s="256"/>
      <c r="E375" s="256"/>
      <c r="F375" s="256"/>
      <c r="G375" s="256"/>
    </row>
    <row r="376" spans="2:7">
      <c r="B376" s="256"/>
      <c r="C376" s="256"/>
      <c r="D376" s="256"/>
      <c r="E376" s="256"/>
      <c r="F376" s="256"/>
      <c r="G376" s="256"/>
    </row>
    <row r="377" spans="2:7">
      <c r="B377" s="256"/>
      <c r="C377" s="256"/>
      <c r="D377" s="256"/>
      <c r="E377" s="256"/>
      <c r="F377" s="256"/>
      <c r="G377" s="256"/>
    </row>
    <row r="378" spans="2:7">
      <c r="B378" s="256"/>
      <c r="C378" s="256"/>
      <c r="D378" s="256"/>
      <c r="E378" s="256"/>
      <c r="F378" s="256"/>
      <c r="G378" s="256"/>
    </row>
    <row r="379" spans="2:7">
      <c r="B379" s="256"/>
      <c r="C379" s="256"/>
      <c r="D379" s="256"/>
      <c r="E379" s="256"/>
      <c r="F379" s="256"/>
      <c r="G379" s="256"/>
    </row>
    <row r="380" spans="2:7">
      <c r="B380" s="256"/>
      <c r="C380" s="256"/>
      <c r="D380" s="256"/>
      <c r="E380" s="256"/>
      <c r="F380" s="256"/>
      <c r="G380" s="256"/>
    </row>
    <row r="381" spans="2:7">
      <c r="B381" s="256"/>
      <c r="C381" s="256"/>
      <c r="D381" s="256"/>
      <c r="E381" s="256"/>
      <c r="F381" s="256"/>
      <c r="G381" s="256"/>
    </row>
    <row r="382" spans="2:7">
      <c r="B382" s="256"/>
      <c r="C382" s="256"/>
      <c r="D382" s="256"/>
      <c r="E382" s="256"/>
      <c r="F382" s="256"/>
      <c r="G382" s="256"/>
    </row>
    <row r="383" spans="2:7">
      <c r="B383" s="256"/>
      <c r="C383" s="256"/>
      <c r="D383" s="256"/>
      <c r="E383" s="256"/>
      <c r="F383" s="256"/>
      <c r="G383" s="256"/>
    </row>
    <row r="384" spans="2:7">
      <c r="B384" s="256"/>
      <c r="C384" s="256"/>
      <c r="D384" s="256"/>
      <c r="E384" s="256"/>
      <c r="F384" s="256"/>
      <c r="G384" s="256"/>
    </row>
    <row r="385" spans="2:7">
      <c r="B385" s="256"/>
      <c r="C385" s="256"/>
      <c r="D385" s="256"/>
      <c r="E385" s="256"/>
      <c r="F385" s="256"/>
      <c r="G385" s="256"/>
    </row>
    <row r="386" spans="2:7">
      <c r="B386" s="256"/>
      <c r="C386" s="256"/>
      <c r="D386" s="256"/>
      <c r="E386" s="256"/>
      <c r="F386" s="256"/>
      <c r="G386" s="256"/>
    </row>
    <row r="387" spans="2:7">
      <c r="B387" s="256"/>
      <c r="C387" s="256"/>
      <c r="D387" s="256"/>
      <c r="E387" s="256"/>
      <c r="F387" s="256"/>
      <c r="G387" s="256"/>
    </row>
    <row r="388" spans="2:7">
      <c r="B388" s="256"/>
      <c r="C388" s="256"/>
      <c r="D388" s="256"/>
      <c r="E388" s="256"/>
      <c r="F388" s="256"/>
      <c r="G388" s="256"/>
    </row>
    <row r="389" spans="2:7">
      <c r="B389" s="256"/>
      <c r="C389" s="256"/>
      <c r="D389" s="256"/>
      <c r="E389" s="256"/>
      <c r="F389" s="256"/>
      <c r="G389" s="256"/>
    </row>
    <row r="390" spans="2:7">
      <c r="B390" s="256"/>
      <c r="C390" s="256"/>
      <c r="D390" s="256"/>
      <c r="E390" s="256"/>
      <c r="F390" s="256"/>
      <c r="G390" s="256"/>
    </row>
    <row r="391" spans="2:7">
      <c r="B391" s="256"/>
      <c r="C391" s="256"/>
      <c r="D391" s="256"/>
      <c r="E391" s="256"/>
      <c r="F391" s="256"/>
      <c r="G391" s="256"/>
    </row>
    <row r="392" spans="2:7">
      <c r="B392" s="256"/>
      <c r="C392" s="256"/>
      <c r="D392" s="256"/>
      <c r="E392" s="256"/>
      <c r="F392" s="256"/>
      <c r="G392" s="256"/>
    </row>
    <row r="393" spans="2:7">
      <c r="B393" s="256"/>
      <c r="C393" s="256"/>
      <c r="D393" s="256"/>
      <c r="E393" s="256"/>
      <c r="F393" s="256"/>
      <c r="G393" s="256"/>
    </row>
    <row r="394" spans="2:7">
      <c r="B394" s="256"/>
      <c r="C394" s="256"/>
      <c r="D394" s="256"/>
      <c r="E394" s="256"/>
      <c r="F394" s="256"/>
      <c r="G394" s="256"/>
    </row>
    <row r="395" spans="2:7">
      <c r="B395" s="256"/>
      <c r="C395" s="256"/>
      <c r="D395" s="256"/>
      <c r="E395" s="256"/>
      <c r="F395" s="256"/>
      <c r="G395" s="256"/>
    </row>
    <row r="396" spans="2:7">
      <c r="B396" s="256"/>
      <c r="C396" s="256"/>
      <c r="D396" s="256"/>
      <c r="E396" s="256"/>
      <c r="F396" s="256"/>
      <c r="G396" s="256"/>
    </row>
    <row r="397" spans="2:7">
      <c r="B397" s="256"/>
      <c r="C397" s="256"/>
      <c r="D397" s="256"/>
      <c r="E397" s="256"/>
      <c r="F397" s="256"/>
      <c r="G397" s="256"/>
    </row>
    <row r="398" spans="2:7">
      <c r="B398" s="256"/>
      <c r="C398" s="256"/>
      <c r="D398" s="256"/>
      <c r="E398" s="256"/>
      <c r="F398" s="256"/>
      <c r="G398" s="256"/>
    </row>
    <row r="399" spans="2:7">
      <c r="B399" s="256"/>
      <c r="C399" s="256"/>
      <c r="D399" s="256"/>
      <c r="E399" s="256"/>
      <c r="F399" s="256"/>
      <c r="G399" s="256"/>
    </row>
    <row r="400" spans="2:7">
      <c r="B400" s="256"/>
      <c r="C400" s="256"/>
      <c r="D400" s="256"/>
      <c r="E400" s="256"/>
      <c r="F400" s="256"/>
      <c r="G400" s="256"/>
    </row>
    <row r="401" spans="2:7">
      <c r="B401" s="256"/>
      <c r="C401" s="256"/>
      <c r="D401" s="256"/>
      <c r="E401" s="256"/>
      <c r="F401" s="256"/>
      <c r="G401" s="256"/>
    </row>
    <row r="402" spans="2:7">
      <c r="B402" s="256"/>
      <c r="C402" s="256"/>
      <c r="D402" s="256"/>
      <c r="E402" s="256"/>
      <c r="F402" s="256"/>
      <c r="G402" s="256"/>
    </row>
    <row r="403" spans="2:7">
      <c r="B403" s="256"/>
      <c r="C403" s="256"/>
      <c r="D403" s="256"/>
      <c r="E403" s="256"/>
      <c r="F403" s="256"/>
      <c r="G403" s="256"/>
    </row>
    <row r="404" spans="2:7">
      <c r="B404" s="256"/>
      <c r="C404" s="256"/>
      <c r="D404" s="256"/>
      <c r="E404" s="256"/>
      <c r="F404" s="256"/>
      <c r="G404" s="256"/>
    </row>
    <row r="405" spans="2:7">
      <c r="B405" s="256"/>
      <c r="C405" s="256"/>
      <c r="D405" s="256"/>
      <c r="E405" s="256"/>
      <c r="F405" s="256"/>
      <c r="G405" s="256"/>
    </row>
    <row r="406" spans="2:7">
      <c r="B406" s="256"/>
      <c r="C406" s="256"/>
      <c r="D406" s="256"/>
      <c r="E406" s="256"/>
      <c r="F406" s="256"/>
      <c r="G406" s="256"/>
    </row>
    <row r="407" spans="2:7">
      <c r="B407" s="256"/>
      <c r="C407" s="256"/>
      <c r="D407" s="256"/>
      <c r="E407" s="256"/>
      <c r="F407" s="256"/>
      <c r="G407" s="256"/>
    </row>
    <row r="408" spans="2:7">
      <c r="B408" s="256"/>
      <c r="C408" s="256"/>
      <c r="D408" s="256"/>
      <c r="E408" s="256"/>
      <c r="F408" s="256"/>
      <c r="G408" s="256"/>
    </row>
    <row r="409" spans="2:7">
      <c r="B409" s="256"/>
      <c r="C409" s="256"/>
      <c r="D409" s="256"/>
      <c r="E409" s="256"/>
      <c r="F409" s="256"/>
      <c r="G409" s="256"/>
    </row>
    <row r="410" spans="2:7">
      <c r="B410" s="256"/>
      <c r="C410" s="256"/>
      <c r="D410" s="256"/>
      <c r="E410" s="256"/>
      <c r="F410" s="256"/>
      <c r="G410" s="256"/>
    </row>
    <row r="411" spans="2:7">
      <c r="B411" s="256"/>
      <c r="C411" s="256"/>
      <c r="D411" s="256"/>
      <c r="E411" s="256"/>
      <c r="F411" s="256"/>
      <c r="G411" s="256"/>
    </row>
    <row r="412" spans="2:7">
      <c r="B412" s="256"/>
      <c r="C412" s="256"/>
      <c r="D412" s="256"/>
      <c r="E412" s="256"/>
      <c r="F412" s="256"/>
      <c r="G412" s="256"/>
    </row>
    <row r="413" spans="2:7">
      <c r="B413" s="256"/>
      <c r="C413" s="256"/>
      <c r="D413" s="256"/>
      <c r="E413" s="256"/>
      <c r="F413" s="256"/>
      <c r="G413" s="256"/>
    </row>
    <row r="414" spans="2:7">
      <c r="B414" s="256"/>
      <c r="C414" s="256"/>
      <c r="D414" s="256"/>
      <c r="E414" s="256"/>
      <c r="F414" s="256"/>
      <c r="G414" s="256"/>
    </row>
    <row r="415" spans="2:7">
      <c r="B415" s="256"/>
      <c r="C415" s="256"/>
      <c r="D415" s="256"/>
      <c r="E415" s="256"/>
      <c r="F415" s="256"/>
      <c r="G415" s="256"/>
    </row>
    <row r="416" spans="2:7">
      <c r="B416" s="256"/>
      <c r="C416" s="256"/>
      <c r="D416" s="256"/>
      <c r="E416" s="256"/>
      <c r="F416" s="256"/>
      <c r="G416" s="256"/>
    </row>
    <row r="417" spans="2:7">
      <c r="B417" s="256"/>
      <c r="C417" s="256"/>
      <c r="D417" s="256"/>
      <c r="E417" s="256"/>
      <c r="F417" s="256"/>
      <c r="G417" s="256"/>
    </row>
    <row r="418" spans="2:7">
      <c r="B418" s="256"/>
      <c r="C418" s="256"/>
      <c r="D418" s="256"/>
      <c r="E418" s="256"/>
      <c r="F418" s="256"/>
      <c r="G418" s="256"/>
    </row>
    <row r="419" spans="2:7">
      <c r="B419" s="256"/>
      <c r="C419" s="256"/>
      <c r="D419" s="256"/>
      <c r="E419" s="256"/>
      <c r="F419" s="256"/>
      <c r="G419" s="256"/>
    </row>
    <row r="420" spans="2:7">
      <c r="B420" s="256"/>
      <c r="C420" s="256"/>
      <c r="D420" s="256"/>
      <c r="E420" s="256"/>
      <c r="F420" s="256"/>
      <c r="G420" s="256"/>
    </row>
    <row r="421" spans="2:7">
      <c r="B421" s="256"/>
      <c r="C421" s="256"/>
      <c r="D421" s="256"/>
      <c r="E421" s="256"/>
      <c r="F421" s="256"/>
      <c r="G421" s="256"/>
    </row>
    <row r="422" spans="2:7">
      <c r="B422" s="256"/>
      <c r="C422" s="256"/>
      <c r="D422" s="256"/>
      <c r="E422" s="256"/>
      <c r="F422" s="256"/>
      <c r="G422" s="256"/>
    </row>
    <row r="423" spans="2:7">
      <c r="B423" s="256"/>
      <c r="C423" s="256"/>
      <c r="D423" s="256"/>
      <c r="E423" s="256"/>
      <c r="F423" s="256"/>
      <c r="G423" s="256"/>
    </row>
    <row r="424" spans="2:7">
      <c r="B424" s="256"/>
      <c r="C424" s="256"/>
      <c r="D424" s="256"/>
      <c r="E424" s="256"/>
      <c r="F424" s="256"/>
      <c r="G424" s="256"/>
    </row>
    <row r="425" spans="2:7">
      <c r="B425" s="256"/>
      <c r="C425" s="256"/>
      <c r="D425" s="256"/>
      <c r="E425" s="256"/>
      <c r="F425" s="256"/>
      <c r="G425" s="256"/>
    </row>
    <row r="426" spans="2:7">
      <c r="B426" s="256"/>
      <c r="C426" s="256"/>
      <c r="D426" s="256"/>
      <c r="E426" s="256"/>
      <c r="F426" s="256"/>
      <c r="G426" s="256"/>
    </row>
    <row r="427" spans="2:7">
      <c r="B427" s="256"/>
      <c r="C427" s="256"/>
      <c r="D427" s="256"/>
      <c r="E427" s="256"/>
      <c r="F427" s="256"/>
      <c r="G427" s="256"/>
    </row>
    <row r="428" spans="2:7">
      <c r="B428" s="256"/>
      <c r="C428" s="256"/>
      <c r="D428" s="256"/>
      <c r="E428" s="256"/>
      <c r="F428" s="256"/>
      <c r="G428" s="256"/>
    </row>
    <row r="429" spans="2:7">
      <c r="B429" s="256"/>
      <c r="C429" s="256"/>
      <c r="D429" s="256"/>
      <c r="E429" s="256"/>
      <c r="F429" s="256"/>
      <c r="G429" s="256"/>
    </row>
    <row r="430" spans="2:7">
      <c r="B430" s="256"/>
      <c r="C430" s="256"/>
      <c r="D430" s="256"/>
      <c r="E430" s="256"/>
      <c r="F430" s="256"/>
      <c r="G430" s="256"/>
    </row>
    <row r="431" spans="2:7">
      <c r="B431" s="256"/>
      <c r="C431" s="256"/>
      <c r="D431" s="256"/>
      <c r="E431" s="256"/>
      <c r="F431" s="256"/>
      <c r="G431" s="256"/>
    </row>
    <row r="432" spans="2:7">
      <c r="B432" s="256"/>
      <c r="C432" s="256"/>
      <c r="D432" s="256"/>
      <c r="E432" s="256"/>
      <c r="F432" s="256"/>
      <c r="G432" s="256"/>
    </row>
    <row r="433" spans="2:7">
      <c r="B433" s="256"/>
      <c r="C433" s="256"/>
      <c r="D433" s="256"/>
      <c r="E433" s="256"/>
      <c r="F433" s="256"/>
      <c r="G433" s="256"/>
    </row>
    <row r="434" spans="2:7">
      <c r="B434" s="256"/>
      <c r="C434" s="256"/>
      <c r="D434" s="256"/>
      <c r="E434" s="256"/>
      <c r="F434" s="256"/>
      <c r="G434" s="256"/>
    </row>
    <row r="435" spans="2:7">
      <c r="B435" s="256"/>
      <c r="C435" s="256"/>
      <c r="D435" s="256"/>
      <c r="E435" s="256"/>
      <c r="F435" s="256"/>
      <c r="G435" s="256"/>
    </row>
    <row r="436" spans="2:7">
      <c r="B436" s="256"/>
      <c r="C436" s="256"/>
      <c r="D436" s="256"/>
      <c r="E436" s="256"/>
      <c r="F436" s="256"/>
      <c r="G436" s="256"/>
    </row>
    <row r="437" spans="2:7">
      <c r="B437" s="256"/>
      <c r="C437" s="256"/>
      <c r="D437" s="256"/>
      <c r="E437" s="256"/>
      <c r="F437" s="256"/>
      <c r="G437" s="256"/>
    </row>
    <row r="438" spans="2:7">
      <c r="B438" s="256"/>
      <c r="C438" s="256"/>
      <c r="D438" s="256"/>
      <c r="E438" s="256"/>
      <c r="F438" s="256"/>
      <c r="G438" s="256"/>
    </row>
    <row r="439" spans="2:7">
      <c r="B439" s="256"/>
      <c r="C439" s="256"/>
      <c r="D439" s="256"/>
      <c r="E439" s="256"/>
      <c r="F439" s="256"/>
      <c r="G439" s="256"/>
    </row>
    <row r="440" spans="2:7">
      <c r="B440" s="256"/>
      <c r="C440" s="256"/>
      <c r="D440" s="256"/>
      <c r="E440" s="256"/>
      <c r="F440" s="256"/>
      <c r="G440" s="256"/>
    </row>
    <row r="441" spans="2:7">
      <c r="B441" s="256"/>
      <c r="C441" s="256"/>
      <c r="D441" s="256"/>
      <c r="E441" s="256"/>
      <c r="F441" s="256"/>
      <c r="G441" s="256"/>
    </row>
    <row r="442" spans="2:7">
      <c r="B442" s="256"/>
      <c r="C442" s="256"/>
      <c r="D442" s="256"/>
      <c r="E442" s="256"/>
      <c r="F442" s="256"/>
      <c r="G442" s="256"/>
    </row>
    <row r="443" spans="2:7">
      <c r="B443" s="256"/>
      <c r="C443" s="256"/>
      <c r="D443" s="256"/>
      <c r="E443" s="256"/>
      <c r="F443" s="256"/>
      <c r="G443" s="256"/>
    </row>
    <row r="444" spans="2:7">
      <c r="B444" s="256"/>
      <c r="C444" s="256"/>
      <c r="D444" s="256"/>
      <c r="E444" s="256"/>
      <c r="F444" s="256"/>
      <c r="G444" s="256"/>
    </row>
    <row r="445" spans="2:7">
      <c r="B445" s="256"/>
      <c r="C445" s="256"/>
      <c r="D445" s="256"/>
      <c r="E445" s="256"/>
      <c r="F445" s="256"/>
      <c r="G445" s="256"/>
    </row>
    <row r="446" spans="2:7">
      <c r="B446" s="256"/>
      <c r="C446" s="256"/>
      <c r="D446" s="256"/>
      <c r="E446" s="256"/>
      <c r="F446" s="256"/>
      <c r="G446" s="256"/>
    </row>
    <row r="447" spans="2:7">
      <c r="B447" s="256"/>
      <c r="C447" s="256"/>
      <c r="D447" s="256"/>
      <c r="E447" s="256"/>
      <c r="F447" s="256"/>
      <c r="G447" s="256"/>
    </row>
    <row r="448" spans="2:7">
      <c r="B448" s="256"/>
      <c r="C448" s="256"/>
      <c r="D448" s="256"/>
      <c r="E448" s="256"/>
      <c r="F448" s="256"/>
      <c r="G448" s="256"/>
    </row>
    <row r="449" spans="2:7">
      <c r="B449" s="256"/>
      <c r="C449" s="256"/>
      <c r="D449" s="256"/>
      <c r="E449" s="256"/>
      <c r="F449" s="256"/>
      <c r="G449" s="256"/>
    </row>
    <row r="450" spans="2:7">
      <c r="B450" s="256"/>
      <c r="C450" s="256"/>
      <c r="D450" s="256"/>
      <c r="E450" s="256"/>
      <c r="F450" s="256"/>
      <c r="G450" s="256"/>
    </row>
    <row r="451" spans="2:7">
      <c r="B451" s="256"/>
      <c r="C451" s="256"/>
      <c r="D451" s="256"/>
      <c r="E451" s="256"/>
      <c r="F451" s="256"/>
      <c r="G451" s="256"/>
    </row>
    <row r="452" spans="2:7">
      <c r="B452" s="256"/>
      <c r="C452" s="256"/>
      <c r="D452" s="256"/>
      <c r="E452" s="256"/>
      <c r="F452" s="256"/>
      <c r="G452" s="256"/>
    </row>
    <row r="453" spans="2:7">
      <c r="B453" s="256"/>
      <c r="C453" s="256"/>
      <c r="D453" s="256"/>
      <c r="E453" s="256"/>
      <c r="F453" s="256"/>
      <c r="G453" s="256"/>
    </row>
    <row r="454" spans="2:7">
      <c r="B454" s="256"/>
      <c r="C454" s="256"/>
      <c r="D454" s="256"/>
      <c r="E454" s="256"/>
      <c r="F454" s="256"/>
      <c r="G454" s="256"/>
    </row>
    <row r="455" spans="2:7">
      <c r="B455" s="256"/>
      <c r="C455" s="256"/>
      <c r="D455" s="256"/>
      <c r="E455" s="256"/>
      <c r="F455" s="256"/>
      <c r="G455" s="256"/>
    </row>
    <row r="456" spans="2:7">
      <c r="B456" s="256"/>
      <c r="C456" s="256"/>
      <c r="D456" s="256"/>
      <c r="E456" s="256"/>
      <c r="F456" s="256"/>
      <c r="G456" s="256"/>
    </row>
    <row r="457" spans="2:7">
      <c r="B457" s="256"/>
      <c r="C457" s="256"/>
      <c r="D457" s="256"/>
      <c r="E457" s="256"/>
      <c r="F457" s="256"/>
      <c r="G457" s="256"/>
    </row>
    <row r="458" spans="2:7">
      <c r="B458" s="256"/>
      <c r="C458" s="256"/>
      <c r="D458" s="256"/>
      <c r="E458" s="256"/>
      <c r="F458" s="256"/>
      <c r="G458" s="256"/>
    </row>
    <row r="459" spans="2:7">
      <c r="B459" s="256"/>
      <c r="C459" s="256"/>
      <c r="D459" s="256"/>
      <c r="E459" s="256"/>
      <c r="F459" s="256"/>
      <c r="G459" s="256"/>
    </row>
    <row r="460" spans="2:7">
      <c r="B460" s="256"/>
      <c r="C460" s="256"/>
      <c r="D460" s="256"/>
      <c r="E460" s="256"/>
      <c r="F460" s="256"/>
      <c r="G460" s="256"/>
    </row>
    <row r="461" spans="2:7">
      <c r="B461" s="256"/>
      <c r="C461" s="256"/>
      <c r="D461" s="256"/>
      <c r="E461" s="256"/>
      <c r="F461" s="256"/>
      <c r="G461" s="256"/>
    </row>
    <row r="462" spans="2:7">
      <c r="B462" s="256"/>
      <c r="C462" s="256"/>
      <c r="D462" s="256"/>
      <c r="E462" s="256"/>
      <c r="F462" s="256"/>
      <c r="G462" s="256"/>
    </row>
    <row r="463" spans="2:7">
      <c r="B463" s="256"/>
      <c r="C463" s="256"/>
      <c r="D463" s="256"/>
      <c r="E463" s="256"/>
      <c r="F463" s="256"/>
      <c r="G463" s="256"/>
    </row>
    <row r="464" spans="2:7">
      <c r="B464" s="256"/>
      <c r="C464" s="256"/>
      <c r="D464" s="256"/>
      <c r="E464" s="256"/>
      <c r="F464" s="256"/>
      <c r="G464" s="256"/>
    </row>
    <row r="465" spans="2:7">
      <c r="B465" s="256"/>
      <c r="C465" s="256"/>
      <c r="D465" s="256"/>
      <c r="E465" s="256"/>
      <c r="F465" s="256"/>
      <c r="G465" s="256"/>
    </row>
    <row r="466" spans="2:7">
      <c r="B466" s="256"/>
      <c r="C466" s="256"/>
      <c r="D466" s="256"/>
      <c r="E466" s="256"/>
      <c r="F466" s="256"/>
      <c r="G466" s="256"/>
    </row>
    <row r="467" spans="2:7">
      <c r="B467" s="256"/>
      <c r="C467" s="256"/>
      <c r="D467" s="256"/>
      <c r="E467" s="256"/>
      <c r="F467" s="256"/>
      <c r="G467" s="256"/>
    </row>
    <row r="468" spans="2:7">
      <c r="B468" s="256"/>
      <c r="C468" s="256"/>
      <c r="D468" s="256"/>
      <c r="E468" s="256"/>
      <c r="F468" s="256"/>
      <c r="G468" s="256"/>
    </row>
    <row r="469" spans="2:7">
      <c r="B469" s="256"/>
      <c r="C469" s="256"/>
      <c r="D469" s="256"/>
      <c r="E469" s="256"/>
      <c r="F469" s="256"/>
      <c r="G469" s="256"/>
    </row>
    <row r="470" spans="2:7">
      <c r="B470" s="256"/>
      <c r="C470" s="256"/>
      <c r="D470" s="256"/>
      <c r="E470" s="256"/>
      <c r="F470" s="256"/>
      <c r="G470" s="256"/>
    </row>
    <row r="471" spans="2:7">
      <c r="B471" s="256"/>
      <c r="C471" s="256"/>
      <c r="D471" s="256"/>
      <c r="E471" s="256"/>
      <c r="F471" s="256"/>
      <c r="G471" s="256"/>
    </row>
    <row r="472" spans="2:7">
      <c r="B472" s="256"/>
      <c r="C472" s="256"/>
      <c r="D472" s="256"/>
      <c r="E472" s="256"/>
      <c r="F472" s="256"/>
      <c r="G472" s="256"/>
    </row>
    <row r="473" spans="2:7">
      <c r="B473" s="256"/>
      <c r="C473" s="256"/>
      <c r="D473" s="256"/>
      <c r="E473" s="256"/>
      <c r="F473" s="256"/>
      <c r="G473" s="256"/>
    </row>
    <row r="474" spans="2:7">
      <c r="B474" s="256"/>
      <c r="C474" s="256"/>
      <c r="D474" s="256"/>
      <c r="E474" s="256"/>
      <c r="F474" s="256"/>
      <c r="G474" s="256"/>
    </row>
    <row r="475" spans="2:7">
      <c r="B475" s="256"/>
      <c r="C475" s="256"/>
      <c r="D475" s="256"/>
      <c r="E475" s="256"/>
      <c r="F475" s="256"/>
      <c r="G475" s="256"/>
    </row>
    <row r="476" spans="2:7">
      <c r="B476" s="256"/>
      <c r="C476" s="256"/>
      <c r="D476" s="256"/>
      <c r="E476" s="256"/>
      <c r="F476" s="256"/>
      <c r="G476" s="256"/>
    </row>
    <row r="477" spans="2:7">
      <c r="B477" s="256"/>
      <c r="C477" s="256"/>
      <c r="D477" s="256"/>
      <c r="E477" s="256"/>
      <c r="F477" s="256"/>
      <c r="G477" s="256"/>
    </row>
    <row r="478" spans="2:7">
      <c r="B478" s="256"/>
      <c r="C478" s="256"/>
      <c r="D478" s="256"/>
      <c r="E478" s="256"/>
      <c r="F478" s="256"/>
      <c r="G478" s="256"/>
    </row>
    <row r="479" spans="2:7">
      <c r="B479" s="256"/>
      <c r="C479" s="256"/>
      <c r="D479" s="256"/>
      <c r="E479" s="256"/>
      <c r="F479" s="256"/>
      <c r="G479" s="256"/>
    </row>
    <row r="480" spans="2:7">
      <c r="B480" s="256"/>
      <c r="C480" s="256"/>
      <c r="D480" s="256"/>
      <c r="E480" s="256"/>
      <c r="F480" s="256"/>
      <c r="G480" s="256"/>
    </row>
    <row r="481" spans="2:7">
      <c r="B481" s="256"/>
      <c r="C481" s="256"/>
      <c r="D481" s="256"/>
      <c r="E481" s="256"/>
      <c r="F481" s="256"/>
      <c r="G481" s="256"/>
    </row>
    <row r="482" spans="2:7">
      <c r="B482" s="256"/>
      <c r="C482" s="256"/>
      <c r="D482" s="256"/>
      <c r="E482" s="256"/>
      <c r="F482" s="256"/>
      <c r="G482" s="256"/>
    </row>
    <row r="483" spans="2:7">
      <c r="B483" s="256"/>
      <c r="C483" s="256"/>
      <c r="D483" s="256"/>
      <c r="E483" s="256"/>
      <c r="F483" s="256"/>
      <c r="G483" s="256"/>
    </row>
    <row r="484" spans="2:7">
      <c r="B484" s="256"/>
      <c r="C484" s="256"/>
      <c r="D484" s="256"/>
      <c r="E484" s="256"/>
      <c r="F484" s="256"/>
      <c r="G484" s="256"/>
    </row>
    <row r="485" spans="2:7">
      <c r="B485" s="256"/>
      <c r="C485" s="256"/>
      <c r="D485" s="256"/>
      <c r="E485" s="256"/>
      <c r="F485" s="256"/>
      <c r="G485" s="256"/>
    </row>
    <row r="486" spans="2:7">
      <c r="B486" s="256"/>
      <c r="C486" s="256"/>
      <c r="D486" s="256"/>
      <c r="E486" s="256"/>
      <c r="F486" s="256"/>
      <c r="G486" s="256"/>
    </row>
    <row r="487" spans="2:7">
      <c r="B487" s="256"/>
      <c r="C487" s="256"/>
      <c r="D487" s="256"/>
      <c r="E487" s="256"/>
      <c r="F487" s="256"/>
      <c r="G487" s="256"/>
    </row>
    <row r="488" spans="2:7">
      <c r="B488" s="256"/>
      <c r="C488" s="256"/>
      <c r="D488" s="256"/>
      <c r="E488" s="256"/>
      <c r="F488" s="256"/>
      <c r="G488" s="256"/>
    </row>
    <row r="489" spans="2:7">
      <c r="B489" s="256"/>
      <c r="C489" s="256"/>
      <c r="D489" s="256"/>
      <c r="E489" s="256"/>
      <c r="F489" s="256"/>
      <c r="G489" s="256"/>
    </row>
    <row r="490" spans="2:7">
      <c r="B490" s="256"/>
      <c r="C490" s="256"/>
      <c r="D490" s="256"/>
      <c r="E490" s="256"/>
      <c r="F490" s="256"/>
      <c r="G490" s="256"/>
    </row>
    <row r="491" spans="2:7">
      <c r="B491" s="256"/>
      <c r="C491" s="256"/>
      <c r="D491" s="256"/>
      <c r="E491" s="256"/>
      <c r="F491" s="256"/>
      <c r="G491" s="256"/>
    </row>
    <row r="492" spans="2:7">
      <c r="B492" s="256"/>
      <c r="C492" s="256"/>
      <c r="D492" s="256"/>
      <c r="E492" s="256"/>
      <c r="F492" s="256"/>
      <c r="G492" s="256"/>
    </row>
    <row r="493" spans="2:7">
      <c r="B493" s="256"/>
      <c r="C493" s="256"/>
      <c r="D493" s="256"/>
      <c r="E493" s="256"/>
      <c r="F493" s="256"/>
      <c r="G493" s="256"/>
    </row>
    <row r="494" spans="2:7">
      <c r="B494" s="256"/>
      <c r="C494" s="256"/>
      <c r="D494" s="256"/>
      <c r="E494" s="256"/>
      <c r="F494" s="256"/>
      <c r="G494" s="256"/>
    </row>
    <row r="495" spans="2:7">
      <c r="B495" s="256"/>
      <c r="C495" s="256"/>
      <c r="D495" s="256"/>
      <c r="E495" s="256"/>
      <c r="F495" s="256"/>
      <c r="G495" s="256"/>
    </row>
    <row r="496" spans="2:7">
      <c r="B496" s="256"/>
      <c r="C496" s="256"/>
      <c r="D496" s="256"/>
      <c r="E496" s="256"/>
      <c r="F496" s="256"/>
      <c r="G496" s="256"/>
    </row>
    <row r="497" spans="2:7">
      <c r="B497" s="256"/>
      <c r="C497" s="256"/>
      <c r="D497" s="256"/>
      <c r="E497" s="256"/>
      <c r="F497" s="256"/>
      <c r="G497" s="256"/>
    </row>
    <row r="498" spans="2:7">
      <c r="B498" s="256"/>
      <c r="C498" s="256"/>
      <c r="D498" s="256"/>
      <c r="E498" s="256"/>
      <c r="F498" s="256"/>
      <c r="G498" s="256"/>
    </row>
    <row r="499" spans="2:7">
      <c r="B499" s="256"/>
      <c r="C499" s="256"/>
      <c r="D499" s="256"/>
      <c r="E499" s="256"/>
      <c r="F499" s="256"/>
      <c r="G499" s="256"/>
    </row>
    <row r="500" spans="2:7">
      <c r="B500" s="256"/>
      <c r="C500" s="256"/>
      <c r="D500" s="256"/>
      <c r="E500" s="256"/>
      <c r="F500" s="256"/>
      <c r="G500" s="256"/>
    </row>
    <row r="501" spans="2:7">
      <c r="B501" s="256"/>
      <c r="C501" s="256"/>
      <c r="D501" s="256"/>
      <c r="E501" s="256"/>
      <c r="F501" s="256"/>
      <c r="G501" s="256"/>
    </row>
    <row r="502" spans="2:7">
      <c r="B502" s="256"/>
      <c r="C502" s="256"/>
      <c r="D502" s="256"/>
      <c r="E502" s="256"/>
      <c r="F502" s="256"/>
      <c r="G502" s="256"/>
    </row>
    <row r="503" spans="2:7">
      <c r="B503" s="256"/>
      <c r="C503" s="256"/>
      <c r="D503" s="256"/>
      <c r="E503" s="256"/>
      <c r="F503" s="256"/>
      <c r="G503" s="256"/>
    </row>
    <row r="504" spans="2:7">
      <c r="B504" s="256"/>
      <c r="C504" s="256"/>
      <c r="D504" s="256"/>
      <c r="E504" s="256"/>
      <c r="F504" s="256"/>
      <c r="G504" s="256"/>
    </row>
    <row r="505" spans="2:7">
      <c r="B505" s="256"/>
      <c r="C505" s="256"/>
      <c r="D505" s="256"/>
      <c r="E505" s="256"/>
      <c r="F505" s="256"/>
      <c r="G505" s="256"/>
    </row>
    <row r="506" spans="2:7">
      <c r="B506" s="256"/>
      <c r="C506" s="256"/>
      <c r="D506" s="256"/>
      <c r="E506" s="256"/>
      <c r="F506" s="256"/>
      <c r="G506" s="256"/>
    </row>
    <row r="507" spans="2:7">
      <c r="B507" s="256"/>
      <c r="C507" s="256"/>
      <c r="D507" s="256"/>
      <c r="E507" s="256"/>
      <c r="F507" s="256"/>
      <c r="G507" s="256"/>
    </row>
    <row r="508" spans="2:7">
      <c r="B508" s="256"/>
      <c r="C508" s="256"/>
      <c r="D508" s="256"/>
      <c r="E508" s="256"/>
      <c r="F508" s="256"/>
      <c r="G508" s="256"/>
    </row>
    <row r="509" spans="2:7">
      <c r="B509" s="256"/>
      <c r="C509" s="256"/>
      <c r="D509" s="256"/>
      <c r="E509" s="256"/>
      <c r="F509" s="256"/>
      <c r="G509" s="256"/>
    </row>
    <row r="510" spans="2:7">
      <c r="B510" s="256"/>
      <c r="C510" s="256"/>
      <c r="D510" s="256"/>
      <c r="E510" s="256"/>
      <c r="F510" s="256"/>
      <c r="G510" s="256"/>
    </row>
    <row r="511" spans="2:7">
      <c r="B511" s="256"/>
      <c r="C511" s="256"/>
      <c r="D511" s="256"/>
      <c r="E511" s="256"/>
      <c r="F511" s="256"/>
      <c r="G511" s="256"/>
    </row>
    <row r="512" spans="2:7">
      <c r="B512" s="256"/>
      <c r="C512" s="256"/>
      <c r="D512" s="256"/>
      <c r="E512" s="256"/>
      <c r="F512" s="256"/>
      <c r="G512" s="256"/>
    </row>
    <row r="513" spans="2:7">
      <c r="B513" s="256"/>
      <c r="C513" s="256"/>
      <c r="D513" s="256"/>
      <c r="E513" s="256"/>
      <c r="F513" s="256"/>
      <c r="G513" s="256"/>
    </row>
    <row r="514" spans="2:7">
      <c r="B514" s="256"/>
      <c r="C514" s="256"/>
      <c r="D514" s="256"/>
      <c r="E514" s="256"/>
      <c r="F514" s="256"/>
      <c r="G514" s="256"/>
    </row>
    <row r="515" spans="2:7">
      <c r="B515" s="256"/>
      <c r="C515" s="256"/>
      <c r="D515" s="256"/>
      <c r="E515" s="256"/>
      <c r="F515" s="256"/>
      <c r="G515" s="256"/>
    </row>
    <row r="516" spans="2:7">
      <c r="B516" s="256"/>
      <c r="C516" s="256"/>
      <c r="D516" s="256"/>
      <c r="E516" s="256"/>
      <c r="F516" s="256"/>
      <c r="G516" s="256"/>
    </row>
    <row r="517" spans="2:7">
      <c r="B517" s="256"/>
      <c r="C517" s="256"/>
      <c r="D517" s="256"/>
      <c r="E517" s="256"/>
      <c r="F517" s="256"/>
      <c r="G517" s="256"/>
    </row>
    <row r="518" spans="2:7">
      <c r="B518" s="256"/>
      <c r="C518" s="256"/>
      <c r="D518" s="256"/>
      <c r="E518" s="256"/>
      <c r="F518" s="256"/>
      <c r="G518" s="256"/>
    </row>
    <row r="519" spans="2:7">
      <c r="B519" s="256"/>
      <c r="C519" s="256"/>
      <c r="D519" s="256"/>
      <c r="E519" s="256"/>
      <c r="F519" s="256"/>
      <c r="G519" s="256"/>
    </row>
    <row r="520" spans="2:7">
      <c r="B520" s="256"/>
      <c r="C520" s="256"/>
      <c r="D520" s="256"/>
      <c r="E520" s="256"/>
      <c r="F520" s="256"/>
      <c r="G520" s="256"/>
    </row>
    <row r="521" spans="2:7">
      <c r="B521" s="256"/>
      <c r="C521" s="256"/>
      <c r="D521" s="256"/>
      <c r="E521" s="256"/>
      <c r="F521" s="256"/>
      <c r="G521" s="256"/>
    </row>
    <row r="522" spans="2:7">
      <c r="B522" s="256"/>
      <c r="C522" s="256"/>
      <c r="D522" s="256"/>
      <c r="E522" s="256"/>
      <c r="F522" s="256"/>
      <c r="G522" s="256"/>
    </row>
    <row r="523" spans="2:7">
      <c r="B523" s="256"/>
      <c r="C523" s="256"/>
      <c r="D523" s="256"/>
      <c r="E523" s="256"/>
      <c r="F523" s="256"/>
      <c r="G523" s="256"/>
    </row>
    <row r="524" spans="2:7">
      <c r="B524" s="256"/>
      <c r="C524" s="256"/>
      <c r="D524" s="256"/>
      <c r="E524" s="256"/>
      <c r="F524" s="256"/>
      <c r="G524" s="256"/>
    </row>
    <row r="525" spans="2:7">
      <c r="B525" s="256"/>
      <c r="C525" s="256"/>
      <c r="D525" s="256"/>
      <c r="E525" s="256"/>
      <c r="F525" s="256"/>
      <c r="G525" s="256"/>
    </row>
    <row r="526" spans="2:7">
      <c r="B526" s="256"/>
      <c r="C526" s="256"/>
      <c r="D526" s="256"/>
      <c r="E526" s="256"/>
      <c r="F526" s="256"/>
      <c r="G526" s="256"/>
    </row>
    <row r="527" spans="2:7">
      <c r="B527" s="256"/>
      <c r="C527" s="256"/>
      <c r="D527" s="256"/>
      <c r="E527" s="256"/>
      <c r="F527" s="256"/>
      <c r="G527" s="256"/>
    </row>
    <row r="528" spans="2:7">
      <c r="B528" s="256"/>
      <c r="C528" s="256"/>
      <c r="D528" s="256"/>
      <c r="E528" s="256"/>
      <c r="F528" s="256"/>
      <c r="G528" s="256"/>
    </row>
    <row r="529" spans="2:7">
      <c r="B529" s="256"/>
      <c r="C529" s="256"/>
      <c r="D529" s="256"/>
      <c r="E529" s="256"/>
      <c r="F529" s="256"/>
      <c r="G529" s="256"/>
    </row>
    <row r="530" spans="2:7">
      <c r="B530" s="256"/>
      <c r="C530" s="256"/>
      <c r="D530" s="256"/>
      <c r="E530" s="256"/>
      <c r="F530" s="256"/>
      <c r="G530" s="256"/>
    </row>
    <row r="531" spans="2:7">
      <c r="B531" s="256"/>
      <c r="C531" s="256"/>
      <c r="D531" s="256"/>
      <c r="E531" s="256"/>
      <c r="F531" s="256"/>
      <c r="G531" s="256"/>
    </row>
    <row r="532" spans="2:7">
      <c r="B532" s="256"/>
      <c r="C532" s="256"/>
      <c r="D532" s="256"/>
      <c r="E532" s="256"/>
      <c r="F532" s="256"/>
      <c r="G532" s="256"/>
    </row>
    <row r="533" spans="2:7">
      <c r="B533" s="256"/>
      <c r="C533" s="256"/>
      <c r="D533" s="256"/>
      <c r="E533" s="256"/>
      <c r="F533" s="256"/>
      <c r="G533" s="256"/>
    </row>
    <row r="534" spans="2:7">
      <c r="B534" s="256"/>
      <c r="C534" s="256"/>
      <c r="D534" s="256"/>
      <c r="E534" s="256"/>
      <c r="F534" s="256"/>
      <c r="G534" s="256"/>
    </row>
    <row r="535" spans="2:7">
      <c r="B535" s="256"/>
      <c r="C535" s="256"/>
      <c r="D535" s="256"/>
      <c r="E535" s="256"/>
      <c r="F535" s="256"/>
      <c r="G535" s="256"/>
    </row>
    <row r="536" spans="2:7">
      <c r="B536" s="256"/>
      <c r="C536" s="256"/>
      <c r="D536" s="256"/>
      <c r="E536" s="256"/>
      <c r="F536" s="256"/>
      <c r="G536" s="256"/>
    </row>
    <row r="537" spans="2:7">
      <c r="B537" s="256"/>
      <c r="C537" s="256"/>
      <c r="D537" s="256"/>
      <c r="E537" s="256"/>
      <c r="F537" s="256"/>
      <c r="G537" s="256"/>
    </row>
    <row r="538" spans="2:7">
      <c r="B538" s="256"/>
      <c r="C538" s="256"/>
      <c r="D538" s="256"/>
      <c r="E538" s="256"/>
      <c r="F538" s="256"/>
      <c r="G538" s="256"/>
    </row>
    <row r="539" spans="2:7">
      <c r="B539" s="256"/>
      <c r="C539" s="256"/>
      <c r="D539" s="256"/>
      <c r="E539" s="256"/>
      <c r="F539" s="256"/>
      <c r="G539" s="256"/>
    </row>
    <row r="540" spans="2:7">
      <c r="B540" s="256"/>
      <c r="C540" s="256"/>
      <c r="D540" s="256"/>
      <c r="E540" s="256"/>
      <c r="F540" s="256"/>
      <c r="G540" s="256"/>
    </row>
    <row r="541" spans="2:7">
      <c r="B541" s="256"/>
      <c r="C541" s="256"/>
      <c r="D541" s="256"/>
      <c r="E541" s="256"/>
      <c r="F541" s="256"/>
      <c r="G541" s="256"/>
    </row>
    <row r="542" spans="2:7">
      <c r="B542" s="256"/>
      <c r="C542" s="256"/>
      <c r="D542" s="256"/>
      <c r="E542" s="256"/>
      <c r="F542" s="256"/>
      <c r="G542" s="256"/>
    </row>
    <row r="543" spans="2:7">
      <c r="B543" s="256"/>
      <c r="C543" s="256"/>
      <c r="D543" s="256"/>
      <c r="E543" s="256"/>
      <c r="F543" s="256"/>
      <c r="G543" s="256"/>
    </row>
    <row r="544" spans="2:7">
      <c r="B544" s="256"/>
      <c r="C544" s="256"/>
      <c r="D544" s="256"/>
      <c r="E544" s="256"/>
      <c r="F544" s="256"/>
      <c r="G544" s="256"/>
    </row>
    <row r="545" spans="2:7">
      <c r="B545" s="256"/>
      <c r="C545" s="256"/>
      <c r="D545" s="256"/>
      <c r="E545" s="256"/>
      <c r="F545" s="256"/>
      <c r="G545" s="256"/>
    </row>
    <row r="546" spans="2:7">
      <c r="B546" s="256"/>
      <c r="C546" s="256"/>
      <c r="D546" s="256"/>
      <c r="E546" s="256"/>
      <c r="F546" s="256"/>
      <c r="G546" s="256"/>
    </row>
    <row r="547" spans="2:7">
      <c r="B547" s="256"/>
      <c r="C547" s="256"/>
      <c r="D547" s="256"/>
      <c r="E547" s="256"/>
      <c r="F547" s="256"/>
      <c r="G547" s="256"/>
    </row>
    <row r="548" spans="2:7">
      <c r="B548" s="256"/>
      <c r="C548" s="256"/>
      <c r="D548" s="256"/>
      <c r="E548" s="256"/>
      <c r="F548" s="256"/>
      <c r="G548" s="256"/>
    </row>
    <row r="549" spans="2:7">
      <c r="B549" s="256"/>
      <c r="C549" s="256"/>
      <c r="D549" s="256"/>
      <c r="E549" s="256"/>
      <c r="F549" s="256"/>
      <c r="G549" s="256"/>
    </row>
    <row r="550" spans="2:7">
      <c r="B550" s="256"/>
      <c r="C550" s="256"/>
      <c r="D550" s="256"/>
      <c r="E550" s="256"/>
      <c r="F550" s="256"/>
      <c r="G550" s="256"/>
    </row>
    <row r="551" spans="2:7">
      <c r="B551" s="256"/>
      <c r="C551" s="256"/>
      <c r="D551" s="256"/>
      <c r="E551" s="256"/>
      <c r="F551" s="256"/>
      <c r="G551" s="256"/>
    </row>
    <row r="552" spans="2:7">
      <c r="B552" s="256"/>
      <c r="C552" s="256"/>
      <c r="D552" s="256"/>
      <c r="E552" s="256"/>
      <c r="F552" s="256"/>
      <c r="G552" s="256"/>
    </row>
    <row r="553" spans="2:7">
      <c r="B553" s="256"/>
      <c r="C553" s="256"/>
      <c r="D553" s="256"/>
      <c r="E553" s="256"/>
      <c r="F553" s="256"/>
      <c r="G553" s="256"/>
    </row>
    <row r="554" spans="2:7">
      <c r="B554" s="256"/>
      <c r="C554" s="256"/>
      <c r="D554" s="256"/>
      <c r="E554" s="256"/>
      <c r="F554" s="256"/>
      <c r="G554" s="256"/>
    </row>
    <row r="555" spans="2:7">
      <c r="B555" s="256"/>
      <c r="C555" s="256"/>
      <c r="D555" s="256"/>
      <c r="E555" s="256"/>
      <c r="F555" s="256"/>
      <c r="G555" s="256"/>
    </row>
    <row r="556" spans="2:7">
      <c r="B556" s="256"/>
      <c r="C556" s="256"/>
      <c r="D556" s="256"/>
      <c r="E556" s="256"/>
      <c r="F556" s="256"/>
      <c r="G556" s="256"/>
    </row>
    <row r="557" spans="2:7">
      <c r="B557" s="256"/>
      <c r="C557" s="256"/>
      <c r="D557" s="256"/>
      <c r="E557" s="256"/>
      <c r="F557" s="256"/>
      <c r="G557" s="256"/>
    </row>
    <row r="558" spans="2:7">
      <c r="B558" s="256"/>
      <c r="C558" s="256"/>
      <c r="D558" s="256"/>
      <c r="E558" s="256"/>
      <c r="F558" s="256"/>
      <c r="G558" s="256"/>
    </row>
    <row r="559" spans="2:7">
      <c r="B559" s="256"/>
      <c r="C559" s="256"/>
      <c r="D559" s="256"/>
      <c r="E559" s="256"/>
      <c r="F559" s="256"/>
      <c r="G559" s="256"/>
    </row>
    <row r="560" spans="2:7">
      <c r="B560" s="256"/>
      <c r="C560" s="256"/>
      <c r="D560" s="256"/>
      <c r="E560" s="256"/>
      <c r="F560" s="256"/>
      <c r="G560" s="256"/>
    </row>
    <row r="561" spans="2:7">
      <c r="B561" s="256"/>
      <c r="C561" s="256"/>
      <c r="D561" s="256"/>
      <c r="E561" s="256"/>
      <c r="F561" s="256"/>
      <c r="G561" s="256"/>
    </row>
    <row r="562" spans="2:7">
      <c r="B562" s="256"/>
      <c r="C562" s="256"/>
      <c r="D562" s="256"/>
      <c r="E562" s="256"/>
      <c r="F562" s="256"/>
      <c r="G562" s="256"/>
    </row>
    <row r="563" spans="2:7">
      <c r="B563" s="256"/>
      <c r="C563" s="256"/>
      <c r="D563" s="256"/>
      <c r="E563" s="256"/>
      <c r="F563" s="256"/>
      <c r="G563" s="256"/>
    </row>
    <row r="564" spans="2:7">
      <c r="B564" s="256"/>
      <c r="C564" s="256"/>
      <c r="D564" s="256"/>
      <c r="E564" s="256"/>
      <c r="F564" s="256"/>
      <c r="G564" s="256"/>
    </row>
    <row r="565" spans="2:7">
      <c r="B565" s="256"/>
      <c r="C565" s="256"/>
      <c r="D565" s="256"/>
      <c r="E565" s="256"/>
      <c r="F565" s="256"/>
      <c r="G565" s="256"/>
    </row>
    <row r="566" spans="2:7">
      <c r="B566" s="256"/>
      <c r="C566" s="256"/>
      <c r="D566" s="256"/>
      <c r="E566" s="256"/>
      <c r="F566" s="256"/>
      <c r="G566" s="256"/>
    </row>
    <row r="567" spans="2:7">
      <c r="B567" s="256"/>
      <c r="C567" s="256"/>
      <c r="D567" s="256"/>
      <c r="E567" s="256"/>
      <c r="F567" s="256"/>
      <c r="G567" s="256"/>
    </row>
    <row r="568" spans="2:7">
      <c r="B568" s="256"/>
      <c r="C568" s="256"/>
      <c r="D568" s="256"/>
      <c r="E568" s="256"/>
      <c r="F568" s="256"/>
      <c r="G568" s="256"/>
    </row>
    <row r="569" spans="2:7">
      <c r="B569" s="256"/>
      <c r="C569" s="256"/>
      <c r="D569" s="256"/>
      <c r="E569" s="256"/>
      <c r="F569" s="256"/>
      <c r="G569" s="256"/>
    </row>
    <row r="570" spans="2:7">
      <c r="B570" s="256"/>
      <c r="C570" s="256"/>
      <c r="D570" s="256"/>
      <c r="E570" s="256"/>
      <c r="F570" s="256"/>
      <c r="G570" s="256"/>
    </row>
    <row r="571" spans="2:7">
      <c r="B571" s="256"/>
      <c r="C571" s="256"/>
      <c r="D571" s="256"/>
      <c r="E571" s="256"/>
      <c r="F571" s="256"/>
      <c r="G571" s="256"/>
    </row>
    <row r="572" spans="2:7">
      <c r="B572" s="256"/>
      <c r="C572" s="256"/>
      <c r="D572" s="256"/>
      <c r="E572" s="256"/>
      <c r="F572" s="256"/>
      <c r="G572" s="256"/>
    </row>
    <row r="573" spans="2:7">
      <c r="B573" s="256"/>
      <c r="C573" s="256"/>
      <c r="D573" s="256"/>
      <c r="E573" s="256"/>
      <c r="F573" s="256"/>
      <c r="G573" s="256"/>
    </row>
    <row r="574" spans="2:7">
      <c r="B574" s="256"/>
      <c r="C574" s="256"/>
      <c r="D574" s="256"/>
      <c r="E574" s="256"/>
      <c r="F574" s="256"/>
      <c r="G574" s="256"/>
    </row>
    <row r="575" spans="2:7">
      <c r="B575" s="256"/>
      <c r="C575" s="256"/>
      <c r="D575" s="256"/>
      <c r="E575" s="256"/>
      <c r="F575" s="256"/>
      <c r="G575" s="256"/>
    </row>
    <row r="576" spans="2:7">
      <c r="B576" s="256"/>
      <c r="C576" s="256"/>
      <c r="D576" s="256"/>
      <c r="E576" s="256"/>
      <c r="F576" s="256"/>
      <c r="G576" s="256"/>
    </row>
    <row r="577" spans="2:7">
      <c r="B577" s="256"/>
      <c r="C577" s="256"/>
      <c r="D577" s="256"/>
      <c r="E577" s="256"/>
      <c r="F577" s="256"/>
      <c r="G577" s="256"/>
    </row>
    <row r="578" spans="2:7">
      <c r="B578" s="256"/>
      <c r="C578" s="256"/>
      <c r="D578" s="256"/>
      <c r="E578" s="256"/>
      <c r="F578" s="256"/>
      <c r="G578" s="256"/>
    </row>
    <row r="579" spans="2:7">
      <c r="B579" s="256"/>
      <c r="C579" s="256"/>
      <c r="D579" s="256"/>
      <c r="E579" s="256"/>
      <c r="F579" s="256"/>
      <c r="G579" s="256"/>
    </row>
    <row r="580" spans="2:7">
      <c r="B580" s="256"/>
      <c r="C580" s="256"/>
      <c r="D580" s="256"/>
      <c r="E580" s="256"/>
      <c r="F580" s="256"/>
      <c r="G580" s="256"/>
    </row>
    <row r="581" spans="2:7">
      <c r="B581" s="256"/>
      <c r="C581" s="256"/>
      <c r="D581" s="256"/>
      <c r="E581" s="256"/>
      <c r="F581" s="256"/>
      <c r="G581" s="256"/>
    </row>
    <row r="582" spans="2:7">
      <c r="B582" s="256"/>
      <c r="C582" s="256"/>
      <c r="D582" s="256"/>
      <c r="E582" s="256"/>
      <c r="F582" s="256"/>
      <c r="G582" s="256"/>
    </row>
    <row r="583" spans="2:7">
      <c r="B583" s="256"/>
      <c r="C583" s="256"/>
      <c r="D583" s="256"/>
      <c r="E583" s="256"/>
      <c r="F583" s="256"/>
      <c r="G583" s="256"/>
    </row>
    <row r="584" spans="2:7">
      <c r="B584" s="256"/>
      <c r="C584" s="256"/>
      <c r="D584" s="256"/>
      <c r="E584" s="256"/>
      <c r="F584" s="256"/>
      <c r="G584" s="256"/>
    </row>
    <row r="585" spans="2:7">
      <c r="B585" s="256"/>
      <c r="C585" s="256"/>
      <c r="D585" s="256"/>
      <c r="E585" s="256"/>
      <c r="F585" s="256"/>
      <c r="G585" s="256"/>
    </row>
    <row r="586" spans="2:7">
      <c r="B586" s="256"/>
      <c r="C586" s="256"/>
      <c r="D586" s="256"/>
      <c r="E586" s="256"/>
      <c r="F586" s="256"/>
      <c r="G586" s="256"/>
    </row>
    <row r="587" spans="2:7">
      <c r="B587" s="256"/>
      <c r="C587" s="256"/>
      <c r="D587" s="256"/>
      <c r="E587" s="256"/>
      <c r="F587" s="256"/>
      <c r="G587" s="256"/>
    </row>
    <row r="588" spans="2:7">
      <c r="B588" s="256"/>
      <c r="C588" s="256"/>
      <c r="D588" s="256"/>
      <c r="E588" s="256"/>
      <c r="F588" s="256"/>
      <c r="G588" s="256"/>
    </row>
    <row r="589" spans="2:7">
      <c r="B589" s="256"/>
      <c r="C589" s="256"/>
      <c r="D589" s="256"/>
      <c r="E589" s="256"/>
      <c r="F589" s="256"/>
      <c r="G589" s="256"/>
    </row>
    <row r="590" spans="2:7">
      <c r="B590" s="256"/>
      <c r="C590" s="256"/>
      <c r="D590" s="256"/>
      <c r="E590" s="256"/>
      <c r="F590" s="256"/>
      <c r="G590" s="256"/>
    </row>
    <row r="591" spans="2:7">
      <c r="B591" s="256"/>
      <c r="C591" s="256"/>
      <c r="D591" s="256"/>
      <c r="E591" s="256"/>
      <c r="F591" s="256"/>
      <c r="G591" s="256"/>
    </row>
    <row r="592" spans="2:7">
      <c r="B592" s="256"/>
      <c r="C592" s="256"/>
      <c r="D592" s="256"/>
      <c r="E592" s="256"/>
      <c r="F592" s="256"/>
      <c r="G592" s="256"/>
    </row>
    <row r="593" spans="2:7">
      <c r="B593" s="256"/>
      <c r="C593" s="256"/>
      <c r="D593" s="256"/>
      <c r="E593" s="256"/>
      <c r="F593" s="256"/>
      <c r="G593" s="256"/>
    </row>
    <row r="594" spans="2:7">
      <c r="B594" s="256"/>
      <c r="C594" s="256"/>
      <c r="D594" s="256"/>
      <c r="E594" s="256"/>
      <c r="F594" s="256"/>
      <c r="G594" s="256"/>
    </row>
    <row r="595" spans="2:7">
      <c r="B595" s="256"/>
      <c r="C595" s="256"/>
      <c r="D595" s="256"/>
      <c r="E595" s="256"/>
      <c r="F595" s="256"/>
      <c r="G595" s="256"/>
    </row>
    <row r="596" spans="2:7">
      <c r="B596" s="256"/>
      <c r="C596" s="256"/>
      <c r="D596" s="256"/>
      <c r="E596" s="256"/>
      <c r="F596" s="256"/>
      <c r="G596" s="256"/>
    </row>
    <row r="597" spans="2:7">
      <c r="B597" s="256"/>
      <c r="C597" s="256"/>
      <c r="D597" s="256"/>
      <c r="E597" s="256"/>
      <c r="F597" s="256"/>
      <c r="G597" s="256"/>
    </row>
    <row r="598" spans="2:7">
      <c r="B598" s="256"/>
      <c r="C598" s="256"/>
      <c r="D598" s="256"/>
      <c r="E598" s="256"/>
      <c r="F598" s="256"/>
      <c r="G598" s="256"/>
    </row>
    <row r="599" spans="2:7">
      <c r="B599" s="256"/>
      <c r="C599" s="256"/>
      <c r="D599" s="256"/>
      <c r="E599" s="256"/>
      <c r="F599" s="256"/>
      <c r="G599" s="256"/>
    </row>
    <row r="600" spans="2:7">
      <c r="B600" s="256"/>
      <c r="C600" s="256"/>
      <c r="D600" s="256"/>
      <c r="E600" s="256"/>
      <c r="F600" s="256"/>
      <c r="G600" s="256"/>
    </row>
    <row r="601" spans="2:7">
      <c r="B601" s="256"/>
      <c r="C601" s="256"/>
      <c r="D601" s="256"/>
      <c r="E601" s="256"/>
      <c r="F601" s="256"/>
      <c r="G601" s="256"/>
    </row>
    <row r="602" spans="2:7">
      <c r="B602" s="256"/>
      <c r="C602" s="256"/>
      <c r="D602" s="256"/>
      <c r="E602" s="256"/>
      <c r="F602" s="256"/>
      <c r="G602" s="256"/>
    </row>
    <row r="603" spans="2:7">
      <c r="B603" s="256"/>
      <c r="C603" s="256"/>
      <c r="D603" s="256"/>
      <c r="E603" s="256"/>
      <c r="F603" s="256"/>
      <c r="G603" s="256"/>
    </row>
    <row r="604" spans="2:7">
      <c r="B604" s="256"/>
      <c r="C604" s="256"/>
      <c r="D604" s="256"/>
      <c r="E604" s="256"/>
      <c r="F604" s="256"/>
      <c r="G604" s="256"/>
    </row>
    <row r="605" spans="2:7">
      <c r="B605" s="256"/>
      <c r="C605" s="256"/>
      <c r="D605" s="256"/>
      <c r="E605" s="256"/>
      <c r="F605" s="256"/>
      <c r="G605" s="256"/>
    </row>
    <row r="606" spans="2:7">
      <c r="B606" s="256"/>
      <c r="C606" s="256"/>
      <c r="D606" s="256"/>
      <c r="E606" s="256"/>
      <c r="F606" s="256"/>
      <c r="G606" s="256"/>
    </row>
    <row r="607" spans="2:7">
      <c r="B607" s="256"/>
      <c r="C607" s="256"/>
      <c r="D607" s="256"/>
      <c r="E607" s="256"/>
      <c r="F607" s="256"/>
      <c r="G607" s="256"/>
    </row>
    <row r="608" spans="2:7">
      <c r="B608" s="256"/>
      <c r="C608" s="256"/>
      <c r="D608" s="256"/>
      <c r="E608" s="256"/>
      <c r="F608" s="256"/>
      <c r="G608" s="256"/>
    </row>
    <row r="609" spans="2:7">
      <c r="B609" s="256"/>
      <c r="C609" s="256"/>
      <c r="D609" s="256"/>
      <c r="E609" s="256"/>
      <c r="F609" s="256"/>
      <c r="G609" s="256"/>
    </row>
    <row r="610" spans="2:7">
      <c r="B610" s="256"/>
      <c r="C610" s="256"/>
      <c r="D610" s="256"/>
      <c r="E610" s="256"/>
      <c r="F610" s="256"/>
      <c r="G610" s="256"/>
    </row>
    <row r="611" spans="2:7">
      <c r="B611" s="256"/>
      <c r="C611" s="256"/>
      <c r="D611" s="256"/>
      <c r="E611" s="256"/>
      <c r="F611" s="256"/>
      <c r="G611" s="256"/>
    </row>
    <row r="612" spans="2:7">
      <c r="B612" s="256"/>
      <c r="C612" s="256"/>
      <c r="D612" s="256"/>
      <c r="E612" s="256"/>
      <c r="F612" s="256"/>
      <c r="G612" s="256"/>
    </row>
    <row r="613" spans="2:7">
      <c r="B613" s="256"/>
      <c r="C613" s="256"/>
      <c r="D613" s="256"/>
      <c r="E613" s="256"/>
      <c r="F613" s="256"/>
      <c r="G613" s="256"/>
    </row>
    <row r="614" spans="2:7">
      <c r="B614" s="256"/>
      <c r="C614" s="256"/>
      <c r="D614" s="256"/>
      <c r="E614" s="256"/>
      <c r="F614" s="256"/>
      <c r="G614" s="256"/>
    </row>
    <row r="615" spans="2:7">
      <c r="B615" s="256"/>
      <c r="C615" s="256"/>
      <c r="D615" s="256"/>
      <c r="E615" s="256"/>
      <c r="F615" s="256"/>
      <c r="G615" s="256"/>
    </row>
    <row r="616" spans="2:7">
      <c r="B616" s="256"/>
      <c r="C616" s="256"/>
      <c r="D616" s="256"/>
      <c r="E616" s="256"/>
      <c r="F616" s="256"/>
      <c r="G616" s="256"/>
    </row>
    <row r="617" spans="2:7">
      <c r="B617" s="256"/>
      <c r="C617" s="256"/>
      <c r="D617" s="256"/>
      <c r="E617" s="256"/>
      <c r="F617" s="256"/>
      <c r="G617" s="256"/>
    </row>
    <row r="618" spans="2:7">
      <c r="B618" s="256"/>
      <c r="C618" s="256"/>
      <c r="D618" s="256"/>
      <c r="E618" s="256"/>
      <c r="F618" s="256"/>
      <c r="G618" s="256"/>
    </row>
    <row r="619" spans="2:7">
      <c r="B619" s="256"/>
      <c r="C619" s="256"/>
      <c r="D619" s="256"/>
      <c r="E619" s="256"/>
      <c r="F619" s="256"/>
      <c r="G619" s="256"/>
    </row>
    <row r="620" spans="2:7">
      <c r="B620" s="256"/>
      <c r="C620" s="256"/>
      <c r="D620" s="256"/>
      <c r="E620" s="256"/>
      <c r="F620" s="256"/>
      <c r="G620" s="256"/>
    </row>
    <row r="621" spans="2:7">
      <c r="B621" s="256"/>
      <c r="C621" s="256"/>
      <c r="D621" s="256"/>
      <c r="E621" s="256"/>
      <c r="F621" s="256"/>
      <c r="G621" s="256"/>
    </row>
    <row r="622" spans="2:7">
      <c r="B622" s="256"/>
      <c r="C622" s="256"/>
      <c r="D622" s="256"/>
      <c r="E622" s="256"/>
      <c r="F622" s="256"/>
      <c r="G622" s="256"/>
    </row>
    <row r="623" spans="2:7">
      <c r="B623" s="256"/>
      <c r="C623" s="256"/>
      <c r="D623" s="256"/>
      <c r="E623" s="256"/>
      <c r="F623" s="256"/>
      <c r="G623" s="256"/>
    </row>
    <row r="624" spans="2:7">
      <c r="B624" s="256"/>
      <c r="C624" s="256"/>
      <c r="D624" s="256"/>
      <c r="E624" s="256"/>
      <c r="F624" s="256"/>
      <c r="G624" s="256"/>
    </row>
    <row r="625" spans="2:7">
      <c r="B625" s="256"/>
      <c r="C625" s="256"/>
      <c r="D625" s="256"/>
      <c r="E625" s="256"/>
      <c r="F625" s="256"/>
      <c r="G625" s="256"/>
    </row>
    <row r="626" spans="2:7">
      <c r="B626" s="256"/>
      <c r="C626" s="256"/>
      <c r="D626" s="256"/>
      <c r="E626" s="256"/>
      <c r="F626" s="256"/>
      <c r="G626" s="256"/>
    </row>
    <row r="627" spans="2:7">
      <c r="B627" s="256"/>
      <c r="C627" s="256"/>
      <c r="D627" s="256"/>
      <c r="E627" s="256"/>
      <c r="F627" s="256"/>
      <c r="G627" s="256"/>
    </row>
    <row r="628" spans="2:7">
      <c r="B628" s="256"/>
      <c r="C628" s="256"/>
      <c r="D628" s="256"/>
      <c r="E628" s="256"/>
      <c r="F628" s="256"/>
      <c r="G628" s="256"/>
    </row>
    <row r="629" spans="2:7">
      <c r="B629" s="256"/>
      <c r="C629" s="256"/>
      <c r="D629" s="256"/>
      <c r="E629" s="256"/>
      <c r="F629" s="256"/>
      <c r="G629" s="256"/>
    </row>
    <row r="630" spans="2:7">
      <c r="B630" s="256"/>
      <c r="C630" s="256"/>
      <c r="D630" s="256"/>
      <c r="E630" s="256"/>
      <c r="F630" s="256"/>
      <c r="G630" s="256"/>
    </row>
    <row r="631" spans="2:7">
      <c r="B631" s="256"/>
      <c r="C631" s="256"/>
      <c r="D631" s="256"/>
      <c r="E631" s="256"/>
      <c r="F631" s="256"/>
      <c r="G631" s="256"/>
    </row>
    <row r="632" spans="2:7">
      <c r="B632" s="256"/>
      <c r="C632" s="256"/>
      <c r="D632" s="256"/>
      <c r="E632" s="256"/>
      <c r="F632" s="256"/>
      <c r="G632" s="256"/>
    </row>
    <row r="633" spans="2:7">
      <c r="B633" s="256"/>
      <c r="C633" s="256"/>
      <c r="D633" s="256"/>
      <c r="E633" s="256"/>
      <c r="F633" s="256"/>
      <c r="G633" s="256"/>
    </row>
    <row r="634" spans="2:7">
      <c r="B634" s="256"/>
      <c r="C634" s="256"/>
      <c r="D634" s="256"/>
      <c r="E634" s="256"/>
      <c r="F634" s="256"/>
      <c r="G634" s="256"/>
    </row>
    <row r="635" spans="2:7">
      <c r="B635" s="256"/>
      <c r="C635" s="256"/>
      <c r="D635" s="256"/>
      <c r="E635" s="256"/>
      <c r="F635" s="256"/>
      <c r="G635" s="256"/>
    </row>
    <row r="636" spans="2:7">
      <c r="B636" s="256"/>
      <c r="C636" s="256"/>
      <c r="D636" s="256"/>
      <c r="E636" s="256"/>
      <c r="F636" s="256"/>
      <c r="G636" s="256"/>
    </row>
    <row r="637" spans="2:7">
      <c r="B637" s="256"/>
      <c r="C637" s="256"/>
      <c r="D637" s="256"/>
      <c r="E637" s="256"/>
      <c r="F637" s="256"/>
      <c r="G637" s="256"/>
    </row>
    <row r="638" spans="2:7">
      <c r="B638" s="256"/>
      <c r="C638" s="256"/>
      <c r="D638" s="256"/>
      <c r="E638" s="256"/>
      <c r="F638" s="256"/>
      <c r="G638" s="256"/>
    </row>
    <row r="639" spans="2:7">
      <c r="B639" s="256"/>
      <c r="C639" s="256"/>
      <c r="D639" s="256"/>
      <c r="E639" s="256"/>
      <c r="F639" s="256"/>
      <c r="G639" s="256"/>
    </row>
    <row r="640" spans="2:7">
      <c r="B640" s="256"/>
      <c r="C640" s="256"/>
      <c r="D640" s="256"/>
      <c r="E640" s="256"/>
      <c r="F640" s="256"/>
      <c r="G640" s="256"/>
    </row>
    <row r="641" spans="2:7">
      <c r="B641" s="256"/>
      <c r="C641" s="256"/>
      <c r="D641" s="256"/>
      <c r="E641" s="256"/>
      <c r="F641" s="256"/>
      <c r="G641" s="256"/>
    </row>
    <row r="642" spans="2:7">
      <c r="B642" s="256"/>
      <c r="C642" s="256"/>
      <c r="D642" s="256"/>
      <c r="E642" s="256"/>
      <c r="F642" s="256"/>
      <c r="G642" s="256"/>
    </row>
    <row r="643" spans="2:7">
      <c r="B643" s="256"/>
      <c r="C643" s="256"/>
      <c r="D643" s="256"/>
      <c r="E643" s="256"/>
      <c r="F643" s="256"/>
      <c r="G643" s="256"/>
    </row>
    <row r="644" spans="2:7">
      <c r="B644" s="256"/>
      <c r="C644" s="256"/>
      <c r="D644" s="256"/>
      <c r="E644" s="256"/>
      <c r="F644" s="256"/>
      <c r="G644" s="256"/>
    </row>
    <row r="645" spans="2:7">
      <c r="B645" s="256"/>
      <c r="C645" s="256"/>
      <c r="D645" s="256"/>
      <c r="E645" s="256"/>
      <c r="F645" s="256"/>
      <c r="G645" s="256"/>
    </row>
    <row r="646" spans="2:7">
      <c r="B646" s="256"/>
      <c r="C646" s="256"/>
      <c r="D646" s="256"/>
      <c r="E646" s="256"/>
      <c r="F646" s="256"/>
      <c r="G646" s="256"/>
    </row>
    <row r="647" spans="2:7">
      <c r="B647" s="256"/>
      <c r="C647" s="256"/>
      <c r="D647" s="256"/>
      <c r="E647" s="256"/>
      <c r="F647" s="256"/>
      <c r="G647" s="256"/>
    </row>
    <row r="648" spans="2:7">
      <c r="B648" s="256"/>
      <c r="C648" s="256"/>
      <c r="D648" s="256"/>
      <c r="E648" s="256"/>
      <c r="F648" s="256"/>
      <c r="G648" s="256"/>
    </row>
    <row r="649" spans="2:7">
      <c r="B649" s="256"/>
      <c r="C649" s="256"/>
      <c r="D649" s="256"/>
      <c r="E649" s="256"/>
      <c r="F649" s="256"/>
      <c r="G649" s="256"/>
    </row>
    <row r="650" spans="2:7">
      <c r="B650" s="256"/>
      <c r="C650" s="256"/>
      <c r="D650" s="256"/>
      <c r="E650" s="256"/>
      <c r="F650" s="256"/>
      <c r="G650" s="256"/>
    </row>
    <row r="651" spans="2:7">
      <c r="B651" s="256"/>
      <c r="C651" s="256"/>
      <c r="D651" s="256"/>
      <c r="E651" s="256"/>
      <c r="F651" s="256"/>
      <c r="G651" s="256"/>
    </row>
    <row r="652" spans="2:7">
      <c r="B652" s="256"/>
      <c r="C652" s="256"/>
      <c r="D652" s="256"/>
      <c r="E652" s="256"/>
      <c r="F652" s="256"/>
      <c r="G652" s="256"/>
    </row>
    <row r="653" spans="2:7">
      <c r="B653" s="256"/>
      <c r="C653" s="256"/>
      <c r="D653" s="256"/>
      <c r="E653" s="256"/>
      <c r="F653" s="256"/>
      <c r="G653" s="256"/>
    </row>
    <row r="654" spans="2:7">
      <c r="B654" s="256"/>
      <c r="C654" s="256"/>
      <c r="D654" s="256"/>
      <c r="E654" s="256"/>
      <c r="F654" s="256"/>
      <c r="G654" s="256"/>
    </row>
    <row r="655" spans="2:7">
      <c r="B655" s="256"/>
      <c r="C655" s="256"/>
      <c r="D655" s="256"/>
      <c r="E655" s="256"/>
      <c r="F655" s="256"/>
      <c r="G655" s="256"/>
    </row>
    <row r="656" spans="2:7">
      <c r="B656" s="256"/>
      <c r="C656" s="256"/>
      <c r="D656" s="256"/>
      <c r="E656" s="256"/>
      <c r="F656" s="256"/>
      <c r="G656" s="256"/>
    </row>
    <row r="657" spans="2:7">
      <c r="B657" s="256"/>
      <c r="C657" s="256"/>
      <c r="D657" s="256"/>
      <c r="E657" s="256"/>
      <c r="F657" s="256"/>
      <c r="G657" s="256"/>
    </row>
    <row r="658" spans="2:7">
      <c r="B658" s="256"/>
      <c r="C658" s="256"/>
      <c r="D658" s="256"/>
      <c r="E658" s="256"/>
      <c r="F658" s="256"/>
      <c r="G658" s="256"/>
    </row>
    <row r="659" spans="2:7">
      <c r="B659" s="256"/>
      <c r="C659" s="256"/>
      <c r="D659" s="256"/>
      <c r="E659" s="256"/>
      <c r="F659" s="256"/>
      <c r="G659" s="256"/>
    </row>
    <row r="660" spans="2:7">
      <c r="B660" s="256"/>
      <c r="C660" s="256"/>
      <c r="D660" s="256"/>
      <c r="E660" s="256"/>
      <c r="F660" s="256"/>
      <c r="G660" s="256"/>
    </row>
    <row r="661" spans="2:7">
      <c r="B661" s="256"/>
      <c r="C661" s="256"/>
      <c r="D661" s="256"/>
      <c r="E661" s="256"/>
      <c r="F661" s="256"/>
      <c r="G661" s="256"/>
    </row>
    <row r="662" spans="2:7">
      <c r="B662" s="256"/>
      <c r="C662" s="256"/>
      <c r="D662" s="256"/>
      <c r="E662" s="256"/>
      <c r="F662" s="256"/>
      <c r="G662" s="256"/>
    </row>
    <row r="663" spans="2:7">
      <c r="B663" s="256"/>
      <c r="C663" s="256"/>
      <c r="D663" s="256"/>
      <c r="E663" s="256"/>
      <c r="F663" s="256"/>
      <c r="G663" s="256"/>
    </row>
    <row r="664" spans="2:7">
      <c r="B664" s="256"/>
      <c r="C664" s="256"/>
      <c r="D664" s="256"/>
      <c r="E664" s="256"/>
      <c r="F664" s="256"/>
      <c r="G664" s="256"/>
    </row>
    <row r="665" spans="2:7">
      <c r="B665" s="256"/>
      <c r="C665" s="256"/>
      <c r="D665" s="256"/>
      <c r="E665" s="256"/>
      <c r="F665" s="256"/>
      <c r="G665" s="256"/>
    </row>
    <row r="666" spans="2:7">
      <c r="B666" s="256"/>
      <c r="C666" s="256"/>
      <c r="D666" s="256"/>
      <c r="E666" s="256"/>
      <c r="F666" s="256"/>
      <c r="G666" s="256"/>
    </row>
    <row r="667" spans="2:7">
      <c r="B667" s="256"/>
      <c r="C667" s="256"/>
      <c r="D667" s="256"/>
      <c r="E667" s="256"/>
      <c r="F667" s="256"/>
      <c r="G667" s="256"/>
    </row>
    <row r="668" spans="2:7">
      <c r="B668" s="256"/>
      <c r="C668" s="256"/>
      <c r="D668" s="256"/>
      <c r="E668" s="256"/>
      <c r="F668" s="256"/>
      <c r="G668" s="256"/>
    </row>
    <row r="669" spans="2:7">
      <c r="B669" s="256"/>
      <c r="C669" s="256"/>
      <c r="D669" s="256"/>
      <c r="E669" s="256"/>
      <c r="F669" s="256"/>
      <c r="G669" s="256"/>
    </row>
    <row r="670" spans="2:7">
      <c r="B670" s="256"/>
      <c r="C670" s="256"/>
      <c r="D670" s="256"/>
      <c r="E670" s="256"/>
      <c r="F670" s="256"/>
      <c r="G670" s="256"/>
    </row>
    <row r="671" spans="2:7">
      <c r="B671" s="256"/>
      <c r="C671" s="256"/>
      <c r="D671" s="256"/>
      <c r="E671" s="256"/>
      <c r="F671" s="256"/>
      <c r="G671" s="256"/>
    </row>
    <row r="672" spans="2:7">
      <c r="B672" s="256"/>
      <c r="C672" s="256"/>
      <c r="D672" s="256"/>
      <c r="E672" s="256"/>
      <c r="F672" s="256"/>
      <c r="G672" s="256"/>
    </row>
    <row r="673" spans="2:7">
      <c r="B673" s="256"/>
      <c r="C673" s="256"/>
      <c r="D673" s="256"/>
      <c r="E673" s="256"/>
      <c r="F673" s="256"/>
      <c r="G673" s="256"/>
    </row>
    <row r="674" spans="2:7">
      <c r="B674" s="256"/>
      <c r="C674" s="256"/>
      <c r="D674" s="256"/>
      <c r="E674" s="256"/>
      <c r="F674" s="256"/>
      <c r="G674" s="256"/>
    </row>
    <row r="675" spans="2:7">
      <c r="B675" s="256"/>
      <c r="C675" s="256"/>
      <c r="D675" s="256"/>
      <c r="E675" s="256"/>
      <c r="F675" s="256"/>
      <c r="G675" s="256"/>
    </row>
    <row r="676" spans="2:7">
      <c r="B676" s="256"/>
      <c r="C676" s="256"/>
      <c r="D676" s="256"/>
      <c r="E676" s="256"/>
      <c r="F676" s="256"/>
      <c r="G676" s="256"/>
    </row>
    <row r="677" spans="2:7">
      <c r="B677" s="256"/>
      <c r="C677" s="256"/>
      <c r="D677" s="256"/>
      <c r="E677" s="256"/>
      <c r="F677" s="256"/>
      <c r="G677" s="256"/>
    </row>
    <row r="678" spans="2:7">
      <c r="B678" s="256"/>
      <c r="C678" s="256"/>
      <c r="D678" s="256"/>
      <c r="E678" s="256"/>
      <c r="F678" s="256"/>
      <c r="G678" s="256"/>
    </row>
    <row r="679" spans="2:7">
      <c r="B679" s="256"/>
      <c r="C679" s="256"/>
      <c r="D679" s="256"/>
      <c r="E679" s="256"/>
      <c r="F679" s="256"/>
      <c r="G679" s="256"/>
    </row>
    <row r="680" spans="2:7">
      <c r="B680" s="256"/>
      <c r="C680" s="256"/>
      <c r="D680" s="256"/>
      <c r="E680" s="256"/>
      <c r="F680" s="256"/>
      <c r="G680" s="256"/>
    </row>
    <row r="681" spans="2:7">
      <c r="B681" s="256"/>
      <c r="C681" s="256"/>
      <c r="D681" s="256"/>
      <c r="E681" s="256"/>
      <c r="F681" s="256"/>
      <c r="G681" s="256"/>
    </row>
    <row r="682" spans="2:7">
      <c r="B682" s="256"/>
      <c r="C682" s="256"/>
      <c r="D682" s="256"/>
      <c r="E682" s="256"/>
      <c r="F682" s="256"/>
      <c r="G682" s="256"/>
    </row>
    <row r="683" spans="2:7">
      <c r="B683" s="256"/>
      <c r="C683" s="256"/>
      <c r="D683" s="256"/>
      <c r="E683" s="256"/>
      <c r="F683" s="256"/>
      <c r="G683" s="256"/>
    </row>
    <row r="684" spans="2:7">
      <c r="B684" s="256"/>
      <c r="C684" s="256"/>
      <c r="D684" s="256"/>
      <c r="E684" s="256"/>
      <c r="F684" s="256"/>
      <c r="G684" s="256"/>
    </row>
    <row r="685" spans="2:7">
      <c r="B685" s="256"/>
      <c r="C685" s="256"/>
      <c r="D685" s="256"/>
      <c r="E685" s="256"/>
      <c r="F685" s="256"/>
      <c r="G685" s="256"/>
    </row>
    <row r="686" spans="2:7">
      <c r="B686" s="256"/>
      <c r="C686" s="256"/>
      <c r="D686" s="256"/>
      <c r="E686" s="256"/>
      <c r="F686" s="256"/>
      <c r="G686" s="256"/>
    </row>
    <row r="687" spans="2:7">
      <c r="B687" s="256"/>
      <c r="C687" s="256"/>
      <c r="D687" s="256"/>
      <c r="E687" s="256"/>
      <c r="F687" s="256"/>
      <c r="G687" s="256"/>
    </row>
    <row r="688" spans="2:7">
      <c r="B688" s="256"/>
      <c r="C688" s="256"/>
      <c r="D688" s="256"/>
      <c r="E688" s="256"/>
      <c r="F688" s="256"/>
      <c r="G688" s="256"/>
    </row>
    <row r="689" spans="2:7">
      <c r="B689" s="256"/>
      <c r="C689" s="256"/>
      <c r="D689" s="256"/>
      <c r="E689" s="256"/>
      <c r="F689" s="256"/>
      <c r="G689" s="256"/>
    </row>
    <row r="690" spans="2:7">
      <c r="B690" s="256"/>
      <c r="C690" s="256"/>
      <c r="D690" s="256"/>
      <c r="E690" s="256"/>
      <c r="F690" s="256"/>
      <c r="G690" s="256"/>
    </row>
    <row r="691" spans="2:7">
      <c r="B691" s="256"/>
      <c r="C691" s="256"/>
      <c r="D691" s="256"/>
      <c r="E691" s="256"/>
      <c r="F691" s="256"/>
      <c r="G691" s="256"/>
    </row>
    <row r="692" spans="2:7">
      <c r="B692" s="256"/>
      <c r="C692" s="256"/>
      <c r="D692" s="256"/>
      <c r="E692" s="256"/>
      <c r="F692" s="256"/>
      <c r="G692" s="256"/>
    </row>
    <row r="693" spans="2:7">
      <c r="B693" s="256"/>
      <c r="C693" s="256"/>
      <c r="D693" s="256"/>
      <c r="E693" s="256"/>
      <c r="F693" s="256"/>
      <c r="G693" s="256"/>
    </row>
    <row r="694" spans="2:7">
      <c r="B694" s="256"/>
      <c r="C694" s="256"/>
      <c r="D694" s="256"/>
      <c r="E694" s="256"/>
      <c r="F694" s="256"/>
      <c r="G694" s="256"/>
    </row>
    <row r="695" spans="2:7">
      <c r="B695" s="256"/>
      <c r="C695" s="256"/>
      <c r="D695" s="256"/>
      <c r="E695" s="256"/>
      <c r="F695" s="256"/>
      <c r="G695" s="256"/>
    </row>
    <row r="696" spans="2:7">
      <c r="B696" s="256"/>
      <c r="C696" s="256"/>
      <c r="D696" s="256"/>
      <c r="E696" s="256"/>
      <c r="F696" s="256"/>
      <c r="G696" s="256"/>
    </row>
    <row r="697" spans="2:7">
      <c r="B697" s="256"/>
      <c r="C697" s="256"/>
      <c r="D697" s="256"/>
      <c r="E697" s="256"/>
      <c r="F697" s="256"/>
      <c r="G697" s="256"/>
    </row>
    <row r="698" spans="2:7">
      <c r="B698" s="256"/>
      <c r="C698" s="256"/>
      <c r="D698" s="256"/>
      <c r="E698" s="256"/>
      <c r="F698" s="256"/>
      <c r="G698" s="256"/>
    </row>
    <row r="699" spans="2:7">
      <c r="B699" s="256"/>
      <c r="C699" s="256"/>
      <c r="D699" s="256"/>
      <c r="E699" s="256"/>
      <c r="F699" s="256"/>
      <c r="G699" s="256"/>
    </row>
    <row r="700" spans="2:7">
      <c r="B700" s="256"/>
      <c r="C700" s="256"/>
      <c r="D700" s="256"/>
      <c r="E700" s="256"/>
      <c r="F700" s="256"/>
      <c r="G700" s="256"/>
    </row>
    <row r="701" spans="2:7">
      <c r="B701" s="256"/>
      <c r="C701" s="256"/>
      <c r="D701" s="256"/>
      <c r="E701" s="256"/>
      <c r="F701" s="256"/>
      <c r="G701" s="256"/>
    </row>
    <row r="702" spans="2:7">
      <c r="B702" s="256"/>
      <c r="C702" s="256"/>
      <c r="D702" s="256"/>
      <c r="E702" s="256"/>
      <c r="F702" s="256"/>
      <c r="G702" s="256"/>
    </row>
    <row r="703" spans="2:7">
      <c r="B703" s="256"/>
      <c r="C703" s="256"/>
      <c r="D703" s="256"/>
      <c r="E703" s="256"/>
      <c r="F703" s="256"/>
      <c r="G703" s="256"/>
    </row>
    <row r="704" spans="2:7">
      <c r="B704" s="256"/>
      <c r="C704" s="256"/>
      <c r="D704" s="256"/>
      <c r="E704" s="256"/>
      <c r="F704" s="256"/>
      <c r="G704" s="256"/>
    </row>
    <row r="705" spans="2:7">
      <c r="B705" s="256"/>
      <c r="C705" s="256"/>
      <c r="D705" s="256"/>
      <c r="E705" s="256"/>
      <c r="F705" s="256"/>
      <c r="G705" s="256"/>
    </row>
    <row r="706" spans="2:7">
      <c r="B706" s="256"/>
      <c r="C706" s="256"/>
      <c r="D706" s="256"/>
      <c r="E706" s="256"/>
      <c r="F706" s="256"/>
      <c r="G706" s="256"/>
    </row>
    <row r="707" spans="2:7">
      <c r="B707" s="256"/>
      <c r="C707" s="256"/>
      <c r="D707" s="256"/>
      <c r="E707" s="256"/>
      <c r="F707" s="256"/>
      <c r="G707" s="256"/>
    </row>
    <row r="708" spans="2:7">
      <c r="B708" s="256"/>
      <c r="C708" s="256"/>
      <c r="D708" s="256"/>
      <c r="E708" s="256"/>
      <c r="F708" s="256"/>
      <c r="G708" s="256"/>
    </row>
    <row r="709" spans="2:7">
      <c r="B709" s="256"/>
      <c r="C709" s="256"/>
      <c r="D709" s="256"/>
      <c r="E709" s="256"/>
      <c r="F709" s="256"/>
      <c r="G709" s="256"/>
    </row>
    <row r="710" spans="2:7">
      <c r="B710" s="256"/>
      <c r="C710" s="256"/>
      <c r="D710" s="256"/>
      <c r="E710" s="256"/>
      <c r="F710" s="256"/>
      <c r="G710" s="256"/>
    </row>
    <row r="711" spans="2:7">
      <c r="B711" s="256"/>
      <c r="C711" s="256"/>
      <c r="D711" s="256"/>
      <c r="E711" s="256"/>
      <c r="F711" s="256"/>
      <c r="G711" s="256"/>
    </row>
    <row r="712" spans="2:7">
      <c r="B712" s="256"/>
      <c r="C712" s="256"/>
      <c r="D712" s="256"/>
      <c r="E712" s="256"/>
      <c r="F712" s="256"/>
      <c r="G712" s="256"/>
    </row>
    <row r="713" spans="2:7">
      <c r="B713" s="256"/>
      <c r="C713" s="256"/>
      <c r="D713" s="256"/>
      <c r="E713" s="256"/>
      <c r="F713" s="256"/>
      <c r="G713" s="256"/>
    </row>
    <row r="714" spans="2:7">
      <c r="B714" s="256"/>
      <c r="C714" s="256"/>
      <c r="D714" s="256"/>
      <c r="E714" s="256"/>
      <c r="F714" s="256"/>
      <c r="G714" s="256"/>
    </row>
    <row r="715" spans="2:7">
      <c r="B715" s="256"/>
      <c r="C715" s="256"/>
      <c r="D715" s="256"/>
      <c r="E715" s="256"/>
      <c r="F715" s="256"/>
      <c r="G715" s="256"/>
    </row>
    <row r="716" spans="2:7">
      <c r="B716" s="256"/>
      <c r="C716" s="256"/>
      <c r="D716" s="256"/>
      <c r="E716" s="256"/>
      <c r="F716" s="256"/>
      <c r="G716" s="256"/>
    </row>
    <row r="717" spans="2:7">
      <c r="B717" s="256"/>
      <c r="C717" s="256"/>
      <c r="D717" s="256"/>
      <c r="E717" s="256"/>
      <c r="F717" s="256"/>
      <c r="G717" s="256"/>
    </row>
    <row r="718" spans="2:7">
      <c r="B718" s="256"/>
      <c r="C718" s="256"/>
      <c r="D718" s="256"/>
      <c r="E718" s="256"/>
      <c r="F718" s="256"/>
      <c r="G718" s="256"/>
    </row>
    <row r="719" spans="2:7">
      <c r="B719" s="256"/>
      <c r="C719" s="256"/>
      <c r="D719" s="256"/>
      <c r="E719" s="256"/>
      <c r="F719" s="256"/>
      <c r="G719" s="256"/>
    </row>
    <row r="720" spans="2:7">
      <c r="B720" s="256"/>
      <c r="C720" s="256"/>
      <c r="D720" s="256"/>
      <c r="E720" s="256"/>
      <c r="F720" s="256"/>
      <c r="G720" s="256"/>
    </row>
    <row r="721" spans="2:7">
      <c r="B721" s="256"/>
      <c r="C721" s="256"/>
      <c r="D721" s="256"/>
      <c r="E721" s="256"/>
      <c r="F721" s="256"/>
      <c r="G721" s="256"/>
    </row>
    <row r="722" spans="2:7">
      <c r="B722" s="256"/>
      <c r="C722" s="256"/>
      <c r="D722" s="256"/>
      <c r="E722" s="256"/>
      <c r="F722" s="256"/>
      <c r="G722" s="256"/>
    </row>
    <row r="723" spans="2:7">
      <c r="B723" s="256"/>
      <c r="C723" s="256"/>
      <c r="D723" s="256"/>
      <c r="E723" s="256"/>
      <c r="F723" s="256"/>
      <c r="G723" s="256"/>
    </row>
    <row r="724" spans="2:7">
      <c r="B724" s="256"/>
      <c r="C724" s="256"/>
      <c r="D724" s="256"/>
      <c r="E724" s="256"/>
      <c r="F724" s="256"/>
      <c r="G724" s="256"/>
    </row>
    <row r="725" spans="2:7">
      <c r="B725" s="256"/>
      <c r="C725" s="256"/>
      <c r="D725" s="256"/>
      <c r="E725" s="256"/>
      <c r="F725" s="256"/>
      <c r="G725" s="256"/>
    </row>
    <row r="726" spans="2:7">
      <c r="B726" s="256"/>
      <c r="C726" s="256"/>
      <c r="D726" s="256"/>
      <c r="E726" s="256"/>
      <c r="F726" s="256"/>
      <c r="G726" s="256"/>
    </row>
    <row r="727" spans="2:7">
      <c r="B727" s="256"/>
      <c r="C727" s="256"/>
      <c r="D727" s="256"/>
      <c r="E727" s="256"/>
      <c r="F727" s="256"/>
      <c r="G727" s="256"/>
    </row>
    <row r="728" spans="2:7">
      <c r="B728" s="256"/>
      <c r="C728" s="256"/>
      <c r="D728" s="256"/>
      <c r="E728" s="256"/>
      <c r="F728" s="256"/>
      <c r="G728" s="256"/>
    </row>
    <row r="729" spans="2:7">
      <c r="B729" s="256"/>
      <c r="C729" s="256"/>
      <c r="D729" s="256"/>
      <c r="E729" s="256"/>
      <c r="F729" s="256"/>
      <c r="G729" s="256"/>
    </row>
    <row r="730" spans="2:7">
      <c r="B730" s="256"/>
      <c r="C730" s="256"/>
      <c r="D730" s="256"/>
      <c r="E730" s="256"/>
      <c r="F730" s="256"/>
      <c r="G730" s="256"/>
    </row>
    <row r="731" spans="2:7">
      <c r="B731" s="256"/>
      <c r="C731" s="256"/>
      <c r="D731" s="256"/>
      <c r="E731" s="256"/>
      <c r="F731" s="256"/>
      <c r="G731" s="256"/>
    </row>
    <row r="732" spans="2:7">
      <c r="B732" s="256"/>
      <c r="C732" s="256"/>
      <c r="D732" s="256"/>
      <c r="E732" s="256"/>
      <c r="F732" s="256"/>
      <c r="G732" s="256"/>
    </row>
    <row r="733" spans="2:7">
      <c r="B733" s="256"/>
      <c r="C733" s="256"/>
      <c r="D733" s="256"/>
      <c r="E733" s="256"/>
      <c r="F733" s="256"/>
      <c r="G733" s="256"/>
    </row>
    <row r="734" spans="2:7">
      <c r="B734" s="256"/>
      <c r="C734" s="256"/>
      <c r="D734" s="256"/>
      <c r="E734" s="256"/>
      <c r="F734" s="256"/>
      <c r="G734" s="256"/>
    </row>
    <row r="735" spans="2:7">
      <c r="B735" s="256"/>
      <c r="C735" s="256"/>
      <c r="D735" s="256"/>
      <c r="E735" s="256"/>
      <c r="F735" s="256"/>
      <c r="G735" s="256"/>
    </row>
    <row r="736" spans="2:7">
      <c r="B736" s="256"/>
      <c r="C736" s="256"/>
      <c r="D736" s="256"/>
      <c r="E736" s="256"/>
      <c r="F736" s="256"/>
      <c r="G736" s="256"/>
    </row>
    <row r="737" spans="2:7">
      <c r="B737" s="256"/>
      <c r="C737" s="256"/>
      <c r="D737" s="256"/>
      <c r="E737" s="256"/>
      <c r="F737" s="256"/>
      <c r="G737" s="256"/>
    </row>
    <row r="738" spans="2:7">
      <c r="B738" s="256"/>
      <c r="C738" s="256"/>
      <c r="D738" s="256"/>
      <c r="E738" s="256"/>
      <c r="F738" s="256"/>
      <c r="G738" s="256"/>
    </row>
    <row r="739" spans="2:7">
      <c r="B739" s="256"/>
      <c r="C739" s="256"/>
      <c r="D739" s="256"/>
      <c r="E739" s="256"/>
      <c r="F739" s="256"/>
      <c r="G739" s="256"/>
    </row>
    <row r="740" spans="2:7">
      <c r="B740" s="256"/>
      <c r="C740" s="256"/>
      <c r="D740" s="256"/>
      <c r="E740" s="256"/>
      <c r="F740" s="256"/>
      <c r="G740" s="256"/>
    </row>
    <row r="741" spans="2:7">
      <c r="B741" s="256"/>
      <c r="C741" s="256"/>
      <c r="D741" s="256"/>
      <c r="E741" s="256"/>
      <c r="F741" s="256"/>
      <c r="G741" s="256"/>
    </row>
    <row r="742" spans="2:7">
      <c r="B742" s="256"/>
      <c r="C742" s="256"/>
      <c r="D742" s="256"/>
      <c r="E742" s="256"/>
      <c r="F742" s="256"/>
      <c r="G742" s="256"/>
    </row>
    <row r="743" spans="2:7">
      <c r="B743" s="256"/>
      <c r="C743" s="256"/>
      <c r="D743" s="256"/>
      <c r="E743" s="256"/>
      <c r="F743" s="256"/>
      <c r="G743" s="256"/>
    </row>
    <row r="744" spans="2:7">
      <c r="B744" s="256"/>
      <c r="C744" s="256"/>
      <c r="D744" s="256"/>
      <c r="E744" s="256"/>
      <c r="F744" s="256"/>
      <c r="G744" s="256"/>
    </row>
    <row r="745" spans="2:7">
      <c r="B745" s="256"/>
      <c r="C745" s="256"/>
      <c r="D745" s="256"/>
      <c r="E745" s="256"/>
      <c r="F745" s="256"/>
      <c r="G745" s="256"/>
    </row>
    <row r="746" spans="2:7">
      <c r="B746" s="256"/>
      <c r="C746" s="256"/>
      <c r="D746" s="256"/>
      <c r="E746" s="256"/>
      <c r="F746" s="256"/>
      <c r="G746" s="256"/>
    </row>
    <row r="747" spans="2:7">
      <c r="B747" s="256"/>
      <c r="C747" s="256"/>
      <c r="D747" s="256"/>
      <c r="E747" s="256"/>
      <c r="F747" s="256"/>
      <c r="G747" s="256"/>
    </row>
    <row r="748" spans="2:7">
      <c r="B748" s="256"/>
      <c r="C748" s="256"/>
      <c r="D748" s="256"/>
      <c r="E748" s="256"/>
      <c r="F748" s="256"/>
      <c r="G748" s="256"/>
    </row>
    <row r="749" spans="2:7">
      <c r="B749" s="256"/>
      <c r="C749" s="256"/>
      <c r="D749" s="256"/>
      <c r="E749" s="256"/>
      <c r="F749" s="256"/>
      <c r="G749" s="256"/>
    </row>
    <row r="750" spans="2:7">
      <c r="B750" s="256"/>
      <c r="C750" s="256"/>
      <c r="D750" s="256"/>
      <c r="E750" s="256"/>
      <c r="F750" s="256"/>
      <c r="G750" s="256"/>
    </row>
    <row r="751" spans="2:7">
      <c r="B751" s="256"/>
      <c r="C751" s="256"/>
      <c r="D751" s="256"/>
      <c r="E751" s="256"/>
      <c r="F751" s="256"/>
      <c r="G751" s="256"/>
    </row>
    <row r="752" spans="2:7">
      <c r="B752" s="256"/>
      <c r="C752" s="256"/>
      <c r="D752" s="256"/>
      <c r="E752" s="256"/>
      <c r="F752" s="256"/>
      <c r="G752" s="256"/>
    </row>
    <row r="753" spans="2:7">
      <c r="B753" s="256"/>
      <c r="C753" s="256"/>
      <c r="D753" s="256"/>
      <c r="E753" s="256"/>
      <c r="F753" s="256"/>
      <c r="G753" s="256"/>
    </row>
    <row r="754" spans="2:7">
      <c r="B754" s="256"/>
      <c r="C754" s="256"/>
      <c r="D754" s="256"/>
      <c r="E754" s="256"/>
      <c r="F754" s="256"/>
      <c r="G754" s="256"/>
    </row>
    <row r="755" spans="2:7">
      <c r="B755" s="256"/>
      <c r="C755" s="256"/>
      <c r="D755" s="256"/>
      <c r="E755" s="256"/>
      <c r="F755" s="256"/>
      <c r="G755" s="256"/>
    </row>
    <row r="756" spans="2:7">
      <c r="B756" s="256"/>
      <c r="C756" s="256"/>
      <c r="D756" s="256"/>
      <c r="E756" s="256"/>
      <c r="F756" s="256"/>
      <c r="G756" s="256"/>
    </row>
    <row r="757" spans="2:7">
      <c r="B757" s="256"/>
      <c r="C757" s="256"/>
      <c r="D757" s="256"/>
      <c r="E757" s="256"/>
      <c r="F757" s="256"/>
      <c r="G757" s="256"/>
    </row>
    <row r="758" spans="2:7">
      <c r="B758" s="256"/>
      <c r="C758" s="256"/>
      <c r="D758" s="256"/>
      <c r="E758" s="256"/>
      <c r="F758" s="256"/>
      <c r="G758" s="256"/>
    </row>
    <row r="759" spans="2:7">
      <c r="B759" s="256"/>
      <c r="C759" s="256"/>
      <c r="D759" s="256"/>
      <c r="E759" s="256"/>
      <c r="F759" s="256"/>
      <c r="G759" s="256"/>
    </row>
    <row r="760" spans="2:7">
      <c r="B760" s="256"/>
      <c r="C760" s="256"/>
      <c r="D760" s="256"/>
      <c r="E760" s="256"/>
      <c r="F760" s="256"/>
      <c r="G760" s="256"/>
    </row>
    <row r="761" spans="2:7">
      <c r="B761" s="256"/>
      <c r="C761" s="256"/>
      <c r="D761" s="256"/>
      <c r="E761" s="256"/>
      <c r="F761" s="256"/>
      <c r="G761" s="256"/>
    </row>
    <row r="762" spans="2:7">
      <c r="B762" s="256"/>
      <c r="C762" s="256"/>
      <c r="D762" s="256"/>
      <c r="E762" s="256"/>
      <c r="F762" s="256"/>
      <c r="G762" s="256"/>
    </row>
    <row r="763" spans="2:7">
      <c r="B763" s="256"/>
      <c r="C763" s="256"/>
      <c r="D763" s="256"/>
      <c r="E763" s="256"/>
      <c r="F763" s="256"/>
      <c r="G763" s="256"/>
    </row>
    <row r="764" spans="2:7">
      <c r="B764" s="256"/>
      <c r="C764" s="256"/>
      <c r="D764" s="256"/>
      <c r="E764" s="256"/>
      <c r="F764" s="256"/>
      <c r="G764" s="256"/>
    </row>
    <row r="765" spans="2:7">
      <c r="B765" s="256"/>
      <c r="C765" s="256"/>
      <c r="D765" s="256"/>
      <c r="E765" s="256"/>
      <c r="F765" s="256"/>
      <c r="G765" s="256"/>
    </row>
    <row r="766" spans="2:7">
      <c r="B766" s="256"/>
      <c r="C766" s="256"/>
      <c r="D766" s="256"/>
      <c r="E766" s="256"/>
      <c r="F766" s="256"/>
      <c r="G766" s="256"/>
    </row>
    <row r="767" spans="2:7">
      <c r="B767" s="256"/>
      <c r="C767" s="256"/>
      <c r="D767" s="256"/>
      <c r="E767" s="256"/>
      <c r="F767" s="256"/>
      <c r="G767" s="256"/>
    </row>
    <row r="768" spans="2:7">
      <c r="B768" s="256"/>
      <c r="C768" s="256"/>
      <c r="D768" s="256"/>
      <c r="E768" s="256"/>
      <c r="F768" s="256"/>
      <c r="G768" s="256"/>
    </row>
    <row r="769" spans="2:7">
      <c r="B769" s="256"/>
      <c r="C769" s="256"/>
      <c r="D769" s="256"/>
      <c r="E769" s="256"/>
      <c r="F769" s="256"/>
      <c r="G769" s="256"/>
    </row>
    <row r="770" spans="2:7">
      <c r="B770" s="256"/>
      <c r="C770" s="256"/>
      <c r="D770" s="256"/>
      <c r="E770" s="256"/>
      <c r="F770" s="256"/>
      <c r="G770" s="256"/>
    </row>
    <row r="771" spans="2:7">
      <c r="B771" s="256"/>
      <c r="C771" s="256"/>
      <c r="D771" s="256"/>
      <c r="E771" s="256"/>
      <c r="F771" s="256"/>
      <c r="G771" s="256"/>
    </row>
    <row r="772" spans="2:7">
      <c r="B772" s="256"/>
      <c r="C772" s="256"/>
      <c r="D772" s="256"/>
      <c r="E772" s="256"/>
      <c r="F772" s="256"/>
      <c r="G772" s="256"/>
    </row>
    <row r="773" spans="2:7">
      <c r="B773" s="256"/>
      <c r="C773" s="256"/>
      <c r="D773" s="256"/>
      <c r="E773" s="256"/>
      <c r="F773" s="256"/>
      <c r="G773" s="256"/>
    </row>
    <row r="774" spans="2:7">
      <c r="B774" s="256"/>
      <c r="C774" s="256"/>
      <c r="D774" s="256"/>
      <c r="E774" s="256"/>
      <c r="F774" s="256"/>
      <c r="G774" s="256"/>
    </row>
    <row r="775" spans="2:7">
      <c r="B775" s="256"/>
      <c r="C775" s="256"/>
      <c r="D775" s="256"/>
      <c r="E775" s="256"/>
      <c r="F775" s="256"/>
      <c r="G775" s="256"/>
    </row>
    <row r="776" spans="2:7">
      <c r="B776" s="256"/>
      <c r="C776" s="256"/>
      <c r="D776" s="256"/>
      <c r="E776" s="256"/>
      <c r="F776" s="256"/>
      <c r="G776" s="256"/>
    </row>
    <row r="777" spans="2:7">
      <c r="B777" s="256"/>
      <c r="C777" s="256"/>
      <c r="D777" s="256"/>
      <c r="E777" s="256"/>
      <c r="F777" s="256"/>
      <c r="G777" s="256"/>
    </row>
    <row r="778" spans="2:7">
      <c r="B778" s="256"/>
      <c r="C778" s="256"/>
      <c r="D778" s="256"/>
      <c r="E778" s="256"/>
      <c r="F778" s="256"/>
      <c r="G778" s="256"/>
    </row>
    <row r="779" spans="2:7">
      <c r="B779" s="256"/>
      <c r="C779" s="256"/>
      <c r="D779" s="256"/>
      <c r="E779" s="256"/>
      <c r="F779" s="256"/>
      <c r="G779" s="256"/>
    </row>
    <row r="780" spans="2:7">
      <c r="B780" s="256"/>
      <c r="C780" s="256"/>
      <c r="D780" s="256"/>
      <c r="E780" s="256"/>
      <c r="F780" s="256"/>
      <c r="G780" s="256"/>
    </row>
    <row r="781" spans="2:7">
      <c r="B781" s="256"/>
      <c r="C781" s="256"/>
      <c r="D781" s="256"/>
      <c r="E781" s="256"/>
      <c r="F781" s="256"/>
      <c r="G781" s="256"/>
    </row>
    <row r="782" spans="2:7">
      <c r="B782" s="256"/>
      <c r="C782" s="256"/>
      <c r="D782" s="256"/>
      <c r="E782" s="256"/>
      <c r="F782" s="256"/>
      <c r="G782" s="256"/>
    </row>
    <row r="783" spans="2:7">
      <c r="B783" s="256"/>
      <c r="C783" s="256"/>
      <c r="D783" s="256"/>
      <c r="E783" s="256"/>
      <c r="F783" s="256"/>
      <c r="G783" s="256"/>
    </row>
    <row r="784" spans="2:7">
      <c r="B784" s="256"/>
      <c r="C784" s="256"/>
      <c r="D784" s="256"/>
      <c r="E784" s="256"/>
      <c r="F784" s="256"/>
      <c r="G784" s="256"/>
    </row>
    <row r="785" spans="2:7">
      <c r="B785" s="256"/>
      <c r="C785" s="256"/>
      <c r="D785" s="256"/>
      <c r="E785" s="256"/>
      <c r="F785" s="256"/>
      <c r="G785" s="256"/>
    </row>
    <row r="786" spans="2:7">
      <c r="B786" s="256"/>
      <c r="C786" s="256"/>
      <c r="D786" s="256"/>
      <c r="E786" s="256"/>
      <c r="F786" s="256"/>
      <c r="G786" s="256"/>
    </row>
    <row r="787" spans="2:7">
      <c r="B787" s="256"/>
      <c r="C787" s="256"/>
      <c r="D787" s="256"/>
      <c r="E787" s="256"/>
      <c r="F787" s="256"/>
      <c r="G787" s="256"/>
    </row>
    <row r="788" spans="2:7">
      <c r="B788" s="256"/>
      <c r="C788" s="256"/>
      <c r="D788" s="256"/>
      <c r="E788" s="256"/>
      <c r="F788" s="256"/>
      <c r="G788" s="256"/>
    </row>
    <row r="789" spans="2:7">
      <c r="B789" s="256"/>
      <c r="C789" s="256"/>
      <c r="D789" s="256"/>
      <c r="E789" s="256"/>
      <c r="F789" s="256"/>
      <c r="G789" s="256"/>
    </row>
    <row r="790" spans="2:7">
      <c r="B790" s="256"/>
      <c r="C790" s="256"/>
      <c r="D790" s="256"/>
      <c r="E790" s="256"/>
      <c r="F790" s="256"/>
      <c r="G790" s="256"/>
    </row>
    <row r="791" spans="2:7">
      <c r="B791" s="256"/>
      <c r="C791" s="256"/>
      <c r="D791" s="256"/>
      <c r="E791" s="256"/>
      <c r="F791" s="256"/>
      <c r="G791" s="256"/>
    </row>
    <row r="792" spans="2:7">
      <c r="B792" s="256"/>
      <c r="C792" s="256"/>
      <c r="D792" s="256"/>
      <c r="E792" s="256"/>
      <c r="F792" s="256"/>
      <c r="G792" s="256"/>
    </row>
    <row r="793" spans="2:7">
      <c r="B793" s="256"/>
      <c r="C793" s="256"/>
      <c r="D793" s="256"/>
      <c r="E793" s="256"/>
      <c r="F793" s="256"/>
      <c r="G793" s="256"/>
    </row>
    <row r="794" spans="2:7">
      <c r="B794" s="256"/>
      <c r="C794" s="256"/>
      <c r="D794" s="256"/>
      <c r="E794" s="256"/>
      <c r="F794" s="256"/>
      <c r="G794" s="256"/>
    </row>
    <row r="795" spans="2:7">
      <c r="B795" s="256"/>
      <c r="C795" s="256"/>
      <c r="D795" s="256"/>
      <c r="E795" s="256"/>
      <c r="F795" s="256"/>
      <c r="G795" s="256"/>
    </row>
    <row r="796" spans="2:7">
      <c r="B796" s="256"/>
      <c r="C796" s="256"/>
      <c r="D796" s="256"/>
      <c r="E796" s="256"/>
      <c r="F796" s="256"/>
      <c r="G796" s="256"/>
    </row>
    <row r="797" spans="2:7">
      <c r="B797" s="256"/>
      <c r="C797" s="256"/>
      <c r="D797" s="256"/>
      <c r="E797" s="256"/>
      <c r="F797" s="256"/>
      <c r="G797" s="256"/>
    </row>
    <row r="798" spans="2:7">
      <c r="B798" s="256"/>
      <c r="C798" s="256"/>
      <c r="D798" s="256"/>
      <c r="E798" s="256"/>
      <c r="F798" s="256"/>
      <c r="G798" s="256"/>
    </row>
    <row r="799" spans="2:7">
      <c r="B799" s="256"/>
      <c r="C799" s="256"/>
      <c r="D799" s="256"/>
      <c r="E799" s="256"/>
      <c r="F799" s="256"/>
      <c r="G799" s="256"/>
    </row>
    <row r="800" spans="2:7">
      <c r="B800" s="256"/>
      <c r="C800" s="256"/>
      <c r="D800" s="256"/>
      <c r="E800" s="256"/>
      <c r="F800" s="256"/>
      <c r="G800" s="256"/>
    </row>
    <row r="801" spans="2:7">
      <c r="B801" s="256"/>
      <c r="C801" s="256"/>
      <c r="D801" s="256"/>
      <c r="E801" s="256"/>
      <c r="F801" s="256"/>
      <c r="G801" s="256"/>
    </row>
    <row r="802" spans="2:7">
      <c r="B802" s="256"/>
      <c r="C802" s="256"/>
      <c r="D802" s="256"/>
      <c r="E802" s="256"/>
      <c r="F802" s="256"/>
      <c r="G802" s="256"/>
    </row>
    <row r="803" spans="2:7">
      <c r="B803" s="256"/>
      <c r="C803" s="256"/>
      <c r="D803" s="256"/>
      <c r="E803" s="256"/>
      <c r="F803" s="256"/>
      <c r="G803" s="256"/>
    </row>
    <row r="804" spans="2:7">
      <c r="B804" s="256"/>
      <c r="C804" s="256"/>
      <c r="D804" s="256"/>
      <c r="E804" s="256"/>
      <c r="F804" s="256"/>
      <c r="G804" s="256"/>
    </row>
    <row r="805" spans="2:7">
      <c r="B805" s="256"/>
      <c r="C805" s="256"/>
      <c r="D805" s="256"/>
      <c r="E805" s="256"/>
      <c r="F805" s="256"/>
      <c r="G805" s="256"/>
    </row>
    <row r="806" spans="2:7">
      <c r="B806" s="256"/>
      <c r="C806" s="256"/>
      <c r="D806" s="256"/>
      <c r="E806" s="256"/>
      <c r="F806" s="256"/>
      <c r="G806" s="256"/>
    </row>
    <row r="807" spans="2:7">
      <c r="B807" s="256"/>
      <c r="C807" s="256"/>
      <c r="D807" s="256"/>
      <c r="E807" s="256"/>
      <c r="F807" s="256"/>
      <c r="G807" s="256"/>
    </row>
    <row r="808" spans="2:7">
      <c r="B808" s="256"/>
      <c r="C808" s="256"/>
      <c r="D808" s="256"/>
      <c r="E808" s="256"/>
      <c r="F808" s="256"/>
      <c r="G808" s="256"/>
    </row>
    <row r="809" spans="2:7">
      <c r="B809" s="256"/>
      <c r="C809" s="256"/>
      <c r="D809" s="256"/>
      <c r="E809" s="256"/>
      <c r="F809" s="256"/>
      <c r="G809" s="256"/>
    </row>
    <row r="810" spans="2:7">
      <c r="B810" s="256"/>
      <c r="C810" s="256"/>
      <c r="D810" s="256"/>
      <c r="E810" s="256"/>
      <c r="F810" s="256"/>
      <c r="G810" s="256"/>
    </row>
    <row r="811" spans="2:7">
      <c r="B811" s="256"/>
      <c r="C811" s="256"/>
      <c r="D811" s="256"/>
      <c r="E811" s="256"/>
      <c r="F811" s="256"/>
      <c r="G811" s="256"/>
    </row>
    <row r="812" spans="2:7">
      <c r="B812" s="256"/>
      <c r="C812" s="256"/>
      <c r="D812" s="256"/>
      <c r="E812" s="256"/>
      <c r="F812" s="256"/>
      <c r="G812" s="256"/>
    </row>
    <row r="813" spans="2:7">
      <c r="B813" s="256"/>
      <c r="C813" s="256"/>
      <c r="D813" s="256"/>
      <c r="E813" s="256"/>
      <c r="F813" s="256"/>
      <c r="G813" s="256"/>
    </row>
    <row r="814" spans="2:7">
      <c r="B814" s="256"/>
      <c r="C814" s="256"/>
      <c r="D814" s="256"/>
      <c r="E814" s="256"/>
      <c r="F814" s="256"/>
      <c r="G814" s="256"/>
    </row>
    <row r="815" spans="2:7">
      <c r="B815" s="256"/>
      <c r="C815" s="256"/>
      <c r="D815" s="256"/>
      <c r="E815" s="256"/>
      <c r="F815" s="256"/>
      <c r="G815" s="256"/>
    </row>
    <row r="816" spans="2:7">
      <c r="B816" s="256"/>
      <c r="C816" s="256"/>
      <c r="D816" s="256"/>
      <c r="E816" s="256"/>
      <c r="F816" s="256"/>
      <c r="G816" s="256"/>
    </row>
    <row r="817" spans="2:7">
      <c r="B817" s="256"/>
      <c r="C817" s="256"/>
      <c r="D817" s="256"/>
      <c r="E817" s="256"/>
      <c r="F817" s="256"/>
      <c r="G817" s="256"/>
    </row>
    <row r="818" spans="2:7">
      <c r="B818" s="256"/>
      <c r="C818" s="256"/>
      <c r="D818" s="256"/>
      <c r="E818" s="256"/>
      <c r="F818" s="256"/>
      <c r="G818" s="256"/>
    </row>
    <row r="819" spans="2:7">
      <c r="B819" s="256"/>
      <c r="C819" s="256"/>
      <c r="D819" s="256"/>
      <c r="E819" s="256"/>
      <c r="F819" s="256"/>
      <c r="G819" s="256"/>
    </row>
    <row r="820" spans="2:7">
      <c r="B820" s="256"/>
      <c r="C820" s="256"/>
      <c r="D820" s="256"/>
      <c r="E820" s="256"/>
      <c r="F820" s="256"/>
      <c r="G820" s="256"/>
    </row>
    <row r="821" spans="2:7">
      <c r="B821" s="256"/>
      <c r="C821" s="256"/>
      <c r="D821" s="256"/>
      <c r="E821" s="256"/>
      <c r="F821" s="256"/>
      <c r="G821" s="256"/>
    </row>
    <row r="822" spans="2:7">
      <c r="B822" s="256"/>
      <c r="C822" s="256"/>
      <c r="D822" s="256"/>
      <c r="E822" s="256"/>
      <c r="F822" s="256"/>
      <c r="G822" s="256"/>
    </row>
    <row r="823" spans="2:7">
      <c r="B823" s="256"/>
      <c r="C823" s="256"/>
      <c r="D823" s="256"/>
      <c r="E823" s="256"/>
      <c r="F823" s="256"/>
      <c r="G823" s="256"/>
    </row>
    <row r="824" spans="2:7">
      <c r="B824" s="256"/>
      <c r="C824" s="256"/>
      <c r="D824" s="256"/>
      <c r="E824" s="256"/>
      <c r="F824" s="256"/>
      <c r="G824" s="256"/>
    </row>
    <row r="825" spans="2:7">
      <c r="B825" s="256"/>
      <c r="C825" s="256"/>
      <c r="D825" s="256"/>
      <c r="E825" s="256"/>
      <c r="F825" s="256"/>
      <c r="G825" s="256"/>
    </row>
    <row r="826" spans="2:7">
      <c r="B826" s="256"/>
      <c r="C826" s="256"/>
      <c r="D826" s="256"/>
      <c r="E826" s="256"/>
      <c r="F826" s="256"/>
      <c r="G826" s="256"/>
    </row>
    <row r="827" spans="2:7">
      <c r="B827" s="256"/>
      <c r="C827" s="256"/>
      <c r="D827" s="256"/>
      <c r="E827" s="256"/>
      <c r="F827" s="256"/>
      <c r="G827" s="256"/>
    </row>
    <row r="828" spans="2:7">
      <c r="B828" s="256"/>
      <c r="C828" s="256"/>
      <c r="D828" s="256"/>
      <c r="E828" s="256"/>
      <c r="F828" s="256"/>
      <c r="G828" s="256"/>
    </row>
    <row r="829" spans="2:7">
      <c r="B829" s="256"/>
      <c r="C829" s="256"/>
      <c r="D829" s="256"/>
      <c r="E829" s="256"/>
      <c r="F829" s="256"/>
      <c r="G829" s="256"/>
    </row>
    <row r="830" spans="2:7">
      <c r="B830" s="256"/>
      <c r="C830" s="256"/>
      <c r="D830" s="256"/>
      <c r="E830" s="256"/>
      <c r="F830" s="256"/>
      <c r="G830" s="256"/>
    </row>
    <row r="831" spans="2:7">
      <c r="B831" s="256"/>
      <c r="C831" s="256"/>
      <c r="D831" s="256"/>
      <c r="E831" s="256"/>
      <c r="F831" s="256"/>
      <c r="G831" s="256"/>
    </row>
    <row r="832" spans="2:7">
      <c r="B832" s="256"/>
      <c r="C832" s="256"/>
      <c r="D832" s="256"/>
      <c r="E832" s="256"/>
      <c r="F832" s="256"/>
      <c r="G832" s="256"/>
    </row>
    <row r="833" spans="2:7">
      <c r="B833" s="256"/>
      <c r="C833" s="256"/>
      <c r="D833" s="256"/>
      <c r="E833" s="256"/>
      <c r="F833" s="256"/>
      <c r="G833" s="256"/>
    </row>
    <row r="834" spans="2:7">
      <c r="B834" s="256"/>
      <c r="C834" s="256"/>
      <c r="D834" s="256"/>
      <c r="E834" s="256"/>
      <c r="F834" s="256"/>
      <c r="G834" s="256"/>
    </row>
    <row r="835" spans="2:7">
      <c r="B835" s="256"/>
      <c r="C835" s="256"/>
      <c r="D835" s="256"/>
      <c r="E835" s="256"/>
      <c r="F835" s="256"/>
      <c r="G835" s="256"/>
    </row>
    <row r="836" spans="2:7">
      <c r="B836" s="256"/>
      <c r="C836" s="256"/>
      <c r="D836" s="256"/>
      <c r="E836" s="256"/>
      <c r="F836" s="256"/>
      <c r="G836" s="256"/>
    </row>
    <row r="837" spans="2:7">
      <c r="B837" s="256"/>
      <c r="C837" s="256"/>
      <c r="D837" s="256"/>
      <c r="E837" s="256"/>
      <c r="F837" s="256"/>
      <c r="G837" s="256"/>
    </row>
    <row r="838" spans="2:7">
      <c r="B838" s="256"/>
      <c r="C838" s="256"/>
      <c r="D838" s="256"/>
      <c r="E838" s="256"/>
      <c r="F838" s="256"/>
      <c r="G838" s="256"/>
    </row>
    <row r="839" spans="2:7">
      <c r="B839" s="256"/>
      <c r="C839" s="256"/>
      <c r="D839" s="256"/>
      <c r="E839" s="256"/>
      <c r="F839" s="256"/>
      <c r="G839" s="256"/>
    </row>
    <row r="840" spans="2:7">
      <c r="B840" s="256"/>
      <c r="C840" s="256"/>
      <c r="D840" s="256"/>
      <c r="E840" s="256"/>
      <c r="F840" s="256"/>
      <c r="G840" s="256"/>
    </row>
    <row r="841" spans="2:7">
      <c r="B841" s="256"/>
      <c r="C841" s="256"/>
      <c r="D841" s="256"/>
      <c r="E841" s="256"/>
      <c r="F841" s="256"/>
      <c r="G841" s="256"/>
    </row>
    <row r="842" spans="2:7">
      <c r="B842" s="256"/>
      <c r="C842" s="256"/>
      <c r="D842" s="256"/>
      <c r="E842" s="256"/>
      <c r="F842" s="256"/>
      <c r="G842" s="256"/>
    </row>
    <row r="843" spans="2:7">
      <c r="B843" s="256"/>
      <c r="C843" s="256"/>
      <c r="D843" s="256"/>
      <c r="E843" s="256"/>
      <c r="F843" s="256"/>
      <c r="G843" s="256"/>
    </row>
    <row r="844" spans="2:7">
      <c r="B844" s="256"/>
      <c r="C844" s="256"/>
      <c r="D844" s="256"/>
      <c r="E844" s="256"/>
      <c r="F844" s="256"/>
      <c r="G844" s="256"/>
    </row>
    <row r="845" spans="2:7">
      <c r="B845" s="256"/>
      <c r="C845" s="256"/>
      <c r="D845" s="256"/>
      <c r="E845" s="256"/>
      <c r="F845" s="256"/>
      <c r="G845" s="256"/>
    </row>
    <row r="846" spans="2:7">
      <c r="B846" s="256"/>
      <c r="C846" s="256"/>
      <c r="D846" s="256"/>
      <c r="E846" s="256"/>
      <c r="F846" s="256"/>
      <c r="G846" s="256"/>
    </row>
    <row r="847" spans="2:7">
      <c r="B847" s="256"/>
      <c r="C847" s="256"/>
      <c r="D847" s="256"/>
      <c r="E847" s="256"/>
      <c r="F847" s="256"/>
      <c r="G847" s="256"/>
    </row>
    <row r="848" spans="2:7">
      <c r="B848" s="256"/>
      <c r="C848" s="256"/>
      <c r="D848" s="256"/>
      <c r="E848" s="256"/>
      <c r="F848" s="256"/>
      <c r="G848" s="256"/>
    </row>
    <row r="849" spans="2:7">
      <c r="B849" s="256"/>
      <c r="C849" s="256"/>
      <c r="D849" s="256"/>
      <c r="E849" s="256"/>
      <c r="F849" s="256"/>
      <c r="G849" s="256"/>
    </row>
    <row r="850" spans="2:7">
      <c r="B850" s="256"/>
      <c r="C850" s="256"/>
      <c r="D850" s="256"/>
      <c r="E850" s="256"/>
      <c r="F850" s="256"/>
      <c r="G850" s="256"/>
    </row>
    <row r="851" spans="2:7">
      <c r="B851" s="256"/>
      <c r="C851" s="256"/>
      <c r="D851" s="256"/>
      <c r="E851" s="256"/>
      <c r="F851" s="256"/>
      <c r="G851" s="256"/>
    </row>
    <row r="852" spans="2:7">
      <c r="B852" s="256"/>
      <c r="C852" s="256"/>
      <c r="D852" s="256"/>
      <c r="E852" s="256"/>
      <c r="F852" s="256"/>
      <c r="G852" s="256"/>
    </row>
    <row r="853" spans="2:7">
      <c r="B853" s="256"/>
      <c r="C853" s="256"/>
      <c r="D853" s="256"/>
      <c r="E853" s="256"/>
      <c r="F853" s="256"/>
      <c r="G853" s="256"/>
    </row>
    <row r="854" spans="2:7">
      <c r="B854" s="256"/>
      <c r="C854" s="256"/>
      <c r="D854" s="256"/>
      <c r="E854" s="256"/>
      <c r="F854" s="256"/>
      <c r="G854" s="256"/>
    </row>
    <row r="855" spans="2:7">
      <c r="B855" s="256"/>
      <c r="C855" s="256"/>
      <c r="D855" s="256"/>
      <c r="E855" s="256"/>
      <c r="F855" s="256"/>
      <c r="G855" s="256"/>
    </row>
    <row r="856" spans="2:7">
      <c r="B856" s="256"/>
      <c r="C856" s="256"/>
      <c r="D856" s="256"/>
      <c r="E856" s="256"/>
      <c r="F856" s="256"/>
      <c r="G856" s="256"/>
    </row>
    <row r="857" spans="2:7">
      <c r="B857" s="256"/>
      <c r="C857" s="256"/>
      <c r="D857" s="256"/>
      <c r="E857" s="256"/>
      <c r="F857" s="256"/>
      <c r="G857" s="256"/>
    </row>
    <row r="858" spans="2:7">
      <c r="B858" s="256"/>
      <c r="C858" s="256"/>
      <c r="D858" s="256"/>
      <c r="E858" s="256"/>
      <c r="F858" s="256"/>
      <c r="G858" s="256"/>
    </row>
    <row r="859" spans="2:7">
      <c r="B859" s="256"/>
      <c r="C859" s="256"/>
      <c r="D859" s="256"/>
      <c r="E859" s="256"/>
      <c r="F859" s="256"/>
      <c r="G859" s="256"/>
    </row>
    <row r="860" spans="2:7">
      <c r="B860" s="256"/>
      <c r="C860" s="256"/>
      <c r="D860" s="256"/>
      <c r="E860" s="256"/>
      <c r="F860" s="256"/>
      <c r="G860" s="256"/>
    </row>
    <row r="861" spans="2:7">
      <c r="B861" s="256"/>
      <c r="C861" s="256"/>
      <c r="D861" s="256"/>
      <c r="E861" s="256"/>
      <c r="F861" s="256"/>
      <c r="G861" s="256"/>
    </row>
    <row r="862" spans="2:7">
      <c r="B862" s="256"/>
      <c r="C862" s="256"/>
      <c r="D862" s="256"/>
      <c r="E862" s="256"/>
      <c r="F862" s="256"/>
      <c r="G862" s="256"/>
    </row>
    <row r="863" spans="2:7">
      <c r="B863" s="256"/>
      <c r="C863" s="256"/>
      <c r="D863" s="256"/>
      <c r="E863" s="256"/>
      <c r="F863" s="256"/>
      <c r="G863" s="256"/>
    </row>
    <row r="864" spans="2:7">
      <c r="B864" s="256"/>
      <c r="C864" s="256"/>
      <c r="D864" s="256"/>
      <c r="E864" s="256"/>
      <c r="F864" s="256"/>
      <c r="G864" s="256"/>
    </row>
    <row r="865" spans="2:7">
      <c r="B865" s="256"/>
      <c r="C865" s="256"/>
      <c r="D865" s="256"/>
      <c r="E865" s="256"/>
      <c r="F865" s="256"/>
      <c r="G865" s="256"/>
    </row>
    <row r="866" spans="2:7">
      <c r="B866" s="256"/>
      <c r="C866" s="256"/>
      <c r="D866" s="256"/>
      <c r="E866" s="256"/>
      <c r="F866" s="256"/>
      <c r="G866" s="256"/>
    </row>
    <row r="867" spans="2:7">
      <c r="B867" s="256"/>
      <c r="C867" s="256"/>
      <c r="D867" s="256"/>
      <c r="E867" s="256"/>
      <c r="F867" s="256"/>
      <c r="G867" s="256"/>
    </row>
    <row r="868" spans="2:7">
      <c r="B868" s="256"/>
      <c r="C868" s="256"/>
      <c r="D868" s="256"/>
      <c r="E868" s="256"/>
      <c r="F868" s="256"/>
      <c r="G868" s="256"/>
    </row>
    <row r="869" spans="2:7">
      <c r="B869" s="256"/>
      <c r="C869" s="256"/>
      <c r="D869" s="256"/>
      <c r="E869" s="256"/>
      <c r="F869" s="256"/>
      <c r="G869" s="256"/>
    </row>
    <row r="870" spans="2:7">
      <c r="B870" s="256"/>
      <c r="C870" s="256"/>
      <c r="D870" s="256"/>
      <c r="E870" s="256"/>
      <c r="F870" s="256"/>
      <c r="G870" s="256"/>
    </row>
    <row r="871" spans="2:7">
      <c r="B871" s="256"/>
      <c r="C871" s="256"/>
      <c r="D871" s="256"/>
      <c r="E871" s="256"/>
      <c r="F871" s="256"/>
      <c r="G871" s="256"/>
    </row>
    <row r="872" spans="2:7">
      <c r="B872" s="256"/>
      <c r="C872" s="256"/>
      <c r="D872" s="256"/>
      <c r="E872" s="256"/>
      <c r="F872" s="256"/>
      <c r="G872" s="256"/>
    </row>
    <row r="873" spans="2:7">
      <c r="B873" s="256"/>
      <c r="C873" s="256"/>
      <c r="D873" s="256"/>
      <c r="E873" s="256"/>
      <c r="F873" s="256"/>
      <c r="G873" s="256"/>
    </row>
    <row r="874" spans="2:7">
      <c r="B874" s="256"/>
      <c r="C874" s="256"/>
      <c r="D874" s="256"/>
      <c r="E874" s="256"/>
      <c r="F874" s="256"/>
      <c r="G874" s="256"/>
    </row>
    <row r="875" spans="2:7">
      <c r="B875" s="256"/>
      <c r="C875" s="256"/>
      <c r="D875" s="256"/>
      <c r="E875" s="256"/>
      <c r="F875" s="256"/>
      <c r="G875" s="256"/>
    </row>
    <row r="876" spans="2:7">
      <c r="B876" s="256"/>
      <c r="C876" s="256"/>
      <c r="D876" s="256"/>
      <c r="E876" s="256"/>
      <c r="F876" s="256"/>
      <c r="G876" s="256"/>
    </row>
    <row r="877" spans="2:7">
      <c r="B877" s="256"/>
      <c r="C877" s="256"/>
      <c r="D877" s="256"/>
      <c r="E877" s="256"/>
      <c r="F877" s="256"/>
      <c r="G877" s="256"/>
    </row>
    <row r="878" spans="2:7">
      <c r="B878" s="256"/>
      <c r="C878" s="256"/>
      <c r="D878" s="256"/>
      <c r="E878" s="256"/>
      <c r="F878" s="256"/>
      <c r="G878" s="256"/>
    </row>
    <row r="879" spans="2:7">
      <c r="B879" s="256"/>
      <c r="C879" s="256"/>
      <c r="D879" s="256"/>
      <c r="E879" s="256"/>
      <c r="F879" s="256"/>
      <c r="G879" s="256"/>
    </row>
    <row r="880" spans="2:7">
      <c r="B880" s="256"/>
      <c r="C880" s="256"/>
      <c r="D880" s="256"/>
      <c r="E880" s="256"/>
      <c r="F880" s="256"/>
      <c r="G880" s="256"/>
    </row>
    <row r="881" spans="2:7">
      <c r="B881" s="256"/>
      <c r="C881" s="256"/>
      <c r="D881" s="256"/>
      <c r="E881" s="256"/>
      <c r="F881" s="256"/>
      <c r="G881" s="256"/>
    </row>
    <row r="882" spans="2:7">
      <c r="B882" s="256"/>
      <c r="C882" s="256"/>
      <c r="D882" s="256"/>
      <c r="E882" s="256"/>
      <c r="F882" s="256"/>
      <c r="G882" s="256"/>
    </row>
    <row r="883" spans="2:7">
      <c r="B883" s="256"/>
      <c r="C883" s="256"/>
      <c r="D883" s="256"/>
      <c r="E883" s="256"/>
      <c r="F883" s="256"/>
      <c r="G883" s="256"/>
    </row>
    <row r="884" spans="2:7">
      <c r="B884" s="256"/>
      <c r="C884" s="256"/>
      <c r="D884" s="256"/>
      <c r="E884" s="256"/>
      <c r="F884" s="256"/>
      <c r="G884" s="256"/>
    </row>
    <row r="885" spans="2:7">
      <c r="B885" s="256"/>
      <c r="C885" s="256"/>
      <c r="D885" s="256"/>
      <c r="E885" s="256"/>
      <c r="F885" s="256"/>
      <c r="G885" s="256"/>
    </row>
    <row r="886" spans="2:7">
      <c r="B886" s="256"/>
      <c r="C886" s="256"/>
      <c r="D886" s="256"/>
      <c r="E886" s="256"/>
      <c r="F886" s="256"/>
      <c r="G886" s="256"/>
    </row>
    <row r="887" spans="2:7">
      <c r="B887" s="256"/>
      <c r="C887" s="256"/>
      <c r="D887" s="256"/>
      <c r="E887" s="256"/>
      <c r="F887" s="256"/>
      <c r="G887" s="256"/>
    </row>
    <row r="888" spans="2:7">
      <c r="B888" s="256"/>
      <c r="C888" s="256"/>
      <c r="D888" s="256"/>
      <c r="E888" s="256"/>
      <c r="F888" s="256"/>
      <c r="G888" s="256"/>
    </row>
    <row r="889" spans="2:7">
      <c r="B889" s="256"/>
      <c r="C889" s="256"/>
      <c r="D889" s="256"/>
      <c r="E889" s="256"/>
      <c r="F889" s="256"/>
      <c r="G889" s="256"/>
    </row>
    <row r="890" spans="2:7">
      <c r="B890" s="256"/>
      <c r="C890" s="256"/>
      <c r="D890" s="256"/>
      <c r="E890" s="256"/>
      <c r="F890" s="256"/>
      <c r="G890" s="256"/>
    </row>
    <row r="891" spans="2:7">
      <c r="B891" s="256"/>
      <c r="C891" s="256"/>
      <c r="D891" s="256"/>
      <c r="E891" s="256"/>
      <c r="F891" s="256"/>
      <c r="G891" s="256"/>
    </row>
    <row r="892" spans="2:7">
      <c r="B892" s="256"/>
      <c r="C892" s="256"/>
      <c r="D892" s="256"/>
      <c r="E892" s="256"/>
      <c r="F892" s="256"/>
      <c r="G892" s="256"/>
    </row>
    <row r="893" spans="2:7">
      <c r="B893" s="256"/>
      <c r="C893" s="256"/>
      <c r="D893" s="256"/>
      <c r="E893" s="256"/>
      <c r="F893" s="256"/>
      <c r="G893" s="256"/>
    </row>
    <row r="894" spans="2:7">
      <c r="B894" s="256"/>
      <c r="C894" s="256"/>
      <c r="D894" s="256"/>
      <c r="E894" s="256"/>
      <c r="F894" s="256"/>
      <c r="G894" s="256"/>
    </row>
    <row r="895" spans="2:7">
      <c r="B895" s="256"/>
      <c r="C895" s="256"/>
      <c r="D895" s="256"/>
      <c r="E895" s="256"/>
      <c r="F895" s="256"/>
      <c r="G895" s="256"/>
    </row>
    <row r="896" spans="2:7">
      <c r="B896" s="256"/>
      <c r="C896" s="256"/>
      <c r="D896" s="256"/>
      <c r="E896" s="256"/>
      <c r="F896" s="256"/>
      <c r="G896" s="256"/>
    </row>
    <row r="897" spans="2:7">
      <c r="B897" s="256"/>
      <c r="C897" s="256"/>
      <c r="D897" s="256"/>
      <c r="E897" s="256"/>
      <c r="F897" s="256"/>
      <c r="G897" s="256"/>
    </row>
    <row r="898" spans="2:7">
      <c r="B898" s="256"/>
      <c r="C898" s="256"/>
      <c r="D898" s="256"/>
      <c r="E898" s="256"/>
      <c r="F898" s="256"/>
      <c r="G898" s="256"/>
    </row>
    <row r="899" spans="2:7">
      <c r="B899" s="256"/>
      <c r="C899" s="256"/>
      <c r="D899" s="256"/>
      <c r="E899" s="256"/>
      <c r="F899" s="256"/>
      <c r="G899" s="256"/>
    </row>
    <row r="900" spans="2:7">
      <c r="B900" s="256"/>
      <c r="C900" s="256"/>
      <c r="D900" s="256"/>
      <c r="E900" s="256"/>
      <c r="F900" s="256"/>
      <c r="G900" s="256"/>
    </row>
    <row r="901" spans="2:7">
      <c r="B901" s="256"/>
      <c r="C901" s="256"/>
      <c r="D901" s="256"/>
      <c r="E901" s="256"/>
      <c r="F901" s="256"/>
      <c r="G901" s="256"/>
    </row>
    <row r="902" spans="2:7">
      <c r="B902" s="256"/>
      <c r="C902" s="256"/>
      <c r="D902" s="256"/>
      <c r="E902" s="256"/>
      <c r="F902" s="256"/>
      <c r="G902" s="256"/>
    </row>
    <row r="903" spans="2:7">
      <c r="B903" s="256"/>
      <c r="C903" s="256"/>
      <c r="D903" s="256"/>
      <c r="E903" s="256"/>
      <c r="F903" s="256"/>
      <c r="G903" s="256"/>
    </row>
    <row r="904" spans="2:7">
      <c r="B904" s="256"/>
      <c r="C904" s="256"/>
      <c r="D904" s="256"/>
      <c r="E904" s="256"/>
      <c r="F904" s="256"/>
      <c r="G904" s="256"/>
    </row>
    <row r="905" spans="2:7">
      <c r="B905" s="256"/>
      <c r="C905" s="256"/>
      <c r="D905" s="256"/>
      <c r="E905" s="256"/>
      <c r="F905" s="256"/>
      <c r="G905" s="256"/>
    </row>
    <row r="906" spans="2:7">
      <c r="B906" s="256"/>
      <c r="C906" s="256"/>
      <c r="D906" s="256"/>
      <c r="E906" s="256"/>
      <c r="F906" s="256"/>
      <c r="G906" s="256"/>
    </row>
    <row r="907" spans="2:7">
      <c r="B907" s="256"/>
      <c r="C907" s="256"/>
      <c r="D907" s="256"/>
      <c r="E907" s="256"/>
      <c r="F907" s="256"/>
      <c r="G907" s="256"/>
    </row>
    <row r="908" spans="2:7">
      <c r="B908" s="256"/>
      <c r="C908" s="256"/>
      <c r="D908" s="256"/>
      <c r="E908" s="256"/>
      <c r="F908" s="256"/>
      <c r="G908" s="256"/>
    </row>
    <row r="909" spans="2:7">
      <c r="B909" s="256"/>
      <c r="C909" s="256"/>
      <c r="D909" s="256"/>
      <c r="E909" s="256"/>
      <c r="F909" s="256"/>
      <c r="G909" s="256"/>
    </row>
    <row r="910" spans="2:7">
      <c r="B910" s="256"/>
      <c r="C910" s="256"/>
      <c r="D910" s="256"/>
      <c r="E910" s="256"/>
      <c r="F910" s="256"/>
      <c r="G910" s="256"/>
    </row>
    <row r="911" spans="2:7">
      <c r="B911" s="256"/>
      <c r="C911" s="256"/>
      <c r="D911" s="256"/>
      <c r="E911" s="256"/>
      <c r="F911" s="256"/>
      <c r="G911" s="256"/>
    </row>
    <row r="912" spans="2:7">
      <c r="B912" s="256"/>
      <c r="C912" s="256"/>
      <c r="D912" s="256"/>
      <c r="E912" s="256"/>
      <c r="F912" s="256"/>
      <c r="G912" s="256"/>
    </row>
    <row r="913" spans="2:7">
      <c r="B913" s="256"/>
      <c r="C913" s="256"/>
      <c r="D913" s="256"/>
      <c r="E913" s="256"/>
      <c r="F913" s="256"/>
      <c r="G913" s="256"/>
    </row>
    <row r="914" spans="2:7">
      <c r="B914" s="256"/>
      <c r="C914" s="256"/>
      <c r="D914" s="256"/>
      <c r="E914" s="256"/>
      <c r="F914" s="256"/>
      <c r="G914" s="256"/>
    </row>
    <row r="915" spans="2:7">
      <c r="B915" s="256"/>
      <c r="C915" s="256"/>
      <c r="D915" s="256"/>
      <c r="E915" s="256"/>
      <c r="F915" s="256"/>
      <c r="G915" s="256"/>
    </row>
    <row r="916" spans="2:7">
      <c r="B916" s="256"/>
      <c r="C916" s="256"/>
      <c r="D916" s="256"/>
      <c r="E916" s="256"/>
      <c r="F916" s="256"/>
      <c r="G916" s="256"/>
    </row>
    <row r="917" spans="2:7">
      <c r="B917" s="256"/>
      <c r="C917" s="256"/>
      <c r="D917" s="256"/>
      <c r="E917" s="256"/>
      <c r="F917" s="256"/>
      <c r="G917" s="256"/>
    </row>
    <row r="918" spans="2:7">
      <c r="B918" s="256"/>
      <c r="C918" s="256"/>
      <c r="D918" s="256"/>
      <c r="E918" s="256"/>
      <c r="F918" s="256"/>
      <c r="G918" s="256"/>
    </row>
    <row r="919" spans="2:7">
      <c r="B919" s="256"/>
      <c r="C919" s="256"/>
      <c r="D919" s="256"/>
      <c r="E919" s="256"/>
      <c r="F919" s="256"/>
      <c r="G919" s="256"/>
    </row>
    <row r="920" spans="2:7">
      <c r="B920" s="256"/>
      <c r="C920" s="256"/>
      <c r="D920" s="256"/>
      <c r="E920" s="256"/>
      <c r="F920" s="256"/>
      <c r="G920" s="256"/>
    </row>
    <row r="921" spans="2:7">
      <c r="B921" s="256"/>
      <c r="C921" s="256"/>
      <c r="D921" s="256"/>
      <c r="E921" s="256"/>
      <c r="F921" s="256"/>
      <c r="G921" s="256"/>
    </row>
    <row r="922" spans="2:7">
      <c r="B922" s="256"/>
      <c r="C922" s="256"/>
      <c r="D922" s="256"/>
      <c r="E922" s="256"/>
      <c r="F922" s="256"/>
      <c r="G922" s="256"/>
    </row>
    <row r="923" spans="2:7">
      <c r="B923" s="256"/>
      <c r="C923" s="256"/>
      <c r="D923" s="256"/>
      <c r="E923" s="256"/>
      <c r="F923" s="256"/>
      <c r="G923" s="256"/>
    </row>
    <row r="924" spans="2:7">
      <c r="B924" s="256"/>
      <c r="C924" s="256"/>
      <c r="D924" s="256"/>
      <c r="E924" s="256"/>
      <c r="F924" s="256"/>
      <c r="G924" s="256"/>
    </row>
    <row r="925" spans="2:7">
      <c r="B925" s="256"/>
      <c r="C925" s="256"/>
      <c r="D925" s="256"/>
      <c r="E925" s="256"/>
      <c r="F925" s="256"/>
      <c r="G925" s="256"/>
    </row>
    <row r="926" spans="2:7">
      <c r="B926" s="256"/>
      <c r="C926" s="256"/>
      <c r="D926" s="256"/>
      <c r="E926" s="256"/>
      <c r="F926" s="256"/>
      <c r="G926" s="256"/>
    </row>
    <row r="927" spans="2:7">
      <c r="B927" s="256"/>
      <c r="C927" s="256"/>
      <c r="D927" s="256"/>
      <c r="E927" s="256"/>
      <c r="F927" s="256"/>
      <c r="G927" s="256"/>
    </row>
    <row r="928" spans="2:7">
      <c r="B928" s="256"/>
      <c r="C928" s="256"/>
      <c r="D928" s="256"/>
      <c r="E928" s="256"/>
      <c r="F928" s="256"/>
      <c r="G928" s="256"/>
    </row>
    <row r="929" spans="2:7">
      <c r="B929" s="256"/>
      <c r="C929" s="256"/>
      <c r="D929" s="256"/>
      <c r="E929" s="256"/>
      <c r="F929" s="256"/>
      <c r="G929" s="256"/>
    </row>
    <row r="930" spans="2:7">
      <c r="B930" s="256"/>
      <c r="C930" s="256"/>
      <c r="D930" s="256"/>
      <c r="E930" s="256"/>
      <c r="F930" s="256"/>
      <c r="G930" s="256"/>
    </row>
    <row r="931" spans="2:7">
      <c r="B931" s="256"/>
      <c r="C931" s="256"/>
      <c r="D931" s="256"/>
      <c r="E931" s="256"/>
      <c r="F931" s="256"/>
      <c r="G931" s="256"/>
    </row>
    <row r="932" spans="2:7">
      <c r="B932" s="256"/>
      <c r="C932" s="256"/>
      <c r="D932" s="256"/>
      <c r="E932" s="256"/>
      <c r="F932" s="256"/>
      <c r="G932" s="256"/>
    </row>
    <row r="933" spans="2:7">
      <c r="B933" s="256"/>
      <c r="C933" s="256"/>
      <c r="D933" s="256"/>
      <c r="E933" s="256"/>
      <c r="F933" s="256"/>
      <c r="G933" s="256"/>
    </row>
    <row r="934" spans="2:7">
      <c r="B934" s="256"/>
      <c r="C934" s="256"/>
      <c r="D934" s="256"/>
      <c r="E934" s="256"/>
      <c r="F934" s="256"/>
      <c r="G934" s="256"/>
    </row>
    <row r="935" spans="2:7">
      <c r="B935" s="256"/>
      <c r="C935" s="256"/>
      <c r="D935" s="256"/>
      <c r="E935" s="256"/>
      <c r="F935" s="256"/>
      <c r="G935" s="256"/>
    </row>
    <row r="936" spans="2:7">
      <c r="B936" s="256"/>
      <c r="C936" s="256"/>
      <c r="D936" s="256"/>
      <c r="E936" s="256"/>
      <c r="F936" s="256"/>
      <c r="G936" s="256"/>
    </row>
    <row r="937" spans="2:7">
      <c r="B937" s="256"/>
      <c r="C937" s="256"/>
      <c r="D937" s="256"/>
      <c r="E937" s="256"/>
      <c r="F937" s="256"/>
      <c r="G937" s="256"/>
    </row>
    <row r="938" spans="2:7">
      <c r="B938" s="256"/>
      <c r="C938" s="256"/>
      <c r="D938" s="256"/>
      <c r="E938" s="256"/>
      <c r="F938" s="256"/>
      <c r="G938" s="256"/>
    </row>
    <row r="939" spans="2:7">
      <c r="B939" s="256"/>
      <c r="C939" s="256"/>
      <c r="D939" s="256"/>
      <c r="E939" s="256"/>
      <c r="F939" s="256"/>
      <c r="G939" s="256"/>
    </row>
    <row r="940" spans="2:7">
      <c r="B940" s="256"/>
      <c r="C940" s="256"/>
      <c r="D940" s="256"/>
      <c r="E940" s="256"/>
      <c r="F940" s="256"/>
      <c r="G940" s="256"/>
    </row>
    <row r="941" spans="2:7">
      <c r="B941" s="256"/>
      <c r="C941" s="256"/>
      <c r="D941" s="256"/>
      <c r="E941" s="256"/>
      <c r="F941" s="256"/>
      <c r="G941" s="256"/>
    </row>
    <row r="942" spans="2:7">
      <c r="B942" s="256"/>
      <c r="C942" s="256"/>
      <c r="D942" s="256"/>
      <c r="E942" s="256"/>
      <c r="F942" s="256"/>
      <c r="G942" s="256"/>
    </row>
    <row r="943" spans="2:7">
      <c r="B943" s="256"/>
      <c r="C943" s="256"/>
      <c r="D943" s="256"/>
      <c r="E943" s="256"/>
      <c r="F943" s="256"/>
      <c r="G943" s="256"/>
    </row>
    <row r="944" spans="2:7">
      <c r="B944" s="256"/>
      <c r="C944" s="256"/>
      <c r="D944" s="256"/>
      <c r="E944" s="256"/>
      <c r="F944" s="256"/>
      <c r="G944" s="256"/>
    </row>
    <row r="945" spans="2:7">
      <c r="B945" s="256"/>
      <c r="C945" s="256"/>
      <c r="D945" s="256"/>
      <c r="E945" s="256"/>
      <c r="F945" s="256"/>
      <c r="G945" s="256"/>
    </row>
    <row r="946" spans="2:7">
      <c r="B946" s="256"/>
      <c r="C946" s="256"/>
      <c r="D946" s="256"/>
      <c r="E946" s="256"/>
      <c r="F946" s="256"/>
      <c r="G946" s="256"/>
    </row>
    <row r="947" spans="2:7">
      <c r="B947" s="256"/>
      <c r="C947" s="256"/>
      <c r="D947" s="256"/>
      <c r="E947" s="256"/>
      <c r="F947" s="256"/>
      <c r="G947" s="256"/>
    </row>
    <row r="948" spans="2:7">
      <c r="B948" s="256"/>
      <c r="C948" s="256"/>
      <c r="D948" s="256"/>
      <c r="E948" s="256"/>
      <c r="F948" s="256"/>
      <c r="G948" s="256"/>
    </row>
    <row r="949" spans="2:7">
      <c r="B949" s="256"/>
      <c r="C949" s="256"/>
      <c r="D949" s="256"/>
      <c r="E949" s="256"/>
      <c r="F949" s="256"/>
      <c r="G949" s="256"/>
    </row>
    <row r="950" spans="2:7">
      <c r="B950" s="256"/>
      <c r="C950" s="256"/>
      <c r="D950" s="256"/>
      <c r="E950" s="256"/>
      <c r="F950" s="256"/>
      <c r="G950" s="256"/>
    </row>
    <row r="951" spans="2:7">
      <c r="B951" s="256"/>
      <c r="C951" s="256"/>
      <c r="D951" s="256"/>
      <c r="E951" s="256"/>
      <c r="F951" s="256"/>
      <c r="G951" s="256"/>
    </row>
    <row r="952" spans="2:7">
      <c r="B952" s="256"/>
      <c r="C952" s="256"/>
      <c r="D952" s="256"/>
      <c r="E952" s="256"/>
      <c r="F952" s="256"/>
      <c r="G952" s="256"/>
    </row>
    <row r="953" spans="2:7">
      <c r="B953" s="256"/>
      <c r="C953" s="256"/>
      <c r="D953" s="256"/>
      <c r="E953" s="256"/>
      <c r="F953" s="256"/>
      <c r="G953" s="256"/>
    </row>
    <row r="954" spans="2:7">
      <c r="B954" s="256"/>
      <c r="C954" s="256"/>
      <c r="D954" s="256"/>
      <c r="E954" s="256"/>
      <c r="F954" s="256"/>
      <c r="G954" s="256"/>
    </row>
    <row r="955" spans="2:7">
      <c r="B955" s="256"/>
      <c r="C955" s="256"/>
      <c r="D955" s="256"/>
      <c r="E955" s="256"/>
      <c r="F955" s="256"/>
      <c r="G955" s="256"/>
    </row>
    <row r="956" spans="2:7">
      <c r="B956" s="256"/>
      <c r="C956" s="256"/>
      <c r="D956" s="256"/>
      <c r="E956" s="256"/>
      <c r="F956" s="256"/>
      <c r="G956" s="256"/>
    </row>
    <row r="957" spans="2:7">
      <c r="B957" s="256"/>
      <c r="C957" s="256"/>
      <c r="D957" s="256"/>
      <c r="E957" s="256"/>
      <c r="F957" s="256"/>
      <c r="G957" s="256"/>
    </row>
    <row r="958" spans="2:7">
      <c r="B958" s="256"/>
      <c r="C958" s="256"/>
      <c r="D958" s="256"/>
      <c r="E958" s="256"/>
      <c r="F958" s="256"/>
      <c r="G958" s="256"/>
    </row>
    <row r="959" spans="2:7">
      <c r="B959" s="256"/>
      <c r="C959" s="256"/>
      <c r="D959" s="256"/>
      <c r="E959" s="256"/>
      <c r="F959" s="256"/>
      <c r="G959" s="256"/>
    </row>
    <row r="960" spans="2:7">
      <c r="B960" s="256"/>
      <c r="C960" s="256"/>
      <c r="D960" s="256"/>
      <c r="E960" s="256"/>
      <c r="F960" s="256"/>
      <c r="G960" s="256"/>
    </row>
    <row r="961" spans="2:7">
      <c r="B961" s="256"/>
      <c r="C961" s="256"/>
      <c r="D961" s="256"/>
      <c r="E961" s="256"/>
      <c r="F961" s="256"/>
      <c r="G961" s="256"/>
    </row>
    <row r="962" spans="2:7">
      <c r="B962" s="256"/>
      <c r="C962" s="256"/>
      <c r="D962" s="256"/>
      <c r="E962" s="256"/>
      <c r="F962" s="256"/>
      <c r="G962" s="256"/>
    </row>
    <row r="963" spans="2:7">
      <c r="B963" s="256"/>
      <c r="C963" s="256"/>
      <c r="D963" s="256"/>
      <c r="E963" s="256"/>
      <c r="F963" s="256"/>
      <c r="G963" s="256"/>
    </row>
    <row r="964" spans="2:7">
      <c r="B964" s="256"/>
      <c r="C964" s="256"/>
      <c r="D964" s="256"/>
      <c r="E964" s="256"/>
      <c r="F964" s="256"/>
      <c r="G964" s="256"/>
    </row>
    <row r="965" spans="2:7">
      <c r="B965" s="256"/>
      <c r="C965" s="256"/>
      <c r="D965" s="256"/>
      <c r="E965" s="256"/>
      <c r="F965" s="256"/>
      <c r="G965" s="256"/>
    </row>
    <row r="966" spans="2:7">
      <c r="B966" s="256"/>
      <c r="C966" s="256"/>
      <c r="D966" s="256"/>
      <c r="E966" s="256"/>
      <c r="F966" s="256"/>
      <c r="G966" s="256"/>
    </row>
    <row r="967" spans="2:7">
      <c r="B967" s="256"/>
      <c r="C967" s="256"/>
      <c r="D967" s="256"/>
      <c r="E967" s="256"/>
      <c r="F967" s="256"/>
      <c r="G967" s="256"/>
    </row>
    <row r="968" spans="2:7">
      <c r="B968" s="256"/>
      <c r="C968" s="256"/>
      <c r="D968" s="256"/>
      <c r="E968" s="256"/>
      <c r="F968" s="256"/>
      <c r="G968" s="256"/>
    </row>
    <row r="969" spans="2:7">
      <c r="B969" s="256"/>
      <c r="C969" s="256"/>
      <c r="D969" s="256"/>
      <c r="E969" s="256"/>
      <c r="F969" s="256"/>
      <c r="G969" s="256"/>
    </row>
    <row r="970" spans="2:7">
      <c r="B970" s="256"/>
      <c r="C970" s="256"/>
      <c r="D970" s="256"/>
      <c r="E970" s="256"/>
      <c r="F970" s="256"/>
      <c r="G970" s="256"/>
    </row>
    <row r="971" spans="2:7">
      <c r="B971" s="256"/>
      <c r="C971" s="256"/>
      <c r="D971" s="256"/>
      <c r="E971" s="256"/>
      <c r="F971" s="256"/>
      <c r="G971" s="256"/>
    </row>
    <row r="972" spans="2:7">
      <c r="B972" s="256"/>
      <c r="C972" s="256"/>
      <c r="D972" s="256"/>
      <c r="E972" s="256"/>
      <c r="F972" s="256"/>
      <c r="G972" s="256"/>
    </row>
    <row r="973" spans="2:7">
      <c r="B973" s="256"/>
      <c r="C973" s="256"/>
      <c r="D973" s="256"/>
      <c r="E973" s="256"/>
      <c r="F973" s="256"/>
      <c r="G973" s="256"/>
    </row>
    <row r="974" spans="2:7">
      <c r="B974" s="256"/>
      <c r="C974" s="256"/>
      <c r="D974" s="256"/>
      <c r="E974" s="256"/>
      <c r="F974" s="256"/>
      <c r="G974" s="256"/>
    </row>
    <row r="975" spans="2:7">
      <c r="B975" s="256"/>
      <c r="C975" s="256"/>
      <c r="D975" s="256"/>
      <c r="E975" s="256"/>
      <c r="F975" s="256"/>
      <c r="G975" s="256"/>
    </row>
    <row r="976" spans="2:7">
      <c r="B976" s="256"/>
      <c r="C976" s="256"/>
      <c r="D976" s="256"/>
      <c r="E976" s="256"/>
      <c r="F976" s="256"/>
      <c r="G976" s="256"/>
    </row>
    <row r="977" spans="2:7">
      <c r="B977" s="256"/>
      <c r="C977" s="256"/>
      <c r="D977" s="256"/>
      <c r="E977" s="256"/>
      <c r="F977" s="256"/>
      <c r="G977" s="256"/>
    </row>
    <row r="978" spans="2:7">
      <c r="B978" s="256"/>
      <c r="C978" s="256"/>
      <c r="D978" s="256"/>
      <c r="E978" s="256"/>
      <c r="F978" s="256"/>
      <c r="G978" s="256"/>
    </row>
    <row r="979" spans="2:7">
      <c r="B979" s="256"/>
      <c r="C979" s="256"/>
      <c r="D979" s="256"/>
      <c r="E979" s="256"/>
      <c r="F979" s="256"/>
      <c r="G979" s="256"/>
    </row>
    <row r="980" spans="2:7">
      <c r="B980" s="256"/>
      <c r="C980" s="256"/>
      <c r="D980" s="256"/>
      <c r="E980" s="256"/>
      <c r="F980" s="256"/>
      <c r="G980" s="256"/>
    </row>
    <row r="981" spans="2:7">
      <c r="B981" s="256"/>
      <c r="C981" s="256"/>
      <c r="D981" s="256"/>
      <c r="E981" s="256"/>
      <c r="F981" s="256"/>
      <c r="G981" s="256"/>
    </row>
    <row r="982" spans="2:7">
      <c r="B982" s="256"/>
      <c r="C982" s="256"/>
      <c r="D982" s="256"/>
      <c r="E982" s="256"/>
      <c r="F982" s="256"/>
      <c r="G982" s="256"/>
    </row>
    <row r="983" spans="2:7">
      <c r="B983" s="256"/>
      <c r="C983" s="256"/>
      <c r="D983" s="256"/>
      <c r="E983" s="256"/>
      <c r="F983" s="256"/>
      <c r="G983" s="256"/>
    </row>
    <row r="984" spans="2:7">
      <c r="B984" s="256"/>
      <c r="C984" s="256"/>
      <c r="D984" s="256"/>
      <c r="E984" s="256"/>
      <c r="F984" s="256"/>
      <c r="G984" s="256"/>
    </row>
    <row r="985" spans="2:7">
      <c r="B985" s="256"/>
      <c r="C985" s="256"/>
      <c r="D985" s="256"/>
      <c r="E985" s="256"/>
      <c r="F985" s="256"/>
      <c r="G985" s="256"/>
    </row>
    <row r="986" spans="2:7">
      <c r="B986" s="256"/>
      <c r="C986" s="256"/>
      <c r="D986" s="256"/>
      <c r="E986" s="256"/>
      <c r="F986" s="256"/>
      <c r="G986" s="256"/>
    </row>
    <row r="987" spans="2:7">
      <c r="B987" s="256"/>
      <c r="C987" s="256"/>
      <c r="D987" s="256"/>
      <c r="E987" s="256"/>
      <c r="F987" s="256"/>
      <c r="G987" s="256"/>
    </row>
    <row r="988" spans="2:7">
      <c r="B988" s="256"/>
      <c r="C988" s="256"/>
      <c r="D988" s="256"/>
      <c r="E988" s="256"/>
      <c r="F988" s="256"/>
      <c r="G988" s="256"/>
    </row>
    <row r="989" spans="2:7">
      <c r="B989" s="256"/>
      <c r="C989" s="256"/>
      <c r="D989" s="256"/>
      <c r="E989" s="256"/>
      <c r="F989" s="256"/>
      <c r="G989" s="256"/>
    </row>
    <row r="990" spans="2:7">
      <c r="B990" s="256"/>
      <c r="C990" s="256"/>
      <c r="D990" s="256"/>
      <c r="E990" s="256"/>
      <c r="F990" s="256"/>
      <c r="G990" s="256"/>
    </row>
    <row r="991" spans="2:7">
      <c r="B991" s="256"/>
      <c r="C991" s="256"/>
      <c r="D991" s="256"/>
      <c r="E991" s="256"/>
      <c r="F991" s="256"/>
      <c r="G991" s="256"/>
    </row>
    <row r="992" spans="2:7">
      <c r="B992" s="256"/>
      <c r="C992" s="256"/>
      <c r="D992" s="256"/>
      <c r="E992" s="256"/>
      <c r="F992" s="256"/>
      <c r="G992" s="256"/>
    </row>
    <row r="993" spans="2:7">
      <c r="B993" s="256"/>
      <c r="C993" s="256"/>
      <c r="D993" s="256"/>
      <c r="E993" s="256"/>
      <c r="F993" s="256"/>
      <c r="G993" s="256"/>
    </row>
    <row r="994" spans="2:7">
      <c r="B994" s="256"/>
      <c r="C994" s="256"/>
      <c r="D994" s="256"/>
      <c r="E994" s="256"/>
      <c r="F994" s="256"/>
      <c r="G994" s="256"/>
    </row>
    <row r="995" spans="2:7">
      <c r="B995" s="256"/>
      <c r="C995" s="256"/>
      <c r="D995" s="256"/>
      <c r="E995" s="256"/>
      <c r="F995" s="256"/>
      <c r="G995" s="256"/>
    </row>
    <row r="996" spans="2:7">
      <c r="B996" s="256"/>
      <c r="C996" s="256"/>
      <c r="D996" s="256"/>
      <c r="E996" s="256"/>
      <c r="F996" s="256"/>
      <c r="G996" s="256"/>
    </row>
    <row r="997" spans="2:7">
      <c r="B997" s="256"/>
      <c r="C997" s="256"/>
      <c r="D997" s="256"/>
      <c r="E997" s="256"/>
      <c r="F997" s="256"/>
      <c r="G997" s="256"/>
    </row>
    <row r="998" spans="2:7">
      <c r="B998" s="256"/>
      <c r="C998" s="256"/>
      <c r="D998" s="256"/>
      <c r="E998" s="256"/>
      <c r="F998" s="256"/>
      <c r="G998" s="256"/>
    </row>
    <row r="999" spans="2:7">
      <c r="B999" s="256"/>
      <c r="C999" s="256"/>
      <c r="D999" s="256"/>
      <c r="E999" s="256"/>
      <c r="F999" s="256"/>
      <c r="G999" s="256"/>
    </row>
    <row r="1000" spans="2:7">
      <c r="B1000" s="256"/>
      <c r="C1000" s="256"/>
      <c r="D1000" s="256"/>
      <c r="E1000" s="256"/>
      <c r="F1000" s="256"/>
      <c r="G1000" s="256"/>
    </row>
    <row r="1001" spans="2:7">
      <c r="B1001" s="256"/>
      <c r="C1001" s="256"/>
      <c r="D1001" s="256"/>
      <c r="E1001" s="256"/>
      <c r="F1001" s="256"/>
      <c r="G1001" s="256"/>
    </row>
    <row r="1002" spans="2:7">
      <c r="B1002" s="256"/>
      <c r="C1002" s="256"/>
      <c r="D1002" s="256"/>
      <c r="E1002" s="256"/>
      <c r="F1002" s="256"/>
      <c r="G1002" s="256"/>
    </row>
    <row r="1003" spans="2:7">
      <c r="B1003" s="256"/>
      <c r="C1003" s="256"/>
      <c r="D1003" s="256"/>
      <c r="E1003" s="256"/>
      <c r="F1003" s="256"/>
      <c r="G1003" s="256"/>
    </row>
    <row r="1004" spans="2:7">
      <c r="B1004" s="256"/>
      <c r="C1004" s="256"/>
      <c r="D1004" s="256"/>
      <c r="E1004" s="256"/>
      <c r="F1004" s="256"/>
      <c r="G1004" s="256"/>
    </row>
    <row r="1005" spans="2:7">
      <c r="B1005" s="256"/>
      <c r="C1005" s="256"/>
      <c r="D1005" s="256"/>
      <c r="E1005" s="256"/>
      <c r="F1005" s="256"/>
      <c r="G1005" s="256"/>
    </row>
    <row r="1006" spans="2:7">
      <c r="B1006" s="256"/>
      <c r="C1006" s="256"/>
      <c r="D1006" s="256"/>
      <c r="E1006" s="256"/>
      <c r="F1006" s="256"/>
      <c r="G1006" s="256"/>
    </row>
    <row r="1007" spans="2:7">
      <c r="B1007" s="256"/>
      <c r="C1007" s="256"/>
      <c r="D1007" s="256"/>
      <c r="E1007" s="256"/>
      <c r="F1007" s="256"/>
      <c r="G1007" s="256"/>
    </row>
    <row r="1008" spans="2:7">
      <c r="B1008" s="256"/>
      <c r="C1008" s="256"/>
      <c r="D1008" s="256"/>
      <c r="E1008" s="256"/>
      <c r="F1008" s="256"/>
      <c r="G1008" s="256"/>
    </row>
    <row r="1009" spans="2:7">
      <c r="B1009" s="256"/>
      <c r="C1009" s="256"/>
      <c r="D1009" s="256"/>
      <c r="E1009" s="256"/>
      <c r="F1009" s="256"/>
      <c r="G1009" s="256"/>
    </row>
    <row r="1010" spans="2:7">
      <c r="B1010" s="256"/>
      <c r="C1010" s="256"/>
      <c r="D1010" s="256"/>
      <c r="E1010" s="256"/>
      <c r="F1010" s="256"/>
      <c r="G1010" s="256"/>
    </row>
    <row r="1011" spans="2:7">
      <c r="B1011" s="256"/>
      <c r="C1011" s="256"/>
      <c r="D1011" s="256"/>
      <c r="E1011" s="256"/>
      <c r="F1011" s="256"/>
      <c r="G1011" s="256"/>
    </row>
    <row r="1012" spans="2:7">
      <c r="B1012" s="256"/>
      <c r="C1012" s="256"/>
      <c r="D1012" s="256"/>
      <c r="E1012" s="256"/>
      <c r="F1012" s="256"/>
      <c r="G1012" s="256"/>
    </row>
    <row r="1013" spans="2:7">
      <c r="B1013" s="256"/>
      <c r="C1013" s="256"/>
      <c r="D1013" s="256"/>
      <c r="E1013" s="256"/>
      <c r="F1013" s="256"/>
      <c r="G1013" s="256"/>
    </row>
    <row r="1014" spans="2:7">
      <c r="B1014" s="256"/>
      <c r="C1014" s="256"/>
      <c r="D1014" s="256"/>
      <c r="E1014" s="256"/>
      <c r="F1014" s="256"/>
      <c r="G1014" s="256"/>
    </row>
    <row r="1015" spans="2:7">
      <c r="B1015" s="256"/>
      <c r="C1015" s="256"/>
      <c r="D1015" s="256"/>
      <c r="E1015" s="256"/>
      <c r="F1015" s="256"/>
      <c r="G1015" s="256"/>
    </row>
    <row r="1016" spans="2:7">
      <c r="B1016" s="256"/>
      <c r="C1016" s="256"/>
      <c r="D1016" s="256"/>
      <c r="E1016" s="256"/>
      <c r="F1016" s="256"/>
      <c r="G1016" s="256"/>
    </row>
    <row r="1017" spans="2:7">
      <c r="B1017" s="256"/>
      <c r="C1017" s="256"/>
      <c r="D1017" s="256"/>
      <c r="E1017" s="256"/>
      <c r="F1017" s="256"/>
      <c r="G1017" s="256"/>
    </row>
    <row r="1018" spans="2:7">
      <c r="B1018" s="256"/>
      <c r="C1018" s="256"/>
      <c r="D1018" s="256"/>
      <c r="E1018" s="256"/>
      <c r="F1018" s="256"/>
      <c r="G1018" s="256"/>
    </row>
    <row r="1019" spans="2:7">
      <c r="B1019" s="256"/>
      <c r="C1019" s="256"/>
      <c r="D1019" s="256"/>
      <c r="E1019" s="256"/>
      <c r="F1019" s="256"/>
      <c r="G1019" s="256"/>
    </row>
    <row r="1020" spans="2:7">
      <c r="B1020" s="256"/>
      <c r="C1020" s="256"/>
      <c r="D1020" s="256"/>
      <c r="E1020" s="256"/>
      <c r="F1020" s="256"/>
      <c r="G1020" s="256"/>
    </row>
    <row r="1021" spans="2:7">
      <c r="B1021" s="256"/>
      <c r="C1021" s="256"/>
      <c r="D1021" s="256"/>
      <c r="E1021" s="256"/>
      <c r="F1021" s="256"/>
      <c r="G1021" s="256"/>
    </row>
    <row r="1022" spans="2:7">
      <c r="B1022" s="256"/>
      <c r="C1022" s="256"/>
      <c r="D1022" s="256"/>
      <c r="E1022" s="256"/>
      <c r="F1022" s="256"/>
      <c r="G1022" s="256"/>
    </row>
    <row r="1023" spans="2:7">
      <c r="B1023" s="256"/>
      <c r="C1023" s="256"/>
      <c r="D1023" s="256"/>
      <c r="E1023" s="256"/>
      <c r="F1023" s="256"/>
      <c r="G1023" s="256"/>
    </row>
    <row r="1024" spans="2:7">
      <c r="B1024" s="256"/>
      <c r="C1024" s="256"/>
      <c r="D1024" s="256"/>
      <c r="E1024" s="256"/>
      <c r="F1024" s="256"/>
      <c r="G1024" s="256"/>
    </row>
    <row r="1025" spans="2:7">
      <c r="B1025" s="256"/>
      <c r="C1025" s="256"/>
      <c r="D1025" s="256"/>
      <c r="E1025" s="256"/>
      <c r="F1025" s="256"/>
      <c r="G1025" s="256"/>
    </row>
    <row r="1026" spans="2:7">
      <c r="B1026" s="256"/>
      <c r="C1026" s="256"/>
      <c r="D1026" s="256"/>
      <c r="E1026" s="256"/>
      <c r="F1026" s="256"/>
      <c r="G1026" s="256"/>
    </row>
    <row r="1027" spans="2:7">
      <c r="B1027" s="256"/>
      <c r="C1027" s="256"/>
      <c r="D1027" s="256"/>
      <c r="E1027" s="256"/>
      <c r="F1027" s="256"/>
      <c r="G1027" s="256"/>
    </row>
    <row r="1028" spans="2:7">
      <c r="B1028" s="256"/>
      <c r="C1028" s="256"/>
      <c r="D1028" s="256"/>
      <c r="E1028" s="256"/>
      <c r="F1028" s="256"/>
      <c r="G1028" s="256"/>
    </row>
    <row r="1029" spans="2:7">
      <c r="B1029" s="256"/>
      <c r="C1029" s="256"/>
      <c r="D1029" s="256"/>
      <c r="E1029" s="256"/>
      <c r="F1029" s="256"/>
      <c r="G1029" s="256"/>
    </row>
    <row r="1030" spans="2:7">
      <c r="B1030" s="256"/>
      <c r="C1030" s="256"/>
      <c r="D1030" s="256"/>
      <c r="E1030" s="256"/>
      <c r="F1030" s="256"/>
      <c r="G1030" s="256"/>
    </row>
    <row r="1031" spans="2:7">
      <c r="B1031" s="256"/>
      <c r="C1031" s="256"/>
      <c r="D1031" s="256"/>
      <c r="E1031" s="256"/>
      <c r="F1031" s="256"/>
      <c r="G1031" s="256"/>
    </row>
    <row r="1032" spans="2:7">
      <c r="B1032" s="256"/>
      <c r="C1032" s="256"/>
      <c r="D1032" s="256"/>
      <c r="E1032" s="256"/>
      <c r="F1032" s="256"/>
      <c r="G1032" s="256"/>
    </row>
    <row r="1033" spans="2:7">
      <c r="B1033" s="256"/>
      <c r="C1033" s="256"/>
      <c r="D1033" s="256"/>
      <c r="E1033" s="256"/>
      <c r="F1033" s="256"/>
      <c r="G1033" s="256"/>
    </row>
    <row r="1034" spans="2:7">
      <c r="B1034" s="256"/>
      <c r="C1034" s="256"/>
      <c r="D1034" s="256"/>
      <c r="E1034" s="256"/>
      <c r="F1034" s="256"/>
      <c r="G1034" s="256"/>
    </row>
    <row r="1035" spans="2:7">
      <c r="B1035" s="256"/>
      <c r="C1035" s="256"/>
      <c r="D1035" s="256"/>
      <c r="E1035" s="256"/>
      <c r="F1035" s="256"/>
      <c r="G1035" s="256"/>
    </row>
    <row r="1036" spans="2:7">
      <c r="B1036" s="256"/>
      <c r="C1036" s="256"/>
      <c r="D1036" s="256"/>
      <c r="E1036" s="256"/>
      <c r="F1036" s="256"/>
      <c r="G1036" s="256"/>
    </row>
    <row r="1037" spans="2:7">
      <c r="B1037" s="256"/>
      <c r="C1037" s="256"/>
      <c r="D1037" s="256"/>
      <c r="E1037" s="256"/>
      <c r="F1037" s="256"/>
      <c r="G1037" s="256"/>
    </row>
    <row r="1038" spans="2:7">
      <c r="B1038" s="256"/>
      <c r="C1038" s="256"/>
      <c r="D1038" s="256"/>
      <c r="E1038" s="256"/>
      <c r="F1038" s="256"/>
      <c r="G1038" s="256"/>
    </row>
    <row r="1039" spans="2:7">
      <c r="B1039" s="256"/>
      <c r="C1039" s="256"/>
      <c r="D1039" s="256"/>
      <c r="E1039" s="256"/>
      <c r="F1039" s="256"/>
      <c r="G1039" s="256"/>
    </row>
    <row r="1040" spans="2:7">
      <c r="B1040" s="256"/>
      <c r="C1040" s="256"/>
      <c r="D1040" s="256"/>
      <c r="E1040" s="256"/>
      <c r="F1040" s="256"/>
      <c r="G1040" s="256"/>
    </row>
    <row r="1041" spans="2:7">
      <c r="B1041" s="256"/>
      <c r="C1041" s="256"/>
      <c r="D1041" s="256"/>
      <c r="E1041" s="256"/>
      <c r="F1041" s="256"/>
      <c r="G1041" s="256"/>
    </row>
    <row r="1042" spans="2:7">
      <c r="B1042" s="256"/>
      <c r="C1042" s="256"/>
      <c r="D1042" s="256"/>
      <c r="E1042" s="256"/>
      <c r="F1042" s="256"/>
      <c r="G1042" s="256"/>
    </row>
    <row r="1043" spans="2:7">
      <c r="B1043" s="256"/>
      <c r="C1043" s="256"/>
      <c r="D1043" s="256"/>
      <c r="E1043" s="256"/>
      <c r="F1043" s="256"/>
      <c r="G1043" s="256"/>
    </row>
    <row r="1044" spans="2:7">
      <c r="B1044" s="256"/>
      <c r="C1044" s="256"/>
      <c r="D1044" s="256"/>
      <c r="E1044" s="256"/>
      <c r="F1044" s="256"/>
      <c r="G1044" s="256"/>
    </row>
    <row r="1045" spans="2:7">
      <c r="B1045" s="256"/>
      <c r="C1045" s="256"/>
      <c r="D1045" s="256"/>
      <c r="E1045" s="256"/>
      <c r="F1045" s="256"/>
      <c r="G1045" s="256"/>
    </row>
    <row r="1046" spans="2:7">
      <c r="B1046" s="256"/>
      <c r="C1046" s="256"/>
      <c r="D1046" s="256"/>
      <c r="E1046" s="256"/>
      <c r="F1046" s="256"/>
      <c r="G1046" s="256"/>
    </row>
    <row r="1047" spans="2:7">
      <c r="B1047" s="256"/>
      <c r="C1047" s="256"/>
      <c r="D1047" s="256"/>
      <c r="E1047" s="256"/>
      <c r="F1047" s="256"/>
      <c r="G1047" s="256"/>
    </row>
    <row r="1048" spans="2:7">
      <c r="B1048" s="256"/>
      <c r="C1048" s="256"/>
      <c r="D1048" s="256"/>
      <c r="E1048" s="256"/>
      <c r="F1048" s="256"/>
      <c r="G1048" s="256"/>
    </row>
    <row r="1049" spans="2:7">
      <c r="B1049" s="256"/>
      <c r="C1049" s="256"/>
      <c r="D1049" s="256"/>
      <c r="E1049" s="256"/>
      <c r="F1049" s="256"/>
      <c r="G1049" s="256"/>
    </row>
    <row r="1050" spans="2:7">
      <c r="B1050" s="256"/>
      <c r="C1050" s="256"/>
      <c r="D1050" s="256"/>
      <c r="E1050" s="256"/>
      <c r="F1050" s="256"/>
      <c r="G1050" s="256"/>
    </row>
    <row r="1051" spans="2:7">
      <c r="B1051" s="256"/>
      <c r="C1051" s="256"/>
      <c r="D1051" s="256"/>
      <c r="E1051" s="256"/>
      <c r="F1051" s="256"/>
      <c r="G1051" s="256"/>
    </row>
    <row r="1052" spans="2:7">
      <c r="B1052" s="256"/>
      <c r="C1052" s="256"/>
      <c r="D1052" s="256"/>
      <c r="E1052" s="256"/>
      <c r="F1052" s="256"/>
      <c r="G1052" s="256"/>
    </row>
    <row r="1053" spans="2:7">
      <c r="B1053" s="256"/>
      <c r="C1053" s="256"/>
      <c r="D1053" s="256"/>
      <c r="E1053" s="256"/>
      <c r="F1053" s="256"/>
      <c r="G1053" s="256"/>
    </row>
    <row r="1054" spans="2:7">
      <c r="B1054" s="256"/>
      <c r="C1054" s="256"/>
      <c r="D1054" s="256"/>
      <c r="E1054" s="256"/>
      <c r="F1054" s="256"/>
      <c r="G1054" s="256"/>
    </row>
    <row r="1055" spans="2:7">
      <c r="B1055" s="256"/>
      <c r="C1055" s="256"/>
      <c r="D1055" s="256"/>
      <c r="E1055" s="256"/>
      <c r="F1055" s="256"/>
      <c r="G1055" s="256"/>
    </row>
    <row r="1056" spans="2:7">
      <c r="B1056" s="256"/>
      <c r="C1056" s="256"/>
      <c r="D1056" s="256"/>
      <c r="E1056" s="256"/>
      <c r="F1056" s="256"/>
      <c r="G1056" s="256"/>
    </row>
    <row r="1057" spans="2:7">
      <c r="B1057" s="256"/>
      <c r="C1057" s="256"/>
      <c r="D1057" s="256"/>
      <c r="E1057" s="256"/>
      <c r="F1057" s="256"/>
      <c r="G1057" s="256"/>
    </row>
    <row r="1058" spans="2:7">
      <c r="B1058" s="256"/>
      <c r="C1058" s="256"/>
      <c r="D1058" s="256"/>
      <c r="E1058" s="256"/>
      <c r="F1058" s="256"/>
      <c r="G1058" s="256"/>
    </row>
    <row r="1059" spans="2:7">
      <c r="B1059" s="256"/>
      <c r="C1059" s="256"/>
      <c r="D1059" s="256"/>
      <c r="E1059" s="256"/>
      <c r="F1059" s="256"/>
      <c r="G1059" s="256"/>
    </row>
    <row r="1060" spans="2:7">
      <c r="B1060" s="256"/>
      <c r="C1060" s="256"/>
      <c r="D1060" s="256"/>
      <c r="E1060" s="256"/>
      <c r="F1060" s="256"/>
      <c r="G1060" s="256"/>
    </row>
    <row r="1061" spans="2:7">
      <c r="B1061" s="256"/>
      <c r="C1061" s="256"/>
      <c r="D1061" s="256"/>
      <c r="E1061" s="256"/>
      <c r="F1061" s="256"/>
      <c r="G1061" s="256"/>
    </row>
    <row r="1062" spans="2:7">
      <c r="B1062" s="256"/>
      <c r="C1062" s="256"/>
      <c r="D1062" s="256"/>
      <c r="E1062" s="256"/>
      <c r="F1062" s="256"/>
      <c r="G1062" s="256"/>
    </row>
    <row r="1063" spans="2:7">
      <c r="B1063" s="256"/>
      <c r="C1063" s="256"/>
      <c r="D1063" s="256"/>
      <c r="E1063" s="256"/>
      <c r="F1063" s="256"/>
      <c r="G1063" s="256"/>
    </row>
    <row r="1064" spans="2:7">
      <c r="B1064" s="256"/>
      <c r="C1064" s="256"/>
      <c r="D1064" s="256"/>
      <c r="E1064" s="256"/>
      <c r="F1064" s="256"/>
      <c r="G1064" s="256"/>
    </row>
    <row r="1065" spans="2:7">
      <c r="B1065" s="256"/>
      <c r="C1065" s="256"/>
      <c r="D1065" s="256"/>
      <c r="E1065" s="256"/>
      <c r="F1065" s="256"/>
      <c r="G1065" s="256"/>
    </row>
    <row r="1066" spans="2:7">
      <c r="B1066" s="256"/>
      <c r="C1066" s="256"/>
      <c r="D1066" s="256"/>
      <c r="E1066" s="256"/>
      <c r="F1066" s="256"/>
      <c r="G1066" s="256"/>
    </row>
    <row r="1067" spans="2:7">
      <c r="B1067" s="256"/>
      <c r="C1067" s="256"/>
      <c r="D1067" s="256"/>
      <c r="E1067" s="256"/>
      <c r="F1067" s="256"/>
      <c r="G1067" s="256"/>
    </row>
    <row r="1068" spans="2:7">
      <c r="B1068" s="256"/>
      <c r="C1068" s="256"/>
      <c r="D1068" s="256"/>
      <c r="E1068" s="256"/>
      <c r="F1068" s="256"/>
      <c r="G1068" s="256"/>
    </row>
    <row r="1069" spans="2:7">
      <c r="B1069" s="256"/>
      <c r="C1069" s="256"/>
      <c r="D1069" s="256"/>
      <c r="E1069" s="256"/>
      <c r="F1069" s="256"/>
      <c r="G1069" s="256"/>
    </row>
    <row r="1070" spans="2:7">
      <c r="B1070" s="256"/>
      <c r="C1070" s="256"/>
      <c r="D1070" s="256"/>
      <c r="E1070" s="256"/>
      <c r="F1070" s="256"/>
      <c r="G1070" s="256"/>
    </row>
    <row r="1071" spans="2:7">
      <c r="B1071" s="256"/>
      <c r="C1071" s="256"/>
      <c r="D1071" s="256"/>
      <c r="E1071" s="256"/>
      <c r="F1071" s="256"/>
      <c r="G1071" s="256"/>
    </row>
    <row r="1072" spans="2:7">
      <c r="B1072" s="256"/>
      <c r="C1072" s="256"/>
      <c r="D1072" s="256"/>
      <c r="E1072" s="256"/>
      <c r="F1072" s="256"/>
      <c r="G1072" s="256"/>
    </row>
    <row r="1073" spans="2:7">
      <c r="B1073" s="256"/>
      <c r="C1073" s="256"/>
      <c r="D1073" s="256"/>
      <c r="E1073" s="256"/>
      <c r="F1073" s="256"/>
      <c r="G1073" s="256"/>
    </row>
    <row r="1074" spans="2:7">
      <c r="B1074" s="256"/>
      <c r="C1074" s="256"/>
      <c r="D1074" s="256"/>
      <c r="E1074" s="256"/>
      <c r="F1074" s="256"/>
      <c r="G1074" s="256"/>
    </row>
    <row r="1075" spans="2:7">
      <c r="B1075" s="256"/>
      <c r="C1075" s="256"/>
      <c r="D1075" s="256"/>
      <c r="E1075" s="256"/>
      <c r="F1075" s="256"/>
      <c r="G1075" s="256"/>
    </row>
    <row r="1076" spans="2:7">
      <c r="B1076" s="256"/>
      <c r="C1076" s="256"/>
      <c r="D1076" s="256"/>
      <c r="E1076" s="256"/>
      <c r="F1076" s="256"/>
      <c r="G1076" s="256"/>
    </row>
    <row r="1077" spans="2:7">
      <c r="B1077" s="256"/>
      <c r="C1077" s="256"/>
      <c r="D1077" s="256"/>
      <c r="E1077" s="256"/>
      <c r="F1077" s="256"/>
      <c r="G1077" s="256"/>
    </row>
    <row r="1078" spans="2:7">
      <c r="B1078" s="256"/>
      <c r="C1078" s="256"/>
      <c r="D1078" s="256"/>
      <c r="E1078" s="256"/>
      <c r="F1078" s="256"/>
      <c r="G1078" s="256"/>
    </row>
    <row r="1079" spans="2:7">
      <c r="B1079" s="256"/>
      <c r="C1079" s="256"/>
      <c r="D1079" s="256"/>
      <c r="E1079" s="256"/>
      <c r="F1079" s="256"/>
      <c r="G1079" s="256"/>
    </row>
    <row r="1080" spans="2:7">
      <c r="B1080" s="256"/>
      <c r="C1080" s="256"/>
      <c r="D1080" s="256"/>
      <c r="E1080" s="256"/>
      <c r="F1080" s="256"/>
      <c r="G1080" s="256"/>
    </row>
    <row r="1081" spans="2:7">
      <c r="B1081" s="256"/>
      <c r="C1081" s="256"/>
      <c r="D1081" s="256"/>
      <c r="E1081" s="256"/>
      <c r="F1081" s="256"/>
      <c r="G1081" s="256"/>
    </row>
    <row r="1082" spans="2:7">
      <c r="B1082" s="256"/>
      <c r="C1082" s="256"/>
      <c r="D1082" s="256"/>
      <c r="E1082" s="256"/>
      <c r="F1082" s="256"/>
      <c r="G1082" s="256"/>
    </row>
    <row r="1083" spans="2:7">
      <c r="B1083" s="256"/>
      <c r="C1083" s="256"/>
      <c r="D1083" s="256"/>
      <c r="E1083" s="256"/>
      <c r="F1083" s="256"/>
      <c r="G1083" s="256"/>
    </row>
    <row r="1084" spans="2:7">
      <c r="B1084" s="256"/>
      <c r="C1084" s="256"/>
      <c r="D1084" s="256"/>
      <c r="E1084" s="256"/>
      <c r="F1084" s="256"/>
      <c r="G1084" s="256"/>
    </row>
    <row r="1085" spans="2:7">
      <c r="B1085" s="256"/>
      <c r="C1085" s="256"/>
      <c r="D1085" s="256"/>
      <c r="E1085" s="256"/>
      <c r="F1085" s="256"/>
      <c r="G1085" s="256"/>
    </row>
    <row r="1086" spans="2:7">
      <c r="B1086" s="256"/>
      <c r="C1086" s="256"/>
      <c r="D1086" s="256"/>
      <c r="E1086" s="256"/>
      <c r="F1086" s="256"/>
      <c r="G1086" s="256"/>
    </row>
    <row r="1087" spans="2:7">
      <c r="B1087" s="256"/>
      <c r="C1087" s="256"/>
      <c r="D1087" s="256"/>
      <c r="E1087" s="256"/>
      <c r="F1087" s="256"/>
      <c r="G1087" s="256"/>
    </row>
    <row r="1088" spans="2:7">
      <c r="B1088" s="256"/>
      <c r="C1088" s="256"/>
      <c r="D1088" s="256"/>
      <c r="E1088" s="256"/>
      <c r="F1088" s="256"/>
      <c r="G1088" s="256"/>
    </row>
    <row r="1089" spans="2:7">
      <c r="B1089" s="256"/>
      <c r="C1089" s="256"/>
      <c r="D1089" s="256"/>
      <c r="E1089" s="256"/>
      <c r="F1089" s="256"/>
      <c r="G1089" s="256"/>
    </row>
    <row r="1090" spans="2:7">
      <c r="B1090" s="256"/>
      <c r="C1090" s="256"/>
      <c r="D1090" s="256"/>
      <c r="E1090" s="256"/>
      <c r="F1090" s="256"/>
      <c r="G1090" s="256"/>
    </row>
    <row r="1091" spans="2:7">
      <c r="B1091" s="256"/>
      <c r="C1091" s="256"/>
      <c r="D1091" s="256"/>
      <c r="E1091" s="256"/>
      <c r="F1091" s="256"/>
      <c r="G1091" s="256"/>
    </row>
    <row r="1092" spans="2:7">
      <c r="B1092" s="256"/>
      <c r="C1092" s="256"/>
      <c r="D1092" s="256"/>
      <c r="E1092" s="256"/>
      <c r="F1092" s="256"/>
      <c r="G1092" s="256"/>
    </row>
    <row r="1093" spans="2:7">
      <c r="B1093" s="256"/>
      <c r="C1093" s="256"/>
      <c r="D1093" s="256"/>
      <c r="E1093" s="256"/>
      <c r="F1093" s="256"/>
      <c r="G1093" s="256"/>
    </row>
    <row r="1094" spans="2:7">
      <c r="B1094" s="256"/>
      <c r="C1094" s="256"/>
      <c r="D1094" s="256"/>
      <c r="E1094" s="256"/>
      <c r="F1094" s="256"/>
      <c r="G1094" s="256"/>
    </row>
    <row r="1095" spans="2:7">
      <c r="B1095" s="256"/>
      <c r="C1095" s="256"/>
      <c r="D1095" s="256"/>
      <c r="E1095" s="256"/>
      <c r="F1095" s="256"/>
      <c r="G1095" s="256"/>
    </row>
    <row r="1096" spans="2:7">
      <c r="B1096" s="256"/>
      <c r="C1096" s="256"/>
      <c r="D1096" s="256"/>
      <c r="E1096" s="256"/>
      <c r="F1096" s="256"/>
      <c r="G1096" s="256"/>
    </row>
    <row r="1097" spans="2:7">
      <c r="B1097" s="256"/>
      <c r="C1097" s="256"/>
      <c r="D1097" s="256"/>
      <c r="E1097" s="256"/>
      <c r="F1097" s="256"/>
      <c r="G1097" s="256"/>
    </row>
    <row r="1098" spans="2:7">
      <c r="B1098" s="256"/>
      <c r="C1098" s="256"/>
      <c r="D1098" s="256"/>
      <c r="E1098" s="256"/>
      <c r="F1098" s="256"/>
      <c r="G1098" s="256"/>
    </row>
    <row r="1099" spans="2:7">
      <c r="B1099" s="256"/>
      <c r="C1099" s="256"/>
      <c r="D1099" s="256"/>
      <c r="E1099" s="256"/>
      <c r="F1099" s="256"/>
      <c r="G1099" s="256"/>
    </row>
    <row r="1100" spans="2:7">
      <c r="B1100" s="256"/>
      <c r="C1100" s="256"/>
      <c r="D1100" s="256"/>
      <c r="E1100" s="256"/>
      <c r="F1100" s="256"/>
      <c r="G1100" s="256"/>
    </row>
    <row r="1101" spans="2:7">
      <c r="B1101" s="256"/>
      <c r="C1101" s="256"/>
      <c r="D1101" s="256"/>
      <c r="E1101" s="256"/>
      <c r="F1101" s="256"/>
      <c r="G1101" s="256"/>
    </row>
    <row r="1102" spans="2:7">
      <c r="B1102" s="256"/>
      <c r="C1102" s="256"/>
      <c r="D1102" s="256"/>
      <c r="E1102" s="256"/>
      <c r="F1102" s="256"/>
      <c r="G1102" s="256"/>
    </row>
    <row r="1103" spans="2:7">
      <c r="B1103" s="256"/>
      <c r="C1103" s="256"/>
      <c r="D1103" s="256"/>
      <c r="E1103" s="256"/>
      <c r="F1103" s="256"/>
      <c r="G1103" s="256"/>
    </row>
    <row r="1104" spans="2:7">
      <c r="B1104" s="256"/>
      <c r="C1104" s="256"/>
      <c r="D1104" s="256"/>
      <c r="E1104" s="256"/>
      <c r="F1104" s="256"/>
      <c r="G1104" s="256"/>
    </row>
    <row r="1105" spans="2:7">
      <c r="B1105" s="256"/>
      <c r="C1105" s="256"/>
      <c r="D1105" s="256"/>
      <c r="E1105" s="256"/>
      <c r="F1105" s="256"/>
      <c r="G1105" s="256"/>
    </row>
    <row r="1106" spans="2:7">
      <c r="B1106" s="256"/>
      <c r="C1106" s="256"/>
      <c r="D1106" s="256"/>
      <c r="E1106" s="256"/>
      <c r="F1106" s="256"/>
      <c r="G1106" s="256"/>
    </row>
    <row r="1107" spans="2:7">
      <c r="B1107" s="256"/>
      <c r="C1107" s="256"/>
      <c r="D1107" s="256"/>
      <c r="E1107" s="256"/>
      <c r="F1107" s="256"/>
      <c r="G1107" s="256"/>
    </row>
    <row r="1108" spans="2:7">
      <c r="B1108" s="256"/>
      <c r="C1108" s="256"/>
      <c r="D1108" s="256"/>
      <c r="E1108" s="256"/>
      <c r="F1108" s="256"/>
      <c r="G1108" s="256"/>
    </row>
    <row r="1109" spans="2:7">
      <c r="B1109" s="256"/>
      <c r="C1109" s="256"/>
      <c r="D1109" s="256"/>
      <c r="E1109" s="256"/>
      <c r="F1109" s="256"/>
      <c r="G1109" s="256"/>
    </row>
    <row r="1110" spans="2:7">
      <c r="B1110" s="256"/>
      <c r="C1110" s="256"/>
      <c r="D1110" s="256"/>
      <c r="E1110" s="256"/>
      <c r="F1110" s="256"/>
      <c r="G1110" s="256"/>
    </row>
    <row r="1111" spans="2:7">
      <c r="B1111" s="256"/>
      <c r="C1111" s="256"/>
      <c r="D1111" s="256"/>
      <c r="E1111" s="256"/>
      <c r="F1111" s="256"/>
      <c r="G1111" s="256"/>
    </row>
    <row r="1112" spans="2:7">
      <c r="B1112" s="256"/>
      <c r="C1112" s="256"/>
      <c r="D1112" s="256"/>
      <c r="E1112" s="256"/>
      <c r="F1112" s="256"/>
      <c r="G1112" s="256"/>
    </row>
    <row r="1113" spans="2:7">
      <c r="B1113" s="256"/>
      <c r="C1113" s="256"/>
      <c r="D1113" s="256"/>
      <c r="E1113" s="256"/>
      <c r="F1113" s="256"/>
      <c r="G1113" s="256"/>
    </row>
    <row r="1114" spans="2:7">
      <c r="B1114" s="256"/>
      <c r="C1114" s="256"/>
      <c r="D1114" s="256"/>
      <c r="E1114" s="256"/>
      <c r="F1114" s="256"/>
      <c r="G1114" s="256"/>
    </row>
    <row r="1115" spans="2:7">
      <c r="B1115" s="256"/>
      <c r="C1115" s="256"/>
      <c r="D1115" s="256"/>
      <c r="E1115" s="256"/>
      <c r="F1115" s="256"/>
      <c r="G1115" s="256"/>
    </row>
    <row r="1116" spans="2:7">
      <c r="B1116" s="256"/>
      <c r="C1116" s="256"/>
      <c r="D1116" s="256"/>
      <c r="E1116" s="256"/>
      <c r="F1116" s="256"/>
      <c r="G1116" s="256"/>
    </row>
    <row r="1117" spans="2:7">
      <c r="B1117" s="256"/>
      <c r="C1117" s="256"/>
      <c r="D1117" s="256"/>
      <c r="E1117" s="256"/>
      <c r="F1117" s="256"/>
      <c r="G1117" s="256"/>
    </row>
    <row r="1118" spans="2:7">
      <c r="B1118" s="256"/>
      <c r="C1118" s="256"/>
      <c r="D1118" s="256"/>
      <c r="E1118" s="256"/>
      <c r="F1118" s="256"/>
      <c r="G1118" s="256"/>
    </row>
    <row r="1119" spans="2:7">
      <c r="B1119" s="256"/>
      <c r="C1119" s="256"/>
      <c r="D1119" s="256"/>
      <c r="E1119" s="256"/>
      <c r="F1119" s="256"/>
      <c r="G1119" s="256"/>
    </row>
    <row r="1120" spans="2:7">
      <c r="B1120" s="256"/>
      <c r="C1120" s="256"/>
      <c r="D1120" s="256"/>
      <c r="E1120" s="256"/>
      <c r="F1120" s="256"/>
      <c r="G1120" s="256"/>
    </row>
    <row r="1121" spans="2:7">
      <c r="B1121" s="256"/>
      <c r="C1121" s="256"/>
      <c r="D1121" s="256"/>
      <c r="E1121" s="256"/>
      <c r="F1121" s="256"/>
      <c r="G1121" s="256"/>
    </row>
    <row r="1122" spans="2:7">
      <c r="B1122" s="256"/>
      <c r="C1122" s="256"/>
      <c r="D1122" s="256"/>
      <c r="E1122" s="256"/>
      <c r="F1122" s="256"/>
      <c r="G1122" s="256"/>
    </row>
    <row r="1123" spans="2:7">
      <c r="B1123" s="256"/>
      <c r="C1123" s="256"/>
      <c r="D1123" s="256"/>
      <c r="E1123" s="256"/>
      <c r="F1123" s="256"/>
      <c r="G1123" s="256"/>
    </row>
    <row r="1124" spans="2:7">
      <c r="B1124" s="256"/>
      <c r="C1124" s="256"/>
      <c r="D1124" s="256"/>
      <c r="E1124" s="256"/>
      <c r="F1124" s="256"/>
      <c r="G1124" s="256"/>
    </row>
    <row r="1125" spans="2:7">
      <c r="B1125" s="256"/>
      <c r="C1125" s="256"/>
      <c r="D1125" s="256"/>
      <c r="E1125" s="256"/>
      <c r="F1125" s="256"/>
      <c r="G1125" s="256"/>
    </row>
    <row r="1126" spans="2:7">
      <c r="B1126" s="256"/>
      <c r="C1126" s="256"/>
      <c r="D1126" s="256"/>
      <c r="E1126" s="256"/>
      <c r="F1126" s="256"/>
      <c r="G1126" s="256"/>
    </row>
    <row r="1127" spans="2:7">
      <c r="B1127" s="256"/>
      <c r="C1127" s="256"/>
      <c r="D1127" s="256"/>
      <c r="E1127" s="256"/>
      <c r="F1127" s="256"/>
      <c r="G1127" s="256"/>
    </row>
    <row r="1128" spans="2:7">
      <c r="B1128" s="256"/>
      <c r="C1128" s="256"/>
      <c r="D1128" s="256"/>
      <c r="E1128" s="256"/>
      <c r="F1128" s="256"/>
      <c r="G1128" s="256"/>
    </row>
    <row r="1129" spans="2:7">
      <c r="B1129" s="256"/>
      <c r="C1129" s="256"/>
      <c r="D1129" s="256"/>
      <c r="E1129" s="256"/>
      <c r="F1129" s="256"/>
      <c r="G1129" s="256"/>
    </row>
    <row r="1130" spans="2:7">
      <c r="B1130" s="256"/>
      <c r="C1130" s="256"/>
      <c r="D1130" s="256"/>
      <c r="E1130" s="256"/>
      <c r="F1130" s="256"/>
      <c r="G1130" s="256"/>
    </row>
    <row r="1131" spans="2:7">
      <c r="B1131" s="256"/>
      <c r="C1131" s="256"/>
      <c r="D1131" s="256"/>
      <c r="E1131" s="256"/>
      <c r="F1131" s="256"/>
      <c r="G1131" s="256"/>
    </row>
    <row r="1132" spans="2:7">
      <c r="B1132" s="256"/>
      <c r="C1132" s="256"/>
      <c r="D1132" s="256"/>
      <c r="E1132" s="256"/>
      <c r="F1132" s="256"/>
      <c r="G1132" s="256"/>
    </row>
    <row r="1133" spans="2:7">
      <c r="B1133" s="256"/>
      <c r="C1133" s="256"/>
      <c r="D1133" s="256"/>
      <c r="E1133" s="256"/>
      <c r="F1133" s="256"/>
      <c r="G1133" s="256"/>
    </row>
    <row r="1134" spans="2:7">
      <c r="B1134" s="256"/>
      <c r="C1134" s="256"/>
      <c r="D1134" s="256"/>
      <c r="E1134" s="256"/>
      <c r="F1134" s="256"/>
      <c r="G1134" s="256"/>
    </row>
    <row r="1135" spans="2:7">
      <c r="B1135" s="256"/>
      <c r="C1135" s="256"/>
      <c r="D1135" s="256"/>
      <c r="E1135" s="256"/>
      <c r="F1135" s="256"/>
      <c r="G1135" s="256"/>
    </row>
    <row r="1136" spans="2:7">
      <c r="B1136" s="256"/>
      <c r="C1136" s="256"/>
      <c r="D1136" s="256"/>
      <c r="E1136" s="256"/>
      <c r="F1136" s="256"/>
      <c r="G1136" s="256"/>
    </row>
    <row r="1137" spans="2:7">
      <c r="B1137" s="256"/>
      <c r="C1137" s="256"/>
      <c r="D1137" s="256"/>
      <c r="E1137" s="256"/>
      <c r="F1137" s="256"/>
      <c r="G1137" s="256"/>
    </row>
    <row r="1138" spans="2:7">
      <c r="B1138" s="256"/>
      <c r="C1138" s="256"/>
      <c r="D1138" s="256"/>
      <c r="E1138" s="256"/>
      <c r="F1138" s="256"/>
      <c r="G1138" s="256"/>
    </row>
    <row r="1139" spans="2:7">
      <c r="B1139" s="256"/>
      <c r="C1139" s="256"/>
      <c r="D1139" s="256"/>
      <c r="E1139" s="256"/>
      <c r="F1139" s="256"/>
      <c r="G1139" s="256"/>
    </row>
    <row r="1140" spans="2:7">
      <c r="B1140" s="256"/>
      <c r="C1140" s="256"/>
      <c r="D1140" s="256"/>
      <c r="E1140" s="256"/>
      <c r="F1140" s="256"/>
      <c r="G1140" s="256"/>
    </row>
    <row r="1141" spans="2:7">
      <c r="B1141" s="256"/>
      <c r="C1141" s="256"/>
      <c r="D1141" s="256"/>
      <c r="E1141" s="256"/>
      <c r="F1141" s="256"/>
      <c r="G1141" s="256"/>
    </row>
    <row r="1142" spans="2:7">
      <c r="B1142" s="256"/>
      <c r="C1142" s="256"/>
      <c r="D1142" s="256"/>
      <c r="E1142" s="256"/>
      <c r="F1142" s="256"/>
      <c r="G1142" s="256"/>
    </row>
    <row r="1143" spans="2:7">
      <c r="B1143" s="256"/>
      <c r="C1143" s="256"/>
      <c r="D1143" s="256"/>
      <c r="E1143" s="256"/>
      <c r="F1143" s="256"/>
      <c r="G1143" s="256"/>
    </row>
    <row r="1144" spans="2:7">
      <c r="B1144" s="256"/>
      <c r="C1144" s="256"/>
      <c r="D1144" s="256"/>
      <c r="E1144" s="256"/>
      <c r="F1144" s="256"/>
      <c r="G1144" s="256"/>
    </row>
    <row r="1145" spans="2:7">
      <c r="B1145" s="256"/>
      <c r="C1145" s="256"/>
      <c r="D1145" s="256"/>
      <c r="E1145" s="256"/>
      <c r="F1145" s="256"/>
      <c r="G1145" s="256"/>
    </row>
    <row r="1146" spans="2:7">
      <c r="B1146" s="256"/>
      <c r="C1146" s="256"/>
      <c r="D1146" s="256"/>
      <c r="E1146" s="256"/>
      <c r="F1146" s="256"/>
      <c r="G1146" s="256"/>
    </row>
    <row r="1147" spans="2:7">
      <c r="B1147" s="256"/>
      <c r="C1147" s="256"/>
      <c r="D1147" s="256"/>
      <c r="E1147" s="256"/>
      <c r="F1147" s="256"/>
      <c r="G1147" s="256"/>
    </row>
    <row r="1148" spans="2:7">
      <c r="B1148" s="256"/>
      <c r="C1148" s="256"/>
      <c r="D1148" s="256"/>
      <c r="E1148" s="256"/>
      <c r="F1148" s="256"/>
      <c r="G1148" s="256"/>
    </row>
    <row r="1149" spans="2:7">
      <c r="B1149" s="256"/>
      <c r="C1149" s="256"/>
      <c r="D1149" s="256"/>
      <c r="E1149" s="256"/>
      <c r="F1149" s="256"/>
      <c r="G1149" s="256"/>
    </row>
    <row r="1150" spans="2:7">
      <c r="B1150" s="256"/>
      <c r="C1150" s="256"/>
      <c r="D1150" s="256"/>
      <c r="E1150" s="256"/>
      <c r="F1150" s="256"/>
      <c r="G1150" s="256"/>
    </row>
    <row r="1151" spans="2:7">
      <c r="B1151" s="256"/>
      <c r="C1151" s="256"/>
      <c r="D1151" s="256"/>
      <c r="E1151" s="256"/>
      <c r="F1151" s="256"/>
      <c r="G1151" s="256"/>
    </row>
    <row r="1152" spans="2:7">
      <c r="B1152" s="256"/>
      <c r="C1152" s="256"/>
      <c r="D1152" s="256"/>
      <c r="E1152" s="256"/>
      <c r="F1152" s="256"/>
      <c r="G1152" s="256"/>
    </row>
    <row r="1153" spans="2:7">
      <c r="B1153" s="256"/>
      <c r="C1153" s="256"/>
      <c r="D1153" s="256"/>
      <c r="E1153" s="256"/>
      <c r="F1153" s="256"/>
      <c r="G1153" s="256"/>
    </row>
    <row r="1154" spans="2:7">
      <c r="B1154" s="256"/>
      <c r="C1154" s="256"/>
      <c r="D1154" s="256"/>
      <c r="E1154" s="256"/>
      <c r="F1154" s="256"/>
      <c r="G1154" s="256"/>
    </row>
    <row r="1155" spans="2:7">
      <c r="B1155" s="256"/>
      <c r="C1155" s="256"/>
      <c r="D1155" s="256"/>
      <c r="E1155" s="256"/>
      <c r="F1155" s="256"/>
      <c r="G1155" s="256"/>
    </row>
    <row r="1156" spans="2:7">
      <c r="B1156" s="256"/>
      <c r="C1156" s="256"/>
      <c r="D1156" s="256"/>
      <c r="E1156" s="256"/>
      <c r="F1156" s="256"/>
      <c r="G1156" s="256"/>
    </row>
    <row r="1157" spans="2:7">
      <c r="B1157" s="256"/>
      <c r="C1157" s="256"/>
      <c r="D1157" s="256"/>
      <c r="E1157" s="256"/>
      <c r="F1157" s="256"/>
      <c r="G1157" s="256"/>
    </row>
    <row r="1158" spans="2:7">
      <c r="B1158" s="256"/>
      <c r="C1158" s="256"/>
      <c r="D1158" s="256"/>
      <c r="E1158" s="256"/>
      <c r="F1158" s="256"/>
      <c r="G1158" s="256"/>
    </row>
    <row r="1159" spans="2:7">
      <c r="B1159" s="256"/>
      <c r="C1159" s="256"/>
      <c r="D1159" s="256"/>
      <c r="E1159" s="256"/>
      <c r="F1159" s="256"/>
      <c r="G1159" s="256"/>
    </row>
    <row r="1160" spans="2:7">
      <c r="B1160" s="256"/>
      <c r="C1160" s="256"/>
      <c r="D1160" s="256"/>
      <c r="E1160" s="256"/>
      <c r="F1160" s="256"/>
      <c r="G1160" s="256"/>
    </row>
    <row r="1161" spans="2:7">
      <c r="B1161" s="256"/>
      <c r="C1161" s="256"/>
      <c r="D1161" s="256"/>
      <c r="E1161" s="256"/>
      <c r="F1161" s="256"/>
      <c r="G1161" s="256"/>
    </row>
    <row r="1162" spans="2:7">
      <c r="B1162" s="256"/>
      <c r="C1162" s="256"/>
      <c r="D1162" s="256"/>
      <c r="E1162" s="256"/>
      <c r="F1162" s="256"/>
      <c r="G1162" s="256"/>
    </row>
    <row r="1163" spans="2:7">
      <c r="B1163" s="256"/>
      <c r="C1163" s="256"/>
      <c r="D1163" s="256"/>
      <c r="E1163" s="256"/>
      <c r="F1163" s="256"/>
      <c r="G1163" s="256"/>
    </row>
    <row r="1164" spans="2:7">
      <c r="B1164" s="256"/>
      <c r="C1164" s="256"/>
      <c r="D1164" s="256"/>
      <c r="E1164" s="256"/>
      <c r="F1164" s="256"/>
      <c r="G1164" s="256"/>
    </row>
    <row r="1165" spans="2:7">
      <c r="B1165" s="256"/>
      <c r="C1165" s="256"/>
      <c r="D1165" s="256"/>
      <c r="E1165" s="256"/>
      <c r="F1165" s="256"/>
      <c r="G1165" s="256"/>
    </row>
    <row r="1166" spans="2:7">
      <c r="B1166" s="256"/>
      <c r="C1166" s="256"/>
      <c r="D1166" s="256"/>
      <c r="E1166" s="256"/>
      <c r="F1166" s="256"/>
      <c r="G1166" s="256"/>
    </row>
    <row r="1167" spans="2:7">
      <c r="B1167" s="256"/>
      <c r="C1167" s="256"/>
      <c r="D1167" s="256"/>
      <c r="E1167" s="256"/>
      <c r="F1167" s="256"/>
      <c r="G1167" s="256"/>
    </row>
    <row r="1168" spans="2:7">
      <c r="B1168" s="256"/>
      <c r="C1168" s="256"/>
      <c r="D1168" s="256"/>
      <c r="E1168" s="256"/>
      <c r="F1168" s="256"/>
      <c r="G1168" s="256"/>
    </row>
    <row r="1169" spans="2:7">
      <c r="B1169" s="256"/>
      <c r="C1169" s="256"/>
      <c r="D1169" s="256"/>
      <c r="E1169" s="256"/>
      <c r="F1169" s="256"/>
      <c r="G1169" s="256"/>
    </row>
    <row r="1170" spans="2:7">
      <c r="B1170" s="256"/>
      <c r="C1170" s="256"/>
      <c r="D1170" s="256"/>
      <c r="E1170" s="256"/>
      <c r="F1170" s="256"/>
      <c r="G1170" s="256"/>
    </row>
    <row r="1171" spans="2:7">
      <c r="B1171" s="256"/>
      <c r="C1171" s="256"/>
      <c r="D1171" s="256"/>
      <c r="E1171" s="256"/>
      <c r="F1171" s="256"/>
      <c r="G1171" s="256"/>
    </row>
    <row r="1172" spans="2:7">
      <c r="B1172" s="256"/>
      <c r="C1172" s="256"/>
      <c r="D1172" s="256"/>
      <c r="E1172" s="256"/>
      <c r="F1172" s="256"/>
      <c r="G1172" s="256"/>
    </row>
    <row r="1173" spans="2:7">
      <c r="B1173" s="256"/>
      <c r="C1173" s="256"/>
      <c r="D1173" s="256"/>
      <c r="E1173" s="256"/>
      <c r="F1173" s="256"/>
      <c r="G1173" s="256"/>
    </row>
    <row r="1174" spans="2:7">
      <c r="B1174" s="256"/>
      <c r="C1174" s="256"/>
      <c r="D1174" s="256"/>
      <c r="E1174" s="256"/>
      <c r="F1174" s="256"/>
      <c r="G1174" s="256"/>
    </row>
    <row r="1175" spans="2:7">
      <c r="B1175" s="256"/>
      <c r="C1175" s="256"/>
      <c r="D1175" s="256"/>
      <c r="E1175" s="256"/>
      <c r="F1175" s="256"/>
      <c r="G1175" s="256"/>
    </row>
    <row r="1176" spans="2:7">
      <c r="B1176" s="256"/>
      <c r="C1176" s="256"/>
      <c r="D1176" s="256"/>
      <c r="E1176" s="256"/>
      <c r="F1176" s="256"/>
      <c r="G1176" s="256"/>
    </row>
    <row r="1177" spans="2:7">
      <c r="B1177" s="256"/>
      <c r="C1177" s="256"/>
      <c r="D1177" s="256"/>
      <c r="E1177" s="256"/>
      <c r="F1177" s="256"/>
      <c r="G1177" s="256"/>
    </row>
    <row r="1178" spans="2:7">
      <c r="B1178" s="256"/>
      <c r="C1178" s="256"/>
      <c r="D1178" s="256"/>
      <c r="E1178" s="256"/>
      <c r="F1178" s="256"/>
      <c r="G1178" s="256"/>
    </row>
    <row r="1179" spans="2:7">
      <c r="B1179" s="256"/>
      <c r="C1179" s="256"/>
      <c r="D1179" s="256"/>
      <c r="E1179" s="256"/>
      <c r="F1179" s="256"/>
      <c r="G1179" s="256"/>
    </row>
    <row r="1180" spans="2:7">
      <c r="B1180" s="256"/>
      <c r="C1180" s="256"/>
      <c r="D1180" s="256"/>
      <c r="E1180" s="256"/>
      <c r="F1180" s="256"/>
      <c r="G1180" s="256"/>
    </row>
    <row r="1181" spans="2:7">
      <c r="B1181" s="256"/>
      <c r="C1181" s="256"/>
      <c r="D1181" s="256"/>
      <c r="E1181" s="256"/>
      <c r="F1181" s="256"/>
      <c r="G1181" s="256"/>
    </row>
    <row r="1182" spans="2:7">
      <c r="B1182" s="256"/>
      <c r="C1182" s="256"/>
      <c r="D1182" s="256"/>
      <c r="E1182" s="256"/>
      <c r="F1182" s="256"/>
      <c r="G1182" s="256"/>
    </row>
    <row r="1183" spans="2:7">
      <c r="B1183" s="256"/>
      <c r="C1183" s="256"/>
      <c r="D1183" s="256"/>
      <c r="E1183" s="256"/>
      <c r="F1183" s="256"/>
      <c r="G1183" s="256"/>
    </row>
    <row r="1184" spans="2:7">
      <c r="B1184" s="256"/>
      <c r="C1184" s="256"/>
      <c r="D1184" s="256"/>
      <c r="E1184" s="256"/>
      <c r="F1184" s="256"/>
      <c r="G1184" s="256"/>
    </row>
    <row r="1185" spans="2:7">
      <c r="B1185" s="256"/>
      <c r="C1185" s="256"/>
      <c r="D1185" s="256"/>
      <c r="E1185" s="256"/>
      <c r="F1185" s="256"/>
      <c r="G1185" s="256"/>
    </row>
    <row r="1186" spans="2:7">
      <c r="B1186" s="256"/>
      <c r="C1186" s="256"/>
      <c r="D1186" s="256"/>
      <c r="E1186" s="256"/>
      <c r="F1186" s="256"/>
      <c r="G1186" s="256"/>
    </row>
    <row r="1187" spans="2:7">
      <c r="B1187" s="256"/>
      <c r="C1187" s="256"/>
      <c r="D1187" s="256"/>
      <c r="E1187" s="256"/>
      <c r="F1187" s="256"/>
      <c r="G1187" s="256"/>
    </row>
    <row r="1188" spans="2:7">
      <c r="B1188" s="256"/>
      <c r="C1188" s="256"/>
      <c r="D1188" s="256"/>
      <c r="E1188" s="256"/>
      <c r="F1188" s="256"/>
      <c r="G1188" s="256"/>
    </row>
    <row r="1189" spans="2:7">
      <c r="B1189" s="256"/>
      <c r="C1189" s="256"/>
      <c r="D1189" s="256"/>
      <c r="E1189" s="256"/>
      <c r="F1189" s="256"/>
      <c r="G1189" s="256"/>
    </row>
    <row r="1190" spans="2:7">
      <c r="B1190" s="256"/>
      <c r="C1190" s="256"/>
      <c r="D1190" s="256"/>
      <c r="E1190" s="256"/>
      <c r="F1190" s="256"/>
      <c r="G1190" s="256"/>
    </row>
    <row r="1191" spans="2:7">
      <c r="B1191" s="256"/>
      <c r="C1191" s="256"/>
      <c r="D1191" s="256"/>
      <c r="E1191" s="256"/>
      <c r="F1191" s="256"/>
      <c r="G1191" s="256"/>
    </row>
    <row r="1192" spans="2:7">
      <c r="B1192" s="256"/>
      <c r="C1192" s="256"/>
      <c r="D1192" s="256"/>
      <c r="E1192" s="256"/>
      <c r="F1192" s="256"/>
      <c r="G1192" s="256"/>
    </row>
    <row r="1193" spans="2:7">
      <c r="B1193" s="256"/>
      <c r="C1193" s="256"/>
      <c r="D1193" s="256"/>
      <c r="E1193" s="256"/>
      <c r="F1193" s="256"/>
      <c r="G1193" s="256"/>
    </row>
    <row r="1194" spans="2:7">
      <c r="B1194" s="256"/>
      <c r="C1194" s="256"/>
      <c r="D1194" s="256"/>
      <c r="E1194" s="256"/>
      <c r="F1194" s="256"/>
      <c r="G1194" s="256"/>
    </row>
    <row r="1195" spans="2:7">
      <c r="B1195" s="256"/>
      <c r="C1195" s="256"/>
      <c r="D1195" s="256"/>
      <c r="E1195" s="256"/>
      <c r="F1195" s="256"/>
      <c r="G1195" s="256"/>
    </row>
    <row r="1196" spans="2:7">
      <c r="B1196" s="256"/>
      <c r="C1196" s="256"/>
      <c r="D1196" s="256"/>
      <c r="E1196" s="256"/>
      <c r="F1196" s="256"/>
      <c r="G1196" s="256"/>
    </row>
    <row r="1197" spans="2:7">
      <c r="B1197" s="256"/>
      <c r="C1197" s="256"/>
      <c r="D1197" s="256"/>
      <c r="E1197" s="256"/>
      <c r="F1197" s="256"/>
      <c r="G1197" s="256"/>
    </row>
    <row r="1198" spans="2:7">
      <c r="B1198" s="256"/>
      <c r="C1198" s="256"/>
      <c r="D1198" s="256"/>
      <c r="E1198" s="256"/>
      <c r="F1198" s="256"/>
      <c r="G1198" s="256"/>
    </row>
    <row r="1199" spans="2:7">
      <c r="B1199" s="256"/>
      <c r="C1199" s="256"/>
      <c r="D1199" s="256"/>
      <c r="E1199" s="256"/>
      <c r="F1199" s="256"/>
      <c r="G1199" s="256"/>
    </row>
    <row r="1200" spans="2:7">
      <c r="B1200" s="256"/>
      <c r="C1200" s="256"/>
      <c r="D1200" s="256"/>
      <c r="E1200" s="256"/>
      <c r="F1200" s="256"/>
      <c r="G1200" s="256"/>
    </row>
    <row r="1201" spans="2:7">
      <c r="B1201" s="256"/>
      <c r="C1201" s="256"/>
      <c r="D1201" s="256"/>
      <c r="E1201" s="256"/>
      <c r="F1201" s="256"/>
      <c r="G1201" s="256"/>
    </row>
    <row r="1202" spans="2:7">
      <c r="B1202" s="256"/>
      <c r="C1202" s="256"/>
      <c r="D1202" s="256"/>
      <c r="E1202" s="256"/>
      <c r="F1202" s="256"/>
      <c r="G1202" s="256"/>
    </row>
    <row r="1203" spans="2:7">
      <c r="B1203" s="256"/>
      <c r="C1203" s="256"/>
      <c r="D1203" s="256"/>
      <c r="E1203" s="256"/>
      <c r="F1203" s="256"/>
      <c r="G1203" s="256"/>
    </row>
    <row r="1204" spans="2:7">
      <c r="B1204" s="256"/>
      <c r="C1204" s="256"/>
      <c r="D1204" s="256"/>
      <c r="E1204" s="256"/>
      <c r="F1204" s="256"/>
      <c r="G1204" s="256"/>
    </row>
    <row r="1205" spans="2:7">
      <c r="B1205" s="256"/>
      <c r="C1205" s="256"/>
      <c r="D1205" s="256"/>
      <c r="E1205" s="256"/>
      <c r="F1205" s="256"/>
      <c r="G1205" s="256"/>
    </row>
    <row r="1206" spans="2:7">
      <c r="B1206" s="256"/>
      <c r="C1206" s="256"/>
      <c r="D1206" s="256"/>
      <c r="E1206" s="256"/>
      <c r="F1206" s="256"/>
      <c r="G1206" s="256"/>
    </row>
    <row r="1207" spans="2:7">
      <c r="B1207" s="256"/>
      <c r="C1207" s="256"/>
      <c r="D1207" s="256"/>
      <c r="E1207" s="256"/>
      <c r="F1207" s="256"/>
      <c r="G1207" s="256"/>
    </row>
    <row r="1208" spans="2:7">
      <c r="B1208" s="256"/>
      <c r="C1208" s="256"/>
      <c r="D1208" s="256"/>
      <c r="E1208" s="256"/>
      <c r="F1208" s="256"/>
      <c r="G1208" s="256"/>
    </row>
    <row r="1209" spans="2:7">
      <c r="B1209" s="256"/>
      <c r="C1209" s="256"/>
      <c r="D1209" s="256"/>
      <c r="E1209" s="256"/>
      <c r="F1209" s="256"/>
      <c r="G1209" s="256"/>
    </row>
    <row r="1210" spans="2:7">
      <c r="B1210" s="256"/>
      <c r="C1210" s="256"/>
      <c r="D1210" s="256"/>
      <c r="E1210" s="256"/>
      <c r="F1210" s="256"/>
      <c r="G1210" s="256"/>
    </row>
    <row r="1211" spans="2:7">
      <c r="B1211" s="256"/>
      <c r="C1211" s="256"/>
      <c r="D1211" s="256"/>
      <c r="E1211" s="256"/>
      <c r="F1211" s="256"/>
      <c r="G1211" s="256"/>
    </row>
    <row r="1212" spans="2:7">
      <c r="B1212" s="256"/>
      <c r="C1212" s="256"/>
      <c r="D1212" s="256"/>
      <c r="E1212" s="256"/>
      <c r="F1212" s="256"/>
      <c r="G1212" s="256"/>
    </row>
    <row r="1213" spans="2:7">
      <c r="B1213" s="256"/>
      <c r="C1213" s="256"/>
      <c r="D1213" s="256"/>
      <c r="E1213" s="256"/>
      <c r="F1213" s="256"/>
      <c r="G1213" s="256"/>
    </row>
    <row r="1214" spans="2:7">
      <c r="B1214" s="256"/>
      <c r="C1214" s="256"/>
      <c r="D1214" s="256"/>
      <c r="E1214" s="256"/>
      <c r="F1214" s="256"/>
      <c r="G1214" s="256"/>
    </row>
    <row r="1215" spans="2:7">
      <c r="B1215" s="256"/>
      <c r="C1215" s="256"/>
      <c r="D1215" s="256"/>
      <c r="E1215" s="256"/>
      <c r="F1215" s="256"/>
      <c r="G1215" s="256"/>
    </row>
    <row r="1216" spans="2:7">
      <c r="B1216" s="256"/>
      <c r="C1216" s="256"/>
      <c r="D1216" s="256"/>
      <c r="E1216" s="256"/>
      <c r="F1216" s="256"/>
      <c r="G1216" s="256"/>
    </row>
    <row r="1217" spans="2:7">
      <c r="B1217" s="256"/>
      <c r="C1217" s="256"/>
      <c r="D1217" s="256"/>
      <c r="E1217" s="256"/>
      <c r="F1217" s="256"/>
      <c r="G1217" s="256"/>
    </row>
    <row r="1218" spans="2:7">
      <c r="B1218" s="256"/>
      <c r="C1218" s="256"/>
      <c r="D1218" s="256"/>
      <c r="E1218" s="256"/>
      <c r="F1218" s="256"/>
      <c r="G1218" s="256"/>
    </row>
    <row r="1219" spans="2:7">
      <c r="B1219" s="256"/>
      <c r="C1219" s="256"/>
      <c r="D1219" s="256"/>
      <c r="E1219" s="256"/>
      <c r="F1219" s="256"/>
      <c r="G1219" s="256"/>
    </row>
    <row r="1220" spans="2:7">
      <c r="B1220" s="256"/>
      <c r="C1220" s="256"/>
      <c r="D1220" s="256"/>
      <c r="E1220" s="256"/>
      <c r="F1220" s="256"/>
      <c r="G1220" s="256"/>
    </row>
    <row r="1221" spans="2:7">
      <c r="B1221" s="256"/>
      <c r="C1221" s="256"/>
      <c r="D1221" s="256"/>
      <c r="E1221" s="256"/>
      <c r="F1221" s="256"/>
      <c r="G1221" s="256"/>
    </row>
    <row r="1222" spans="2:7">
      <c r="B1222" s="256"/>
      <c r="C1222" s="256"/>
      <c r="D1222" s="256"/>
      <c r="E1222" s="256"/>
      <c r="F1222" s="256"/>
      <c r="G1222" s="256"/>
    </row>
    <row r="1223" spans="2:7">
      <c r="B1223" s="256"/>
      <c r="C1223" s="256"/>
      <c r="D1223" s="256"/>
      <c r="E1223" s="256"/>
      <c r="F1223" s="256"/>
      <c r="G1223" s="256"/>
    </row>
    <row r="1224" spans="2:7">
      <c r="B1224" s="256"/>
      <c r="C1224" s="256"/>
      <c r="D1224" s="256"/>
      <c r="E1224" s="256"/>
      <c r="F1224" s="256"/>
      <c r="G1224" s="256"/>
    </row>
    <row r="1225" spans="2:7">
      <c r="B1225" s="256"/>
      <c r="C1225" s="256"/>
      <c r="D1225" s="256"/>
      <c r="E1225" s="256"/>
      <c r="F1225" s="256"/>
      <c r="G1225" s="256"/>
    </row>
    <row r="1226" spans="2:7">
      <c r="B1226" s="256"/>
      <c r="C1226" s="256"/>
      <c r="D1226" s="256"/>
      <c r="E1226" s="256"/>
      <c r="F1226" s="256"/>
      <c r="G1226" s="256"/>
    </row>
    <row r="1227" spans="2:7">
      <c r="B1227" s="256"/>
      <c r="C1227" s="256"/>
      <c r="D1227" s="256"/>
      <c r="E1227" s="256"/>
      <c r="F1227" s="256"/>
      <c r="G1227" s="256"/>
    </row>
    <row r="1228" spans="2:7">
      <c r="B1228" s="256"/>
      <c r="C1228" s="256"/>
      <c r="D1228" s="256"/>
      <c r="E1228" s="256"/>
      <c r="F1228" s="256"/>
      <c r="G1228" s="256"/>
    </row>
    <row r="1229" spans="2:7">
      <c r="B1229" s="256"/>
      <c r="C1229" s="256"/>
      <c r="D1229" s="256"/>
      <c r="E1229" s="256"/>
      <c r="F1229" s="256"/>
      <c r="G1229" s="256"/>
    </row>
    <row r="1230" spans="2:7">
      <c r="B1230" s="256"/>
      <c r="C1230" s="256"/>
      <c r="D1230" s="256"/>
      <c r="E1230" s="256"/>
      <c r="F1230" s="256"/>
      <c r="G1230" s="256"/>
    </row>
    <row r="1231" spans="2:7">
      <c r="B1231" s="256"/>
      <c r="C1231" s="256"/>
      <c r="D1231" s="256"/>
      <c r="E1231" s="256"/>
      <c r="F1231" s="256"/>
      <c r="G1231" s="256"/>
    </row>
    <row r="1232" spans="2:7">
      <c r="B1232" s="256"/>
      <c r="C1232" s="256"/>
      <c r="D1232" s="256"/>
      <c r="E1232" s="256"/>
      <c r="F1232" s="256"/>
      <c r="G1232" s="256"/>
    </row>
    <row r="1233" spans="2:7">
      <c r="B1233" s="256"/>
      <c r="C1233" s="256"/>
      <c r="D1233" s="256"/>
      <c r="E1233" s="256"/>
      <c r="F1233" s="256"/>
      <c r="G1233" s="256"/>
    </row>
    <row r="1234" spans="2:7">
      <c r="B1234" s="256"/>
      <c r="C1234" s="256"/>
      <c r="D1234" s="256"/>
      <c r="E1234" s="256"/>
      <c r="F1234" s="256"/>
      <c r="G1234" s="256"/>
    </row>
    <row r="1235" spans="2:7">
      <c r="B1235" s="256"/>
      <c r="C1235" s="256"/>
      <c r="D1235" s="256"/>
      <c r="E1235" s="256"/>
      <c r="F1235" s="256"/>
      <c r="G1235" s="256"/>
    </row>
    <row r="1236" spans="2:7">
      <c r="B1236" s="256"/>
      <c r="C1236" s="256"/>
      <c r="D1236" s="256"/>
      <c r="E1236" s="256"/>
      <c r="F1236" s="256"/>
      <c r="G1236" s="256"/>
    </row>
    <row r="1237" spans="2:7">
      <c r="B1237" s="256"/>
      <c r="C1237" s="256"/>
      <c r="D1237" s="256"/>
      <c r="E1237" s="256"/>
      <c r="F1237" s="256"/>
      <c r="G1237" s="256"/>
    </row>
    <row r="1238" spans="2:7">
      <c r="B1238" s="256"/>
      <c r="C1238" s="256"/>
      <c r="D1238" s="256"/>
      <c r="E1238" s="256"/>
      <c r="F1238" s="256"/>
      <c r="G1238" s="256"/>
    </row>
    <row r="1239" spans="2:7">
      <c r="B1239" s="256"/>
      <c r="C1239" s="256"/>
      <c r="D1239" s="256"/>
      <c r="E1239" s="256"/>
      <c r="F1239" s="256"/>
      <c r="G1239" s="256"/>
    </row>
    <row r="1240" spans="2:7">
      <c r="B1240" s="256"/>
      <c r="C1240" s="256"/>
      <c r="D1240" s="256"/>
      <c r="E1240" s="256"/>
      <c r="F1240" s="256"/>
      <c r="G1240" s="256"/>
    </row>
    <row r="1241" spans="2:7">
      <c r="B1241" s="256"/>
      <c r="C1241" s="256"/>
      <c r="D1241" s="256"/>
      <c r="E1241" s="256"/>
      <c r="F1241" s="256"/>
      <c r="G1241" s="256"/>
    </row>
    <row r="1242" spans="2:7">
      <c r="B1242" s="256"/>
      <c r="C1242" s="256"/>
      <c r="D1242" s="256"/>
      <c r="E1242" s="256"/>
      <c r="F1242" s="256"/>
      <c r="G1242" s="256"/>
    </row>
    <row r="1243" spans="2:7">
      <c r="B1243" s="256"/>
      <c r="C1243" s="256"/>
      <c r="D1243" s="256"/>
      <c r="E1243" s="256"/>
      <c r="F1243" s="256"/>
      <c r="G1243" s="256"/>
    </row>
    <row r="1244" spans="2:7">
      <c r="B1244" s="256"/>
      <c r="C1244" s="256"/>
      <c r="D1244" s="256"/>
      <c r="E1244" s="256"/>
      <c r="F1244" s="256"/>
      <c r="G1244" s="256"/>
    </row>
    <row r="1245" spans="2:7">
      <c r="B1245" s="256"/>
      <c r="C1245" s="256"/>
      <c r="D1245" s="256"/>
      <c r="E1245" s="256"/>
      <c r="F1245" s="256"/>
      <c r="G1245" s="256"/>
    </row>
    <row r="1246" spans="2:7">
      <c r="B1246" s="256"/>
      <c r="C1246" s="256"/>
      <c r="D1246" s="256"/>
      <c r="E1246" s="256"/>
      <c r="F1246" s="256"/>
      <c r="G1246" s="256"/>
    </row>
    <row r="1247" spans="2:7">
      <c r="B1247" s="256"/>
      <c r="C1247" s="256"/>
      <c r="D1247" s="256"/>
      <c r="E1247" s="256"/>
      <c r="F1247" s="256"/>
      <c r="G1247" s="256"/>
    </row>
    <row r="1248" spans="2:7">
      <c r="B1248" s="256"/>
      <c r="C1248" s="256"/>
      <c r="D1248" s="256"/>
      <c r="E1248" s="256"/>
      <c r="F1248" s="256"/>
      <c r="G1248" s="256"/>
    </row>
    <row r="1249" spans="2:7">
      <c r="B1249" s="256"/>
      <c r="C1249" s="256"/>
      <c r="D1249" s="256"/>
      <c r="E1249" s="256"/>
      <c r="F1249" s="256"/>
      <c r="G1249" s="256"/>
    </row>
    <row r="1250" spans="2:7">
      <c r="B1250" s="256"/>
      <c r="C1250" s="256"/>
      <c r="D1250" s="256"/>
      <c r="E1250" s="256"/>
      <c r="F1250" s="256"/>
      <c r="G1250" s="256"/>
    </row>
    <row r="1251" spans="2:7">
      <c r="B1251" s="256"/>
      <c r="C1251" s="256"/>
      <c r="D1251" s="256"/>
      <c r="E1251" s="256"/>
      <c r="F1251" s="256"/>
      <c r="G1251" s="256"/>
    </row>
    <row r="1252" spans="2:7">
      <c r="B1252" s="256"/>
      <c r="C1252" s="256"/>
      <c r="D1252" s="256"/>
      <c r="E1252" s="256"/>
      <c r="F1252" s="256"/>
      <c r="G1252" s="256"/>
    </row>
    <row r="1253" spans="2:7">
      <c r="B1253" s="256"/>
      <c r="C1253" s="256"/>
      <c r="D1253" s="256"/>
      <c r="E1253" s="256"/>
      <c r="F1253" s="256"/>
      <c r="G1253" s="256"/>
    </row>
    <row r="1254" spans="2:7">
      <c r="B1254" s="256"/>
      <c r="C1254" s="256"/>
      <c r="D1254" s="256"/>
      <c r="E1254" s="256"/>
      <c r="F1254" s="256"/>
      <c r="G1254" s="256"/>
    </row>
    <row r="1255" spans="2:7">
      <c r="B1255" s="256"/>
      <c r="C1255" s="256"/>
      <c r="D1255" s="256"/>
      <c r="E1255" s="256"/>
      <c r="F1255" s="256"/>
      <c r="G1255" s="256"/>
    </row>
    <row r="1256" spans="2:7">
      <c r="B1256" s="256"/>
      <c r="C1256" s="256"/>
      <c r="D1256" s="256"/>
      <c r="E1256" s="256"/>
      <c r="F1256" s="256"/>
      <c r="G1256" s="256"/>
    </row>
    <row r="1257" spans="2:7">
      <c r="B1257" s="256"/>
      <c r="C1257" s="256"/>
      <c r="D1257" s="256"/>
      <c r="E1257" s="256"/>
      <c r="F1257" s="256"/>
      <c r="G1257" s="256"/>
    </row>
    <row r="1258" spans="2:7">
      <c r="B1258" s="256"/>
      <c r="C1258" s="256"/>
      <c r="D1258" s="256"/>
      <c r="E1258" s="256"/>
      <c r="F1258" s="256"/>
      <c r="G1258" s="256"/>
    </row>
    <row r="1259" spans="2:7">
      <c r="B1259" s="256"/>
      <c r="C1259" s="256"/>
      <c r="D1259" s="256"/>
      <c r="E1259" s="256"/>
      <c r="F1259" s="256"/>
      <c r="G1259" s="256"/>
    </row>
    <row r="1260" spans="2:7">
      <c r="B1260" s="256"/>
      <c r="C1260" s="256"/>
      <c r="D1260" s="256"/>
      <c r="E1260" s="256"/>
      <c r="F1260" s="256"/>
      <c r="G1260" s="256"/>
    </row>
    <row r="1261" spans="2:7">
      <c r="B1261" s="256"/>
      <c r="C1261" s="256"/>
      <c r="D1261" s="256"/>
      <c r="E1261" s="256"/>
      <c r="F1261" s="256"/>
      <c r="G1261" s="256"/>
    </row>
    <row r="1262" spans="2:7">
      <c r="B1262" s="256"/>
      <c r="C1262" s="256"/>
      <c r="D1262" s="256"/>
      <c r="E1262" s="256"/>
      <c r="F1262" s="256"/>
      <c r="G1262" s="256"/>
    </row>
    <row r="1263" spans="2:7">
      <c r="B1263" s="256"/>
      <c r="C1263" s="256"/>
      <c r="D1263" s="256"/>
      <c r="E1263" s="256"/>
      <c r="F1263" s="256"/>
      <c r="G1263" s="256"/>
    </row>
    <row r="1264" spans="2:7">
      <c r="B1264" s="256"/>
      <c r="C1264" s="256"/>
      <c r="D1264" s="256"/>
      <c r="E1264" s="256"/>
      <c r="F1264" s="256"/>
      <c r="G1264" s="256"/>
    </row>
    <row r="1265" spans="2:7">
      <c r="B1265" s="256"/>
      <c r="C1265" s="256"/>
      <c r="D1265" s="256"/>
      <c r="E1265" s="256"/>
      <c r="F1265" s="256"/>
      <c r="G1265" s="256"/>
    </row>
    <row r="1266" spans="2:7">
      <c r="B1266" s="256"/>
      <c r="C1266" s="256"/>
      <c r="D1266" s="256"/>
      <c r="E1266" s="256"/>
      <c r="F1266" s="256"/>
      <c r="G1266" s="256"/>
    </row>
    <row r="1267" spans="2:7">
      <c r="B1267" s="256"/>
      <c r="C1267" s="256"/>
      <c r="D1267" s="256"/>
      <c r="E1267" s="256"/>
      <c r="F1267" s="256"/>
      <c r="G1267" s="256"/>
    </row>
    <row r="1268" spans="2:7">
      <c r="B1268" s="256"/>
      <c r="C1268" s="256"/>
      <c r="D1268" s="256"/>
      <c r="E1268" s="256"/>
      <c r="F1268" s="256"/>
      <c r="G1268" s="256"/>
    </row>
    <row r="1269" spans="2:7">
      <c r="B1269" s="256"/>
      <c r="C1269" s="256"/>
      <c r="D1269" s="256"/>
      <c r="E1269" s="256"/>
      <c r="F1269" s="256"/>
      <c r="G1269" s="256"/>
    </row>
    <row r="1270" spans="2:7">
      <c r="B1270" s="256"/>
      <c r="C1270" s="256"/>
      <c r="D1270" s="256"/>
      <c r="E1270" s="256"/>
      <c r="F1270" s="256"/>
      <c r="G1270" s="256"/>
    </row>
    <row r="1271" spans="2:7">
      <c r="B1271" s="256"/>
      <c r="C1271" s="256"/>
      <c r="D1271" s="256"/>
      <c r="E1271" s="256"/>
      <c r="F1271" s="256"/>
      <c r="G1271" s="256"/>
    </row>
    <row r="1272" spans="2:7">
      <c r="B1272" s="256"/>
      <c r="C1272" s="256"/>
      <c r="D1272" s="256"/>
      <c r="E1272" s="256"/>
      <c r="F1272" s="256"/>
      <c r="G1272" s="256"/>
    </row>
    <row r="1273" spans="2:7">
      <c r="B1273" s="256"/>
      <c r="C1273" s="256"/>
      <c r="D1273" s="256"/>
      <c r="E1273" s="256"/>
      <c r="F1273" s="256"/>
      <c r="G1273" s="256"/>
    </row>
    <row r="1274" spans="2:7">
      <c r="B1274" s="256"/>
      <c r="C1274" s="256"/>
      <c r="D1274" s="256"/>
      <c r="E1274" s="256"/>
      <c r="F1274" s="256"/>
      <c r="G1274" s="256"/>
    </row>
    <row r="1275" spans="2:7">
      <c r="B1275" s="256"/>
      <c r="C1275" s="256"/>
      <c r="D1275" s="256"/>
      <c r="E1275" s="256"/>
      <c r="F1275" s="256"/>
      <c r="G1275" s="256"/>
    </row>
    <row r="1276" spans="2:7">
      <c r="B1276" s="256"/>
      <c r="C1276" s="256"/>
      <c r="D1276" s="256"/>
      <c r="E1276" s="256"/>
      <c r="F1276" s="256"/>
      <c r="G1276" s="256"/>
    </row>
    <row r="1277" spans="2:7">
      <c r="B1277" s="256"/>
      <c r="C1277" s="256"/>
      <c r="D1277" s="256"/>
      <c r="E1277" s="256"/>
      <c r="F1277" s="256"/>
      <c r="G1277" s="256"/>
    </row>
    <row r="1278" spans="2:7">
      <c r="B1278" s="256"/>
      <c r="C1278" s="256"/>
      <c r="D1278" s="256"/>
      <c r="E1278" s="256"/>
      <c r="F1278" s="256"/>
      <c r="G1278" s="256"/>
    </row>
    <row r="1279" spans="2:7">
      <c r="B1279" s="256"/>
      <c r="C1279" s="256"/>
      <c r="D1279" s="256"/>
      <c r="E1279" s="256"/>
      <c r="F1279" s="256"/>
      <c r="G1279" s="256"/>
    </row>
    <row r="1280" spans="2:7">
      <c r="B1280" s="256"/>
      <c r="C1280" s="256"/>
      <c r="D1280" s="256"/>
      <c r="E1280" s="256"/>
      <c r="F1280" s="256"/>
      <c r="G1280" s="256"/>
    </row>
    <row r="1281" spans="2:7">
      <c r="B1281" s="256"/>
      <c r="C1281" s="256"/>
      <c r="D1281" s="256"/>
      <c r="E1281" s="256"/>
      <c r="F1281" s="256"/>
      <c r="G1281" s="256"/>
    </row>
    <row r="1282" spans="2:7">
      <c r="B1282" s="256"/>
      <c r="C1282" s="256"/>
      <c r="D1282" s="256"/>
      <c r="E1282" s="256"/>
      <c r="F1282" s="256"/>
      <c r="G1282" s="256"/>
    </row>
    <row r="1283" spans="2:7">
      <c r="B1283" s="256"/>
      <c r="C1283" s="256"/>
      <c r="D1283" s="256"/>
      <c r="E1283" s="256"/>
      <c r="F1283" s="256"/>
      <c r="G1283" s="256"/>
    </row>
    <row r="1284" spans="2:7">
      <c r="B1284" s="256"/>
      <c r="C1284" s="256"/>
      <c r="D1284" s="256"/>
      <c r="E1284" s="256"/>
      <c r="F1284" s="256"/>
      <c r="G1284" s="256"/>
    </row>
    <row r="1285" spans="2:7">
      <c r="B1285" s="256"/>
      <c r="C1285" s="256"/>
      <c r="D1285" s="256"/>
      <c r="E1285" s="256"/>
      <c r="F1285" s="256"/>
      <c r="G1285" s="256"/>
    </row>
    <row r="1286" spans="2:7">
      <c r="B1286" s="256"/>
      <c r="C1286" s="256"/>
      <c r="D1286" s="256"/>
      <c r="E1286" s="256"/>
      <c r="F1286" s="256"/>
      <c r="G1286" s="256"/>
    </row>
    <row r="1287" spans="2:7">
      <c r="B1287" s="256"/>
      <c r="C1287" s="256"/>
      <c r="D1287" s="256"/>
      <c r="E1287" s="256"/>
      <c r="F1287" s="256"/>
      <c r="G1287" s="256"/>
    </row>
    <row r="1288" spans="2:7">
      <c r="B1288" s="256"/>
      <c r="C1288" s="256"/>
      <c r="D1288" s="256"/>
      <c r="E1288" s="256"/>
      <c r="F1288" s="256"/>
      <c r="G1288" s="256"/>
    </row>
    <row r="1289" spans="2:7">
      <c r="B1289" s="256"/>
      <c r="C1289" s="256"/>
      <c r="D1289" s="256"/>
      <c r="E1289" s="256"/>
      <c r="F1289" s="256"/>
      <c r="G1289" s="256"/>
    </row>
    <row r="1290" spans="2:7">
      <c r="B1290" s="256"/>
      <c r="C1290" s="256"/>
      <c r="D1290" s="256"/>
      <c r="E1290" s="256"/>
      <c r="F1290" s="256"/>
      <c r="G1290" s="256"/>
    </row>
    <row r="1291" spans="2:7">
      <c r="B1291" s="256"/>
      <c r="C1291" s="256"/>
      <c r="D1291" s="256"/>
      <c r="E1291" s="256"/>
      <c r="F1291" s="256"/>
      <c r="G1291" s="256"/>
    </row>
    <row r="1292" spans="2:7">
      <c r="B1292" s="256"/>
      <c r="C1292" s="256"/>
      <c r="D1292" s="256"/>
      <c r="E1292" s="256"/>
      <c r="F1292" s="256"/>
      <c r="G1292" s="256"/>
    </row>
    <row r="1293" spans="2:7">
      <c r="B1293" s="256"/>
      <c r="C1293" s="256"/>
      <c r="D1293" s="256"/>
      <c r="E1293" s="256"/>
      <c r="F1293" s="256"/>
      <c r="G1293" s="256"/>
    </row>
    <row r="1294" spans="2:7">
      <c r="B1294" s="256"/>
      <c r="C1294" s="256"/>
      <c r="D1294" s="256"/>
      <c r="E1294" s="256"/>
      <c r="F1294" s="256"/>
      <c r="G1294" s="256"/>
    </row>
    <row r="1295" spans="2:7">
      <c r="B1295" s="256"/>
      <c r="C1295" s="256"/>
      <c r="D1295" s="256"/>
      <c r="E1295" s="256"/>
      <c r="F1295" s="256"/>
      <c r="G1295" s="256"/>
    </row>
    <row r="1296" spans="2:7">
      <c r="B1296" s="256"/>
      <c r="C1296" s="256"/>
      <c r="D1296" s="256"/>
      <c r="E1296" s="256"/>
      <c r="F1296" s="256"/>
      <c r="G1296" s="256"/>
    </row>
    <row r="1297" spans="2:7">
      <c r="B1297" s="256"/>
      <c r="C1297" s="256"/>
      <c r="D1297" s="256"/>
      <c r="E1297" s="256"/>
      <c r="F1297" s="256"/>
      <c r="G1297" s="256"/>
    </row>
    <row r="1298" spans="2:7">
      <c r="B1298" s="256"/>
      <c r="C1298" s="256"/>
      <c r="D1298" s="256"/>
      <c r="E1298" s="256"/>
      <c r="F1298" s="256"/>
      <c r="G1298" s="256"/>
    </row>
    <row r="1299" spans="2:7">
      <c r="B1299" s="256"/>
      <c r="C1299" s="256"/>
      <c r="D1299" s="256"/>
      <c r="E1299" s="256"/>
      <c r="F1299" s="256"/>
      <c r="G1299" s="256"/>
    </row>
    <row r="1300" spans="2:7">
      <c r="B1300" s="256"/>
      <c r="C1300" s="256"/>
      <c r="D1300" s="256"/>
      <c r="E1300" s="256"/>
      <c r="F1300" s="256"/>
      <c r="G1300" s="256"/>
    </row>
    <row r="1301" spans="2:7">
      <c r="B1301" s="256"/>
      <c r="C1301" s="256"/>
      <c r="D1301" s="256"/>
      <c r="E1301" s="256"/>
      <c r="F1301" s="256"/>
      <c r="G1301" s="256"/>
    </row>
    <row r="1302" spans="2:7">
      <c r="B1302" s="256"/>
      <c r="C1302" s="256"/>
      <c r="D1302" s="256"/>
      <c r="E1302" s="256"/>
      <c r="F1302" s="256"/>
      <c r="G1302" s="256"/>
    </row>
    <row r="1303" spans="2:7">
      <c r="B1303" s="256"/>
      <c r="C1303" s="256"/>
      <c r="D1303" s="256"/>
      <c r="E1303" s="256"/>
      <c r="F1303" s="256"/>
      <c r="G1303" s="256"/>
    </row>
    <row r="1304" spans="2:7">
      <c r="B1304" s="256"/>
      <c r="C1304" s="256"/>
      <c r="D1304" s="256"/>
      <c r="E1304" s="256"/>
      <c r="F1304" s="256"/>
      <c r="G1304" s="256"/>
    </row>
    <row r="1305" spans="2:7">
      <c r="B1305" s="256"/>
      <c r="C1305" s="256"/>
      <c r="D1305" s="256"/>
      <c r="E1305" s="256"/>
      <c r="F1305" s="256"/>
      <c r="G1305" s="256"/>
    </row>
    <row r="1306" spans="2:7">
      <c r="B1306" s="256"/>
      <c r="C1306" s="256"/>
      <c r="D1306" s="256"/>
      <c r="E1306" s="256"/>
      <c r="F1306" s="256"/>
      <c r="G1306" s="256"/>
    </row>
    <row r="1307" spans="2:7">
      <c r="B1307" s="256"/>
      <c r="C1307" s="256"/>
      <c r="D1307" s="256"/>
      <c r="E1307" s="256"/>
      <c r="F1307" s="256"/>
      <c r="G1307" s="256"/>
    </row>
    <row r="1308" spans="2:7">
      <c r="B1308" s="256"/>
      <c r="C1308" s="256"/>
      <c r="D1308" s="256"/>
      <c r="E1308" s="256"/>
      <c r="F1308" s="256"/>
      <c r="G1308" s="256"/>
    </row>
    <row r="1309" spans="2:7">
      <c r="B1309" s="256"/>
      <c r="C1309" s="256"/>
      <c r="D1309" s="256"/>
      <c r="E1309" s="256"/>
      <c r="F1309" s="256"/>
      <c r="G1309" s="256"/>
    </row>
    <row r="1310" spans="2:7">
      <c r="B1310" s="256"/>
      <c r="C1310" s="256"/>
      <c r="D1310" s="256"/>
      <c r="E1310" s="256"/>
      <c r="F1310" s="256"/>
      <c r="G1310" s="256"/>
    </row>
    <row r="1311" spans="2:7">
      <c r="B1311" s="256"/>
      <c r="C1311" s="256"/>
      <c r="D1311" s="256"/>
      <c r="E1311" s="256"/>
      <c r="F1311" s="256"/>
      <c r="G1311" s="256"/>
    </row>
    <row r="1312" spans="2:7">
      <c r="B1312" s="256"/>
      <c r="C1312" s="256"/>
      <c r="D1312" s="256"/>
      <c r="E1312" s="256"/>
      <c r="F1312" s="256"/>
      <c r="G1312" s="256"/>
    </row>
    <row r="1313" spans="2:7">
      <c r="B1313" s="256"/>
      <c r="C1313" s="256"/>
      <c r="D1313" s="256"/>
      <c r="E1313" s="256"/>
      <c r="F1313" s="256"/>
      <c r="G1313" s="256"/>
    </row>
    <row r="1314" spans="2:7">
      <c r="B1314" s="256"/>
      <c r="C1314" s="256"/>
      <c r="D1314" s="256"/>
      <c r="E1314" s="256"/>
      <c r="F1314" s="256"/>
      <c r="G1314" s="256"/>
    </row>
    <row r="1315" spans="2:7">
      <c r="B1315" s="256"/>
      <c r="C1315" s="256"/>
      <c r="D1315" s="256"/>
      <c r="E1315" s="256"/>
      <c r="F1315" s="256"/>
      <c r="G1315" s="256"/>
    </row>
    <row r="1316" spans="2:7">
      <c r="B1316" s="256"/>
      <c r="C1316" s="256"/>
      <c r="D1316" s="256"/>
      <c r="E1316" s="256"/>
      <c r="F1316" s="256"/>
      <c r="G1316" s="256"/>
    </row>
    <row r="1317" spans="2:7">
      <c r="B1317" s="256"/>
      <c r="C1317" s="256"/>
      <c r="D1317" s="256"/>
      <c r="E1317" s="256"/>
      <c r="F1317" s="256"/>
      <c r="G1317" s="256"/>
    </row>
    <row r="1318" spans="2:7">
      <c r="B1318" s="256"/>
      <c r="C1318" s="256"/>
      <c r="D1318" s="256"/>
      <c r="E1318" s="256"/>
      <c r="F1318" s="256"/>
      <c r="G1318" s="256"/>
    </row>
    <row r="1319" spans="2:7">
      <c r="B1319" s="256"/>
      <c r="C1319" s="256"/>
      <c r="D1319" s="256"/>
      <c r="E1319" s="256"/>
      <c r="F1319" s="256"/>
      <c r="G1319" s="256"/>
    </row>
    <row r="1320" spans="2:7">
      <c r="B1320" s="256"/>
      <c r="C1320" s="256"/>
      <c r="D1320" s="256"/>
      <c r="E1320" s="256"/>
      <c r="F1320" s="256"/>
      <c r="G1320" s="256"/>
    </row>
    <row r="1321" spans="2:7">
      <c r="B1321" s="256"/>
      <c r="C1321" s="256"/>
      <c r="D1321" s="256"/>
      <c r="E1321" s="256"/>
      <c r="F1321" s="256"/>
      <c r="G1321" s="256"/>
    </row>
    <row r="1322" spans="2:7">
      <c r="B1322" s="256"/>
      <c r="C1322" s="256"/>
      <c r="D1322" s="256"/>
      <c r="E1322" s="256"/>
      <c r="F1322" s="256"/>
      <c r="G1322" s="256"/>
    </row>
    <row r="1323" spans="2:7">
      <c r="B1323" s="256"/>
      <c r="C1323" s="256"/>
      <c r="D1323" s="256"/>
      <c r="E1323" s="256"/>
      <c r="F1323" s="256"/>
      <c r="G1323" s="256"/>
    </row>
    <row r="1324" spans="2:7">
      <c r="B1324" s="256"/>
      <c r="C1324" s="256"/>
      <c r="D1324" s="256"/>
      <c r="E1324" s="256"/>
      <c r="F1324" s="256"/>
      <c r="G1324" s="256"/>
    </row>
    <row r="1325" spans="2:7">
      <c r="B1325" s="256"/>
      <c r="C1325" s="256"/>
      <c r="D1325" s="256"/>
      <c r="E1325" s="256"/>
      <c r="F1325" s="256"/>
      <c r="G1325" s="256"/>
    </row>
    <row r="1326" spans="2:7">
      <c r="B1326" s="256"/>
      <c r="C1326" s="256"/>
      <c r="D1326" s="256"/>
      <c r="E1326" s="256"/>
      <c r="F1326" s="256"/>
      <c r="G1326" s="256"/>
    </row>
    <row r="1327" spans="2:7">
      <c r="B1327" s="256"/>
      <c r="C1327" s="256"/>
      <c r="D1327" s="256"/>
      <c r="E1327" s="256"/>
      <c r="F1327" s="256"/>
      <c r="G1327" s="256"/>
    </row>
    <row r="1328" spans="2:7">
      <c r="B1328" s="256"/>
      <c r="C1328" s="256"/>
      <c r="D1328" s="256"/>
      <c r="E1328" s="256"/>
      <c r="F1328" s="256"/>
      <c r="G1328" s="256"/>
    </row>
    <row r="1329" spans="2:7">
      <c r="B1329" s="256"/>
      <c r="C1329" s="256"/>
      <c r="D1329" s="256"/>
      <c r="E1329" s="256"/>
      <c r="F1329" s="256"/>
      <c r="G1329" s="256"/>
    </row>
    <row r="1330" spans="2:7">
      <c r="B1330" s="256"/>
      <c r="C1330" s="256"/>
      <c r="D1330" s="256"/>
      <c r="E1330" s="256"/>
      <c r="F1330" s="256"/>
      <c r="G1330" s="256"/>
    </row>
    <row r="1331" spans="2:7">
      <c r="B1331" s="256"/>
      <c r="C1331" s="256"/>
      <c r="D1331" s="256"/>
      <c r="E1331" s="256"/>
      <c r="F1331" s="256"/>
      <c r="G1331" s="256"/>
    </row>
    <row r="1332" spans="2:7">
      <c r="B1332" s="256"/>
      <c r="C1332" s="256"/>
      <c r="D1332" s="256"/>
      <c r="E1332" s="256"/>
      <c r="F1332" s="256"/>
      <c r="G1332" s="256"/>
    </row>
    <row r="1333" spans="2:7">
      <c r="B1333" s="256"/>
      <c r="C1333" s="256"/>
      <c r="D1333" s="256"/>
      <c r="E1333" s="256"/>
      <c r="F1333" s="256"/>
      <c r="G1333" s="256"/>
    </row>
    <row r="1334" spans="2:7">
      <c r="B1334" s="256"/>
      <c r="C1334" s="256"/>
      <c r="D1334" s="256"/>
      <c r="E1334" s="256"/>
      <c r="F1334" s="256"/>
      <c r="G1334" s="256"/>
    </row>
    <row r="1335" spans="2:7">
      <c r="B1335" s="256"/>
      <c r="C1335" s="256"/>
      <c r="D1335" s="256"/>
      <c r="E1335" s="256"/>
      <c r="F1335" s="256"/>
      <c r="G1335" s="256"/>
    </row>
    <row r="1336" spans="2:7">
      <c r="B1336" s="256"/>
      <c r="C1336" s="256"/>
      <c r="D1336" s="256"/>
      <c r="E1336" s="256"/>
      <c r="F1336" s="256"/>
      <c r="G1336" s="256"/>
    </row>
    <row r="1337" spans="2:7">
      <c r="B1337" s="256"/>
      <c r="C1337" s="256"/>
      <c r="D1337" s="256"/>
      <c r="E1337" s="256"/>
      <c r="F1337" s="256"/>
      <c r="G1337" s="256"/>
    </row>
    <row r="1338" spans="2:7">
      <c r="B1338" s="256"/>
      <c r="C1338" s="256"/>
      <c r="D1338" s="256"/>
      <c r="E1338" s="256"/>
      <c r="F1338" s="256"/>
      <c r="G1338" s="256"/>
    </row>
    <row r="1339" spans="2:7">
      <c r="B1339" s="256"/>
      <c r="C1339" s="256"/>
      <c r="D1339" s="256"/>
      <c r="E1339" s="256"/>
      <c r="F1339" s="256"/>
      <c r="G1339" s="256"/>
    </row>
    <row r="1340" spans="2:7">
      <c r="B1340" s="256"/>
      <c r="C1340" s="256"/>
      <c r="D1340" s="256"/>
      <c r="E1340" s="256"/>
      <c r="F1340" s="256"/>
      <c r="G1340" s="256"/>
    </row>
    <row r="1341" spans="2:7">
      <c r="B1341" s="256"/>
      <c r="C1341" s="256"/>
      <c r="D1341" s="256"/>
      <c r="E1341" s="256"/>
      <c r="F1341" s="256"/>
      <c r="G1341" s="256"/>
    </row>
    <row r="1342" spans="2:7">
      <c r="B1342" s="256"/>
      <c r="C1342" s="256"/>
      <c r="D1342" s="256"/>
      <c r="E1342" s="256"/>
      <c r="F1342" s="256"/>
      <c r="G1342" s="256"/>
    </row>
    <row r="1343" spans="2:7">
      <c r="B1343" s="256"/>
      <c r="C1343" s="256"/>
      <c r="D1343" s="256"/>
      <c r="E1343" s="256"/>
      <c r="F1343" s="256"/>
      <c r="G1343" s="256"/>
    </row>
    <row r="1344" spans="2:7">
      <c r="B1344" s="256"/>
      <c r="C1344" s="256"/>
      <c r="D1344" s="256"/>
      <c r="E1344" s="256"/>
      <c r="F1344" s="256"/>
      <c r="G1344" s="256"/>
    </row>
    <row r="1345" spans="2:7">
      <c r="B1345" s="256"/>
      <c r="C1345" s="256"/>
      <c r="D1345" s="256"/>
      <c r="E1345" s="256"/>
      <c r="F1345" s="256"/>
      <c r="G1345" s="256"/>
    </row>
    <row r="1346" spans="2:7">
      <c r="B1346" s="256"/>
      <c r="C1346" s="256"/>
      <c r="D1346" s="256"/>
      <c r="E1346" s="256"/>
      <c r="F1346" s="256"/>
      <c r="G1346" s="256"/>
    </row>
    <row r="1347" spans="2:7">
      <c r="B1347" s="256"/>
      <c r="C1347" s="256"/>
      <c r="D1347" s="256"/>
      <c r="E1347" s="256"/>
      <c r="F1347" s="256"/>
      <c r="G1347" s="256"/>
    </row>
    <row r="1348" spans="2:7">
      <c r="B1348" s="256"/>
      <c r="C1348" s="256"/>
      <c r="D1348" s="256"/>
      <c r="E1348" s="256"/>
      <c r="F1348" s="256"/>
      <c r="G1348" s="256"/>
    </row>
    <row r="1349" spans="2:7">
      <c r="B1349" s="256"/>
      <c r="C1349" s="256"/>
      <c r="D1349" s="256"/>
      <c r="E1349" s="256"/>
      <c r="F1349" s="256"/>
      <c r="G1349" s="256"/>
    </row>
    <row r="1350" spans="2:7">
      <c r="B1350" s="256"/>
      <c r="C1350" s="256"/>
      <c r="D1350" s="256"/>
      <c r="E1350" s="256"/>
      <c r="F1350" s="256"/>
      <c r="G1350" s="256"/>
    </row>
    <row r="1351" spans="2:7">
      <c r="B1351" s="256"/>
      <c r="C1351" s="256"/>
      <c r="D1351" s="256"/>
      <c r="E1351" s="256"/>
      <c r="F1351" s="256"/>
      <c r="G1351" s="256"/>
    </row>
    <row r="1352" spans="2:7">
      <c r="B1352" s="256"/>
      <c r="C1352" s="256"/>
      <c r="D1352" s="256"/>
      <c r="E1352" s="256"/>
      <c r="F1352" s="256"/>
      <c r="G1352" s="256"/>
    </row>
    <row r="1353" spans="2:7">
      <c r="B1353" s="256"/>
      <c r="C1353" s="256"/>
      <c r="D1353" s="256"/>
      <c r="E1353" s="256"/>
      <c r="F1353" s="256"/>
      <c r="G1353" s="256"/>
    </row>
    <row r="1354" spans="2:7">
      <c r="B1354" s="256"/>
      <c r="C1354" s="256"/>
      <c r="D1354" s="256"/>
      <c r="E1354" s="256"/>
      <c r="F1354" s="256"/>
      <c r="G1354" s="256"/>
    </row>
    <row r="1355" spans="2:7">
      <c r="B1355" s="256"/>
      <c r="C1355" s="256"/>
      <c r="D1355" s="256"/>
      <c r="E1355" s="256"/>
      <c r="F1355" s="256"/>
      <c r="G1355" s="256"/>
    </row>
    <row r="1356" spans="2:7">
      <c r="B1356" s="256"/>
      <c r="C1356" s="256"/>
      <c r="D1356" s="256"/>
      <c r="E1356" s="256"/>
      <c r="F1356" s="256"/>
      <c r="G1356" s="256"/>
    </row>
    <row r="1357" spans="2:7">
      <c r="B1357" s="256"/>
      <c r="C1357" s="256"/>
      <c r="D1357" s="256"/>
      <c r="E1357" s="256"/>
      <c r="F1357" s="256"/>
      <c r="G1357" s="256"/>
    </row>
    <row r="1358" spans="2:7">
      <c r="B1358" s="256"/>
      <c r="C1358" s="256"/>
      <c r="D1358" s="256"/>
      <c r="E1358" s="256"/>
      <c r="F1358" s="256"/>
      <c r="G1358" s="256"/>
    </row>
    <row r="1359" spans="2:7">
      <c r="B1359" s="256"/>
      <c r="C1359" s="256"/>
      <c r="D1359" s="256"/>
      <c r="E1359" s="256"/>
      <c r="F1359" s="256"/>
      <c r="G1359" s="256"/>
    </row>
    <row r="1360" spans="2:7">
      <c r="B1360" s="256"/>
      <c r="C1360" s="256"/>
      <c r="D1360" s="256"/>
      <c r="E1360" s="256"/>
      <c r="F1360" s="256"/>
      <c r="G1360" s="256"/>
    </row>
    <row r="1361" spans="2:7">
      <c r="B1361" s="256"/>
      <c r="C1361" s="256"/>
      <c r="D1361" s="256"/>
      <c r="E1361" s="256"/>
      <c r="F1361" s="256"/>
      <c r="G1361" s="256"/>
    </row>
    <row r="1362" spans="2:7">
      <c r="B1362" s="256"/>
      <c r="C1362" s="256"/>
      <c r="D1362" s="256"/>
      <c r="E1362" s="256"/>
      <c r="F1362" s="256"/>
      <c r="G1362" s="256"/>
    </row>
    <row r="1363" spans="2:7">
      <c r="B1363" s="256"/>
      <c r="C1363" s="256"/>
      <c r="D1363" s="256"/>
      <c r="E1363" s="256"/>
      <c r="F1363" s="256"/>
      <c r="G1363" s="256"/>
    </row>
    <row r="1364" spans="2:7">
      <c r="B1364" s="256"/>
      <c r="C1364" s="256"/>
      <c r="D1364" s="256"/>
      <c r="E1364" s="256"/>
      <c r="F1364" s="256"/>
      <c r="G1364" s="256"/>
    </row>
    <row r="1365" spans="2:7">
      <c r="B1365" s="256"/>
      <c r="C1365" s="256"/>
      <c r="D1365" s="256"/>
      <c r="E1365" s="256"/>
      <c r="F1365" s="256"/>
      <c r="G1365" s="256"/>
    </row>
    <row r="1366" spans="2:7">
      <c r="B1366" s="256"/>
      <c r="C1366" s="256"/>
      <c r="D1366" s="256"/>
      <c r="E1366" s="256"/>
      <c r="F1366" s="256"/>
      <c r="G1366" s="256"/>
    </row>
    <row r="1367" spans="2:7">
      <c r="B1367" s="256"/>
      <c r="C1367" s="256"/>
      <c r="D1367" s="256"/>
      <c r="E1367" s="256"/>
      <c r="F1367" s="256"/>
      <c r="G1367" s="256"/>
    </row>
    <row r="1368" spans="2:7">
      <c r="B1368" s="256"/>
      <c r="C1368" s="256"/>
      <c r="D1368" s="256"/>
      <c r="E1368" s="256"/>
      <c r="F1368" s="256"/>
      <c r="G1368" s="256"/>
    </row>
    <row r="1369" spans="2:7">
      <c r="B1369" s="256"/>
      <c r="C1369" s="256"/>
      <c r="D1369" s="256"/>
      <c r="E1369" s="256"/>
      <c r="F1369" s="256"/>
      <c r="G1369" s="256"/>
    </row>
    <row r="1370" spans="2:7">
      <c r="B1370" s="256"/>
      <c r="C1370" s="256"/>
      <c r="D1370" s="256"/>
      <c r="E1370" s="256"/>
      <c r="F1370" s="256"/>
      <c r="G1370" s="256"/>
    </row>
    <row r="1371" spans="2:7">
      <c r="B1371" s="256"/>
      <c r="C1371" s="256"/>
      <c r="D1371" s="256"/>
      <c r="E1371" s="256"/>
      <c r="F1371" s="256"/>
      <c r="G1371" s="256"/>
    </row>
    <row r="1372" spans="2:7">
      <c r="B1372" s="256"/>
      <c r="C1372" s="256"/>
      <c r="D1372" s="256"/>
      <c r="E1372" s="256"/>
      <c r="F1372" s="256"/>
      <c r="G1372" s="256"/>
    </row>
    <row r="1373" spans="2:7">
      <c r="B1373" s="256"/>
      <c r="C1373" s="256"/>
      <c r="D1373" s="256"/>
      <c r="E1373" s="256"/>
      <c r="F1373" s="256"/>
      <c r="G1373" s="256"/>
    </row>
    <row r="1374" spans="2:7">
      <c r="B1374" s="256"/>
      <c r="C1374" s="256"/>
      <c r="D1374" s="256"/>
      <c r="E1374" s="256"/>
      <c r="F1374" s="256"/>
      <c r="G1374" s="256"/>
    </row>
    <row r="1375" spans="2:7">
      <c r="B1375" s="256"/>
      <c r="C1375" s="256"/>
      <c r="D1375" s="256"/>
      <c r="E1375" s="256"/>
      <c r="F1375" s="256"/>
      <c r="G1375" s="256"/>
    </row>
    <row r="1376" spans="2:7">
      <c r="B1376" s="256"/>
      <c r="C1376" s="256"/>
      <c r="D1376" s="256"/>
      <c r="E1376" s="256"/>
      <c r="F1376" s="256"/>
      <c r="G1376" s="256"/>
    </row>
    <row r="1377" spans="2:7">
      <c r="B1377" s="256"/>
      <c r="C1377" s="256"/>
      <c r="D1377" s="256"/>
      <c r="E1377" s="256"/>
      <c r="F1377" s="256"/>
      <c r="G1377" s="256"/>
    </row>
    <row r="1378" spans="2:7">
      <c r="B1378" s="256"/>
      <c r="C1378" s="256"/>
      <c r="D1378" s="256"/>
      <c r="E1378" s="256"/>
      <c r="F1378" s="256"/>
      <c r="G1378" s="256"/>
    </row>
    <row r="1379" spans="2:7">
      <c r="B1379" s="256"/>
      <c r="C1379" s="256"/>
      <c r="D1379" s="256"/>
      <c r="E1379" s="256"/>
      <c r="F1379" s="256"/>
      <c r="G1379" s="256"/>
    </row>
    <row r="1380" spans="2:7">
      <c r="B1380" s="256"/>
      <c r="C1380" s="256"/>
      <c r="D1380" s="256"/>
      <c r="E1380" s="256"/>
      <c r="F1380" s="256"/>
      <c r="G1380" s="256"/>
    </row>
    <row r="1381" spans="2:7">
      <c r="B1381" s="256"/>
      <c r="C1381" s="256"/>
      <c r="D1381" s="256"/>
      <c r="E1381" s="256"/>
      <c r="F1381" s="256"/>
      <c r="G1381" s="256"/>
    </row>
    <row r="1382" spans="2:7">
      <c r="B1382" s="256"/>
      <c r="C1382" s="256"/>
      <c r="D1382" s="256"/>
      <c r="E1382" s="256"/>
      <c r="F1382" s="256"/>
      <c r="G1382" s="256"/>
    </row>
    <row r="1383" spans="2:7">
      <c r="B1383" s="256"/>
      <c r="C1383" s="256"/>
      <c r="D1383" s="256"/>
      <c r="E1383" s="256"/>
      <c r="F1383" s="256"/>
      <c r="G1383" s="256"/>
    </row>
    <row r="1384" spans="2:7">
      <c r="B1384" s="256"/>
      <c r="C1384" s="256"/>
      <c r="D1384" s="256"/>
      <c r="E1384" s="256"/>
      <c r="F1384" s="256"/>
      <c r="G1384" s="256"/>
    </row>
    <row r="1385" spans="2:7">
      <c r="B1385" s="256"/>
      <c r="C1385" s="256"/>
      <c r="D1385" s="256"/>
      <c r="E1385" s="256"/>
      <c r="F1385" s="256"/>
      <c r="G1385" s="256"/>
    </row>
    <row r="1386" spans="2:7">
      <c r="B1386" s="256"/>
      <c r="C1386" s="256"/>
      <c r="D1386" s="256"/>
      <c r="E1386" s="256"/>
      <c r="F1386" s="256"/>
      <c r="G1386" s="256"/>
    </row>
    <row r="1387" spans="2:7">
      <c r="B1387" s="256"/>
      <c r="C1387" s="256"/>
      <c r="D1387" s="256"/>
      <c r="E1387" s="256"/>
      <c r="F1387" s="256"/>
      <c r="G1387" s="256"/>
    </row>
    <row r="1388" spans="2:7">
      <c r="B1388" s="256"/>
      <c r="C1388" s="256"/>
      <c r="D1388" s="256"/>
      <c r="E1388" s="256"/>
      <c r="F1388" s="256"/>
      <c r="G1388" s="256"/>
    </row>
    <row r="1389" spans="2:7">
      <c r="B1389" s="256"/>
      <c r="C1389" s="256"/>
      <c r="D1389" s="256"/>
      <c r="E1389" s="256"/>
      <c r="F1389" s="256"/>
      <c r="G1389" s="256"/>
    </row>
    <row r="1390" spans="2:7">
      <c r="B1390" s="256"/>
      <c r="C1390" s="256"/>
      <c r="D1390" s="256"/>
      <c r="E1390" s="256"/>
      <c r="F1390" s="256"/>
      <c r="G1390" s="256"/>
    </row>
    <row r="1391" spans="2:7">
      <c r="B1391" s="256"/>
      <c r="C1391" s="256"/>
      <c r="D1391" s="256"/>
      <c r="E1391" s="256"/>
      <c r="F1391" s="256"/>
      <c r="G1391" s="256"/>
    </row>
    <row r="1392" spans="2:7">
      <c r="B1392" s="256"/>
      <c r="C1392" s="256"/>
      <c r="D1392" s="256"/>
      <c r="E1392" s="256"/>
      <c r="F1392" s="256"/>
      <c r="G1392" s="256"/>
    </row>
    <row r="1393" spans="2:7">
      <c r="B1393" s="256"/>
      <c r="C1393" s="256"/>
      <c r="D1393" s="256"/>
      <c r="E1393" s="256"/>
      <c r="F1393" s="256"/>
      <c r="G1393" s="256"/>
    </row>
    <row r="1394" spans="2:7">
      <c r="B1394" s="256"/>
      <c r="C1394" s="256"/>
      <c r="D1394" s="256"/>
      <c r="E1394" s="256"/>
      <c r="F1394" s="256"/>
      <c r="G1394" s="256"/>
    </row>
    <row r="1395" spans="2:7">
      <c r="B1395" s="256"/>
      <c r="C1395" s="256"/>
      <c r="D1395" s="256"/>
      <c r="E1395" s="256"/>
      <c r="F1395" s="256"/>
      <c r="G1395" s="256"/>
    </row>
    <row r="1396" spans="2:7">
      <c r="B1396" s="256"/>
      <c r="C1396" s="256"/>
      <c r="D1396" s="256"/>
      <c r="E1396" s="256"/>
      <c r="F1396" s="256"/>
      <c r="G1396" s="256"/>
    </row>
    <row r="1397" spans="2:7">
      <c r="B1397" s="256"/>
      <c r="C1397" s="256"/>
      <c r="D1397" s="256"/>
      <c r="E1397" s="256"/>
      <c r="F1397" s="256"/>
      <c r="G1397" s="256"/>
    </row>
    <row r="1398" spans="2:7">
      <c r="B1398" s="256"/>
      <c r="C1398" s="256"/>
      <c r="D1398" s="256"/>
      <c r="E1398" s="256"/>
      <c r="F1398" s="256"/>
      <c r="G1398" s="256"/>
    </row>
    <row r="1399" spans="2:7">
      <c r="B1399" s="256"/>
      <c r="C1399" s="256"/>
      <c r="D1399" s="256"/>
      <c r="E1399" s="256"/>
      <c r="F1399" s="256"/>
      <c r="G1399" s="256"/>
    </row>
    <row r="1400" spans="2:7">
      <c r="B1400" s="256"/>
      <c r="C1400" s="256"/>
      <c r="D1400" s="256"/>
      <c r="E1400" s="256"/>
      <c r="F1400" s="256"/>
      <c r="G1400" s="256"/>
    </row>
    <row r="1401" spans="2:7">
      <c r="B1401" s="256"/>
      <c r="C1401" s="256"/>
      <c r="D1401" s="256"/>
      <c r="E1401" s="256"/>
      <c r="F1401" s="256"/>
      <c r="G1401" s="256"/>
    </row>
    <row r="1402" spans="2:7">
      <c r="B1402" s="256"/>
      <c r="C1402" s="256"/>
      <c r="D1402" s="256"/>
      <c r="E1402" s="256"/>
      <c r="F1402" s="256"/>
      <c r="G1402" s="256"/>
    </row>
    <row r="1403" spans="2:7">
      <c r="B1403" s="256"/>
      <c r="C1403" s="256"/>
      <c r="D1403" s="256"/>
      <c r="E1403" s="256"/>
      <c r="F1403" s="256"/>
      <c r="G1403" s="256"/>
    </row>
    <row r="1404" spans="2:7">
      <c r="B1404" s="256"/>
      <c r="C1404" s="256"/>
      <c r="D1404" s="256"/>
      <c r="E1404" s="256"/>
      <c r="F1404" s="256"/>
      <c r="G1404" s="256"/>
    </row>
    <row r="1405" spans="2:7">
      <c r="B1405" s="256"/>
      <c r="C1405" s="256"/>
      <c r="D1405" s="256"/>
      <c r="E1405" s="256"/>
      <c r="F1405" s="256"/>
      <c r="G1405" s="256"/>
    </row>
    <row r="1406" spans="2:7">
      <c r="B1406" s="256"/>
      <c r="C1406" s="256"/>
      <c r="D1406" s="256"/>
      <c r="E1406" s="256"/>
      <c r="F1406" s="256"/>
      <c r="G1406" s="256"/>
    </row>
    <row r="1407" spans="2:7">
      <c r="B1407" s="256"/>
      <c r="C1407" s="256"/>
      <c r="D1407" s="256"/>
      <c r="E1407" s="256"/>
      <c r="F1407" s="256"/>
      <c r="G1407" s="256"/>
    </row>
    <row r="1408" spans="2:7">
      <c r="B1408" s="256"/>
      <c r="C1408" s="256"/>
      <c r="D1408" s="256"/>
      <c r="E1408" s="256"/>
      <c r="F1408" s="256"/>
      <c r="G1408" s="256"/>
    </row>
    <row r="1409" spans="2:7">
      <c r="B1409" s="256"/>
      <c r="C1409" s="256"/>
      <c r="D1409" s="256"/>
      <c r="E1409" s="256"/>
      <c r="F1409" s="256"/>
      <c r="G1409" s="256"/>
    </row>
    <row r="1410" spans="2:7">
      <c r="B1410" s="256"/>
      <c r="C1410" s="256"/>
      <c r="D1410" s="256"/>
      <c r="E1410" s="256"/>
      <c r="F1410" s="256"/>
      <c r="G1410" s="256"/>
    </row>
    <row r="1411" spans="2:7">
      <c r="B1411" s="256"/>
      <c r="C1411" s="256"/>
      <c r="D1411" s="256"/>
      <c r="E1411" s="256"/>
      <c r="F1411" s="256"/>
      <c r="G1411" s="256"/>
    </row>
    <row r="1412" spans="2:7">
      <c r="B1412" s="256"/>
      <c r="C1412" s="256"/>
      <c r="D1412" s="256"/>
      <c r="E1412" s="256"/>
      <c r="F1412" s="256"/>
      <c r="G1412" s="256"/>
    </row>
    <row r="1413" spans="2:7">
      <c r="B1413" s="256"/>
      <c r="C1413" s="256"/>
      <c r="D1413" s="256"/>
      <c r="E1413" s="256"/>
      <c r="F1413" s="256"/>
      <c r="G1413" s="256"/>
    </row>
    <row r="1414" spans="2:7">
      <c r="B1414" s="256"/>
      <c r="C1414" s="256"/>
      <c r="D1414" s="256"/>
      <c r="E1414" s="256"/>
      <c r="F1414" s="256"/>
      <c r="G1414" s="256"/>
    </row>
    <row r="1415" spans="2:7">
      <c r="B1415" s="256"/>
      <c r="C1415" s="256"/>
      <c r="D1415" s="256"/>
      <c r="E1415" s="256"/>
      <c r="F1415" s="256"/>
      <c r="G1415" s="256"/>
    </row>
    <row r="1416" spans="2:7">
      <c r="B1416" s="256"/>
      <c r="C1416" s="256"/>
      <c r="D1416" s="256"/>
      <c r="E1416" s="256"/>
      <c r="F1416" s="256"/>
      <c r="G1416" s="256"/>
    </row>
    <row r="1417" spans="2:7">
      <c r="B1417" s="256"/>
      <c r="C1417" s="256"/>
      <c r="D1417" s="256"/>
      <c r="E1417" s="256"/>
      <c r="F1417" s="256"/>
      <c r="G1417" s="256"/>
    </row>
    <row r="1418" spans="2:7">
      <c r="B1418" s="256"/>
      <c r="C1418" s="256"/>
      <c r="D1418" s="256"/>
      <c r="E1418" s="256"/>
      <c r="F1418" s="256"/>
      <c r="G1418" s="256"/>
    </row>
    <row r="1419" spans="2:7">
      <c r="B1419" s="256"/>
      <c r="C1419" s="256"/>
      <c r="D1419" s="256"/>
      <c r="E1419" s="256"/>
      <c r="F1419" s="256"/>
      <c r="G1419" s="256"/>
    </row>
    <row r="1420" spans="2:7">
      <c r="B1420" s="256"/>
      <c r="C1420" s="256"/>
      <c r="D1420" s="256"/>
      <c r="E1420" s="256"/>
      <c r="F1420" s="256"/>
      <c r="G1420" s="256"/>
    </row>
    <row r="1421" spans="2:7">
      <c r="B1421" s="256"/>
      <c r="C1421" s="256"/>
      <c r="D1421" s="256"/>
      <c r="E1421" s="256"/>
      <c r="F1421" s="256"/>
      <c r="G1421" s="256"/>
    </row>
    <row r="1422" spans="2:7">
      <c r="B1422" s="256"/>
      <c r="C1422" s="256"/>
      <c r="D1422" s="256"/>
      <c r="E1422" s="256"/>
      <c r="F1422" s="256"/>
      <c r="G1422" s="256"/>
    </row>
    <row r="1423" spans="2:7">
      <c r="B1423" s="256"/>
      <c r="C1423" s="256"/>
      <c r="D1423" s="256"/>
      <c r="E1423" s="256"/>
      <c r="F1423" s="256"/>
      <c r="G1423" s="256"/>
    </row>
    <row r="1424" spans="2:7">
      <c r="B1424" s="256"/>
      <c r="C1424" s="256"/>
      <c r="D1424" s="256"/>
      <c r="E1424" s="256"/>
      <c r="F1424" s="256"/>
      <c r="G1424" s="256"/>
    </row>
    <row r="1425" spans="2:7">
      <c r="B1425" s="256"/>
      <c r="C1425" s="256"/>
      <c r="D1425" s="256"/>
      <c r="E1425" s="256"/>
      <c r="F1425" s="256"/>
      <c r="G1425" s="256"/>
    </row>
    <row r="1426" spans="2:7">
      <c r="B1426" s="256"/>
      <c r="C1426" s="256"/>
      <c r="D1426" s="256"/>
      <c r="E1426" s="256"/>
      <c r="F1426" s="256"/>
      <c r="G1426" s="256"/>
    </row>
    <row r="1427" spans="2:7">
      <c r="B1427" s="256"/>
      <c r="C1427" s="256"/>
      <c r="D1427" s="256"/>
      <c r="E1427" s="256"/>
      <c r="F1427" s="256"/>
      <c r="G1427" s="256"/>
    </row>
    <row r="1428" spans="2:7">
      <c r="B1428" s="256"/>
      <c r="C1428" s="256"/>
      <c r="D1428" s="256"/>
      <c r="E1428" s="256"/>
      <c r="F1428" s="256"/>
      <c r="G1428" s="256"/>
    </row>
    <row r="1429" spans="2:7">
      <c r="B1429" s="256"/>
      <c r="C1429" s="256"/>
      <c r="D1429" s="256"/>
      <c r="E1429" s="256"/>
      <c r="F1429" s="256"/>
      <c r="G1429" s="256"/>
    </row>
    <row r="1430" spans="2:7">
      <c r="B1430" s="256"/>
      <c r="C1430" s="256"/>
      <c r="D1430" s="256"/>
      <c r="E1430" s="256"/>
      <c r="F1430" s="256"/>
      <c r="G1430" s="256"/>
    </row>
    <row r="1431" spans="2:7">
      <c r="B1431" s="256"/>
      <c r="C1431" s="256"/>
      <c r="D1431" s="256"/>
      <c r="E1431" s="256"/>
      <c r="F1431" s="256"/>
      <c r="G1431" s="256"/>
    </row>
    <row r="1432" spans="2:7">
      <c r="B1432" s="256"/>
      <c r="C1432" s="256"/>
      <c r="D1432" s="256"/>
      <c r="E1432" s="256"/>
      <c r="F1432" s="256"/>
      <c r="G1432" s="256"/>
    </row>
    <row r="1433" spans="2:7">
      <c r="B1433" s="256"/>
      <c r="C1433" s="256"/>
      <c r="D1433" s="256"/>
      <c r="E1433" s="256"/>
      <c r="F1433" s="256"/>
      <c r="G1433" s="256"/>
    </row>
    <row r="1434" spans="2:7">
      <c r="B1434" s="256"/>
      <c r="C1434" s="256"/>
      <c r="D1434" s="256"/>
      <c r="E1434" s="256"/>
      <c r="F1434" s="256"/>
      <c r="G1434" s="256"/>
    </row>
    <row r="1435" spans="2:7">
      <c r="B1435" s="256"/>
      <c r="C1435" s="256"/>
      <c r="D1435" s="256"/>
      <c r="E1435" s="256"/>
      <c r="F1435" s="256"/>
      <c r="G1435" s="256"/>
    </row>
    <row r="1436" spans="2:7">
      <c r="B1436" s="256"/>
      <c r="C1436" s="256"/>
      <c r="D1436" s="256"/>
      <c r="E1436" s="256"/>
      <c r="F1436" s="256"/>
      <c r="G1436" s="256"/>
    </row>
    <row r="1437" spans="2:7">
      <c r="B1437" s="256"/>
      <c r="C1437" s="256"/>
      <c r="D1437" s="256"/>
      <c r="E1437" s="256"/>
      <c r="F1437" s="256"/>
      <c r="G1437" s="256"/>
    </row>
    <row r="1438" spans="2:7">
      <c r="B1438" s="256"/>
      <c r="C1438" s="256"/>
      <c r="D1438" s="256"/>
      <c r="E1438" s="256"/>
      <c r="F1438" s="256"/>
      <c r="G1438" s="256"/>
    </row>
    <row r="1439" spans="2:7">
      <c r="B1439" s="256"/>
      <c r="C1439" s="256"/>
      <c r="D1439" s="256"/>
      <c r="E1439" s="256"/>
      <c r="F1439" s="256"/>
      <c r="G1439" s="256"/>
    </row>
    <row r="1440" spans="2:7">
      <c r="B1440" s="256"/>
      <c r="C1440" s="256"/>
      <c r="D1440" s="256"/>
      <c r="E1440" s="256"/>
      <c r="F1440" s="256"/>
      <c r="G1440" s="256"/>
    </row>
    <row r="1441" spans="2:7">
      <c r="B1441" s="256"/>
      <c r="C1441" s="256"/>
      <c r="D1441" s="256"/>
      <c r="E1441" s="256"/>
      <c r="F1441" s="256"/>
      <c r="G1441" s="256"/>
    </row>
    <row r="1442" spans="2:7">
      <c r="B1442" s="256"/>
      <c r="C1442" s="256"/>
      <c r="D1442" s="256"/>
      <c r="E1442" s="256"/>
      <c r="F1442" s="256"/>
      <c r="G1442" s="256"/>
    </row>
    <row r="1443" spans="2:7">
      <c r="B1443" s="256"/>
      <c r="C1443" s="256"/>
      <c r="D1443" s="256"/>
      <c r="E1443" s="256"/>
      <c r="F1443" s="256"/>
      <c r="G1443" s="256"/>
    </row>
    <row r="1444" spans="2:7">
      <c r="B1444" s="256"/>
      <c r="C1444" s="256"/>
      <c r="D1444" s="256"/>
      <c r="E1444" s="256"/>
      <c r="F1444" s="256"/>
      <c r="G1444" s="256"/>
    </row>
    <row r="1445" spans="2:7">
      <c r="B1445" s="256"/>
      <c r="C1445" s="256"/>
      <c r="D1445" s="256"/>
      <c r="E1445" s="256"/>
      <c r="F1445" s="256"/>
      <c r="G1445" s="256"/>
    </row>
    <row r="1446" spans="2:7">
      <c r="B1446" s="256"/>
      <c r="C1446" s="256"/>
      <c r="D1446" s="256"/>
      <c r="E1446" s="256"/>
      <c r="F1446" s="256"/>
      <c r="G1446" s="256"/>
    </row>
    <row r="1447" spans="2:7">
      <c r="B1447" s="256"/>
      <c r="C1447" s="256"/>
      <c r="D1447" s="256"/>
      <c r="E1447" s="256"/>
      <c r="F1447" s="256"/>
      <c r="G1447" s="256"/>
    </row>
    <row r="1448" spans="2:7">
      <c r="B1448" s="256"/>
      <c r="C1448" s="256"/>
      <c r="D1448" s="256"/>
      <c r="E1448" s="256"/>
      <c r="F1448" s="256"/>
      <c r="G1448" s="256"/>
    </row>
    <row r="1449" spans="2:7">
      <c r="B1449" s="256"/>
      <c r="C1449" s="256"/>
      <c r="D1449" s="256"/>
      <c r="E1449" s="256"/>
      <c r="F1449" s="256"/>
      <c r="G1449" s="256"/>
    </row>
    <row r="1450" spans="2:7">
      <c r="B1450" s="256"/>
      <c r="C1450" s="256"/>
      <c r="D1450" s="256"/>
      <c r="E1450" s="256"/>
      <c r="F1450" s="256"/>
      <c r="G1450" s="256"/>
    </row>
    <row r="1451" spans="2:7">
      <c r="B1451" s="256"/>
      <c r="C1451" s="256"/>
      <c r="D1451" s="256"/>
      <c r="E1451" s="256"/>
      <c r="F1451" s="256"/>
      <c r="G1451" s="256"/>
    </row>
    <row r="1452" spans="2:7">
      <c r="B1452" s="256"/>
      <c r="C1452" s="256"/>
      <c r="D1452" s="256"/>
      <c r="E1452" s="256"/>
      <c r="F1452" s="256"/>
      <c r="G1452" s="256"/>
    </row>
    <row r="1453" spans="2:7">
      <c r="B1453" s="256"/>
      <c r="C1453" s="256"/>
      <c r="D1453" s="256"/>
      <c r="E1453" s="256"/>
      <c r="F1453" s="256"/>
      <c r="G1453" s="256"/>
    </row>
    <row r="1454" spans="2:7">
      <c r="B1454" s="256"/>
      <c r="C1454" s="256"/>
      <c r="D1454" s="256"/>
      <c r="E1454" s="256"/>
      <c r="F1454" s="256"/>
      <c r="G1454" s="256"/>
    </row>
    <row r="1455" spans="2:7">
      <c r="B1455" s="256"/>
      <c r="C1455" s="256"/>
      <c r="D1455" s="256"/>
      <c r="E1455" s="256"/>
      <c r="F1455" s="256"/>
      <c r="G1455" s="256"/>
    </row>
    <row r="1456" spans="2:7">
      <c r="B1456" s="256"/>
      <c r="C1456" s="256"/>
      <c r="D1456" s="256"/>
      <c r="E1456" s="256"/>
      <c r="F1456" s="256"/>
      <c r="G1456" s="256"/>
    </row>
    <row r="1457" spans="2:7">
      <c r="B1457" s="256"/>
      <c r="C1457" s="256"/>
      <c r="D1457" s="256"/>
      <c r="E1457" s="256"/>
      <c r="F1457" s="256"/>
      <c r="G1457" s="256"/>
    </row>
    <row r="1458" spans="2:7">
      <c r="B1458" s="256"/>
      <c r="C1458" s="256"/>
      <c r="D1458" s="256"/>
      <c r="E1458" s="256"/>
      <c r="F1458" s="256"/>
      <c r="G1458" s="256"/>
    </row>
    <row r="1459" spans="2:7">
      <c r="B1459" s="256"/>
      <c r="C1459" s="256"/>
      <c r="D1459" s="256"/>
      <c r="E1459" s="256"/>
      <c r="F1459" s="256"/>
      <c r="G1459" s="256"/>
    </row>
    <row r="1460" spans="2:7">
      <c r="B1460" s="256"/>
      <c r="C1460" s="256"/>
      <c r="D1460" s="256"/>
      <c r="E1460" s="256"/>
      <c r="F1460" s="256"/>
      <c r="G1460" s="256"/>
    </row>
    <row r="1461" spans="2:7">
      <c r="B1461" s="256"/>
      <c r="C1461" s="256"/>
      <c r="D1461" s="256"/>
      <c r="E1461" s="256"/>
      <c r="F1461" s="256"/>
      <c r="G1461" s="256"/>
    </row>
    <row r="1462" spans="2:7">
      <c r="B1462" s="256"/>
      <c r="C1462" s="256"/>
      <c r="D1462" s="256"/>
      <c r="E1462" s="256"/>
      <c r="F1462" s="256"/>
      <c r="G1462" s="256"/>
    </row>
    <row r="1463" spans="2:7">
      <c r="B1463" s="256"/>
      <c r="C1463" s="256"/>
      <c r="D1463" s="256"/>
      <c r="E1463" s="256"/>
      <c r="F1463" s="256"/>
      <c r="G1463" s="256"/>
    </row>
    <row r="1464" spans="2:7">
      <c r="B1464" s="256"/>
      <c r="C1464" s="256"/>
      <c r="D1464" s="256"/>
      <c r="E1464" s="256"/>
      <c r="F1464" s="256"/>
      <c r="G1464" s="256"/>
    </row>
    <row r="1465" spans="2:7">
      <c r="B1465" s="256"/>
      <c r="C1465" s="256"/>
      <c r="D1465" s="256"/>
      <c r="E1465" s="256"/>
      <c r="F1465" s="256"/>
      <c r="G1465" s="256"/>
    </row>
    <row r="1466" spans="2:7">
      <c r="B1466" s="256"/>
      <c r="C1466" s="256"/>
      <c r="D1466" s="256"/>
      <c r="E1466" s="256"/>
      <c r="F1466" s="256"/>
      <c r="G1466" s="256"/>
    </row>
    <row r="1467" spans="2:7">
      <c r="B1467" s="256"/>
      <c r="C1467" s="256"/>
      <c r="D1467" s="256"/>
      <c r="E1467" s="256"/>
      <c r="F1467" s="256"/>
      <c r="G1467" s="256"/>
    </row>
    <row r="1468" spans="2:7">
      <c r="B1468" s="256"/>
      <c r="C1468" s="256"/>
      <c r="D1468" s="256"/>
      <c r="E1468" s="256"/>
      <c r="F1468" s="256"/>
      <c r="G1468" s="256"/>
    </row>
    <row r="1469" spans="2:7">
      <c r="B1469" s="256"/>
      <c r="C1469" s="256"/>
      <c r="D1469" s="256"/>
      <c r="E1469" s="256"/>
      <c r="F1469" s="256"/>
      <c r="G1469" s="256"/>
    </row>
  </sheetData>
  <mergeCells count="12">
    <mergeCell ref="B30:G30"/>
    <mergeCell ref="C22:G22"/>
    <mergeCell ref="E25:F25"/>
    <mergeCell ref="E26:F26"/>
    <mergeCell ref="E27:F27"/>
    <mergeCell ref="E28:F28"/>
    <mergeCell ref="E24:F24"/>
    <mergeCell ref="D2:E2"/>
    <mergeCell ref="B11:G11"/>
    <mergeCell ref="C7:D7"/>
    <mergeCell ref="E7:F7"/>
    <mergeCell ref="I22:L22"/>
  </mergeCells>
  <phoneticPr fontId="5" type="noConversion"/>
  <dataValidations count="1">
    <dataValidation type="list" allowBlank="1" showInputMessage="1" showErrorMessage="1" sqref="E8">
      <formula1>$A$37:$A$49</formula1>
    </dataValidation>
  </dataValidations>
  <pageMargins left="0.75" right="0.75" top="1" bottom="1" header="0.5" footer="0.5"/>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14</vt:i4>
      </vt:variant>
      <vt:variant>
        <vt:lpstr>Adlandırılmış Aralıklar</vt:lpstr>
      </vt:variant>
      <vt:variant>
        <vt:i4>15</vt:i4>
      </vt:variant>
    </vt:vector>
  </HeadingPairs>
  <TitlesOfParts>
    <vt:vector size="29" baseType="lpstr">
      <vt:lpstr>TEFE</vt:lpstr>
      <vt:lpstr>P.O.KIYMETLER</vt:lpstr>
      <vt:lpstr>ROFM</vt:lpstr>
      <vt:lpstr>BASİT</vt:lpstr>
      <vt:lpstr>S.D.H</vt:lpstr>
      <vt:lpstr>FİRMA</vt:lpstr>
      <vt:lpstr>GİRİŞ</vt:lpstr>
      <vt:lpstr>S.KIYMET</vt:lpstr>
      <vt:lpstr>STOK</vt:lpstr>
      <vt:lpstr>R.O.F.M</vt:lpstr>
      <vt:lpstr> BiGi GiRiSi</vt:lpstr>
      <vt:lpstr>SERMAYE</vt:lpstr>
      <vt:lpstr>DEMİRBAŞ</vt:lpstr>
      <vt:lpstr>TABLO</vt:lpstr>
      <vt:lpstr>AC</vt:lpstr>
      <vt:lpstr>DO</vt:lpstr>
      <vt:lpstr>FA</vt:lpstr>
      <vt:lpstr>Mİ</vt:lpstr>
      <vt:lpstr>RE</vt:lpstr>
      <vt:lpstr>SOL</vt:lpstr>
      <vt:lpstr>TARİH</vt:lpstr>
      <vt:lpstr>TARİH2</vt:lpstr>
      <vt:lpstr>TARİH3</vt:lpstr>
      <vt:lpstr>BASİT!Yazdırma_Alanı</vt:lpstr>
      <vt:lpstr>DEMİRBAŞ!Yazdırma_Alanı</vt:lpstr>
      <vt:lpstr>ROFM!Yazdırma_Alanı</vt:lpstr>
      <vt:lpstr>S.D.H!Yazdırma_Alanı</vt:lpstr>
      <vt:lpstr>SERMAYE!Yazdırma_Alanı</vt:lpstr>
      <vt:lpstr>TABLO!Yazdırma_Alanı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ENF DÜZ</dc:title>
  <dc:subject>ENFLASYON DÜZELTMESİ</dc:subject>
  <dc:creator>AHMET CİHAT OĞUZOĞLU</dc:creator>
  <cp:keywords>EDP</cp:keywords>
  <cp:lastModifiedBy>asus</cp:lastModifiedBy>
  <cp:lastPrinted>2005-10-05T09:11:07Z</cp:lastPrinted>
  <dcterms:created xsi:type="dcterms:W3CDTF">2004-08-04T15:02:16Z</dcterms:created>
  <dcterms:modified xsi:type="dcterms:W3CDTF">2015-07-06T11:32:36Z</dcterms:modified>
  <cp:category>EXCELL</cp:category>
</cp:coreProperties>
</file>